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Z:\2026\4. MINIMA CUANTIA\20. MANTENIMIENTO DE EQUIPOS BIOMEDICOS\"/>
    </mc:Choice>
  </mc:AlternateContent>
  <xr:revisionPtr revIDLastSave="0" documentId="13_ncr:1_{74E8DAAE-E395-40B4-9C27-2B870EA518C6}" xr6:coauthVersionLast="47" xr6:coauthVersionMax="47" xr10:uidLastSave="{00000000-0000-0000-0000-000000000000}"/>
  <bookViews>
    <workbookView xWindow="-120" yWindow="-120" windowWidth="29040" windowHeight="15720" activeTab="2" xr2:uid="{C1BC4FFB-6C06-493F-8B16-BE0881DB74CF}"/>
  </bookViews>
  <sheets>
    <sheet name="5.2 PRECIOS HISTÓRICOS " sheetId="4" r:id="rId1"/>
    <sheet name="5.4 PRECIOS DE MERCADO" sheetId="5" r:id="rId2"/>
    <sheet name="5.5 ANÁLISIS DEL VALOR ESTIMADO" sheetId="6" r:id="rId3"/>
    <sheet name="PROTOCOLO" sheetId="7" r:id="rId4"/>
  </sheets>
  <definedNames>
    <definedName name="_xlnm._FilterDatabase" localSheetId="0" hidden="1">'5.2 PRECIOS HISTÓRICOS '!$A$1:$P$3522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538" i="5" l="1"/>
  <c r="M406" i="5"/>
  <c r="M224" i="5"/>
  <c r="M223" i="5"/>
  <c r="M222" i="5"/>
  <c r="M1239" i="5"/>
  <c r="M1240" i="5"/>
  <c r="M1241" i="5"/>
  <c r="M1242" i="5"/>
  <c r="M1243" i="5"/>
  <c r="M1244" i="5"/>
  <c r="M1245" i="5"/>
  <c r="M1246" i="5"/>
  <c r="M1247" i="5"/>
  <c r="H209" i="6"/>
  <c r="I209" i="6" s="1"/>
  <c r="H210" i="6"/>
  <c r="I210" i="6" s="1"/>
  <c r="H211" i="6"/>
  <c r="I211" i="6" s="1"/>
  <c r="H212" i="6"/>
  <c r="I212" i="6" s="1"/>
  <c r="H213" i="6"/>
  <c r="I213" i="6"/>
  <c r="H214" i="6"/>
  <c r="I214" i="6" s="1"/>
  <c r="H215" i="6"/>
  <c r="I215" i="6" s="1"/>
  <c r="H216" i="6"/>
  <c r="I216" i="6"/>
  <c r="H217" i="6"/>
  <c r="I217" i="6" s="1"/>
  <c r="H218" i="6"/>
  <c r="I218" i="6" s="1"/>
  <c r="H219" i="6"/>
  <c r="I219" i="6"/>
  <c r="H220" i="6"/>
  <c r="I220" i="6"/>
  <c r="H221" i="6"/>
  <c r="I221" i="6" s="1"/>
  <c r="H222" i="6"/>
  <c r="I222" i="6"/>
  <c r="H223" i="6"/>
  <c r="I223" i="6"/>
  <c r="H224" i="6"/>
  <c r="I224" i="6" s="1"/>
  <c r="H225" i="6"/>
  <c r="I225" i="6"/>
  <c r="H226" i="6"/>
  <c r="I226" i="6"/>
  <c r="H227" i="6"/>
  <c r="I227" i="6" s="1"/>
  <c r="H228" i="6"/>
  <c r="I228" i="6"/>
  <c r="H229" i="6"/>
  <c r="I229" i="6"/>
  <c r="H230" i="6"/>
  <c r="I230" i="6" s="1"/>
  <c r="H231" i="6"/>
  <c r="I231" i="6" s="1"/>
  <c r="H232" i="6"/>
  <c r="I232" i="6"/>
  <c r="H233" i="6"/>
  <c r="I233" i="6" s="1"/>
  <c r="H234" i="6"/>
  <c r="I234" i="6" s="1"/>
  <c r="H235" i="6"/>
  <c r="I235" i="6"/>
  <c r="H236" i="6"/>
  <c r="I236" i="6" s="1"/>
  <c r="H237" i="6"/>
  <c r="I237" i="6"/>
  <c r="H238" i="6"/>
  <c r="I238" i="6"/>
  <c r="H239" i="6"/>
  <c r="I239" i="6" s="1"/>
  <c r="H240" i="6"/>
  <c r="I240" i="6" s="1"/>
  <c r="H241" i="6"/>
  <c r="I241" i="6" s="1"/>
  <c r="H242" i="6"/>
  <c r="I242" i="6" s="1"/>
  <c r="H243" i="6"/>
  <c r="I243" i="6" s="1"/>
  <c r="H244" i="6"/>
  <c r="I244" i="6"/>
  <c r="H245" i="6"/>
  <c r="I245" i="6" s="1"/>
  <c r="H246" i="6"/>
  <c r="I246" i="6" s="1"/>
  <c r="H247" i="6"/>
  <c r="I247" i="6" s="1"/>
  <c r="H248" i="6"/>
  <c r="I248" i="6" s="1"/>
  <c r="H249" i="6"/>
  <c r="I249" i="6"/>
  <c r="H250" i="6"/>
  <c r="I250" i="6" s="1"/>
  <c r="H251" i="6"/>
  <c r="I251" i="6" s="1"/>
  <c r="H252" i="6"/>
  <c r="I252" i="6"/>
  <c r="H253" i="6"/>
  <c r="I253" i="6" s="1"/>
  <c r="H254" i="6"/>
  <c r="I254" i="6" s="1"/>
  <c r="H255" i="6"/>
  <c r="I255" i="6"/>
  <c r="H256" i="6"/>
  <c r="I256" i="6"/>
  <c r="H257" i="6"/>
  <c r="I257" i="6" s="1"/>
  <c r="H258" i="6"/>
  <c r="I258" i="6"/>
  <c r="H259" i="6"/>
  <c r="I259" i="6"/>
  <c r="H260" i="6"/>
  <c r="I260" i="6" s="1"/>
  <c r="H261" i="6"/>
  <c r="I261" i="6"/>
  <c r="H262" i="6"/>
  <c r="I262" i="6"/>
  <c r="H263" i="6"/>
  <c r="I263" i="6" s="1"/>
  <c r="H264" i="6"/>
  <c r="I264" i="6"/>
  <c r="H265" i="6"/>
  <c r="I265" i="6"/>
  <c r="M2827" i="5"/>
  <c r="M1410" i="5"/>
  <c r="M1411" i="5"/>
  <c r="M1412" i="5"/>
  <c r="M1413" i="5"/>
  <c r="M1414" i="5"/>
  <c r="M1416" i="5"/>
  <c r="M4" i="5" l="1"/>
  <c r="H3518" i="6"/>
  <c r="H3516" i="6"/>
  <c r="I3516" i="6" s="1"/>
  <c r="H3515" i="6"/>
  <c r="H3514" i="6"/>
  <c r="H3513" i="6"/>
  <c r="H3512" i="6"/>
  <c r="H3503" i="6"/>
  <c r="H3501" i="6"/>
  <c r="H3500" i="6"/>
  <c r="H3499" i="6"/>
  <c r="H3498" i="6"/>
  <c r="H3490" i="6"/>
  <c r="H3488" i="6"/>
  <c r="H3487" i="6"/>
  <c r="H3486" i="6"/>
  <c r="H3485" i="6"/>
  <c r="H3484" i="6"/>
  <c r="H3483" i="6"/>
  <c r="H3482" i="6"/>
  <c r="H3481" i="6"/>
  <c r="H3473" i="6"/>
  <c r="H3471" i="6"/>
  <c r="H3470" i="6"/>
  <c r="H3469" i="6"/>
  <c r="H3468" i="6"/>
  <c r="H3467" i="6"/>
  <c r="H3466" i="6"/>
  <c r="H3465" i="6"/>
  <c r="H3464" i="6"/>
  <c r="H3463" i="6"/>
  <c r="H3449" i="6"/>
  <c r="H3447" i="6"/>
  <c r="H3446" i="6"/>
  <c r="H3445" i="6"/>
  <c r="H3444" i="6"/>
  <c r="H3443" i="6"/>
  <c r="H3442" i="6"/>
  <c r="H3441" i="6"/>
  <c r="H3440" i="6"/>
  <c r="H3439" i="6"/>
  <c r="H3438" i="6"/>
  <c r="H3437" i="6"/>
  <c r="H3436" i="6"/>
  <c r="H3435" i="6"/>
  <c r="H3434" i="6"/>
  <c r="H3433" i="6"/>
  <c r="H3427" i="6"/>
  <c r="H3425" i="6"/>
  <c r="H3424" i="6"/>
  <c r="H3423" i="6"/>
  <c r="H3422" i="6"/>
  <c r="H3421" i="6"/>
  <c r="H3420" i="6"/>
  <c r="H3419" i="6"/>
  <c r="H3418" i="6"/>
  <c r="H3417" i="6"/>
  <c r="H3416" i="6"/>
  <c r="H3415" i="6"/>
  <c r="H3414" i="6"/>
  <c r="H3413" i="6"/>
  <c r="H3412" i="6"/>
  <c r="H3411" i="6"/>
  <c r="H3410" i="6"/>
  <c r="H3409" i="6"/>
  <c r="H3403" i="6"/>
  <c r="H3401" i="6"/>
  <c r="H3400" i="6"/>
  <c r="H3399" i="6"/>
  <c r="H3398" i="6"/>
  <c r="H3397" i="6"/>
  <c r="H3389" i="6"/>
  <c r="H3387" i="6"/>
  <c r="H3386" i="6"/>
  <c r="H3385" i="6"/>
  <c r="H3384" i="6"/>
  <c r="H3383" i="6"/>
  <c r="H3382" i="6"/>
  <c r="H3381" i="6"/>
  <c r="H3380" i="6"/>
  <c r="H3379" i="6"/>
  <c r="H3372" i="6"/>
  <c r="H3370" i="6"/>
  <c r="H3369" i="6"/>
  <c r="H3368" i="6"/>
  <c r="H3367" i="6"/>
  <c r="H3366" i="6"/>
  <c r="H3360" i="6"/>
  <c r="I3360" i="6" s="1"/>
  <c r="H3358" i="6"/>
  <c r="I3358" i="6" s="1"/>
  <c r="H3357" i="6"/>
  <c r="I3357" i="6" s="1"/>
  <c r="H3356" i="6"/>
  <c r="I3356" i="6" s="1"/>
  <c r="H3344" i="6"/>
  <c r="H3342" i="6"/>
  <c r="H3341" i="6"/>
  <c r="H3340" i="6"/>
  <c r="H3339" i="6"/>
  <c r="H3338" i="6"/>
  <c r="H3337" i="6"/>
  <c r="H3326" i="6"/>
  <c r="I3326" i="6" s="1"/>
  <c r="H3324" i="6"/>
  <c r="I3324" i="6" s="1"/>
  <c r="H3323" i="6"/>
  <c r="I3323" i="6" s="1"/>
  <c r="H3322" i="6"/>
  <c r="I3322" i="6" s="1"/>
  <c r="H3321" i="6"/>
  <c r="I3321" i="6" s="1"/>
  <c r="H3320" i="6"/>
  <c r="I3320" i="6" s="1"/>
  <c r="H3319" i="6"/>
  <c r="I3319" i="6" s="1"/>
  <c r="H3318" i="6"/>
  <c r="I3318" i="6" s="1"/>
  <c r="H3317" i="6"/>
  <c r="I3317" i="6" s="1"/>
  <c r="H3316" i="6"/>
  <c r="I3316" i="6" s="1"/>
  <c r="H3315" i="6"/>
  <c r="I3315" i="6" s="1"/>
  <c r="H3303" i="6"/>
  <c r="H3301" i="6"/>
  <c r="H3300" i="6"/>
  <c r="H3299" i="6"/>
  <c r="H3298" i="6"/>
  <c r="H3297" i="6"/>
  <c r="H3285" i="6"/>
  <c r="H3283" i="6"/>
  <c r="H3282" i="6"/>
  <c r="H3281" i="6"/>
  <c r="H3280" i="6"/>
  <c r="H3279" i="6"/>
  <c r="H3267" i="6"/>
  <c r="H3265" i="6"/>
  <c r="H3264" i="6"/>
  <c r="H3263" i="6"/>
  <c r="H3262" i="6"/>
  <c r="H3254" i="6"/>
  <c r="I3254" i="6" s="1"/>
  <c r="H3252" i="6"/>
  <c r="I3252" i="6" s="1"/>
  <c r="H3251" i="6"/>
  <c r="I3251" i="6" s="1"/>
  <c r="H3250" i="6"/>
  <c r="I3250" i="6" s="1"/>
  <c r="H3249" i="6"/>
  <c r="I3249" i="6" s="1"/>
  <c r="H3248" i="6"/>
  <c r="I3248" i="6" s="1"/>
  <c r="H3233" i="6"/>
  <c r="I3233" i="6" s="1"/>
  <c r="H3231" i="6"/>
  <c r="I3231" i="6" s="1"/>
  <c r="H3230" i="6"/>
  <c r="I3230" i="6" s="1"/>
  <c r="H3229" i="6"/>
  <c r="I3229" i="6" s="1"/>
  <c r="H3228" i="6"/>
  <c r="I3228" i="6" s="1"/>
  <c r="H3227" i="6"/>
  <c r="I3227" i="6" s="1"/>
  <c r="H3226" i="6"/>
  <c r="I3226" i="6" s="1"/>
  <c r="H3225" i="6"/>
  <c r="I3225" i="6" s="1"/>
  <c r="H3224" i="6"/>
  <c r="I3224" i="6" s="1"/>
  <c r="H3223" i="6"/>
  <c r="I3223" i="6" s="1"/>
  <c r="H3222" i="6"/>
  <c r="I3222" i="6" s="1"/>
  <c r="H3221" i="6"/>
  <c r="I3221" i="6" s="1"/>
  <c r="H3220" i="6"/>
  <c r="I3220" i="6" s="1"/>
  <c r="H3219" i="6"/>
  <c r="I3219" i="6" s="1"/>
  <c r="H3218" i="6"/>
  <c r="I3218" i="6" s="1"/>
  <c r="H3217" i="6"/>
  <c r="I3217" i="6" s="1"/>
  <c r="H3216" i="6"/>
  <c r="I3216" i="6" s="1"/>
  <c r="H3215" i="6"/>
  <c r="I3215" i="6" s="1"/>
  <c r="H3214" i="6"/>
  <c r="I3214" i="6" s="1"/>
  <c r="H3213" i="6"/>
  <c r="I3213" i="6" s="1"/>
  <c r="H3212" i="6"/>
  <c r="I3212" i="6" s="1"/>
  <c r="H3211" i="6"/>
  <c r="I3211" i="6" s="1"/>
  <c r="H3210" i="6"/>
  <c r="I3210" i="6" s="1"/>
  <c r="H3209" i="6"/>
  <c r="I3209" i="6" s="1"/>
  <c r="H3208" i="6"/>
  <c r="I3208" i="6" s="1"/>
  <c r="H3198" i="6"/>
  <c r="H3196" i="6"/>
  <c r="I3196" i="6" s="1"/>
  <c r="H3195" i="6"/>
  <c r="I3195" i="6" s="1"/>
  <c r="H3194" i="6"/>
  <c r="I3194" i="6" s="1"/>
  <c r="H3193" i="6"/>
  <c r="I3193" i="6" s="1"/>
  <c r="H3192" i="6"/>
  <c r="I3192" i="6" s="1"/>
  <c r="H3191" i="6"/>
  <c r="I3191" i="6" s="1"/>
  <c r="H3190" i="6"/>
  <c r="H3189" i="6"/>
  <c r="I3189" i="6" s="1"/>
  <c r="H3188" i="6"/>
  <c r="H3187" i="6"/>
  <c r="H3186" i="6"/>
  <c r="I3186" i="6" s="1"/>
  <c r="H3185" i="6"/>
  <c r="I3185" i="6" s="1"/>
  <c r="H3184" i="6"/>
  <c r="I3184" i="6" s="1"/>
  <c r="H3183" i="6"/>
  <c r="I3183" i="6" s="1"/>
  <c r="H3182" i="6"/>
  <c r="H3181" i="6"/>
  <c r="I3181" i="6" s="1"/>
  <c r="H3180" i="6"/>
  <c r="H3170" i="6"/>
  <c r="H3168" i="6"/>
  <c r="I3168" i="6" s="1"/>
  <c r="H3167" i="6"/>
  <c r="I3167" i="6" s="1"/>
  <c r="H3166" i="6"/>
  <c r="H3165" i="6"/>
  <c r="I3165" i="6" s="1"/>
  <c r="H3164" i="6"/>
  <c r="I3164" i="6" s="1"/>
  <c r="H3163" i="6"/>
  <c r="H3162" i="6"/>
  <c r="I3162" i="6" s="1"/>
  <c r="H3161" i="6"/>
  <c r="I3161" i="6" s="1"/>
  <c r="H3160" i="6"/>
  <c r="H3159" i="6"/>
  <c r="I3159" i="6" s="1"/>
  <c r="H3158" i="6"/>
  <c r="H3157" i="6"/>
  <c r="I3157" i="6" s="1"/>
  <c r="H3156" i="6"/>
  <c r="I3156" i="6" s="1"/>
  <c r="H3147" i="6"/>
  <c r="H3145" i="6"/>
  <c r="H3144" i="6"/>
  <c r="H3143" i="6"/>
  <c r="I3143" i="6" s="1"/>
  <c r="H3142" i="6"/>
  <c r="H3141" i="6"/>
  <c r="I3141" i="6" s="1"/>
  <c r="H3140" i="6"/>
  <c r="I3140" i="6" s="1"/>
  <c r="H3139" i="6"/>
  <c r="I3139" i="6" s="1"/>
  <c r="H3138" i="6"/>
  <c r="I3138" i="6" s="1"/>
  <c r="H3137" i="6"/>
  <c r="H3136" i="6"/>
  <c r="H3127" i="6"/>
  <c r="I3127" i="6" s="1"/>
  <c r="H3125" i="6"/>
  <c r="I3125" i="6" s="1"/>
  <c r="H3124" i="6"/>
  <c r="I3124" i="6" s="1"/>
  <c r="H3123" i="6"/>
  <c r="I3123" i="6" s="1"/>
  <c r="H3122" i="6"/>
  <c r="I3122" i="6" s="1"/>
  <c r="H3121" i="6"/>
  <c r="I3121" i="6" s="1"/>
  <c r="H3120" i="6"/>
  <c r="I3120" i="6" s="1"/>
  <c r="H3119" i="6"/>
  <c r="I3119" i="6" s="1"/>
  <c r="H3110" i="6"/>
  <c r="H3108" i="6"/>
  <c r="H3107" i="6"/>
  <c r="H3106" i="6"/>
  <c r="H3105" i="6"/>
  <c r="H3104" i="6"/>
  <c r="H3103" i="6"/>
  <c r="H3102" i="6"/>
  <c r="H3101" i="6"/>
  <c r="H3100" i="6"/>
  <c r="H3099" i="6"/>
  <c r="H3092" i="6"/>
  <c r="I3092" i="6" s="1"/>
  <c r="H3090" i="6"/>
  <c r="I3090" i="6" s="1"/>
  <c r="H3089" i="6"/>
  <c r="I3089" i="6" s="1"/>
  <c r="H3088" i="6"/>
  <c r="I3088" i="6" s="1"/>
  <c r="H3087" i="6"/>
  <c r="I3087" i="6" s="1"/>
  <c r="H3086" i="6"/>
  <c r="I3086" i="6" s="1"/>
  <c r="H3085" i="6"/>
  <c r="I3085" i="6" s="1"/>
  <c r="H3084" i="6"/>
  <c r="I3084" i="6" s="1"/>
  <c r="H3083" i="6"/>
  <c r="I3083" i="6" s="1"/>
  <c r="H3082" i="6"/>
  <c r="I3082" i="6" s="1"/>
  <c r="H3081" i="6"/>
  <c r="I3081" i="6" s="1"/>
  <c r="H3080" i="6"/>
  <c r="I3080" i="6" s="1"/>
  <c r="H3079" i="6"/>
  <c r="I3079" i="6" s="1"/>
  <c r="H3078" i="6"/>
  <c r="I3078" i="6" s="1"/>
  <c r="H3077" i="6"/>
  <c r="I3077" i="6" s="1"/>
  <c r="H3076" i="6"/>
  <c r="I3076" i="6" s="1"/>
  <c r="H3070" i="6"/>
  <c r="H3068" i="6"/>
  <c r="H3067" i="6"/>
  <c r="I3067" i="6" s="1"/>
  <c r="H3066" i="6"/>
  <c r="I3066" i="6" s="1"/>
  <c r="H3065" i="6"/>
  <c r="I3065" i="6" s="1"/>
  <c r="H3064" i="6"/>
  <c r="I3064" i="6" s="1"/>
  <c r="H3063" i="6"/>
  <c r="H3054" i="6"/>
  <c r="H3052" i="6"/>
  <c r="I3052" i="6" s="1"/>
  <c r="H3051" i="6"/>
  <c r="I3051" i="6" s="1"/>
  <c r="H3050" i="6"/>
  <c r="I3050" i="6" s="1"/>
  <c r="H3049" i="6"/>
  <c r="I3049" i="6" s="1"/>
  <c r="H3048" i="6"/>
  <c r="H3047" i="6"/>
  <c r="I3047" i="6" s="1"/>
  <c r="H3046" i="6"/>
  <c r="I3046" i="6" s="1"/>
  <c r="H3045" i="6"/>
  <c r="I3045" i="6" s="1"/>
  <c r="H3044" i="6"/>
  <c r="I3044" i="6" s="1"/>
  <c r="H3043" i="6"/>
  <c r="I3043" i="6" s="1"/>
  <c r="H3042" i="6"/>
  <c r="H3041" i="6"/>
  <c r="I3041" i="6" s="1"/>
  <c r="H3040" i="6"/>
  <c r="I3040" i="6" s="1"/>
  <c r="H3039" i="6"/>
  <c r="I3039" i="6" s="1"/>
  <c r="H3038" i="6"/>
  <c r="H3037" i="6"/>
  <c r="H3036" i="6"/>
  <c r="I3036" i="6" s="1"/>
  <c r="H3028" i="6"/>
  <c r="H3026" i="6"/>
  <c r="H3025" i="6"/>
  <c r="H3024" i="6"/>
  <c r="H3023" i="6"/>
  <c r="H3022" i="6"/>
  <c r="H3021" i="6"/>
  <c r="H3020" i="6"/>
  <c r="H3019" i="6"/>
  <c r="H3011" i="6"/>
  <c r="H3009" i="6"/>
  <c r="I3009" i="6" s="1"/>
  <c r="H3008" i="6"/>
  <c r="I3008" i="6" s="1"/>
  <c r="H3007" i="6"/>
  <c r="H3006" i="6"/>
  <c r="H3005" i="6"/>
  <c r="H3004" i="6"/>
  <c r="H3003" i="6"/>
  <c r="H3002" i="6"/>
  <c r="H3001" i="6"/>
  <c r="H2993" i="6"/>
  <c r="H2991" i="6"/>
  <c r="H2990" i="6"/>
  <c r="H2989" i="6"/>
  <c r="H2988" i="6"/>
  <c r="H2987" i="6"/>
  <c r="H2986" i="6"/>
  <c r="H2985" i="6"/>
  <c r="H2984" i="6"/>
  <c r="H2983" i="6"/>
  <c r="H2982" i="6"/>
  <c r="H2970" i="6"/>
  <c r="H2968" i="6"/>
  <c r="I2968" i="6" s="1"/>
  <c r="H2967" i="6"/>
  <c r="I2967" i="6" s="1"/>
  <c r="H2966" i="6"/>
  <c r="H2965" i="6"/>
  <c r="H2964" i="6"/>
  <c r="H2963" i="6"/>
  <c r="H2962" i="6"/>
  <c r="H2961" i="6"/>
  <c r="H2960" i="6"/>
  <c r="H2959" i="6"/>
  <c r="H2958" i="6"/>
  <c r="H2957" i="6"/>
  <c r="H2956" i="6"/>
  <c r="H2946" i="6"/>
  <c r="H2944" i="6"/>
  <c r="H2943" i="6"/>
  <c r="H2942" i="6"/>
  <c r="H2941" i="6"/>
  <c r="H2940" i="6"/>
  <c r="H2939" i="6"/>
  <c r="H2938" i="6"/>
  <c r="H2937" i="6"/>
  <c r="H2936" i="6"/>
  <c r="H2935" i="6"/>
  <c r="H2934" i="6"/>
  <c r="H2933" i="6"/>
  <c r="H2932" i="6"/>
  <c r="H2931" i="6"/>
  <c r="H2930" i="6"/>
  <c r="H2922" i="6"/>
  <c r="H2920" i="6"/>
  <c r="H2919" i="6"/>
  <c r="H2918" i="6"/>
  <c r="H2917" i="6"/>
  <c r="H2916" i="6"/>
  <c r="H2915" i="6"/>
  <c r="H2914" i="6"/>
  <c r="H2913" i="6"/>
  <c r="H2912" i="6"/>
  <c r="H2911" i="6"/>
  <c r="H2901" i="6"/>
  <c r="H2899" i="6"/>
  <c r="H2898" i="6"/>
  <c r="H2897" i="6"/>
  <c r="H2896" i="6"/>
  <c r="H2895" i="6"/>
  <c r="H2894" i="6"/>
  <c r="H2893" i="6"/>
  <c r="H2892" i="6"/>
  <c r="H2891" i="6"/>
  <c r="H2890" i="6"/>
  <c r="H2889" i="6"/>
  <c r="H2888" i="6"/>
  <c r="H2887" i="6"/>
  <c r="H2880" i="6"/>
  <c r="H2878" i="6"/>
  <c r="I2878" i="6" s="1"/>
  <c r="H2877" i="6"/>
  <c r="I2877" i="6" s="1"/>
  <c r="H2876" i="6"/>
  <c r="I2876" i="6" s="1"/>
  <c r="H2875" i="6"/>
  <c r="I2875" i="6" s="1"/>
  <c r="H2874" i="6"/>
  <c r="I2874" i="6" s="1"/>
  <c r="H2873" i="6"/>
  <c r="I2873" i="6" s="1"/>
  <c r="H2872" i="6"/>
  <c r="I2872" i="6" s="1"/>
  <c r="H2871" i="6"/>
  <c r="I2871" i="6" s="1"/>
  <c r="H2870" i="6"/>
  <c r="I2870" i="6" s="1"/>
  <c r="H2869" i="6"/>
  <c r="I2869" i="6" s="1"/>
  <c r="H2868" i="6"/>
  <c r="I2868" i="6" s="1"/>
  <c r="H2867" i="6"/>
  <c r="I2867" i="6" s="1"/>
  <c r="H2866" i="6"/>
  <c r="I2866" i="6" s="1"/>
  <c r="H2865" i="6"/>
  <c r="I2865" i="6" s="1"/>
  <c r="H2864" i="6"/>
  <c r="I2864" i="6" s="1"/>
  <c r="H2863" i="6"/>
  <c r="I2863" i="6" s="1"/>
  <c r="H2851" i="6"/>
  <c r="I2851" i="6" s="1"/>
  <c r="H2849" i="6"/>
  <c r="I2849" i="6" s="1"/>
  <c r="H2848" i="6"/>
  <c r="I2848" i="6" s="1"/>
  <c r="H2847" i="6"/>
  <c r="I2847" i="6" s="1"/>
  <c r="H2846" i="6"/>
  <c r="H2845" i="6"/>
  <c r="I2845" i="6" s="1"/>
  <c r="H2844" i="6"/>
  <c r="I2844" i="6" s="1"/>
  <c r="H2843" i="6"/>
  <c r="I2843" i="6" s="1"/>
  <c r="H2842" i="6"/>
  <c r="I2842" i="6" s="1"/>
  <c r="H2841" i="6"/>
  <c r="I2841" i="6" s="1"/>
  <c r="H2840" i="6"/>
  <c r="I2840" i="6" s="1"/>
  <c r="H2839" i="6"/>
  <c r="I2839" i="6" s="1"/>
  <c r="H2838" i="6"/>
  <c r="I2838" i="6" s="1"/>
  <c r="H2827" i="6"/>
  <c r="I2827" i="6" s="1"/>
  <c r="H2825" i="6"/>
  <c r="I2825" i="6" s="1"/>
  <c r="H2824" i="6"/>
  <c r="I2824" i="6" s="1"/>
  <c r="H2823" i="6"/>
  <c r="I2823" i="6" s="1"/>
  <c r="H2822" i="6"/>
  <c r="I2822" i="6" s="1"/>
  <c r="H2821" i="6"/>
  <c r="I2821" i="6" s="1"/>
  <c r="H2820" i="6"/>
  <c r="I2820" i="6" s="1"/>
  <c r="H2819" i="6"/>
  <c r="I2819" i="6" s="1"/>
  <c r="H2818" i="6"/>
  <c r="H2817" i="6"/>
  <c r="I2817" i="6" s="1"/>
  <c r="H2816" i="6"/>
  <c r="I2816" i="6" s="1"/>
  <c r="H2815" i="6"/>
  <c r="I2815" i="6" s="1"/>
  <c r="H2814" i="6"/>
  <c r="I2814" i="6" s="1"/>
  <c r="H2813" i="6"/>
  <c r="I2813" i="6" s="1"/>
  <c r="H2812" i="6"/>
  <c r="I2812" i="6" s="1"/>
  <c r="H2811" i="6"/>
  <c r="I2811" i="6" s="1"/>
  <c r="H2810" i="6"/>
  <c r="I2810" i="6" s="1"/>
  <c r="H2809" i="6"/>
  <c r="I2809" i="6" s="1"/>
  <c r="H2808" i="6"/>
  <c r="H2807" i="6"/>
  <c r="I2807" i="6" s="1"/>
  <c r="H2806" i="6"/>
  <c r="I2806" i="6" s="1"/>
  <c r="H2801" i="6"/>
  <c r="H2799" i="6"/>
  <c r="H2798" i="6"/>
  <c r="H2797" i="6"/>
  <c r="H2796" i="6"/>
  <c r="H2795" i="6"/>
  <c r="H2794" i="6"/>
  <c r="H2793" i="6"/>
  <c r="H2792" i="6"/>
  <c r="H2791" i="6"/>
  <c r="H2790" i="6"/>
  <c r="H2789" i="6"/>
  <c r="H2788" i="6"/>
  <c r="H2787" i="6"/>
  <c r="H2786" i="6"/>
  <c r="H2777" i="6"/>
  <c r="H2775" i="6"/>
  <c r="H2774" i="6"/>
  <c r="H2773" i="6"/>
  <c r="H2772" i="6"/>
  <c r="H2771" i="6"/>
  <c r="H2770" i="6"/>
  <c r="H2769" i="6"/>
  <c r="H2762" i="6"/>
  <c r="H2760" i="6"/>
  <c r="H2759" i="6"/>
  <c r="H2758" i="6"/>
  <c r="H2757" i="6"/>
  <c r="H2748" i="6"/>
  <c r="H2746" i="6"/>
  <c r="H2745" i="6"/>
  <c r="H2744" i="6"/>
  <c r="H2743" i="6"/>
  <c r="H2742" i="6"/>
  <c r="H2741" i="6"/>
  <c r="H2740" i="6"/>
  <c r="H2739" i="6"/>
  <c r="H2738" i="6"/>
  <c r="H2737" i="6"/>
  <c r="H2736" i="6"/>
  <c r="H2735" i="6"/>
  <c r="H2734" i="6"/>
  <c r="H2733" i="6"/>
  <c r="H2732" i="6"/>
  <c r="H2731" i="6"/>
  <c r="H2726" i="6"/>
  <c r="H2724" i="6"/>
  <c r="H2723" i="6"/>
  <c r="H2722" i="6"/>
  <c r="H2721" i="6"/>
  <c r="H2720" i="6"/>
  <c r="H2719" i="6"/>
  <c r="H2718" i="6"/>
  <c r="H2717" i="6"/>
  <c r="H2716" i="6"/>
  <c r="H2715" i="6"/>
  <c r="H2714" i="6"/>
  <c r="H2713" i="6"/>
  <c r="H2712" i="6"/>
  <c r="H2705" i="6"/>
  <c r="H2703" i="6"/>
  <c r="I2703" i="6" s="1"/>
  <c r="H2702" i="6"/>
  <c r="I2702" i="6" s="1"/>
  <c r="H2701" i="6"/>
  <c r="I2701" i="6" s="1"/>
  <c r="H2700" i="6"/>
  <c r="I2700" i="6" s="1"/>
  <c r="H2699" i="6"/>
  <c r="I2699" i="6" s="1"/>
  <c r="H2698" i="6"/>
  <c r="H2697" i="6"/>
  <c r="I2697" i="6" s="1"/>
  <c r="H2696" i="6"/>
  <c r="I2696" i="6" s="1"/>
  <c r="H2695" i="6"/>
  <c r="I2695" i="6" s="1"/>
  <c r="H2684" i="6"/>
  <c r="H2682" i="6"/>
  <c r="I2682" i="6" s="1"/>
  <c r="H2681" i="6"/>
  <c r="I2681" i="6" s="1"/>
  <c r="H2680" i="6"/>
  <c r="I2680" i="6" s="1"/>
  <c r="H2679" i="6"/>
  <c r="I2679" i="6" s="1"/>
  <c r="H2678" i="6"/>
  <c r="H2677" i="6"/>
  <c r="H2676" i="6"/>
  <c r="H2675" i="6"/>
  <c r="H2674" i="6"/>
  <c r="I2674" i="6" s="1"/>
  <c r="H2673" i="6"/>
  <c r="H2672" i="6"/>
  <c r="H2671" i="6"/>
  <c r="H2670" i="6"/>
  <c r="I2670" i="6" s="1"/>
  <c r="H2669" i="6"/>
  <c r="H2668" i="6"/>
  <c r="H2667" i="6"/>
  <c r="H2659" i="6"/>
  <c r="H2657" i="6"/>
  <c r="H2656" i="6"/>
  <c r="H2655" i="6"/>
  <c r="I2655" i="6" s="1"/>
  <c r="H2654" i="6"/>
  <c r="I2654" i="6" s="1"/>
  <c r="H2653" i="6"/>
  <c r="H2652" i="6"/>
  <c r="H2651" i="6"/>
  <c r="H2650" i="6"/>
  <c r="H2649" i="6"/>
  <c r="H2648" i="6"/>
  <c r="H2647" i="6"/>
  <c r="H2646" i="6"/>
  <c r="H2634" i="6"/>
  <c r="H2632" i="6"/>
  <c r="H2631" i="6"/>
  <c r="I2631" i="6" s="1"/>
  <c r="H2630" i="6"/>
  <c r="I2630" i="6" s="1"/>
  <c r="H2629" i="6"/>
  <c r="I2629" i="6" s="1"/>
  <c r="H2628" i="6"/>
  <c r="I2628" i="6" s="1"/>
  <c r="H2627" i="6"/>
  <c r="H2626" i="6"/>
  <c r="H2625" i="6"/>
  <c r="I2625" i="6" s="1"/>
  <c r="H2624" i="6"/>
  <c r="I2624" i="6" s="1"/>
  <c r="H2623" i="6"/>
  <c r="I2623" i="6" s="1"/>
  <c r="H2622" i="6"/>
  <c r="I2622" i="6" s="1"/>
  <c r="H2621" i="6"/>
  <c r="I2621" i="6" s="1"/>
  <c r="H2620" i="6"/>
  <c r="H2613" i="6"/>
  <c r="I2613" i="6" s="1"/>
  <c r="H2611" i="6"/>
  <c r="I2611" i="6" s="1"/>
  <c r="H2610" i="6"/>
  <c r="I2610" i="6" s="1"/>
  <c r="H2609" i="6"/>
  <c r="I2609" i="6" s="1"/>
  <c r="H2608" i="6"/>
  <c r="I2608" i="6" s="1"/>
  <c r="H2607" i="6"/>
  <c r="I2607" i="6" s="1"/>
  <c r="H2606" i="6"/>
  <c r="I2606" i="6" s="1"/>
  <c r="H2605" i="6"/>
  <c r="I2605" i="6" s="1"/>
  <c r="H2604" i="6"/>
  <c r="I2604" i="6" s="1"/>
  <c r="H2603" i="6"/>
  <c r="I2603" i="6" s="1"/>
  <c r="H2596" i="6"/>
  <c r="I2596" i="6" s="1"/>
  <c r="H2594" i="6"/>
  <c r="I2594" i="6" s="1"/>
  <c r="H2593" i="6"/>
  <c r="I2593" i="6" s="1"/>
  <c r="H2592" i="6"/>
  <c r="I2592" i="6" s="1"/>
  <c r="H2591" i="6"/>
  <c r="I2591" i="6" s="1"/>
  <c r="H2590" i="6"/>
  <c r="I2590" i="6" s="1"/>
  <c r="H2589" i="6"/>
  <c r="I2589" i="6" s="1"/>
  <c r="H2588" i="6"/>
  <c r="I2588" i="6" s="1"/>
  <c r="H2587" i="6"/>
  <c r="I2587" i="6" s="1"/>
  <c r="H2576" i="6"/>
  <c r="H2574" i="6"/>
  <c r="I2574" i="6" s="1"/>
  <c r="H2573" i="6"/>
  <c r="I2573" i="6" s="1"/>
  <c r="H2572" i="6"/>
  <c r="I2572" i="6" s="1"/>
  <c r="H2571" i="6"/>
  <c r="H2570" i="6"/>
  <c r="H2569" i="6"/>
  <c r="H2568" i="6"/>
  <c r="H2567" i="6"/>
  <c r="H2566" i="6"/>
  <c r="H2565" i="6"/>
  <c r="H2564" i="6"/>
  <c r="H2563" i="6"/>
  <c r="H2562" i="6"/>
  <c r="H2561" i="6"/>
  <c r="H2560" i="6"/>
  <c r="H2559" i="6"/>
  <c r="H2558" i="6"/>
  <c r="H2557" i="6"/>
  <c r="H2556" i="6"/>
  <c r="H2549" i="6"/>
  <c r="I2549" i="6" s="1"/>
  <c r="H2547" i="6"/>
  <c r="I2547" i="6" s="1"/>
  <c r="H2546" i="6"/>
  <c r="I2546" i="6" s="1"/>
  <c r="H2545" i="6"/>
  <c r="I2545" i="6" s="1"/>
  <c r="H2544" i="6"/>
  <c r="I2544" i="6" s="1"/>
  <c r="H2543" i="6"/>
  <c r="I2543" i="6" s="1"/>
  <c r="H2542" i="6"/>
  <c r="I2542" i="6" s="1"/>
  <c r="H2541" i="6"/>
  <c r="I2541" i="6" s="1"/>
  <c r="H2540" i="6"/>
  <c r="I2540" i="6" s="1"/>
  <c r="H2539" i="6"/>
  <c r="I2539" i="6" s="1"/>
  <c r="H2531" i="6"/>
  <c r="I2531" i="6" s="1"/>
  <c r="H2529" i="6"/>
  <c r="I2529" i="6" s="1"/>
  <c r="H2528" i="6"/>
  <c r="I2528" i="6" s="1"/>
  <c r="H2527" i="6"/>
  <c r="I2527" i="6" s="1"/>
  <c r="H2526" i="6"/>
  <c r="I2526" i="6" s="1"/>
  <c r="H2525" i="6"/>
  <c r="I2525" i="6" s="1"/>
  <c r="H2524" i="6"/>
  <c r="I2524" i="6" s="1"/>
  <c r="H2523" i="6"/>
  <c r="I2523" i="6" s="1"/>
  <c r="H2522" i="6"/>
  <c r="I2522" i="6" s="1"/>
  <c r="H2509" i="6"/>
  <c r="H2507" i="6"/>
  <c r="H2506" i="6"/>
  <c r="H2505" i="6"/>
  <c r="H2504" i="6"/>
  <c r="H2503" i="6"/>
  <c r="H2502" i="6"/>
  <c r="H2501" i="6"/>
  <c r="H2500" i="6"/>
  <c r="H2499" i="6"/>
  <c r="H2498" i="6"/>
  <c r="H2497" i="6"/>
  <c r="H2496" i="6"/>
  <c r="H2487" i="6"/>
  <c r="I2487" i="6" s="1"/>
  <c r="H2485" i="6"/>
  <c r="I2485" i="6" s="1"/>
  <c r="H2484" i="6"/>
  <c r="I2484" i="6" s="1"/>
  <c r="H2483" i="6"/>
  <c r="I2483" i="6" s="1"/>
  <c r="H2482" i="6"/>
  <c r="I2482" i="6" s="1"/>
  <c r="H2481" i="6"/>
  <c r="I2481" i="6" s="1"/>
  <c r="H2480" i="6"/>
  <c r="I2480" i="6" s="1"/>
  <c r="H2479" i="6"/>
  <c r="I2479" i="6" s="1"/>
  <c r="H2478" i="6"/>
  <c r="I2478" i="6" s="1"/>
  <c r="H2467" i="6"/>
  <c r="H2465" i="6"/>
  <c r="H2464" i="6"/>
  <c r="I2464" i="6" s="1"/>
  <c r="H2463" i="6"/>
  <c r="H2462" i="6"/>
  <c r="I2462" i="6" s="1"/>
  <c r="H2461" i="6"/>
  <c r="I2461" i="6" s="1"/>
  <c r="H2460" i="6"/>
  <c r="I2460" i="6" s="1"/>
  <c r="H2459" i="6"/>
  <c r="I2459" i="6" s="1"/>
  <c r="H2458" i="6"/>
  <c r="I2458" i="6" s="1"/>
  <c r="H2457" i="6"/>
  <c r="I2457" i="6" s="1"/>
  <c r="H2456" i="6"/>
  <c r="H2455" i="6"/>
  <c r="H2454" i="6"/>
  <c r="H2453" i="6"/>
  <c r="I2453" i="6" s="1"/>
  <c r="H2452" i="6"/>
  <c r="I2452" i="6" s="1"/>
  <c r="H2451" i="6"/>
  <c r="H2450" i="6"/>
  <c r="I2450" i="6" s="1"/>
  <c r="H2449" i="6"/>
  <c r="I2449" i="6" s="1"/>
  <c r="H2448" i="6"/>
  <c r="H2447" i="6"/>
  <c r="I2447" i="6" s="1"/>
  <c r="H2446" i="6"/>
  <c r="I2446" i="6" s="1"/>
  <c r="H2445" i="6"/>
  <c r="I2445" i="6" s="1"/>
  <c r="H2444" i="6"/>
  <c r="I2444" i="6" s="1"/>
  <c r="H2443" i="6"/>
  <c r="H2429" i="6"/>
  <c r="H2427" i="6"/>
  <c r="H2426" i="6"/>
  <c r="H2425" i="6"/>
  <c r="H2424" i="6"/>
  <c r="H2423" i="6"/>
  <c r="H2422" i="6"/>
  <c r="H2421" i="6"/>
  <c r="H2420" i="6"/>
  <c r="H2419" i="6"/>
  <c r="H2418" i="6"/>
  <c r="H2417" i="6"/>
  <c r="H2416" i="6"/>
  <c r="H2415" i="6"/>
  <c r="H2414" i="6"/>
  <c r="H2413" i="6"/>
  <c r="H2412" i="6"/>
  <c r="H2411" i="6"/>
  <c r="H2410" i="6"/>
  <c r="H2409" i="6"/>
  <c r="H2396" i="6"/>
  <c r="H2394" i="6"/>
  <c r="I2394" i="6" s="1"/>
  <c r="H2393" i="6"/>
  <c r="I2393" i="6" s="1"/>
  <c r="H2392" i="6"/>
  <c r="H2391" i="6"/>
  <c r="H2390" i="6"/>
  <c r="H2389" i="6"/>
  <c r="H2388" i="6"/>
  <c r="H2387" i="6"/>
  <c r="H2386" i="6"/>
  <c r="H2385" i="6"/>
  <c r="H2384" i="6"/>
  <c r="H2383" i="6"/>
  <c r="H2382" i="6"/>
  <c r="H2381" i="6"/>
  <c r="H2380" i="6"/>
  <c r="H2379" i="6"/>
  <c r="H2378" i="6"/>
  <c r="H2377" i="6"/>
  <c r="H2376" i="6"/>
  <c r="H2358" i="6"/>
  <c r="H2356" i="6"/>
  <c r="H2355" i="6"/>
  <c r="H2354" i="6"/>
  <c r="H2353" i="6"/>
  <c r="H2352" i="6"/>
  <c r="H2351" i="6"/>
  <c r="H2350" i="6"/>
  <c r="H2349" i="6"/>
  <c r="H2348" i="6"/>
  <c r="H2347" i="6"/>
  <c r="H2346" i="6"/>
  <c r="H2345" i="6"/>
  <c r="H2344" i="6"/>
  <c r="H2343" i="6"/>
  <c r="H2342" i="6"/>
  <c r="H2341" i="6"/>
  <c r="H2340" i="6"/>
  <c r="H2339" i="6"/>
  <c r="H2338" i="6"/>
  <c r="H2337" i="6"/>
  <c r="H2336" i="6"/>
  <c r="H2321" i="6"/>
  <c r="H2319" i="6"/>
  <c r="H2318" i="6"/>
  <c r="H2317" i="6"/>
  <c r="H2316" i="6"/>
  <c r="H2315" i="6"/>
  <c r="H2314" i="6"/>
  <c r="H2313" i="6"/>
  <c r="H2312" i="6"/>
  <c r="H2311" i="6"/>
  <c r="H2310" i="6"/>
  <c r="H2309" i="6"/>
  <c r="H2308" i="6"/>
  <c r="H2307" i="6"/>
  <c r="H2300" i="6"/>
  <c r="H2298" i="6"/>
  <c r="H2297" i="6"/>
  <c r="H2296" i="6"/>
  <c r="H2295" i="6"/>
  <c r="H2294" i="6"/>
  <c r="H2288" i="6"/>
  <c r="H2286" i="6"/>
  <c r="H2285" i="6"/>
  <c r="H2284" i="6"/>
  <c r="H2283" i="6"/>
  <c r="H2282" i="6"/>
  <c r="H2269" i="6"/>
  <c r="H2267" i="6"/>
  <c r="H2266" i="6"/>
  <c r="H2265" i="6"/>
  <c r="H2264" i="6"/>
  <c r="H2263" i="6"/>
  <c r="H2262" i="6"/>
  <c r="H2261" i="6"/>
  <c r="H2260" i="6"/>
  <c r="H2259" i="6"/>
  <c r="H2258" i="6"/>
  <c r="H2257" i="6"/>
  <c r="H2256" i="6"/>
  <c r="H2255" i="6"/>
  <c r="H2254" i="6"/>
  <c r="H2253" i="6"/>
  <c r="H2252" i="6"/>
  <c r="H2251" i="6"/>
  <c r="H2250" i="6"/>
  <c r="H2249" i="6"/>
  <c r="H2248" i="6"/>
  <c r="H2247" i="6"/>
  <c r="H2246" i="6"/>
  <c r="H2237" i="6"/>
  <c r="I2237" i="6" s="1"/>
  <c r="H2235" i="6"/>
  <c r="I2235" i="6" s="1"/>
  <c r="H2234" i="6"/>
  <c r="I2234" i="6" s="1"/>
  <c r="H2233" i="6"/>
  <c r="I2233" i="6" s="1"/>
  <c r="H2232" i="6"/>
  <c r="I2232" i="6" s="1"/>
  <c r="H2231" i="6"/>
  <c r="I2231" i="6" s="1"/>
  <c r="H2230" i="6"/>
  <c r="I2230" i="6" s="1"/>
  <c r="H2229" i="6"/>
  <c r="I2229" i="6" s="1"/>
  <c r="H2228" i="6"/>
  <c r="I2228" i="6" s="1"/>
  <c r="H2227" i="6"/>
  <c r="I2227" i="6" s="1"/>
  <c r="H2218" i="6"/>
  <c r="I2218" i="6" s="1"/>
  <c r="H2216" i="6"/>
  <c r="I2216" i="6" s="1"/>
  <c r="H2215" i="6"/>
  <c r="I2215" i="6" s="1"/>
  <c r="H2214" i="6"/>
  <c r="I2214" i="6" s="1"/>
  <c r="H2213" i="6"/>
  <c r="I2213" i="6" s="1"/>
  <c r="H2212" i="6"/>
  <c r="I2212" i="6" s="1"/>
  <c r="H2211" i="6"/>
  <c r="I2211" i="6" s="1"/>
  <c r="H2210" i="6"/>
  <c r="I2210" i="6" s="1"/>
  <c r="H2209" i="6"/>
  <c r="I2209" i="6" s="1"/>
  <c r="H2208" i="6"/>
  <c r="I2208" i="6" s="1"/>
  <c r="H2199" i="6"/>
  <c r="H2197" i="6"/>
  <c r="H2196" i="6"/>
  <c r="I2196" i="6" s="1"/>
  <c r="H2195" i="6"/>
  <c r="I2195" i="6" s="1"/>
  <c r="H2194" i="6"/>
  <c r="I2194" i="6" s="1"/>
  <c r="H2193" i="6"/>
  <c r="H2192" i="6"/>
  <c r="H2191" i="6"/>
  <c r="H2190" i="6"/>
  <c r="H2184" i="6"/>
  <c r="I2184" i="6" s="1"/>
  <c r="H2182" i="6"/>
  <c r="I2182" i="6" s="1"/>
  <c r="H2181" i="6"/>
  <c r="I2181" i="6" s="1"/>
  <c r="H2180" i="6"/>
  <c r="I2180" i="6" s="1"/>
  <c r="H2179" i="6"/>
  <c r="I2179" i="6" s="1"/>
  <c r="H2178" i="6"/>
  <c r="I2178" i="6" s="1"/>
  <c r="H2177" i="6"/>
  <c r="I2177" i="6" s="1"/>
  <c r="H2176" i="6"/>
  <c r="I2176" i="6" s="1"/>
  <c r="H2175" i="6"/>
  <c r="I2175" i="6" s="1"/>
  <c r="H2157" i="6"/>
  <c r="H2155" i="6"/>
  <c r="I2155" i="6" s="1"/>
  <c r="H2154" i="6"/>
  <c r="I2154" i="6" s="1"/>
  <c r="H2153" i="6"/>
  <c r="I2153" i="6" s="1"/>
  <c r="H2152" i="6"/>
  <c r="H2151" i="6"/>
  <c r="H2150" i="6"/>
  <c r="I2150" i="6" s="1"/>
  <c r="H2149" i="6"/>
  <c r="H2148" i="6"/>
  <c r="H2147" i="6"/>
  <c r="H2146" i="6"/>
  <c r="H2145" i="6"/>
  <c r="I2145" i="6" s="1"/>
  <c r="H2144" i="6"/>
  <c r="I2144" i="6" s="1"/>
  <c r="H2143" i="6"/>
  <c r="H2142" i="6"/>
  <c r="H2141" i="6"/>
  <c r="H2140" i="6"/>
  <c r="H2139" i="6"/>
  <c r="H2138" i="6"/>
  <c r="I2138" i="6" s="1"/>
  <c r="H2137" i="6"/>
  <c r="H2136" i="6"/>
  <c r="H2135" i="6"/>
  <c r="H2134" i="6"/>
  <c r="H2133" i="6"/>
  <c r="H2132" i="6"/>
  <c r="H2131" i="6"/>
  <c r="I2131" i="6" s="1"/>
  <c r="H2130" i="6"/>
  <c r="H2114" i="6"/>
  <c r="H2112" i="6"/>
  <c r="H2111" i="6"/>
  <c r="H2110" i="6"/>
  <c r="I2110" i="6" s="1"/>
  <c r="H2109" i="6"/>
  <c r="H2108" i="6"/>
  <c r="I2108" i="6" s="1"/>
  <c r="H2107" i="6"/>
  <c r="H2106" i="6"/>
  <c r="I2106" i="6" s="1"/>
  <c r="H2105" i="6"/>
  <c r="H2104" i="6"/>
  <c r="H2103" i="6"/>
  <c r="H2102" i="6"/>
  <c r="H2101" i="6"/>
  <c r="H2100" i="6"/>
  <c r="I2100" i="6" s="1"/>
  <c r="H2099" i="6"/>
  <c r="H2098" i="6"/>
  <c r="H2097" i="6"/>
  <c r="H2096" i="6"/>
  <c r="I2096" i="6" s="1"/>
  <c r="H2095" i="6"/>
  <c r="I2095" i="6" s="1"/>
  <c r="H2094" i="6"/>
  <c r="I2094" i="6" s="1"/>
  <c r="H2093" i="6"/>
  <c r="I2093" i="6" s="1"/>
  <c r="H2092" i="6"/>
  <c r="I2092" i="6" s="1"/>
  <c r="H2091" i="6"/>
  <c r="I2091" i="6" s="1"/>
  <c r="H2090" i="6"/>
  <c r="I2090" i="6" s="1"/>
  <c r="H2089" i="6"/>
  <c r="I2089" i="6" s="1"/>
  <c r="H2088" i="6"/>
  <c r="I2088" i="6" s="1"/>
  <c r="H2087" i="6"/>
  <c r="H2086" i="6"/>
  <c r="H2085" i="6"/>
  <c r="I2085" i="6" s="1"/>
  <c r="H2084" i="6"/>
  <c r="H2071" i="6"/>
  <c r="H2069" i="6"/>
  <c r="H2068" i="6"/>
  <c r="H2067" i="6"/>
  <c r="I2067" i="6" s="1"/>
  <c r="H2066" i="6"/>
  <c r="H2065" i="6"/>
  <c r="H2064" i="6"/>
  <c r="H2063" i="6"/>
  <c r="I2063" i="6" s="1"/>
  <c r="H2062" i="6"/>
  <c r="I2062" i="6" s="1"/>
  <c r="H2061" i="6"/>
  <c r="H2060" i="6"/>
  <c r="H2059" i="6"/>
  <c r="I2059" i="6" s="1"/>
  <c r="H2058" i="6"/>
  <c r="H2057" i="6"/>
  <c r="H2056" i="6"/>
  <c r="H2055" i="6"/>
  <c r="I2055" i="6" s="1"/>
  <c r="H2054" i="6"/>
  <c r="I2054" i="6" s="1"/>
  <c r="H2053" i="6"/>
  <c r="H2052" i="6"/>
  <c r="I2052" i="6" s="1"/>
  <c r="H2051" i="6"/>
  <c r="H2038" i="6"/>
  <c r="H2036" i="6"/>
  <c r="H2035" i="6"/>
  <c r="H2034" i="6"/>
  <c r="H2033" i="6"/>
  <c r="H2032" i="6"/>
  <c r="H2031" i="6"/>
  <c r="H2030" i="6"/>
  <c r="H2029" i="6"/>
  <c r="H2028" i="6"/>
  <c r="H2027" i="6"/>
  <c r="H2026" i="6"/>
  <c r="H2025" i="6"/>
  <c r="H2024" i="6"/>
  <c r="H2023" i="6"/>
  <c r="H2022" i="6"/>
  <c r="H2010" i="6"/>
  <c r="H2008" i="6"/>
  <c r="I2008" i="6" s="1"/>
  <c r="H2007" i="6"/>
  <c r="I2007" i="6" s="1"/>
  <c r="H2006" i="6"/>
  <c r="I2006" i="6" s="1"/>
  <c r="H2005" i="6"/>
  <c r="H2004" i="6"/>
  <c r="H2003" i="6"/>
  <c r="H2002" i="6"/>
  <c r="H2001" i="6"/>
  <c r="H2000" i="6"/>
  <c r="H1999" i="6"/>
  <c r="H1998" i="6"/>
  <c r="H1997" i="6"/>
  <c r="H1996" i="6"/>
  <c r="I1996" i="6" s="1"/>
  <c r="H1995" i="6"/>
  <c r="H1994" i="6"/>
  <c r="H1993" i="6"/>
  <c r="H1992" i="6"/>
  <c r="H1991" i="6"/>
  <c r="H1990" i="6"/>
  <c r="H1989" i="6"/>
  <c r="H1988" i="6"/>
  <c r="H1987" i="6"/>
  <c r="H1986" i="6"/>
  <c r="H1985" i="6"/>
  <c r="I1985" i="6" s="1"/>
  <c r="H1984" i="6"/>
  <c r="H1983" i="6"/>
  <c r="H1965" i="6"/>
  <c r="H1963" i="6"/>
  <c r="H1962" i="6"/>
  <c r="H1961" i="6"/>
  <c r="H1960" i="6"/>
  <c r="H1959" i="6"/>
  <c r="H1958" i="6"/>
  <c r="H1957" i="6"/>
  <c r="I1957" i="6" s="1"/>
  <c r="H1956" i="6"/>
  <c r="I1956" i="6" s="1"/>
  <c r="H1955" i="6"/>
  <c r="I1955" i="6" s="1"/>
  <c r="H1954" i="6"/>
  <c r="H1953" i="6"/>
  <c r="H1952" i="6"/>
  <c r="H1951" i="6"/>
  <c r="I1951" i="6" s="1"/>
  <c r="H1950" i="6"/>
  <c r="H1949" i="6"/>
  <c r="H1948" i="6"/>
  <c r="I1948" i="6" s="1"/>
  <c r="H1947" i="6"/>
  <c r="H1946" i="6"/>
  <c r="H1945" i="6"/>
  <c r="I1945" i="6" s="1"/>
  <c r="H1944" i="6"/>
  <c r="H1916" i="6"/>
  <c r="H1914" i="6"/>
  <c r="I1914" i="6" s="1"/>
  <c r="H1913" i="6"/>
  <c r="I1913" i="6" s="1"/>
  <c r="H1912" i="6"/>
  <c r="I1912" i="6" s="1"/>
  <c r="H1911" i="6"/>
  <c r="H1910" i="6"/>
  <c r="H1909" i="6"/>
  <c r="H1908" i="6"/>
  <c r="H1907" i="6"/>
  <c r="H1906" i="6"/>
  <c r="H1905" i="6"/>
  <c r="H1904" i="6"/>
  <c r="H1903" i="6"/>
  <c r="H1902" i="6"/>
  <c r="H1901" i="6"/>
  <c r="H1900" i="6"/>
  <c r="H1899" i="6"/>
  <c r="H1898" i="6"/>
  <c r="H1897" i="6"/>
  <c r="H1896" i="6"/>
  <c r="H1895" i="6"/>
  <c r="H1894" i="6"/>
  <c r="H1893" i="6"/>
  <c r="H1892" i="6"/>
  <c r="H1891" i="6"/>
  <c r="H1890" i="6"/>
  <c r="H1889" i="6"/>
  <c r="H1888" i="6"/>
  <c r="H1887" i="6"/>
  <c r="H1886" i="6"/>
  <c r="H1885" i="6"/>
  <c r="H1884" i="6"/>
  <c r="H1883" i="6"/>
  <c r="H1882" i="6"/>
  <c r="H1881" i="6"/>
  <c r="H1880" i="6"/>
  <c r="H1879" i="6"/>
  <c r="H1864" i="6"/>
  <c r="H1862" i="6"/>
  <c r="H1861" i="6"/>
  <c r="H1860" i="6"/>
  <c r="H1859" i="6"/>
  <c r="H1858" i="6"/>
  <c r="H1857" i="6"/>
  <c r="H1856" i="6"/>
  <c r="H1855" i="6"/>
  <c r="I1855" i="6"/>
  <c r="H1854" i="6"/>
  <c r="H1841" i="6"/>
  <c r="H1839" i="6"/>
  <c r="H1838" i="6"/>
  <c r="H1837" i="6"/>
  <c r="H1836" i="6"/>
  <c r="H1835" i="6"/>
  <c r="H1834" i="6"/>
  <c r="H1833" i="6"/>
  <c r="H1832" i="6"/>
  <c r="H1831" i="6"/>
  <c r="H1830" i="6"/>
  <c r="H1829" i="6"/>
  <c r="H1828" i="6"/>
  <c r="H1827" i="6"/>
  <c r="H1811" i="6"/>
  <c r="H1809" i="6"/>
  <c r="H1808" i="6"/>
  <c r="H1807" i="6"/>
  <c r="H1806" i="6"/>
  <c r="H1805" i="6"/>
  <c r="H1804" i="6"/>
  <c r="H1803" i="6"/>
  <c r="H1802" i="6"/>
  <c r="H1801" i="6"/>
  <c r="H1800" i="6"/>
  <c r="H1799" i="6"/>
  <c r="H1798" i="6"/>
  <c r="H1797" i="6"/>
  <c r="H1796" i="6"/>
  <c r="H1795" i="6"/>
  <c r="H1794" i="6"/>
  <c r="H1793" i="6"/>
  <c r="H1792" i="6"/>
  <c r="H1791" i="6"/>
  <c r="H1790" i="6"/>
  <c r="H1789" i="6"/>
  <c r="H1780" i="6"/>
  <c r="H1778" i="6"/>
  <c r="H1777" i="6"/>
  <c r="H1776" i="6"/>
  <c r="H1775" i="6"/>
  <c r="H1774" i="6"/>
  <c r="H1773" i="6"/>
  <c r="H1772" i="6"/>
  <c r="H1763" i="6"/>
  <c r="H1761" i="6"/>
  <c r="H1760" i="6"/>
  <c r="H1759" i="6"/>
  <c r="H1758" i="6"/>
  <c r="H1757" i="6"/>
  <c r="H1756" i="6"/>
  <c r="H1755" i="6"/>
  <c r="H1754" i="6"/>
  <c r="H1744" i="6"/>
  <c r="H1742" i="6"/>
  <c r="H1741" i="6"/>
  <c r="H1740" i="6"/>
  <c r="H1739" i="6"/>
  <c r="H1738" i="6"/>
  <c r="H1737" i="6"/>
  <c r="H1736" i="6"/>
  <c r="H1735" i="6"/>
  <c r="H1734" i="6"/>
  <c r="H1733" i="6"/>
  <c r="H1732" i="6"/>
  <c r="H1731" i="6"/>
  <c r="H1730" i="6"/>
  <c r="H1729" i="6"/>
  <c r="H1728" i="6"/>
  <c r="H1727" i="6"/>
  <c r="H1718" i="6"/>
  <c r="H1716" i="6"/>
  <c r="H1715" i="6"/>
  <c r="H1714" i="6"/>
  <c r="H1713" i="6"/>
  <c r="H1712" i="6"/>
  <c r="H1711" i="6"/>
  <c r="H1710" i="6"/>
  <c r="H1709" i="6"/>
  <c r="H1708" i="6"/>
  <c r="H1707" i="6"/>
  <c r="H1706" i="6"/>
  <c r="H1705" i="6"/>
  <c r="H1704" i="6"/>
  <c r="H1703" i="6"/>
  <c r="H1702" i="6"/>
  <c r="H1701" i="6"/>
  <c r="H1700" i="6"/>
  <c r="H1699" i="6"/>
  <c r="H1698" i="6"/>
  <c r="H1685" i="6"/>
  <c r="H1683" i="6"/>
  <c r="H1682" i="6"/>
  <c r="H1681" i="6"/>
  <c r="H1680" i="6"/>
  <c r="H1679" i="6"/>
  <c r="H1678" i="6"/>
  <c r="H1677" i="6"/>
  <c r="H1676" i="6"/>
  <c r="H1675" i="6"/>
  <c r="H1674" i="6"/>
  <c r="H1673" i="6"/>
  <c r="H1672" i="6"/>
  <c r="H1671" i="6"/>
  <c r="H1670" i="6"/>
  <c r="H1669" i="6"/>
  <c r="H1668" i="6"/>
  <c r="H1667" i="6"/>
  <c r="H1666" i="6"/>
  <c r="H1665" i="6"/>
  <c r="H1656" i="6"/>
  <c r="H1654" i="6"/>
  <c r="H1653" i="6"/>
  <c r="H1652" i="6"/>
  <c r="H1651" i="6"/>
  <c r="H1650" i="6"/>
  <c r="H1649" i="6"/>
  <c r="H1648" i="6"/>
  <c r="H1647" i="6"/>
  <c r="H1646" i="6"/>
  <c r="I1646" i="6" s="1"/>
  <c r="H1637" i="6"/>
  <c r="H1635" i="6"/>
  <c r="I1635" i="6" s="1"/>
  <c r="H1634" i="6"/>
  <c r="H1633" i="6"/>
  <c r="I1633" i="6" s="1"/>
  <c r="H1632" i="6"/>
  <c r="I1632" i="6" s="1"/>
  <c r="H1631" i="6"/>
  <c r="I1631" i="6" s="1"/>
  <c r="H1630" i="6"/>
  <c r="H1629" i="6"/>
  <c r="I1629" i="6" s="1"/>
  <c r="H1628" i="6"/>
  <c r="I1628" i="6" s="1"/>
  <c r="H1627" i="6"/>
  <c r="I1627" i="6" s="1"/>
  <c r="H1626" i="6"/>
  <c r="H1625" i="6"/>
  <c r="H1624" i="6"/>
  <c r="I1624" i="6" s="1"/>
  <c r="H1613" i="6"/>
  <c r="I1613" i="6" s="1"/>
  <c r="H1611" i="6"/>
  <c r="I1611" i="6" s="1"/>
  <c r="H1610" i="6"/>
  <c r="I1610" i="6" s="1"/>
  <c r="H1609" i="6"/>
  <c r="I1609" i="6" s="1"/>
  <c r="H1608" i="6"/>
  <c r="I1608" i="6" s="1"/>
  <c r="H1607" i="6"/>
  <c r="I1607" i="6" s="1"/>
  <c r="H1606" i="6"/>
  <c r="I1606" i="6" s="1"/>
  <c r="H1605" i="6"/>
  <c r="I1605" i="6" s="1"/>
  <c r="H1604" i="6"/>
  <c r="I1604" i="6" s="1"/>
  <c r="H1603" i="6"/>
  <c r="I1603" i="6" s="1"/>
  <c r="H1602" i="6"/>
  <c r="I1602" i="6" s="1"/>
  <c r="H1601" i="6"/>
  <c r="I1601" i="6" s="1"/>
  <c r="H1600" i="6"/>
  <c r="I1600" i="6" s="1"/>
  <c r="H1599" i="6"/>
  <c r="I1599" i="6" s="1"/>
  <c r="H1594" i="6"/>
  <c r="I1594" i="6" s="1"/>
  <c r="H1592" i="6"/>
  <c r="I1592" i="6" s="1"/>
  <c r="H1591" i="6"/>
  <c r="I1591" i="6" s="1"/>
  <c r="H1590" i="6"/>
  <c r="I1590" i="6" s="1"/>
  <c r="H1589" i="6"/>
  <c r="I1589" i="6" s="1"/>
  <c r="H1588" i="6"/>
  <c r="I1588" i="6" s="1"/>
  <c r="H1587" i="6"/>
  <c r="I1587" i="6" s="1"/>
  <c r="H1586" i="6"/>
  <c r="I1586" i="6" s="1"/>
  <c r="H1585" i="6"/>
  <c r="I1585" i="6" s="1"/>
  <c r="H1584" i="6"/>
  <c r="I1584" i="6" s="1"/>
  <c r="H1583" i="6"/>
  <c r="I1583" i="6" s="1"/>
  <c r="H1582" i="6"/>
  <c r="I1582" i="6" s="1"/>
  <c r="H1581" i="6"/>
  <c r="I1581" i="6" s="1"/>
  <c r="H1580" i="6"/>
  <c r="I1580" i="6" s="1"/>
  <c r="H1579" i="6"/>
  <c r="I1579" i="6" s="1"/>
  <c r="H1578" i="6"/>
  <c r="I1578" i="6" s="1"/>
  <c r="H1568" i="6"/>
  <c r="H1566" i="6"/>
  <c r="H1565" i="6"/>
  <c r="H1564" i="6"/>
  <c r="H1563" i="6"/>
  <c r="H1562" i="6"/>
  <c r="H1561" i="6"/>
  <c r="H1560" i="6"/>
  <c r="H1559" i="6"/>
  <c r="H1558" i="6"/>
  <c r="H1557" i="6"/>
  <c r="H1544" i="6"/>
  <c r="H1542" i="6"/>
  <c r="I1542" i="6" s="1"/>
  <c r="H1541" i="6"/>
  <c r="I1541" i="6" s="1"/>
  <c r="H1540" i="6"/>
  <c r="H1539" i="6"/>
  <c r="H1538" i="6"/>
  <c r="H1537" i="6"/>
  <c r="H1536" i="6"/>
  <c r="H1535" i="6"/>
  <c r="H1534" i="6"/>
  <c r="H1533" i="6"/>
  <c r="H1532" i="6"/>
  <c r="H1531" i="6"/>
  <c r="H1530" i="6"/>
  <c r="H1529" i="6"/>
  <c r="H1528" i="6"/>
  <c r="H1512" i="6"/>
  <c r="H1510" i="6"/>
  <c r="H1509" i="6"/>
  <c r="I1509" i="6" s="1"/>
  <c r="H1508" i="6"/>
  <c r="I1508" i="6" s="1"/>
  <c r="H1507" i="6"/>
  <c r="H1506" i="6"/>
  <c r="H1505" i="6"/>
  <c r="I1505" i="6" s="1"/>
  <c r="H1504" i="6"/>
  <c r="I1504" i="6" s="1"/>
  <c r="H1503" i="6"/>
  <c r="H1502" i="6"/>
  <c r="H1488" i="6"/>
  <c r="H1486" i="6"/>
  <c r="H1485" i="6"/>
  <c r="I1485" i="6" s="1"/>
  <c r="H1484" i="6"/>
  <c r="H1483" i="6"/>
  <c r="H1482" i="6"/>
  <c r="H1481" i="6"/>
  <c r="H1480" i="6"/>
  <c r="H1479" i="6"/>
  <c r="H1478" i="6"/>
  <c r="H1477" i="6"/>
  <c r="H1467" i="6"/>
  <c r="H1465" i="6"/>
  <c r="H1464" i="6"/>
  <c r="H1463" i="6"/>
  <c r="H1462" i="6"/>
  <c r="H1461" i="6"/>
  <c r="H1460" i="6"/>
  <c r="H1459" i="6"/>
  <c r="H1458" i="6"/>
  <c r="H1457" i="6"/>
  <c r="H1456" i="6"/>
  <c r="H1455" i="6"/>
  <c r="H1438" i="6"/>
  <c r="H1436" i="6"/>
  <c r="H1435" i="6"/>
  <c r="H1434" i="6"/>
  <c r="H1433" i="6"/>
  <c r="H1432" i="6"/>
  <c r="H1431" i="6"/>
  <c r="H1430" i="6"/>
  <c r="H1429" i="6"/>
  <c r="H1428" i="6"/>
  <c r="H1427" i="6"/>
  <c r="H1426" i="6"/>
  <c r="H1425" i="6"/>
  <c r="H1424" i="6"/>
  <c r="H1416" i="6"/>
  <c r="I1416" i="6" s="1"/>
  <c r="H1414" i="6"/>
  <c r="I1414" i="6" s="1"/>
  <c r="H1413" i="6"/>
  <c r="I1413" i="6" s="1"/>
  <c r="H1412" i="6"/>
  <c r="I1412" i="6" s="1"/>
  <c r="H1411" i="6"/>
  <c r="I1411" i="6" s="1"/>
  <c r="H1410" i="6"/>
  <c r="I1410" i="6" s="1"/>
  <c r="H1392" i="6"/>
  <c r="H1390" i="6"/>
  <c r="H1389" i="6"/>
  <c r="H1388" i="6"/>
  <c r="H1387" i="6"/>
  <c r="H1386" i="6"/>
  <c r="H1385" i="6"/>
  <c r="H1384" i="6"/>
  <c r="H1383" i="6"/>
  <c r="H1382" i="6"/>
  <c r="I1382" i="6" s="1"/>
  <c r="H1381" i="6"/>
  <c r="H1380" i="6"/>
  <c r="H1379" i="6"/>
  <c r="H1378" i="6"/>
  <c r="H1377" i="6"/>
  <c r="H1376" i="6"/>
  <c r="H1375" i="6"/>
  <c r="H1374" i="6"/>
  <c r="H1373" i="6"/>
  <c r="H1372" i="6"/>
  <c r="H1371" i="6"/>
  <c r="H1370" i="6"/>
  <c r="H1369" i="6"/>
  <c r="H1368" i="6"/>
  <c r="H1367" i="6"/>
  <c r="H1366" i="6"/>
  <c r="H1365" i="6"/>
  <c r="H1364" i="6"/>
  <c r="H1363" i="6"/>
  <c r="H1362" i="6"/>
  <c r="H1361" i="6"/>
  <c r="H1360" i="6"/>
  <c r="H1359" i="6"/>
  <c r="H1358" i="6"/>
  <c r="H1357" i="6"/>
  <c r="H1347" i="6"/>
  <c r="H1345" i="6"/>
  <c r="H1344" i="6"/>
  <c r="H1343" i="6"/>
  <c r="H1342" i="6"/>
  <c r="H1341" i="6"/>
  <c r="H1340" i="6"/>
  <c r="H1339" i="6"/>
  <c r="H1338" i="6"/>
  <c r="H1337" i="6"/>
  <c r="H1327" i="6"/>
  <c r="H1325" i="6"/>
  <c r="H1324" i="6"/>
  <c r="H1323" i="6"/>
  <c r="H1322" i="6"/>
  <c r="H1321" i="6"/>
  <c r="H1320" i="6"/>
  <c r="H1319" i="6"/>
  <c r="H1318" i="6"/>
  <c r="I1318" i="6" s="1"/>
  <c r="H1317" i="6"/>
  <c r="I1317" i="6" s="1"/>
  <c r="H1316" i="6"/>
  <c r="H1315" i="6"/>
  <c r="H1314" i="6"/>
  <c r="H1313" i="6"/>
  <c r="H1312" i="6"/>
  <c r="H1301" i="6"/>
  <c r="I1301" i="6" s="1"/>
  <c r="H1299" i="6"/>
  <c r="I1299" i="6" s="1"/>
  <c r="H1298" i="6"/>
  <c r="I1298" i="6" s="1"/>
  <c r="H1297" i="6"/>
  <c r="I1297" i="6" s="1"/>
  <c r="H1296" i="6"/>
  <c r="I1296" i="6" s="1"/>
  <c r="H1295" i="6"/>
  <c r="I1295" i="6" s="1"/>
  <c r="H1294" i="6"/>
  <c r="I1294" i="6" s="1"/>
  <c r="H1293" i="6"/>
  <c r="I1293" i="6" s="1"/>
  <c r="H1292" i="6"/>
  <c r="I1292" i="6" s="1"/>
  <c r="H1291" i="6"/>
  <c r="I1291" i="6" s="1"/>
  <c r="H1290" i="6"/>
  <c r="I1290" i="6" s="1"/>
  <c r="H1289" i="6"/>
  <c r="I1289" i="6" s="1"/>
  <c r="H1275" i="6"/>
  <c r="H1273" i="6"/>
  <c r="H1272" i="6"/>
  <c r="H1271" i="6"/>
  <c r="H1270" i="6"/>
  <c r="H1269" i="6"/>
  <c r="H1268" i="6"/>
  <c r="H1267" i="6"/>
  <c r="H1266" i="6"/>
  <c r="H1265" i="6"/>
  <c r="H1264" i="6"/>
  <c r="H1263" i="6"/>
  <c r="H1262" i="6"/>
  <c r="H1261" i="6"/>
  <c r="H1249" i="6"/>
  <c r="H1247" i="6"/>
  <c r="H1246" i="6"/>
  <c r="H1245" i="6"/>
  <c r="H1244" i="6"/>
  <c r="H1243" i="6"/>
  <c r="H1242" i="6"/>
  <c r="H1241" i="6"/>
  <c r="H1240" i="6"/>
  <c r="H1239" i="6"/>
  <c r="H1229" i="6"/>
  <c r="H1227" i="6"/>
  <c r="H1226" i="6"/>
  <c r="H1225" i="6"/>
  <c r="H1224" i="6"/>
  <c r="H1223" i="6"/>
  <c r="H1222" i="6"/>
  <c r="H1221" i="6"/>
  <c r="H1220" i="6"/>
  <c r="H1213" i="6"/>
  <c r="H1211" i="6"/>
  <c r="H1210" i="6"/>
  <c r="H1209" i="6"/>
  <c r="H1208" i="6"/>
  <c r="H1207" i="6"/>
  <c r="H1206" i="6"/>
  <c r="H1205" i="6"/>
  <c r="H1204" i="6"/>
  <c r="H1188" i="6"/>
  <c r="H1186" i="6"/>
  <c r="H1185" i="6"/>
  <c r="H1184" i="6"/>
  <c r="H1183" i="6"/>
  <c r="H1182" i="6"/>
  <c r="H1181" i="6"/>
  <c r="H1180" i="6"/>
  <c r="H1179" i="6"/>
  <c r="H1178" i="6"/>
  <c r="H1177" i="6"/>
  <c r="H1176" i="6"/>
  <c r="H1175" i="6"/>
  <c r="H1174" i="6"/>
  <c r="H1173" i="6"/>
  <c r="H1172" i="6"/>
  <c r="H1162" i="6"/>
  <c r="H1160" i="6"/>
  <c r="I1160" i="6" s="1"/>
  <c r="H1159" i="6"/>
  <c r="I1159" i="6" s="1"/>
  <c r="H1158" i="6"/>
  <c r="I1158" i="6" s="1"/>
  <c r="H1157" i="6"/>
  <c r="I1157" i="6" s="1"/>
  <c r="H1156" i="6"/>
  <c r="I1156" i="6" s="1"/>
  <c r="H1155" i="6"/>
  <c r="I1155" i="6" s="1"/>
  <c r="H1154" i="6"/>
  <c r="I1154" i="6" s="1"/>
  <c r="H1153" i="6"/>
  <c r="I1153" i="6" s="1"/>
  <c r="H1152" i="6"/>
  <c r="I1152" i="6" s="1"/>
  <c r="H1151" i="6"/>
  <c r="I1151" i="6" s="1"/>
  <c r="H1150" i="6"/>
  <c r="I1150" i="6" s="1"/>
  <c r="H1149" i="6"/>
  <c r="I1149" i="6" s="1"/>
  <c r="H1148" i="6"/>
  <c r="I1148" i="6" s="1"/>
  <c r="H1147" i="6"/>
  <c r="I1147" i="6" s="1"/>
  <c r="H1136" i="6"/>
  <c r="H1134" i="6"/>
  <c r="I1134" i="6" s="1"/>
  <c r="H1133" i="6"/>
  <c r="I1133" i="6" s="1"/>
  <c r="H1132" i="6"/>
  <c r="I1132" i="6" s="1"/>
  <c r="H1131" i="6"/>
  <c r="H1130" i="6"/>
  <c r="I1130" i="6" s="1"/>
  <c r="H1129" i="6"/>
  <c r="I1129" i="6" s="1"/>
  <c r="H1128" i="6"/>
  <c r="I1128" i="6" s="1"/>
  <c r="H1127" i="6"/>
  <c r="I1127" i="6" s="1"/>
  <c r="H1126" i="6"/>
  <c r="I1126" i="6" s="1"/>
  <c r="H1108" i="6"/>
  <c r="H1106" i="6"/>
  <c r="H1105" i="6"/>
  <c r="H1104" i="6"/>
  <c r="H1103" i="6"/>
  <c r="H1102" i="6"/>
  <c r="H1101" i="6"/>
  <c r="H1100" i="6"/>
  <c r="H1099" i="6"/>
  <c r="H1098" i="6"/>
  <c r="H1097" i="6"/>
  <c r="H1096" i="6"/>
  <c r="H1095" i="6"/>
  <c r="H1094" i="6"/>
  <c r="H1093" i="6"/>
  <c r="H1092" i="6"/>
  <c r="H1091" i="6"/>
  <c r="H1090" i="6"/>
  <c r="H1089" i="6"/>
  <c r="H1076" i="6"/>
  <c r="H1074" i="6"/>
  <c r="H1073" i="6"/>
  <c r="H1072" i="6"/>
  <c r="H1071" i="6"/>
  <c r="H1070" i="6"/>
  <c r="H1069" i="6"/>
  <c r="H1068" i="6"/>
  <c r="H1067" i="6"/>
  <c r="H1066" i="6"/>
  <c r="H1065" i="6"/>
  <c r="H1064" i="6"/>
  <c r="I1064" i="6" s="1"/>
  <c r="H1063" i="6"/>
  <c r="H1049" i="6"/>
  <c r="H1047" i="6"/>
  <c r="I1047" i="6" s="1"/>
  <c r="H1046" i="6"/>
  <c r="I1046" i="6" s="1"/>
  <c r="H1045" i="6"/>
  <c r="H1044" i="6"/>
  <c r="H1043" i="6"/>
  <c r="H1042" i="6"/>
  <c r="H1041" i="6"/>
  <c r="I1041" i="6" s="1"/>
  <c r="H1040" i="6"/>
  <c r="H1039" i="6"/>
  <c r="I1039" i="6" s="1"/>
  <c r="H1038" i="6"/>
  <c r="H1037" i="6"/>
  <c r="H1036" i="6"/>
  <c r="I1036" i="6" s="1"/>
  <c r="H1035" i="6"/>
  <c r="H1016" i="6"/>
  <c r="H1014" i="6"/>
  <c r="H1013" i="6"/>
  <c r="H1012" i="6"/>
  <c r="H1011" i="6"/>
  <c r="H1010" i="6"/>
  <c r="H1009" i="6"/>
  <c r="H1008" i="6"/>
  <c r="H1007" i="6"/>
  <c r="H1006" i="6"/>
  <c r="H1005" i="6"/>
  <c r="H1004" i="6"/>
  <c r="H1003" i="6"/>
  <c r="H1002" i="6"/>
  <c r="H1001" i="6"/>
  <c r="H1000" i="6"/>
  <c r="H999" i="6"/>
  <c r="H998" i="6"/>
  <c r="H989" i="6"/>
  <c r="H987" i="6"/>
  <c r="I987" i="6" s="1"/>
  <c r="H986" i="6"/>
  <c r="H985" i="6"/>
  <c r="H984" i="6"/>
  <c r="H983" i="6"/>
  <c r="H982" i="6"/>
  <c r="H981" i="6"/>
  <c r="H980" i="6"/>
  <c r="H979" i="6"/>
  <c r="H978" i="6"/>
  <c r="H977" i="6"/>
  <c r="H976" i="6"/>
  <c r="H975" i="6"/>
  <c r="H974" i="6"/>
  <c r="H966" i="6"/>
  <c r="H964" i="6"/>
  <c r="H963" i="6"/>
  <c r="H962" i="6"/>
  <c r="H961" i="6"/>
  <c r="H960" i="6"/>
  <c r="H959" i="6"/>
  <c r="H958" i="6"/>
  <c r="H957" i="6"/>
  <c r="H956" i="6"/>
  <c r="H948" i="6"/>
  <c r="H946" i="6"/>
  <c r="I946" i="6" s="1"/>
  <c r="H945" i="6"/>
  <c r="H944" i="6"/>
  <c r="H943" i="6"/>
  <c r="H942" i="6"/>
  <c r="H941" i="6"/>
  <c r="H940" i="6"/>
  <c r="H939" i="6"/>
  <c r="I939" i="6" s="1"/>
  <c r="H938" i="6"/>
  <c r="H937" i="6"/>
  <c r="H936" i="6"/>
  <c r="H935" i="6"/>
  <c r="H934" i="6"/>
  <c r="H933" i="6"/>
  <c r="H932" i="6"/>
  <c r="H918" i="6"/>
  <c r="H916" i="6"/>
  <c r="I916" i="6" s="1"/>
  <c r="H915" i="6"/>
  <c r="I915" i="6" s="1"/>
  <c r="H914" i="6"/>
  <c r="I914" i="6" s="1"/>
  <c r="H913" i="6"/>
  <c r="H912" i="6"/>
  <c r="I912" i="6" s="1"/>
  <c r="H911" i="6"/>
  <c r="H910" i="6"/>
  <c r="H909" i="6"/>
  <c r="H908" i="6"/>
  <c r="H907" i="6"/>
  <c r="H906" i="6"/>
  <c r="H905" i="6"/>
  <c r="H904" i="6"/>
  <c r="H903" i="6"/>
  <c r="H902" i="6"/>
  <c r="H901" i="6"/>
  <c r="H900" i="6"/>
  <c r="H899" i="6"/>
  <c r="H898" i="6"/>
  <c r="H875" i="6"/>
  <c r="H873" i="6"/>
  <c r="H872" i="6"/>
  <c r="H871" i="6"/>
  <c r="H870" i="6"/>
  <c r="H869" i="6"/>
  <c r="H868" i="6"/>
  <c r="H867" i="6"/>
  <c r="H866" i="6"/>
  <c r="H865" i="6"/>
  <c r="H864" i="6"/>
  <c r="H863" i="6"/>
  <c r="H862" i="6"/>
  <c r="H861" i="6"/>
  <c r="H860" i="6"/>
  <c r="H859" i="6"/>
  <c r="H858" i="6"/>
  <c r="H857" i="6"/>
  <c r="H856" i="6"/>
  <c r="H855" i="6"/>
  <c r="H854" i="6"/>
  <c r="H853" i="6"/>
  <c r="H852" i="6"/>
  <c r="H851" i="6"/>
  <c r="H850" i="6"/>
  <c r="H849" i="6"/>
  <c r="H848" i="6"/>
  <c r="H847" i="6"/>
  <c r="H846" i="6"/>
  <c r="H845" i="6"/>
  <c r="H844" i="6"/>
  <c r="H843" i="6"/>
  <c r="H842" i="6"/>
  <c r="H841" i="6"/>
  <c r="H840" i="6"/>
  <c r="H839" i="6"/>
  <c r="H838" i="6"/>
  <c r="H837" i="6"/>
  <c r="H836" i="6"/>
  <c r="H835" i="6"/>
  <c r="H834" i="6"/>
  <c r="H833" i="6"/>
  <c r="H832" i="6"/>
  <c r="H831" i="6"/>
  <c r="H830" i="6"/>
  <c r="I830" i="6" s="1"/>
  <c r="H829" i="6"/>
  <c r="H828" i="6"/>
  <c r="H827" i="6"/>
  <c r="H826" i="6"/>
  <c r="H825" i="6"/>
  <c r="H824" i="6"/>
  <c r="H823" i="6"/>
  <c r="H822" i="6"/>
  <c r="H821" i="6"/>
  <c r="H820" i="6"/>
  <c r="H819" i="6"/>
  <c r="H818" i="6"/>
  <c r="H817" i="6"/>
  <c r="H816" i="6"/>
  <c r="H815" i="6"/>
  <c r="H814" i="6"/>
  <c r="H813" i="6"/>
  <c r="I813" i="6" s="1"/>
  <c r="H812" i="6"/>
  <c r="H811" i="6"/>
  <c r="I811" i="6" s="1"/>
  <c r="H810" i="6"/>
  <c r="H809" i="6"/>
  <c r="H808" i="6"/>
  <c r="H807" i="6"/>
  <c r="H806" i="6"/>
  <c r="H805" i="6"/>
  <c r="H804" i="6"/>
  <c r="H803" i="6"/>
  <c r="H802" i="6"/>
  <c r="H772" i="6"/>
  <c r="H770" i="6"/>
  <c r="I770" i="6" s="1"/>
  <c r="H769" i="6"/>
  <c r="I769" i="6" s="1"/>
  <c r="H768" i="6"/>
  <c r="I768" i="6" s="1"/>
  <c r="H767" i="6"/>
  <c r="I767" i="6" s="1"/>
  <c r="H766" i="6"/>
  <c r="I766" i="6" s="1"/>
  <c r="H765" i="6"/>
  <c r="H764" i="6"/>
  <c r="I764" i="6" s="1"/>
  <c r="H763" i="6"/>
  <c r="H762" i="6"/>
  <c r="H761" i="6"/>
  <c r="H760" i="6"/>
  <c r="H759" i="6"/>
  <c r="H758" i="6"/>
  <c r="H757" i="6"/>
  <c r="H756" i="6"/>
  <c r="H755" i="6"/>
  <c r="H754" i="6"/>
  <c r="H753" i="6"/>
  <c r="H752" i="6"/>
  <c r="H751" i="6"/>
  <c r="H750" i="6"/>
  <c r="H749" i="6"/>
  <c r="H748" i="6"/>
  <c r="H747" i="6"/>
  <c r="H746" i="6"/>
  <c r="H745" i="6"/>
  <c r="H744" i="6"/>
  <c r="H743" i="6"/>
  <c r="H742" i="6"/>
  <c r="H741" i="6"/>
  <c r="H740" i="6"/>
  <c r="H739" i="6"/>
  <c r="H738" i="6"/>
  <c r="H737" i="6"/>
  <c r="H736" i="6"/>
  <c r="H735" i="6"/>
  <c r="H734" i="6"/>
  <c r="H733" i="6"/>
  <c r="H732" i="6"/>
  <c r="H731" i="6"/>
  <c r="H730" i="6"/>
  <c r="H729" i="6"/>
  <c r="H728" i="6"/>
  <c r="H727" i="6"/>
  <c r="H726" i="6"/>
  <c r="H725" i="6"/>
  <c r="H724" i="6"/>
  <c r="H723" i="6"/>
  <c r="H722" i="6"/>
  <c r="H721" i="6"/>
  <c r="H720" i="6"/>
  <c r="H719" i="6"/>
  <c r="H718" i="6"/>
  <c r="H717" i="6"/>
  <c r="H716" i="6"/>
  <c r="H715" i="6"/>
  <c r="H714" i="6"/>
  <c r="H713" i="6"/>
  <c r="H712" i="6"/>
  <c r="H711" i="6"/>
  <c r="H710" i="6"/>
  <c r="H709" i="6"/>
  <c r="H708" i="6"/>
  <c r="H707" i="6"/>
  <c r="H706" i="6"/>
  <c r="H705" i="6"/>
  <c r="H704" i="6"/>
  <c r="H703" i="6"/>
  <c r="H702" i="6"/>
  <c r="H701" i="6"/>
  <c r="H700" i="6"/>
  <c r="H699" i="6"/>
  <c r="H698" i="6"/>
  <c r="H697" i="6"/>
  <c r="H696" i="6"/>
  <c r="H695" i="6"/>
  <c r="H694" i="6"/>
  <c r="H693" i="6"/>
  <c r="H692" i="6"/>
  <c r="H691" i="6"/>
  <c r="H690" i="6"/>
  <c r="H689" i="6"/>
  <c r="H688" i="6"/>
  <c r="H687" i="6"/>
  <c r="H686" i="6"/>
  <c r="H685" i="6"/>
  <c r="H684" i="6"/>
  <c r="H683" i="6"/>
  <c r="H676" i="6"/>
  <c r="H674" i="6"/>
  <c r="I674" i="6" s="1"/>
  <c r="H673" i="6"/>
  <c r="I673" i="6" s="1"/>
  <c r="H672" i="6"/>
  <c r="H671" i="6"/>
  <c r="H670" i="6"/>
  <c r="H669" i="6"/>
  <c r="H668" i="6"/>
  <c r="H667" i="6"/>
  <c r="H666" i="6"/>
  <c r="H665" i="6"/>
  <c r="H664" i="6"/>
  <c r="H663" i="6"/>
  <c r="H662" i="6"/>
  <c r="H655" i="6"/>
  <c r="H653" i="6"/>
  <c r="I653" i="6" s="1"/>
  <c r="H652" i="6"/>
  <c r="H651" i="6"/>
  <c r="I651" i="6" s="1"/>
  <c r="H650" i="6"/>
  <c r="I650" i="6" s="1"/>
  <c r="H649" i="6"/>
  <c r="I649" i="6" s="1"/>
  <c r="H648" i="6"/>
  <c r="H636" i="6"/>
  <c r="H634" i="6"/>
  <c r="I634" i="6" s="1"/>
  <c r="H633" i="6"/>
  <c r="H632" i="6"/>
  <c r="H631" i="6"/>
  <c r="H630" i="6"/>
  <c r="H629" i="6"/>
  <c r="H628" i="6"/>
  <c r="H627" i="6"/>
  <c r="H626" i="6"/>
  <c r="H625" i="6"/>
  <c r="H624" i="6"/>
  <c r="H623" i="6"/>
  <c r="H622" i="6"/>
  <c r="H621" i="6"/>
  <c r="H620" i="6"/>
  <c r="H619" i="6"/>
  <c r="H618" i="6"/>
  <c r="H617" i="6"/>
  <c r="H608" i="6"/>
  <c r="H606" i="6"/>
  <c r="H605" i="6"/>
  <c r="H604" i="6"/>
  <c r="I604" i="6" s="1"/>
  <c r="H594" i="6"/>
  <c r="H592" i="6"/>
  <c r="H591" i="6"/>
  <c r="H590" i="6"/>
  <c r="I590" i="6" s="1"/>
  <c r="H589" i="6"/>
  <c r="I589" i="6" s="1"/>
  <c r="H588" i="6"/>
  <c r="I588" i="6" s="1"/>
  <c r="H587" i="6"/>
  <c r="H576" i="6"/>
  <c r="I576" i="6" s="1"/>
  <c r="H574" i="6"/>
  <c r="I574" i="6" s="1"/>
  <c r="H573" i="6"/>
  <c r="I573" i="6" s="1"/>
  <c r="H572" i="6"/>
  <c r="I572" i="6" s="1"/>
  <c r="H571" i="6"/>
  <c r="I571" i="6" s="1"/>
  <c r="H570" i="6"/>
  <c r="I570" i="6" s="1"/>
  <c r="H569" i="6"/>
  <c r="I569" i="6" s="1"/>
  <c r="H568" i="6"/>
  <c r="I568" i="6" s="1"/>
  <c r="H567" i="6"/>
  <c r="I567" i="6" s="1"/>
  <c r="H566" i="6"/>
  <c r="I566" i="6" s="1"/>
  <c r="H565" i="6"/>
  <c r="I565" i="6" s="1"/>
  <c r="H564" i="6"/>
  <c r="I564" i="6" s="1"/>
  <c r="H556" i="6"/>
  <c r="H554" i="6"/>
  <c r="I554" i="6" s="1"/>
  <c r="H553" i="6"/>
  <c r="I553" i="6" s="1"/>
  <c r="H552" i="6"/>
  <c r="I552" i="6" s="1"/>
  <c r="H551" i="6"/>
  <c r="I551" i="6" s="1"/>
  <c r="H550" i="6"/>
  <c r="H549" i="6"/>
  <c r="I549" i="6" s="1"/>
  <c r="H541" i="6"/>
  <c r="H539" i="6"/>
  <c r="I539" i="6" s="1"/>
  <c r="H538" i="6"/>
  <c r="I538" i="6" s="1"/>
  <c r="H537" i="6"/>
  <c r="H536" i="6"/>
  <c r="H535" i="6"/>
  <c r="H534" i="6"/>
  <c r="H533" i="6"/>
  <c r="H532" i="6"/>
  <c r="H531" i="6"/>
  <c r="H530" i="6"/>
  <c r="H521" i="6"/>
  <c r="H519" i="6"/>
  <c r="I519" i="6" s="1"/>
  <c r="H518" i="6"/>
  <c r="I518" i="6" s="1"/>
  <c r="H517" i="6"/>
  <c r="H516" i="6"/>
  <c r="H515" i="6"/>
  <c r="H514" i="6"/>
  <c r="H513" i="6"/>
  <c r="H512" i="6"/>
  <c r="H511" i="6"/>
  <c r="H510" i="6"/>
  <c r="H509" i="6"/>
  <c r="H508" i="6"/>
  <c r="H507" i="6"/>
  <c r="H506" i="6"/>
  <c r="H505" i="6"/>
  <c r="H504" i="6"/>
  <c r="H503" i="6"/>
  <c r="H502" i="6"/>
  <c r="H501" i="6"/>
  <c r="H500" i="6"/>
  <c r="H499" i="6"/>
  <c r="H487" i="6"/>
  <c r="H485" i="6"/>
  <c r="I485" i="6" s="1"/>
  <c r="H484" i="6"/>
  <c r="H483" i="6"/>
  <c r="H482" i="6"/>
  <c r="H481" i="6"/>
  <c r="H480" i="6"/>
  <c r="H479" i="6"/>
  <c r="H478" i="6"/>
  <c r="H477" i="6"/>
  <c r="H467" i="6"/>
  <c r="H465" i="6"/>
  <c r="I465" i="6" s="1"/>
  <c r="H464" i="6"/>
  <c r="H463" i="6"/>
  <c r="H462" i="6"/>
  <c r="H461" i="6"/>
  <c r="H460" i="6"/>
  <c r="H459" i="6"/>
  <c r="H458" i="6"/>
  <c r="H457" i="6"/>
  <c r="H456" i="6"/>
  <c r="H455" i="6"/>
  <c r="H454" i="6"/>
  <c r="H440" i="6"/>
  <c r="H438" i="6"/>
  <c r="I438" i="6" s="1"/>
  <c r="H437" i="6"/>
  <c r="H436" i="6"/>
  <c r="I436" i="6" s="1"/>
  <c r="H435" i="6"/>
  <c r="H434" i="6"/>
  <c r="H433" i="6"/>
  <c r="H432" i="6"/>
  <c r="H431" i="6"/>
  <c r="H430" i="6"/>
  <c r="H429" i="6"/>
  <c r="I429" i="6" s="1"/>
  <c r="H428" i="6"/>
  <c r="H427" i="6"/>
  <c r="H426" i="6"/>
  <c r="H425" i="6"/>
  <c r="I425" i="6" s="1"/>
  <c r="H424" i="6"/>
  <c r="H423" i="6"/>
  <c r="H422" i="6"/>
  <c r="H421" i="6"/>
  <c r="H420" i="6"/>
  <c r="H419" i="6"/>
  <c r="H418" i="6"/>
  <c r="H412" i="6"/>
  <c r="H410" i="6"/>
  <c r="H409" i="6"/>
  <c r="H408" i="6"/>
  <c r="H407" i="6"/>
  <c r="H406" i="6"/>
  <c r="I406" i="6" s="1"/>
  <c r="H405" i="6"/>
  <c r="H404" i="6"/>
  <c r="H403" i="6"/>
  <c r="H402" i="6"/>
  <c r="H394" i="6"/>
  <c r="H392" i="6"/>
  <c r="H391" i="6"/>
  <c r="H390" i="6"/>
  <c r="H389" i="6"/>
  <c r="H388" i="6"/>
  <c r="H387" i="6"/>
  <c r="H386" i="6"/>
  <c r="H385" i="6"/>
  <c r="H384" i="6"/>
  <c r="H383" i="6"/>
  <c r="H382" i="6"/>
  <c r="H381" i="6"/>
  <c r="H380" i="6"/>
  <c r="H369" i="6"/>
  <c r="H367" i="6"/>
  <c r="H366" i="6"/>
  <c r="H365" i="6"/>
  <c r="H364" i="6"/>
  <c r="H363" i="6"/>
  <c r="H362" i="6"/>
  <c r="H345" i="6"/>
  <c r="H343" i="6"/>
  <c r="I343" i="6" s="1"/>
  <c r="H342" i="6"/>
  <c r="I342" i="6" s="1"/>
  <c r="H341" i="6"/>
  <c r="I341" i="6" s="1"/>
  <c r="H340" i="6"/>
  <c r="I340" i="6" s="1"/>
  <c r="H339" i="6"/>
  <c r="I339" i="6" s="1"/>
  <c r="H338" i="6"/>
  <c r="I338" i="6" s="1"/>
  <c r="H337" i="6"/>
  <c r="I337" i="6" s="1"/>
  <c r="H336" i="6"/>
  <c r="I336" i="6" s="1"/>
  <c r="H335" i="6"/>
  <c r="I335" i="6" s="1"/>
  <c r="H334" i="6"/>
  <c r="I334" i="6" s="1"/>
  <c r="H333" i="6"/>
  <c r="I333" i="6" s="1"/>
  <c r="H332" i="6"/>
  <c r="I332" i="6" s="1"/>
  <c r="H331" i="6"/>
  <c r="I331" i="6" s="1"/>
  <c r="H330" i="6"/>
  <c r="I330" i="6" s="1"/>
  <c r="H329" i="6"/>
  <c r="I329" i="6" s="1"/>
  <c r="H328" i="6"/>
  <c r="I328" i="6" s="1"/>
  <c r="H327" i="6"/>
  <c r="I327" i="6" s="1"/>
  <c r="H326" i="6"/>
  <c r="I326" i="6" s="1"/>
  <c r="H325" i="6"/>
  <c r="I325" i="6" s="1"/>
  <c r="H324" i="6"/>
  <c r="I324" i="6" s="1"/>
  <c r="H323" i="6"/>
  <c r="I323" i="6" s="1"/>
  <c r="H322" i="6"/>
  <c r="I322" i="6" s="1"/>
  <c r="H321" i="6"/>
  <c r="I321" i="6" s="1"/>
  <c r="H320" i="6"/>
  <c r="I320" i="6" s="1"/>
  <c r="H319" i="6"/>
  <c r="I319" i="6" s="1"/>
  <c r="H318" i="6"/>
  <c r="H317" i="6"/>
  <c r="H316" i="6"/>
  <c r="H315" i="6"/>
  <c r="H314" i="6"/>
  <c r="H313" i="6"/>
  <c r="H312" i="6"/>
  <c r="H311" i="6"/>
  <c r="H310" i="6"/>
  <c r="H309" i="6"/>
  <c r="H308" i="6"/>
  <c r="H307" i="6"/>
  <c r="H306" i="6"/>
  <c r="H305" i="6"/>
  <c r="H304" i="6"/>
  <c r="H303" i="6"/>
  <c r="H302" i="6"/>
  <c r="H301" i="6"/>
  <c r="H300" i="6"/>
  <c r="H299" i="6"/>
  <c r="H298" i="6"/>
  <c r="H297" i="6"/>
  <c r="H296" i="6"/>
  <c r="H295" i="6"/>
  <c r="H294" i="6"/>
  <c r="H293" i="6"/>
  <c r="H292" i="6"/>
  <c r="I292" i="6" s="1"/>
  <c r="H291" i="6"/>
  <c r="H290" i="6"/>
  <c r="H289" i="6"/>
  <c r="I289" i="6" s="1"/>
  <c r="H288" i="6"/>
  <c r="H287" i="6"/>
  <c r="H286" i="6"/>
  <c r="H267" i="6"/>
  <c r="I267" i="6" s="1"/>
  <c r="H192" i="6"/>
  <c r="H190" i="6"/>
  <c r="I190" i="6" s="1"/>
  <c r="H189" i="6"/>
  <c r="I189" i="6" s="1"/>
  <c r="H188" i="6"/>
  <c r="I188" i="6" s="1"/>
  <c r="H187" i="6"/>
  <c r="I187" i="6" s="1"/>
  <c r="H186" i="6"/>
  <c r="H185" i="6"/>
  <c r="H184" i="6"/>
  <c r="H183" i="6"/>
  <c r="H182" i="6"/>
  <c r="H181" i="6"/>
  <c r="H180" i="6"/>
  <c r="H179" i="6"/>
  <c r="H178" i="6"/>
  <c r="H177" i="6"/>
  <c r="H176" i="6"/>
  <c r="H175" i="6"/>
  <c r="H174" i="6"/>
  <c r="H173" i="6"/>
  <c r="H172" i="6"/>
  <c r="H17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6" i="6"/>
  <c r="H155" i="6"/>
  <c r="H154" i="6"/>
  <c r="H153" i="6"/>
  <c r="H152" i="6"/>
  <c r="H151" i="6"/>
  <c r="H150" i="6"/>
  <c r="H149" i="6"/>
  <c r="H148" i="6"/>
  <c r="H147" i="6"/>
  <c r="H146" i="6"/>
  <c r="H145" i="6"/>
  <c r="H144" i="6"/>
  <c r="H143" i="6"/>
  <c r="H142" i="6"/>
  <c r="H141" i="6"/>
  <c r="H140" i="6"/>
  <c r="H139" i="6"/>
  <c r="H138" i="6"/>
  <c r="H137" i="6"/>
  <c r="H136" i="6"/>
  <c r="H135" i="6"/>
  <c r="H134" i="6"/>
  <c r="H133" i="6"/>
  <c r="H132" i="6"/>
  <c r="H131" i="6"/>
  <c r="H130" i="6"/>
  <c r="H129" i="6"/>
  <c r="H128" i="6"/>
  <c r="H127" i="6"/>
  <c r="H126" i="6"/>
  <c r="H125" i="6"/>
  <c r="H124" i="6"/>
  <c r="H123" i="6"/>
  <c r="H122" i="6"/>
  <c r="H121" i="6"/>
  <c r="H120" i="6"/>
  <c r="H119" i="6"/>
  <c r="H118" i="6"/>
  <c r="H117" i="6"/>
  <c r="H116" i="6"/>
  <c r="H115" i="6"/>
  <c r="H114" i="6"/>
  <c r="H113" i="6"/>
  <c r="H104" i="6"/>
  <c r="H102" i="6"/>
  <c r="H101" i="6"/>
  <c r="I101" i="6" s="1"/>
  <c r="H100" i="6"/>
  <c r="H99" i="6"/>
  <c r="H98" i="6"/>
  <c r="H97" i="6"/>
  <c r="H96" i="6"/>
  <c r="H95" i="6"/>
  <c r="H94" i="6"/>
  <c r="H93" i="6"/>
  <c r="H92" i="6"/>
  <c r="H91" i="6"/>
  <c r="H90" i="6"/>
  <c r="H69" i="6"/>
  <c r="H67" i="6"/>
  <c r="I67" i="6" s="1"/>
  <c r="H66" i="6"/>
  <c r="I66" i="6" s="1"/>
  <c r="H65" i="6"/>
  <c r="I65" i="6" s="1"/>
  <c r="H64" i="6"/>
  <c r="I64" i="6" s="1"/>
  <c r="H63" i="6"/>
  <c r="H62" i="6"/>
  <c r="H61" i="6"/>
  <c r="H60" i="6"/>
  <c r="H59" i="6"/>
  <c r="I59" i="6" s="1"/>
  <c r="H58" i="6"/>
  <c r="I58" i="6" s="1"/>
  <c r="H57" i="6"/>
  <c r="H56" i="6"/>
  <c r="I56" i="6" s="1"/>
  <c r="H55" i="6"/>
  <c r="I55" i="6" s="1"/>
  <c r="H54" i="6"/>
  <c r="I54" i="6" s="1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H4" i="6"/>
  <c r="M3518" i="5"/>
  <c r="I3518" i="5"/>
  <c r="J3518" i="5" s="1"/>
  <c r="G3518" i="5"/>
  <c r="M3516" i="5"/>
  <c r="I3516" i="5"/>
  <c r="J3516" i="5" s="1"/>
  <c r="G3516" i="5"/>
  <c r="M3515" i="5"/>
  <c r="I3515" i="5"/>
  <c r="J3515" i="5" s="1"/>
  <c r="G3515" i="5"/>
  <c r="M3514" i="5"/>
  <c r="I3514" i="5"/>
  <c r="J3514" i="5" s="1"/>
  <c r="G3514" i="5"/>
  <c r="M3513" i="5"/>
  <c r="I3513" i="5"/>
  <c r="J3513" i="5" s="1"/>
  <c r="G3513" i="5"/>
  <c r="M3512" i="5"/>
  <c r="I3512" i="5"/>
  <c r="J3512" i="5" s="1"/>
  <c r="G3512" i="5"/>
  <c r="M3503" i="5"/>
  <c r="I3503" i="5"/>
  <c r="J3503" i="5" s="1"/>
  <c r="G3503" i="5"/>
  <c r="M3501" i="5"/>
  <c r="I3501" i="5"/>
  <c r="J3501" i="5" s="1"/>
  <c r="G3501" i="5"/>
  <c r="M3500" i="5"/>
  <c r="I3500" i="5"/>
  <c r="J3500" i="5" s="1"/>
  <c r="G3500" i="5"/>
  <c r="M3499" i="5"/>
  <c r="I3499" i="5"/>
  <c r="J3499" i="5" s="1"/>
  <c r="G3499" i="5"/>
  <c r="M3498" i="5"/>
  <c r="I3498" i="5"/>
  <c r="J3498" i="5" s="1"/>
  <c r="G3498" i="5"/>
  <c r="M3490" i="5"/>
  <c r="I3490" i="5"/>
  <c r="J3490" i="5" s="1"/>
  <c r="G3490" i="5"/>
  <c r="M3488" i="5"/>
  <c r="I3488" i="5"/>
  <c r="J3488" i="5" s="1"/>
  <c r="G3488" i="5"/>
  <c r="M3487" i="5"/>
  <c r="I3487" i="5"/>
  <c r="J3487" i="5" s="1"/>
  <c r="G3487" i="5"/>
  <c r="M3486" i="5"/>
  <c r="I3486" i="5"/>
  <c r="J3486" i="5" s="1"/>
  <c r="G3486" i="5"/>
  <c r="M3485" i="5"/>
  <c r="I3485" i="5"/>
  <c r="J3485" i="5" s="1"/>
  <c r="G3485" i="5"/>
  <c r="M3484" i="5"/>
  <c r="I3484" i="5"/>
  <c r="J3484" i="5" s="1"/>
  <c r="G3484" i="5"/>
  <c r="M3483" i="5"/>
  <c r="I3483" i="5"/>
  <c r="J3483" i="5" s="1"/>
  <c r="G3483" i="5"/>
  <c r="M3482" i="5"/>
  <c r="I3482" i="5"/>
  <c r="J3482" i="5" s="1"/>
  <c r="G3482" i="5"/>
  <c r="M3481" i="5"/>
  <c r="I3481" i="5"/>
  <c r="J3481" i="5" s="1"/>
  <c r="G3481" i="5"/>
  <c r="M3473" i="5"/>
  <c r="I3473" i="5"/>
  <c r="J3473" i="5" s="1"/>
  <c r="G3473" i="5"/>
  <c r="M3471" i="5"/>
  <c r="I3471" i="5"/>
  <c r="J3471" i="5" s="1"/>
  <c r="G3471" i="5"/>
  <c r="M3470" i="5"/>
  <c r="I3470" i="5"/>
  <c r="J3470" i="5" s="1"/>
  <c r="G3470" i="5"/>
  <c r="M3469" i="5"/>
  <c r="I3469" i="5"/>
  <c r="J3469" i="5" s="1"/>
  <c r="G3469" i="5"/>
  <c r="M3468" i="5"/>
  <c r="I3468" i="5"/>
  <c r="J3468" i="5" s="1"/>
  <c r="G3468" i="5"/>
  <c r="M3467" i="5"/>
  <c r="I3467" i="5"/>
  <c r="J3467" i="5" s="1"/>
  <c r="G3467" i="5"/>
  <c r="M3466" i="5"/>
  <c r="I3466" i="5"/>
  <c r="J3466" i="5" s="1"/>
  <c r="G3466" i="5"/>
  <c r="M3465" i="5"/>
  <c r="I3465" i="5"/>
  <c r="J3465" i="5" s="1"/>
  <c r="G3465" i="5"/>
  <c r="M3464" i="5"/>
  <c r="I3464" i="5"/>
  <c r="J3464" i="5" s="1"/>
  <c r="G3464" i="5"/>
  <c r="M3463" i="5"/>
  <c r="I3463" i="5"/>
  <c r="J3463" i="5" s="1"/>
  <c r="G3463" i="5"/>
  <c r="M3449" i="5"/>
  <c r="I3449" i="5"/>
  <c r="J3449" i="5" s="1"/>
  <c r="G3449" i="5"/>
  <c r="M3447" i="5"/>
  <c r="J3447" i="5"/>
  <c r="G3447" i="5"/>
  <c r="M3446" i="5"/>
  <c r="I3446" i="5"/>
  <c r="J3446" i="5" s="1"/>
  <c r="G3446" i="5"/>
  <c r="M3445" i="5"/>
  <c r="I3445" i="5"/>
  <c r="J3445" i="5" s="1"/>
  <c r="G3445" i="5"/>
  <c r="M3444" i="5"/>
  <c r="I3444" i="5"/>
  <c r="J3444" i="5" s="1"/>
  <c r="G3444" i="5"/>
  <c r="M3443" i="5"/>
  <c r="I3443" i="5"/>
  <c r="J3443" i="5" s="1"/>
  <c r="G3443" i="5"/>
  <c r="M3442" i="5"/>
  <c r="I3442" i="5"/>
  <c r="J3442" i="5" s="1"/>
  <c r="G3442" i="5"/>
  <c r="M3441" i="5"/>
  <c r="I3441" i="5"/>
  <c r="J3441" i="5" s="1"/>
  <c r="G3441" i="5"/>
  <c r="M3440" i="5"/>
  <c r="I3440" i="5"/>
  <c r="J3440" i="5" s="1"/>
  <c r="G3440" i="5"/>
  <c r="M3439" i="5"/>
  <c r="I3439" i="5"/>
  <c r="J3439" i="5" s="1"/>
  <c r="G3439" i="5"/>
  <c r="M3438" i="5"/>
  <c r="I3438" i="5"/>
  <c r="J3438" i="5" s="1"/>
  <c r="G3438" i="5"/>
  <c r="M3437" i="5"/>
  <c r="I3437" i="5"/>
  <c r="J3437" i="5" s="1"/>
  <c r="G3437" i="5"/>
  <c r="M3436" i="5"/>
  <c r="I3436" i="5"/>
  <c r="J3436" i="5" s="1"/>
  <c r="G3436" i="5"/>
  <c r="M3435" i="5"/>
  <c r="I3435" i="5"/>
  <c r="J3435" i="5" s="1"/>
  <c r="G3435" i="5"/>
  <c r="M3434" i="5"/>
  <c r="I3434" i="5"/>
  <c r="J3434" i="5" s="1"/>
  <c r="G3434" i="5"/>
  <c r="M3433" i="5"/>
  <c r="I3433" i="5"/>
  <c r="J3433" i="5" s="1"/>
  <c r="G3433" i="5"/>
  <c r="M3427" i="5"/>
  <c r="I3427" i="5"/>
  <c r="J3427" i="5" s="1"/>
  <c r="G3427" i="5"/>
  <c r="M3425" i="5"/>
  <c r="I3425" i="5"/>
  <c r="J3425" i="5" s="1"/>
  <c r="G3425" i="5"/>
  <c r="M3424" i="5"/>
  <c r="I3424" i="5"/>
  <c r="J3424" i="5" s="1"/>
  <c r="G3424" i="5"/>
  <c r="M3423" i="5"/>
  <c r="I3423" i="5"/>
  <c r="J3423" i="5" s="1"/>
  <c r="G3423" i="5"/>
  <c r="M3422" i="5"/>
  <c r="I3422" i="5"/>
  <c r="J3422" i="5" s="1"/>
  <c r="G3422" i="5"/>
  <c r="M3421" i="5"/>
  <c r="I3421" i="5"/>
  <c r="J3421" i="5" s="1"/>
  <c r="G3421" i="5"/>
  <c r="M3420" i="5"/>
  <c r="I3420" i="5"/>
  <c r="J3420" i="5" s="1"/>
  <c r="G3420" i="5"/>
  <c r="M3419" i="5"/>
  <c r="I3419" i="5"/>
  <c r="J3419" i="5" s="1"/>
  <c r="G3419" i="5"/>
  <c r="M3418" i="5"/>
  <c r="I3418" i="5"/>
  <c r="J3418" i="5" s="1"/>
  <c r="G3418" i="5"/>
  <c r="M3417" i="5"/>
  <c r="I3417" i="5"/>
  <c r="J3417" i="5" s="1"/>
  <c r="G3417" i="5"/>
  <c r="M3416" i="5"/>
  <c r="I3416" i="5"/>
  <c r="J3416" i="5" s="1"/>
  <c r="G3416" i="5"/>
  <c r="M3415" i="5"/>
  <c r="I3415" i="5"/>
  <c r="J3415" i="5" s="1"/>
  <c r="G3415" i="5"/>
  <c r="M3414" i="5"/>
  <c r="I3414" i="5"/>
  <c r="J3414" i="5" s="1"/>
  <c r="G3414" i="5"/>
  <c r="M3413" i="5"/>
  <c r="I3413" i="5"/>
  <c r="J3413" i="5" s="1"/>
  <c r="G3413" i="5"/>
  <c r="M3412" i="5"/>
  <c r="I3412" i="5"/>
  <c r="J3412" i="5" s="1"/>
  <c r="G3412" i="5"/>
  <c r="M3411" i="5"/>
  <c r="I3411" i="5"/>
  <c r="J3411" i="5" s="1"/>
  <c r="G3411" i="5"/>
  <c r="M3410" i="5"/>
  <c r="I3410" i="5"/>
  <c r="J3410" i="5" s="1"/>
  <c r="G3410" i="5"/>
  <c r="M3409" i="5"/>
  <c r="I3409" i="5"/>
  <c r="J3409" i="5" s="1"/>
  <c r="G3409" i="5"/>
  <c r="M3403" i="5"/>
  <c r="I3403" i="5"/>
  <c r="J3403" i="5" s="1"/>
  <c r="G3403" i="5"/>
  <c r="M3401" i="5"/>
  <c r="I3401" i="5"/>
  <c r="J3401" i="5" s="1"/>
  <c r="G3401" i="5"/>
  <c r="M3400" i="5"/>
  <c r="I3400" i="5"/>
  <c r="J3400" i="5" s="1"/>
  <c r="G3400" i="5"/>
  <c r="M3399" i="5"/>
  <c r="I3399" i="5"/>
  <c r="J3399" i="5" s="1"/>
  <c r="G3399" i="5"/>
  <c r="M3398" i="5"/>
  <c r="I3398" i="5"/>
  <c r="J3398" i="5" s="1"/>
  <c r="G3398" i="5"/>
  <c r="M3397" i="5"/>
  <c r="I3397" i="5"/>
  <c r="J3397" i="5" s="1"/>
  <c r="G3397" i="5"/>
  <c r="M3389" i="5"/>
  <c r="I3389" i="5"/>
  <c r="J3389" i="5" s="1"/>
  <c r="G3389" i="5"/>
  <c r="M3387" i="5"/>
  <c r="I3387" i="5"/>
  <c r="J3387" i="5" s="1"/>
  <c r="G3387" i="5"/>
  <c r="M3386" i="5"/>
  <c r="I3386" i="5"/>
  <c r="J3386" i="5" s="1"/>
  <c r="G3386" i="5"/>
  <c r="M3385" i="5"/>
  <c r="I3385" i="5"/>
  <c r="J3385" i="5" s="1"/>
  <c r="G3385" i="5"/>
  <c r="M3384" i="5"/>
  <c r="I3384" i="5"/>
  <c r="J3384" i="5" s="1"/>
  <c r="G3384" i="5"/>
  <c r="M3383" i="5"/>
  <c r="I3383" i="5"/>
  <c r="J3383" i="5" s="1"/>
  <c r="G3383" i="5"/>
  <c r="M3382" i="5"/>
  <c r="I3382" i="5"/>
  <c r="J3382" i="5" s="1"/>
  <c r="G3382" i="5"/>
  <c r="M3381" i="5"/>
  <c r="I3381" i="5"/>
  <c r="J3381" i="5" s="1"/>
  <c r="G3381" i="5"/>
  <c r="M3380" i="5"/>
  <c r="I3380" i="5"/>
  <c r="J3380" i="5" s="1"/>
  <c r="G3380" i="5"/>
  <c r="M3379" i="5"/>
  <c r="I3379" i="5"/>
  <c r="J3379" i="5" s="1"/>
  <c r="G3379" i="5"/>
  <c r="M3372" i="5"/>
  <c r="I3372" i="5"/>
  <c r="J3372" i="5" s="1"/>
  <c r="G3372" i="5"/>
  <c r="M3370" i="5"/>
  <c r="I3370" i="5"/>
  <c r="J3370" i="5" s="1"/>
  <c r="G3370" i="5"/>
  <c r="M3369" i="5"/>
  <c r="I3369" i="5"/>
  <c r="J3369" i="5" s="1"/>
  <c r="G3369" i="5"/>
  <c r="M3368" i="5"/>
  <c r="I3368" i="5"/>
  <c r="J3368" i="5" s="1"/>
  <c r="G3368" i="5"/>
  <c r="M3367" i="5"/>
  <c r="I3367" i="5"/>
  <c r="J3367" i="5" s="1"/>
  <c r="G3367" i="5"/>
  <c r="M3366" i="5"/>
  <c r="I3366" i="5"/>
  <c r="J3366" i="5" s="1"/>
  <c r="G3366" i="5"/>
  <c r="M3360" i="5"/>
  <c r="I3360" i="5"/>
  <c r="J3360" i="5" s="1"/>
  <c r="G3360" i="5"/>
  <c r="M3358" i="5"/>
  <c r="I3358" i="5"/>
  <c r="J3358" i="5" s="1"/>
  <c r="G3358" i="5"/>
  <c r="M3357" i="5"/>
  <c r="I3357" i="5"/>
  <c r="J3357" i="5" s="1"/>
  <c r="G3357" i="5"/>
  <c r="M3356" i="5"/>
  <c r="I3356" i="5"/>
  <c r="J3356" i="5" s="1"/>
  <c r="G3356" i="5"/>
  <c r="M3344" i="5"/>
  <c r="I3344" i="5"/>
  <c r="J3344" i="5" s="1"/>
  <c r="G3344" i="5"/>
  <c r="M3342" i="5"/>
  <c r="I3342" i="5"/>
  <c r="J3342" i="5" s="1"/>
  <c r="G3342" i="5"/>
  <c r="M3341" i="5"/>
  <c r="I3341" i="5"/>
  <c r="J3341" i="5" s="1"/>
  <c r="G3341" i="5"/>
  <c r="M3340" i="5"/>
  <c r="I3340" i="5"/>
  <c r="J3340" i="5" s="1"/>
  <c r="G3340" i="5"/>
  <c r="M3339" i="5"/>
  <c r="I3339" i="5"/>
  <c r="J3339" i="5" s="1"/>
  <c r="G3339" i="5"/>
  <c r="M3338" i="5"/>
  <c r="I3338" i="5"/>
  <c r="J3338" i="5" s="1"/>
  <c r="G3338" i="5"/>
  <c r="M3337" i="5"/>
  <c r="I3337" i="5"/>
  <c r="J3337" i="5" s="1"/>
  <c r="G3337" i="5"/>
  <c r="M3326" i="5"/>
  <c r="I3326" i="5"/>
  <c r="J3326" i="5" s="1"/>
  <c r="G3326" i="5"/>
  <c r="M3324" i="5"/>
  <c r="I3324" i="5"/>
  <c r="J3324" i="5" s="1"/>
  <c r="G3324" i="5"/>
  <c r="M3323" i="5"/>
  <c r="I3323" i="5"/>
  <c r="J3323" i="5" s="1"/>
  <c r="G3323" i="5"/>
  <c r="M3322" i="5"/>
  <c r="I3322" i="5"/>
  <c r="J3322" i="5" s="1"/>
  <c r="G3322" i="5"/>
  <c r="M3321" i="5"/>
  <c r="I3321" i="5"/>
  <c r="J3321" i="5" s="1"/>
  <c r="G3321" i="5"/>
  <c r="M3320" i="5"/>
  <c r="I3320" i="5"/>
  <c r="J3320" i="5" s="1"/>
  <c r="G3320" i="5"/>
  <c r="M3319" i="5"/>
  <c r="I3319" i="5"/>
  <c r="J3319" i="5" s="1"/>
  <c r="G3319" i="5"/>
  <c r="M3318" i="5"/>
  <c r="I3318" i="5"/>
  <c r="J3318" i="5" s="1"/>
  <c r="G3318" i="5"/>
  <c r="M3317" i="5"/>
  <c r="I3317" i="5"/>
  <c r="J3317" i="5" s="1"/>
  <c r="G3317" i="5"/>
  <c r="M3316" i="5"/>
  <c r="I3316" i="5"/>
  <c r="J3316" i="5" s="1"/>
  <c r="G3316" i="5"/>
  <c r="M3315" i="5"/>
  <c r="I3315" i="5"/>
  <c r="J3315" i="5" s="1"/>
  <c r="G3315" i="5"/>
  <c r="M3303" i="5"/>
  <c r="I3303" i="5"/>
  <c r="J3303" i="5" s="1"/>
  <c r="G3303" i="5"/>
  <c r="M3301" i="5"/>
  <c r="I3301" i="5"/>
  <c r="J3301" i="5" s="1"/>
  <c r="G3301" i="5"/>
  <c r="M3300" i="5"/>
  <c r="I3300" i="5"/>
  <c r="J3300" i="5" s="1"/>
  <c r="G3300" i="5"/>
  <c r="M3299" i="5"/>
  <c r="I3299" i="5"/>
  <c r="J3299" i="5" s="1"/>
  <c r="G3299" i="5"/>
  <c r="M3298" i="5"/>
  <c r="I3298" i="5"/>
  <c r="J3298" i="5" s="1"/>
  <c r="G3298" i="5"/>
  <c r="M3297" i="5"/>
  <c r="I3297" i="5"/>
  <c r="J3297" i="5" s="1"/>
  <c r="G3297" i="5"/>
  <c r="M3285" i="5"/>
  <c r="I3285" i="5"/>
  <c r="J3285" i="5" s="1"/>
  <c r="G3285" i="5"/>
  <c r="M3283" i="5"/>
  <c r="I3283" i="5"/>
  <c r="J3283" i="5" s="1"/>
  <c r="G3283" i="5"/>
  <c r="M3282" i="5"/>
  <c r="I3282" i="5"/>
  <c r="J3282" i="5" s="1"/>
  <c r="G3282" i="5"/>
  <c r="M3281" i="5"/>
  <c r="I3281" i="5"/>
  <c r="J3281" i="5" s="1"/>
  <c r="G3281" i="5"/>
  <c r="M3280" i="5"/>
  <c r="I3280" i="5"/>
  <c r="J3280" i="5" s="1"/>
  <c r="G3280" i="5"/>
  <c r="M3279" i="5"/>
  <c r="I3279" i="5"/>
  <c r="J3279" i="5" s="1"/>
  <c r="G3279" i="5"/>
  <c r="J3277" i="5"/>
  <c r="J3276" i="5"/>
  <c r="J3275" i="5"/>
  <c r="J3274" i="5"/>
  <c r="J3273" i="5"/>
  <c r="J3272" i="5"/>
  <c r="J3271" i="5"/>
  <c r="J3270" i="5"/>
  <c r="J3269" i="5"/>
  <c r="J3268" i="5"/>
  <c r="M3267" i="5"/>
  <c r="I3267" i="5"/>
  <c r="J3267" i="5" s="1"/>
  <c r="G3267" i="5"/>
  <c r="M3265" i="5"/>
  <c r="I3265" i="5"/>
  <c r="J3265" i="5" s="1"/>
  <c r="G3265" i="5"/>
  <c r="M3264" i="5"/>
  <c r="I3264" i="5"/>
  <c r="J3264" i="5" s="1"/>
  <c r="G3264" i="5"/>
  <c r="M3263" i="5"/>
  <c r="I3263" i="5"/>
  <c r="J3263" i="5" s="1"/>
  <c r="G3263" i="5"/>
  <c r="M3262" i="5"/>
  <c r="I3262" i="5"/>
  <c r="J3262" i="5" s="1"/>
  <c r="G3262" i="5"/>
  <c r="J3260" i="5"/>
  <c r="J3259" i="5"/>
  <c r="J3258" i="5"/>
  <c r="J3257" i="5"/>
  <c r="J3256" i="5"/>
  <c r="J3255" i="5"/>
  <c r="M3254" i="5"/>
  <c r="I3254" i="5"/>
  <c r="J3254" i="5" s="1"/>
  <c r="G3254" i="5"/>
  <c r="M3252" i="5"/>
  <c r="I3252" i="5"/>
  <c r="J3252" i="5" s="1"/>
  <c r="G3252" i="5"/>
  <c r="M3251" i="5"/>
  <c r="I3251" i="5"/>
  <c r="J3251" i="5" s="1"/>
  <c r="G3251" i="5"/>
  <c r="M3250" i="5"/>
  <c r="I3250" i="5"/>
  <c r="J3250" i="5" s="1"/>
  <c r="G3250" i="5"/>
  <c r="M3249" i="5"/>
  <c r="I3249" i="5"/>
  <c r="J3249" i="5" s="1"/>
  <c r="G3249" i="5"/>
  <c r="M3248" i="5"/>
  <c r="I3248" i="5"/>
  <c r="J3248" i="5" s="1"/>
  <c r="G3248" i="5"/>
  <c r="J3246" i="5"/>
  <c r="J3245" i="5"/>
  <c r="J3244" i="5"/>
  <c r="J3243" i="5"/>
  <c r="J3242" i="5"/>
  <c r="J3241" i="5"/>
  <c r="J3240" i="5"/>
  <c r="J3238" i="5"/>
  <c r="J3237" i="5"/>
  <c r="J3236" i="5"/>
  <c r="J3235" i="5"/>
  <c r="J3234" i="5"/>
  <c r="M3233" i="5"/>
  <c r="I3233" i="5"/>
  <c r="J3233" i="5" s="1"/>
  <c r="G3233" i="5"/>
  <c r="M3231" i="5"/>
  <c r="I3231" i="5"/>
  <c r="J3231" i="5" s="1"/>
  <c r="G3231" i="5"/>
  <c r="M3230" i="5"/>
  <c r="I3230" i="5"/>
  <c r="J3230" i="5" s="1"/>
  <c r="G3230" i="5"/>
  <c r="M3229" i="5"/>
  <c r="I3229" i="5"/>
  <c r="J3229" i="5" s="1"/>
  <c r="G3229" i="5"/>
  <c r="M3228" i="5"/>
  <c r="I3228" i="5"/>
  <c r="J3228" i="5" s="1"/>
  <c r="G3228" i="5"/>
  <c r="M3227" i="5"/>
  <c r="I3227" i="5"/>
  <c r="J3227" i="5" s="1"/>
  <c r="G3227" i="5"/>
  <c r="M3226" i="5"/>
  <c r="I3226" i="5"/>
  <c r="J3226" i="5" s="1"/>
  <c r="G3226" i="5"/>
  <c r="M3225" i="5"/>
  <c r="I3225" i="5"/>
  <c r="J3225" i="5" s="1"/>
  <c r="G3225" i="5"/>
  <c r="M3224" i="5"/>
  <c r="I3224" i="5"/>
  <c r="J3224" i="5" s="1"/>
  <c r="G3224" i="5"/>
  <c r="M3223" i="5"/>
  <c r="I3223" i="5"/>
  <c r="J3223" i="5" s="1"/>
  <c r="G3223" i="5"/>
  <c r="M3222" i="5"/>
  <c r="I3222" i="5"/>
  <c r="J3222" i="5" s="1"/>
  <c r="G3222" i="5"/>
  <c r="M3221" i="5"/>
  <c r="I3221" i="5"/>
  <c r="J3221" i="5" s="1"/>
  <c r="G3221" i="5"/>
  <c r="M3220" i="5"/>
  <c r="I3220" i="5"/>
  <c r="J3220" i="5" s="1"/>
  <c r="G3220" i="5"/>
  <c r="M3219" i="5"/>
  <c r="I3219" i="5"/>
  <c r="J3219" i="5" s="1"/>
  <c r="G3219" i="5"/>
  <c r="M3218" i="5"/>
  <c r="I3218" i="5"/>
  <c r="J3218" i="5" s="1"/>
  <c r="G3218" i="5"/>
  <c r="M3217" i="5"/>
  <c r="I3217" i="5"/>
  <c r="J3217" i="5" s="1"/>
  <c r="G3217" i="5"/>
  <c r="M3216" i="5"/>
  <c r="I3216" i="5"/>
  <c r="J3216" i="5" s="1"/>
  <c r="G3216" i="5"/>
  <c r="M3215" i="5"/>
  <c r="I3215" i="5"/>
  <c r="J3215" i="5" s="1"/>
  <c r="G3215" i="5"/>
  <c r="M3214" i="5"/>
  <c r="I3214" i="5"/>
  <c r="J3214" i="5" s="1"/>
  <c r="G3214" i="5"/>
  <c r="M3213" i="5"/>
  <c r="I3213" i="5"/>
  <c r="J3213" i="5" s="1"/>
  <c r="G3213" i="5"/>
  <c r="M3212" i="5"/>
  <c r="I3212" i="5"/>
  <c r="J3212" i="5" s="1"/>
  <c r="G3212" i="5"/>
  <c r="M3211" i="5"/>
  <c r="I3211" i="5"/>
  <c r="J3211" i="5" s="1"/>
  <c r="G3211" i="5"/>
  <c r="M3210" i="5"/>
  <c r="I3210" i="5"/>
  <c r="J3210" i="5" s="1"/>
  <c r="G3210" i="5"/>
  <c r="M3209" i="5"/>
  <c r="I3209" i="5"/>
  <c r="J3209" i="5" s="1"/>
  <c r="G3209" i="5"/>
  <c r="M3208" i="5"/>
  <c r="I3208" i="5"/>
  <c r="J3208" i="5" s="1"/>
  <c r="G3208" i="5"/>
  <c r="J3206" i="5"/>
  <c r="J3205" i="5"/>
  <c r="J3204" i="5"/>
  <c r="J3203" i="5"/>
  <c r="J3202" i="5"/>
  <c r="J3201" i="5"/>
  <c r="J3200" i="5"/>
  <c r="J3199" i="5"/>
  <c r="M3198" i="5"/>
  <c r="I3198" i="5"/>
  <c r="J3198" i="5" s="1"/>
  <c r="G3198" i="5"/>
  <c r="M3196" i="5"/>
  <c r="I3196" i="5"/>
  <c r="J3196" i="5" s="1"/>
  <c r="G3196" i="5"/>
  <c r="M3195" i="5"/>
  <c r="I3195" i="5"/>
  <c r="J3195" i="5" s="1"/>
  <c r="G3195" i="5"/>
  <c r="M3194" i="5"/>
  <c r="I3194" i="5"/>
  <c r="J3194" i="5" s="1"/>
  <c r="G3194" i="5"/>
  <c r="M3193" i="5"/>
  <c r="I3193" i="5"/>
  <c r="J3193" i="5" s="1"/>
  <c r="G3193" i="5"/>
  <c r="M3192" i="5"/>
  <c r="I3192" i="5"/>
  <c r="J3192" i="5" s="1"/>
  <c r="G3192" i="5"/>
  <c r="M3191" i="5"/>
  <c r="I3191" i="5"/>
  <c r="J3191" i="5" s="1"/>
  <c r="G3191" i="5"/>
  <c r="M3190" i="5"/>
  <c r="I3190" i="5"/>
  <c r="J3190" i="5" s="1"/>
  <c r="G3190" i="5"/>
  <c r="M3189" i="5"/>
  <c r="I3189" i="5"/>
  <c r="J3189" i="5" s="1"/>
  <c r="G3189" i="5"/>
  <c r="M3188" i="5"/>
  <c r="I3188" i="5"/>
  <c r="J3188" i="5" s="1"/>
  <c r="G3188" i="5"/>
  <c r="M3187" i="5"/>
  <c r="I3187" i="5"/>
  <c r="J3187" i="5" s="1"/>
  <c r="G3187" i="5"/>
  <c r="M3186" i="5"/>
  <c r="I3186" i="5"/>
  <c r="J3186" i="5" s="1"/>
  <c r="G3186" i="5"/>
  <c r="M3185" i="5"/>
  <c r="I3185" i="5"/>
  <c r="J3185" i="5" s="1"/>
  <c r="G3185" i="5"/>
  <c r="M3184" i="5"/>
  <c r="I3184" i="5"/>
  <c r="J3184" i="5" s="1"/>
  <c r="G3184" i="5"/>
  <c r="M3183" i="5"/>
  <c r="I3183" i="5"/>
  <c r="J3183" i="5" s="1"/>
  <c r="G3183" i="5"/>
  <c r="M3182" i="5"/>
  <c r="I3182" i="5"/>
  <c r="J3182" i="5" s="1"/>
  <c r="G3182" i="5"/>
  <c r="M3181" i="5"/>
  <c r="I3181" i="5"/>
  <c r="J3181" i="5" s="1"/>
  <c r="G3181" i="5"/>
  <c r="M3180" i="5"/>
  <c r="I3180" i="5"/>
  <c r="J3180" i="5" s="1"/>
  <c r="G3180" i="5"/>
  <c r="J3178" i="5"/>
  <c r="J3177" i="5"/>
  <c r="J3176" i="5"/>
  <c r="J3175" i="5"/>
  <c r="J3174" i="5"/>
  <c r="J3173" i="5"/>
  <c r="J3172" i="5"/>
  <c r="J3171" i="5"/>
  <c r="M3170" i="5"/>
  <c r="I3170" i="5"/>
  <c r="J3170" i="5" s="1"/>
  <c r="G3170" i="5"/>
  <c r="M3168" i="5"/>
  <c r="I3168" i="5"/>
  <c r="J3168" i="5" s="1"/>
  <c r="G3168" i="5"/>
  <c r="M3167" i="5"/>
  <c r="I3167" i="5"/>
  <c r="J3167" i="5" s="1"/>
  <c r="G3167" i="5"/>
  <c r="M3166" i="5"/>
  <c r="I3166" i="5"/>
  <c r="J3166" i="5" s="1"/>
  <c r="G3166" i="5"/>
  <c r="M3165" i="5"/>
  <c r="I3165" i="5"/>
  <c r="J3165" i="5" s="1"/>
  <c r="G3165" i="5"/>
  <c r="M3164" i="5"/>
  <c r="I3164" i="5"/>
  <c r="J3164" i="5" s="1"/>
  <c r="G3164" i="5"/>
  <c r="M3163" i="5"/>
  <c r="I3163" i="5"/>
  <c r="J3163" i="5" s="1"/>
  <c r="G3163" i="5"/>
  <c r="M3162" i="5"/>
  <c r="I3162" i="5"/>
  <c r="J3162" i="5" s="1"/>
  <c r="G3162" i="5"/>
  <c r="M3161" i="5"/>
  <c r="I3161" i="5"/>
  <c r="J3161" i="5" s="1"/>
  <c r="G3161" i="5"/>
  <c r="M3160" i="5"/>
  <c r="I3160" i="5"/>
  <c r="J3160" i="5" s="1"/>
  <c r="G3160" i="5"/>
  <c r="M3159" i="5"/>
  <c r="I3159" i="5"/>
  <c r="J3159" i="5" s="1"/>
  <c r="G3159" i="5"/>
  <c r="M3158" i="5"/>
  <c r="I3158" i="5"/>
  <c r="J3158" i="5" s="1"/>
  <c r="G3158" i="5"/>
  <c r="M3157" i="5"/>
  <c r="I3157" i="5"/>
  <c r="J3157" i="5" s="1"/>
  <c r="G3157" i="5"/>
  <c r="M3156" i="5"/>
  <c r="I3156" i="5"/>
  <c r="J3156" i="5" s="1"/>
  <c r="G3156" i="5"/>
  <c r="J3154" i="5"/>
  <c r="J3153" i="5"/>
  <c r="J3152" i="5"/>
  <c r="J3151" i="5"/>
  <c r="J3150" i="5"/>
  <c r="J3149" i="5"/>
  <c r="J3148" i="5"/>
  <c r="M3147" i="5"/>
  <c r="I3147" i="5"/>
  <c r="J3147" i="5" s="1"/>
  <c r="G3147" i="5"/>
  <c r="M3145" i="5"/>
  <c r="I3145" i="5"/>
  <c r="J3145" i="5" s="1"/>
  <c r="G3145" i="5"/>
  <c r="M3144" i="5"/>
  <c r="I3144" i="5"/>
  <c r="J3144" i="5" s="1"/>
  <c r="G3144" i="5"/>
  <c r="M3143" i="5"/>
  <c r="I3143" i="5"/>
  <c r="J3143" i="5" s="1"/>
  <c r="G3143" i="5"/>
  <c r="M3142" i="5"/>
  <c r="I3142" i="5"/>
  <c r="J3142" i="5" s="1"/>
  <c r="G3142" i="5"/>
  <c r="M3141" i="5"/>
  <c r="I3141" i="5"/>
  <c r="J3141" i="5" s="1"/>
  <c r="G3141" i="5"/>
  <c r="M3140" i="5"/>
  <c r="I3140" i="5"/>
  <c r="J3140" i="5" s="1"/>
  <c r="G3140" i="5"/>
  <c r="M3139" i="5"/>
  <c r="I3139" i="5"/>
  <c r="J3139" i="5" s="1"/>
  <c r="G3139" i="5"/>
  <c r="M3138" i="5"/>
  <c r="I3138" i="5"/>
  <c r="J3138" i="5" s="1"/>
  <c r="G3138" i="5"/>
  <c r="M3137" i="5"/>
  <c r="I3137" i="5"/>
  <c r="J3137" i="5" s="1"/>
  <c r="G3137" i="5"/>
  <c r="M3136" i="5"/>
  <c r="I3136" i="5"/>
  <c r="J3136" i="5" s="1"/>
  <c r="G3136" i="5"/>
  <c r="J3134" i="5"/>
  <c r="J3133" i="5"/>
  <c r="J3132" i="5"/>
  <c r="J3131" i="5"/>
  <c r="J3130" i="5"/>
  <c r="J3129" i="5"/>
  <c r="J3128" i="5"/>
  <c r="M3127" i="5"/>
  <c r="I3127" i="5"/>
  <c r="J3127" i="5" s="1"/>
  <c r="G3127" i="5"/>
  <c r="M3125" i="5"/>
  <c r="I3125" i="5"/>
  <c r="J3125" i="5" s="1"/>
  <c r="G3125" i="5"/>
  <c r="M3124" i="5"/>
  <c r="I3124" i="5"/>
  <c r="J3124" i="5" s="1"/>
  <c r="G3124" i="5"/>
  <c r="M3123" i="5"/>
  <c r="I3123" i="5"/>
  <c r="J3123" i="5" s="1"/>
  <c r="G3123" i="5"/>
  <c r="M3122" i="5"/>
  <c r="I3122" i="5"/>
  <c r="J3122" i="5" s="1"/>
  <c r="G3122" i="5"/>
  <c r="M3121" i="5"/>
  <c r="I3121" i="5"/>
  <c r="J3121" i="5" s="1"/>
  <c r="G3121" i="5"/>
  <c r="M3120" i="5"/>
  <c r="I3120" i="5"/>
  <c r="J3120" i="5" s="1"/>
  <c r="G3120" i="5"/>
  <c r="M3119" i="5"/>
  <c r="I3119" i="5"/>
  <c r="J3119" i="5" s="1"/>
  <c r="G3119" i="5"/>
  <c r="J3117" i="5"/>
  <c r="J3116" i="5"/>
  <c r="J3115" i="5"/>
  <c r="J3114" i="5"/>
  <c r="J3113" i="5"/>
  <c r="J3112" i="5"/>
  <c r="J3111" i="5"/>
  <c r="M3110" i="5"/>
  <c r="I3110" i="5"/>
  <c r="J3110" i="5" s="1"/>
  <c r="G3110" i="5"/>
  <c r="M3108" i="5"/>
  <c r="I3108" i="5"/>
  <c r="J3108" i="5" s="1"/>
  <c r="G3108" i="5"/>
  <c r="M3107" i="5"/>
  <c r="I3107" i="5"/>
  <c r="J3107" i="5" s="1"/>
  <c r="G3107" i="5"/>
  <c r="M3106" i="5"/>
  <c r="I3106" i="5"/>
  <c r="J3106" i="5" s="1"/>
  <c r="G3106" i="5"/>
  <c r="M3105" i="5"/>
  <c r="I3105" i="5"/>
  <c r="J3105" i="5" s="1"/>
  <c r="G3105" i="5"/>
  <c r="M3104" i="5"/>
  <c r="I3104" i="5"/>
  <c r="J3104" i="5" s="1"/>
  <c r="G3104" i="5"/>
  <c r="M3103" i="5"/>
  <c r="I3103" i="5"/>
  <c r="J3103" i="5" s="1"/>
  <c r="G3103" i="5"/>
  <c r="M3102" i="5"/>
  <c r="I3102" i="5"/>
  <c r="J3102" i="5" s="1"/>
  <c r="G3102" i="5"/>
  <c r="M3101" i="5"/>
  <c r="I3101" i="5"/>
  <c r="J3101" i="5" s="1"/>
  <c r="G3101" i="5"/>
  <c r="M3100" i="5"/>
  <c r="I3100" i="5"/>
  <c r="J3100" i="5" s="1"/>
  <c r="G3100" i="5"/>
  <c r="M3099" i="5"/>
  <c r="I3099" i="5"/>
  <c r="J3099" i="5" s="1"/>
  <c r="G3099" i="5"/>
  <c r="J3097" i="5"/>
  <c r="J3096" i="5"/>
  <c r="J3095" i="5"/>
  <c r="J3094" i="5"/>
  <c r="J3093" i="5"/>
  <c r="M3092" i="5"/>
  <c r="I3092" i="5"/>
  <c r="J3092" i="5" s="1"/>
  <c r="G3092" i="5"/>
  <c r="M3090" i="5"/>
  <c r="I3090" i="5"/>
  <c r="J3090" i="5" s="1"/>
  <c r="G3090" i="5"/>
  <c r="M3089" i="5"/>
  <c r="I3089" i="5"/>
  <c r="J3089" i="5" s="1"/>
  <c r="G3089" i="5"/>
  <c r="M3088" i="5"/>
  <c r="I3088" i="5"/>
  <c r="J3088" i="5" s="1"/>
  <c r="G3088" i="5"/>
  <c r="M3087" i="5"/>
  <c r="I3087" i="5"/>
  <c r="J3087" i="5" s="1"/>
  <c r="G3087" i="5"/>
  <c r="M3086" i="5"/>
  <c r="I3086" i="5"/>
  <c r="J3086" i="5" s="1"/>
  <c r="G3086" i="5"/>
  <c r="M3085" i="5"/>
  <c r="I3085" i="5"/>
  <c r="J3085" i="5" s="1"/>
  <c r="G3085" i="5"/>
  <c r="M3084" i="5"/>
  <c r="I3084" i="5"/>
  <c r="J3084" i="5" s="1"/>
  <c r="G3084" i="5"/>
  <c r="M3083" i="5"/>
  <c r="I3083" i="5"/>
  <c r="J3083" i="5" s="1"/>
  <c r="G3083" i="5"/>
  <c r="M3082" i="5"/>
  <c r="I3082" i="5"/>
  <c r="J3082" i="5" s="1"/>
  <c r="G3082" i="5"/>
  <c r="M3081" i="5"/>
  <c r="I3081" i="5"/>
  <c r="J3081" i="5" s="1"/>
  <c r="G3081" i="5"/>
  <c r="M3080" i="5"/>
  <c r="I3080" i="5"/>
  <c r="J3080" i="5" s="1"/>
  <c r="G3080" i="5"/>
  <c r="M3079" i="5"/>
  <c r="I3079" i="5"/>
  <c r="J3079" i="5" s="1"/>
  <c r="G3079" i="5"/>
  <c r="M3078" i="5"/>
  <c r="I3078" i="5"/>
  <c r="J3078" i="5" s="1"/>
  <c r="G3078" i="5"/>
  <c r="M3077" i="5"/>
  <c r="I3077" i="5"/>
  <c r="J3077" i="5" s="1"/>
  <c r="G3077" i="5"/>
  <c r="M3076" i="5"/>
  <c r="I3076" i="5"/>
  <c r="J3076" i="5" s="1"/>
  <c r="G3076" i="5"/>
  <c r="J3074" i="5"/>
  <c r="J3073" i="5"/>
  <c r="J3072" i="5"/>
  <c r="J3071" i="5"/>
  <c r="M3070" i="5"/>
  <c r="I3070" i="5"/>
  <c r="J3070" i="5" s="1"/>
  <c r="G3070" i="5"/>
  <c r="M3068" i="5"/>
  <c r="I3068" i="5"/>
  <c r="J3068" i="5" s="1"/>
  <c r="G3068" i="5"/>
  <c r="M3067" i="5"/>
  <c r="I3067" i="5"/>
  <c r="J3067" i="5" s="1"/>
  <c r="G3067" i="5"/>
  <c r="M3066" i="5"/>
  <c r="I3066" i="5"/>
  <c r="J3066" i="5" s="1"/>
  <c r="G3066" i="5"/>
  <c r="M3065" i="5"/>
  <c r="I3065" i="5"/>
  <c r="J3065" i="5" s="1"/>
  <c r="G3065" i="5"/>
  <c r="M3064" i="5"/>
  <c r="I3064" i="5"/>
  <c r="J3064" i="5" s="1"/>
  <c r="G3064" i="5"/>
  <c r="M3063" i="5"/>
  <c r="I3063" i="5"/>
  <c r="J3063" i="5" s="1"/>
  <c r="G3063" i="5"/>
  <c r="J3061" i="5"/>
  <c r="J3060" i="5"/>
  <c r="J3059" i="5"/>
  <c r="J3058" i="5"/>
  <c r="J3057" i="5"/>
  <c r="J3056" i="5"/>
  <c r="J3055" i="5"/>
  <c r="M3054" i="5"/>
  <c r="I3054" i="5"/>
  <c r="J3054" i="5" s="1"/>
  <c r="G3054" i="5"/>
  <c r="M3052" i="5"/>
  <c r="I3052" i="5"/>
  <c r="J3052" i="5" s="1"/>
  <c r="G3052" i="5"/>
  <c r="M3051" i="5"/>
  <c r="I3051" i="5"/>
  <c r="J3051" i="5" s="1"/>
  <c r="G3051" i="5"/>
  <c r="M3050" i="5"/>
  <c r="I3050" i="5"/>
  <c r="J3050" i="5" s="1"/>
  <c r="G3050" i="5"/>
  <c r="M3049" i="5"/>
  <c r="I3049" i="5"/>
  <c r="J3049" i="5" s="1"/>
  <c r="G3049" i="5"/>
  <c r="M3048" i="5"/>
  <c r="I3048" i="5"/>
  <c r="J3048" i="5" s="1"/>
  <c r="G3048" i="5"/>
  <c r="M3047" i="5"/>
  <c r="I3047" i="5"/>
  <c r="J3047" i="5" s="1"/>
  <c r="G3047" i="5"/>
  <c r="M3046" i="5"/>
  <c r="I3046" i="5"/>
  <c r="J3046" i="5" s="1"/>
  <c r="G3046" i="5"/>
  <c r="M3045" i="5"/>
  <c r="I3045" i="5"/>
  <c r="J3045" i="5" s="1"/>
  <c r="G3045" i="5"/>
  <c r="M3044" i="5"/>
  <c r="I3044" i="5"/>
  <c r="J3044" i="5" s="1"/>
  <c r="G3044" i="5"/>
  <c r="M3043" i="5"/>
  <c r="I3043" i="5"/>
  <c r="J3043" i="5" s="1"/>
  <c r="G3043" i="5"/>
  <c r="M3042" i="5"/>
  <c r="I3042" i="5"/>
  <c r="J3042" i="5" s="1"/>
  <c r="G3042" i="5"/>
  <c r="M3041" i="5"/>
  <c r="I3041" i="5"/>
  <c r="J3041" i="5" s="1"/>
  <c r="G3041" i="5"/>
  <c r="M3040" i="5"/>
  <c r="I3040" i="5"/>
  <c r="J3040" i="5" s="1"/>
  <c r="G3040" i="5"/>
  <c r="M3039" i="5"/>
  <c r="I3039" i="5"/>
  <c r="J3039" i="5" s="1"/>
  <c r="G3039" i="5"/>
  <c r="M3038" i="5"/>
  <c r="I3038" i="5"/>
  <c r="J3038" i="5" s="1"/>
  <c r="G3038" i="5"/>
  <c r="M3037" i="5"/>
  <c r="I3037" i="5"/>
  <c r="J3037" i="5" s="1"/>
  <c r="G3037" i="5"/>
  <c r="M3036" i="5"/>
  <c r="I3036" i="5"/>
  <c r="J3036" i="5" s="1"/>
  <c r="G3036" i="5"/>
  <c r="J3034" i="5"/>
  <c r="J3033" i="5"/>
  <c r="J3032" i="5"/>
  <c r="J3031" i="5"/>
  <c r="J3030" i="5"/>
  <c r="J3029" i="5"/>
  <c r="M3028" i="5"/>
  <c r="I3028" i="5"/>
  <c r="J3028" i="5" s="1"/>
  <c r="G3028" i="5"/>
  <c r="M3026" i="5"/>
  <c r="I3026" i="5"/>
  <c r="J3026" i="5" s="1"/>
  <c r="G3026" i="5"/>
  <c r="M3025" i="5"/>
  <c r="I3025" i="5"/>
  <c r="J3025" i="5" s="1"/>
  <c r="G3025" i="5"/>
  <c r="M3024" i="5"/>
  <c r="I3024" i="5"/>
  <c r="J3024" i="5" s="1"/>
  <c r="G3024" i="5"/>
  <c r="M3023" i="5"/>
  <c r="I3023" i="5"/>
  <c r="J3023" i="5" s="1"/>
  <c r="G3023" i="5"/>
  <c r="M3022" i="5"/>
  <c r="I3022" i="5"/>
  <c r="J3022" i="5" s="1"/>
  <c r="G3022" i="5"/>
  <c r="M3021" i="5"/>
  <c r="I3021" i="5"/>
  <c r="J3021" i="5" s="1"/>
  <c r="G3021" i="5"/>
  <c r="M3020" i="5"/>
  <c r="I3020" i="5"/>
  <c r="J3020" i="5" s="1"/>
  <c r="G3020" i="5"/>
  <c r="M3019" i="5"/>
  <c r="I3019" i="5"/>
  <c r="J3019" i="5" s="1"/>
  <c r="G3019" i="5"/>
  <c r="J3017" i="5"/>
  <c r="J3016" i="5"/>
  <c r="J3015" i="5"/>
  <c r="J3014" i="5"/>
  <c r="J3013" i="5"/>
  <c r="J3012" i="5"/>
  <c r="M3011" i="5"/>
  <c r="I3011" i="5"/>
  <c r="J3011" i="5" s="1"/>
  <c r="G3011" i="5"/>
  <c r="M3009" i="5"/>
  <c r="I3009" i="5"/>
  <c r="J3009" i="5" s="1"/>
  <c r="G3009" i="5"/>
  <c r="M3008" i="5"/>
  <c r="I3008" i="5"/>
  <c r="J3008" i="5" s="1"/>
  <c r="G3008" i="5"/>
  <c r="M3007" i="5"/>
  <c r="I3007" i="5"/>
  <c r="J3007" i="5" s="1"/>
  <c r="G3007" i="5"/>
  <c r="M3006" i="5"/>
  <c r="I3006" i="5"/>
  <c r="J3006" i="5" s="1"/>
  <c r="G3006" i="5"/>
  <c r="M3005" i="5"/>
  <c r="I3005" i="5"/>
  <c r="J3005" i="5" s="1"/>
  <c r="G3005" i="5"/>
  <c r="M3004" i="5"/>
  <c r="I3004" i="5"/>
  <c r="J3004" i="5" s="1"/>
  <c r="G3004" i="5"/>
  <c r="M3003" i="5"/>
  <c r="I3003" i="5"/>
  <c r="J3003" i="5" s="1"/>
  <c r="G3003" i="5"/>
  <c r="M3002" i="5"/>
  <c r="I3002" i="5"/>
  <c r="J3002" i="5" s="1"/>
  <c r="G3002" i="5"/>
  <c r="M3001" i="5"/>
  <c r="I3001" i="5"/>
  <c r="J3001" i="5" s="1"/>
  <c r="G3001" i="5"/>
  <c r="J2998" i="5"/>
  <c r="J2997" i="5"/>
  <c r="J2996" i="5"/>
  <c r="J2995" i="5"/>
  <c r="J2994" i="5"/>
  <c r="M2993" i="5"/>
  <c r="I2993" i="5"/>
  <c r="J2993" i="5" s="1"/>
  <c r="G2993" i="5"/>
  <c r="M2991" i="5"/>
  <c r="I2991" i="5"/>
  <c r="J2991" i="5" s="1"/>
  <c r="G2991" i="5"/>
  <c r="M2990" i="5"/>
  <c r="I2990" i="5"/>
  <c r="J2990" i="5" s="1"/>
  <c r="G2990" i="5"/>
  <c r="M2989" i="5"/>
  <c r="I2989" i="5"/>
  <c r="J2989" i="5" s="1"/>
  <c r="G2989" i="5"/>
  <c r="M2988" i="5"/>
  <c r="I2988" i="5"/>
  <c r="J2988" i="5" s="1"/>
  <c r="G2988" i="5"/>
  <c r="M2987" i="5"/>
  <c r="I2987" i="5"/>
  <c r="J2987" i="5" s="1"/>
  <c r="G2987" i="5"/>
  <c r="M2986" i="5"/>
  <c r="I2986" i="5"/>
  <c r="J2986" i="5" s="1"/>
  <c r="G2986" i="5"/>
  <c r="M2985" i="5"/>
  <c r="I2985" i="5"/>
  <c r="J2985" i="5" s="1"/>
  <c r="G2985" i="5"/>
  <c r="M2984" i="5"/>
  <c r="I2984" i="5"/>
  <c r="J2984" i="5" s="1"/>
  <c r="G2984" i="5"/>
  <c r="M2983" i="5"/>
  <c r="I2983" i="5"/>
  <c r="J2983" i="5" s="1"/>
  <c r="G2983" i="5"/>
  <c r="M2982" i="5"/>
  <c r="I2982" i="5"/>
  <c r="J2982" i="5" s="1"/>
  <c r="G2982" i="5"/>
  <c r="J2980" i="5"/>
  <c r="J2979" i="5"/>
  <c r="J2978" i="5"/>
  <c r="J2977" i="5"/>
  <c r="J2976" i="5"/>
  <c r="J2975" i="5"/>
  <c r="J2974" i="5"/>
  <c r="J2973" i="5"/>
  <c r="J2972" i="5"/>
  <c r="J2971" i="5"/>
  <c r="M2970" i="5"/>
  <c r="I2970" i="5"/>
  <c r="J2970" i="5" s="1"/>
  <c r="G2970" i="5"/>
  <c r="M2968" i="5"/>
  <c r="I2968" i="5"/>
  <c r="J2968" i="5" s="1"/>
  <c r="G2968" i="5"/>
  <c r="M2967" i="5"/>
  <c r="I2967" i="5"/>
  <c r="J2967" i="5" s="1"/>
  <c r="G2967" i="5"/>
  <c r="M2966" i="5"/>
  <c r="I2966" i="5"/>
  <c r="J2966" i="5" s="1"/>
  <c r="G2966" i="5"/>
  <c r="M2965" i="5"/>
  <c r="I2965" i="5"/>
  <c r="J2965" i="5" s="1"/>
  <c r="G2965" i="5"/>
  <c r="M2964" i="5"/>
  <c r="I2964" i="5"/>
  <c r="J2964" i="5" s="1"/>
  <c r="G2964" i="5"/>
  <c r="M2963" i="5"/>
  <c r="I2963" i="5"/>
  <c r="J2963" i="5" s="1"/>
  <c r="G2963" i="5"/>
  <c r="M2962" i="5"/>
  <c r="I2962" i="5"/>
  <c r="J2962" i="5" s="1"/>
  <c r="G2962" i="5"/>
  <c r="M2961" i="5"/>
  <c r="I2961" i="5"/>
  <c r="J2961" i="5" s="1"/>
  <c r="G2961" i="5"/>
  <c r="M2960" i="5"/>
  <c r="I2960" i="5"/>
  <c r="J2960" i="5" s="1"/>
  <c r="G2960" i="5"/>
  <c r="M2959" i="5"/>
  <c r="I2959" i="5"/>
  <c r="J2959" i="5" s="1"/>
  <c r="G2959" i="5"/>
  <c r="M2958" i="5"/>
  <c r="I2958" i="5"/>
  <c r="J2958" i="5" s="1"/>
  <c r="G2958" i="5"/>
  <c r="M2957" i="5"/>
  <c r="I2957" i="5"/>
  <c r="J2957" i="5" s="1"/>
  <c r="G2957" i="5"/>
  <c r="M2956" i="5"/>
  <c r="I2956" i="5"/>
  <c r="J2956" i="5" s="1"/>
  <c r="G2956" i="5"/>
  <c r="J2954" i="5"/>
  <c r="J2953" i="5"/>
  <c r="J2952" i="5"/>
  <c r="J2951" i="5"/>
  <c r="J2950" i="5"/>
  <c r="J2949" i="5"/>
  <c r="J2948" i="5"/>
  <c r="J2947" i="5"/>
  <c r="M2946" i="5"/>
  <c r="I2946" i="5"/>
  <c r="J2946" i="5" s="1"/>
  <c r="G2946" i="5"/>
  <c r="M2944" i="5"/>
  <c r="I2944" i="5"/>
  <c r="J2944" i="5" s="1"/>
  <c r="G2944" i="5"/>
  <c r="M2943" i="5"/>
  <c r="I2943" i="5"/>
  <c r="J2943" i="5" s="1"/>
  <c r="G2943" i="5"/>
  <c r="M2942" i="5"/>
  <c r="I2942" i="5"/>
  <c r="J2942" i="5" s="1"/>
  <c r="G2942" i="5"/>
  <c r="M2941" i="5"/>
  <c r="I2941" i="5"/>
  <c r="J2941" i="5" s="1"/>
  <c r="G2941" i="5"/>
  <c r="M2940" i="5"/>
  <c r="I2940" i="5"/>
  <c r="J2940" i="5" s="1"/>
  <c r="G2940" i="5"/>
  <c r="M2939" i="5"/>
  <c r="I2939" i="5"/>
  <c r="J2939" i="5" s="1"/>
  <c r="G2939" i="5"/>
  <c r="M2938" i="5"/>
  <c r="I2938" i="5"/>
  <c r="J2938" i="5" s="1"/>
  <c r="G2938" i="5"/>
  <c r="M2937" i="5"/>
  <c r="I2937" i="5"/>
  <c r="J2937" i="5" s="1"/>
  <c r="G2937" i="5"/>
  <c r="M2936" i="5"/>
  <c r="I2936" i="5"/>
  <c r="J2936" i="5" s="1"/>
  <c r="G2936" i="5"/>
  <c r="M2935" i="5"/>
  <c r="I2935" i="5"/>
  <c r="J2935" i="5" s="1"/>
  <c r="G2935" i="5"/>
  <c r="M2934" i="5"/>
  <c r="I2934" i="5"/>
  <c r="J2934" i="5" s="1"/>
  <c r="G2934" i="5"/>
  <c r="M2933" i="5"/>
  <c r="I2933" i="5"/>
  <c r="J2933" i="5" s="1"/>
  <c r="G2933" i="5"/>
  <c r="M2932" i="5"/>
  <c r="I2932" i="5"/>
  <c r="J2932" i="5" s="1"/>
  <c r="G2932" i="5"/>
  <c r="M2931" i="5"/>
  <c r="I2931" i="5"/>
  <c r="J2931" i="5" s="1"/>
  <c r="G2931" i="5"/>
  <c r="M2930" i="5"/>
  <c r="I2930" i="5"/>
  <c r="J2930" i="5" s="1"/>
  <c r="G2930" i="5"/>
  <c r="J2928" i="5"/>
  <c r="J2927" i="5"/>
  <c r="J2926" i="5"/>
  <c r="J2925" i="5"/>
  <c r="J2924" i="5"/>
  <c r="J2923" i="5"/>
  <c r="M2922" i="5"/>
  <c r="I2922" i="5"/>
  <c r="J2922" i="5" s="1"/>
  <c r="G2922" i="5"/>
  <c r="M2920" i="5"/>
  <c r="I2920" i="5"/>
  <c r="J2920" i="5" s="1"/>
  <c r="G2920" i="5"/>
  <c r="M2919" i="5"/>
  <c r="I2919" i="5"/>
  <c r="J2919" i="5" s="1"/>
  <c r="G2919" i="5"/>
  <c r="M2918" i="5"/>
  <c r="I2918" i="5"/>
  <c r="J2918" i="5" s="1"/>
  <c r="G2918" i="5"/>
  <c r="M2917" i="5"/>
  <c r="I2917" i="5"/>
  <c r="J2917" i="5" s="1"/>
  <c r="G2917" i="5"/>
  <c r="M2916" i="5"/>
  <c r="I2916" i="5"/>
  <c r="J2916" i="5" s="1"/>
  <c r="G2916" i="5"/>
  <c r="M2915" i="5"/>
  <c r="I2915" i="5"/>
  <c r="J2915" i="5" s="1"/>
  <c r="G2915" i="5"/>
  <c r="M2914" i="5"/>
  <c r="I2914" i="5"/>
  <c r="J2914" i="5" s="1"/>
  <c r="G2914" i="5"/>
  <c r="M2913" i="5"/>
  <c r="I2913" i="5"/>
  <c r="J2913" i="5" s="1"/>
  <c r="G2913" i="5"/>
  <c r="M2912" i="5"/>
  <c r="I2912" i="5"/>
  <c r="J2912" i="5" s="1"/>
  <c r="G2912" i="5"/>
  <c r="M2911" i="5"/>
  <c r="I2911" i="5"/>
  <c r="J2911" i="5" s="1"/>
  <c r="G2911" i="5"/>
  <c r="J2909" i="5"/>
  <c r="J2908" i="5"/>
  <c r="J2907" i="5"/>
  <c r="J2906" i="5"/>
  <c r="J2905" i="5"/>
  <c r="J2904" i="5"/>
  <c r="J2903" i="5"/>
  <c r="J2902" i="5"/>
  <c r="M2901" i="5"/>
  <c r="I2901" i="5"/>
  <c r="J2901" i="5" s="1"/>
  <c r="G2901" i="5"/>
  <c r="M2899" i="5"/>
  <c r="I2899" i="5"/>
  <c r="J2899" i="5" s="1"/>
  <c r="G2899" i="5"/>
  <c r="M2898" i="5"/>
  <c r="I2898" i="5"/>
  <c r="J2898" i="5" s="1"/>
  <c r="G2898" i="5"/>
  <c r="M2897" i="5"/>
  <c r="I2897" i="5"/>
  <c r="J2897" i="5" s="1"/>
  <c r="G2897" i="5"/>
  <c r="M2896" i="5"/>
  <c r="I2896" i="5"/>
  <c r="J2896" i="5" s="1"/>
  <c r="G2896" i="5"/>
  <c r="M2895" i="5"/>
  <c r="I2895" i="5"/>
  <c r="J2895" i="5" s="1"/>
  <c r="G2895" i="5"/>
  <c r="M2894" i="5"/>
  <c r="I2894" i="5"/>
  <c r="J2894" i="5" s="1"/>
  <c r="G2894" i="5"/>
  <c r="M2893" i="5"/>
  <c r="I2893" i="5"/>
  <c r="J2893" i="5" s="1"/>
  <c r="G2893" i="5"/>
  <c r="M2892" i="5"/>
  <c r="I2892" i="5"/>
  <c r="J2892" i="5" s="1"/>
  <c r="G2892" i="5"/>
  <c r="M2891" i="5"/>
  <c r="I2891" i="5"/>
  <c r="J2891" i="5" s="1"/>
  <c r="G2891" i="5"/>
  <c r="M2890" i="5"/>
  <c r="I2890" i="5"/>
  <c r="J2890" i="5" s="1"/>
  <c r="G2890" i="5"/>
  <c r="M2889" i="5"/>
  <c r="I2889" i="5"/>
  <c r="J2889" i="5" s="1"/>
  <c r="G2889" i="5"/>
  <c r="M2888" i="5"/>
  <c r="I2888" i="5"/>
  <c r="J2888" i="5" s="1"/>
  <c r="G2888" i="5"/>
  <c r="M2887" i="5"/>
  <c r="I2887" i="5"/>
  <c r="J2887" i="5" s="1"/>
  <c r="G2887" i="5"/>
  <c r="J2885" i="5"/>
  <c r="J2884" i="5"/>
  <c r="J2883" i="5"/>
  <c r="J2881" i="5"/>
  <c r="M2880" i="5"/>
  <c r="I2880" i="5"/>
  <c r="J2880" i="5" s="1"/>
  <c r="G2880" i="5"/>
  <c r="M2878" i="5"/>
  <c r="I2878" i="5"/>
  <c r="J2878" i="5" s="1"/>
  <c r="G2878" i="5"/>
  <c r="M2877" i="5"/>
  <c r="I2877" i="5"/>
  <c r="J2877" i="5" s="1"/>
  <c r="G2877" i="5"/>
  <c r="M2876" i="5"/>
  <c r="I2876" i="5"/>
  <c r="J2876" i="5" s="1"/>
  <c r="G2876" i="5"/>
  <c r="M2875" i="5"/>
  <c r="I2875" i="5"/>
  <c r="J2875" i="5" s="1"/>
  <c r="G2875" i="5"/>
  <c r="M2874" i="5"/>
  <c r="I2874" i="5"/>
  <c r="J2874" i="5" s="1"/>
  <c r="G2874" i="5"/>
  <c r="M2873" i="5"/>
  <c r="I2873" i="5"/>
  <c r="J2873" i="5" s="1"/>
  <c r="G2873" i="5"/>
  <c r="M2872" i="5"/>
  <c r="I2872" i="5"/>
  <c r="J2872" i="5" s="1"/>
  <c r="G2872" i="5"/>
  <c r="M2871" i="5"/>
  <c r="I2871" i="5"/>
  <c r="J2871" i="5" s="1"/>
  <c r="G2871" i="5"/>
  <c r="M2870" i="5"/>
  <c r="I2870" i="5"/>
  <c r="J2870" i="5" s="1"/>
  <c r="G2870" i="5"/>
  <c r="M2869" i="5"/>
  <c r="I2869" i="5"/>
  <c r="J2869" i="5" s="1"/>
  <c r="G2869" i="5"/>
  <c r="M2868" i="5"/>
  <c r="I2868" i="5"/>
  <c r="J2868" i="5" s="1"/>
  <c r="G2868" i="5"/>
  <c r="M2867" i="5"/>
  <c r="I2867" i="5"/>
  <c r="J2867" i="5" s="1"/>
  <c r="G2867" i="5"/>
  <c r="M2866" i="5"/>
  <c r="I2866" i="5"/>
  <c r="J2866" i="5" s="1"/>
  <c r="G2866" i="5"/>
  <c r="M2865" i="5"/>
  <c r="I2865" i="5"/>
  <c r="J2865" i="5" s="1"/>
  <c r="G2865" i="5"/>
  <c r="M2864" i="5"/>
  <c r="I2864" i="5"/>
  <c r="J2864" i="5" s="1"/>
  <c r="G2864" i="5"/>
  <c r="M2863" i="5"/>
  <c r="I2863" i="5"/>
  <c r="J2863" i="5" s="1"/>
  <c r="G2863" i="5"/>
  <c r="M2851" i="5"/>
  <c r="I2851" i="5"/>
  <c r="J2851" i="5" s="1"/>
  <c r="G2851" i="5"/>
  <c r="M2849" i="5"/>
  <c r="I2849" i="5"/>
  <c r="J2849" i="5" s="1"/>
  <c r="G2849" i="5"/>
  <c r="M2848" i="5"/>
  <c r="I2848" i="5"/>
  <c r="J2848" i="5" s="1"/>
  <c r="G2848" i="5"/>
  <c r="M2847" i="5"/>
  <c r="I2847" i="5"/>
  <c r="J2847" i="5" s="1"/>
  <c r="G2847" i="5"/>
  <c r="M2846" i="5"/>
  <c r="I2846" i="5"/>
  <c r="J2846" i="5" s="1"/>
  <c r="G2846" i="5"/>
  <c r="M2845" i="5"/>
  <c r="I2845" i="5"/>
  <c r="J2845" i="5" s="1"/>
  <c r="G2845" i="5"/>
  <c r="M2844" i="5"/>
  <c r="I2844" i="5"/>
  <c r="J2844" i="5" s="1"/>
  <c r="G2844" i="5"/>
  <c r="M2843" i="5"/>
  <c r="I2843" i="5"/>
  <c r="J2843" i="5" s="1"/>
  <c r="G2843" i="5"/>
  <c r="M2842" i="5"/>
  <c r="I2842" i="5"/>
  <c r="J2842" i="5" s="1"/>
  <c r="G2842" i="5"/>
  <c r="M2841" i="5"/>
  <c r="I2841" i="5"/>
  <c r="J2841" i="5" s="1"/>
  <c r="G2841" i="5"/>
  <c r="M2840" i="5"/>
  <c r="I2840" i="5"/>
  <c r="J2840" i="5" s="1"/>
  <c r="G2840" i="5"/>
  <c r="M2839" i="5"/>
  <c r="I2839" i="5"/>
  <c r="J2839" i="5" s="1"/>
  <c r="G2839" i="5"/>
  <c r="M2838" i="5"/>
  <c r="I2838" i="5"/>
  <c r="J2838" i="5" s="1"/>
  <c r="G2838" i="5"/>
  <c r="I2827" i="5"/>
  <c r="J2827" i="5" s="1"/>
  <c r="G2827" i="5"/>
  <c r="M2825" i="5"/>
  <c r="I2825" i="5"/>
  <c r="J2825" i="5" s="1"/>
  <c r="G2825" i="5"/>
  <c r="M2824" i="5"/>
  <c r="I2824" i="5"/>
  <c r="J2824" i="5" s="1"/>
  <c r="G2824" i="5"/>
  <c r="M2823" i="5"/>
  <c r="I2823" i="5"/>
  <c r="J2823" i="5" s="1"/>
  <c r="G2823" i="5"/>
  <c r="M2822" i="5"/>
  <c r="I2822" i="5"/>
  <c r="J2822" i="5" s="1"/>
  <c r="G2822" i="5"/>
  <c r="M2821" i="5"/>
  <c r="I2821" i="5"/>
  <c r="J2821" i="5" s="1"/>
  <c r="G2821" i="5"/>
  <c r="M2820" i="5"/>
  <c r="I2820" i="5"/>
  <c r="J2820" i="5" s="1"/>
  <c r="G2820" i="5"/>
  <c r="M2819" i="5"/>
  <c r="I2819" i="5"/>
  <c r="J2819" i="5" s="1"/>
  <c r="G2819" i="5"/>
  <c r="M2818" i="5"/>
  <c r="I2818" i="5"/>
  <c r="J2818" i="5" s="1"/>
  <c r="G2818" i="5"/>
  <c r="M2817" i="5"/>
  <c r="I2817" i="5"/>
  <c r="J2817" i="5" s="1"/>
  <c r="G2817" i="5"/>
  <c r="M2816" i="5"/>
  <c r="I2816" i="5"/>
  <c r="J2816" i="5" s="1"/>
  <c r="G2816" i="5"/>
  <c r="M2815" i="5"/>
  <c r="I2815" i="5"/>
  <c r="J2815" i="5" s="1"/>
  <c r="G2815" i="5"/>
  <c r="M2814" i="5"/>
  <c r="I2814" i="5"/>
  <c r="J2814" i="5" s="1"/>
  <c r="G2814" i="5"/>
  <c r="M2813" i="5"/>
  <c r="I2813" i="5"/>
  <c r="J2813" i="5" s="1"/>
  <c r="G2813" i="5"/>
  <c r="M2812" i="5"/>
  <c r="I2812" i="5"/>
  <c r="J2812" i="5" s="1"/>
  <c r="G2812" i="5"/>
  <c r="M2811" i="5"/>
  <c r="I2811" i="5"/>
  <c r="J2811" i="5" s="1"/>
  <c r="G2811" i="5"/>
  <c r="M2810" i="5"/>
  <c r="I2810" i="5"/>
  <c r="J2810" i="5" s="1"/>
  <c r="G2810" i="5"/>
  <c r="M2809" i="5"/>
  <c r="I2809" i="5"/>
  <c r="J2809" i="5" s="1"/>
  <c r="G2809" i="5"/>
  <c r="M2808" i="5"/>
  <c r="I2808" i="5"/>
  <c r="J2808" i="5" s="1"/>
  <c r="G2808" i="5"/>
  <c r="M2807" i="5"/>
  <c r="I2807" i="5"/>
  <c r="J2807" i="5" s="1"/>
  <c r="G2807" i="5"/>
  <c r="M2806" i="5"/>
  <c r="I2806" i="5"/>
  <c r="J2806" i="5" s="1"/>
  <c r="G2806" i="5"/>
  <c r="J2804" i="5"/>
  <c r="J2802" i="5"/>
  <c r="M2801" i="5"/>
  <c r="I2801" i="5"/>
  <c r="J2801" i="5" s="1"/>
  <c r="G2801" i="5"/>
  <c r="M2799" i="5"/>
  <c r="I2799" i="5"/>
  <c r="J2799" i="5" s="1"/>
  <c r="G2799" i="5"/>
  <c r="M2798" i="5"/>
  <c r="I2798" i="5"/>
  <c r="J2798" i="5" s="1"/>
  <c r="G2798" i="5"/>
  <c r="M2797" i="5"/>
  <c r="I2797" i="5"/>
  <c r="J2797" i="5" s="1"/>
  <c r="G2797" i="5"/>
  <c r="M2796" i="5"/>
  <c r="I2796" i="5"/>
  <c r="J2796" i="5" s="1"/>
  <c r="G2796" i="5"/>
  <c r="M2795" i="5"/>
  <c r="I2795" i="5"/>
  <c r="J2795" i="5" s="1"/>
  <c r="G2795" i="5"/>
  <c r="M2794" i="5"/>
  <c r="I2794" i="5"/>
  <c r="J2794" i="5" s="1"/>
  <c r="G2794" i="5"/>
  <c r="M2793" i="5"/>
  <c r="I2793" i="5"/>
  <c r="J2793" i="5" s="1"/>
  <c r="G2793" i="5"/>
  <c r="M2792" i="5"/>
  <c r="I2792" i="5"/>
  <c r="J2792" i="5" s="1"/>
  <c r="G2792" i="5"/>
  <c r="M2791" i="5"/>
  <c r="I2791" i="5"/>
  <c r="J2791" i="5" s="1"/>
  <c r="G2791" i="5"/>
  <c r="M2790" i="5"/>
  <c r="I2790" i="5"/>
  <c r="J2790" i="5" s="1"/>
  <c r="G2790" i="5"/>
  <c r="M2789" i="5"/>
  <c r="I2789" i="5"/>
  <c r="J2789" i="5" s="1"/>
  <c r="G2789" i="5"/>
  <c r="M2788" i="5"/>
  <c r="I2788" i="5"/>
  <c r="J2788" i="5" s="1"/>
  <c r="G2788" i="5"/>
  <c r="M2787" i="5"/>
  <c r="I2787" i="5"/>
  <c r="J2787" i="5" s="1"/>
  <c r="G2787" i="5"/>
  <c r="M2786" i="5"/>
  <c r="I2786" i="5"/>
  <c r="J2786" i="5" s="1"/>
  <c r="G2786" i="5"/>
  <c r="J2784" i="5"/>
  <c r="J2783" i="5"/>
  <c r="J2782" i="5"/>
  <c r="J2781" i="5"/>
  <c r="J2780" i="5"/>
  <c r="J2778" i="5"/>
  <c r="M2777" i="5"/>
  <c r="I2777" i="5"/>
  <c r="J2777" i="5" s="1"/>
  <c r="G2777" i="5"/>
  <c r="M2775" i="5"/>
  <c r="I2775" i="5"/>
  <c r="J2775" i="5" s="1"/>
  <c r="G2775" i="5"/>
  <c r="M2774" i="5"/>
  <c r="I2774" i="5"/>
  <c r="J2774" i="5" s="1"/>
  <c r="G2774" i="5"/>
  <c r="M2773" i="5"/>
  <c r="I2773" i="5"/>
  <c r="J2773" i="5" s="1"/>
  <c r="G2773" i="5"/>
  <c r="M2772" i="5"/>
  <c r="I2772" i="5"/>
  <c r="J2772" i="5" s="1"/>
  <c r="G2772" i="5"/>
  <c r="M2771" i="5"/>
  <c r="I2771" i="5"/>
  <c r="J2771" i="5" s="1"/>
  <c r="G2771" i="5"/>
  <c r="M2770" i="5"/>
  <c r="I2770" i="5"/>
  <c r="J2770" i="5" s="1"/>
  <c r="G2770" i="5"/>
  <c r="M2769" i="5"/>
  <c r="I2769" i="5"/>
  <c r="J2769" i="5" s="1"/>
  <c r="G2769" i="5"/>
  <c r="J2767" i="5"/>
  <c r="J2766" i="5"/>
  <c r="J2765" i="5"/>
  <c r="J2764" i="5"/>
  <c r="J2763" i="5"/>
  <c r="M2762" i="5"/>
  <c r="I2762" i="5"/>
  <c r="J2762" i="5" s="1"/>
  <c r="G2762" i="5"/>
  <c r="M2760" i="5"/>
  <c r="I2760" i="5"/>
  <c r="J2760" i="5" s="1"/>
  <c r="G2760" i="5"/>
  <c r="M2759" i="5"/>
  <c r="I2759" i="5"/>
  <c r="J2759" i="5" s="1"/>
  <c r="G2759" i="5"/>
  <c r="M2758" i="5"/>
  <c r="I2758" i="5"/>
  <c r="J2758" i="5" s="1"/>
  <c r="G2758" i="5"/>
  <c r="M2757" i="5"/>
  <c r="I2757" i="5"/>
  <c r="J2757" i="5" s="1"/>
  <c r="G2757" i="5"/>
  <c r="J2755" i="5"/>
  <c r="J2754" i="5"/>
  <c r="J2753" i="5"/>
  <c r="J2751" i="5"/>
  <c r="J2750" i="5"/>
  <c r="J2749" i="5"/>
  <c r="M2748" i="5"/>
  <c r="I2748" i="5"/>
  <c r="J2748" i="5" s="1"/>
  <c r="G2748" i="5"/>
  <c r="M2746" i="5"/>
  <c r="I2746" i="5"/>
  <c r="J2746" i="5" s="1"/>
  <c r="G2746" i="5"/>
  <c r="M2745" i="5"/>
  <c r="I2745" i="5"/>
  <c r="J2745" i="5" s="1"/>
  <c r="G2745" i="5"/>
  <c r="M2744" i="5"/>
  <c r="I2744" i="5"/>
  <c r="J2744" i="5" s="1"/>
  <c r="G2744" i="5"/>
  <c r="M2743" i="5"/>
  <c r="I2743" i="5"/>
  <c r="J2743" i="5" s="1"/>
  <c r="G2743" i="5"/>
  <c r="M2742" i="5"/>
  <c r="I2742" i="5"/>
  <c r="J2742" i="5" s="1"/>
  <c r="G2742" i="5"/>
  <c r="M2741" i="5"/>
  <c r="I2741" i="5"/>
  <c r="J2741" i="5" s="1"/>
  <c r="G2741" i="5"/>
  <c r="M2740" i="5"/>
  <c r="I2740" i="5"/>
  <c r="J2740" i="5" s="1"/>
  <c r="G2740" i="5"/>
  <c r="M2739" i="5"/>
  <c r="I2739" i="5"/>
  <c r="J2739" i="5" s="1"/>
  <c r="G2739" i="5"/>
  <c r="M2738" i="5"/>
  <c r="I2738" i="5"/>
  <c r="J2738" i="5" s="1"/>
  <c r="G2738" i="5"/>
  <c r="M2737" i="5"/>
  <c r="I2737" i="5"/>
  <c r="J2737" i="5" s="1"/>
  <c r="G2737" i="5"/>
  <c r="M2736" i="5"/>
  <c r="I2736" i="5"/>
  <c r="J2736" i="5" s="1"/>
  <c r="G2736" i="5"/>
  <c r="M2735" i="5"/>
  <c r="I2735" i="5"/>
  <c r="J2735" i="5" s="1"/>
  <c r="G2735" i="5"/>
  <c r="M2734" i="5"/>
  <c r="I2734" i="5"/>
  <c r="J2734" i="5" s="1"/>
  <c r="G2734" i="5"/>
  <c r="M2733" i="5"/>
  <c r="I2733" i="5"/>
  <c r="J2733" i="5" s="1"/>
  <c r="G2733" i="5"/>
  <c r="M2732" i="5"/>
  <c r="I2732" i="5"/>
  <c r="J2732" i="5" s="1"/>
  <c r="G2732" i="5"/>
  <c r="M2731" i="5"/>
  <c r="I2731" i="5"/>
  <c r="J2731" i="5" s="1"/>
  <c r="G2731" i="5"/>
  <c r="J2729" i="5"/>
  <c r="J2728" i="5"/>
  <c r="M2726" i="5"/>
  <c r="I2726" i="5"/>
  <c r="J2726" i="5" s="1"/>
  <c r="G2726" i="5"/>
  <c r="M2724" i="5"/>
  <c r="I2724" i="5"/>
  <c r="J2724" i="5" s="1"/>
  <c r="G2724" i="5"/>
  <c r="M2723" i="5"/>
  <c r="I2723" i="5"/>
  <c r="J2723" i="5" s="1"/>
  <c r="G2723" i="5"/>
  <c r="M2722" i="5"/>
  <c r="I2722" i="5"/>
  <c r="J2722" i="5" s="1"/>
  <c r="G2722" i="5"/>
  <c r="M2721" i="5"/>
  <c r="I2721" i="5"/>
  <c r="J2721" i="5" s="1"/>
  <c r="G2721" i="5"/>
  <c r="M2720" i="5"/>
  <c r="I2720" i="5"/>
  <c r="J2720" i="5" s="1"/>
  <c r="G2720" i="5"/>
  <c r="M2719" i="5"/>
  <c r="I2719" i="5"/>
  <c r="J2719" i="5" s="1"/>
  <c r="G2719" i="5"/>
  <c r="M2718" i="5"/>
  <c r="I2718" i="5"/>
  <c r="J2718" i="5" s="1"/>
  <c r="G2718" i="5"/>
  <c r="M2717" i="5"/>
  <c r="I2717" i="5"/>
  <c r="J2717" i="5" s="1"/>
  <c r="G2717" i="5"/>
  <c r="M2716" i="5"/>
  <c r="I2716" i="5"/>
  <c r="J2716" i="5" s="1"/>
  <c r="G2716" i="5"/>
  <c r="M2715" i="5"/>
  <c r="I2715" i="5"/>
  <c r="J2715" i="5" s="1"/>
  <c r="G2715" i="5"/>
  <c r="M2714" i="5"/>
  <c r="I2714" i="5"/>
  <c r="J2714" i="5" s="1"/>
  <c r="G2714" i="5"/>
  <c r="M2713" i="5"/>
  <c r="I2713" i="5"/>
  <c r="J2713" i="5" s="1"/>
  <c r="G2713" i="5"/>
  <c r="M2712" i="5"/>
  <c r="I2712" i="5"/>
  <c r="J2712" i="5" s="1"/>
  <c r="G2712" i="5"/>
  <c r="J2710" i="5"/>
  <c r="J2709" i="5"/>
  <c r="J2707" i="5"/>
  <c r="J2706" i="5"/>
  <c r="M2705" i="5"/>
  <c r="I2705" i="5"/>
  <c r="J2705" i="5" s="1"/>
  <c r="G2705" i="5"/>
  <c r="M2703" i="5"/>
  <c r="I2703" i="5"/>
  <c r="J2703" i="5" s="1"/>
  <c r="G2703" i="5"/>
  <c r="M2702" i="5"/>
  <c r="I2702" i="5"/>
  <c r="J2702" i="5" s="1"/>
  <c r="G2702" i="5"/>
  <c r="M2701" i="5"/>
  <c r="I2701" i="5"/>
  <c r="J2701" i="5" s="1"/>
  <c r="G2701" i="5"/>
  <c r="M2700" i="5"/>
  <c r="I2700" i="5"/>
  <c r="J2700" i="5" s="1"/>
  <c r="G2700" i="5"/>
  <c r="M2699" i="5"/>
  <c r="I2699" i="5"/>
  <c r="J2699" i="5" s="1"/>
  <c r="G2699" i="5"/>
  <c r="M2698" i="5"/>
  <c r="I2698" i="5"/>
  <c r="J2698" i="5" s="1"/>
  <c r="G2698" i="5"/>
  <c r="M2697" i="5"/>
  <c r="I2697" i="5"/>
  <c r="J2697" i="5" s="1"/>
  <c r="G2697" i="5"/>
  <c r="M2696" i="5"/>
  <c r="I2696" i="5"/>
  <c r="J2696" i="5" s="1"/>
  <c r="G2696" i="5"/>
  <c r="M2695" i="5"/>
  <c r="I2695" i="5"/>
  <c r="J2695" i="5" s="1"/>
  <c r="G2695" i="5"/>
  <c r="M2684" i="5"/>
  <c r="I2684" i="5"/>
  <c r="J2684" i="5" s="1"/>
  <c r="G2684" i="5"/>
  <c r="M2682" i="5"/>
  <c r="I2682" i="5"/>
  <c r="J2682" i="5" s="1"/>
  <c r="G2682" i="5"/>
  <c r="M2681" i="5"/>
  <c r="I2681" i="5"/>
  <c r="J2681" i="5" s="1"/>
  <c r="G2681" i="5"/>
  <c r="M2680" i="5"/>
  <c r="I2680" i="5"/>
  <c r="J2680" i="5" s="1"/>
  <c r="G2680" i="5"/>
  <c r="M2679" i="5"/>
  <c r="I2679" i="5"/>
  <c r="J2679" i="5" s="1"/>
  <c r="G2679" i="5"/>
  <c r="M2678" i="5"/>
  <c r="I2678" i="5"/>
  <c r="J2678" i="5" s="1"/>
  <c r="G2678" i="5"/>
  <c r="M2677" i="5"/>
  <c r="I2677" i="5"/>
  <c r="J2677" i="5" s="1"/>
  <c r="G2677" i="5"/>
  <c r="M2676" i="5"/>
  <c r="I2676" i="5"/>
  <c r="J2676" i="5" s="1"/>
  <c r="G2676" i="5"/>
  <c r="M2675" i="5"/>
  <c r="I2675" i="5"/>
  <c r="J2675" i="5" s="1"/>
  <c r="G2675" i="5"/>
  <c r="M2674" i="5"/>
  <c r="I2674" i="5"/>
  <c r="J2674" i="5" s="1"/>
  <c r="G2674" i="5"/>
  <c r="M2673" i="5"/>
  <c r="I2673" i="5"/>
  <c r="J2673" i="5" s="1"/>
  <c r="G2673" i="5"/>
  <c r="M2672" i="5"/>
  <c r="I2672" i="5"/>
  <c r="J2672" i="5" s="1"/>
  <c r="G2672" i="5"/>
  <c r="M2671" i="5"/>
  <c r="I2671" i="5"/>
  <c r="J2671" i="5" s="1"/>
  <c r="G2671" i="5"/>
  <c r="M2670" i="5"/>
  <c r="I2670" i="5"/>
  <c r="J2670" i="5" s="1"/>
  <c r="G2670" i="5"/>
  <c r="M2669" i="5"/>
  <c r="I2669" i="5"/>
  <c r="J2669" i="5" s="1"/>
  <c r="G2669" i="5"/>
  <c r="M2668" i="5"/>
  <c r="I2668" i="5"/>
  <c r="J2668" i="5" s="1"/>
  <c r="G2668" i="5"/>
  <c r="M2667" i="5"/>
  <c r="I2667" i="5"/>
  <c r="J2667" i="5" s="1"/>
  <c r="G2667" i="5"/>
  <c r="J2665" i="5"/>
  <c r="J2664" i="5"/>
  <c r="J2663" i="5"/>
  <c r="J2662" i="5"/>
  <c r="J2661" i="5"/>
  <c r="J2660" i="5"/>
  <c r="M2659" i="5"/>
  <c r="I2659" i="5"/>
  <c r="J2659" i="5" s="1"/>
  <c r="G2659" i="5"/>
  <c r="M2657" i="5"/>
  <c r="I2657" i="5"/>
  <c r="J2657" i="5" s="1"/>
  <c r="G2657" i="5"/>
  <c r="M2656" i="5"/>
  <c r="I2656" i="5"/>
  <c r="J2656" i="5" s="1"/>
  <c r="G2656" i="5"/>
  <c r="M2655" i="5"/>
  <c r="I2655" i="5"/>
  <c r="J2655" i="5" s="1"/>
  <c r="G2655" i="5"/>
  <c r="M2654" i="5"/>
  <c r="I2654" i="5"/>
  <c r="J2654" i="5" s="1"/>
  <c r="G2654" i="5"/>
  <c r="M2653" i="5"/>
  <c r="I2653" i="5"/>
  <c r="J2653" i="5" s="1"/>
  <c r="G2653" i="5"/>
  <c r="M2652" i="5"/>
  <c r="I2652" i="5"/>
  <c r="J2652" i="5" s="1"/>
  <c r="G2652" i="5"/>
  <c r="M2651" i="5"/>
  <c r="I2651" i="5"/>
  <c r="J2651" i="5" s="1"/>
  <c r="G2651" i="5"/>
  <c r="M2650" i="5"/>
  <c r="I2650" i="5"/>
  <c r="J2650" i="5" s="1"/>
  <c r="G2650" i="5"/>
  <c r="M2649" i="5"/>
  <c r="I2649" i="5"/>
  <c r="J2649" i="5" s="1"/>
  <c r="G2649" i="5"/>
  <c r="M2648" i="5"/>
  <c r="I2648" i="5"/>
  <c r="J2648" i="5" s="1"/>
  <c r="G2648" i="5"/>
  <c r="M2647" i="5"/>
  <c r="I2647" i="5"/>
  <c r="J2647" i="5" s="1"/>
  <c r="G2647" i="5"/>
  <c r="M2646" i="5"/>
  <c r="I2646" i="5"/>
  <c r="J2646" i="5" s="1"/>
  <c r="G2646" i="5"/>
  <c r="J2644" i="5"/>
  <c r="J2643" i="5"/>
  <c r="J2642" i="5"/>
  <c r="J2641" i="5"/>
  <c r="J2640" i="5"/>
  <c r="J2639" i="5"/>
  <c r="J2638" i="5"/>
  <c r="J2637" i="5"/>
  <c r="J2636" i="5"/>
  <c r="J2635" i="5"/>
  <c r="M2634" i="5"/>
  <c r="I2634" i="5"/>
  <c r="J2634" i="5" s="1"/>
  <c r="G2634" i="5"/>
  <c r="M2632" i="5"/>
  <c r="I2632" i="5"/>
  <c r="J2632" i="5" s="1"/>
  <c r="G2632" i="5"/>
  <c r="M2631" i="5"/>
  <c r="I2631" i="5"/>
  <c r="J2631" i="5" s="1"/>
  <c r="G2631" i="5"/>
  <c r="M2630" i="5"/>
  <c r="I2630" i="5"/>
  <c r="J2630" i="5" s="1"/>
  <c r="G2630" i="5"/>
  <c r="M2629" i="5"/>
  <c r="I2629" i="5"/>
  <c r="J2629" i="5" s="1"/>
  <c r="G2629" i="5"/>
  <c r="M2628" i="5"/>
  <c r="I2628" i="5"/>
  <c r="J2628" i="5" s="1"/>
  <c r="G2628" i="5"/>
  <c r="M2627" i="5"/>
  <c r="I2627" i="5"/>
  <c r="J2627" i="5" s="1"/>
  <c r="G2627" i="5"/>
  <c r="M2626" i="5"/>
  <c r="I2626" i="5"/>
  <c r="J2626" i="5" s="1"/>
  <c r="G2626" i="5"/>
  <c r="M2625" i="5"/>
  <c r="I2625" i="5"/>
  <c r="J2625" i="5" s="1"/>
  <c r="G2625" i="5"/>
  <c r="M2624" i="5"/>
  <c r="I2624" i="5"/>
  <c r="J2624" i="5" s="1"/>
  <c r="G2624" i="5"/>
  <c r="M2623" i="5"/>
  <c r="I2623" i="5"/>
  <c r="J2623" i="5" s="1"/>
  <c r="G2623" i="5"/>
  <c r="M2622" i="5"/>
  <c r="I2622" i="5"/>
  <c r="J2622" i="5" s="1"/>
  <c r="G2622" i="5"/>
  <c r="M2621" i="5"/>
  <c r="I2621" i="5"/>
  <c r="J2621" i="5" s="1"/>
  <c r="G2621" i="5"/>
  <c r="M2620" i="5"/>
  <c r="I2620" i="5"/>
  <c r="J2620" i="5" s="1"/>
  <c r="G2620" i="5"/>
  <c r="J2618" i="5"/>
  <c r="J2617" i="5"/>
  <c r="J2616" i="5"/>
  <c r="J2615" i="5"/>
  <c r="J2614" i="5"/>
  <c r="M2613" i="5"/>
  <c r="I2613" i="5"/>
  <c r="J2613" i="5" s="1"/>
  <c r="G2613" i="5"/>
  <c r="M2611" i="5"/>
  <c r="I2611" i="5"/>
  <c r="J2611" i="5" s="1"/>
  <c r="G2611" i="5"/>
  <c r="M2610" i="5"/>
  <c r="I2610" i="5"/>
  <c r="J2610" i="5" s="1"/>
  <c r="G2610" i="5"/>
  <c r="M2609" i="5"/>
  <c r="I2609" i="5"/>
  <c r="J2609" i="5" s="1"/>
  <c r="G2609" i="5"/>
  <c r="M2608" i="5"/>
  <c r="I2608" i="5"/>
  <c r="J2608" i="5" s="1"/>
  <c r="G2608" i="5"/>
  <c r="M2607" i="5"/>
  <c r="I2607" i="5"/>
  <c r="J2607" i="5" s="1"/>
  <c r="G2607" i="5"/>
  <c r="M2606" i="5"/>
  <c r="I2606" i="5"/>
  <c r="J2606" i="5" s="1"/>
  <c r="G2606" i="5"/>
  <c r="M2605" i="5"/>
  <c r="I2605" i="5"/>
  <c r="J2605" i="5" s="1"/>
  <c r="G2605" i="5"/>
  <c r="M2604" i="5"/>
  <c r="I2604" i="5"/>
  <c r="J2604" i="5" s="1"/>
  <c r="G2604" i="5"/>
  <c r="M2603" i="5"/>
  <c r="I2603" i="5"/>
  <c r="J2603" i="5" s="1"/>
  <c r="G2603" i="5"/>
  <c r="J2601" i="5"/>
  <c r="J2600" i="5"/>
  <c r="J2599" i="5"/>
  <c r="J2598" i="5"/>
  <c r="J2597" i="5"/>
  <c r="M2596" i="5"/>
  <c r="I2596" i="5"/>
  <c r="J2596" i="5" s="1"/>
  <c r="G2596" i="5"/>
  <c r="M2594" i="5"/>
  <c r="I2594" i="5"/>
  <c r="J2594" i="5" s="1"/>
  <c r="G2594" i="5"/>
  <c r="M2593" i="5"/>
  <c r="I2593" i="5"/>
  <c r="J2593" i="5" s="1"/>
  <c r="G2593" i="5"/>
  <c r="M2592" i="5"/>
  <c r="I2592" i="5"/>
  <c r="J2592" i="5" s="1"/>
  <c r="G2592" i="5"/>
  <c r="M2591" i="5"/>
  <c r="I2591" i="5"/>
  <c r="J2591" i="5" s="1"/>
  <c r="G2591" i="5"/>
  <c r="M2590" i="5"/>
  <c r="I2590" i="5"/>
  <c r="J2590" i="5" s="1"/>
  <c r="G2590" i="5"/>
  <c r="M2589" i="5"/>
  <c r="I2589" i="5"/>
  <c r="J2589" i="5" s="1"/>
  <c r="G2589" i="5"/>
  <c r="M2588" i="5"/>
  <c r="I2588" i="5"/>
  <c r="J2588" i="5" s="1"/>
  <c r="G2588" i="5"/>
  <c r="M2587" i="5"/>
  <c r="I2587" i="5"/>
  <c r="J2587" i="5" s="1"/>
  <c r="G2587" i="5"/>
  <c r="J2585" i="5"/>
  <c r="J2584" i="5"/>
  <c r="J2583" i="5"/>
  <c r="J2582" i="5"/>
  <c r="J2581" i="5"/>
  <c r="J2580" i="5"/>
  <c r="J2579" i="5"/>
  <c r="J2578" i="5"/>
  <c r="J2577" i="5"/>
  <c r="M2576" i="5"/>
  <c r="I2576" i="5"/>
  <c r="J2576" i="5" s="1"/>
  <c r="G2576" i="5"/>
  <c r="M2574" i="5"/>
  <c r="I2574" i="5"/>
  <c r="J2574" i="5" s="1"/>
  <c r="G2574" i="5"/>
  <c r="M2573" i="5"/>
  <c r="I2573" i="5"/>
  <c r="J2573" i="5" s="1"/>
  <c r="G2573" i="5"/>
  <c r="M2572" i="5"/>
  <c r="I2572" i="5"/>
  <c r="J2572" i="5" s="1"/>
  <c r="G2572" i="5"/>
  <c r="M2571" i="5"/>
  <c r="I2571" i="5"/>
  <c r="J2571" i="5" s="1"/>
  <c r="G2571" i="5"/>
  <c r="M2570" i="5"/>
  <c r="I2570" i="5"/>
  <c r="J2570" i="5" s="1"/>
  <c r="G2570" i="5"/>
  <c r="M2569" i="5"/>
  <c r="I2569" i="5"/>
  <c r="J2569" i="5" s="1"/>
  <c r="G2569" i="5"/>
  <c r="M2568" i="5"/>
  <c r="I2568" i="5"/>
  <c r="J2568" i="5" s="1"/>
  <c r="G2568" i="5"/>
  <c r="M2567" i="5"/>
  <c r="I2567" i="5"/>
  <c r="J2567" i="5" s="1"/>
  <c r="G2567" i="5"/>
  <c r="M2566" i="5"/>
  <c r="I2566" i="5"/>
  <c r="J2566" i="5" s="1"/>
  <c r="G2566" i="5"/>
  <c r="M2565" i="5"/>
  <c r="I2565" i="5"/>
  <c r="J2565" i="5" s="1"/>
  <c r="G2565" i="5"/>
  <c r="M2564" i="5"/>
  <c r="I2564" i="5"/>
  <c r="J2564" i="5" s="1"/>
  <c r="G2564" i="5"/>
  <c r="M2563" i="5"/>
  <c r="I2563" i="5"/>
  <c r="J2563" i="5" s="1"/>
  <c r="G2563" i="5"/>
  <c r="M2562" i="5"/>
  <c r="I2562" i="5"/>
  <c r="J2562" i="5" s="1"/>
  <c r="G2562" i="5"/>
  <c r="M2561" i="5"/>
  <c r="I2561" i="5"/>
  <c r="J2561" i="5" s="1"/>
  <c r="G2561" i="5"/>
  <c r="M2560" i="5"/>
  <c r="I2560" i="5"/>
  <c r="J2560" i="5" s="1"/>
  <c r="G2560" i="5"/>
  <c r="M2559" i="5"/>
  <c r="I2559" i="5"/>
  <c r="J2559" i="5" s="1"/>
  <c r="G2559" i="5"/>
  <c r="M2558" i="5"/>
  <c r="I2558" i="5"/>
  <c r="J2558" i="5" s="1"/>
  <c r="G2558" i="5"/>
  <c r="M2557" i="5"/>
  <c r="I2557" i="5"/>
  <c r="J2557" i="5" s="1"/>
  <c r="G2557" i="5"/>
  <c r="M2556" i="5"/>
  <c r="I2556" i="5"/>
  <c r="J2556" i="5" s="1"/>
  <c r="G2556" i="5"/>
  <c r="J2554" i="5"/>
  <c r="J2553" i="5"/>
  <c r="J2552" i="5"/>
  <c r="J2551" i="5"/>
  <c r="J2550" i="5"/>
  <c r="M2549" i="5"/>
  <c r="I2549" i="5"/>
  <c r="J2549" i="5" s="1"/>
  <c r="G2549" i="5"/>
  <c r="M2547" i="5"/>
  <c r="I2547" i="5"/>
  <c r="J2547" i="5" s="1"/>
  <c r="G2547" i="5"/>
  <c r="M2546" i="5"/>
  <c r="I2546" i="5"/>
  <c r="J2546" i="5" s="1"/>
  <c r="G2546" i="5"/>
  <c r="M2545" i="5"/>
  <c r="I2545" i="5"/>
  <c r="J2545" i="5" s="1"/>
  <c r="G2545" i="5"/>
  <c r="M2544" i="5"/>
  <c r="I2544" i="5"/>
  <c r="J2544" i="5" s="1"/>
  <c r="G2544" i="5"/>
  <c r="M2543" i="5"/>
  <c r="I2543" i="5"/>
  <c r="J2543" i="5" s="1"/>
  <c r="G2543" i="5"/>
  <c r="M2542" i="5"/>
  <c r="I2542" i="5"/>
  <c r="J2542" i="5" s="1"/>
  <c r="G2542" i="5"/>
  <c r="M2541" i="5"/>
  <c r="I2541" i="5"/>
  <c r="J2541" i="5" s="1"/>
  <c r="G2541" i="5"/>
  <c r="M2540" i="5"/>
  <c r="I2540" i="5"/>
  <c r="J2540" i="5" s="1"/>
  <c r="G2540" i="5"/>
  <c r="M2539" i="5"/>
  <c r="I2539" i="5"/>
  <c r="J2539" i="5" s="1"/>
  <c r="G2539" i="5"/>
  <c r="J2537" i="5"/>
  <c r="J2536" i="5"/>
  <c r="J2535" i="5"/>
  <c r="J2534" i="5"/>
  <c r="J2533" i="5"/>
  <c r="J2532" i="5"/>
  <c r="M2531" i="5"/>
  <c r="I2531" i="5"/>
  <c r="J2531" i="5" s="1"/>
  <c r="G2531" i="5"/>
  <c r="M2529" i="5"/>
  <c r="I2529" i="5"/>
  <c r="J2529" i="5" s="1"/>
  <c r="G2529" i="5"/>
  <c r="M2528" i="5"/>
  <c r="I2528" i="5"/>
  <c r="J2528" i="5" s="1"/>
  <c r="G2528" i="5"/>
  <c r="M2527" i="5"/>
  <c r="I2527" i="5"/>
  <c r="J2527" i="5" s="1"/>
  <c r="G2527" i="5"/>
  <c r="M2526" i="5"/>
  <c r="I2526" i="5"/>
  <c r="J2526" i="5" s="1"/>
  <c r="G2526" i="5"/>
  <c r="M2525" i="5"/>
  <c r="I2525" i="5"/>
  <c r="J2525" i="5" s="1"/>
  <c r="G2525" i="5"/>
  <c r="M2524" i="5"/>
  <c r="I2524" i="5"/>
  <c r="J2524" i="5" s="1"/>
  <c r="G2524" i="5"/>
  <c r="M2523" i="5"/>
  <c r="I2523" i="5"/>
  <c r="J2523" i="5" s="1"/>
  <c r="G2523" i="5"/>
  <c r="M2522" i="5"/>
  <c r="I2522" i="5"/>
  <c r="J2522" i="5" s="1"/>
  <c r="G2522" i="5"/>
  <c r="J2520" i="5"/>
  <c r="J2519" i="5"/>
  <c r="J2518" i="5"/>
  <c r="J2517" i="5"/>
  <c r="J2516" i="5"/>
  <c r="J2515" i="5"/>
  <c r="J2514" i="5"/>
  <c r="J2513" i="5"/>
  <c r="J2512" i="5"/>
  <c r="J2511" i="5"/>
  <c r="J2510" i="5"/>
  <c r="M2509" i="5"/>
  <c r="I2509" i="5"/>
  <c r="J2509" i="5" s="1"/>
  <c r="G2509" i="5"/>
  <c r="M2507" i="5"/>
  <c r="I2507" i="5"/>
  <c r="J2507" i="5" s="1"/>
  <c r="G2507" i="5"/>
  <c r="M2506" i="5"/>
  <c r="I2506" i="5"/>
  <c r="J2506" i="5" s="1"/>
  <c r="G2506" i="5"/>
  <c r="M2505" i="5"/>
  <c r="I2505" i="5"/>
  <c r="J2505" i="5" s="1"/>
  <c r="G2505" i="5"/>
  <c r="M2504" i="5"/>
  <c r="I2504" i="5"/>
  <c r="J2504" i="5" s="1"/>
  <c r="G2504" i="5"/>
  <c r="M2503" i="5"/>
  <c r="I2503" i="5"/>
  <c r="J2503" i="5" s="1"/>
  <c r="G2503" i="5"/>
  <c r="M2502" i="5"/>
  <c r="I2502" i="5"/>
  <c r="J2502" i="5" s="1"/>
  <c r="G2502" i="5"/>
  <c r="M2501" i="5"/>
  <c r="I2501" i="5"/>
  <c r="J2501" i="5" s="1"/>
  <c r="G2501" i="5"/>
  <c r="M2500" i="5"/>
  <c r="I2500" i="5"/>
  <c r="J2500" i="5" s="1"/>
  <c r="G2500" i="5"/>
  <c r="M2499" i="5"/>
  <c r="I2499" i="5"/>
  <c r="J2499" i="5" s="1"/>
  <c r="G2499" i="5"/>
  <c r="M2498" i="5"/>
  <c r="I2498" i="5"/>
  <c r="J2498" i="5" s="1"/>
  <c r="G2498" i="5"/>
  <c r="M2497" i="5"/>
  <c r="I2497" i="5"/>
  <c r="J2497" i="5" s="1"/>
  <c r="G2497" i="5"/>
  <c r="M2496" i="5"/>
  <c r="I2496" i="5"/>
  <c r="J2496" i="5" s="1"/>
  <c r="G2496" i="5"/>
  <c r="J2494" i="5"/>
  <c r="J2493" i="5"/>
  <c r="J2492" i="5"/>
  <c r="J2491" i="5"/>
  <c r="J2490" i="5"/>
  <c r="J2489" i="5"/>
  <c r="J2488" i="5"/>
  <c r="M2487" i="5"/>
  <c r="I2487" i="5"/>
  <c r="J2487" i="5" s="1"/>
  <c r="G2487" i="5"/>
  <c r="M2485" i="5"/>
  <c r="I2485" i="5"/>
  <c r="J2485" i="5" s="1"/>
  <c r="G2485" i="5"/>
  <c r="M2484" i="5"/>
  <c r="I2484" i="5"/>
  <c r="J2484" i="5" s="1"/>
  <c r="G2484" i="5"/>
  <c r="M2483" i="5"/>
  <c r="I2483" i="5"/>
  <c r="J2483" i="5" s="1"/>
  <c r="G2483" i="5"/>
  <c r="M2482" i="5"/>
  <c r="I2482" i="5"/>
  <c r="J2482" i="5" s="1"/>
  <c r="G2482" i="5"/>
  <c r="M2481" i="5"/>
  <c r="I2481" i="5"/>
  <c r="J2481" i="5" s="1"/>
  <c r="G2481" i="5"/>
  <c r="M2480" i="5"/>
  <c r="I2480" i="5"/>
  <c r="J2480" i="5" s="1"/>
  <c r="G2480" i="5"/>
  <c r="M2479" i="5"/>
  <c r="I2479" i="5"/>
  <c r="J2479" i="5" s="1"/>
  <c r="G2479" i="5"/>
  <c r="M2478" i="5"/>
  <c r="I2478" i="5"/>
  <c r="J2478" i="5" s="1"/>
  <c r="G2478" i="5"/>
  <c r="J2476" i="5"/>
  <c r="J2475" i="5"/>
  <c r="J2474" i="5"/>
  <c r="J2473" i="5"/>
  <c r="J2472" i="5"/>
  <c r="J2470" i="5"/>
  <c r="J2469" i="5"/>
  <c r="J2468" i="5"/>
  <c r="M2467" i="5"/>
  <c r="I2467" i="5"/>
  <c r="J2467" i="5" s="1"/>
  <c r="G2467" i="5"/>
  <c r="M2465" i="5"/>
  <c r="I2465" i="5"/>
  <c r="J2465" i="5" s="1"/>
  <c r="G2465" i="5"/>
  <c r="M2464" i="5"/>
  <c r="I2464" i="5"/>
  <c r="J2464" i="5" s="1"/>
  <c r="G2464" i="5"/>
  <c r="M2463" i="5"/>
  <c r="I2463" i="5"/>
  <c r="J2463" i="5" s="1"/>
  <c r="G2463" i="5"/>
  <c r="M2462" i="5"/>
  <c r="I2462" i="5"/>
  <c r="J2462" i="5" s="1"/>
  <c r="G2462" i="5"/>
  <c r="M2461" i="5"/>
  <c r="I2461" i="5"/>
  <c r="J2461" i="5" s="1"/>
  <c r="G2461" i="5"/>
  <c r="M2460" i="5"/>
  <c r="I2460" i="5"/>
  <c r="J2460" i="5" s="1"/>
  <c r="G2460" i="5"/>
  <c r="M2459" i="5"/>
  <c r="I2459" i="5"/>
  <c r="J2459" i="5" s="1"/>
  <c r="G2459" i="5"/>
  <c r="M2458" i="5"/>
  <c r="I2458" i="5"/>
  <c r="J2458" i="5" s="1"/>
  <c r="G2458" i="5"/>
  <c r="M2457" i="5"/>
  <c r="I2457" i="5"/>
  <c r="J2457" i="5" s="1"/>
  <c r="G2457" i="5"/>
  <c r="M2456" i="5"/>
  <c r="I2456" i="5"/>
  <c r="J2456" i="5" s="1"/>
  <c r="G2456" i="5"/>
  <c r="M2455" i="5"/>
  <c r="I2455" i="5"/>
  <c r="J2455" i="5" s="1"/>
  <c r="G2455" i="5"/>
  <c r="M2454" i="5"/>
  <c r="I2454" i="5"/>
  <c r="J2454" i="5" s="1"/>
  <c r="G2454" i="5"/>
  <c r="M2453" i="5"/>
  <c r="I2453" i="5"/>
  <c r="J2453" i="5" s="1"/>
  <c r="G2453" i="5"/>
  <c r="M2452" i="5"/>
  <c r="I2452" i="5"/>
  <c r="J2452" i="5" s="1"/>
  <c r="G2452" i="5"/>
  <c r="M2451" i="5"/>
  <c r="I2451" i="5"/>
  <c r="J2451" i="5" s="1"/>
  <c r="G2451" i="5"/>
  <c r="M2450" i="5"/>
  <c r="I2450" i="5"/>
  <c r="J2450" i="5" s="1"/>
  <c r="G2450" i="5"/>
  <c r="M2449" i="5"/>
  <c r="I2449" i="5"/>
  <c r="J2449" i="5" s="1"/>
  <c r="G2449" i="5"/>
  <c r="M2448" i="5"/>
  <c r="I2448" i="5"/>
  <c r="J2448" i="5" s="1"/>
  <c r="G2448" i="5"/>
  <c r="M2447" i="5"/>
  <c r="I2447" i="5"/>
  <c r="J2447" i="5" s="1"/>
  <c r="G2447" i="5"/>
  <c r="M2446" i="5"/>
  <c r="I2446" i="5"/>
  <c r="J2446" i="5" s="1"/>
  <c r="G2446" i="5"/>
  <c r="M2445" i="5"/>
  <c r="I2445" i="5"/>
  <c r="J2445" i="5" s="1"/>
  <c r="G2445" i="5"/>
  <c r="M2444" i="5"/>
  <c r="I2444" i="5"/>
  <c r="J2444" i="5" s="1"/>
  <c r="G2444" i="5"/>
  <c r="M2443" i="5"/>
  <c r="I2443" i="5"/>
  <c r="J2443" i="5" s="1"/>
  <c r="G2443" i="5"/>
  <c r="J2441" i="5"/>
  <c r="J2440" i="5"/>
  <c r="J2439" i="5"/>
  <c r="J2438" i="5"/>
  <c r="J2437" i="5"/>
  <c r="J2436" i="5"/>
  <c r="J2435" i="5"/>
  <c r="J2434" i="5"/>
  <c r="J2433" i="5"/>
  <c r="J2432" i="5"/>
  <c r="J2431" i="5"/>
  <c r="J2430" i="5"/>
  <c r="M2429" i="5"/>
  <c r="I2429" i="5"/>
  <c r="J2429" i="5" s="1"/>
  <c r="G2429" i="5"/>
  <c r="M2427" i="5"/>
  <c r="I2427" i="5"/>
  <c r="J2427" i="5" s="1"/>
  <c r="G2427" i="5"/>
  <c r="M2426" i="5"/>
  <c r="I2426" i="5"/>
  <c r="J2426" i="5" s="1"/>
  <c r="G2426" i="5"/>
  <c r="M2425" i="5"/>
  <c r="I2425" i="5"/>
  <c r="J2425" i="5" s="1"/>
  <c r="G2425" i="5"/>
  <c r="M2424" i="5"/>
  <c r="I2424" i="5"/>
  <c r="J2424" i="5" s="1"/>
  <c r="G2424" i="5"/>
  <c r="M2423" i="5"/>
  <c r="I2423" i="5"/>
  <c r="J2423" i="5" s="1"/>
  <c r="G2423" i="5"/>
  <c r="M2422" i="5"/>
  <c r="I2422" i="5"/>
  <c r="J2422" i="5" s="1"/>
  <c r="G2422" i="5"/>
  <c r="M2421" i="5"/>
  <c r="I2421" i="5"/>
  <c r="J2421" i="5" s="1"/>
  <c r="G2421" i="5"/>
  <c r="M2420" i="5"/>
  <c r="I2420" i="5"/>
  <c r="J2420" i="5" s="1"/>
  <c r="G2420" i="5"/>
  <c r="M2419" i="5"/>
  <c r="I2419" i="5"/>
  <c r="J2419" i="5" s="1"/>
  <c r="G2419" i="5"/>
  <c r="M2418" i="5"/>
  <c r="I2418" i="5"/>
  <c r="J2418" i="5" s="1"/>
  <c r="G2418" i="5"/>
  <c r="M2417" i="5"/>
  <c r="I2417" i="5"/>
  <c r="J2417" i="5" s="1"/>
  <c r="G2417" i="5"/>
  <c r="M2416" i="5"/>
  <c r="I2416" i="5"/>
  <c r="J2416" i="5" s="1"/>
  <c r="G2416" i="5"/>
  <c r="M2415" i="5"/>
  <c r="I2415" i="5"/>
  <c r="J2415" i="5" s="1"/>
  <c r="G2415" i="5"/>
  <c r="M2414" i="5"/>
  <c r="I2414" i="5"/>
  <c r="J2414" i="5" s="1"/>
  <c r="G2414" i="5"/>
  <c r="M2413" i="5"/>
  <c r="I2413" i="5"/>
  <c r="J2413" i="5" s="1"/>
  <c r="G2413" i="5"/>
  <c r="M2412" i="5"/>
  <c r="I2412" i="5"/>
  <c r="J2412" i="5" s="1"/>
  <c r="G2412" i="5"/>
  <c r="M2411" i="5"/>
  <c r="I2411" i="5"/>
  <c r="J2411" i="5" s="1"/>
  <c r="G2411" i="5"/>
  <c r="M2410" i="5"/>
  <c r="I2410" i="5"/>
  <c r="J2410" i="5" s="1"/>
  <c r="G2410" i="5"/>
  <c r="M2409" i="5"/>
  <c r="I2409" i="5"/>
  <c r="J2409" i="5" s="1"/>
  <c r="G2409" i="5"/>
  <c r="J2407" i="5"/>
  <c r="J2406" i="5"/>
  <c r="J2405" i="5"/>
  <c r="J2404" i="5"/>
  <c r="J2403" i="5"/>
  <c r="J2402" i="5"/>
  <c r="J2401" i="5"/>
  <c r="J2400" i="5"/>
  <c r="J2399" i="5"/>
  <c r="J2398" i="5"/>
  <c r="J2397" i="5"/>
  <c r="M2396" i="5"/>
  <c r="I2396" i="5"/>
  <c r="J2396" i="5" s="1"/>
  <c r="G2396" i="5"/>
  <c r="M2394" i="5"/>
  <c r="I2394" i="5"/>
  <c r="J2394" i="5" s="1"/>
  <c r="G2394" i="5"/>
  <c r="M2393" i="5"/>
  <c r="I2393" i="5"/>
  <c r="J2393" i="5" s="1"/>
  <c r="G2393" i="5"/>
  <c r="M2392" i="5"/>
  <c r="I2392" i="5"/>
  <c r="J2392" i="5" s="1"/>
  <c r="G2392" i="5"/>
  <c r="M2391" i="5"/>
  <c r="I2391" i="5"/>
  <c r="J2391" i="5" s="1"/>
  <c r="G2391" i="5"/>
  <c r="M2390" i="5"/>
  <c r="I2390" i="5"/>
  <c r="J2390" i="5" s="1"/>
  <c r="G2390" i="5"/>
  <c r="M2389" i="5"/>
  <c r="I2389" i="5"/>
  <c r="J2389" i="5" s="1"/>
  <c r="G2389" i="5"/>
  <c r="M2388" i="5"/>
  <c r="I2388" i="5"/>
  <c r="J2388" i="5" s="1"/>
  <c r="G2388" i="5"/>
  <c r="M2387" i="5"/>
  <c r="I2387" i="5"/>
  <c r="J2387" i="5" s="1"/>
  <c r="G2387" i="5"/>
  <c r="M2386" i="5"/>
  <c r="I2386" i="5"/>
  <c r="J2386" i="5" s="1"/>
  <c r="G2386" i="5"/>
  <c r="M2385" i="5"/>
  <c r="I2385" i="5"/>
  <c r="J2385" i="5" s="1"/>
  <c r="G2385" i="5"/>
  <c r="M2384" i="5"/>
  <c r="I2384" i="5"/>
  <c r="J2384" i="5" s="1"/>
  <c r="G2384" i="5"/>
  <c r="M2383" i="5"/>
  <c r="I2383" i="5"/>
  <c r="J2383" i="5" s="1"/>
  <c r="G2383" i="5"/>
  <c r="M2382" i="5"/>
  <c r="I2382" i="5"/>
  <c r="J2382" i="5" s="1"/>
  <c r="G2382" i="5"/>
  <c r="M2381" i="5"/>
  <c r="I2381" i="5"/>
  <c r="J2381" i="5" s="1"/>
  <c r="G2381" i="5"/>
  <c r="M2380" i="5"/>
  <c r="I2380" i="5"/>
  <c r="J2380" i="5" s="1"/>
  <c r="G2380" i="5"/>
  <c r="M2379" i="5"/>
  <c r="I2379" i="5"/>
  <c r="J2379" i="5" s="1"/>
  <c r="G2379" i="5"/>
  <c r="M2378" i="5"/>
  <c r="I2378" i="5"/>
  <c r="J2378" i="5" s="1"/>
  <c r="G2378" i="5"/>
  <c r="M2377" i="5"/>
  <c r="I2377" i="5"/>
  <c r="J2377" i="5" s="1"/>
  <c r="G2377" i="5"/>
  <c r="M2376" i="5"/>
  <c r="I2376" i="5"/>
  <c r="J2376" i="5" s="1"/>
  <c r="G2376" i="5"/>
  <c r="J2374" i="5"/>
  <c r="J2373" i="5"/>
  <c r="J2372" i="5"/>
  <c r="J2371" i="5"/>
  <c r="J2370" i="5"/>
  <c r="J2369" i="5"/>
  <c r="J2368" i="5"/>
  <c r="J2367" i="5"/>
  <c r="J2365" i="5"/>
  <c r="J2364" i="5"/>
  <c r="J2363" i="5"/>
  <c r="J2362" i="5"/>
  <c r="J2361" i="5"/>
  <c r="J2360" i="5"/>
  <c r="J2359" i="5"/>
  <c r="M2358" i="5"/>
  <c r="I2358" i="5"/>
  <c r="J2358" i="5" s="1"/>
  <c r="G2358" i="5"/>
  <c r="M2356" i="5"/>
  <c r="I2356" i="5"/>
  <c r="J2356" i="5" s="1"/>
  <c r="G2356" i="5"/>
  <c r="M2355" i="5"/>
  <c r="I2355" i="5"/>
  <c r="J2355" i="5" s="1"/>
  <c r="G2355" i="5"/>
  <c r="M2354" i="5"/>
  <c r="I2354" i="5"/>
  <c r="J2354" i="5" s="1"/>
  <c r="G2354" i="5"/>
  <c r="M2353" i="5"/>
  <c r="I2353" i="5"/>
  <c r="J2353" i="5" s="1"/>
  <c r="G2353" i="5"/>
  <c r="M2352" i="5"/>
  <c r="I2352" i="5"/>
  <c r="J2352" i="5" s="1"/>
  <c r="G2352" i="5"/>
  <c r="M2351" i="5"/>
  <c r="I2351" i="5"/>
  <c r="J2351" i="5" s="1"/>
  <c r="G2351" i="5"/>
  <c r="M2350" i="5"/>
  <c r="I2350" i="5"/>
  <c r="J2350" i="5" s="1"/>
  <c r="G2350" i="5"/>
  <c r="M2349" i="5"/>
  <c r="I2349" i="5"/>
  <c r="J2349" i="5" s="1"/>
  <c r="G2349" i="5"/>
  <c r="M2348" i="5"/>
  <c r="I2348" i="5"/>
  <c r="J2348" i="5" s="1"/>
  <c r="G2348" i="5"/>
  <c r="M2347" i="5"/>
  <c r="I2347" i="5"/>
  <c r="J2347" i="5" s="1"/>
  <c r="G2347" i="5"/>
  <c r="M2346" i="5"/>
  <c r="I2346" i="5"/>
  <c r="J2346" i="5" s="1"/>
  <c r="G2346" i="5"/>
  <c r="M2345" i="5"/>
  <c r="I2345" i="5"/>
  <c r="J2345" i="5" s="1"/>
  <c r="G2345" i="5"/>
  <c r="M2344" i="5"/>
  <c r="I2344" i="5"/>
  <c r="J2344" i="5" s="1"/>
  <c r="G2344" i="5"/>
  <c r="M2343" i="5"/>
  <c r="I2343" i="5"/>
  <c r="J2343" i="5" s="1"/>
  <c r="G2343" i="5"/>
  <c r="M2342" i="5"/>
  <c r="I2342" i="5"/>
  <c r="J2342" i="5" s="1"/>
  <c r="G2342" i="5"/>
  <c r="M2341" i="5"/>
  <c r="I2341" i="5"/>
  <c r="J2341" i="5" s="1"/>
  <c r="G2341" i="5"/>
  <c r="M2340" i="5"/>
  <c r="I2340" i="5"/>
  <c r="J2340" i="5" s="1"/>
  <c r="G2340" i="5"/>
  <c r="M2339" i="5"/>
  <c r="I2339" i="5"/>
  <c r="J2339" i="5" s="1"/>
  <c r="G2339" i="5"/>
  <c r="M2338" i="5"/>
  <c r="I2338" i="5"/>
  <c r="J2338" i="5" s="1"/>
  <c r="G2338" i="5"/>
  <c r="M2337" i="5"/>
  <c r="I2337" i="5"/>
  <c r="J2337" i="5" s="1"/>
  <c r="G2337" i="5"/>
  <c r="M2336" i="5"/>
  <c r="I2336" i="5"/>
  <c r="J2336" i="5" s="1"/>
  <c r="G2336" i="5"/>
  <c r="J2332" i="5"/>
  <c r="J2331" i="5"/>
  <c r="J2330" i="5"/>
  <c r="J2329" i="5"/>
  <c r="J2328" i="5"/>
  <c r="J2327" i="5"/>
  <c r="J2326" i="5"/>
  <c r="J2325" i="5"/>
  <c r="J2324" i="5"/>
  <c r="J2323" i="5"/>
  <c r="J2322" i="5"/>
  <c r="M2321" i="5"/>
  <c r="I2321" i="5"/>
  <c r="J2321" i="5" s="1"/>
  <c r="G2321" i="5"/>
  <c r="M2319" i="5"/>
  <c r="I2319" i="5"/>
  <c r="J2319" i="5" s="1"/>
  <c r="G2319" i="5"/>
  <c r="M2318" i="5"/>
  <c r="I2318" i="5"/>
  <c r="J2318" i="5" s="1"/>
  <c r="G2318" i="5"/>
  <c r="M2317" i="5"/>
  <c r="I2317" i="5"/>
  <c r="J2317" i="5" s="1"/>
  <c r="G2317" i="5"/>
  <c r="M2316" i="5"/>
  <c r="I2316" i="5"/>
  <c r="J2316" i="5" s="1"/>
  <c r="G2316" i="5"/>
  <c r="M2315" i="5"/>
  <c r="I2315" i="5"/>
  <c r="J2315" i="5" s="1"/>
  <c r="G2315" i="5"/>
  <c r="M2314" i="5"/>
  <c r="I2314" i="5"/>
  <c r="J2314" i="5" s="1"/>
  <c r="G2314" i="5"/>
  <c r="M2313" i="5"/>
  <c r="I2313" i="5"/>
  <c r="J2313" i="5" s="1"/>
  <c r="G2313" i="5"/>
  <c r="M2312" i="5"/>
  <c r="I2312" i="5"/>
  <c r="J2312" i="5" s="1"/>
  <c r="G2312" i="5"/>
  <c r="M2311" i="5"/>
  <c r="I2311" i="5"/>
  <c r="J2311" i="5" s="1"/>
  <c r="G2311" i="5"/>
  <c r="M2310" i="5"/>
  <c r="I2310" i="5"/>
  <c r="J2310" i="5" s="1"/>
  <c r="G2310" i="5"/>
  <c r="M2309" i="5"/>
  <c r="I2309" i="5"/>
  <c r="J2309" i="5" s="1"/>
  <c r="G2309" i="5"/>
  <c r="M2308" i="5"/>
  <c r="I2308" i="5"/>
  <c r="J2308" i="5" s="1"/>
  <c r="G2308" i="5"/>
  <c r="M2307" i="5"/>
  <c r="I2307" i="5"/>
  <c r="J2307" i="5" s="1"/>
  <c r="G2307" i="5"/>
  <c r="J2305" i="5"/>
  <c r="J2304" i="5"/>
  <c r="J2303" i="5"/>
  <c r="J2302" i="5"/>
  <c r="J2301" i="5"/>
  <c r="M2300" i="5"/>
  <c r="I2300" i="5"/>
  <c r="J2300" i="5" s="1"/>
  <c r="G2300" i="5"/>
  <c r="M2298" i="5"/>
  <c r="I2298" i="5"/>
  <c r="J2298" i="5" s="1"/>
  <c r="G2298" i="5"/>
  <c r="M2297" i="5"/>
  <c r="I2297" i="5"/>
  <c r="J2297" i="5" s="1"/>
  <c r="G2297" i="5"/>
  <c r="M2296" i="5"/>
  <c r="I2296" i="5"/>
  <c r="J2296" i="5" s="1"/>
  <c r="G2296" i="5"/>
  <c r="M2295" i="5"/>
  <c r="I2295" i="5"/>
  <c r="J2295" i="5" s="1"/>
  <c r="G2295" i="5"/>
  <c r="M2294" i="5"/>
  <c r="I2294" i="5"/>
  <c r="J2294" i="5" s="1"/>
  <c r="G2294" i="5"/>
  <c r="J2292" i="5"/>
  <c r="J2291" i="5"/>
  <c r="J2290" i="5"/>
  <c r="J2289" i="5"/>
  <c r="M2288" i="5"/>
  <c r="I2288" i="5"/>
  <c r="J2288" i="5" s="1"/>
  <c r="G2288" i="5"/>
  <c r="M2286" i="5"/>
  <c r="I2286" i="5"/>
  <c r="J2286" i="5" s="1"/>
  <c r="G2286" i="5"/>
  <c r="M2285" i="5"/>
  <c r="I2285" i="5"/>
  <c r="J2285" i="5" s="1"/>
  <c r="G2285" i="5"/>
  <c r="M2284" i="5"/>
  <c r="I2284" i="5"/>
  <c r="J2284" i="5" s="1"/>
  <c r="G2284" i="5"/>
  <c r="M2283" i="5"/>
  <c r="I2283" i="5"/>
  <c r="J2283" i="5" s="1"/>
  <c r="G2283" i="5"/>
  <c r="M2282" i="5"/>
  <c r="I2282" i="5"/>
  <c r="J2282" i="5" s="1"/>
  <c r="G2282" i="5"/>
  <c r="J2280" i="5"/>
  <c r="J2279" i="5"/>
  <c r="J2278" i="5"/>
  <c r="J2277" i="5"/>
  <c r="J2276" i="5"/>
  <c r="J2275" i="5"/>
  <c r="J2274" i="5"/>
  <c r="J2273" i="5"/>
  <c r="J2272" i="5"/>
  <c r="J2271" i="5"/>
  <c r="J2270" i="5"/>
  <c r="M2269" i="5"/>
  <c r="I2269" i="5"/>
  <c r="J2269" i="5" s="1"/>
  <c r="G2269" i="5"/>
  <c r="M2267" i="5"/>
  <c r="I2267" i="5"/>
  <c r="J2267" i="5" s="1"/>
  <c r="G2267" i="5"/>
  <c r="M2266" i="5"/>
  <c r="I2266" i="5"/>
  <c r="J2266" i="5" s="1"/>
  <c r="G2266" i="5"/>
  <c r="M2265" i="5"/>
  <c r="I2265" i="5"/>
  <c r="J2265" i="5" s="1"/>
  <c r="G2265" i="5"/>
  <c r="M2264" i="5"/>
  <c r="I2264" i="5"/>
  <c r="J2264" i="5" s="1"/>
  <c r="G2264" i="5"/>
  <c r="M2263" i="5"/>
  <c r="I2263" i="5"/>
  <c r="J2263" i="5" s="1"/>
  <c r="G2263" i="5"/>
  <c r="M2262" i="5"/>
  <c r="I2262" i="5"/>
  <c r="J2262" i="5" s="1"/>
  <c r="G2262" i="5"/>
  <c r="M2261" i="5"/>
  <c r="I2261" i="5"/>
  <c r="J2261" i="5" s="1"/>
  <c r="G2261" i="5"/>
  <c r="M2260" i="5"/>
  <c r="I2260" i="5"/>
  <c r="J2260" i="5" s="1"/>
  <c r="G2260" i="5"/>
  <c r="M2259" i="5"/>
  <c r="I2259" i="5"/>
  <c r="J2259" i="5" s="1"/>
  <c r="G2259" i="5"/>
  <c r="M2258" i="5"/>
  <c r="I2258" i="5"/>
  <c r="J2258" i="5" s="1"/>
  <c r="G2258" i="5"/>
  <c r="M2257" i="5"/>
  <c r="I2257" i="5"/>
  <c r="J2257" i="5" s="1"/>
  <c r="G2257" i="5"/>
  <c r="M2256" i="5"/>
  <c r="I2256" i="5"/>
  <c r="J2256" i="5" s="1"/>
  <c r="G2256" i="5"/>
  <c r="M2255" i="5"/>
  <c r="I2255" i="5"/>
  <c r="J2255" i="5" s="1"/>
  <c r="G2255" i="5"/>
  <c r="M2254" i="5"/>
  <c r="I2254" i="5"/>
  <c r="J2254" i="5" s="1"/>
  <c r="G2254" i="5"/>
  <c r="M2253" i="5"/>
  <c r="I2253" i="5"/>
  <c r="J2253" i="5" s="1"/>
  <c r="G2253" i="5"/>
  <c r="M2252" i="5"/>
  <c r="I2252" i="5"/>
  <c r="J2252" i="5" s="1"/>
  <c r="G2252" i="5"/>
  <c r="M2251" i="5"/>
  <c r="I2251" i="5"/>
  <c r="J2251" i="5" s="1"/>
  <c r="G2251" i="5"/>
  <c r="M2250" i="5"/>
  <c r="I2250" i="5"/>
  <c r="J2250" i="5" s="1"/>
  <c r="G2250" i="5"/>
  <c r="M2249" i="5"/>
  <c r="I2249" i="5"/>
  <c r="J2249" i="5" s="1"/>
  <c r="G2249" i="5"/>
  <c r="M2248" i="5"/>
  <c r="I2248" i="5"/>
  <c r="J2248" i="5" s="1"/>
  <c r="G2248" i="5"/>
  <c r="M2247" i="5"/>
  <c r="I2247" i="5"/>
  <c r="J2247" i="5" s="1"/>
  <c r="G2247" i="5"/>
  <c r="M2246" i="5"/>
  <c r="I2246" i="5"/>
  <c r="J2246" i="5" s="1"/>
  <c r="G2246" i="5"/>
  <c r="M2237" i="5"/>
  <c r="I2237" i="5"/>
  <c r="J2237" i="5" s="1"/>
  <c r="G2237" i="5"/>
  <c r="M2235" i="5"/>
  <c r="I2235" i="5"/>
  <c r="J2235" i="5" s="1"/>
  <c r="G2235" i="5"/>
  <c r="M2234" i="5"/>
  <c r="I2234" i="5"/>
  <c r="J2234" i="5" s="1"/>
  <c r="G2234" i="5"/>
  <c r="M2233" i="5"/>
  <c r="I2233" i="5"/>
  <c r="J2233" i="5" s="1"/>
  <c r="G2233" i="5"/>
  <c r="M2232" i="5"/>
  <c r="I2232" i="5"/>
  <c r="J2232" i="5" s="1"/>
  <c r="G2232" i="5"/>
  <c r="M2231" i="5"/>
  <c r="I2231" i="5"/>
  <c r="J2231" i="5" s="1"/>
  <c r="G2231" i="5"/>
  <c r="M2230" i="5"/>
  <c r="I2230" i="5"/>
  <c r="J2230" i="5" s="1"/>
  <c r="G2230" i="5"/>
  <c r="M2229" i="5"/>
  <c r="I2229" i="5"/>
  <c r="J2229" i="5" s="1"/>
  <c r="G2229" i="5"/>
  <c r="M2228" i="5"/>
  <c r="I2228" i="5"/>
  <c r="J2228" i="5" s="1"/>
  <c r="G2228" i="5"/>
  <c r="M2227" i="5"/>
  <c r="I2227" i="5"/>
  <c r="J2227" i="5" s="1"/>
  <c r="G2227" i="5"/>
  <c r="M2218" i="5"/>
  <c r="I2218" i="5"/>
  <c r="J2218" i="5" s="1"/>
  <c r="G2218" i="5"/>
  <c r="M2216" i="5"/>
  <c r="I2216" i="5"/>
  <c r="J2216" i="5" s="1"/>
  <c r="G2216" i="5"/>
  <c r="M2215" i="5"/>
  <c r="I2215" i="5"/>
  <c r="J2215" i="5" s="1"/>
  <c r="G2215" i="5"/>
  <c r="M2214" i="5"/>
  <c r="I2214" i="5"/>
  <c r="J2214" i="5" s="1"/>
  <c r="G2214" i="5"/>
  <c r="M2213" i="5"/>
  <c r="I2213" i="5"/>
  <c r="J2213" i="5" s="1"/>
  <c r="G2213" i="5"/>
  <c r="M2212" i="5"/>
  <c r="I2212" i="5"/>
  <c r="J2212" i="5" s="1"/>
  <c r="G2212" i="5"/>
  <c r="M2211" i="5"/>
  <c r="I2211" i="5"/>
  <c r="J2211" i="5" s="1"/>
  <c r="G2211" i="5"/>
  <c r="M2210" i="5"/>
  <c r="I2210" i="5"/>
  <c r="J2210" i="5" s="1"/>
  <c r="G2210" i="5"/>
  <c r="M2209" i="5"/>
  <c r="I2209" i="5"/>
  <c r="J2209" i="5" s="1"/>
  <c r="G2209" i="5"/>
  <c r="M2208" i="5"/>
  <c r="I2208" i="5"/>
  <c r="J2208" i="5" s="1"/>
  <c r="G2208" i="5"/>
  <c r="J2206" i="5"/>
  <c r="J2205" i="5"/>
  <c r="J2204" i="5"/>
  <c r="J2203" i="5"/>
  <c r="J2202" i="5"/>
  <c r="J2201" i="5"/>
  <c r="J2200" i="5"/>
  <c r="M2199" i="5"/>
  <c r="I2199" i="5"/>
  <c r="J2199" i="5" s="1"/>
  <c r="G2199" i="5"/>
  <c r="M2197" i="5"/>
  <c r="I2197" i="5"/>
  <c r="J2197" i="5" s="1"/>
  <c r="G2197" i="5"/>
  <c r="M2196" i="5"/>
  <c r="I2196" i="5"/>
  <c r="J2196" i="5" s="1"/>
  <c r="G2196" i="5"/>
  <c r="M2195" i="5"/>
  <c r="I2195" i="5"/>
  <c r="J2195" i="5" s="1"/>
  <c r="G2195" i="5"/>
  <c r="M2194" i="5"/>
  <c r="I2194" i="5"/>
  <c r="J2194" i="5" s="1"/>
  <c r="G2194" i="5"/>
  <c r="M2193" i="5"/>
  <c r="I2193" i="5"/>
  <c r="J2193" i="5" s="1"/>
  <c r="G2193" i="5"/>
  <c r="M2192" i="5"/>
  <c r="I2192" i="5"/>
  <c r="J2192" i="5" s="1"/>
  <c r="G2192" i="5"/>
  <c r="M2191" i="5"/>
  <c r="I2191" i="5"/>
  <c r="J2191" i="5" s="1"/>
  <c r="G2191" i="5"/>
  <c r="M2190" i="5"/>
  <c r="I2190" i="5"/>
  <c r="J2190" i="5" s="1"/>
  <c r="G2190" i="5"/>
  <c r="J2188" i="5"/>
  <c r="J2187" i="5"/>
  <c r="J2186" i="5"/>
  <c r="J2185" i="5"/>
  <c r="M2184" i="5"/>
  <c r="I2184" i="5"/>
  <c r="J2184" i="5" s="1"/>
  <c r="G2184" i="5"/>
  <c r="M2182" i="5"/>
  <c r="I2182" i="5"/>
  <c r="J2182" i="5" s="1"/>
  <c r="G2182" i="5"/>
  <c r="M2181" i="5"/>
  <c r="I2181" i="5"/>
  <c r="J2181" i="5" s="1"/>
  <c r="G2181" i="5"/>
  <c r="M2180" i="5"/>
  <c r="I2180" i="5"/>
  <c r="J2180" i="5" s="1"/>
  <c r="G2180" i="5"/>
  <c r="M2179" i="5"/>
  <c r="I2179" i="5"/>
  <c r="J2179" i="5" s="1"/>
  <c r="G2179" i="5"/>
  <c r="M2178" i="5"/>
  <c r="I2178" i="5"/>
  <c r="J2178" i="5" s="1"/>
  <c r="G2178" i="5"/>
  <c r="M2177" i="5"/>
  <c r="I2177" i="5"/>
  <c r="J2177" i="5" s="1"/>
  <c r="G2177" i="5"/>
  <c r="M2176" i="5"/>
  <c r="I2176" i="5"/>
  <c r="J2176" i="5" s="1"/>
  <c r="G2176" i="5"/>
  <c r="M2175" i="5"/>
  <c r="I2175" i="5"/>
  <c r="J2175" i="5" s="1"/>
  <c r="G2175" i="5"/>
  <c r="J2173" i="5"/>
  <c r="J2172" i="5"/>
  <c r="J2171" i="5"/>
  <c r="J2170" i="5"/>
  <c r="J2169" i="5"/>
  <c r="J2168" i="5"/>
  <c r="J2167" i="5"/>
  <c r="J2166" i="5"/>
  <c r="J2165" i="5"/>
  <c r="J2164" i="5"/>
  <c r="J2163" i="5"/>
  <c r="J2162" i="5"/>
  <c r="J2161" i="5"/>
  <c r="J2160" i="5"/>
  <c r="J2159" i="5"/>
  <c r="J2158" i="5"/>
  <c r="M2157" i="5"/>
  <c r="I2157" i="5"/>
  <c r="J2157" i="5" s="1"/>
  <c r="G2157" i="5"/>
  <c r="M2155" i="5"/>
  <c r="I2155" i="5"/>
  <c r="J2155" i="5" s="1"/>
  <c r="G2155" i="5"/>
  <c r="M2154" i="5"/>
  <c r="I2154" i="5"/>
  <c r="J2154" i="5" s="1"/>
  <c r="G2154" i="5"/>
  <c r="M2153" i="5"/>
  <c r="I2153" i="5"/>
  <c r="J2153" i="5" s="1"/>
  <c r="G2153" i="5"/>
  <c r="M2152" i="5"/>
  <c r="I2152" i="5"/>
  <c r="J2152" i="5" s="1"/>
  <c r="G2152" i="5"/>
  <c r="M2151" i="5"/>
  <c r="I2151" i="5"/>
  <c r="J2151" i="5" s="1"/>
  <c r="G2151" i="5"/>
  <c r="M2150" i="5"/>
  <c r="I2150" i="5"/>
  <c r="J2150" i="5" s="1"/>
  <c r="G2150" i="5"/>
  <c r="M2149" i="5"/>
  <c r="I2149" i="5"/>
  <c r="J2149" i="5" s="1"/>
  <c r="G2149" i="5"/>
  <c r="M2148" i="5"/>
  <c r="I2148" i="5"/>
  <c r="J2148" i="5" s="1"/>
  <c r="G2148" i="5"/>
  <c r="M2147" i="5"/>
  <c r="I2147" i="5"/>
  <c r="J2147" i="5" s="1"/>
  <c r="G2147" i="5"/>
  <c r="M2146" i="5"/>
  <c r="I2146" i="5"/>
  <c r="J2146" i="5" s="1"/>
  <c r="G2146" i="5"/>
  <c r="M2145" i="5"/>
  <c r="I2145" i="5"/>
  <c r="J2145" i="5" s="1"/>
  <c r="G2145" i="5"/>
  <c r="M2144" i="5"/>
  <c r="I2144" i="5"/>
  <c r="J2144" i="5" s="1"/>
  <c r="G2144" i="5"/>
  <c r="M2143" i="5"/>
  <c r="I2143" i="5"/>
  <c r="J2143" i="5" s="1"/>
  <c r="G2143" i="5"/>
  <c r="M2142" i="5"/>
  <c r="I2142" i="5"/>
  <c r="J2142" i="5" s="1"/>
  <c r="G2142" i="5"/>
  <c r="M2141" i="5"/>
  <c r="I2141" i="5"/>
  <c r="J2141" i="5" s="1"/>
  <c r="G2141" i="5"/>
  <c r="M2140" i="5"/>
  <c r="I2140" i="5"/>
  <c r="J2140" i="5" s="1"/>
  <c r="G2140" i="5"/>
  <c r="M2139" i="5"/>
  <c r="I2139" i="5"/>
  <c r="J2139" i="5" s="1"/>
  <c r="G2139" i="5"/>
  <c r="M2138" i="5"/>
  <c r="I2138" i="5"/>
  <c r="J2138" i="5" s="1"/>
  <c r="G2138" i="5"/>
  <c r="M2137" i="5"/>
  <c r="I2137" i="5"/>
  <c r="J2137" i="5" s="1"/>
  <c r="G2137" i="5"/>
  <c r="M2136" i="5"/>
  <c r="I2136" i="5"/>
  <c r="J2136" i="5" s="1"/>
  <c r="G2136" i="5"/>
  <c r="M2135" i="5"/>
  <c r="I2135" i="5"/>
  <c r="J2135" i="5" s="1"/>
  <c r="G2135" i="5"/>
  <c r="M2134" i="5"/>
  <c r="I2134" i="5"/>
  <c r="J2134" i="5" s="1"/>
  <c r="G2134" i="5"/>
  <c r="M2133" i="5"/>
  <c r="I2133" i="5"/>
  <c r="J2133" i="5" s="1"/>
  <c r="G2133" i="5"/>
  <c r="M2132" i="5"/>
  <c r="I2132" i="5"/>
  <c r="J2132" i="5" s="1"/>
  <c r="G2132" i="5"/>
  <c r="M2131" i="5"/>
  <c r="I2131" i="5"/>
  <c r="J2131" i="5" s="1"/>
  <c r="G2131" i="5"/>
  <c r="M2130" i="5"/>
  <c r="I2130" i="5"/>
  <c r="J2130" i="5" s="1"/>
  <c r="G2130" i="5"/>
  <c r="J2128" i="5"/>
  <c r="J2127" i="5"/>
  <c r="J2126" i="5"/>
  <c r="J2125" i="5"/>
  <c r="J2124" i="5"/>
  <c r="J2123" i="5"/>
  <c r="J2122" i="5"/>
  <c r="J2120" i="5"/>
  <c r="J2119" i="5"/>
  <c r="J2118" i="5"/>
  <c r="J2117" i="5"/>
  <c r="J2116" i="5"/>
  <c r="J2115" i="5"/>
  <c r="M2114" i="5"/>
  <c r="I2114" i="5"/>
  <c r="G2114" i="5"/>
  <c r="M2112" i="5"/>
  <c r="I2112" i="5"/>
  <c r="J2112" i="5" s="1"/>
  <c r="G2112" i="5"/>
  <c r="M2111" i="5"/>
  <c r="I2111" i="5"/>
  <c r="J2111" i="5" s="1"/>
  <c r="G2111" i="5"/>
  <c r="M2110" i="5"/>
  <c r="I2110" i="5"/>
  <c r="J2110" i="5" s="1"/>
  <c r="G2110" i="5"/>
  <c r="M2109" i="5"/>
  <c r="I2109" i="5"/>
  <c r="J2109" i="5" s="1"/>
  <c r="G2109" i="5"/>
  <c r="M2108" i="5"/>
  <c r="I2108" i="5"/>
  <c r="J2108" i="5" s="1"/>
  <c r="G2108" i="5"/>
  <c r="M2107" i="5"/>
  <c r="I2107" i="5"/>
  <c r="J2107" i="5" s="1"/>
  <c r="G2107" i="5"/>
  <c r="M2106" i="5"/>
  <c r="I2106" i="5"/>
  <c r="J2106" i="5" s="1"/>
  <c r="G2106" i="5"/>
  <c r="M2105" i="5"/>
  <c r="I2105" i="5"/>
  <c r="J2105" i="5" s="1"/>
  <c r="G2105" i="5"/>
  <c r="M2104" i="5"/>
  <c r="I2104" i="5"/>
  <c r="J2104" i="5" s="1"/>
  <c r="G2104" i="5"/>
  <c r="M2103" i="5"/>
  <c r="I2103" i="5"/>
  <c r="J2103" i="5" s="1"/>
  <c r="G2103" i="5"/>
  <c r="M2102" i="5"/>
  <c r="I2102" i="5"/>
  <c r="J2102" i="5" s="1"/>
  <c r="G2102" i="5"/>
  <c r="M2101" i="5"/>
  <c r="I2101" i="5"/>
  <c r="J2101" i="5" s="1"/>
  <c r="G2101" i="5"/>
  <c r="M2100" i="5"/>
  <c r="I2100" i="5"/>
  <c r="J2100" i="5" s="1"/>
  <c r="G2100" i="5"/>
  <c r="M2099" i="5"/>
  <c r="I2099" i="5"/>
  <c r="J2099" i="5" s="1"/>
  <c r="G2099" i="5"/>
  <c r="M2098" i="5"/>
  <c r="I2098" i="5"/>
  <c r="J2098" i="5" s="1"/>
  <c r="G2098" i="5"/>
  <c r="M2097" i="5"/>
  <c r="I2097" i="5"/>
  <c r="J2097" i="5" s="1"/>
  <c r="G2097" i="5"/>
  <c r="M2096" i="5"/>
  <c r="I2096" i="5"/>
  <c r="J2096" i="5" s="1"/>
  <c r="G2096" i="5"/>
  <c r="M2095" i="5"/>
  <c r="I2095" i="5"/>
  <c r="J2095" i="5" s="1"/>
  <c r="G2095" i="5"/>
  <c r="M2094" i="5"/>
  <c r="I2094" i="5"/>
  <c r="J2094" i="5" s="1"/>
  <c r="G2094" i="5"/>
  <c r="M2093" i="5"/>
  <c r="I2093" i="5"/>
  <c r="J2093" i="5" s="1"/>
  <c r="G2093" i="5"/>
  <c r="M2092" i="5"/>
  <c r="I2092" i="5"/>
  <c r="J2092" i="5" s="1"/>
  <c r="G2092" i="5"/>
  <c r="M2091" i="5"/>
  <c r="I2091" i="5"/>
  <c r="J2091" i="5" s="1"/>
  <c r="G2091" i="5"/>
  <c r="M2090" i="5"/>
  <c r="I2090" i="5"/>
  <c r="J2090" i="5" s="1"/>
  <c r="G2090" i="5"/>
  <c r="M2089" i="5"/>
  <c r="I2089" i="5"/>
  <c r="J2089" i="5" s="1"/>
  <c r="G2089" i="5"/>
  <c r="M2088" i="5"/>
  <c r="I2088" i="5"/>
  <c r="J2088" i="5" s="1"/>
  <c r="G2088" i="5"/>
  <c r="M2087" i="5"/>
  <c r="I2087" i="5"/>
  <c r="J2087" i="5" s="1"/>
  <c r="G2087" i="5"/>
  <c r="M2086" i="5"/>
  <c r="I2086" i="5"/>
  <c r="J2086" i="5" s="1"/>
  <c r="G2086" i="5"/>
  <c r="M2085" i="5"/>
  <c r="I2085" i="5"/>
  <c r="J2085" i="5" s="1"/>
  <c r="G2085" i="5"/>
  <c r="M2084" i="5"/>
  <c r="I2084" i="5"/>
  <c r="J2084" i="5" s="1"/>
  <c r="G2084" i="5"/>
  <c r="J2082" i="5"/>
  <c r="J2081" i="5"/>
  <c r="J2080" i="5"/>
  <c r="J2079" i="5"/>
  <c r="J2078" i="5"/>
  <c r="J2077" i="5"/>
  <c r="J2076" i="5"/>
  <c r="J2075" i="5"/>
  <c r="J2074" i="5"/>
  <c r="J2073" i="5"/>
  <c r="J2072" i="5"/>
  <c r="M2071" i="5"/>
  <c r="I2071" i="5"/>
  <c r="J2071" i="5" s="1"/>
  <c r="G2071" i="5"/>
  <c r="M2069" i="5"/>
  <c r="I2069" i="5"/>
  <c r="J2069" i="5" s="1"/>
  <c r="G2069" i="5"/>
  <c r="M2068" i="5"/>
  <c r="I2068" i="5"/>
  <c r="J2068" i="5" s="1"/>
  <c r="G2068" i="5"/>
  <c r="M2067" i="5"/>
  <c r="I2067" i="5"/>
  <c r="J2067" i="5" s="1"/>
  <c r="G2067" i="5"/>
  <c r="M2066" i="5"/>
  <c r="I2066" i="5"/>
  <c r="J2066" i="5" s="1"/>
  <c r="G2066" i="5"/>
  <c r="M2065" i="5"/>
  <c r="I2065" i="5"/>
  <c r="J2065" i="5" s="1"/>
  <c r="G2065" i="5"/>
  <c r="M2064" i="5"/>
  <c r="I2064" i="5"/>
  <c r="J2064" i="5" s="1"/>
  <c r="G2064" i="5"/>
  <c r="M2063" i="5"/>
  <c r="I2063" i="5"/>
  <c r="J2063" i="5" s="1"/>
  <c r="G2063" i="5"/>
  <c r="M2062" i="5"/>
  <c r="I2062" i="5"/>
  <c r="J2062" i="5" s="1"/>
  <c r="G2062" i="5"/>
  <c r="M2061" i="5"/>
  <c r="I2061" i="5"/>
  <c r="J2061" i="5" s="1"/>
  <c r="G2061" i="5"/>
  <c r="M2060" i="5"/>
  <c r="I2060" i="5"/>
  <c r="J2060" i="5" s="1"/>
  <c r="G2060" i="5"/>
  <c r="M2059" i="5"/>
  <c r="I2059" i="5"/>
  <c r="J2059" i="5" s="1"/>
  <c r="G2059" i="5"/>
  <c r="M2058" i="5"/>
  <c r="I2058" i="5"/>
  <c r="J2058" i="5" s="1"/>
  <c r="G2058" i="5"/>
  <c r="M2057" i="5"/>
  <c r="I2057" i="5"/>
  <c r="J2057" i="5" s="1"/>
  <c r="G2057" i="5"/>
  <c r="M2056" i="5"/>
  <c r="I2056" i="5"/>
  <c r="J2056" i="5" s="1"/>
  <c r="G2056" i="5"/>
  <c r="M2055" i="5"/>
  <c r="I2055" i="5"/>
  <c r="J2055" i="5" s="1"/>
  <c r="G2055" i="5"/>
  <c r="M2054" i="5"/>
  <c r="I2054" i="5"/>
  <c r="J2054" i="5" s="1"/>
  <c r="G2054" i="5"/>
  <c r="M2053" i="5"/>
  <c r="I2053" i="5"/>
  <c r="J2053" i="5" s="1"/>
  <c r="G2053" i="5"/>
  <c r="M2052" i="5"/>
  <c r="I2052" i="5"/>
  <c r="J2052" i="5" s="1"/>
  <c r="G2052" i="5"/>
  <c r="M2051" i="5"/>
  <c r="I2051" i="5"/>
  <c r="J2051" i="5" s="1"/>
  <c r="G2051" i="5"/>
  <c r="J2049" i="5"/>
  <c r="J2048" i="5"/>
  <c r="J2047" i="5"/>
  <c r="J2046" i="5"/>
  <c r="J2045" i="5"/>
  <c r="J2044" i="5"/>
  <c r="J2043" i="5"/>
  <c r="J2041" i="5"/>
  <c r="J2040" i="5"/>
  <c r="J2039" i="5"/>
  <c r="M2038" i="5"/>
  <c r="I2038" i="5"/>
  <c r="J2038" i="5" s="1"/>
  <c r="G2038" i="5"/>
  <c r="M2036" i="5"/>
  <c r="I2036" i="5"/>
  <c r="J2036" i="5" s="1"/>
  <c r="G2036" i="5"/>
  <c r="M2035" i="5"/>
  <c r="I2035" i="5"/>
  <c r="J2035" i="5" s="1"/>
  <c r="G2035" i="5"/>
  <c r="M2034" i="5"/>
  <c r="I2034" i="5"/>
  <c r="J2034" i="5" s="1"/>
  <c r="G2034" i="5"/>
  <c r="M2033" i="5"/>
  <c r="I2033" i="5"/>
  <c r="J2033" i="5" s="1"/>
  <c r="G2033" i="5"/>
  <c r="M2032" i="5"/>
  <c r="I2032" i="5"/>
  <c r="J2032" i="5" s="1"/>
  <c r="G2032" i="5"/>
  <c r="M2031" i="5"/>
  <c r="I2031" i="5"/>
  <c r="J2031" i="5" s="1"/>
  <c r="G2031" i="5"/>
  <c r="M2030" i="5"/>
  <c r="I2030" i="5"/>
  <c r="J2030" i="5" s="1"/>
  <c r="G2030" i="5"/>
  <c r="M2029" i="5"/>
  <c r="I2029" i="5"/>
  <c r="J2029" i="5" s="1"/>
  <c r="G2029" i="5"/>
  <c r="M2028" i="5"/>
  <c r="I2028" i="5"/>
  <c r="J2028" i="5" s="1"/>
  <c r="G2028" i="5"/>
  <c r="M2027" i="5"/>
  <c r="I2027" i="5"/>
  <c r="J2027" i="5" s="1"/>
  <c r="G2027" i="5"/>
  <c r="M2026" i="5"/>
  <c r="I2026" i="5"/>
  <c r="J2026" i="5" s="1"/>
  <c r="G2026" i="5"/>
  <c r="M2025" i="5"/>
  <c r="I2025" i="5"/>
  <c r="J2025" i="5" s="1"/>
  <c r="G2025" i="5"/>
  <c r="M2024" i="5"/>
  <c r="I2024" i="5"/>
  <c r="J2024" i="5" s="1"/>
  <c r="G2024" i="5"/>
  <c r="M2023" i="5"/>
  <c r="I2023" i="5"/>
  <c r="J2023" i="5" s="1"/>
  <c r="G2023" i="5"/>
  <c r="M2022" i="5"/>
  <c r="I2022" i="5"/>
  <c r="J2022" i="5" s="1"/>
  <c r="G2022" i="5"/>
  <c r="J2020" i="5"/>
  <c r="J2019" i="5"/>
  <c r="J2018" i="5"/>
  <c r="J2017" i="5"/>
  <c r="J2016" i="5"/>
  <c r="J2015" i="5"/>
  <c r="J2014" i="5"/>
  <c r="J2013" i="5"/>
  <c r="J2012" i="5"/>
  <c r="J2011" i="5"/>
  <c r="M2010" i="5"/>
  <c r="I2010" i="5"/>
  <c r="J2010" i="5" s="1"/>
  <c r="G2010" i="5"/>
  <c r="M2008" i="5"/>
  <c r="I2008" i="5"/>
  <c r="J2008" i="5" s="1"/>
  <c r="G2008" i="5"/>
  <c r="M2007" i="5"/>
  <c r="I2007" i="5"/>
  <c r="J2007" i="5" s="1"/>
  <c r="G2007" i="5"/>
  <c r="M2006" i="5"/>
  <c r="I2006" i="5"/>
  <c r="J2006" i="5" s="1"/>
  <c r="G2006" i="5"/>
  <c r="M2005" i="5"/>
  <c r="I2005" i="5"/>
  <c r="J2005" i="5" s="1"/>
  <c r="G2005" i="5"/>
  <c r="M2004" i="5"/>
  <c r="I2004" i="5"/>
  <c r="J2004" i="5" s="1"/>
  <c r="G2004" i="5"/>
  <c r="M2003" i="5"/>
  <c r="I2003" i="5"/>
  <c r="J2003" i="5" s="1"/>
  <c r="G2003" i="5"/>
  <c r="M2002" i="5"/>
  <c r="I2002" i="5"/>
  <c r="J2002" i="5" s="1"/>
  <c r="G2002" i="5"/>
  <c r="M2001" i="5"/>
  <c r="I2001" i="5"/>
  <c r="J2001" i="5" s="1"/>
  <c r="G2001" i="5"/>
  <c r="M2000" i="5"/>
  <c r="I2000" i="5"/>
  <c r="J2000" i="5" s="1"/>
  <c r="G2000" i="5"/>
  <c r="M1999" i="5"/>
  <c r="I1999" i="5"/>
  <c r="J1999" i="5" s="1"/>
  <c r="G1999" i="5"/>
  <c r="M1998" i="5"/>
  <c r="I1998" i="5"/>
  <c r="J1998" i="5" s="1"/>
  <c r="G1998" i="5"/>
  <c r="M1997" i="5"/>
  <c r="I1997" i="5"/>
  <c r="J1997" i="5" s="1"/>
  <c r="G1997" i="5"/>
  <c r="M1996" i="5"/>
  <c r="I1996" i="5"/>
  <c r="J1996" i="5" s="1"/>
  <c r="G1996" i="5"/>
  <c r="M1995" i="5"/>
  <c r="I1995" i="5"/>
  <c r="J1995" i="5" s="1"/>
  <c r="G1995" i="5"/>
  <c r="M1994" i="5"/>
  <c r="I1994" i="5"/>
  <c r="J1994" i="5" s="1"/>
  <c r="G1994" i="5"/>
  <c r="M1993" i="5"/>
  <c r="I1993" i="5"/>
  <c r="J1993" i="5" s="1"/>
  <c r="G1993" i="5"/>
  <c r="M1992" i="5"/>
  <c r="I1992" i="5"/>
  <c r="J1992" i="5" s="1"/>
  <c r="G1992" i="5"/>
  <c r="M1991" i="5"/>
  <c r="I1991" i="5"/>
  <c r="J1991" i="5" s="1"/>
  <c r="G1991" i="5"/>
  <c r="M1990" i="5"/>
  <c r="I1990" i="5"/>
  <c r="J1990" i="5" s="1"/>
  <c r="G1990" i="5"/>
  <c r="M1989" i="5"/>
  <c r="I1989" i="5"/>
  <c r="J1989" i="5" s="1"/>
  <c r="G1989" i="5"/>
  <c r="M1988" i="5"/>
  <c r="I1988" i="5"/>
  <c r="J1988" i="5" s="1"/>
  <c r="G1988" i="5"/>
  <c r="M1987" i="5"/>
  <c r="I1987" i="5"/>
  <c r="J1987" i="5" s="1"/>
  <c r="G1987" i="5"/>
  <c r="M1986" i="5"/>
  <c r="I1986" i="5"/>
  <c r="J1986" i="5" s="1"/>
  <c r="G1986" i="5"/>
  <c r="M1985" i="5"/>
  <c r="I1985" i="5"/>
  <c r="J1985" i="5" s="1"/>
  <c r="G1985" i="5"/>
  <c r="M1984" i="5"/>
  <c r="I1984" i="5"/>
  <c r="J1984" i="5" s="1"/>
  <c r="G1984" i="5"/>
  <c r="M1983" i="5"/>
  <c r="I1983" i="5"/>
  <c r="J1983" i="5" s="1"/>
  <c r="G1983" i="5"/>
  <c r="J1981" i="5"/>
  <c r="J1980" i="5"/>
  <c r="J1979" i="5"/>
  <c r="J1978" i="5"/>
  <c r="J1977" i="5"/>
  <c r="J1976" i="5"/>
  <c r="J1975" i="5"/>
  <c r="J1973" i="5"/>
  <c r="J1972" i="5"/>
  <c r="J1971" i="5"/>
  <c r="J1970" i="5"/>
  <c r="J1969" i="5"/>
  <c r="J1968" i="5"/>
  <c r="J1967" i="5"/>
  <c r="J1966" i="5"/>
  <c r="M1965" i="5"/>
  <c r="I1965" i="5"/>
  <c r="J1965" i="5" s="1"/>
  <c r="G1965" i="5"/>
  <c r="M1963" i="5"/>
  <c r="I1963" i="5"/>
  <c r="J1963" i="5" s="1"/>
  <c r="G1963" i="5"/>
  <c r="M1962" i="5"/>
  <c r="I1962" i="5"/>
  <c r="J1962" i="5" s="1"/>
  <c r="G1962" i="5"/>
  <c r="M1961" i="5"/>
  <c r="I1961" i="5"/>
  <c r="J1961" i="5" s="1"/>
  <c r="G1961" i="5"/>
  <c r="M1960" i="5"/>
  <c r="I1960" i="5"/>
  <c r="J1960" i="5" s="1"/>
  <c r="G1960" i="5"/>
  <c r="M1959" i="5"/>
  <c r="I1959" i="5"/>
  <c r="J1959" i="5" s="1"/>
  <c r="G1959" i="5"/>
  <c r="M1958" i="5"/>
  <c r="I1958" i="5"/>
  <c r="J1958" i="5" s="1"/>
  <c r="G1958" i="5"/>
  <c r="M1957" i="5"/>
  <c r="I1957" i="5"/>
  <c r="J1957" i="5" s="1"/>
  <c r="G1957" i="5"/>
  <c r="M1956" i="5"/>
  <c r="I1956" i="5"/>
  <c r="J1956" i="5" s="1"/>
  <c r="G1956" i="5"/>
  <c r="M1955" i="5"/>
  <c r="I1955" i="5"/>
  <c r="J1955" i="5" s="1"/>
  <c r="G1955" i="5"/>
  <c r="M1954" i="5"/>
  <c r="I1954" i="5"/>
  <c r="J1954" i="5" s="1"/>
  <c r="G1954" i="5"/>
  <c r="M1953" i="5"/>
  <c r="I1953" i="5"/>
  <c r="J1953" i="5" s="1"/>
  <c r="G1953" i="5"/>
  <c r="M1952" i="5"/>
  <c r="I1952" i="5"/>
  <c r="J1952" i="5" s="1"/>
  <c r="G1952" i="5"/>
  <c r="M1951" i="5"/>
  <c r="I1951" i="5"/>
  <c r="J1951" i="5" s="1"/>
  <c r="G1951" i="5"/>
  <c r="M1950" i="5"/>
  <c r="I1950" i="5"/>
  <c r="J1950" i="5" s="1"/>
  <c r="G1950" i="5"/>
  <c r="M1949" i="5"/>
  <c r="I1949" i="5"/>
  <c r="J1949" i="5" s="1"/>
  <c r="G1949" i="5"/>
  <c r="M1948" i="5"/>
  <c r="I1948" i="5"/>
  <c r="J1948" i="5" s="1"/>
  <c r="G1948" i="5"/>
  <c r="M1947" i="5"/>
  <c r="I1947" i="5"/>
  <c r="J1947" i="5" s="1"/>
  <c r="G1947" i="5"/>
  <c r="M1946" i="5"/>
  <c r="I1946" i="5"/>
  <c r="J1946" i="5" s="1"/>
  <c r="G1946" i="5"/>
  <c r="M1945" i="5"/>
  <c r="I1945" i="5"/>
  <c r="J1945" i="5" s="1"/>
  <c r="G1945" i="5"/>
  <c r="M1944" i="5"/>
  <c r="I1944" i="5"/>
  <c r="J1944" i="5" s="1"/>
  <c r="G1944" i="5"/>
  <c r="J1942" i="5"/>
  <c r="J1941" i="5"/>
  <c r="J1940" i="5"/>
  <c r="J1939" i="5"/>
  <c r="J1938" i="5"/>
  <c r="J1937" i="5"/>
  <c r="J1936" i="5"/>
  <c r="J1935" i="5"/>
  <c r="J1934" i="5"/>
  <c r="J1933" i="5"/>
  <c r="J1932" i="5"/>
  <c r="J1931" i="5"/>
  <c r="J1930" i="5"/>
  <c r="J1928" i="5"/>
  <c r="J1927" i="5"/>
  <c r="J1926" i="5"/>
  <c r="J1925" i="5"/>
  <c r="J1924" i="5"/>
  <c r="J1923" i="5"/>
  <c r="J1922" i="5"/>
  <c r="J1921" i="5"/>
  <c r="J1920" i="5"/>
  <c r="J1919" i="5"/>
  <c r="J1918" i="5"/>
  <c r="J1917" i="5"/>
  <c r="M1916" i="5"/>
  <c r="I1916" i="5"/>
  <c r="J1916" i="5" s="1"/>
  <c r="G1916" i="5"/>
  <c r="M1914" i="5"/>
  <c r="I1914" i="5"/>
  <c r="J1914" i="5" s="1"/>
  <c r="G1914" i="5"/>
  <c r="M1913" i="5"/>
  <c r="I1913" i="5"/>
  <c r="J1913" i="5" s="1"/>
  <c r="G1913" i="5"/>
  <c r="M1912" i="5"/>
  <c r="I1912" i="5"/>
  <c r="J1912" i="5" s="1"/>
  <c r="G1912" i="5"/>
  <c r="M1911" i="5"/>
  <c r="I1911" i="5"/>
  <c r="J1911" i="5" s="1"/>
  <c r="G1911" i="5"/>
  <c r="M1910" i="5"/>
  <c r="I1910" i="5"/>
  <c r="J1910" i="5" s="1"/>
  <c r="G1910" i="5"/>
  <c r="M1909" i="5"/>
  <c r="I1909" i="5"/>
  <c r="J1909" i="5" s="1"/>
  <c r="G1909" i="5"/>
  <c r="M1908" i="5"/>
  <c r="I1908" i="5"/>
  <c r="J1908" i="5" s="1"/>
  <c r="G1908" i="5"/>
  <c r="M1907" i="5"/>
  <c r="I1907" i="5"/>
  <c r="J1907" i="5" s="1"/>
  <c r="G1907" i="5"/>
  <c r="M1906" i="5"/>
  <c r="I1906" i="5"/>
  <c r="J1906" i="5" s="1"/>
  <c r="G1906" i="5"/>
  <c r="M1905" i="5"/>
  <c r="I1905" i="5"/>
  <c r="J1905" i="5" s="1"/>
  <c r="G1905" i="5"/>
  <c r="M1904" i="5"/>
  <c r="I1904" i="5"/>
  <c r="J1904" i="5" s="1"/>
  <c r="G1904" i="5"/>
  <c r="M1903" i="5"/>
  <c r="I1903" i="5"/>
  <c r="J1903" i="5" s="1"/>
  <c r="G1903" i="5"/>
  <c r="M1902" i="5"/>
  <c r="I1902" i="5"/>
  <c r="J1902" i="5" s="1"/>
  <c r="G1902" i="5"/>
  <c r="M1901" i="5"/>
  <c r="I1901" i="5"/>
  <c r="J1901" i="5" s="1"/>
  <c r="G1901" i="5"/>
  <c r="M1900" i="5"/>
  <c r="I1900" i="5"/>
  <c r="J1900" i="5" s="1"/>
  <c r="G1900" i="5"/>
  <c r="M1899" i="5"/>
  <c r="I1899" i="5"/>
  <c r="J1899" i="5" s="1"/>
  <c r="G1899" i="5"/>
  <c r="M1898" i="5"/>
  <c r="I1898" i="5"/>
  <c r="J1898" i="5" s="1"/>
  <c r="G1898" i="5"/>
  <c r="M1897" i="5"/>
  <c r="I1897" i="5"/>
  <c r="J1897" i="5" s="1"/>
  <c r="G1897" i="5"/>
  <c r="M1896" i="5"/>
  <c r="I1896" i="5"/>
  <c r="J1896" i="5" s="1"/>
  <c r="G1896" i="5"/>
  <c r="M1895" i="5"/>
  <c r="I1895" i="5"/>
  <c r="J1895" i="5" s="1"/>
  <c r="G1895" i="5"/>
  <c r="M1894" i="5"/>
  <c r="I1894" i="5"/>
  <c r="J1894" i="5" s="1"/>
  <c r="G1894" i="5"/>
  <c r="M1893" i="5"/>
  <c r="I1893" i="5"/>
  <c r="J1893" i="5" s="1"/>
  <c r="G1893" i="5"/>
  <c r="M1892" i="5"/>
  <c r="I1892" i="5"/>
  <c r="J1892" i="5" s="1"/>
  <c r="G1892" i="5"/>
  <c r="M1891" i="5"/>
  <c r="I1891" i="5"/>
  <c r="J1891" i="5" s="1"/>
  <c r="G1891" i="5"/>
  <c r="M1890" i="5"/>
  <c r="I1890" i="5"/>
  <c r="J1890" i="5" s="1"/>
  <c r="G1890" i="5"/>
  <c r="M1889" i="5"/>
  <c r="I1889" i="5"/>
  <c r="J1889" i="5" s="1"/>
  <c r="G1889" i="5"/>
  <c r="M1888" i="5"/>
  <c r="I1888" i="5"/>
  <c r="J1888" i="5" s="1"/>
  <c r="G1888" i="5"/>
  <c r="M1887" i="5"/>
  <c r="I1887" i="5"/>
  <c r="J1887" i="5" s="1"/>
  <c r="G1887" i="5"/>
  <c r="M1886" i="5"/>
  <c r="I1886" i="5"/>
  <c r="J1886" i="5" s="1"/>
  <c r="G1886" i="5"/>
  <c r="M1885" i="5"/>
  <c r="I1885" i="5"/>
  <c r="J1885" i="5" s="1"/>
  <c r="G1885" i="5"/>
  <c r="M1884" i="5"/>
  <c r="I1884" i="5"/>
  <c r="J1884" i="5" s="1"/>
  <c r="G1884" i="5"/>
  <c r="M1883" i="5"/>
  <c r="I1883" i="5"/>
  <c r="J1883" i="5" s="1"/>
  <c r="G1883" i="5"/>
  <c r="M1882" i="5"/>
  <c r="I1882" i="5"/>
  <c r="J1882" i="5" s="1"/>
  <c r="G1882" i="5"/>
  <c r="M1881" i="5"/>
  <c r="I1881" i="5"/>
  <c r="J1881" i="5" s="1"/>
  <c r="G1881" i="5"/>
  <c r="M1880" i="5"/>
  <c r="I1880" i="5"/>
  <c r="J1880" i="5" s="1"/>
  <c r="G1880" i="5"/>
  <c r="M1879" i="5"/>
  <c r="I1879" i="5"/>
  <c r="J1879" i="5" s="1"/>
  <c r="G1879" i="5"/>
  <c r="J1877" i="5"/>
  <c r="J1876" i="5"/>
  <c r="J1875" i="5"/>
  <c r="J1874" i="5"/>
  <c r="J1873" i="5"/>
  <c r="J1872" i="5"/>
  <c r="J1871" i="5"/>
  <c r="J1870" i="5"/>
  <c r="J1869" i="5"/>
  <c r="J1868" i="5"/>
  <c r="J1867" i="5"/>
  <c r="J1866" i="5"/>
  <c r="J1865" i="5"/>
  <c r="M1864" i="5"/>
  <c r="I1864" i="5"/>
  <c r="J1864" i="5" s="1"/>
  <c r="G1864" i="5"/>
  <c r="M1862" i="5"/>
  <c r="I1862" i="5"/>
  <c r="J1862" i="5" s="1"/>
  <c r="G1862" i="5"/>
  <c r="M1861" i="5"/>
  <c r="I1861" i="5"/>
  <c r="J1861" i="5" s="1"/>
  <c r="G1861" i="5"/>
  <c r="M1860" i="5"/>
  <c r="I1860" i="5"/>
  <c r="J1860" i="5" s="1"/>
  <c r="G1860" i="5"/>
  <c r="M1859" i="5"/>
  <c r="I1859" i="5"/>
  <c r="J1859" i="5" s="1"/>
  <c r="G1859" i="5"/>
  <c r="M1858" i="5"/>
  <c r="I1858" i="5"/>
  <c r="J1858" i="5" s="1"/>
  <c r="G1858" i="5"/>
  <c r="M1857" i="5"/>
  <c r="I1857" i="5"/>
  <c r="J1857" i="5" s="1"/>
  <c r="G1857" i="5"/>
  <c r="M1856" i="5"/>
  <c r="I1856" i="5"/>
  <c r="J1856" i="5" s="1"/>
  <c r="G1856" i="5"/>
  <c r="M1855" i="5"/>
  <c r="I1855" i="5"/>
  <c r="J1855" i="5" s="1"/>
  <c r="G1855" i="5"/>
  <c r="M1854" i="5"/>
  <c r="I1854" i="5"/>
  <c r="J1854" i="5" s="1"/>
  <c r="G1854" i="5"/>
  <c r="J1852" i="5"/>
  <c r="J1851" i="5"/>
  <c r="J1850" i="5"/>
  <c r="J1849" i="5"/>
  <c r="J1848" i="5"/>
  <c r="J1847" i="5"/>
  <c r="J1846" i="5"/>
  <c r="J1845" i="5"/>
  <c r="J1844" i="5"/>
  <c r="J1843" i="5"/>
  <c r="J1842" i="5"/>
  <c r="M1841" i="5"/>
  <c r="I1841" i="5"/>
  <c r="J1841" i="5" s="1"/>
  <c r="G1841" i="5"/>
  <c r="M1839" i="5"/>
  <c r="I1839" i="5"/>
  <c r="J1839" i="5" s="1"/>
  <c r="G1839" i="5"/>
  <c r="M1838" i="5"/>
  <c r="I1838" i="5"/>
  <c r="J1838" i="5" s="1"/>
  <c r="G1838" i="5"/>
  <c r="M1837" i="5"/>
  <c r="I1837" i="5"/>
  <c r="J1837" i="5" s="1"/>
  <c r="G1837" i="5"/>
  <c r="M1836" i="5"/>
  <c r="I1836" i="5"/>
  <c r="J1836" i="5" s="1"/>
  <c r="G1836" i="5"/>
  <c r="M1835" i="5"/>
  <c r="I1835" i="5"/>
  <c r="J1835" i="5" s="1"/>
  <c r="G1835" i="5"/>
  <c r="M1834" i="5"/>
  <c r="I1834" i="5"/>
  <c r="J1834" i="5" s="1"/>
  <c r="G1834" i="5"/>
  <c r="M1833" i="5"/>
  <c r="I1833" i="5"/>
  <c r="J1833" i="5" s="1"/>
  <c r="G1833" i="5"/>
  <c r="M1832" i="5"/>
  <c r="I1832" i="5"/>
  <c r="J1832" i="5" s="1"/>
  <c r="G1832" i="5"/>
  <c r="M1831" i="5"/>
  <c r="I1831" i="5"/>
  <c r="J1831" i="5" s="1"/>
  <c r="G1831" i="5"/>
  <c r="M1830" i="5"/>
  <c r="I1830" i="5"/>
  <c r="J1830" i="5" s="1"/>
  <c r="G1830" i="5"/>
  <c r="M1829" i="5"/>
  <c r="I1829" i="5"/>
  <c r="J1829" i="5" s="1"/>
  <c r="G1829" i="5"/>
  <c r="M1828" i="5"/>
  <c r="I1828" i="5"/>
  <c r="J1828" i="5" s="1"/>
  <c r="G1828" i="5"/>
  <c r="M1827" i="5"/>
  <c r="I1827" i="5"/>
  <c r="J1827" i="5" s="1"/>
  <c r="G1827" i="5"/>
  <c r="M1811" i="5"/>
  <c r="I1811" i="5"/>
  <c r="J1811" i="5" s="1"/>
  <c r="G1811" i="5"/>
  <c r="M1809" i="5"/>
  <c r="I1809" i="5"/>
  <c r="J1809" i="5" s="1"/>
  <c r="G1809" i="5"/>
  <c r="M1808" i="5"/>
  <c r="I1808" i="5"/>
  <c r="J1808" i="5" s="1"/>
  <c r="G1808" i="5"/>
  <c r="M1807" i="5"/>
  <c r="I1807" i="5"/>
  <c r="J1807" i="5" s="1"/>
  <c r="G1807" i="5"/>
  <c r="M1806" i="5"/>
  <c r="I1806" i="5"/>
  <c r="J1806" i="5" s="1"/>
  <c r="G1806" i="5"/>
  <c r="M1805" i="5"/>
  <c r="I1805" i="5"/>
  <c r="J1805" i="5" s="1"/>
  <c r="G1805" i="5"/>
  <c r="M1804" i="5"/>
  <c r="I1804" i="5"/>
  <c r="J1804" i="5" s="1"/>
  <c r="G1804" i="5"/>
  <c r="M1803" i="5"/>
  <c r="I1803" i="5"/>
  <c r="J1803" i="5" s="1"/>
  <c r="G1803" i="5"/>
  <c r="M1802" i="5"/>
  <c r="I1802" i="5"/>
  <c r="J1802" i="5" s="1"/>
  <c r="G1802" i="5"/>
  <c r="M1801" i="5"/>
  <c r="I1801" i="5"/>
  <c r="J1801" i="5" s="1"/>
  <c r="G1801" i="5"/>
  <c r="M1800" i="5"/>
  <c r="I1800" i="5"/>
  <c r="J1800" i="5" s="1"/>
  <c r="G1800" i="5"/>
  <c r="M1799" i="5"/>
  <c r="I1799" i="5"/>
  <c r="J1799" i="5" s="1"/>
  <c r="G1799" i="5"/>
  <c r="M1798" i="5"/>
  <c r="I1798" i="5"/>
  <c r="J1798" i="5" s="1"/>
  <c r="G1798" i="5"/>
  <c r="M1797" i="5"/>
  <c r="I1797" i="5"/>
  <c r="J1797" i="5" s="1"/>
  <c r="G1797" i="5"/>
  <c r="M1796" i="5"/>
  <c r="I1796" i="5"/>
  <c r="J1796" i="5" s="1"/>
  <c r="G1796" i="5"/>
  <c r="M1795" i="5"/>
  <c r="I1795" i="5"/>
  <c r="J1795" i="5" s="1"/>
  <c r="G1795" i="5"/>
  <c r="M1794" i="5"/>
  <c r="I1794" i="5"/>
  <c r="J1794" i="5" s="1"/>
  <c r="G1794" i="5"/>
  <c r="M1793" i="5"/>
  <c r="I1793" i="5"/>
  <c r="J1793" i="5" s="1"/>
  <c r="G1793" i="5"/>
  <c r="M1792" i="5"/>
  <c r="I1792" i="5"/>
  <c r="J1792" i="5" s="1"/>
  <c r="G1792" i="5"/>
  <c r="M1791" i="5"/>
  <c r="I1791" i="5"/>
  <c r="J1791" i="5" s="1"/>
  <c r="G1791" i="5"/>
  <c r="M1790" i="5"/>
  <c r="I1790" i="5"/>
  <c r="J1790" i="5" s="1"/>
  <c r="G1790" i="5"/>
  <c r="M1789" i="5"/>
  <c r="I1789" i="5"/>
  <c r="J1789" i="5" s="1"/>
  <c r="G1789" i="5"/>
  <c r="J1785" i="5"/>
  <c r="J1784" i="5"/>
  <c r="J1783" i="5"/>
  <c r="J1782" i="5"/>
  <c r="J1781" i="5"/>
  <c r="M1780" i="5"/>
  <c r="I1780" i="5"/>
  <c r="J1780" i="5" s="1"/>
  <c r="G1780" i="5"/>
  <c r="M1778" i="5"/>
  <c r="I1778" i="5"/>
  <c r="J1778" i="5" s="1"/>
  <c r="G1778" i="5"/>
  <c r="M1777" i="5"/>
  <c r="I1777" i="5"/>
  <c r="J1777" i="5" s="1"/>
  <c r="G1777" i="5"/>
  <c r="M1776" i="5"/>
  <c r="I1776" i="5"/>
  <c r="J1776" i="5" s="1"/>
  <c r="G1776" i="5"/>
  <c r="M1775" i="5"/>
  <c r="I1775" i="5"/>
  <c r="J1775" i="5" s="1"/>
  <c r="G1775" i="5"/>
  <c r="M1774" i="5"/>
  <c r="I1774" i="5"/>
  <c r="J1774" i="5" s="1"/>
  <c r="G1774" i="5"/>
  <c r="M1773" i="5"/>
  <c r="I1773" i="5"/>
  <c r="J1773" i="5" s="1"/>
  <c r="G1773" i="5"/>
  <c r="M1772" i="5"/>
  <c r="I1772" i="5"/>
  <c r="J1772" i="5" s="1"/>
  <c r="G1772" i="5"/>
  <c r="M1763" i="5"/>
  <c r="I1763" i="5"/>
  <c r="J1763" i="5" s="1"/>
  <c r="G1763" i="5"/>
  <c r="M1761" i="5"/>
  <c r="I1761" i="5"/>
  <c r="J1761" i="5" s="1"/>
  <c r="G1761" i="5"/>
  <c r="M1760" i="5"/>
  <c r="I1760" i="5"/>
  <c r="J1760" i="5" s="1"/>
  <c r="G1760" i="5"/>
  <c r="M1759" i="5"/>
  <c r="I1759" i="5"/>
  <c r="J1759" i="5" s="1"/>
  <c r="G1759" i="5"/>
  <c r="M1758" i="5"/>
  <c r="I1758" i="5"/>
  <c r="J1758" i="5" s="1"/>
  <c r="G1758" i="5"/>
  <c r="M1757" i="5"/>
  <c r="I1757" i="5"/>
  <c r="J1757" i="5" s="1"/>
  <c r="G1757" i="5"/>
  <c r="M1756" i="5"/>
  <c r="I1756" i="5"/>
  <c r="J1756" i="5" s="1"/>
  <c r="G1756" i="5"/>
  <c r="M1755" i="5"/>
  <c r="I1755" i="5"/>
  <c r="J1755" i="5" s="1"/>
  <c r="G1755" i="5"/>
  <c r="M1754" i="5"/>
  <c r="I1754" i="5"/>
  <c r="J1754" i="5" s="1"/>
  <c r="G1754" i="5"/>
  <c r="J1752" i="5"/>
  <c r="J1751" i="5"/>
  <c r="J1750" i="5"/>
  <c r="J1749" i="5"/>
  <c r="J1748" i="5"/>
  <c r="J1747" i="5"/>
  <c r="J1746" i="5"/>
  <c r="J1745" i="5"/>
  <c r="M1744" i="5"/>
  <c r="I1744" i="5"/>
  <c r="J1744" i="5" s="1"/>
  <c r="G1744" i="5"/>
  <c r="M1742" i="5"/>
  <c r="I1742" i="5"/>
  <c r="J1742" i="5" s="1"/>
  <c r="G1742" i="5"/>
  <c r="M1741" i="5"/>
  <c r="I1741" i="5"/>
  <c r="J1741" i="5" s="1"/>
  <c r="G1741" i="5"/>
  <c r="M1740" i="5"/>
  <c r="I1740" i="5"/>
  <c r="J1740" i="5" s="1"/>
  <c r="G1740" i="5"/>
  <c r="M1739" i="5"/>
  <c r="I1739" i="5"/>
  <c r="J1739" i="5" s="1"/>
  <c r="G1739" i="5"/>
  <c r="M1738" i="5"/>
  <c r="I1738" i="5"/>
  <c r="J1738" i="5" s="1"/>
  <c r="G1738" i="5"/>
  <c r="M1737" i="5"/>
  <c r="I1737" i="5"/>
  <c r="J1737" i="5" s="1"/>
  <c r="G1737" i="5"/>
  <c r="M1736" i="5"/>
  <c r="I1736" i="5"/>
  <c r="J1736" i="5" s="1"/>
  <c r="G1736" i="5"/>
  <c r="M1735" i="5"/>
  <c r="I1735" i="5"/>
  <c r="J1735" i="5" s="1"/>
  <c r="G1735" i="5"/>
  <c r="M1734" i="5"/>
  <c r="I1734" i="5"/>
  <c r="J1734" i="5" s="1"/>
  <c r="G1734" i="5"/>
  <c r="M1733" i="5"/>
  <c r="I1733" i="5"/>
  <c r="J1733" i="5" s="1"/>
  <c r="G1733" i="5"/>
  <c r="M1732" i="5"/>
  <c r="I1732" i="5"/>
  <c r="J1732" i="5" s="1"/>
  <c r="G1732" i="5"/>
  <c r="M1731" i="5"/>
  <c r="I1731" i="5"/>
  <c r="J1731" i="5" s="1"/>
  <c r="G1731" i="5"/>
  <c r="M1730" i="5"/>
  <c r="I1730" i="5"/>
  <c r="J1730" i="5" s="1"/>
  <c r="G1730" i="5"/>
  <c r="M1729" i="5"/>
  <c r="I1729" i="5"/>
  <c r="J1729" i="5" s="1"/>
  <c r="G1729" i="5"/>
  <c r="M1728" i="5"/>
  <c r="I1728" i="5"/>
  <c r="J1728" i="5" s="1"/>
  <c r="G1728" i="5"/>
  <c r="M1727" i="5"/>
  <c r="I1727" i="5"/>
  <c r="J1727" i="5" s="1"/>
  <c r="G1727" i="5"/>
  <c r="M1718" i="5"/>
  <c r="I1718" i="5"/>
  <c r="J1718" i="5" s="1"/>
  <c r="G1718" i="5"/>
  <c r="M1716" i="5"/>
  <c r="I1716" i="5"/>
  <c r="J1716" i="5" s="1"/>
  <c r="G1716" i="5"/>
  <c r="M1715" i="5"/>
  <c r="I1715" i="5"/>
  <c r="J1715" i="5" s="1"/>
  <c r="G1715" i="5"/>
  <c r="M1714" i="5"/>
  <c r="I1714" i="5"/>
  <c r="J1714" i="5" s="1"/>
  <c r="G1714" i="5"/>
  <c r="M1713" i="5"/>
  <c r="I1713" i="5"/>
  <c r="J1713" i="5" s="1"/>
  <c r="G1713" i="5"/>
  <c r="M1712" i="5"/>
  <c r="I1712" i="5"/>
  <c r="J1712" i="5" s="1"/>
  <c r="G1712" i="5"/>
  <c r="M1711" i="5"/>
  <c r="I1711" i="5"/>
  <c r="J1711" i="5" s="1"/>
  <c r="G1711" i="5"/>
  <c r="M1710" i="5"/>
  <c r="I1710" i="5"/>
  <c r="J1710" i="5" s="1"/>
  <c r="G1710" i="5"/>
  <c r="M1709" i="5"/>
  <c r="I1709" i="5"/>
  <c r="J1709" i="5" s="1"/>
  <c r="G1709" i="5"/>
  <c r="M1708" i="5"/>
  <c r="I1708" i="5"/>
  <c r="J1708" i="5" s="1"/>
  <c r="G1708" i="5"/>
  <c r="M1707" i="5"/>
  <c r="I1707" i="5"/>
  <c r="J1707" i="5" s="1"/>
  <c r="G1707" i="5"/>
  <c r="M1706" i="5"/>
  <c r="I1706" i="5"/>
  <c r="J1706" i="5" s="1"/>
  <c r="G1706" i="5"/>
  <c r="M1705" i="5"/>
  <c r="I1705" i="5"/>
  <c r="J1705" i="5" s="1"/>
  <c r="G1705" i="5"/>
  <c r="M1704" i="5"/>
  <c r="I1704" i="5"/>
  <c r="J1704" i="5" s="1"/>
  <c r="G1704" i="5"/>
  <c r="M1703" i="5"/>
  <c r="I1703" i="5"/>
  <c r="J1703" i="5" s="1"/>
  <c r="G1703" i="5"/>
  <c r="M1702" i="5"/>
  <c r="I1702" i="5"/>
  <c r="J1702" i="5" s="1"/>
  <c r="G1702" i="5"/>
  <c r="M1701" i="5"/>
  <c r="I1701" i="5"/>
  <c r="J1701" i="5" s="1"/>
  <c r="G1701" i="5"/>
  <c r="M1700" i="5"/>
  <c r="I1700" i="5"/>
  <c r="J1700" i="5" s="1"/>
  <c r="G1700" i="5"/>
  <c r="M1699" i="5"/>
  <c r="I1699" i="5"/>
  <c r="J1699" i="5" s="1"/>
  <c r="G1699" i="5"/>
  <c r="M1698" i="5"/>
  <c r="I1698" i="5"/>
  <c r="J1698" i="5" s="1"/>
  <c r="G1698" i="5"/>
  <c r="J1696" i="5"/>
  <c r="J1695" i="5"/>
  <c r="J1694" i="5"/>
  <c r="J1693" i="5"/>
  <c r="J1692" i="5"/>
  <c r="J1691" i="5"/>
  <c r="J1690" i="5"/>
  <c r="J1689" i="5"/>
  <c r="J1688" i="5"/>
  <c r="J1687" i="5"/>
  <c r="J1686" i="5"/>
  <c r="M1685" i="5"/>
  <c r="I1685" i="5"/>
  <c r="J1685" i="5" s="1"/>
  <c r="G1685" i="5"/>
  <c r="M1683" i="5"/>
  <c r="I1683" i="5"/>
  <c r="J1683" i="5" s="1"/>
  <c r="G1683" i="5"/>
  <c r="M1682" i="5"/>
  <c r="I1682" i="5"/>
  <c r="J1682" i="5" s="1"/>
  <c r="G1682" i="5"/>
  <c r="M1681" i="5"/>
  <c r="I1681" i="5"/>
  <c r="J1681" i="5" s="1"/>
  <c r="G1681" i="5"/>
  <c r="M1680" i="5"/>
  <c r="I1680" i="5"/>
  <c r="J1680" i="5" s="1"/>
  <c r="G1680" i="5"/>
  <c r="M1679" i="5"/>
  <c r="I1679" i="5"/>
  <c r="J1679" i="5" s="1"/>
  <c r="G1679" i="5"/>
  <c r="M1678" i="5"/>
  <c r="I1678" i="5"/>
  <c r="J1678" i="5" s="1"/>
  <c r="G1678" i="5"/>
  <c r="M1677" i="5"/>
  <c r="I1677" i="5"/>
  <c r="J1677" i="5" s="1"/>
  <c r="G1677" i="5"/>
  <c r="M1676" i="5"/>
  <c r="I1676" i="5"/>
  <c r="J1676" i="5" s="1"/>
  <c r="G1676" i="5"/>
  <c r="M1675" i="5"/>
  <c r="I1675" i="5"/>
  <c r="J1675" i="5" s="1"/>
  <c r="G1675" i="5"/>
  <c r="M1674" i="5"/>
  <c r="I1674" i="5"/>
  <c r="J1674" i="5" s="1"/>
  <c r="G1674" i="5"/>
  <c r="M1673" i="5"/>
  <c r="I1673" i="5"/>
  <c r="J1673" i="5" s="1"/>
  <c r="G1673" i="5"/>
  <c r="M1672" i="5"/>
  <c r="I1672" i="5"/>
  <c r="J1672" i="5" s="1"/>
  <c r="G1672" i="5"/>
  <c r="M1671" i="5"/>
  <c r="I1671" i="5"/>
  <c r="J1671" i="5" s="1"/>
  <c r="G1671" i="5"/>
  <c r="M1670" i="5"/>
  <c r="I1670" i="5"/>
  <c r="J1670" i="5" s="1"/>
  <c r="G1670" i="5"/>
  <c r="M1669" i="5"/>
  <c r="I1669" i="5"/>
  <c r="J1669" i="5" s="1"/>
  <c r="G1669" i="5"/>
  <c r="M1668" i="5"/>
  <c r="I1668" i="5"/>
  <c r="J1668" i="5" s="1"/>
  <c r="G1668" i="5"/>
  <c r="M1667" i="5"/>
  <c r="I1667" i="5"/>
  <c r="J1667" i="5" s="1"/>
  <c r="G1667" i="5"/>
  <c r="M1666" i="5"/>
  <c r="I1666" i="5"/>
  <c r="J1666" i="5" s="1"/>
  <c r="G1666" i="5"/>
  <c r="M1665" i="5"/>
  <c r="I1665" i="5"/>
  <c r="J1665" i="5" s="1"/>
  <c r="G1665" i="5"/>
  <c r="J1663" i="5"/>
  <c r="J1662" i="5"/>
  <c r="J1661" i="5"/>
  <c r="J1660" i="5"/>
  <c r="J1659" i="5"/>
  <c r="J1658" i="5"/>
  <c r="J1657" i="5"/>
  <c r="M1656" i="5"/>
  <c r="I1656" i="5"/>
  <c r="J1656" i="5" s="1"/>
  <c r="G1656" i="5"/>
  <c r="M1654" i="5"/>
  <c r="I1654" i="5"/>
  <c r="J1654" i="5" s="1"/>
  <c r="G1654" i="5"/>
  <c r="M1653" i="5"/>
  <c r="I1653" i="5"/>
  <c r="J1653" i="5" s="1"/>
  <c r="G1653" i="5"/>
  <c r="M1652" i="5"/>
  <c r="I1652" i="5"/>
  <c r="J1652" i="5" s="1"/>
  <c r="G1652" i="5"/>
  <c r="M1651" i="5"/>
  <c r="I1651" i="5"/>
  <c r="J1651" i="5" s="1"/>
  <c r="G1651" i="5"/>
  <c r="M1650" i="5"/>
  <c r="I1650" i="5"/>
  <c r="J1650" i="5" s="1"/>
  <c r="G1650" i="5"/>
  <c r="M1649" i="5"/>
  <c r="I1649" i="5"/>
  <c r="J1649" i="5" s="1"/>
  <c r="G1649" i="5"/>
  <c r="M1648" i="5"/>
  <c r="I1648" i="5"/>
  <c r="J1648" i="5" s="1"/>
  <c r="G1648" i="5"/>
  <c r="M1647" i="5"/>
  <c r="I1647" i="5"/>
  <c r="J1647" i="5" s="1"/>
  <c r="G1647" i="5"/>
  <c r="M1646" i="5"/>
  <c r="I1646" i="5"/>
  <c r="J1646" i="5" s="1"/>
  <c r="G1646" i="5"/>
  <c r="M1637" i="5"/>
  <c r="I1637" i="5"/>
  <c r="J1637" i="5" s="1"/>
  <c r="G1637" i="5"/>
  <c r="M1635" i="5"/>
  <c r="I1635" i="5"/>
  <c r="J1635" i="5" s="1"/>
  <c r="G1635" i="5"/>
  <c r="M1634" i="5"/>
  <c r="I1634" i="5"/>
  <c r="J1634" i="5" s="1"/>
  <c r="G1634" i="5"/>
  <c r="M1633" i="5"/>
  <c r="I1633" i="5"/>
  <c r="J1633" i="5" s="1"/>
  <c r="G1633" i="5"/>
  <c r="M1632" i="5"/>
  <c r="I1632" i="5"/>
  <c r="J1632" i="5" s="1"/>
  <c r="G1632" i="5"/>
  <c r="M1631" i="5"/>
  <c r="I1631" i="5"/>
  <c r="J1631" i="5" s="1"/>
  <c r="G1631" i="5"/>
  <c r="M1630" i="5"/>
  <c r="I1630" i="5"/>
  <c r="J1630" i="5" s="1"/>
  <c r="G1630" i="5"/>
  <c r="M1629" i="5"/>
  <c r="I1629" i="5"/>
  <c r="J1629" i="5" s="1"/>
  <c r="G1629" i="5"/>
  <c r="M1628" i="5"/>
  <c r="I1628" i="5"/>
  <c r="J1628" i="5" s="1"/>
  <c r="G1628" i="5"/>
  <c r="M1627" i="5"/>
  <c r="I1627" i="5"/>
  <c r="J1627" i="5" s="1"/>
  <c r="G1627" i="5"/>
  <c r="M1626" i="5"/>
  <c r="I1626" i="5"/>
  <c r="J1626" i="5" s="1"/>
  <c r="G1626" i="5"/>
  <c r="M1625" i="5"/>
  <c r="I1625" i="5"/>
  <c r="J1625" i="5" s="1"/>
  <c r="G1625" i="5"/>
  <c r="M1624" i="5"/>
  <c r="I1624" i="5"/>
  <c r="J1624" i="5" s="1"/>
  <c r="G1624" i="5"/>
  <c r="J1622" i="5"/>
  <c r="J1621" i="5"/>
  <c r="J1620" i="5"/>
  <c r="J1619" i="5"/>
  <c r="J1618" i="5"/>
  <c r="J1617" i="5"/>
  <c r="J1616" i="5"/>
  <c r="J1615" i="5"/>
  <c r="J1614" i="5"/>
  <c r="M1613" i="5"/>
  <c r="I1613" i="5"/>
  <c r="J1613" i="5" s="1"/>
  <c r="G1613" i="5"/>
  <c r="M1611" i="5"/>
  <c r="I1611" i="5"/>
  <c r="J1611" i="5" s="1"/>
  <c r="G1611" i="5"/>
  <c r="M1610" i="5"/>
  <c r="I1610" i="5"/>
  <c r="J1610" i="5" s="1"/>
  <c r="G1610" i="5"/>
  <c r="M1609" i="5"/>
  <c r="I1609" i="5"/>
  <c r="J1609" i="5" s="1"/>
  <c r="G1609" i="5"/>
  <c r="M1608" i="5"/>
  <c r="I1608" i="5"/>
  <c r="J1608" i="5" s="1"/>
  <c r="G1608" i="5"/>
  <c r="M1607" i="5"/>
  <c r="I1607" i="5"/>
  <c r="J1607" i="5" s="1"/>
  <c r="G1607" i="5"/>
  <c r="M1606" i="5"/>
  <c r="I1606" i="5"/>
  <c r="J1606" i="5" s="1"/>
  <c r="G1606" i="5"/>
  <c r="M1605" i="5"/>
  <c r="I1605" i="5"/>
  <c r="J1605" i="5" s="1"/>
  <c r="G1605" i="5"/>
  <c r="M1604" i="5"/>
  <c r="I1604" i="5"/>
  <c r="J1604" i="5" s="1"/>
  <c r="G1604" i="5"/>
  <c r="M1603" i="5"/>
  <c r="I1603" i="5"/>
  <c r="J1603" i="5" s="1"/>
  <c r="G1603" i="5"/>
  <c r="M1602" i="5"/>
  <c r="I1602" i="5"/>
  <c r="J1602" i="5" s="1"/>
  <c r="G1602" i="5"/>
  <c r="M1601" i="5"/>
  <c r="I1601" i="5"/>
  <c r="J1601" i="5" s="1"/>
  <c r="G1601" i="5"/>
  <c r="M1600" i="5"/>
  <c r="I1600" i="5"/>
  <c r="J1600" i="5" s="1"/>
  <c r="G1600" i="5"/>
  <c r="M1599" i="5"/>
  <c r="I1599" i="5"/>
  <c r="J1599" i="5" s="1"/>
  <c r="G1599" i="5"/>
  <c r="J1597" i="5"/>
  <c r="J1596" i="5"/>
  <c r="J1595" i="5"/>
  <c r="M1594" i="5"/>
  <c r="I1594" i="5"/>
  <c r="J1594" i="5" s="1"/>
  <c r="G1594" i="5"/>
  <c r="M1592" i="5"/>
  <c r="I1592" i="5"/>
  <c r="J1592" i="5" s="1"/>
  <c r="G1592" i="5"/>
  <c r="M1591" i="5"/>
  <c r="I1591" i="5"/>
  <c r="J1591" i="5" s="1"/>
  <c r="G1591" i="5"/>
  <c r="M1590" i="5"/>
  <c r="I1590" i="5"/>
  <c r="J1590" i="5" s="1"/>
  <c r="G1590" i="5"/>
  <c r="M1589" i="5"/>
  <c r="I1589" i="5"/>
  <c r="J1589" i="5" s="1"/>
  <c r="G1589" i="5"/>
  <c r="M1588" i="5"/>
  <c r="I1588" i="5"/>
  <c r="J1588" i="5" s="1"/>
  <c r="G1588" i="5"/>
  <c r="M1587" i="5"/>
  <c r="I1587" i="5"/>
  <c r="J1587" i="5" s="1"/>
  <c r="G1587" i="5"/>
  <c r="M1586" i="5"/>
  <c r="I1586" i="5"/>
  <c r="J1586" i="5" s="1"/>
  <c r="G1586" i="5"/>
  <c r="M1585" i="5"/>
  <c r="I1585" i="5"/>
  <c r="J1585" i="5" s="1"/>
  <c r="G1585" i="5"/>
  <c r="M1584" i="5"/>
  <c r="I1584" i="5"/>
  <c r="J1584" i="5" s="1"/>
  <c r="G1584" i="5"/>
  <c r="M1583" i="5"/>
  <c r="I1583" i="5"/>
  <c r="J1583" i="5" s="1"/>
  <c r="G1583" i="5"/>
  <c r="M1582" i="5"/>
  <c r="I1582" i="5"/>
  <c r="J1582" i="5" s="1"/>
  <c r="G1582" i="5"/>
  <c r="M1581" i="5"/>
  <c r="I1581" i="5"/>
  <c r="J1581" i="5" s="1"/>
  <c r="G1581" i="5"/>
  <c r="M1580" i="5"/>
  <c r="I1580" i="5"/>
  <c r="J1580" i="5" s="1"/>
  <c r="G1580" i="5"/>
  <c r="M1579" i="5"/>
  <c r="I1579" i="5"/>
  <c r="J1579" i="5" s="1"/>
  <c r="G1579" i="5"/>
  <c r="M1578" i="5"/>
  <c r="I1578" i="5"/>
  <c r="J1578" i="5" s="1"/>
  <c r="G1578" i="5"/>
  <c r="J1576" i="5"/>
  <c r="J1575" i="5"/>
  <c r="J1574" i="5"/>
  <c r="J1573" i="5"/>
  <c r="J1572" i="5"/>
  <c r="J1571" i="5"/>
  <c r="J1570" i="5"/>
  <c r="J1569" i="5"/>
  <c r="M1568" i="5"/>
  <c r="I1568" i="5"/>
  <c r="J1568" i="5" s="1"/>
  <c r="G1568" i="5"/>
  <c r="M1566" i="5"/>
  <c r="I1566" i="5"/>
  <c r="J1566" i="5" s="1"/>
  <c r="G1566" i="5"/>
  <c r="M1565" i="5"/>
  <c r="I1565" i="5"/>
  <c r="J1565" i="5" s="1"/>
  <c r="G1565" i="5"/>
  <c r="M1564" i="5"/>
  <c r="I1564" i="5"/>
  <c r="J1564" i="5" s="1"/>
  <c r="G1564" i="5"/>
  <c r="M1563" i="5"/>
  <c r="I1563" i="5"/>
  <c r="J1563" i="5" s="1"/>
  <c r="G1563" i="5"/>
  <c r="M1562" i="5"/>
  <c r="I1562" i="5"/>
  <c r="J1562" i="5" s="1"/>
  <c r="G1562" i="5"/>
  <c r="M1561" i="5"/>
  <c r="I1561" i="5"/>
  <c r="J1561" i="5" s="1"/>
  <c r="G1561" i="5"/>
  <c r="M1560" i="5"/>
  <c r="I1560" i="5"/>
  <c r="J1560" i="5" s="1"/>
  <c r="G1560" i="5"/>
  <c r="M1559" i="5"/>
  <c r="I1559" i="5"/>
  <c r="J1559" i="5" s="1"/>
  <c r="G1559" i="5"/>
  <c r="M1558" i="5"/>
  <c r="I1558" i="5"/>
  <c r="J1558" i="5" s="1"/>
  <c r="G1558" i="5"/>
  <c r="M1557" i="5"/>
  <c r="I1557" i="5"/>
  <c r="J1557" i="5" s="1"/>
  <c r="G1557" i="5"/>
  <c r="M1544" i="5"/>
  <c r="I1544" i="5"/>
  <c r="J1544" i="5" s="1"/>
  <c r="G1544" i="5"/>
  <c r="M1542" i="5"/>
  <c r="I1542" i="5"/>
  <c r="J1542" i="5" s="1"/>
  <c r="G1542" i="5"/>
  <c r="M1541" i="5"/>
  <c r="I1541" i="5"/>
  <c r="J1541" i="5" s="1"/>
  <c r="G1541" i="5"/>
  <c r="M1540" i="5"/>
  <c r="I1540" i="5"/>
  <c r="J1540" i="5" s="1"/>
  <c r="G1540" i="5"/>
  <c r="M1539" i="5"/>
  <c r="I1539" i="5"/>
  <c r="J1539" i="5" s="1"/>
  <c r="G1539" i="5"/>
  <c r="M1538" i="5"/>
  <c r="I1538" i="5"/>
  <c r="J1538" i="5" s="1"/>
  <c r="G1538" i="5"/>
  <c r="M1537" i="5"/>
  <c r="I1537" i="5"/>
  <c r="J1537" i="5" s="1"/>
  <c r="G1537" i="5"/>
  <c r="M1536" i="5"/>
  <c r="I1536" i="5"/>
  <c r="J1536" i="5" s="1"/>
  <c r="G1536" i="5"/>
  <c r="M1535" i="5"/>
  <c r="I1535" i="5"/>
  <c r="J1535" i="5" s="1"/>
  <c r="G1535" i="5"/>
  <c r="M1534" i="5"/>
  <c r="I1534" i="5"/>
  <c r="J1534" i="5" s="1"/>
  <c r="G1534" i="5"/>
  <c r="M1533" i="5"/>
  <c r="I1533" i="5"/>
  <c r="J1533" i="5" s="1"/>
  <c r="G1533" i="5"/>
  <c r="M1532" i="5"/>
  <c r="I1532" i="5"/>
  <c r="J1532" i="5" s="1"/>
  <c r="G1532" i="5"/>
  <c r="M1531" i="5"/>
  <c r="I1531" i="5"/>
  <c r="J1531" i="5" s="1"/>
  <c r="G1531" i="5"/>
  <c r="M1530" i="5"/>
  <c r="I1530" i="5"/>
  <c r="J1530" i="5" s="1"/>
  <c r="G1530" i="5"/>
  <c r="M1529" i="5"/>
  <c r="I1529" i="5"/>
  <c r="J1529" i="5" s="1"/>
  <c r="G1529" i="5"/>
  <c r="M1528" i="5"/>
  <c r="I1528" i="5"/>
  <c r="J1528" i="5" s="1"/>
  <c r="G1528" i="5"/>
  <c r="J1526" i="5"/>
  <c r="J1525" i="5"/>
  <c r="J1524" i="5"/>
  <c r="J1523" i="5"/>
  <c r="J1522" i="5"/>
  <c r="J1521" i="5"/>
  <c r="J1520" i="5"/>
  <c r="J1519" i="5"/>
  <c r="J1518" i="5"/>
  <c r="J1517" i="5"/>
  <c r="J1516" i="5"/>
  <c r="J1515" i="5"/>
  <c r="J1514" i="5"/>
  <c r="J1513" i="5"/>
  <c r="M1512" i="5"/>
  <c r="I1512" i="5"/>
  <c r="J1512" i="5" s="1"/>
  <c r="G1512" i="5"/>
  <c r="M1510" i="5"/>
  <c r="I1510" i="5"/>
  <c r="J1510" i="5" s="1"/>
  <c r="G1510" i="5"/>
  <c r="M1509" i="5"/>
  <c r="I1509" i="5"/>
  <c r="J1509" i="5" s="1"/>
  <c r="G1509" i="5"/>
  <c r="M1508" i="5"/>
  <c r="I1508" i="5"/>
  <c r="J1508" i="5" s="1"/>
  <c r="G1508" i="5"/>
  <c r="M1507" i="5"/>
  <c r="I1507" i="5"/>
  <c r="J1507" i="5" s="1"/>
  <c r="G1507" i="5"/>
  <c r="M1506" i="5"/>
  <c r="I1506" i="5"/>
  <c r="J1506" i="5" s="1"/>
  <c r="G1506" i="5"/>
  <c r="M1505" i="5"/>
  <c r="I1505" i="5"/>
  <c r="J1505" i="5" s="1"/>
  <c r="G1505" i="5"/>
  <c r="M1504" i="5"/>
  <c r="I1504" i="5"/>
  <c r="J1504" i="5" s="1"/>
  <c r="G1504" i="5"/>
  <c r="M1503" i="5"/>
  <c r="I1503" i="5"/>
  <c r="J1503" i="5" s="1"/>
  <c r="G1503" i="5"/>
  <c r="M1502" i="5"/>
  <c r="I1502" i="5"/>
  <c r="J1502" i="5" s="1"/>
  <c r="G1502" i="5"/>
  <c r="J1500" i="5"/>
  <c r="J1499" i="5"/>
  <c r="J1498" i="5"/>
  <c r="J1497" i="5"/>
  <c r="J1496" i="5"/>
  <c r="J1495" i="5"/>
  <c r="J1494" i="5"/>
  <c r="J1493" i="5"/>
  <c r="J1492" i="5"/>
  <c r="J1491" i="5"/>
  <c r="J1490" i="5"/>
  <c r="J1489" i="5"/>
  <c r="M1488" i="5"/>
  <c r="I1488" i="5"/>
  <c r="J1488" i="5" s="1"/>
  <c r="G1488" i="5"/>
  <c r="M1486" i="5"/>
  <c r="I1486" i="5"/>
  <c r="J1486" i="5" s="1"/>
  <c r="G1486" i="5"/>
  <c r="M1485" i="5"/>
  <c r="I1485" i="5"/>
  <c r="J1485" i="5" s="1"/>
  <c r="G1485" i="5"/>
  <c r="M1484" i="5"/>
  <c r="I1484" i="5"/>
  <c r="J1484" i="5" s="1"/>
  <c r="G1484" i="5"/>
  <c r="M1483" i="5"/>
  <c r="I1483" i="5"/>
  <c r="J1483" i="5" s="1"/>
  <c r="G1483" i="5"/>
  <c r="M1482" i="5"/>
  <c r="I1482" i="5"/>
  <c r="J1482" i="5" s="1"/>
  <c r="G1482" i="5"/>
  <c r="M1481" i="5"/>
  <c r="I1481" i="5"/>
  <c r="J1481" i="5" s="1"/>
  <c r="G1481" i="5"/>
  <c r="M1480" i="5"/>
  <c r="I1480" i="5"/>
  <c r="J1480" i="5" s="1"/>
  <c r="G1480" i="5"/>
  <c r="M1479" i="5"/>
  <c r="I1479" i="5"/>
  <c r="J1479" i="5" s="1"/>
  <c r="G1479" i="5"/>
  <c r="M1478" i="5"/>
  <c r="I1478" i="5"/>
  <c r="J1478" i="5" s="1"/>
  <c r="G1478" i="5"/>
  <c r="M1477" i="5"/>
  <c r="I1477" i="5"/>
  <c r="J1477" i="5" s="1"/>
  <c r="G1477" i="5"/>
  <c r="J1475" i="5"/>
  <c r="J1474" i="5"/>
  <c r="J1473" i="5"/>
  <c r="J1472" i="5"/>
  <c r="J1471" i="5"/>
  <c r="J1470" i="5"/>
  <c r="J1469" i="5"/>
  <c r="J1468" i="5"/>
  <c r="M1467" i="5"/>
  <c r="I1467" i="5"/>
  <c r="J1467" i="5" s="1"/>
  <c r="G1467" i="5"/>
  <c r="M1465" i="5"/>
  <c r="I1465" i="5"/>
  <c r="J1465" i="5" s="1"/>
  <c r="G1465" i="5"/>
  <c r="M1464" i="5"/>
  <c r="I1464" i="5"/>
  <c r="J1464" i="5" s="1"/>
  <c r="G1464" i="5"/>
  <c r="M1463" i="5"/>
  <c r="I1463" i="5"/>
  <c r="J1463" i="5" s="1"/>
  <c r="G1463" i="5"/>
  <c r="M1462" i="5"/>
  <c r="I1462" i="5"/>
  <c r="J1462" i="5" s="1"/>
  <c r="G1462" i="5"/>
  <c r="M1461" i="5"/>
  <c r="I1461" i="5"/>
  <c r="J1461" i="5" s="1"/>
  <c r="G1461" i="5"/>
  <c r="M1460" i="5"/>
  <c r="I1460" i="5"/>
  <c r="J1460" i="5" s="1"/>
  <c r="G1460" i="5"/>
  <c r="M1459" i="5"/>
  <c r="I1459" i="5"/>
  <c r="J1459" i="5" s="1"/>
  <c r="G1459" i="5"/>
  <c r="M1458" i="5"/>
  <c r="I1458" i="5"/>
  <c r="J1458" i="5" s="1"/>
  <c r="G1458" i="5"/>
  <c r="M1457" i="5"/>
  <c r="I1457" i="5"/>
  <c r="J1457" i="5" s="1"/>
  <c r="G1457" i="5"/>
  <c r="M1456" i="5"/>
  <c r="I1456" i="5"/>
  <c r="J1456" i="5" s="1"/>
  <c r="G1456" i="5"/>
  <c r="M1455" i="5"/>
  <c r="I1455" i="5"/>
  <c r="J1455" i="5" s="1"/>
  <c r="G1455" i="5"/>
  <c r="J1453" i="5"/>
  <c r="J1452" i="5"/>
  <c r="J1451" i="5"/>
  <c r="J1450" i="5"/>
  <c r="J1449" i="5"/>
  <c r="J1448" i="5"/>
  <c r="J1447" i="5"/>
  <c r="J1446" i="5"/>
  <c r="J1445" i="5"/>
  <c r="J1444" i="5"/>
  <c r="J1443" i="5"/>
  <c r="J1442" i="5"/>
  <c r="J1441" i="5"/>
  <c r="J1440" i="5"/>
  <c r="J1439" i="5"/>
  <c r="M1438" i="5"/>
  <c r="I1438" i="5"/>
  <c r="J1438" i="5" s="1"/>
  <c r="G1438" i="5"/>
  <c r="M1436" i="5"/>
  <c r="I1436" i="5"/>
  <c r="J1436" i="5" s="1"/>
  <c r="G1436" i="5"/>
  <c r="M1435" i="5"/>
  <c r="I1435" i="5"/>
  <c r="J1435" i="5" s="1"/>
  <c r="G1435" i="5"/>
  <c r="M1434" i="5"/>
  <c r="I1434" i="5"/>
  <c r="J1434" i="5" s="1"/>
  <c r="G1434" i="5"/>
  <c r="M1433" i="5"/>
  <c r="I1433" i="5"/>
  <c r="J1433" i="5" s="1"/>
  <c r="G1433" i="5"/>
  <c r="M1432" i="5"/>
  <c r="I1432" i="5"/>
  <c r="J1432" i="5" s="1"/>
  <c r="G1432" i="5"/>
  <c r="M1431" i="5"/>
  <c r="I1431" i="5"/>
  <c r="J1431" i="5" s="1"/>
  <c r="G1431" i="5"/>
  <c r="M1430" i="5"/>
  <c r="I1430" i="5"/>
  <c r="J1430" i="5" s="1"/>
  <c r="G1430" i="5"/>
  <c r="M1429" i="5"/>
  <c r="I1429" i="5"/>
  <c r="J1429" i="5" s="1"/>
  <c r="G1429" i="5"/>
  <c r="M1428" i="5"/>
  <c r="I1428" i="5"/>
  <c r="J1428" i="5" s="1"/>
  <c r="G1428" i="5"/>
  <c r="M1427" i="5"/>
  <c r="I1427" i="5"/>
  <c r="J1427" i="5" s="1"/>
  <c r="G1427" i="5"/>
  <c r="M1426" i="5"/>
  <c r="I1426" i="5"/>
  <c r="J1426" i="5" s="1"/>
  <c r="G1426" i="5"/>
  <c r="M1425" i="5"/>
  <c r="I1425" i="5"/>
  <c r="J1425" i="5" s="1"/>
  <c r="G1425" i="5"/>
  <c r="M1424" i="5"/>
  <c r="I1424" i="5"/>
  <c r="J1424" i="5" s="1"/>
  <c r="G1424" i="5"/>
  <c r="I1422" i="5"/>
  <c r="J1422" i="5" s="1"/>
  <c r="G1422" i="5"/>
  <c r="I1421" i="5"/>
  <c r="J1421" i="5" s="1"/>
  <c r="G1421" i="5"/>
  <c r="I1420" i="5"/>
  <c r="J1420" i="5" s="1"/>
  <c r="G1420" i="5"/>
  <c r="I1419" i="5"/>
  <c r="J1419" i="5" s="1"/>
  <c r="G1419" i="5"/>
  <c r="I1418" i="5"/>
  <c r="J1418" i="5" s="1"/>
  <c r="G1418" i="5"/>
  <c r="I1417" i="5"/>
  <c r="J1417" i="5" s="1"/>
  <c r="G1417" i="5"/>
  <c r="I1416" i="5"/>
  <c r="J1416" i="5" s="1"/>
  <c r="G1416" i="5"/>
  <c r="I1414" i="5"/>
  <c r="J1414" i="5" s="1"/>
  <c r="G1414" i="5"/>
  <c r="I1413" i="5"/>
  <c r="J1413" i="5" s="1"/>
  <c r="G1413" i="5"/>
  <c r="I1412" i="5"/>
  <c r="J1412" i="5" s="1"/>
  <c r="G1412" i="5"/>
  <c r="I1411" i="5"/>
  <c r="J1411" i="5" s="1"/>
  <c r="G1411" i="5"/>
  <c r="I1410" i="5"/>
  <c r="J1410" i="5" s="1"/>
  <c r="G1410" i="5"/>
  <c r="J1408" i="5"/>
  <c r="J1407" i="5"/>
  <c r="J1406" i="5"/>
  <c r="J1405" i="5"/>
  <c r="J1404" i="5"/>
  <c r="J1403" i="5"/>
  <c r="J1402" i="5"/>
  <c r="J1401" i="5"/>
  <c r="J1400" i="5"/>
  <c r="J1399" i="5"/>
  <c r="J1398" i="5"/>
  <c r="J1397" i="5"/>
  <c r="J1396" i="5"/>
  <c r="J1395" i="5"/>
  <c r="J1394" i="5"/>
  <c r="J1393" i="5"/>
  <c r="M1392" i="5"/>
  <c r="I1392" i="5"/>
  <c r="J1392" i="5" s="1"/>
  <c r="G1392" i="5"/>
  <c r="M1390" i="5"/>
  <c r="I1390" i="5"/>
  <c r="J1390" i="5" s="1"/>
  <c r="G1390" i="5"/>
  <c r="M1389" i="5"/>
  <c r="I1389" i="5"/>
  <c r="J1389" i="5" s="1"/>
  <c r="G1389" i="5"/>
  <c r="M1388" i="5"/>
  <c r="I1388" i="5"/>
  <c r="J1388" i="5" s="1"/>
  <c r="G1388" i="5"/>
  <c r="M1387" i="5"/>
  <c r="I1387" i="5"/>
  <c r="J1387" i="5" s="1"/>
  <c r="G1387" i="5"/>
  <c r="M1386" i="5"/>
  <c r="I1386" i="5"/>
  <c r="J1386" i="5" s="1"/>
  <c r="G1386" i="5"/>
  <c r="M1385" i="5"/>
  <c r="I1385" i="5"/>
  <c r="J1385" i="5" s="1"/>
  <c r="G1385" i="5"/>
  <c r="M1384" i="5"/>
  <c r="I1384" i="5"/>
  <c r="J1384" i="5" s="1"/>
  <c r="G1384" i="5"/>
  <c r="M1383" i="5"/>
  <c r="I1383" i="5"/>
  <c r="J1383" i="5" s="1"/>
  <c r="G1383" i="5"/>
  <c r="M1382" i="5"/>
  <c r="I1382" i="5"/>
  <c r="J1382" i="5" s="1"/>
  <c r="G1382" i="5"/>
  <c r="M1381" i="5"/>
  <c r="I1381" i="5"/>
  <c r="J1381" i="5" s="1"/>
  <c r="G1381" i="5"/>
  <c r="M1380" i="5"/>
  <c r="I1380" i="5"/>
  <c r="J1380" i="5" s="1"/>
  <c r="G1380" i="5"/>
  <c r="M1379" i="5"/>
  <c r="I1379" i="5"/>
  <c r="J1379" i="5" s="1"/>
  <c r="G1379" i="5"/>
  <c r="M1378" i="5"/>
  <c r="I1378" i="5"/>
  <c r="J1378" i="5" s="1"/>
  <c r="G1378" i="5"/>
  <c r="M1377" i="5"/>
  <c r="I1377" i="5"/>
  <c r="J1377" i="5" s="1"/>
  <c r="G1377" i="5"/>
  <c r="M1376" i="5"/>
  <c r="I1376" i="5"/>
  <c r="J1376" i="5" s="1"/>
  <c r="G1376" i="5"/>
  <c r="M1375" i="5"/>
  <c r="I1375" i="5"/>
  <c r="J1375" i="5" s="1"/>
  <c r="G1375" i="5"/>
  <c r="M1374" i="5"/>
  <c r="I1374" i="5"/>
  <c r="J1374" i="5" s="1"/>
  <c r="G1374" i="5"/>
  <c r="M1373" i="5"/>
  <c r="I1373" i="5"/>
  <c r="J1373" i="5" s="1"/>
  <c r="G1373" i="5"/>
  <c r="M1372" i="5"/>
  <c r="I1372" i="5"/>
  <c r="J1372" i="5" s="1"/>
  <c r="G1372" i="5"/>
  <c r="M1371" i="5"/>
  <c r="I1371" i="5"/>
  <c r="J1371" i="5" s="1"/>
  <c r="G1371" i="5"/>
  <c r="M1370" i="5"/>
  <c r="I1370" i="5"/>
  <c r="J1370" i="5" s="1"/>
  <c r="G1370" i="5"/>
  <c r="M1369" i="5"/>
  <c r="I1369" i="5"/>
  <c r="J1369" i="5" s="1"/>
  <c r="G1369" i="5"/>
  <c r="M1368" i="5"/>
  <c r="I1368" i="5"/>
  <c r="J1368" i="5" s="1"/>
  <c r="G1368" i="5"/>
  <c r="M1367" i="5"/>
  <c r="I1367" i="5"/>
  <c r="J1367" i="5" s="1"/>
  <c r="G1367" i="5"/>
  <c r="M1366" i="5"/>
  <c r="I1366" i="5"/>
  <c r="J1366" i="5" s="1"/>
  <c r="G1366" i="5"/>
  <c r="M1365" i="5"/>
  <c r="I1365" i="5"/>
  <c r="J1365" i="5" s="1"/>
  <c r="G1365" i="5"/>
  <c r="M1364" i="5"/>
  <c r="I1364" i="5"/>
  <c r="J1364" i="5" s="1"/>
  <c r="G1364" i="5"/>
  <c r="M1363" i="5"/>
  <c r="I1363" i="5"/>
  <c r="J1363" i="5" s="1"/>
  <c r="G1363" i="5"/>
  <c r="M1362" i="5"/>
  <c r="I1362" i="5"/>
  <c r="J1362" i="5" s="1"/>
  <c r="G1362" i="5"/>
  <c r="M1361" i="5"/>
  <c r="I1361" i="5"/>
  <c r="J1361" i="5" s="1"/>
  <c r="G1361" i="5"/>
  <c r="M1360" i="5"/>
  <c r="I1360" i="5"/>
  <c r="J1360" i="5" s="1"/>
  <c r="G1360" i="5"/>
  <c r="M1359" i="5"/>
  <c r="I1359" i="5"/>
  <c r="J1359" i="5" s="1"/>
  <c r="G1359" i="5"/>
  <c r="M1358" i="5"/>
  <c r="I1358" i="5"/>
  <c r="J1358" i="5" s="1"/>
  <c r="G1358" i="5"/>
  <c r="M1357" i="5"/>
  <c r="I1357" i="5"/>
  <c r="J1357" i="5" s="1"/>
  <c r="G1357" i="5"/>
  <c r="J1355" i="5"/>
  <c r="J1354" i="5"/>
  <c r="J1353" i="5"/>
  <c r="J1352" i="5"/>
  <c r="J1351" i="5"/>
  <c r="J1350" i="5"/>
  <c r="J1349" i="5"/>
  <c r="J1348" i="5"/>
  <c r="M1347" i="5"/>
  <c r="I1347" i="5"/>
  <c r="J1347" i="5" s="1"/>
  <c r="G1347" i="5"/>
  <c r="M1345" i="5"/>
  <c r="I1345" i="5"/>
  <c r="J1345" i="5" s="1"/>
  <c r="G1345" i="5"/>
  <c r="M1344" i="5"/>
  <c r="I1344" i="5"/>
  <c r="J1344" i="5" s="1"/>
  <c r="G1344" i="5"/>
  <c r="M1343" i="5"/>
  <c r="I1343" i="5"/>
  <c r="J1343" i="5" s="1"/>
  <c r="G1343" i="5"/>
  <c r="M1342" i="5"/>
  <c r="I1342" i="5"/>
  <c r="J1342" i="5" s="1"/>
  <c r="G1342" i="5"/>
  <c r="M1341" i="5"/>
  <c r="I1341" i="5"/>
  <c r="J1341" i="5" s="1"/>
  <c r="G1341" i="5"/>
  <c r="M1340" i="5"/>
  <c r="I1340" i="5"/>
  <c r="J1340" i="5" s="1"/>
  <c r="G1340" i="5"/>
  <c r="M1339" i="5"/>
  <c r="I1339" i="5"/>
  <c r="J1339" i="5" s="1"/>
  <c r="G1339" i="5"/>
  <c r="M1338" i="5"/>
  <c r="I1338" i="5"/>
  <c r="J1338" i="5" s="1"/>
  <c r="G1338" i="5"/>
  <c r="M1337" i="5"/>
  <c r="I1337" i="5"/>
  <c r="J1337" i="5" s="1"/>
  <c r="G1337" i="5"/>
  <c r="J1335" i="5"/>
  <c r="J1334" i="5"/>
  <c r="J1333" i="5"/>
  <c r="J1332" i="5"/>
  <c r="J1331" i="5"/>
  <c r="J1330" i="5"/>
  <c r="J1329" i="5"/>
  <c r="J1328" i="5"/>
  <c r="M1327" i="5"/>
  <c r="I1327" i="5"/>
  <c r="J1327" i="5" s="1"/>
  <c r="G1327" i="5"/>
  <c r="M1325" i="5"/>
  <c r="I1325" i="5"/>
  <c r="J1325" i="5" s="1"/>
  <c r="G1325" i="5"/>
  <c r="M1324" i="5"/>
  <c r="I1324" i="5"/>
  <c r="J1324" i="5" s="1"/>
  <c r="G1324" i="5"/>
  <c r="M1323" i="5"/>
  <c r="I1323" i="5"/>
  <c r="J1323" i="5" s="1"/>
  <c r="G1323" i="5"/>
  <c r="M1322" i="5"/>
  <c r="I1322" i="5"/>
  <c r="J1322" i="5" s="1"/>
  <c r="G1322" i="5"/>
  <c r="M1321" i="5"/>
  <c r="I1321" i="5"/>
  <c r="J1321" i="5" s="1"/>
  <c r="G1321" i="5"/>
  <c r="M1320" i="5"/>
  <c r="I1320" i="5"/>
  <c r="J1320" i="5" s="1"/>
  <c r="G1320" i="5"/>
  <c r="M1319" i="5"/>
  <c r="I1319" i="5"/>
  <c r="J1319" i="5" s="1"/>
  <c r="G1319" i="5"/>
  <c r="M1318" i="5"/>
  <c r="I1318" i="5"/>
  <c r="J1318" i="5" s="1"/>
  <c r="G1318" i="5"/>
  <c r="M1317" i="5"/>
  <c r="I1317" i="5"/>
  <c r="J1317" i="5" s="1"/>
  <c r="G1317" i="5"/>
  <c r="M1316" i="5"/>
  <c r="I1316" i="5"/>
  <c r="J1316" i="5" s="1"/>
  <c r="G1316" i="5"/>
  <c r="M1315" i="5"/>
  <c r="I1315" i="5"/>
  <c r="J1315" i="5" s="1"/>
  <c r="G1315" i="5"/>
  <c r="M1314" i="5"/>
  <c r="I1314" i="5"/>
  <c r="J1314" i="5" s="1"/>
  <c r="G1314" i="5"/>
  <c r="M1313" i="5"/>
  <c r="I1313" i="5"/>
  <c r="J1313" i="5" s="1"/>
  <c r="G1313" i="5"/>
  <c r="M1312" i="5"/>
  <c r="I1312" i="5"/>
  <c r="J1312" i="5" s="1"/>
  <c r="G1312" i="5"/>
  <c r="J1310" i="5"/>
  <c r="J1309" i="5"/>
  <c r="J1308" i="5"/>
  <c r="J1307" i="5"/>
  <c r="J1306" i="5"/>
  <c r="J1305" i="5"/>
  <c r="J1304" i="5"/>
  <c r="J1303" i="5"/>
  <c r="J1302" i="5"/>
  <c r="M1301" i="5"/>
  <c r="I1301" i="5"/>
  <c r="J1301" i="5" s="1"/>
  <c r="G1301" i="5"/>
  <c r="M1299" i="5"/>
  <c r="I1299" i="5"/>
  <c r="J1299" i="5" s="1"/>
  <c r="G1299" i="5"/>
  <c r="M1298" i="5"/>
  <c r="I1298" i="5"/>
  <c r="J1298" i="5" s="1"/>
  <c r="G1298" i="5"/>
  <c r="M1297" i="5"/>
  <c r="I1297" i="5"/>
  <c r="J1297" i="5" s="1"/>
  <c r="G1297" i="5"/>
  <c r="M1296" i="5"/>
  <c r="I1296" i="5"/>
  <c r="J1296" i="5" s="1"/>
  <c r="G1296" i="5"/>
  <c r="M1295" i="5"/>
  <c r="I1295" i="5"/>
  <c r="J1295" i="5" s="1"/>
  <c r="G1295" i="5"/>
  <c r="M1294" i="5"/>
  <c r="I1294" i="5"/>
  <c r="J1294" i="5" s="1"/>
  <c r="G1294" i="5"/>
  <c r="M1293" i="5"/>
  <c r="I1293" i="5"/>
  <c r="J1293" i="5" s="1"/>
  <c r="G1293" i="5"/>
  <c r="M1292" i="5"/>
  <c r="I1292" i="5"/>
  <c r="J1292" i="5" s="1"/>
  <c r="G1292" i="5"/>
  <c r="M1291" i="5"/>
  <c r="I1291" i="5"/>
  <c r="J1291" i="5" s="1"/>
  <c r="G1291" i="5"/>
  <c r="M1290" i="5"/>
  <c r="I1290" i="5"/>
  <c r="J1290" i="5" s="1"/>
  <c r="G1290" i="5"/>
  <c r="M1289" i="5"/>
  <c r="I1289" i="5"/>
  <c r="J1289" i="5" s="1"/>
  <c r="G1289" i="5"/>
  <c r="J1287" i="5"/>
  <c r="J1286" i="5"/>
  <c r="J1285" i="5"/>
  <c r="J1284" i="5"/>
  <c r="J1283" i="5"/>
  <c r="J1282" i="5"/>
  <c r="J1281" i="5"/>
  <c r="J1280" i="5"/>
  <c r="J1279" i="5"/>
  <c r="J1278" i="5"/>
  <c r="J1277" i="5"/>
  <c r="J1276" i="5"/>
  <c r="M1275" i="5"/>
  <c r="I1275" i="5"/>
  <c r="J1275" i="5" s="1"/>
  <c r="G1275" i="5"/>
  <c r="M1273" i="5"/>
  <c r="I1273" i="5"/>
  <c r="J1273" i="5" s="1"/>
  <c r="G1273" i="5"/>
  <c r="M1272" i="5"/>
  <c r="I1272" i="5"/>
  <c r="J1272" i="5" s="1"/>
  <c r="G1272" i="5"/>
  <c r="M1271" i="5"/>
  <c r="I1271" i="5"/>
  <c r="J1271" i="5" s="1"/>
  <c r="G1271" i="5"/>
  <c r="M1270" i="5"/>
  <c r="I1270" i="5"/>
  <c r="J1270" i="5" s="1"/>
  <c r="G1270" i="5"/>
  <c r="M1269" i="5"/>
  <c r="I1269" i="5"/>
  <c r="J1269" i="5" s="1"/>
  <c r="G1269" i="5"/>
  <c r="M1268" i="5"/>
  <c r="I1268" i="5"/>
  <c r="J1268" i="5" s="1"/>
  <c r="G1268" i="5"/>
  <c r="M1267" i="5"/>
  <c r="I1267" i="5"/>
  <c r="J1267" i="5" s="1"/>
  <c r="G1267" i="5"/>
  <c r="M1266" i="5"/>
  <c r="I1266" i="5"/>
  <c r="J1266" i="5" s="1"/>
  <c r="G1266" i="5"/>
  <c r="M1265" i="5"/>
  <c r="I1265" i="5"/>
  <c r="J1265" i="5" s="1"/>
  <c r="G1265" i="5"/>
  <c r="M1264" i="5"/>
  <c r="I1264" i="5"/>
  <c r="J1264" i="5" s="1"/>
  <c r="G1264" i="5"/>
  <c r="M1263" i="5"/>
  <c r="I1263" i="5"/>
  <c r="J1263" i="5" s="1"/>
  <c r="G1263" i="5"/>
  <c r="M1262" i="5"/>
  <c r="I1262" i="5"/>
  <c r="J1262" i="5" s="1"/>
  <c r="G1262" i="5"/>
  <c r="M1261" i="5"/>
  <c r="I1261" i="5"/>
  <c r="J1261" i="5" s="1"/>
  <c r="G1261" i="5"/>
  <c r="J1259" i="5"/>
  <c r="J1258" i="5"/>
  <c r="J1257" i="5"/>
  <c r="J1256" i="5"/>
  <c r="J1255" i="5"/>
  <c r="J1254" i="5"/>
  <c r="J1253" i="5"/>
  <c r="J1252" i="5"/>
  <c r="J1251" i="5"/>
  <c r="J1250" i="5"/>
  <c r="M1249" i="5"/>
  <c r="I1249" i="5"/>
  <c r="J1249" i="5" s="1"/>
  <c r="G1249" i="5"/>
  <c r="I1247" i="5"/>
  <c r="J1247" i="5" s="1"/>
  <c r="G1247" i="5"/>
  <c r="I1246" i="5"/>
  <c r="J1246" i="5" s="1"/>
  <c r="G1246" i="5"/>
  <c r="I1245" i="5"/>
  <c r="J1245" i="5" s="1"/>
  <c r="G1245" i="5"/>
  <c r="I1244" i="5"/>
  <c r="J1244" i="5" s="1"/>
  <c r="G1244" i="5"/>
  <c r="I1243" i="5"/>
  <c r="J1243" i="5" s="1"/>
  <c r="G1243" i="5"/>
  <c r="I1242" i="5"/>
  <c r="J1242" i="5" s="1"/>
  <c r="G1242" i="5"/>
  <c r="I1241" i="5"/>
  <c r="J1241" i="5" s="1"/>
  <c r="G1241" i="5"/>
  <c r="I1240" i="5"/>
  <c r="J1240" i="5" s="1"/>
  <c r="G1240" i="5"/>
  <c r="I1239" i="5"/>
  <c r="J1239" i="5" s="1"/>
  <c r="G1239" i="5"/>
  <c r="J1237" i="5"/>
  <c r="J1236" i="5"/>
  <c r="J1235" i="5"/>
  <c r="J1234" i="5"/>
  <c r="J1233" i="5"/>
  <c r="J1232" i="5"/>
  <c r="J1231" i="5"/>
  <c r="J1230" i="5"/>
  <c r="M1229" i="5"/>
  <c r="I1229" i="5"/>
  <c r="J1229" i="5" s="1"/>
  <c r="G1229" i="5"/>
  <c r="M1227" i="5"/>
  <c r="I1227" i="5"/>
  <c r="J1227" i="5" s="1"/>
  <c r="G1227" i="5"/>
  <c r="M1226" i="5"/>
  <c r="I1226" i="5"/>
  <c r="J1226" i="5" s="1"/>
  <c r="G1226" i="5"/>
  <c r="M1225" i="5"/>
  <c r="I1225" i="5"/>
  <c r="J1225" i="5" s="1"/>
  <c r="G1225" i="5"/>
  <c r="M1224" i="5"/>
  <c r="I1224" i="5"/>
  <c r="J1224" i="5" s="1"/>
  <c r="G1224" i="5"/>
  <c r="M1223" i="5"/>
  <c r="I1223" i="5"/>
  <c r="J1223" i="5" s="1"/>
  <c r="G1223" i="5"/>
  <c r="M1222" i="5"/>
  <c r="I1222" i="5"/>
  <c r="J1222" i="5" s="1"/>
  <c r="G1222" i="5"/>
  <c r="M1221" i="5"/>
  <c r="I1221" i="5"/>
  <c r="J1221" i="5" s="1"/>
  <c r="G1221" i="5"/>
  <c r="M1220" i="5"/>
  <c r="I1220" i="5"/>
  <c r="J1220" i="5" s="1"/>
  <c r="G1220" i="5"/>
  <c r="J1218" i="5"/>
  <c r="J1217" i="5"/>
  <c r="J1216" i="5"/>
  <c r="J1215" i="5"/>
  <c r="J1214" i="5"/>
  <c r="M1213" i="5"/>
  <c r="I1213" i="5"/>
  <c r="J1213" i="5" s="1"/>
  <c r="G1213" i="5"/>
  <c r="M1211" i="5"/>
  <c r="I1211" i="5"/>
  <c r="J1211" i="5" s="1"/>
  <c r="G1211" i="5"/>
  <c r="M1210" i="5"/>
  <c r="I1210" i="5"/>
  <c r="J1210" i="5" s="1"/>
  <c r="G1210" i="5"/>
  <c r="M1209" i="5"/>
  <c r="I1209" i="5"/>
  <c r="J1209" i="5" s="1"/>
  <c r="G1209" i="5"/>
  <c r="M1208" i="5"/>
  <c r="I1208" i="5"/>
  <c r="J1208" i="5" s="1"/>
  <c r="G1208" i="5"/>
  <c r="M1207" i="5"/>
  <c r="I1207" i="5"/>
  <c r="J1207" i="5" s="1"/>
  <c r="G1207" i="5"/>
  <c r="M1206" i="5"/>
  <c r="I1206" i="5"/>
  <c r="J1206" i="5" s="1"/>
  <c r="G1206" i="5"/>
  <c r="M1205" i="5"/>
  <c r="I1205" i="5"/>
  <c r="J1205" i="5" s="1"/>
  <c r="G1205" i="5"/>
  <c r="M1204" i="5"/>
  <c r="I1204" i="5"/>
  <c r="J1204" i="5" s="1"/>
  <c r="G1204" i="5"/>
  <c r="J1202" i="5"/>
  <c r="J1201" i="5"/>
  <c r="J1200" i="5"/>
  <c r="J1199" i="5"/>
  <c r="J1198" i="5"/>
  <c r="J1197" i="5"/>
  <c r="J1196" i="5"/>
  <c r="J1195" i="5"/>
  <c r="J1194" i="5"/>
  <c r="J1193" i="5"/>
  <c r="J1192" i="5"/>
  <c r="J1191" i="5"/>
  <c r="J1190" i="5"/>
  <c r="J1189" i="5"/>
  <c r="M1188" i="5"/>
  <c r="I1188" i="5"/>
  <c r="J1188" i="5" s="1"/>
  <c r="G1188" i="5"/>
  <c r="M1186" i="5"/>
  <c r="I1186" i="5"/>
  <c r="J1186" i="5" s="1"/>
  <c r="G1186" i="5"/>
  <c r="M1185" i="5"/>
  <c r="I1185" i="5"/>
  <c r="J1185" i="5" s="1"/>
  <c r="G1185" i="5"/>
  <c r="M1184" i="5"/>
  <c r="I1184" i="5"/>
  <c r="J1184" i="5" s="1"/>
  <c r="G1184" i="5"/>
  <c r="M1183" i="5"/>
  <c r="I1183" i="5"/>
  <c r="J1183" i="5" s="1"/>
  <c r="G1183" i="5"/>
  <c r="M1182" i="5"/>
  <c r="I1182" i="5"/>
  <c r="J1182" i="5" s="1"/>
  <c r="G1182" i="5"/>
  <c r="M1181" i="5"/>
  <c r="I1181" i="5"/>
  <c r="J1181" i="5" s="1"/>
  <c r="G1181" i="5"/>
  <c r="M1180" i="5"/>
  <c r="I1180" i="5"/>
  <c r="J1180" i="5" s="1"/>
  <c r="G1180" i="5"/>
  <c r="M1179" i="5"/>
  <c r="I1179" i="5"/>
  <c r="J1179" i="5" s="1"/>
  <c r="G1179" i="5"/>
  <c r="M1178" i="5"/>
  <c r="I1178" i="5"/>
  <c r="J1178" i="5" s="1"/>
  <c r="G1178" i="5"/>
  <c r="M1177" i="5"/>
  <c r="I1177" i="5"/>
  <c r="J1177" i="5" s="1"/>
  <c r="G1177" i="5"/>
  <c r="M1176" i="5"/>
  <c r="I1176" i="5"/>
  <c r="J1176" i="5" s="1"/>
  <c r="G1176" i="5"/>
  <c r="M1175" i="5"/>
  <c r="I1175" i="5"/>
  <c r="J1175" i="5" s="1"/>
  <c r="G1175" i="5"/>
  <c r="M1174" i="5"/>
  <c r="I1174" i="5"/>
  <c r="J1174" i="5" s="1"/>
  <c r="G1174" i="5"/>
  <c r="M1173" i="5"/>
  <c r="I1173" i="5"/>
  <c r="J1173" i="5" s="1"/>
  <c r="G1173" i="5"/>
  <c r="M1172" i="5"/>
  <c r="I1172" i="5"/>
  <c r="J1172" i="5" s="1"/>
  <c r="G1172" i="5"/>
  <c r="J1170" i="5"/>
  <c r="J1169" i="5"/>
  <c r="J1168" i="5"/>
  <c r="J1167" i="5"/>
  <c r="J1166" i="5"/>
  <c r="J1165" i="5"/>
  <c r="J1164" i="5"/>
  <c r="J1163" i="5"/>
  <c r="M1162" i="5"/>
  <c r="I1162" i="5"/>
  <c r="J1162" i="5" s="1"/>
  <c r="G1162" i="5"/>
  <c r="M1160" i="5"/>
  <c r="I1160" i="5"/>
  <c r="J1160" i="5" s="1"/>
  <c r="G1160" i="5"/>
  <c r="M1159" i="5"/>
  <c r="I1159" i="5"/>
  <c r="J1159" i="5" s="1"/>
  <c r="G1159" i="5"/>
  <c r="M1158" i="5"/>
  <c r="I1158" i="5"/>
  <c r="J1158" i="5" s="1"/>
  <c r="G1158" i="5"/>
  <c r="M1157" i="5"/>
  <c r="I1157" i="5"/>
  <c r="J1157" i="5" s="1"/>
  <c r="G1157" i="5"/>
  <c r="M1156" i="5"/>
  <c r="I1156" i="5"/>
  <c r="J1156" i="5" s="1"/>
  <c r="G1156" i="5"/>
  <c r="M1155" i="5"/>
  <c r="I1155" i="5"/>
  <c r="J1155" i="5" s="1"/>
  <c r="G1155" i="5"/>
  <c r="M1154" i="5"/>
  <c r="I1154" i="5"/>
  <c r="J1154" i="5" s="1"/>
  <c r="G1154" i="5"/>
  <c r="M1153" i="5"/>
  <c r="I1153" i="5"/>
  <c r="J1153" i="5" s="1"/>
  <c r="G1153" i="5"/>
  <c r="M1152" i="5"/>
  <c r="I1152" i="5"/>
  <c r="J1152" i="5" s="1"/>
  <c r="G1152" i="5"/>
  <c r="M1151" i="5"/>
  <c r="I1151" i="5"/>
  <c r="J1151" i="5" s="1"/>
  <c r="G1151" i="5"/>
  <c r="M1150" i="5"/>
  <c r="I1150" i="5"/>
  <c r="J1150" i="5" s="1"/>
  <c r="G1150" i="5"/>
  <c r="M1149" i="5"/>
  <c r="I1149" i="5"/>
  <c r="J1149" i="5" s="1"/>
  <c r="G1149" i="5"/>
  <c r="M1148" i="5"/>
  <c r="I1148" i="5"/>
  <c r="J1148" i="5" s="1"/>
  <c r="G1148" i="5"/>
  <c r="M1147" i="5"/>
  <c r="I1147" i="5"/>
  <c r="J1147" i="5" s="1"/>
  <c r="G1147" i="5"/>
  <c r="J1145" i="5"/>
  <c r="J1144" i="5"/>
  <c r="J1143" i="5"/>
  <c r="J1142" i="5"/>
  <c r="J1141" i="5"/>
  <c r="J1140" i="5"/>
  <c r="J1139" i="5"/>
  <c r="J1138" i="5"/>
  <c r="J1137" i="5"/>
  <c r="M1136" i="5"/>
  <c r="I1136" i="5"/>
  <c r="J1136" i="5" s="1"/>
  <c r="G1136" i="5"/>
  <c r="M1134" i="5"/>
  <c r="I1134" i="5"/>
  <c r="J1134" i="5" s="1"/>
  <c r="G1134" i="5"/>
  <c r="M1133" i="5"/>
  <c r="I1133" i="5"/>
  <c r="J1133" i="5" s="1"/>
  <c r="G1133" i="5"/>
  <c r="M1132" i="5"/>
  <c r="I1132" i="5"/>
  <c r="J1132" i="5" s="1"/>
  <c r="G1132" i="5"/>
  <c r="M1131" i="5"/>
  <c r="I1131" i="5"/>
  <c r="J1131" i="5" s="1"/>
  <c r="G1131" i="5"/>
  <c r="M1130" i="5"/>
  <c r="I1130" i="5"/>
  <c r="J1130" i="5" s="1"/>
  <c r="G1130" i="5"/>
  <c r="M1129" i="5"/>
  <c r="I1129" i="5"/>
  <c r="J1129" i="5" s="1"/>
  <c r="G1129" i="5"/>
  <c r="M1128" i="5"/>
  <c r="I1128" i="5"/>
  <c r="J1128" i="5" s="1"/>
  <c r="G1128" i="5"/>
  <c r="M1127" i="5"/>
  <c r="I1127" i="5"/>
  <c r="J1127" i="5" s="1"/>
  <c r="G1127" i="5"/>
  <c r="M1126" i="5"/>
  <c r="I1126" i="5"/>
  <c r="J1126" i="5" s="1"/>
  <c r="G1126" i="5"/>
  <c r="J1124" i="5"/>
  <c r="J1123" i="5"/>
  <c r="J1122" i="5"/>
  <c r="J1121" i="5"/>
  <c r="J1120" i="5"/>
  <c r="J1119" i="5"/>
  <c r="J1118" i="5"/>
  <c r="J1117" i="5"/>
  <c r="J1116" i="5"/>
  <c r="J1115" i="5"/>
  <c r="J1114" i="5"/>
  <c r="J1113" i="5"/>
  <c r="J1112" i="5"/>
  <c r="J1111" i="5"/>
  <c r="J1110" i="5"/>
  <c r="J1109" i="5"/>
  <c r="M1108" i="5"/>
  <c r="I1108" i="5"/>
  <c r="J1108" i="5" s="1"/>
  <c r="G1108" i="5"/>
  <c r="M1106" i="5"/>
  <c r="I1106" i="5"/>
  <c r="J1106" i="5" s="1"/>
  <c r="G1106" i="5"/>
  <c r="M1105" i="5"/>
  <c r="I1105" i="5"/>
  <c r="J1105" i="5" s="1"/>
  <c r="G1105" i="5"/>
  <c r="M1104" i="5"/>
  <c r="I1104" i="5"/>
  <c r="J1104" i="5" s="1"/>
  <c r="G1104" i="5"/>
  <c r="M1103" i="5"/>
  <c r="I1103" i="5"/>
  <c r="J1103" i="5" s="1"/>
  <c r="G1103" i="5"/>
  <c r="M1102" i="5"/>
  <c r="I1102" i="5"/>
  <c r="J1102" i="5" s="1"/>
  <c r="G1102" i="5"/>
  <c r="M1101" i="5"/>
  <c r="I1101" i="5"/>
  <c r="J1101" i="5" s="1"/>
  <c r="G1101" i="5"/>
  <c r="M1100" i="5"/>
  <c r="I1100" i="5"/>
  <c r="J1100" i="5" s="1"/>
  <c r="G1100" i="5"/>
  <c r="M1099" i="5"/>
  <c r="I1099" i="5"/>
  <c r="J1099" i="5" s="1"/>
  <c r="G1099" i="5"/>
  <c r="M1098" i="5"/>
  <c r="I1098" i="5"/>
  <c r="J1098" i="5" s="1"/>
  <c r="G1098" i="5"/>
  <c r="M1097" i="5"/>
  <c r="I1097" i="5"/>
  <c r="J1097" i="5" s="1"/>
  <c r="G1097" i="5"/>
  <c r="M1096" i="5"/>
  <c r="I1096" i="5"/>
  <c r="J1096" i="5" s="1"/>
  <c r="G1096" i="5"/>
  <c r="M1095" i="5"/>
  <c r="I1095" i="5"/>
  <c r="J1095" i="5" s="1"/>
  <c r="G1095" i="5"/>
  <c r="M1094" i="5"/>
  <c r="I1094" i="5"/>
  <c r="J1094" i="5" s="1"/>
  <c r="G1094" i="5"/>
  <c r="M1093" i="5"/>
  <c r="I1093" i="5"/>
  <c r="J1093" i="5" s="1"/>
  <c r="G1093" i="5"/>
  <c r="M1092" i="5"/>
  <c r="I1092" i="5"/>
  <c r="J1092" i="5" s="1"/>
  <c r="G1092" i="5"/>
  <c r="M1091" i="5"/>
  <c r="I1091" i="5"/>
  <c r="J1091" i="5" s="1"/>
  <c r="G1091" i="5"/>
  <c r="M1090" i="5"/>
  <c r="I1090" i="5"/>
  <c r="J1090" i="5" s="1"/>
  <c r="G1090" i="5"/>
  <c r="M1089" i="5"/>
  <c r="I1089" i="5"/>
  <c r="J1089" i="5" s="1"/>
  <c r="G1089" i="5"/>
  <c r="J1087" i="5"/>
  <c r="J1086" i="5"/>
  <c r="J1085" i="5"/>
  <c r="J1084" i="5"/>
  <c r="J1083" i="5"/>
  <c r="J1082" i="5"/>
  <c r="J1081" i="5"/>
  <c r="J1080" i="5"/>
  <c r="J1079" i="5"/>
  <c r="J1078" i="5"/>
  <c r="J1077" i="5"/>
  <c r="M1076" i="5"/>
  <c r="I1076" i="5"/>
  <c r="J1076" i="5" s="1"/>
  <c r="G1076" i="5"/>
  <c r="M1074" i="5"/>
  <c r="I1074" i="5"/>
  <c r="J1074" i="5" s="1"/>
  <c r="G1074" i="5"/>
  <c r="M1073" i="5"/>
  <c r="I1073" i="5"/>
  <c r="J1073" i="5" s="1"/>
  <c r="G1073" i="5"/>
  <c r="M1072" i="5"/>
  <c r="I1072" i="5"/>
  <c r="J1072" i="5" s="1"/>
  <c r="G1072" i="5"/>
  <c r="M1071" i="5"/>
  <c r="I1071" i="5"/>
  <c r="J1071" i="5" s="1"/>
  <c r="G1071" i="5"/>
  <c r="M1070" i="5"/>
  <c r="I1070" i="5"/>
  <c r="J1070" i="5" s="1"/>
  <c r="G1070" i="5"/>
  <c r="M1069" i="5"/>
  <c r="I1069" i="5"/>
  <c r="J1069" i="5" s="1"/>
  <c r="G1069" i="5"/>
  <c r="M1068" i="5"/>
  <c r="I1068" i="5"/>
  <c r="J1068" i="5" s="1"/>
  <c r="G1068" i="5"/>
  <c r="M1067" i="5"/>
  <c r="I1067" i="5"/>
  <c r="J1067" i="5" s="1"/>
  <c r="G1067" i="5"/>
  <c r="M1066" i="5"/>
  <c r="I1066" i="5"/>
  <c r="J1066" i="5" s="1"/>
  <c r="G1066" i="5"/>
  <c r="M1065" i="5"/>
  <c r="I1065" i="5"/>
  <c r="J1065" i="5" s="1"/>
  <c r="G1065" i="5"/>
  <c r="M1064" i="5"/>
  <c r="I1064" i="5"/>
  <c r="J1064" i="5" s="1"/>
  <c r="G1064" i="5"/>
  <c r="M1063" i="5"/>
  <c r="I1063" i="5"/>
  <c r="J1063" i="5" s="1"/>
  <c r="G1063" i="5"/>
  <c r="M1049" i="5"/>
  <c r="I1049" i="5"/>
  <c r="J1049" i="5" s="1"/>
  <c r="G1049" i="5"/>
  <c r="M1047" i="5"/>
  <c r="I1047" i="5"/>
  <c r="J1047" i="5" s="1"/>
  <c r="G1047" i="5"/>
  <c r="M1046" i="5"/>
  <c r="I1046" i="5"/>
  <c r="J1046" i="5" s="1"/>
  <c r="G1046" i="5"/>
  <c r="M1045" i="5"/>
  <c r="I1045" i="5"/>
  <c r="J1045" i="5" s="1"/>
  <c r="G1045" i="5"/>
  <c r="M1044" i="5"/>
  <c r="I1044" i="5"/>
  <c r="J1044" i="5" s="1"/>
  <c r="G1044" i="5"/>
  <c r="M1043" i="5"/>
  <c r="I1043" i="5"/>
  <c r="J1043" i="5" s="1"/>
  <c r="G1043" i="5"/>
  <c r="M1042" i="5"/>
  <c r="I1042" i="5"/>
  <c r="J1042" i="5" s="1"/>
  <c r="G1042" i="5"/>
  <c r="M1041" i="5"/>
  <c r="I1041" i="5"/>
  <c r="J1041" i="5" s="1"/>
  <c r="G1041" i="5"/>
  <c r="M1040" i="5"/>
  <c r="I1040" i="5"/>
  <c r="J1040" i="5" s="1"/>
  <c r="G1040" i="5"/>
  <c r="M1039" i="5"/>
  <c r="I1039" i="5"/>
  <c r="J1039" i="5" s="1"/>
  <c r="G1039" i="5"/>
  <c r="M1038" i="5"/>
  <c r="I1038" i="5"/>
  <c r="J1038" i="5" s="1"/>
  <c r="G1038" i="5"/>
  <c r="M1037" i="5"/>
  <c r="I1037" i="5"/>
  <c r="J1037" i="5" s="1"/>
  <c r="G1037" i="5"/>
  <c r="M1036" i="5"/>
  <c r="I1036" i="5"/>
  <c r="J1036" i="5" s="1"/>
  <c r="G1036" i="5"/>
  <c r="M1035" i="5"/>
  <c r="I1035" i="5"/>
  <c r="J1035" i="5" s="1"/>
  <c r="G1035" i="5"/>
  <c r="J1033" i="5"/>
  <c r="J1032" i="5"/>
  <c r="J1031" i="5"/>
  <c r="J1030" i="5"/>
  <c r="J1029" i="5"/>
  <c r="J1028" i="5"/>
  <c r="J1027" i="5"/>
  <c r="J1026" i="5"/>
  <c r="J1025" i="5"/>
  <c r="J1024" i="5"/>
  <c r="J1023" i="5"/>
  <c r="J1022" i="5"/>
  <c r="J1021" i="5"/>
  <c r="J1020" i="5"/>
  <c r="J1019" i="5"/>
  <c r="J1018" i="5"/>
  <c r="J1017" i="5"/>
  <c r="M1016" i="5"/>
  <c r="I1016" i="5"/>
  <c r="J1016" i="5" s="1"/>
  <c r="G1016" i="5"/>
  <c r="M1014" i="5"/>
  <c r="I1014" i="5"/>
  <c r="J1014" i="5" s="1"/>
  <c r="G1014" i="5"/>
  <c r="M1013" i="5"/>
  <c r="I1013" i="5"/>
  <c r="J1013" i="5" s="1"/>
  <c r="G1013" i="5"/>
  <c r="M1012" i="5"/>
  <c r="I1012" i="5"/>
  <c r="J1012" i="5" s="1"/>
  <c r="G1012" i="5"/>
  <c r="M1011" i="5"/>
  <c r="I1011" i="5"/>
  <c r="J1011" i="5" s="1"/>
  <c r="G1011" i="5"/>
  <c r="M1010" i="5"/>
  <c r="I1010" i="5"/>
  <c r="J1010" i="5" s="1"/>
  <c r="G1010" i="5"/>
  <c r="M1009" i="5"/>
  <c r="I1009" i="5"/>
  <c r="J1009" i="5" s="1"/>
  <c r="G1009" i="5"/>
  <c r="M1008" i="5"/>
  <c r="I1008" i="5"/>
  <c r="J1008" i="5" s="1"/>
  <c r="G1008" i="5"/>
  <c r="M1007" i="5"/>
  <c r="I1007" i="5"/>
  <c r="J1007" i="5" s="1"/>
  <c r="G1007" i="5"/>
  <c r="M1006" i="5"/>
  <c r="I1006" i="5"/>
  <c r="J1006" i="5" s="1"/>
  <c r="G1006" i="5"/>
  <c r="M1005" i="5"/>
  <c r="I1005" i="5"/>
  <c r="J1005" i="5" s="1"/>
  <c r="G1005" i="5"/>
  <c r="M1004" i="5"/>
  <c r="I1004" i="5"/>
  <c r="J1004" i="5" s="1"/>
  <c r="G1004" i="5"/>
  <c r="M1003" i="5"/>
  <c r="I1003" i="5"/>
  <c r="J1003" i="5" s="1"/>
  <c r="G1003" i="5"/>
  <c r="M1002" i="5"/>
  <c r="I1002" i="5"/>
  <c r="J1002" i="5" s="1"/>
  <c r="G1002" i="5"/>
  <c r="M1001" i="5"/>
  <c r="I1001" i="5"/>
  <c r="J1001" i="5" s="1"/>
  <c r="G1001" i="5"/>
  <c r="M1000" i="5"/>
  <c r="I1000" i="5"/>
  <c r="J1000" i="5" s="1"/>
  <c r="G1000" i="5"/>
  <c r="M999" i="5"/>
  <c r="I999" i="5"/>
  <c r="J999" i="5" s="1"/>
  <c r="G999" i="5"/>
  <c r="M998" i="5"/>
  <c r="I998" i="5"/>
  <c r="J998" i="5" s="1"/>
  <c r="G998" i="5"/>
  <c r="J996" i="5"/>
  <c r="J995" i="5"/>
  <c r="J994" i="5"/>
  <c r="J993" i="5"/>
  <c r="J992" i="5"/>
  <c r="J991" i="5"/>
  <c r="J990" i="5"/>
  <c r="M989" i="5"/>
  <c r="I989" i="5"/>
  <c r="J989" i="5" s="1"/>
  <c r="G989" i="5"/>
  <c r="M987" i="5"/>
  <c r="I987" i="5"/>
  <c r="J987" i="5" s="1"/>
  <c r="G987" i="5"/>
  <c r="M986" i="5"/>
  <c r="I986" i="5"/>
  <c r="J986" i="5" s="1"/>
  <c r="G986" i="5"/>
  <c r="M985" i="5"/>
  <c r="I985" i="5"/>
  <c r="J985" i="5" s="1"/>
  <c r="G985" i="5"/>
  <c r="M984" i="5"/>
  <c r="I984" i="5"/>
  <c r="J984" i="5" s="1"/>
  <c r="G984" i="5"/>
  <c r="M983" i="5"/>
  <c r="I983" i="5"/>
  <c r="J983" i="5" s="1"/>
  <c r="G983" i="5"/>
  <c r="M982" i="5"/>
  <c r="I982" i="5"/>
  <c r="J982" i="5" s="1"/>
  <c r="G982" i="5"/>
  <c r="M981" i="5"/>
  <c r="I981" i="5"/>
  <c r="J981" i="5" s="1"/>
  <c r="G981" i="5"/>
  <c r="M980" i="5"/>
  <c r="I980" i="5"/>
  <c r="J980" i="5" s="1"/>
  <c r="G980" i="5"/>
  <c r="M979" i="5"/>
  <c r="I979" i="5"/>
  <c r="J979" i="5" s="1"/>
  <c r="G979" i="5"/>
  <c r="M978" i="5"/>
  <c r="I978" i="5"/>
  <c r="J978" i="5" s="1"/>
  <c r="G978" i="5"/>
  <c r="M977" i="5"/>
  <c r="I977" i="5"/>
  <c r="J977" i="5" s="1"/>
  <c r="G977" i="5"/>
  <c r="M976" i="5"/>
  <c r="I976" i="5"/>
  <c r="J976" i="5" s="1"/>
  <c r="G976" i="5"/>
  <c r="M975" i="5"/>
  <c r="I975" i="5"/>
  <c r="J975" i="5" s="1"/>
  <c r="G975" i="5"/>
  <c r="M974" i="5"/>
  <c r="I974" i="5"/>
  <c r="J974" i="5" s="1"/>
  <c r="G974" i="5"/>
  <c r="J972" i="5"/>
  <c r="J971" i="5"/>
  <c r="J970" i="5"/>
  <c r="J969" i="5"/>
  <c r="J968" i="5"/>
  <c r="J967" i="5"/>
  <c r="M966" i="5"/>
  <c r="I966" i="5"/>
  <c r="J966" i="5" s="1"/>
  <c r="G966" i="5"/>
  <c r="M964" i="5"/>
  <c r="I964" i="5"/>
  <c r="J964" i="5" s="1"/>
  <c r="G964" i="5"/>
  <c r="M963" i="5"/>
  <c r="I963" i="5"/>
  <c r="J963" i="5" s="1"/>
  <c r="G963" i="5"/>
  <c r="M962" i="5"/>
  <c r="I962" i="5"/>
  <c r="J962" i="5" s="1"/>
  <c r="G962" i="5"/>
  <c r="M961" i="5"/>
  <c r="I961" i="5"/>
  <c r="J961" i="5" s="1"/>
  <c r="G961" i="5"/>
  <c r="M960" i="5"/>
  <c r="I960" i="5"/>
  <c r="J960" i="5" s="1"/>
  <c r="G960" i="5"/>
  <c r="M959" i="5"/>
  <c r="I959" i="5"/>
  <c r="J959" i="5" s="1"/>
  <c r="G959" i="5"/>
  <c r="M958" i="5"/>
  <c r="I958" i="5"/>
  <c r="J958" i="5" s="1"/>
  <c r="G958" i="5"/>
  <c r="M957" i="5"/>
  <c r="I957" i="5"/>
  <c r="J957" i="5" s="1"/>
  <c r="G957" i="5"/>
  <c r="M956" i="5"/>
  <c r="I956" i="5"/>
  <c r="J956" i="5" s="1"/>
  <c r="G956" i="5"/>
  <c r="J954" i="5"/>
  <c r="J953" i="5"/>
  <c r="J952" i="5"/>
  <c r="J951" i="5"/>
  <c r="J950" i="5"/>
  <c r="J949" i="5"/>
  <c r="M948" i="5"/>
  <c r="I948" i="5"/>
  <c r="J948" i="5" s="1"/>
  <c r="G948" i="5"/>
  <c r="M946" i="5"/>
  <c r="I946" i="5"/>
  <c r="J946" i="5" s="1"/>
  <c r="G946" i="5"/>
  <c r="M945" i="5"/>
  <c r="I945" i="5"/>
  <c r="J945" i="5" s="1"/>
  <c r="G945" i="5"/>
  <c r="M944" i="5"/>
  <c r="I944" i="5"/>
  <c r="J944" i="5" s="1"/>
  <c r="G944" i="5"/>
  <c r="M943" i="5"/>
  <c r="I943" i="5"/>
  <c r="J943" i="5" s="1"/>
  <c r="G943" i="5"/>
  <c r="M942" i="5"/>
  <c r="I942" i="5"/>
  <c r="J942" i="5" s="1"/>
  <c r="G942" i="5"/>
  <c r="M941" i="5"/>
  <c r="I941" i="5"/>
  <c r="J941" i="5" s="1"/>
  <c r="G941" i="5"/>
  <c r="M940" i="5"/>
  <c r="I940" i="5"/>
  <c r="J940" i="5" s="1"/>
  <c r="G940" i="5"/>
  <c r="M939" i="5"/>
  <c r="I939" i="5"/>
  <c r="J939" i="5" s="1"/>
  <c r="G939" i="5"/>
  <c r="M938" i="5"/>
  <c r="I938" i="5"/>
  <c r="J938" i="5" s="1"/>
  <c r="G938" i="5"/>
  <c r="M937" i="5"/>
  <c r="I937" i="5"/>
  <c r="J937" i="5" s="1"/>
  <c r="G937" i="5"/>
  <c r="M936" i="5"/>
  <c r="I936" i="5"/>
  <c r="J936" i="5" s="1"/>
  <c r="G936" i="5"/>
  <c r="M935" i="5"/>
  <c r="I935" i="5"/>
  <c r="J935" i="5" s="1"/>
  <c r="G935" i="5"/>
  <c r="M934" i="5"/>
  <c r="I934" i="5"/>
  <c r="J934" i="5" s="1"/>
  <c r="G934" i="5"/>
  <c r="M933" i="5"/>
  <c r="I933" i="5"/>
  <c r="J933" i="5" s="1"/>
  <c r="G933" i="5"/>
  <c r="M932" i="5"/>
  <c r="I932" i="5"/>
  <c r="J932" i="5" s="1"/>
  <c r="G932" i="5"/>
  <c r="M918" i="5"/>
  <c r="I918" i="5"/>
  <c r="J918" i="5" s="1"/>
  <c r="G918" i="5"/>
  <c r="M916" i="5"/>
  <c r="I916" i="5"/>
  <c r="J916" i="5" s="1"/>
  <c r="G916" i="5"/>
  <c r="M915" i="5"/>
  <c r="I915" i="5"/>
  <c r="J915" i="5" s="1"/>
  <c r="G915" i="5"/>
  <c r="M914" i="5"/>
  <c r="I914" i="5"/>
  <c r="J914" i="5" s="1"/>
  <c r="G914" i="5"/>
  <c r="M913" i="5"/>
  <c r="I913" i="5"/>
  <c r="J913" i="5" s="1"/>
  <c r="G913" i="5"/>
  <c r="M912" i="5"/>
  <c r="I912" i="5"/>
  <c r="J912" i="5" s="1"/>
  <c r="G912" i="5"/>
  <c r="M911" i="5"/>
  <c r="I911" i="5"/>
  <c r="J911" i="5" s="1"/>
  <c r="G911" i="5"/>
  <c r="M910" i="5"/>
  <c r="I910" i="5"/>
  <c r="J910" i="5" s="1"/>
  <c r="G910" i="5"/>
  <c r="M909" i="5"/>
  <c r="I909" i="5"/>
  <c r="J909" i="5" s="1"/>
  <c r="G909" i="5"/>
  <c r="M908" i="5"/>
  <c r="I908" i="5"/>
  <c r="J908" i="5" s="1"/>
  <c r="G908" i="5"/>
  <c r="M907" i="5"/>
  <c r="I907" i="5"/>
  <c r="J907" i="5" s="1"/>
  <c r="G907" i="5"/>
  <c r="M906" i="5"/>
  <c r="I906" i="5"/>
  <c r="J906" i="5" s="1"/>
  <c r="G906" i="5"/>
  <c r="M905" i="5"/>
  <c r="I905" i="5"/>
  <c r="J905" i="5" s="1"/>
  <c r="G905" i="5"/>
  <c r="M904" i="5"/>
  <c r="I904" i="5"/>
  <c r="J904" i="5" s="1"/>
  <c r="G904" i="5"/>
  <c r="M903" i="5"/>
  <c r="I903" i="5"/>
  <c r="J903" i="5" s="1"/>
  <c r="G903" i="5"/>
  <c r="M902" i="5"/>
  <c r="I902" i="5"/>
  <c r="J902" i="5" s="1"/>
  <c r="G902" i="5"/>
  <c r="M901" i="5"/>
  <c r="I901" i="5"/>
  <c r="J901" i="5" s="1"/>
  <c r="G901" i="5"/>
  <c r="M900" i="5"/>
  <c r="I900" i="5"/>
  <c r="J900" i="5" s="1"/>
  <c r="G900" i="5"/>
  <c r="M899" i="5"/>
  <c r="I899" i="5"/>
  <c r="J899" i="5" s="1"/>
  <c r="G899" i="5"/>
  <c r="M898" i="5"/>
  <c r="I898" i="5"/>
  <c r="J898" i="5" s="1"/>
  <c r="G898" i="5"/>
  <c r="J894" i="5"/>
  <c r="J893" i="5"/>
  <c r="J892" i="5"/>
  <c r="J891" i="5"/>
  <c r="J890" i="5"/>
  <c r="J889" i="5"/>
  <c r="J888" i="5"/>
  <c r="J887" i="5"/>
  <c r="J886" i="5"/>
  <c r="J885" i="5"/>
  <c r="J884" i="5"/>
  <c r="J883" i="5"/>
  <c r="J882" i="5"/>
  <c r="J881" i="5"/>
  <c r="J880" i="5"/>
  <c r="J879" i="5"/>
  <c r="J878" i="5"/>
  <c r="J877" i="5"/>
  <c r="J876" i="5"/>
  <c r="M875" i="5"/>
  <c r="I875" i="5"/>
  <c r="J875" i="5" s="1"/>
  <c r="G875" i="5"/>
  <c r="M873" i="5"/>
  <c r="I873" i="5"/>
  <c r="J873" i="5" s="1"/>
  <c r="G873" i="5"/>
  <c r="M872" i="5"/>
  <c r="I872" i="5"/>
  <c r="J872" i="5" s="1"/>
  <c r="G872" i="5"/>
  <c r="M871" i="5"/>
  <c r="I871" i="5"/>
  <c r="J871" i="5" s="1"/>
  <c r="G871" i="5"/>
  <c r="M870" i="5"/>
  <c r="I870" i="5"/>
  <c r="J870" i="5" s="1"/>
  <c r="G870" i="5"/>
  <c r="M869" i="5"/>
  <c r="I869" i="5"/>
  <c r="J869" i="5" s="1"/>
  <c r="G869" i="5"/>
  <c r="M868" i="5"/>
  <c r="I868" i="5"/>
  <c r="J868" i="5" s="1"/>
  <c r="G868" i="5"/>
  <c r="M867" i="5"/>
  <c r="I867" i="5"/>
  <c r="J867" i="5" s="1"/>
  <c r="G867" i="5"/>
  <c r="M866" i="5"/>
  <c r="I866" i="5"/>
  <c r="J866" i="5" s="1"/>
  <c r="G866" i="5"/>
  <c r="M865" i="5"/>
  <c r="I865" i="5"/>
  <c r="J865" i="5" s="1"/>
  <c r="G865" i="5"/>
  <c r="M864" i="5"/>
  <c r="I864" i="5"/>
  <c r="J864" i="5" s="1"/>
  <c r="G864" i="5"/>
  <c r="M863" i="5"/>
  <c r="I863" i="5"/>
  <c r="J863" i="5" s="1"/>
  <c r="G863" i="5"/>
  <c r="M862" i="5"/>
  <c r="I862" i="5"/>
  <c r="J862" i="5" s="1"/>
  <c r="G862" i="5"/>
  <c r="M861" i="5"/>
  <c r="I861" i="5"/>
  <c r="J861" i="5" s="1"/>
  <c r="G861" i="5"/>
  <c r="M860" i="5"/>
  <c r="I860" i="5"/>
  <c r="J860" i="5" s="1"/>
  <c r="G860" i="5"/>
  <c r="M859" i="5"/>
  <c r="I859" i="5"/>
  <c r="J859" i="5" s="1"/>
  <c r="G859" i="5"/>
  <c r="M858" i="5"/>
  <c r="I858" i="5"/>
  <c r="J858" i="5" s="1"/>
  <c r="G858" i="5"/>
  <c r="M857" i="5"/>
  <c r="I857" i="5"/>
  <c r="J857" i="5" s="1"/>
  <c r="G857" i="5"/>
  <c r="M856" i="5"/>
  <c r="I856" i="5"/>
  <c r="J856" i="5" s="1"/>
  <c r="G856" i="5"/>
  <c r="M855" i="5"/>
  <c r="I855" i="5"/>
  <c r="J855" i="5" s="1"/>
  <c r="G855" i="5"/>
  <c r="M854" i="5"/>
  <c r="I854" i="5"/>
  <c r="J854" i="5" s="1"/>
  <c r="G854" i="5"/>
  <c r="M853" i="5"/>
  <c r="I853" i="5"/>
  <c r="J853" i="5" s="1"/>
  <c r="G853" i="5"/>
  <c r="M852" i="5"/>
  <c r="I852" i="5"/>
  <c r="J852" i="5" s="1"/>
  <c r="G852" i="5"/>
  <c r="M851" i="5"/>
  <c r="I851" i="5"/>
  <c r="J851" i="5" s="1"/>
  <c r="G851" i="5"/>
  <c r="M850" i="5"/>
  <c r="I850" i="5"/>
  <c r="J850" i="5" s="1"/>
  <c r="G850" i="5"/>
  <c r="M849" i="5"/>
  <c r="I849" i="5"/>
  <c r="J849" i="5" s="1"/>
  <c r="G849" i="5"/>
  <c r="M848" i="5"/>
  <c r="I848" i="5"/>
  <c r="J848" i="5" s="1"/>
  <c r="G848" i="5"/>
  <c r="M847" i="5"/>
  <c r="I847" i="5"/>
  <c r="J847" i="5" s="1"/>
  <c r="G847" i="5"/>
  <c r="M846" i="5"/>
  <c r="I846" i="5"/>
  <c r="J846" i="5" s="1"/>
  <c r="G846" i="5"/>
  <c r="M845" i="5"/>
  <c r="I845" i="5"/>
  <c r="J845" i="5" s="1"/>
  <c r="G845" i="5"/>
  <c r="M844" i="5"/>
  <c r="I844" i="5"/>
  <c r="J844" i="5" s="1"/>
  <c r="G844" i="5"/>
  <c r="M843" i="5"/>
  <c r="I843" i="5"/>
  <c r="J843" i="5" s="1"/>
  <c r="G843" i="5"/>
  <c r="M842" i="5"/>
  <c r="I842" i="5"/>
  <c r="J842" i="5" s="1"/>
  <c r="G842" i="5"/>
  <c r="M841" i="5"/>
  <c r="I841" i="5"/>
  <c r="J841" i="5" s="1"/>
  <c r="G841" i="5"/>
  <c r="M840" i="5"/>
  <c r="I840" i="5"/>
  <c r="J840" i="5" s="1"/>
  <c r="G840" i="5"/>
  <c r="M839" i="5"/>
  <c r="I839" i="5"/>
  <c r="J839" i="5" s="1"/>
  <c r="G839" i="5"/>
  <c r="M838" i="5"/>
  <c r="I838" i="5"/>
  <c r="J838" i="5" s="1"/>
  <c r="G838" i="5"/>
  <c r="M837" i="5"/>
  <c r="I837" i="5"/>
  <c r="J837" i="5" s="1"/>
  <c r="G837" i="5"/>
  <c r="M836" i="5"/>
  <c r="I836" i="5"/>
  <c r="J836" i="5" s="1"/>
  <c r="G836" i="5"/>
  <c r="M835" i="5"/>
  <c r="I835" i="5"/>
  <c r="J835" i="5" s="1"/>
  <c r="G835" i="5"/>
  <c r="M834" i="5"/>
  <c r="I834" i="5"/>
  <c r="J834" i="5" s="1"/>
  <c r="G834" i="5"/>
  <c r="M833" i="5"/>
  <c r="I833" i="5"/>
  <c r="J833" i="5" s="1"/>
  <c r="G833" i="5"/>
  <c r="M832" i="5"/>
  <c r="I832" i="5"/>
  <c r="J832" i="5" s="1"/>
  <c r="G832" i="5"/>
  <c r="M831" i="5"/>
  <c r="I831" i="5"/>
  <c r="J831" i="5" s="1"/>
  <c r="G831" i="5"/>
  <c r="M830" i="5"/>
  <c r="I830" i="5"/>
  <c r="J830" i="5" s="1"/>
  <c r="G830" i="5"/>
  <c r="M829" i="5"/>
  <c r="I829" i="5"/>
  <c r="J829" i="5" s="1"/>
  <c r="G829" i="5"/>
  <c r="M828" i="5"/>
  <c r="I828" i="5"/>
  <c r="J828" i="5" s="1"/>
  <c r="G828" i="5"/>
  <c r="M827" i="5"/>
  <c r="I827" i="5"/>
  <c r="J827" i="5" s="1"/>
  <c r="G827" i="5"/>
  <c r="M826" i="5"/>
  <c r="I826" i="5"/>
  <c r="J826" i="5" s="1"/>
  <c r="G826" i="5"/>
  <c r="M825" i="5"/>
  <c r="I825" i="5"/>
  <c r="J825" i="5" s="1"/>
  <c r="G825" i="5"/>
  <c r="M824" i="5"/>
  <c r="I824" i="5"/>
  <c r="J824" i="5" s="1"/>
  <c r="G824" i="5"/>
  <c r="M823" i="5"/>
  <c r="I823" i="5"/>
  <c r="J823" i="5" s="1"/>
  <c r="G823" i="5"/>
  <c r="M822" i="5"/>
  <c r="I822" i="5"/>
  <c r="J822" i="5" s="1"/>
  <c r="G822" i="5"/>
  <c r="M821" i="5"/>
  <c r="I821" i="5"/>
  <c r="J821" i="5" s="1"/>
  <c r="G821" i="5"/>
  <c r="M820" i="5"/>
  <c r="I820" i="5"/>
  <c r="J820" i="5" s="1"/>
  <c r="G820" i="5"/>
  <c r="M819" i="5"/>
  <c r="I819" i="5"/>
  <c r="J819" i="5" s="1"/>
  <c r="G819" i="5"/>
  <c r="M818" i="5"/>
  <c r="I818" i="5"/>
  <c r="J818" i="5" s="1"/>
  <c r="G818" i="5"/>
  <c r="M817" i="5"/>
  <c r="I817" i="5"/>
  <c r="J817" i="5" s="1"/>
  <c r="G817" i="5"/>
  <c r="M816" i="5"/>
  <c r="I816" i="5"/>
  <c r="J816" i="5" s="1"/>
  <c r="G816" i="5"/>
  <c r="M815" i="5"/>
  <c r="I815" i="5"/>
  <c r="J815" i="5" s="1"/>
  <c r="G815" i="5"/>
  <c r="M814" i="5"/>
  <c r="I814" i="5"/>
  <c r="J814" i="5" s="1"/>
  <c r="G814" i="5"/>
  <c r="M813" i="5"/>
  <c r="I813" i="5"/>
  <c r="J813" i="5" s="1"/>
  <c r="G813" i="5"/>
  <c r="M812" i="5"/>
  <c r="I812" i="5"/>
  <c r="J812" i="5" s="1"/>
  <c r="G812" i="5"/>
  <c r="M811" i="5"/>
  <c r="I811" i="5"/>
  <c r="J811" i="5" s="1"/>
  <c r="G811" i="5"/>
  <c r="M810" i="5"/>
  <c r="I810" i="5"/>
  <c r="J810" i="5" s="1"/>
  <c r="G810" i="5"/>
  <c r="M809" i="5"/>
  <c r="I809" i="5"/>
  <c r="J809" i="5" s="1"/>
  <c r="G809" i="5"/>
  <c r="M808" i="5"/>
  <c r="I808" i="5"/>
  <c r="J808" i="5" s="1"/>
  <c r="G808" i="5"/>
  <c r="M807" i="5"/>
  <c r="I807" i="5"/>
  <c r="J807" i="5" s="1"/>
  <c r="G807" i="5"/>
  <c r="M806" i="5"/>
  <c r="I806" i="5"/>
  <c r="J806" i="5" s="1"/>
  <c r="G806" i="5"/>
  <c r="M805" i="5"/>
  <c r="I805" i="5"/>
  <c r="J805" i="5" s="1"/>
  <c r="G805" i="5"/>
  <c r="M804" i="5"/>
  <c r="I804" i="5"/>
  <c r="J804" i="5" s="1"/>
  <c r="G804" i="5"/>
  <c r="M803" i="5"/>
  <c r="I803" i="5"/>
  <c r="J803" i="5" s="1"/>
  <c r="G803" i="5"/>
  <c r="M802" i="5"/>
  <c r="I802" i="5"/>
  <c r="J802" i="5" s="1"/>
  <c r="G802" i="5"/>
  <c r="J800" i="5"/>
  <c r="J799" i="5"/>
  <c r="J798" i="5"/>
  <c r="J797" i="5"/>
  <c r="J796" i="5"/>
  <c r="J795" i="5"/>
  <c r="J794" i="5"/>
  <c r="J793" i="5"/>
  <c r="J792" i="5"/>
  <c r="J791" i="5"/>
  <c r="J790" i="5"/>
  <c r="J789" i="5"/>
  <c r="J788" i="5"/>
  <c r="J787" i="5"/>
  <c r="J786" i="5"/>
  <c r="J785" i="5"/>
  <c r="J784" i="5"/>
  <c r="J783" i="5"/>
  <c r="J782" i="5"/>
  <c r="J781" i="5"/>
  <c r="J780" i="5"/>
  <c r="J779" i="5"/>
  <c r="J778" i="5"/>
  <c r="J777" i="5"/>
  <c r="J776" i="5"/>
  <c r="J775" i="5"/>
  <c r="J774" i="5"/>
  <c r="J773" i="5"/>
  <c r="M772" i="5"/>
  <c r="I772" i="5"/>
  <c r="J772" i="5" s="1"/>
  <c r="G772" i="5"/>
  <c r="M770" i="5"/>
  <c r="I770" i="5"/>
  <c r="J770" i="5" s="1"/>
  <c r="G770" i="5"/>
  <c r="M769" i="5"/>
  <c r="I769" i="5"/>
  <c r="J769" i="5" s="1"/>
  <c r="G769" i="5"/>
  <c r="M768" i="5"/>
  <c r="I768" i="5"/>
  <c r="J768" i="5" s="1"/>
  <c r="G768" i="5"/>
  <c r="M767" i="5"/>
  <c r="I767" i="5"/>
  <c r="J767" i="5" s="1"/>
  <c r="G767" i="5"/>
  <c r="M766" i="5"/>
  <c r="I766" i="5"/>
  <c r="J766" i="5" s="1"/>
  <c r="G766" i="5"/>
  <c r="M765" i="5"/>
  <c r="I765" i="5"/>
  <c r="J765" i="5" s="1"/>
  <c r="G765" i="5"/>
  <c r="M764" i="5"/>
  <c r="I764" i="5"/>
  <c r="J764" i="5" s="1"/>
  <c r="G764" i="5"/>
  <c r="M763" i="5"/>
  <c r="I763" i="5"/>
  <c r="J763" i="5" s="1"/>
  <c r="G763" i="5"/>
  <c r="M762" i="5"/>
  <c r="I762" i="5"/>
  <c r="J762" i="5" s="1"/>
  <c r="G762" i="5"/>
  <c r="M761" i="5"/>
  <c r="I761" i="5"/>
  <c r="J761" i="5" s="1"/>
  <c r="G761" i="5"/>
  <c r="M760" i="5"/>
  <c r="I760" i="5"/>
  <c r="J760" i="5" s="1"/>
  <c r="G760" i="5"/>
  <c r="M759" i="5"/>
  <c r="I759" i="5"/>
  <c r="J759" i="5" s="1"/>
  <c r="G759" i="5"/>
  <c r="M758" i="5"/>
  <c r="I758" i="5"/>
  <c r="J758" i="5" s="1"/>
  <c r="G758" i="5"/>
  <c r="M757" i="5"/>
  <c r="I757" i="5"/>
  <c r="J757" i="5" s="1"/>
  <c r="G757" i="5"/>
  <c r="M756" i="5"/>
  <c r="I756" i="5"/>
  <c r="J756" i="5" s="1"/>
  <c r="G756" i="5"/>
  <c r="M755" i="5"/>
  <c r="I755" i="5"/>
  <c r="J755" i="5" s="1"/>
  <c r="G755" i="5"/>
  <c r="M754" i="5"/>
  <c r="I754" i="5"/>
  <c r="J754" i="5" s="1"/>
  <c r="G754" i="5"/>
  <c r="M753" i="5"/>
  <c r="I753" i="5"/>
  <c r="J753" i="5" s="1"/>
  <c r="G753" i="5"/>
  <c r="M752" i="5"/>
  <c r="I752" i="5"/>
  <c r="J752" i="5" s="1"/>
  <c r="G752" i="5"/>
  <c r="M751" i="5"/>
  <c r="I751" i="5"/>
  <c r="J751" i="5" s="1"/>
  <c r="G751" i="5"/>
  <c r="M750" i="5"/>
  <c r="I750" i="5"/>
  <c r="J750" i="5" s="1"/>
  <c r="G750" i="5"/>
  <c r="M749" i="5"/>
  <c r="I749" i="5"/>
  <c r="J749" i="5" s="1"/>
  <c r="G749" i="5"/>
  <c r="M748" i="5"/>
  <c r="I748" i="5"/>
  <c r="J748" i="5" s="1"/>
  <c r="G748" i="5"/>
  <c r="M747" i="5"/>
  <c r="I747" i="5"/>
  <c r="J747" i="5" s="1"/>
  <c r="G747" i="5"/>
  <c r="M746" i="5"/>
  <c r="I746" i="5"/>
  <c r="J746" i="5" s="1"/>
  <c r="G746" i="5"/>
  <c r="M745" i="5"/>
  <c r="I745" i="5"/>
  <c r="J745" i="5" s="1"/>
  <c r="G745" i="5"/>
  <c r="M744" i="5"/>
  <c r="I744" i="5"/>
  <c r="J744" i="5" s="1"/>
  <c r="G744" i="5"/>
  <c r="M743" i="5"/>
  <c r="I743" i="5"/>
  <c r="J743" i="5" s="1"/>
  <c r="G743" i="5"/>
  <c r="M742" i="5"/>
  <c r="I742" i="5"/>
  <c r="J742" i="5" s="1"/>
  <c r="G742" i="5"/>
  <c r="M741" i="5"/>
  <c r="I741" i="5"/>
  <c r="J741" i="5" s="1"/>
  <c r="G741" i="5"/>
  <c r="M740" i="5"/>
  <c r="I740" i="5"/>
  <c r="J740" i="5" s="1"/>
  <c r="G740" i="5"/>
  <c r="M739" i="5"/>
  <c r="I739" i="5"/>
  <c r="J739" i="5" s="1"/>
  <c r="G739" i="5"/>
  <c r="M738" i="5"/>
  <c r="I738" i="5"/>
  <c r="J738" i="5" s="1"/>
  <c r="G738" i="5"/>
  <c r="M737" i="5"/>
  <c r="I737" i="5"/>
  <c r="J737" i="5" s="1"/>
  <c r="G737" i="5"/>
  <c r="M736" i="5"/>
  <c r="I736" i="5"/>
  <c r="J736" i="5" s="1"/>
  <c r="G736" i="5"/>
  <c r="M735" i="5"/>
  <c r="I735" i="5"/>
  <c r="J735" i="5" s="1"/>
  <c r="G735" i="5"/>
  <c r="M734" i="5"/>
  <c r="I734" i="5"/>
  <c r="J734" i="5" s="1"/>
  <c r="G734" i="5"/>
  <c r="M733" i="5"/>
  <c r="I733" i="5"/>
  <c r="J733" i="5" s="1"/>
  <c r="G733" i="5"/>
  <c r="M732" i="5"/>
  <c r="I732" i="5"/>
  <c r="J732" i="5" s="1"/>
  <c r="G732" i="5"/>
  <c r="M731" i="5"/>
  <c r="I731" i="5"/>
  <c r="J731" i="5" s="1"/>
  <c r="G731" i="5"/>
  <c r="M730" i="5"/>
  <c r="I730" i="5"/>
  <c r="J730" i="5" s="1"/>
  <c r="G730" i="5"/>
  <c r="M729" i="5"/>
  <c r="I729" i="5"/>
  <c r="J729" i="5" s="1"/>
  <c r="G729" i="5"/>
  <c r="M728" i="5"/>
  <c r="I728" i="5"/>
  <c r="J728" i="5" s="1"/>
  <c r="G728" i="5"/>
  <c r="M727" i="5"/>
  <c r="I727" i="5"/>
  <c r="J727" i="5" s="1"/>
  <c r="G727" i="5"/>
  <c r="M726" i="5"/>
  <c r="I726" i="5"/>
  <c r="J726" i="5" s="1"/>
  <c r="G726" i="5"/>
  <c r="M725" i="5"/>
  <c r="I725" i="5"/>
  <c r="J725" i="5" s="1"/>
  <c r="G725" i="5"/>
  <c r="M724" i="5"/>
  <c r="I724" i="5"/>
  <c r="J724" i="5" s="1"/>
  <c r="G724" i="5"/>
  <c r="M723" i="5"/>
  <c r="I723" i="5"/>
  <c r="J723" i="5" s="1"/>
  <c r="G723" i="5"/>
  <c r="M722" i="5"/>
  <c r="I722" i="5"/>
  <c r="J722" i="5" s="1"/>
  <c r="G722" i="5"/>
  <c r="M721" i="5"/>
  <c r="I721" i="5"/>
  <c r="J721" i="5" s="1"/>
  <c r="G721" i="5"/>
  <c r="M720" i="5"/>
  <c r="I720" i="5"/>
  <c r="J720" i="5" s="1"/>
  <c r="G720" i="5"/>
  <c r="M719" i="5"/>
  <c r="I719" i="5"/>
  <c r="J719" i="5" s="1"/>
  <c r="G719" i="5"/>
  <c r="M718" i="5"/>
  <c r="I718" i="5"/>
  <c r="J718" i="5" s="1"/>
  <c r="G718" i="5"/>
  <c r="M717" i="5"/>
  <c r="I717" i="5"/>
  <c r="J717" i="5" s="1"/>
  <c r="G717" i="5"/>
  <c r="M716" i="5"/>
  <c r="I716" i="5"/>
  <c r="J716" i="5" s="1"/>
  <c r="G716" i="5"/>
  <c r="M715" i="5"/>
  <c r="I715" i="5"/>
  <c r="J715" i="5" s="1"/>
  <c r="G715" i="5"/>
  <c r="M714" i="5"/>
  <c r="I714" i="5"/>
  <c r="J714" i="5" s="1"/>
  <c r="G714" i="5"/>
  <c r="M713" i="5"/>
  <c r="I713" i="5"/>
  <c r="J713" i="5" s="1"/>
  <c r="G713" i="5"/>
  <c r="M712" i="5"/>
  <c r="I712" i="5"/>
  <c r="J712" i="5" s="1"/>
  <c r="G712" i="5"/>
  <c r="M711" i="5"/>
  <c r="I711" i="5"/>
  <c r="J711" i="5" s="1"/>
  <c r="G711" i="5"/>
  <c r="M710" i="5"/>
  <c r="I710" i="5"/>
  <c r="J710" i="5" s="1"/>
  <c r="G710" i="5"/>
  <c r="M709" i="5"/>
  <c r="I709" i="5"/>
  <c r="J709" i="5" s="1"/>
  <c r="G709" i="5"/>
  <c r="M708" i="5"/>
  <c r="I708" i="5"/>
  <c r="J708" i="5" s="1"/>
  <c r="G708" i="5"/>
  <c r="M707" i="5"/>
  <c r="I707" i="5"/>
  <c r="J707" i="5" s="1"/>
  <c r="G707" i="5"/>
  <c r="M706" i="5"/>
  <c r="I706" i="5"/>
  <c r="J706" i="5" s="1"/>
  <c r="G706" i="5"/>
  <c r="M705" i="5"/>
  <c r="I705" i="5"/>
  <c r="J705" i="5" s="1"/>
  <c r="G705" i="5"/>
  <c r="M704" i="5"/>
  <c r="I704" i="5"/>
  <c r="J704" i="5" s="1"/>
  <c r="G704" i="5"/>
  <c r="M703" i="5"/>
  <c r="I703" i="5"/>
  <c r="J703" i="5" s="1"/>
  <c r="G703" i="5"/>
  <c r="M702" i="5"/>
  <c r="I702" i="5"/>
  <c r="J702" i="5" s="1"/>
  <c r="G702" i="5"/>
  <c r="M701" i="5"/>
  <c r="I701" i="5"/>
  <c r="J701" i="5" s="1"/>
  <c r="G701" i="5"/>
  <c r="M700" i="5"/>
  <c r="I700" i="5"/>
  <c r="J700" i="5" s="1"/>
  <c r="G700" i="5"/>
  <c r="M699" i="5"/>
  <c r="I699" i="5"/>
  <c r="J699" i="5" s="1"/>
  <c r="G699" i="5"/>
  <c r="M698" i="5"/>
  <c r="I698" i="5"/>
  <c r="J698" i="5" s="1"/>
  <c r="G698" i="5"/>
  <c r="M697" i="5"/>
  <c r="I697" i="5"/>
  <c r="J697" i="5" s="1"/>
  <c r="G697" i="5"/>
  <c r="M696" i="5"/>
  <c r="I696" i="5"/>
  <c r="J696" i="5" s="1"/>
  <c r="G696" i="5"/>
  <c r="M695" i="5"/>
  <c r="I695" i="5"/>
  <c r="J695" i="5" s="1"/>
  <c r="G695" i="5"/>
  <c r="M694" i="5"/>
  <c r="I694" i="5"/>
  <c r="J694" i="5" s="1"/>
  <c r="G694" i="5"/>
  <c r="M693" i="5"/>
  <c r="I693" i="5"/>
  <c r="J693" i="5" s="1"/>
  <c r="G693" i="5"/>
  <c r="M692" i="5"/>
  <c r="I692" i="5"/>
  <c r="J692" i="5" s="1"/>
  <c r="G692" i="5"/>
  <c r="M691" i="5"/>
  <c r="I691" i="5"/>
  <c r="J691" i="5" s="1"/>
  <c r="G691" i="5"/>
  <c r="M690" i="5"/>
  <c r="I690" i="5"/>
  <c r="J690" i="5" s="1"/>
  <c r="G690" i="5"/>
  <c r="M689" i="5"/>
  <c r="I689" i="5"/>
  <c r="J689" i="5" s="1"/>
  <c r="G689" i="5"/>
  <c r="M688" i="5"/>
  <c r="I688" i="5"/>
  <c r="J688" i="5" s="1"/>
  <c r="G688" i="5"/>
  <c r="M687" i="5"/>
  <c r="I687" i="5"/>
  <c r="J687" i="5" s="1"/>
  <c r="G687" i="5"/>
  <c r="M686" i="5"/>
  <c r="I686" i="5"/>
  <c r="J686" i="5" s="1"/>
  <c r="G686" i="5"/>
  <c r="M685" i="5"/>
  <c r="I685" i="5"/>
  <c r="J685" i="5" s="1"/>
  <c r="G685" i="5"/>
  <c r="M684" i="5"/>
  <c r="I684" i="5"/>
  <c r="J684" i="5" s="1"/>
  <c r="G684" i="5"/>
  <c r="M683" i="5"/>
  <c r="I683" i="5"/>
  <c r="J683" i="5" s="1"/>
  <c r="G683" i="5"/>
  <c r="J681" i="5"/>
  <c r="J680" i="5"/>
  <c r="J679" i="5"/>
  <c r="J678" i="5"/>
  <c r="J677" i="5"/>
  <c r="M676" i="5"/>
  <c r="I676" i="5"/>
  <c r="J676" i="5" s="1"/>
  <c r="G676" i="5"/>
  <c r="M674" i="5"/>
  <c r="I674" i="5"/>
  <c r="J674" i="5" s="1"/>
  <c r="G674" i="5"/>
  <c r="M673" i="5"/>
  <c r="I673" i="5"/>
  <c r="J673" i="5" s="1"/>
  <c r="G673" i="5"/>
  <c r="M672" i="5"/>
  <c r="I672" i="5"/>
  <c r="J672" i="5" s="1"/>
  <c r="G672" i="5"/>
  <c r="M671" i="5"/>
  <c r="I671" i="5"/>
  <c r="J671" i="5" s="1"/>
  <c r="G671" i="5"/>
  <c r="M670" i="5"/>
  <c r="I670" i="5"/>
  <c r="J670" i="5" s="1"/>
  <c r="G670" i="5"/>
  <c r="M669" i="5"/>
  <c r="I669" i="5"/>
  <c r="J669" i="5" s="1"/>
  <c r="G669" i="5"/>
  <c r="M668" i="5"/>
  <c r="I668" i="5"/>
  <c r="J668" i="5" s="1"/>
  <c r="G668" i="5"/>
  <c r="M667" i="5"/>
  <c r="I667" i="5"/>
  <c r="J667" i="5" s="1"/>
  <c r="G667" i="5"/>
  <c r="M666" i="5"/>
  <c r="I666" i="5"/>
  <c r="J666" i="5" s="1"/>
  <c r="G666" i="5"/>
  <c r="M665" i="5"/>
  <c r="I665" i="5"/>
  <c r="J665" i="5" s="1"/>
  <c r="G665" i="5"/>
  <c r="M664" i="5"/>
  <c r="I664" i="5"/>
  <c r="J664" i="5" s="1"/>
  <c r="G664" i="5"/>
  <c r="M663" i="5"/>
  <c r="I663" i="5"/>
  <c r="J663" i="5" s="1"/>
  <c r="G663" i="5"/>
  <c r="M662" i="5"/>
  <c r="I662" i="5"/>
  <c r="J662" i="5" s="1"/>
  <c r="G662" i="5"/>
  <c r="J660" i="5"/>
  <c r="J659" i="5"/>
  <c r="J658" i="5"/>
  <c r="J657" i="5"/>
  <c r="J656" i="5"/>
  <c r="M655" i="5"/>
  <c r="I655" i="5"/>
  <c r="J655" i="5" s="1"/>
  <c r="G655" i="5"/>
  <c r="M653" i="5"/>
  <c r="I653" i="5"/>
  <c r="J653" i="5" s="1"/>
  <c r="G653" i="5"/>
  <c r="M652" i="5"/>
  <c r="I652" i="5"/>
  <c r="J652" i="5" s="1"/>
  <c r="G652" i="5"/>
  <c r="M651" i="5"/>
  <c r="I651" i="5"/>
  <c r="J651" i="5" s="1"/>
  <c r="G651" i="5"/>
  <c r="M650" i="5"/>
  <c r="I650" i="5"/>
  <c r="J650" i="5" s="1"/>
  <c r="G650" i="5"/>
  <c r="M649" i="5"/>
  <c r="I649" i="5"/>
  <c r="J649" i="5" s="1"/>
  <c r="G649" i="5"/>
  <c r="M648" i="5"/>
  <c r="I648" i="5"/>
  <c r="J648" i="5" s="1"/>
  <c r="G648" i="5"/>
  <c r="J646" i="5"/>
  <c r="J645" i="5"/>
  <c r="J644" i="5"/>
  <c r="J643" i="5"/>
  <c r="J642" i="5"/>
  <c r="J641" i="5"/>
  <c r="J640" i="5"/>
  <c r="J639" i="5"/>
  <c r="J638" i="5"/>
  <c r="J637" i="5"/>
  <c r="M636" i="5"/>
  <c r="I636" i="5"/>
  <c r="J636" i="5" s="1"/>
  <c r="G636" i="5"/>
  <c r="M634" i="5"/>
  <c r="I634" i="5"/>
  <c r="J634" i="5" s="1"/>
  <c r="G634" i="5"/>
  <c r="M633" i="5"/>
  <c r="I633" i="5"/>
  <c r="J633" i="5" s="1"/>
  <c r="G633" i="5"/>
  <c r="M632" i="5"/>
  <c r="I632" i="5"/>
  <c r="J632" i="5" s="1"/>
  <c r="G632" i="5"/>
  <c r="M631" i="5"/>
  <c r="I631" i="5"/>
  <c r="J631" i="5" s="1"/>
  <c r="G631" i="5"/>
  <c r="M630" i="5"/>
  <c r="I630" i="5"/>
  <c r="J630" i="5" s="1"/>
  <c r="G630" i="5"/>
  <c r="M629" i="5"/>
  <c r="I629" i="5"/>
  <c r="J629" i="5" s="1"/>
  <c r="G629" i="5"/>
  <c r="M628" i="5"/>
  <c r="I628" i="5"/>
  <c r="J628" i="5" s="1"/>
  <c r="G628" i="5"/>
  <c r="M627" i="5"/>
  <c r="I627" i="5"/>
  <c r="J627" i="5" s="1"/>
  <c r="G627" i="5"/>
  <c r="M626" i="5"/>
  <c r="I626" i="5"/>
  <c r="J626" i="5" s="1"/>
  <c r="G626" i="5"/>
  <c r="M625" i="5"/>
  <c r="I625" i="5"/>
  <c r="J625" i="5" s="1"/>
  <c r="G625" i="5"/>
  <c r="M624" i="5"/>
  <c r="I624" i="5"/>
  <c r="J624" i="5" s="1"/>
  <c r="G624" i="5"/>
  <c r="M623" i="5"/>
  <c r="I623" i="5"/>
  <c r="J623" i="5" s="1"/>
  <c r="G623" i="5"/>
  <c r="M622" i="5"/>
  <c r="I622" i="5"/>
  <c r="J622" i="5" s="1"/>
  <c r="G622" i="5"/>
  <c r="M621" i="5"/>
  <c r="I621" i="5"/>
  <c r="J621" i="5" s="1"/>
  <c r="G621" i="5"/>
  <c r="M620" i="5"/>
  <c r="I620" i="5"/>
  <c r="J620" i="5" s="1"/>
  <c r="G620" i="5"/>
  <c r="M619" i="5"/>
  <c r="I619" i="5"/>
  <c r="J619" i="5" s="1"/>
  <c r="G619" i="5"/>
  <c r="M618" i="5"/>
  <c r="I618" i="5"/>
  <c r="J618" i="5" s="1"/>
  <c r="G618" i="5"/>
  <c r="M617" i="5"/>
  <c r="I617" i="5"/>
  <c r="J617" i="5" s="1"/>
  <c r="G617" i="5"/>
  <c r="J615" i="5"/>
  <c r="J614" i="5"/>
  <c r="J613" i="5"/>
  <c r="J612" i="5"/>
  <c r="J611" i="5"/>
  <c r="J610" i="5"/>
  <c r="J609" i="5"/>
  <c r="M608" i="5"/>
  <c r="I608" i="5"/>
  <c r="J608" i="5" s="1"/>
  <c r="G608" i="5"/>
  <c r="M606" i="5"/>
  <c r="I606" i="5"/>
  <c r="J606" i="5" s="1"/>
  <c r="G606" i="5"/>
  <c r="M605" i="5"/>
  <c r="I605" i="5"/>
  <c r="J605" i="5" s="1"/>
  <c r="G605" i="5"/>
  <c r="M604" i="5"/>
  <c r="I604" i="5"/>
  <c r="J604" i="5" s="1"/>
  <c r="G604" i="5"/>
  <c r="J602" i="5"/>
  <c r="J601" i="5"/>
  <c r="J600" i="5"/>
  <c r="J599" i="5"/>
  <c r="J598" i="5"/>
  <c r="J597" i="5"/>
  <c r="J596" i="5"/>
  <c r="J595" i="5"/>
  <c r="M594" i="5"/>
  <c r="I594" i="5"/>
  <c r="J594" i="5" s="1"/>
  <c r="G594" i="5"/>
  <c r="M592" i="5"/>
  <c r="I592" i="5"/>
  <c r="J592" i="5" s="1"/>
  <c r="G592" i="5"/>
  <c r="M591" i="5"/>
  <c r="I591" i="5"/>
  <c r="J591" i="5" s="1"/>
  <c r="G591" i="5"/>
  <c r="M590" i="5"/>
  <c r="I590" i="5"/>
  <c r="J590" i="5" s="1"/>
  <c r="G590" i="5"/>
  <c r="M589" i="5"/>
  <c r="I589" i="5"/>
  <c r="J589" i="5" s="1"/>
  <c r="G589" i="5"/>
  <c r="M588" i="5"/>
  <c r="I588" i="5"/>
  <c r="J588" i="5" s="1"/>
  <c r="G588" i="5"/>
  <c r="M587" i="5"/>
  <c r="I587" i="5"/>
  <c r="J587" i="5" s="1"/>
  <c r="G587" i="5"/>
  <c r="M576" i="5"/>
  <c r="I576" i="5"/>
  <c r="J576" i="5" s="1"/>
  <c r="G576" i="5"/>
  <c r="M574" i="5"/>
  <c r="I574" i="5"/>
  <c r="J574" i="5" s="1"/>
  <c r="G574" i="5"/>
  <c r="M573" i="5"/>
  <c r="I573" i="5"/>
  <c r="J573" i="5" s="1"/>
  <c r="G573" i="5"/>
  <c r="M572" i="5"/>
  <c r="I572" i="5"/>
  <c r="J572" i="5" s="1"/>
  <c r="G572" i="5"/>
  <c r="M571" i="5"/>
  <c r="I571" i="5"/>
  <c r="J571" i="5" s="1"/>
  <c r="G571" i="5"/>
  <c r="M570" i="5"/>
  <c r="I570" i="5"/>
  <c r="J570" i="5" s="1"/>
  <c r="G570" i="5"/>
  <c r="M569" i="5"/>
  <c r="I569" i="5"/>
  <c r="J569" i="5" s="1"/>
  <c r="G569" i="5"/>
  <c r="M568" i="5"/>
  <c r="I568" i="5"/>
  <c r="J568" i="5" s="1"/>
  <c r="G568" i="5"/>
  <c r="M567" i="5"/>
  <c r="I567" i="5"/>
  <c r="J567" i="5" s="1"/>
  <c r="G567" i="5"/>
  <c r="M566" i="5"/>
  <c r="I566" i="5"/>
  <c r="J566" i="5" s="1"/>
  <c r="G566" i="5"/>
  <c r="M565" i="5"/>
  <c r="I565" i="5"/>
  <c r="J565" i="5" s="1"/>
  <c r="G565" i="5"/>
  <c r="M564" i="5"/>
  <c r="I564" i="5"/>
  <c r="J564" i="5" s="1"/>
  <c r="G564" i="5"/>
  <c r="J562" i="5"/>
  <c r="J561" i="5"/>
  <c r="J560" i="5"/>
  <c r="J559" i="5"/>
  <c r="J558" i="5"/>
  <c r="J557" i="5"/>
  <c r="M556" i="5"/>
  <c r="I556" i="5"/>
  <c r="J556" i="5" s="1"/>
  <c r="G556" i="5"/>
  <c r="M554" i="5"/>
  <c r="I554" i="5"/>
  <c r="J554" i="5" s="1"/>
  <c r="G554" i="5"/>
  <c r="M553" i="5"/>
  <c r="I553" i="5"/>
  <c r="J553" i="5" s="1"/>
  <c r="G553" i="5"/>
  <c r="M552" i="5"/>
  <c r="I552" i="5"/>
  <c r="J552" i="5" s="1"/>
  <c r="G552" i="5"/>
  <c r="M551" i="5"/>
  <c r="I551" i="5"/>
  <c r="J551" i="5" s="1"/>
  <c r="G551" i="5"/>
  <c r="M550" i="5"/>
  <c r="I550" i="5"/>
  <c r="J550" i="5" s="1"/>
  <c r="G550" i="5"/>
  <c r="M549" i="5"/>
  <c r="I549" i="5"/>
  <c r="J549" i="5" s="1"/>
  <c r="G549" i="5"/>
  <c r="J547" i="5"/>
  <c r="J546" i="5"/>
  <c r="J545" i="5"/>
  <c r="J544" i="5"/>
  <c r="J543" i="5"/>
  <c r="J542" i="5"/>
  <c r="M541" i="5"/>
  <c r="I541" i="5"/>
  <c r="J541" i="5" s="1"/>
  <c r="G541" i="5"/>
  <c r="M539" i="5"/>
  <c r="I539" i="5"/>
  <c r="J539" i="5" s="1"/>
  <c r="G539" i="5"/>
  <c r="I538" i="5"/>
  <c r="J538" i="5" s="1"/>
  <c r="G538" i="5"/>
  <c r="M537" i="5"/>
  <c r="I537" i="5"/>
  <c r="J537" i="5" s="1"/>
  <c r="G537" i="5"/>
  <c r="M536" i="5"/>
  <c r="I536" i="5"/>
  <c r="J536" i="5" s="1"/>
  <c r="G536" i="5"/>
  <c r="M535" i="5"/>
  <c r="I535" i="5"/>
  <c r="J535" i="5" s="1"/>
  <c r="G535" i="5"/>
  <c r="M534" i="5"/>
  <c r="I534" i="5"/>
  <c r="J534" i="5" s="1"/>
  <c r="G534" i="5"/>
  <c r="M533" i="5"/>
  <c r="I533" i="5"/>
  <c r="J533" i="5" s="1"/>
  <c r="G533" i="5"/>
  <c r="M532" i="5"/>
  <c r="I532" i="5"/>
  <c r="J532" i="5" s="1"/>
  <c r="G532" i="5"/>
  <c r="M531" i="5"/>
  <c r="I531" i="5"/>
  <c r="J531" i="5" s="1"/>
  <c r="G531" i="5"/>
  <c r="M530" i="5"/>
  <c r="I530" i="5"/>
  <c r="J530" i="5" s="1"/>
  <c r="G530" i="5"/>
  <c r="J528" i="5"/>
  <c r="J527" i="5"/>
  <c r="J526" i="5"/>
  <c r="J525" i="5"/>
  <c r="J524" i="5"/>
  <c r="J523" i="5"/>
  <c r="J522" i="5"/>
  <c r="M521" i="5"/>
  <c r="I521" i="5"/>
  <c r="J521" i="5" s="1"/>
  <c r="G521" i="5"/>
  <c r="M519" i="5"/>
  <c r="I519" i="5"/>
  <c r="J519" i="5" s="1"/>
  <c r="G519" i="5"/>
  <c r="M518" i="5"/>
  <c r="I518" i="5"/>
  <c r="J518" i="5" s="1"/>
  <c r="G518" i="5"/>
  <c r="M517" i="5"/>
  <c r="I517" i="5"/>
  <c r="J517" i="5" s="1"/>
  <c r="G517" i="5"/>
  <c r="M516" i="5"/>
  <c r="I516" i="5"/>
  <c r="J516" i="5" s="1"/>
  <c r="G516" i="5"/>
  <c r="M515" i="5"/>
  <c r="I515" i="5"/>
  <c r="J515" i="5" s="1"/>
  <c r="G515" i="5"/>
  <c r="M514" i="5"/>
  <c r="I514" i="5"/>
  <c r="J514" i="5" s="1"/>
  <c r="G514" i="5"/>
  <c r="M513" i="5"/>
  <c r="I513" i="5"/>
  <c r="J513" i="5" s="1"/>
  <c r="G513" i="5"/>
  <c r="M512" i="5"/>
  <c r="I512" i="5"/>
  <c r="J512" i="5" s="1"/>
  <c r="G512" i="5"/>
  <c r="M511" i="5"/>
  <c r="I511" i="5"/>
  <c r="J511" i="5" s="1"/>
  <c r="G511" i="5"/>
  <c r="M510" i="5"/>
  <c r="I510" i="5"/>
  <c r="J510" i="5" s="1"/>
  <c r="G510" i="5"/>
  <c r="M509" i="5"/>
  <c r="I509" i="5"/>
  <c r="J509" i="5" s="1"/>
  <c r="G509" i="5"/>
  <c r="M508" i="5"/>
  <c r="I508" i="5"/>
  <c r="J508" i="5" s="1"/>
  <c r="G508" i="5"/>
  <c r="M507" i="5"/>
  <c r="I507" i="5"/>
  <c r="J507" i="5" s="1"/>
  <c r="G507" i="5"/>
  <c r="M506" i="5"/>
  <c r="I506" i="5"/>
  <c r="J506" i="5" s="1"/>
  <c r="G506" i="5"/>
  <c r="M505" i="5"/>
  <c r="I505" i="5"/>
  <c r="J505" i="5" s="1"/>
  <c r="G505" i="5"/>
  <c r="M504" i="5"/>
  <c r="I504" i="5"/>
  <c r="J504" i="5" s="1"/>
  <c r="G504" i="5"/>
  <c r="M503" i="5"/>
  <c r="I503" i="5"/>
  <c r="J503" i="5" s="1"/>
  <c r="G503" i="5"/>
  <c r="M502" i="5"/>
  <c r="I502" i="5"/>
  <c r="J502" i="5" s="1"/>
  <c r="G502" i="5"/>
  <c r="M501" i="5"/>
  <c r="I501" i="5"/>
  <c r="J501" i="5" s="1"/>
  <c r="G501" i="5"/>
  <c r="M500" i="5"/>
  <c r="I500" i="5"/>
  <c r="J500" i="5" s="1"/>
  <c r="G500" i="5"/>
  <c r="M499" i="5"/>
  <c r="I499" i="5"/>
  <c r="J499" i="5" s="1"/>
  <c r="G499" i="5"/>
  <c r="J497" i="5"/>
  <c r="J496" i="5"/>
  <c r="J495" i="5"/>
  <c r="J494" i="5"/>
  <c r="J493" i="5"/>
  <c r="J492" i="5"/>
  <c r="J491" i="5"/>
  <c r="J490" i="5"/>
  <c r="J489" i="5"/>
  <c r="J488" i="5"/>
  <c r="M487" i="5"/>
  <c r="I487" i="5"/>
  <c r="J487" i="5" s="1"/>
  <c r="G487" i="5"/>
  <c r="M485" i="5"/>
  <c r="I485" i="5"/>
  <c r="J485" i="5" s="1"/>
  <c r="G485" i="5"/>
  <c r="M484" i="5"/>
  <c r="I484" i="5"/>
  <c r="J484" i="5" s="1"/>
  <c r="G484" i="5"/>
  <c r="M483" i="5"/>
  <c r="I483" i="5"/>
  <c r="J483" i="5" s="1"/>
  <c r="G483" i="5"/>
  <c r="M482" i="5"/>
  <c r="I482" i="5"/>
  <c r="J482" i="5" s="1"/>
  <c r="G482" i="5"/>
  <c r="M481" i="5"/>
  <c r="I481" i="5"/>
  <c r="J481" i="5" s="1"/>
  <c r="G481" i="5"/>
  <c r="M480" i="5"/>
  <c r="I480" i="5"/>
  <c r="J480" i="5" s="1"/>
  <c r="G480" i="5"/>
  <c r="M479" i="5"/>
  <c r="I479" i="5"/>
  <c r="J479" i="5" s="1"/>
  <c r="G479" i="5"/>
  <c r="M478" i="5"/>
  <c r="I478" i="5"/>
  <c r="J478" i="5" s="1"/>
  <c r="G478" i="5"/>
  <c r="M477" i="5"/>
  <c r="I477" i="5"/>
  <c r="J477" i="5" s="1"/>
  <c r="G477" i="5"/>
  <c r="J475" i="5"/>
  <c r="J474" i="5"/>
  <c r="J473" i="5"/>
  <c r="J472" i="5"/>
  <c r="J471" i="5"/>
  <c r="J470" i="5"/>
  <c r="J469" i="5"/>
  <c r="J468" i="5"/>
  <c r="M467" i="5"/>
  <c r="I467" i="5"/>
  <c r="J467" i="5" s="1"/>
  <c r="G467" i="5"/>
  <c r="M465" i="5"/>
  <c r="I465" i="5"/>
  <c r="J465" i="5" s="1"/>
  <c r="G465" i="5"/>
  <c r="M464" i="5"/>
  <c r="I464" i="5"/>
  <c r="J464" i="5" s="1"/>
  <c r="G464" i="5"/>
  <c r="M463" i="5"/>
  <c r="I463" i="5"/>
  <c r="J463" i="5" s="1"/>
  <c r="G463" i="5"/>
  <c r="M462" i="5"/>
  <c r="I462" i="5"/>
  <c r="J462" i="5" s="1"/>
  <c r="G462" i="5"/>
  <c r="M461" i="5"/>
  <c r="I461" i="5"/>
  <c r="J461" i="5" s="1"/>
  <c r="G461" i="5"/>
  <c r="M460" i="5"/>
  <c r="I460" i="5"/>
  <c r="J460" i="5" s="1"/>
  <c r="G460" i="5"/>
  <c r="M459" i="5"/>
  <c r="I459" i="5"/>
  <c r="J459" i="5" s="1"/>
  <c r="G459" i="5"/>
  <c r="M458" i="5"/>
  <c r="I458" i="5"/>
  <c r="J458" i="5" s="1"/>
  <c r="G458" i="5"/>
  <c r="M457" i="5"/>
  <c r="I457" i="5"/>
  <c r="J457" i="5" s="1"/>
  <c r="G457" i="5"/>
  <c r="M456" i="5"/>
  <c r="I456" i="5"/>
  <c r="J456" i="5" s="1"/>
  <c r="G456" i="5"/>
  <c r="M455" i="5"/>
  <c r="I455" i="5"/>
  <c r="J455" i="5" s="1"/>
  <c r="G455" i="5"/>
  <c r="M454" i="5"/>
  <c r="I454" i="5"/>
  <c r="J454" i="5" s="1"/>
  <c r="G454" i="5"/>
  <c r="M440" i="5"/>
  <c r="I440" i="5"/>
  <c r="J440" i="5" s="1"/>
  <c r="G440" i="5"/>
  <c r="M438" i="5"/>
  <c r="I438" i="5"/>
  <c r="J438" i="5" s="1"/>
  <c r="G438" i="5"/>
  <c r="M437" i="5"/>
  <c r="I437" i="5"/>
  <c r="J437" i="5" s="1"/>
  <c r="G437" i="5"/>
  <c r="M436" i="5"/>
  <c r="I436" i="5"/>
  <c r="J436" i="5" s="1"/>
  <c r="G436" i="5"/>
  <c r="M435" i="5"/>
  <c r="I435" i="5"/>
  <c r="J435" i="5" s="1"/>
  <c r="G435" i="5"/>
  <c r="M434" i="5"/>
  <c r="I434" i="5"/>
  <c r="J434" i="5" s="1"/>
  <c r="G434" i="5"/>
  <c r="M433" i="5"/>
  <c r="I433" i="5"/>
  <c r="J433" i="5" s="1"/>
  <c r="G433" i="5"/>
  <c r="M432" i="5"/>
  <c r="I432" i="5"/>
  <c r="J432" i="5" s="1"/>
  <c r="G432" i="5"/>
  <c r="M431" i="5"/>
  <c r="I431" i="5"/>
  <c r="J431" i="5" s="1"/>
  <c r="G431" i="5"/>
  <c r="M430" i="5"/>
  <c r="I430" i="5"/>
  <c r="J430" i="5" s="1"/>
  <c r="G430" i="5"/>
  <c r="M429" i="5"/>
  <c r="I429" i="5"/>
  <c r="J429" i="5" s="1"/>
  <c r="G429" i="5"/>
  <c r="M428" i="5"/>
  <c r="I428" i="5"/>
  <c r="J428" i="5" s="1"/>
  <c r="G428" i="5"/>
  <c r="M427" i="5"/>
  <c r="I427" i="5"/>
  <c r="J427" i="5" s="1"/>
  <c r="G427" i="5"/>
  <c r="M426" i="5"/>
  <c r="I426" i="5"/>
  <c r="J426" i="5" s="1"/>
  <c r="G426" i="5"/>
  <c r="M425" i="5"/>
  <c r="I425" i="5"/>
  <c r="J425" i="5" s="1"/>
  <c r="G425" i="5"/>
  <c r="M424" i="5"/>
  <c r="I424" i="5"/>
  <c r="J424" i="5" s="1"/>
  <c r="G424" i="5"/>
  <c r="M423" i="5"/>
  <c r="I423" i="5"/>
  <c r="J423" i="5" s="1"/>
  <c r="G423" i="5"/>
  <c r="M422" i="5"/>
  <c r="I422" i="5"/>
  <c r="J422" i="5" s="1"/>
  <c r="G422" i="5"/>
  <c r="M421" i="5"/>
  <c r="I421" i="5"/>
  <c r="J421" i="5" s="1"/>
  <c r="G421" i="5"/>
  <c r="M420" i="5"/>
  <c r="I420" i="5"/>
  <c r="J420" i="5" s="1"/>
  <c r="G420" i="5"/>
  <c r="M419" i="5"/>
  <c r="I419" i="5"/>
  <c r="J419" i="5" s="1"/>
  <c r="G419" i="5"/>
  <c r="M418" i="5"/>
  <c r="I418" i="5"/>
  <c r="J418" i="5" s="1"/>
  <c r="G418" i="5"/>
  <c r="J416" i="5"/>
  <c r="J415" i="5"/>
  <c r="J414" i="5"/>
  <c r="J413" i="5"/>
  <c r="M412" i="5"/>
  <c r="I412" i="5"/>
  <c r="J412" i="5" s="1"/>
  <c r="G412" i="5"/>
  <c r="M410" i="5"/>
  <c r="I410" i="5"/>
  <c r="J410" i="5" s="1"/>
  <c r="G410" i="5"/>
  <c r="M409" i="5"/>
  <c r="I409" i="5"/>
  <c r="J409" i="5" s="1"/>
  <c r="G409" i="5"/>
  <c r="M408" i="5"/>
  <c r="I408" i="5"/>
  <c r="J408" i="5" s="1"/>
  <c r="G408" i="5"/>
  <c r="M407" i="5"/>
  <c r="I407" i="5"/>
  <c r="J407" i="5" s="1"/>
  <c r="G407" i="5"/>
  <c r="I406" i="5"/>
  <c r="J406" i="5" s="1"/>
  <c r="G406" i="5"/>
  <c r="M405" i="5"/>
  <c r="I405" i="5"/>
  <c r="J405" i="5" s="1"/>
  <c r="G405" i="5"/>
  <c r="M404" i="5"/>
  <c r="I404" i="5"/>
  <c r="J404" i="5" s="1"/>
  <c r="G404" i="5"/>
  <c r="M403" i="5"/>
  <c r="I403" i="5"/>
  <c r="J403" i="5" s="1"/>
  <c r="G403" i="5"/>
  <c r="M402" i="5"/>
  <c r="I402" i="5"/>
  <c r="J402" i="5" s="1"/>
  <c r="G402" i="5"/>
  <c r="J400" i="5"/>
  <c r="J399" i="5"/>
  <c r="J398" i="5"/>
  <c r="J397" i="5"/>
  <c r="J396" i="5"/>
  <c r="J395" i="5"/>
  <c r="M394" i="5"/>
  <c r="I394" i="5"/>
  <c r="J394" i="5" s="1"/>
  <c r="G394" i="5"/>
  <c r="M392" i="5"/>
  <c r="I392" i="5"/>
  <c r="J392" i="5" s="1"/>
  <c r="G392" i="5"/>
  <c r="M391" i="5"/>
  <c r="I391" i="5"/>
  <c r="J391" i="5" s="1"/>
  <c r="G391" i="5"/>
  <c r="M390" i="5"/>
  <c r="I390" i="5"/>
  <c r="J390" i="5" s="1"/>
  <c r="G390" i="5"/>
  <c r="M389" i="5"/>
  <c r="I389" i="5"/>
  <c r="J389" i="5" s="1"/>
  <c r="G389" i="5"/>
  <c r="M388" i="5"/>
  <c r="I388" i="5"/>
  <c r="J388" i="5" s="1"/>
  <c r="G388" i="5"/>
  <c r="M387" i="5"/>
  <c r="I387" i="5"/>
  <c r="J387" i="5" s="1"/>
  <c r="G387" i="5"/>
  <c r="M386" i="5"/>
  <c r="I386" i="5"/>
  <c r="J386" i="5" s="1"/>
  <c r="G386" i="5"/>
  <c r="M385" i="5"/>
  <c r="I385" i="5"/>
  <c r="J385" i="5" s="1"/>
  <c r="G385" i="5"/>
  <c r="M384" i="5"/>
  <c r="I384" i="5"/>
  <c r="J384" i="5" s="1"/>
  <c r="G384" i="5"/>
  <c r="M383" i="5"/>
  <c r="I383" i="5"/>
  <c r="J383" i="5" s="1"/>
  <c r="G383" i="5"/>
  <c r="M382" i="5"/>
  <c r="I382" i="5"/>
  <c r="J382" i="5" s="1"/>
  <c r="G382" i="5"/>
  <c r="M381" i="5"/>
  <c r="I381" i="5"/>
  <c r="J381" i="5" s="1"/>
  <c r="G381" i="5"/>
  <c r="M380" i="5"/>
  <c r="I380" i="5"/>
  <c r="J380" i="5" s="1"/>
  <c r="G380" i="5"/>
  <c r="M369" i="5"/>
  <c r="I369" i="5"/>
  <c r="J369" i="5" s="1"/>
  <c r="G369" i="5"/>
  <c r="M367" i="5"/>
  <c r="I367" i="5"/>
  <c r="J367" i="5" s="1"/>
  <c r="G367" i="5"/>
  <c r="M366" i="5"/>
  <c r="I366" i="5"/>
  <c r="J366" i="5" s="1"/>
  <c r="G366" i="5"/>
  <c r="M365" i="5"/>
  <c r="I365" i="5"/>
  <c r="J365" i="5" s="1"/>
  <c r="G365" i="5"/>
  <c r="M364" i="5"/>
  <c r="I364" i="5"/>
  <c r="J364" i="5" s="1"/>
  <c r="G364" i="5"/>
  <c r="M363" i="5"/>
  <c r="I363" i="5"/>
  <c r="J363" i="5" s="1"/>
  <c r="G363" i="5"/>
  <c r="M362" i="5"/>
  <c r="I362" i="5"/>
  <c r="J362" i="5" s="1"/>
  <c r="G362" i="5"/>
  <c r="M345" i="5"/>
  <c r="I345" i="5"/>
  <c r="J345" i="5" s="1"/>
  <c r="G345" i="5"/>
  <c r="M343" i="5"/>
  <c r="I343" i="5"/>
  <c r="J343" i="5" s="1"/>
  <c r="G343" i="5"/>
  <c r="M342" i="5"/>
  <c r="I342" i="5"/>
  <c r="J342" i="5" s="1"/>
  <c r="G342" i="5"/>
  <c r="M341" i="5"/>
  <c r="I341" i="5"/>
  <c r="J341" i="5" s="1"/>
  <c r="G341" i="5"/>
  <c r="M340" i="5"/>
  <c r="I340" i="5"/>
  <c r="J340" i="5" s="1"/>
  <c r="G340" i="5"/>
  <c r="M339" i="5"/>
  <c r="I339" i="5"/>
  <c r="J339" i="5" s="1"/>
  <c r="G339" i="5"/>
  <c r="M338" i="5"/>
  <c r="I338" i="5"/>
  <c r="J338" i="5" s="1"/>
  <c r="G338" i="5"/>
  <c r="M337" i="5"/>
  <c r="I337" i="5"/>
  <c r="J337" i="5" s="1"/>
  <c r="G337" i="5"/>
  <c r="M336" i="5"/>
  <c r="I336" i="5"/>
  <c r="J336" i="5" s="1"/>
  <c r="G336" i="5"/>
  <c r="M335" i="5"/>
  <c r="I335" i="5"/>
  <c r="J335" i="5" s="1"/>
  <c r="G335" i="5"/>
  <c r="M334" i="5"/>
  <c r="I334" i="5"/>
  <c r="J334" i="5" s="1"/>
  <c r="G334" i="5"/>
  <c r="M333" i="5"/>
  <c r="I333" i="5"/>
  <c r="J333" i="5" s="1"/>
  <c r="G333" i="5"/>
  <c r="M332" i="5"/>
  <c r="I332" i="5"/>
  <c r="J332" i="5" s="1"/>
  <c r="G332" i="5"/>
  <c r="M331" i="5"/>
  <c r="I331" i="5"/>
  <c r="J331" i="5" s="1"/>
  <c r="G331" i="5"/>
  <c r="M330" i="5"/>
  <c r="I330" i="5"/>
  <c r="J330" i="5" s="1"/>
  <c r="G330" i="5"/>
  <c r="M329" i="5"/>
  <c r="I329" i="5"/>
  <c r="J329" i="5" s="1"/>
  <c r="G329" i="5"/>
  <c r="M328" i="5"/>
  <c r="I328" i="5"/>
  <c r="J328" i="5" s="1"/>
  <c r="G328" i="5"/>
  <c r="M327" i="5"/>
  <c r="I327" i="5"/>
  <c r="J327" i="5" s="1"/>
  <c r="G327" i="5"/>
  <c r="M326" i="5"/>
  <c r="I326" i="5"/>
  <c r="J326" i="5" s="1"/>
  <c r="G326" i="5"/>
  <c r="M325" i="5"/>
  <c r="I325" i="5"/>
  <c r="J325" i="5" s="1"/>
  <c r="G325" i="5"/>
  <c r="M324" i="5"/>
  <c r="I324" i="5"/>
  <c r="J324" i="5" s="1"/>
  <c r="G324" i="5"/>
  <c r="M323" i="5"/>
  <c r="I323" i="5"/>
  <c r="J323" i="5" s="1"/>
  <c r="G323" i="5"/>
  <c r="M322" i="5"/>
  <c r="I322" i="5"/>
  <c r="J322" i="5" s="1"/>
  <c r="G322" i="5"/>
  <c r="M321" i="5"/>
  <c r="I321" i="5"/>
  <c r="J321" i="5" s="1"/>
  <c r="G321" i="5"/>
  <c r="M320" i="5"/>
  <c r="I320" i="5"/>
  <c r="J320" i="5" s="1"/>
  <c r="G320" i="5"/>
  <c r="M319" i="5"/>
  <c r="I319" i="5"/>
  <c r="J319" i="5" s="1"/>
  <c r="G319" i="5"/>
  <c r="M318" i="5"/>
  <c r="I318" i="5"/>
  <c r="J318" i="5" s="1"/>
  <c r="G318" i="5"/>
  <c r="M317" i="5"/>
  <c r="I317" i="5"/>
  <c r="J317" i="5" s="1"/>
  <c r="G317" i="5"/>
  <c r="M316" i="5"/>
  <c r="I316" i="5"/>
  <c r="J316" i="5" s="1"/>
  <c r="G316" i="5"/>
  <c r="M315" i="5"/>
  <c r="I315" i="5"/>
  <c r="J315" i="5" s="1"/>
  <c r="G315" i="5"/>
  <c r="M314" i="5"/>
  <c r="I314" i="5"/>
  <c r="J314" i="5" s="1"/>
  <c r="G314" i="5"/>
  <c r="M313" i="5"/>
  <c r="I313" i="5"/>
  <c r="J313" i="5" s="1"/>
  <c r="G313" i="5"/>
  <c r="M312" i="5"/>
  <c r="I312" i="5"/>
  <c r="J312" i="5" s="1"/>
  <c r="G312" i="5"/>
  <c r="M311" i="5"/>
  <c r="I311" i="5"/>
  <c r="J311" i="5" s="1"/>
  <c r="G311" i="5"/>
  <c r="M310" i="5"/>
  <c r="I310" i="5"/>
  <c r="J310" i="5" s="1"/>
  <c r="G310" i="5"/>
  <c r="M309" i="5"/>
  <c r="I309" i="5"/>
  <c r="J309" i="5" s="1"/>
  <c r="G309" i="5"/>
  <c r="M308" i="5"/>
  <c r="I308" i="5"/>
  <c r="J308" i="5" s="1"/>
  <c r="G308" i="5"/>
  <c r="M307" i="5"/>
  <c r="I307" i="5"/>
  <c r="J307" i="5" s="1"/>
  <c r="G307" i="5"/>
  <c r="M306" i="5"/>
  <c r="I306" i="5"/>
  <c r="J306" i="5" s="1"/>
  <c r="G306" i="5"/>
  <c r="M305" i="5"/>
  <c r="I305" i="5"/>
  <c r="J305" i="5" s="1"/>
  <c r="G305" i="5"/>
  <c r="M304" i="5"/>
  <c r="I304" i="5"/>
  <c r="J304" i="5" s="1"/>
  <c r="G304" i="5"/>
  <c r="M303" i="5"/>
  <c r="I303" i="5"/>
  <c r="J303" i="5" s="1"/>
  <c r="G303" i="5"/>
  <c r="M302" i="5"/>
  <c r="I302" i="5"/>
  <c r="J302" i="5" s="1"/>
  <c r="G302" i="5"/>
  <c r="M301" i="5"/>
  <c r="I301" i="5"/>
  <c r="J301" i="5" s="1"/>
  <c r="G301" i="5"/>
  <c r="M300" i="5"/>
  <c r="I300" i="5"/>
  <c r="J300" i="5" s="1"/>
  <c r="G300" i="5"/>
  <c r="M299" i="5"/>
  <c r="I299" i="5"/>
  <c r="J299" i="5" s="1"/>
  <c r="G299" i="5"/>
  <c r="M298" i="5"/>
  <c r="I298" i="5"/>
  <c r="J298" i="5" s="1"/>
  <c r="G298" i="5"/>
  <c r="M297" i="5"/>
  <c r="I297" i="5"/>
  <c r="J297" i="5" s="1"/>
  <c r="G297" i="5"/>
  <c r="M296" i="5"/>
  <c r="I296" i="5"/>
  <c r="J296" i="5" s="1"/>
  <c r="G296" i="5"/>
  <c r="M295" i="5"/>
  <c r="I295" i="5"/>
  <c r="J295" i="5" s="1"/>
  <c r="G295" i="5"/>
  <c r="M294" i="5"/>
  <c r="I294" i="5"/>
  <c r="J294" i="5" s="1"/>
  <c r="G294" i="5"/>
  <c r="M293" i="5"/>
  <c r="I293" i="5"/>
  <c r="J293" i="5" s="1"/>
  <c r="G293" i="5"/>
  <c r="M292" i="5"/>
  <c r="I292" i="5"/>
  <c r="J292" i="5" s="1"/>
  <c r="G292" i="5"/>
  <c r="M291" i="5"/>
  <c r="I291" i="5"/>
  <c r="J291" i="5" s="1"/>
  <c r="G291" i="5"/>
  <c r="M290" i="5"/>
  <c r="I290" i="5"/>
  <c r="J290" i="5" s="1"/>
  <c r="G290" i="5"/>
  <c r="M289" i="5"/>
  <c r="I289" i="5"/>
  <c r="J289" i="5" s="1"/>
  <c r="G289" i="5"/>
  <c r="M288" i="5"/>
  <c r="I288" i="5"/>
  <c r="J288" i="5" s="1"/>
  <c r="G288" i="5"/>
  <c r="M287" i="5"/>
  <c r="I287" i="5"/>
  <c r="J287" i="5" s="1"/>
  <c r="G287" i="5"/>
  <c r="M286" i="5"/>
  <c r="I286" i="5"/>
  <c r="J286" i="5" s="1"/>
  <c r="G286" i="5"/>
  <c r="J284" i="5"/>
  <c r="J283" i="5"/>
  <c r="J282" i="5"/>
  <c r="J281" i="5"/>
  <c r="J280" i="5"/>
  <c r="J279" i="5"/>
  <c r="J278" i="5"/>
  <c r="J277" i="5"/>
  <c r="J276" i="5"/>
  <c r="J275" i="5"/>
  <c r="J274" i="5"/>
  <c r="J273" i="5"/>
  <c r="J272" i="5"/>
  <c r="J271" i="5"/>
  <c r="J270" i="5"/>
  <c r="J269" i="5"/>
  <c r="J268" i="5"/>
  <c r="M267" i="5"/>
  <c r="I267" i="5"/>
  <c r="J267" i="5" s="1"/>
  <c r="G267" i="5"/>
  <c r="M265" i="5"/>
  <c r="I265" i="5"/>
  <c r="J265" i="5" s="1"/>
  <c r="G265" i="5"/>
  <c r="M264" i="5"/>
  <c r="I264" i="5"/>
  <c r="J264" i="5" s="1"/>
  <c r="G264" i="5"/>
  <c r="M263" i="5"/>
  <c r="I263" i="5"/>
  <c r="J263" i="5" s="1"/>
  <c r="G263" i="5"/>
  <c r="M262" i="5"/>
  <c r="I262" i="5"/>
  <c r="J262" i="5" s="1"/>
  <c r="G262" i="5"/>
  <c r="M261" i="5"/>
  <c r="I261" i="5"/>
  <c r="J261" i="5" s="1"/>
  <c r="G261" i="5"/>
  <c r="M260" i="5"/>
  <c r="I260" i="5"/>
  <c r="J260" i="5" s="1"/>
  <c r="G260" i="5"/>
  <c r="M259" i="5"/>
  <c r="I259" i="5"/>
  <c r="J259" i="5" s="1"/>
  <c r="G259" i="5"/>
  <c r="M258" i="5"/>
  <c r="I258" i="5"/>
  <c r="J258" i="5" s="1"/>
  <c r="G258" i="5"/>
  <c r="M257" i="5"/>
  <c r="I257" i="5"/>
  <c r="J257" i="5" s="1"/>
  <c r="G257" i="5"/>
  <c r="M256" i="5"/>
  <c r="I256" i="5"/>
  <c r="J256" i="5" s="1"/>
  <c r="G256" i="5"/>
  <c r="M255" i="5"/>
  <c r="I255" i="5"/>
  <c r="J255" i="5" s="1"/>
  <c r="G255" i="5"/>
  <c r="M254" i="5"/>
  <c r="I254" i="5"/>
  <c r="J254" i="5" s="1"/>
  <c r="G254" i="5"/>
  <c r="M253" i="5"/>
  <c r="I253" i="5"/>
  <c r="J253" i="5" s="1"/>
  <c r="G253" i="5"/>
  <c r="M252" i="5"/>
  <c r="I252" i="5"/>
  <c r="J252" i="5" s="1"/>
  <c r="G252" i="5"/>
  <c r="M251" i="5"/>
  <c r="I251" i="5"/>
  <c r="J251" i="5" s="1"/>
  <c r="G251" i="5"/>
  <c r="M250" i="5"/>
  <c r="I250" i="5"/>
  <c r="J250" i="5" s="1"/>
  <c r="G250" i="5"/>
  <c r="M249" i="5"/>
  <c r="I249" i="5"/>
  <c r="J249" i="5" s="1"/>
  <c r="G249" i="5"/>
  <c r="M248" i="5"/>
  <c r="I248" i="5"/>
  <c r="J248" i="5" s="1"/>
  <c r="G248" i="5"/>
  <c r="M247" i="5"/>
  <c r="I247" i="5"/>
  <c r="J247" i="5" s="1"/>
  <c r="G247" i="5"/>
  <c r="M246" i="5"/>
  <c r="I246" i="5"/>
  <c r="J246" i="5" s="1"/>
  <c r="G246" i="5"/>
  <c r="M245" i="5"/>
  <c r="I245" i="5"/>
  <c r="J245" i="5" s="1"/>
  <c r="G245" i="5"/>
  <c r="M244" i="5"/>
  <c r="I244" i="5"/>
  <c r="J244" i="5" s="1"/>
  <c r="G244" i="5"/>
  <c r="M243" i="5"/>
  <c r="I243" i="5"/>
  <c r="J243" i="5" s="1"/>
  <c r="G243" i="5"/>
  <c r="M242" i="5"/>
  <c r="I242" i="5"/>
  <c r="J242" i="5" s="1"/>
  <c r="G242" i="5"/>
  <c r="M241" i="5"/>
  <c r="I241" i="5"/>
  <c r="J241" i="5" s="1"/>
  <c r="G241" i="5"/>
  <c r="M240" i="5"/>
  <c r="I240" i="5"/>
  <c r="J240" i="5" s="1"/>
  <c r="G240" i="5"/>
  <c r="M239" i="5"/>
  <c r="I239" i="5"/>
  <c r="J239" i="5" s="1"/>
  <c r="G239" i="5"/>
  <c r="M238" i="5"/>
  <c r="I238" i="5"/>
  <c r="J238" i="5" s="1"/>
  <c r="G238" i="5"/>
  <c r="M237" i="5"/>
  <c r="I237" i="5"/>
  <c r="J237" i="5" s="1"/>
  <c r="G237" i="5"/>
  <c r="M236" i="5"/>
  <c r="I236" i="5"/>
  <c r="J236" i="5" s="1"/>
  <c r="G236" i="5"/>
  <c r="M235" i="5"/>
  <c r="I235" i="5"/>
  <c r="J235" i="5" s="1"/>
  <c r="G235" i="5"/>
  <c r="M234" i="5"/>
  <c r="I234" i="5"/>
  <c r="J234" i="5" s="1"/>
  <c r="G234" i="5"/>
  <c r="M233" i="5"/>
  <c r="I233" i="5"/>
  <c r="J233" i="5" s="1"/>
  <c r="G233" i="5"/>
  <c r="M232" i="5"/>
  <c r="I232" i="5"/>
  <c r="J232" i="5" s="1"/>
  <c r="G232" i="5"/>
  <c r="M231" i="5"/>
  <c r="I231" i="5"/>
  <c r="J231" i="5" s="1"/>
  <c r="G231" i="5"/>
  <c r="M230" i="5"/>
  <c r="I230" i="5"/>
  <c r="J230" i="5" s="1"/>
  <c r="G230" i="5"/>
  <c r="M229" i="5"/>
  <c r="I229" i="5"/>
  <c r="J229" i="5" s="1"/>
  <c r="G229" i="5"/>
  <c r="M228" i="5"/>
  <c r="I228" i="5"/>
  <c r="J228" i="5" s="1"/>
  <c r="G228" i="5"/>
  <c r="M227" i="5"/>
  <c r="I227" i="5"/>
  <c r="J227" i="5" s="1"/>
  <c r="G227" i="5"/>
  <c r="M226" i="5"/>
  <c r="I226" i="5"/>
  <c r="J226" i="5" s="1"/>
  <c r="G226" i="5"/>
  <c r="M225" i="5"/>
  <c r="I225" i="5"/>
  <c r="J225" i="5" s="1"/>
  <c r="G225" i="5"/>
  <c r="I224" i="5"/>
  <c r="J224" i="5" s="1"/>
  <c r="G224" i="5"/>
  <c r="I223" i="5"/>
  <c r="J223" i="5" s="1"/>
  <c r="G223" i="5"/>
  <c r="I222" i="5"/>
  <c r="J222" i="5" s="1"/>
  <c r="G222" i="5"/>
  <c r="M221" i="5"/>
  <c r="I221" i="5"/>
  <c r="J221" i="5" s="1"/>
  <c r="G221" i="5"/>
  <c r="M220" i="5"/>
  <c r="I220" i="5"/>
  <c r="J220" i="5" s="1"/>
  <c r="G220" i="5"/>
  <c r="M219" i="5"/>
  <c r="I219" i="5"/>
  <c r="J219" i="5" s="1"/>
  <c r="G219" i="5"/>
  <c r="M218" i="5"/>
  <c r="I218" i="5"/>
  <c r="J218" i="5" s="1"/>
  <c r="G218" i="5"/>
  <c r="M217" i="5"/>
  <c r="I217" i="5"/>
  <c r="J217" i="5" s="1"/>
  <c r="G217" i="5"/>
  <c r="M216" i="5"/>
  <c r="I216" i="5"/>
  <c r="J216" i="5" s="1"/>
  <c r="G216" i="5"/>
  <c r="M215" i="5"/>
  <c r="I215" i="5"/>
  <c r="J215" i="5" s="1"/>
  <c r="G215" i="5"/>
  <c r="M214" i="5"/>
  <c r="I214" i="5"/>
  <c r="J214" i="5" s="1"/>
  <c r="G214" i="5"/>
  <c r="M213" i="5"/>
  <c r="I213" i="5"/>
  <c r="J213" i="5" s="1"/>
  <c r="G213" i="5"/>
  <c r="M212" i="5"/>
  <c r="I212" i="5"/>
  <c r="J212" i="5" s="1"/>
  <c r="G212" i="5"/>
  <c r="M211" i="5"/>
  <c r="I211" i="5"/>
  <c r="J211" i="5" s="1"/>
  <c r="G211" i="5"/>
  <c r="M210" i="5"/>
  <c r="I210" i="5"/>
  <c r="J210" i="5" s="1"/>
  <c r="G210" i="5"/>
  <c r="M209" i="5"/>
  <c r="I209" i="5"/>
  <c r="J209" i="5" s="1"/>
  <c r="G209" i="5"/>
  <c r="M192" i="5"/>
  <c r="I192" i="5"/>
  <c r="J192" i="5" s="1"/>
  <c r="G192" i="5"/>
  <c r="M190" i="5"/>
  <c r="I190" i="5"/>
  <c r="J190" i="5" s="1"/>
  <c r="G190" i="5"/>
  <c r="M189" i="5"/>
  <c r="I189" i="5"/>
  <c r="J189" i="5" s="1"/>
  <c r="G189" i="5"/>
  <c r="M188" i="5"/>
  <c r="I188" i="5"/>
  <c r="J188" i="5" s="1"/>
  <c r="G188" i="5"/>
  <c r="M187" i="5"/>
  <c r="I187" i="5"/>
  <c r="J187" i="5" s="1"/>
  <c r="G187" i="5"/>
  <c r="M186" i="5"/>
  <c r="I186" i="5"/>
  <c r="J186" i="5" s="1"/>
  <c r="G186" i="5"/>
  <c r="M185" i="5"/>
  <c r="I185" i="5"/>
  <c r="J185" i="5" s="1"/>
  <c r="G185" i="5"/>
  <c r="M184" i="5"/>
  <c r="I184" i="5"/>
  <c r="J184" i="5" s="1"/>
  <c r="G184" i="5"/>
  <c r="M183" i="5"/>
  <c r="I183" i="5"/>
  <c r="J183" i="5" s="1"/>
  <c r="G183" i="5"/>
  <c r="M182" i="5"/>
  <c r="I182" i="5"/>
  <c r="J182" i="5" s="1"/>
  <c r="G182" i="5"/>
  <c r="M181" i="5"/>
  <c r="I181" i="5"/>
  <c r="J181" i="5" s="1"/>
  <c r="G181" i="5"/>
  <c r="M180" i="5"/>
  <c r="I180" i="5"/>
  <c r="J180" i="5" s="1"/>
  <c r="G180" i="5"/>
  <c r="M179" i="5"/>
  <c r="I179" i="5"/>
  <c r="J179" i="5" s="1"/>
  <c r="G179" i="5"/>
  <c r="M178" i="5"/>
  <c r="I178" i="5"/>
  <c r="J178" i="5" s="1"/>
  <c r="G178" i="5"/>
  <c r="M177" i="5"/>
  <c r="I177" i="5"/>
  <c r="J177" i="5" s="1"/>
  <c r="G177" i="5"/>
  <c r="M176" i="5"/>
  <c r="I176" i="5"/>
  <c r="J176" i="5" s="1"/>
  <c r="G176" i="5"/>
  <c r="M175" i="5"/>
  <c r="I175" i="5"/>
  <c r="J175" i="5" s="1"/>
  <c r="G175" i="5"/>
  <c r="M174" i="5"/>
  <c r="I174" i="5"/>
  <c r="J174" i="5" s="1"/>
  <c r="G174" i="5"/>
  <c r="M173" i="5"/>
  <c r="I173" i="5"/>
  <c r="J173" i="5" s="1"/>
  <c r="G173" i="5"/>
  <c r="M172" i="5"/>
  <c r="I172" i="5"/>
  <c r="J172" i="5" s="1"/>
  <c r="G172" i="5"/>
  <c r="M171" i="5"/>
  <c r="I171" i="5"/>
  <c r="J171" i="5" s="1"/>
  <c r="G171" i="5"/>
  <c r="M170" i="5"/>
  <c r="I170" i="5"/>
  <c r="J170" i="5" s="1"/>
  <c r="G170" i="5"/>
  <c r="M169" i="5"/>
  <c r="I169" i="5"/>
  <c r="J169" i="5" s="1"/>
  <c r="G169" i="5"/>
  <c r="M168" i="5"/>
  <c r="I168" i="5"/>
  <c r="J168" i="5" s="1"/>
  <c r="G168" i="5"/>
  <c r="M167" i="5"/>
  <c r="I167" i="5"/>
  <c r="J167" i="5" s="1"/>
  <c r="G167" i="5"/>
  <c r="M166" i="5"/>
  <c r="I166" i="5"/>
  <c r="J166" i="5" s="1"/>
  <c r="G166" i="5"/>
  <c r="M165" i="5"/>
  <c r="I165" i="5"/>
  <c r="J165" i="5" s="1"/>
  <c r="G165" i="5"/>
  <c r="M164" i="5"/>
  <c r="I164" i="5"/>
  <c r="J164" i="5" s="1"/>
  <c r="G164" i="5"/>
  <c r="M163" i="5"/>
  <c r="I163" i="5"/>
  <c r="J163" i="5" s="1"/>
  <c r="G163" i="5"/>
  <c r="M162" i="5"/>
  <c r="I162" i="5"/>
  <c r="J162" i="5" s="1"/>
  <c r="G162" i="5"/>
  <c r="M161" i="5"/>
  <c r="I161" i="5"/>
  <c r="J161" i="5" s="1"/>
  <c r="G161" i="5"/>
  <c r="M160" i="5"/>
  <c r="I160" i="5"/>
  <c r="J160" i="5" s="1"/>
  <c r="G160" i="5"/>
  <c r="M159" i="5"/>
  <c r="I159" i="5"/>
  <c r="J159" i="5" s="1"/>
  <c r="G159" i="5"/>
  <c r="M158" i="5"/>
  <c r="I158" i="5"/>
  <c r="J158" i="5" s="1"/>
  <c r="G158" i="5"/>
  <c r="M157" i="5"/>
  <c r="I157" i="5"/>
  <c r="J157" i="5" s="1"/>
  <c r="G157" i="5"/>
  <c r="M156" i="5"/>
  <c r="I156" i="5"/>
  <c r="J156" i="5" s="1"/>
  <c r="G156" i="5"/>
  <c r="M155" i="5"/>
  <c r="I155" i="5"/>
  <c r="J155" i="5" s="1"/>
  <c r="G155" i="5"/>
  <c r="M154" i="5"/>
  <c r="I154" i="5"/>
  <c r="J154" i="5" s="1"/>
  <c r="G154" i="5"/>
  <c r="M153" i="5"/>
  <c r="I153" i="5"/>
  <c r="J153" i="5" s="1"/>
  <c r="G153" i="5"/>
  <c r="M152" i="5"/>
  <c r="I152" i="5"/>
  <c r="J152" i="5" s="1"/>
  <c r="G152" i="5"/>
  <c r="M151" i="5"/>
  <c r="I151" i="5"/>
  <c r="J151" i="5" s="1"/>
  <c r="G151" i="5"/>
  <c r="M150" i="5"/>
  <c r="I150" i="5"/>
  <c r="J150" i="5" s="1"/>
  <c r="G150" i="5"/>
  <c r="M149" i="5"/>
  <c r="I149" i="5"/>
  <c r="J149" i="5" s="1"/>
  <c r="G149" i="5"/>
  <c r="M148" i="5"/>
  <c r="I148" i="5"/>
  <c r="J148" i="5" s="1"/>
  <c r="G148" i="5"/>
  <c r="M147" i="5"/>
  <c r="I147" i="5"/>
  <c r="J147" i="5" s="1"/>
  <c r="G147" i="5"/>
  <c r="M146" i="5"/>
  <c r="I146" i="5"/>
  <c r="J146" i="5" s="1"/>
  <c r="G146" i="5"/>
  <c r="M145" i="5"/>
  <c r="I145" i="5"/>
  <c r="J145" i="5" s="1"/>
  <c r="G145" i="5"/>
  <c r="M144" i="5"/>
  <c r="I144" i="5"/>
  <c r="J144" i="5" s="1"/>
  <c r="G144" i="5"/>
  <c r="M143" i="5"/>
  <c r="I143" i="5"/>
  <c r="J143" i="5" s="1"/>
  <c r="G143" i="5"/>
  <c r="M142" i="5"/>
  <c r="I142" i="5"/>
  <c r="J142" i="5" s="1"/>
  <c r="G142" i="5"/>
  <c r="M141" i="5"/>
  <c r="I141" i="5"/>
  <c r="J141" i="5" s="1"/>
  <c r="G141" i="5"/>
  <c r="M140" i="5"/>
  <c r="I140" i="5"/>
  <c r="J140" i="5" s="1"/>
  <c r="G140" i="5"/>
  <c r="M139" i="5"/>
  <c r="I139" i="5"/>
  <c r="J139" i="5" s="1"/>
  <c r="G139" i="5"/>
  <c r="M138" i="5"/>
  <c r="I138" i="5"/>
  <c r="J138" i="5" s="1"/>
  <c r="G138" i="5"/>
  <c r="M137" i="5"/>
  <c r="I137" i="5"/>
  <c r="J137" i="5" s="1"/>
  <c r="G137" i="5"/>
  <c r="M136" i="5"/>
  <c r="I136" i="5"/>
  <c r="J136" i="5" s="1"/>
  <c r="G136" i="5"/>
  <c r="M135" i="5"/>
  <c r="I135" i="5"/>
  <c r="J135" i="5" s="1"/>
  <c r="G135" i="5"/>
  <c r="M134" i="5"/>
  <c r="I134" i="5"/>
  <c r="J134" i="5" s="1"/>
  <c r="G134" i="5"/>
  <c r="M133" i="5"/>
  <c r="I133" i="5"/>
  <c r="J133" i="5" s="1"/>
  <c r="G133" i="5"/>
  <c r="M132" i="5"/>
  <c r="I132" i="5"/>
  <c r="J132" i="5" s="1"/>
  <c r="G132" i="5"/>
  <c r="M131" i="5"/>
  <c r="I131" i="5"/>
  <c r="J131" i="5" s="1"/>
  <c r="G131" i="5"/>
  <c r="M130" i="5"/>
  <c r="I130" i="5"/>
  <c r="J130" i="5" s="1"/>
  <c r="G130" i="5"/>
  <c r="M129" i="5"/>
  <c r="I129" i="5"/>
  <c r="J129" i="5" s="1"/>
  <c r="G129" i="5"/>
  <c r="M128" i="5"/>
  <c r="I128" i="5"/>
  <c r="J128" i="5" s="1"/>
  <c r="G128" i="5"/>
  <c r="M127" i="5"/>
  <c r="I127" i="5"/>
  <c r="J127" i="5" s="1"/>
  <c r="G127" i="5"/>
  <c r="M126" i="5"/>
  <c r="I126" i="5"/>
  <c r="J126" i="5" s="1"/>
  <c r="G126" i="5"/>
  <c r="M125" i="5"/>
  <c r="I125" i="5"/>
  <c r="J125" i="5" s="1"/>
  <c r="G125" i="5"/>
  <c r="M124" i="5"/>
  <c r="I124" i="5"/>
  <c r="J124" i="5" s="1"/>
  <c r="G124" i="5"/>
  <c r="M123" i="5"/>
  <c r="I123" i="5"/>
  <c r="J123" i="5" s="1"/>
  <c r="G123" i="5"/>
  <c r="M122" i="5"/>
  <c r="I122" i="5"/>
  <c r="J122" i="5" s="1"/>
  <c r="G122" i="5"/>
  <c r="M121" i="5"/>
  <c r="I121" i="5"/>
  <c r="J121" i="5" s="1"/>
  <c r="G121" i="5"/>
  <c r="M120" i="5"/>
  <c r="I120" i="5"/>
  <c r="J120" i="5" s="1"/>
  <c r="G120" i="5"/>
  <c r="M119" i="5"/>
  <c r="I119" i="5"/>
  <c r="J119" i="5" s="1"/>
  <c r="G119" i="5"/>
  <c r="M118" i="5"/>
  <c r="I118" i="5"/>
  <c r="J118" i="5" s="1"/>
  <c r="G118" i="5"/>
  <c r="M117" i="5"/>
  <c r="I117" i="5"/>
  <c r="J117" i="5" s="1"/>
  <c r="G117" i="5"/>
  <c r="M116" i="5"/>
  <c r="I116" i="5"/>
  <c r="J116" i="5" s="1"/>
  <c r="G116" i="5"/>
  <c r="M115" i="5"/>
  <c r="I115" i="5"/>
  <c r="J115" i="5" s="1"/>
  <c r="G115" i="5"/>
  <c r="M114" i="5"/>
  <c r="I114" i="5"/>
  <c r="J114" i="5" s="1"/>
  <c r="G114" i="5"/>
  <c r="M113" i="5"/>
  <c r="I113" i="5"/>
  <c r="J113" i="5" s="1"/>
  <c r="G113" i="5"/>
  <c r="J111" i="5"/>
  <c r="J110" i="5"/>
  <c r="J109" i="5"/>
  <c r="J108" i="5"/>
  <c r="J107" i="5"/>
  <c r="J106" i="5"/>
  <c r="J105" i="5"/>
  <c r="M104" i="5"/>
  <c r="I104" i="5"/>
  <c r="J104" i="5" s="1"/>
  <c r="G104" i="5"/>
  <c r="M102" i="5"/>
  <c r="I102" i="5"/>
  <c r="J102" i="5" s="1"/>
  <c r="G102" i="5"/>
  <c r="M101" i="5"/>
  <c r="I101" i="5"/>
  <c r="J101" i="5" s="1"/>
  <c r="G101" i="5"/>
  <c r="M100" i="5"/>
  <c r="I100" i="5"/>
  <c r="J100" i="5" s="1"/>
  <c r="G100" i="5"/>
  <c r="M99" i="5"/>
  <c r="I99" i="5"/>
  <c r="J99" i="5" s="1"/>
  <c r="G99" i="5"/>
  <c r="M98" i="5"/>
  <c r="I98" i="5"/>
  <c r="J98" i="5" s="1"/>
  <c r="G98" i="5"/>
  <c r="M97" i="5"/>
  <c r="I97" i="5"/>
  <c r="J97" i="5" s="1"/>
  <c r="G97" i="5"/>
  <c r="M96" i="5"/>
  <c r="I96" i="5"/>
  <c r="J96" i="5" s="1"/>
  <c r="G96" i="5"/>
  <c r="M95" i="5"/>
  <c r="I95" i="5"/>
  <c r="J95" i="5" s="1"/>
  <c r="G95" i="5"/>
  <c r="M94" i="5"/>
  <c r="I94" i="5"/>
  <c r="J94" i="5" s="1"/>
  <c r="G94" i="5"/>
  <c r="M93" i="5"/>
  <c r="I93" i="5"/>
  <c r="J93" i="5" s="1"/>
  <c r="G93" i="5"/>
  <c r="M92" i="5"/>
  <c r="I92" i="5"/>
  <c r="J92" i="5" s="1"/>
  <c r="G92" i="5"/>
  <c r="M91" i="5"/>
  <c r="I91" i="5"/>
  <c r="J91" i="5" s="1"/>
  <c r="G91" i="5"/>
  <c r="M90" i="5"/>
  <c r="I90" i="5"/>
  <c r="J90" i="5" s="1"/>
  <c r="G90" i="5"/>
  <c r="M69" i="5"/>
  <c r="I69" i="5"/>
  <c r="J69" i="5" s="1"/>
  <c r="G69" i="5"/>
  <c r="M67" i="5"/>
  <c r="I67" i="5"/>
  <c r="J67" i="5" s="1"/>
  <c r="G67" i="5"/>
  <c r="M66" i="5"/>
  <c r="I66" i="5"/>
  <c r="J66" i="5" s="1"/>
  <c r="G66" i="5"/>
  <c r="M65" i="5"/>
  <c r="I65" i="5"/>
  <c r="J65" i="5" s="1"/>
  <c r="G65" i="5"/>
  <c r="M64" i="5"/>
  <c r="I64" i="5"/>
  <c r="J64" i="5" s="1"/>
  <c r="G64" i="5"/>
  <c r="M63" i="5"/>
  <c r="I63" i="5"/>
  <c r="J63" i="5" s="1"/>
  <c r="G63" i="5"/>
  <c r="M62" i="5"/>
  <c r="I62" i="5"/>
  <c r="J62" i="5" s="1"/>
  <c r="G62" i="5"/>
  <c r="M61" i="5"/>
  <c r="I61" i="5"/>
  <c r="J61" i="5" s="1"/>
  <c r="G61" i="5"/>
  <c r="M60" i="5"/>
  <c r="I60" i="5"/>
  <c r="J60" i="5" s="1"/>
  <c r="G60" i="5"/>
  <c r="M59" i="5"/>
  <c r="I59" i="5"/>
  <c r="J59" i="5" s="1"/>
  <c r="G59" i="5"/>
  <c r="M58" i="5"/>
  <c r="I58" i="5"/>
  <c r="J58" i="5" s="1"/>
  <c r="G58" i="5"/>
  <c r="M57" i="5"/>
  <c r="I57" i="5"/>
  <c r="J57" i="5" s="1"/>
  <c r="G57" i="5"/>
  <c r="M56" i="5"/>
  <c r="I56" i="5"/>
  <c r="J56" i="5" s="1"/>
  <c r="G56" i="5"/>
  <c r="M55" i="5"/>
  <c r="I55" i="5"/>
  <c r="J55" i="5" s="1"/>
  <c r="G55" i="5"/>
  <c r="M54" i="5"/>
  <c r="I54" i="5"/>
  <c r="J54" i="5" s="1"/>
  <c r="G54" i="5"/>
  <c r="M53" i="5"/>
  <c r="I53" i="5"/>
  <c r="J53" i="5" s="1"/>
  <c r="G53" i="5"/>
  <c r="M52" i="5"/>
  <c r="I52" i="5"/>
  <c r="J52" i="5" s="1"/>
  <c r="G52" i="5"/>
  <c r="M51" i="5"/>
  <c r="I51" i="5"/>
  <c r="J51" i="5" s="1"/>
  <c r="G51" i="5"/>
  <c r="M50" i="5"/>
  <c r="I50" i="5"/>
  <c r="J50" i="5" s="1"/>
  <c r="G50" i="5"/>
  <c r="M49" i="5"/>
  <c r="I49" i="5"/>
  <c r="J49" i="5" s="1"/>
  <c r="G49" i="5"/>
  <c r="M48" i="5"/>
  <c r="I48" i="5"/>
  <c r="J48" i="5" s="1"/>
  <c r="G48" i="5"/>
  <c r="M47" i="5"/>
  <c r="I47" i="5"/>
  <c r="J47" i="5" s="1"/>
  <c r="G47" i="5"/>
  <c r="M46" i="5"/>
  <c r="I46" i="5"/>
  <c r="J46" i="5" s="1"/>
  <c r="G46" i="5"/>
  <c r="M45" i="5"/>
  <c r="I45" i="5"/>
  <c r="J45" i="5" s="1"/>
  <c r="G45" i="5"/>
  <c r="M44" i="5"/>
  <c r="I44" i="5"/>
  <c r="J44" i="5" s="1"/>
  <c r="G44" i="5"/>
  <c r="M43" i="5"/>
  <c r="I43" i="5"/>
  <c r="J43" i="5" s="1"/>
  <c r="G43" i="5"/>
  <c r="M42" i="5"/>
  <c r="I42" i="5"/>
  <c r="J42" i="5" s="1"/>
  <c r="G42" i="5"/>
  <c r="M41" i="5"/>
  <c r="I41" i="5"/>
  <c r="J41" i="5" s="1"/>
  <c r="G41" i="5"/>
  <c r="M40" i="5"/>
  <c r="I40" i="5"/>
  <c r="J40" i="5" s="1"/>
  <c r="G40" i="5"/>
  <c r="M39" i="5"/>
  <c r="I39" i="5"/>
  <c r="J39" i="5" s="1"/>
  <c r="G39" i="5"/>
  <c r="M38" i="5"/>
  <c r="I38" i="5"/>
  <c r="J38" i="5" s="1"/>
  <c r="G38" i="5"/>
  <c r="M37" i="5"/>
  <c r="I37" i="5"/>
  <c r="J37" i="5" s="1"/>
  <c r="G37" i="5"/>
  <c r="M36" i="5"/>
  <c r="I36" i="5"/>
  <c r="J36" i="5" s="1"/>
  <c r="G36" i="5"/>
  <c r="M35" i="5"/>
  <c r="I35" i="5"/>
  <c r="J35" i="5" s="1"/>
  <c r="G35" i="5"/>
  <c r="M34" i="5"/>
  <c r="I34" i="5"/>
  <c r="J34" i="5" s="1"/>
  <c r="G34" i="5"/>
  <c r="M33" i="5"/>
  <c r="I33" i="5"/>
  <c r="J33" i="5" s="1"/>
  <c r="G33" i="5"/>
  <c r="M32" i="5"/>
  <c r="I32" i="5"/>
  <c r="J32" i="5" s="1"/>
  <c r="G32" i="5"/>
  <c r="M31" i="5"/>
  <c r="I31" i="5"/>
  <c r="J31" i="5" s="1"/>
  <c r="G31" i="5"/>
  <c r="M30" i="5"/>
  <c r="I30" i="5"/>
  <c r="J30" i="5" s="1"/>
  <c r="G30" i="5"/>
  <c r="M29" i="5"/>
  <c r="I29" i="5"/>
  <c r="J29" i="5" s="1"/>
  <c r="G29" i="5"/>
  <c r="M28" i="5"/>
  <c r="I28" i="5"/>
  <c r="J28" i="5" s="1"/>
  <c r="G28" i="5"/>
  <c r="M27" i="5"/>
  <c r="I27" i="5"/>
  <c r="J27" i="5" s="1"/>
  <c r="G27" i="5"/>
  <c r="M26" i="5"/>
  <c r="I26" i="5"/>
  <c r="J26" i="5" s="1"/>
  <c r="G26" i="5"/>
  <c r="M25" i="5"/>
  <c r="I25" i="5"/>
  <c r="J25" i="5" s="1"/>
  <c r="G25" i="5"/>
  <c r="M24" i="5"/>
  <c r="I24" i="5"/>
  <c r="J24" i="5" s="1"/>
  <c r="G24" i="5"/>
  <c r="M23" i="5"/>
  <c r="I23" i="5"/>
  <c r="J23" i="5" s="1"/>
  <c r="G23" i="5"/>
  <c r="M22" i="5"/>
  <c r="I22" i="5"/>
  <c r="J22" i="5" s="1"/>
  <c r="G22" i="5"/>
  <c r="M21" i="5"/>
  <c r="I21" i="5"/>
  <c r="J21" i="5" s="1"/>
  <c r="G21" i="5"/>
  <c r="M20" i="5"/>
  <c r="I20" i="5"/>
  <c r="J20" i="5" s="1"/>
  <c r="G20" i="5"/>
  <c r="M19" i="5"/>
  <c r="I19" i="5"/>
  <c r="J19" i="5" s="1"/>
  <c r="G19" i="5"/>
  <c r="M18" i="5"/>
  <c r="I18" i="5"/>
  <c r="J18" i="5" s="1"/>
  <c r="G18" i="5"/>
  <c r="M17" i="5"/>
  <c r="I17" i="5"/>
  <c r="J17" i="5" s="1"/>
  <c r="G17" i="5"/>
  <c r="M16" i="5"/>
  <c r="I16" i="5"/>
  <c r="J16" i="5" s="1"/>
  <c r="G16" i="5"/>
  <c r="M15" i="5"/>
  <c r="I15" i="5"/>
  <c r="J15" i="5" s="1"/>
  <c r="G15" i="5"/>
  <c r="M14" i="5"/>
  <c r="I14" i="5"/>
  <c r="J14" i="5" s="1"/>
  <c r="G14" i="5"/>
  <c r="M13" i="5"/>
  <c r="I13" i="5"/>
  <c r="J13" i="5" s="1"/>
  <c r="G13" i="5"/>
  <c r="M12" i="5"/>
  <c r="I12" i="5"/>
  <c r="J12" i="5" s="1"/>
  <c r="G12" i="5"/>
  <c r="M11" i="5"/>
  <c r="I11" i="5"/>
  <c r="J11" i="5" s="1"/>
  <c r="G11" i="5"/>
  <c r="M10" i="5"/>
  <c r="I10" i="5"/>
  <c r="J10" i="5" s="1"/>
  <c r="G10" i="5"/>
  <c r="M9" i="5"/>
  <c r="I9" i="5"/>
  <c r="J9" i="5" s="1"/>
  <c r="G9" i="5"/>
  <c r="M8" i="5"/>
  <c r="I8" i="5"/>
  <c r="J8" i="5" s="1"/>
  <c r="G8" i="5"/>
  <c r="M7" i="5"/>
  <c r="I7" i="5"/>
  <c r="J7" i="5" s="1"/>
  <c r="G7" i="5"/>
  <c r="M6" i="5"/>
  <c r="I6" i="5"/>
  <c r="J6" i="5" s="1"/>
  <c r="G6" i="5"/>
  <c r="M5" i="5"/>
  <c r="I5" i="5"/>
  <c r="J5" i="5" s="1"/>
  <c r="G5" i="5"/>
  <c r="I4" i="5"/>
  <c r="J4" i="5" s="1"/>
  <c r="G4" i="5"/>
  <c r="K4" i="4"/>
  <c r="L4" i="4" s="1"/>
  <c r="I4" i="4"/>
  <c r="I3518" i="4"/>
  <c r="I3516" i="4"/>
  <c r="I3515" i="4"/>
  <c r="I3514" i="4"/>
  <c r="I3513" i="4"/>
  <c r="I3512" i="4"/>
  <c r="I3503" i="4"/>
  <c r="I3501" i="4"/>
  <c r="I3500" i="4"/>
  <c r="I3499" i="4"/>
  <c r="I3498" i="4"/>
  <c r="I3490" i="4"/>
  <c r="I3488" i="4"/>
  <c r="I3487" i="4"/>
  <c r="I3486" i="4"/>
  <c r="I3485" i="4"/>
  <c r="I3484" i="4"/>
  <c r="I3483" i="4"/>
  <c r="I3482" i="4"/>
  <c r="I3481" i="4"/>
  <c r="I3473" i="4"/>
  <c r="I3471" i="4"/>
  <c r="I3470" i="4"/>
  <c r="I3469" i="4"/>
  <c r="I3468" i="4"/>
  <c r="I3467" i="4"/>
  <c r="I3466" i="4"/>
  <c r="I3465" i="4"/>
  <c r="I3464" i="4"/>
  <c r="I3463" i="4"/>
  <c r="I3449" i="4"/>
  <c r="I3447" i="4"/>
  <c r="I3446" i="4"/>
  <c r="I3445" i="4"/>
  <c r="I3444" i="4"/>
  <c r="I3443" i="4"/>
  <c r="I3442" i="4"/>
  <c r="I3441" i="4"/>
  <c r="I3440" i="4"/>
  <c r="I3439" i="4"/>
  <c r="I3438" i="4"/>
  <c r="I3437" i="4"/>
  <c r="I3436" i="4"/>
  <c r="I3435" i="4"/>
  <c r="I3434" i="4"/>
  <c r="I3433" i="4"/>
  <c r="I3427" i="4"/>
  <c r="I3425" i="4"/>
  <c r="I3424" i="4"/>
  <c r="I3423" i="4"/>
  <c r="I3422" i="4"/>
  <c r="I3421" i="4"/>
  <c r="I3420" i="4"/>
  <c r="I3419" i="4"/>
  <c r="I3418" i="4"/>
  <c r="I3417" i="4"/>
  <c r="I3416" i="4"/>
  <c r="I3415" i="4"/>
  <c r="I3414" i="4"/>
  <c r="I3413" i="4"/>
  <c r="I3412" i="4"/>
  <c r="I3411" i="4"/>
  <c r="I3410" i="4"/>
  <c r="I3409" i="4"/>
  <c r="I3403" i="4"/>
  <c r="I3401" i="4"/>
  <c r="I3400" i="4"/>
  <c r="I3399" i="4"/>
  <c r="I3398" i="4"/>
  <c r="I3397" i="4"/>
  <c r="I3389" i="4"/>
  <c r="I3387" i="4"/>
  <c r="I3386" i="4"/>
  <c r="I3385" i="4"/>
  <c r="I3384" i="4"/>
  <c r="I3383" i="4"/>
  <c r="I3382" i="4"/>
  <c r="I3381" i="4"/>
  <c r="I3380" i="4"/>
  <c r="I3379" i="4"/>
  <c r="I3372" i="4"/>
  <c r="I3370" i="4"/>
  <c r="I3369" i="4"/>
  <c r="I3368" i="4"/>
  <c r="I3367" i="4"/>
  <c r="I3366" i="4"/>
  <c r="I3360" i="4"/>
  <c r="I3358" i="4"/>
  <c r="I3357" i="4"/>
  <c r="I3356" i="4"/>
  <c r="I3344" i="4"/>
  <c r="I3342" i="4"/>
  <c r="I3341" i="4"/>
  <c r="I3340" i="4"/>
  <c r="I3339" i="4"/>
  <c r="I3338" i="4"/>
  <c r="I3337" i="4"/>
  <c r="I3326" i="4"/>
  <c r="I3324" i="4"/>
  <c r="I3323" i="4"/>
  <c r="I3322" i="4"/>
  <c r="I3321" i="4"/>
  <c r="I3320" i="4"/>
  <c r="I3319" i="4"/>
  <c r="I3318" i="4"/>
  <c r="I3317" i="4"/>
  <c r="I3316" i="4"/>
  <c r="I3315" i="4"/>
  <c r="I3303" i="4"/>
  <c r="I3301" i="4"/>
  <c r="I3300" i="4"/>
  <c r="I3299" i="4"/>
  <c r="I3298" i="4"/>
  <c r="I3297" i="4"/>
  <c r="I3285" i="4"/>
  <c r="I3283" i="4"/>
  <c r="I3282" i="4"/>
  <c r="I3281" i="4"/>
  <c r="I3280" i="4"/>
  <c r="I3279" i="4"/>
  <c r="I3267" i="4"/>
  <c r="I3262" i="4"/>
  <c r="I3254" i="4"/>
  <c r="I3252" i="4"/>
  <c r="I3251" i="4"/>
  <c r="I3250" i="4"/>
  <c r="I3249" i="4"/>
  <c r="I3248" i="4"/>
  <c r="I3233" i="4"/>
  <c r="I3231" i="4"/>
  <c r="I3230" i="4"/>
  <c r="I3229" i="4"/>
  <c r="I3228" i="4"/>
  <c r="I3227" i="4"/>
  <c r="I3226" i="4"/>
  <c r="I3225" i="4"/>
  <c r="I3224" i="4"/>
  <c r="I3223" i="4"/>
  <c r="I3222" i="4"/>
  <c r="I3221" i="4"/>
  <c r="I3220" i="4"/>
  <c r="I3219" i="4"/>
  <c r="I3218" i="4"/>
  <c r="I3217" i="4"/>
  <c r="I3216" i="4"/>
  <c r="I3215" i="4"/>
  <c r="I3214" i="4"/>
  <c r="I3213" i="4"/>
  <c r="I3212" i="4"/>
  <c r="I3211" i="4"/>
  <c r="I3210" i="4"/>
  <c r="I3209" i="4"/>
  <c r="I3208" i="4"/>
  <c r="I3198" i="4"/>
  <c r="I3196" i="4"/>
  <c r="I3195" i="4"/>
  <c r="I3194" i="4"/>
  <c r="I3193" i="4"/>
  <c r="I3192" i="4"/>
  <c r="I3191" i="4"/>
  <c r="I3190" i="4"/>
  <c r="I3189" i="4"/>
  <c r="I3188" i="4"/>
  <c r="I3187" i="4"/>
  <c r="I3186" i="4"/>
  <c r="I3185" i="4"/>
  <c r="I3184" i="4"/>
  <c r="I3183" i="4"/>
  <c r="I3182" i="4"/>
  <c r="I3181" i="4"/>
  <c r="I3180" i="4"/>
  <c r="I3170" i="4"/>
  <c r="I3168" i="4"/>
  <c r="I3167" i="4"/>
  <c r="I3166" i="4"/>
  <c r="I3165" i="4"/>
  <c r="I3164" i="4"/>
  <c r="I3163" i="4"/>
  <c r="I3162" i="4"/>
  <c r="I3161" i="4"/>
  <c r="I3160" i="4"/>
  <c r="I3159" i="4"/>
  <c r="I3158" i="4"/>
  <c r="I3157" i="4"/>
  <c r="I3156" i="4"/>
  <c r="I3147" i="4"/>
  <c r="I3145" i="4"/>
  <c r="I3144" i="4"/>
  <c r="I3143" i="4"/>
  <c r="I3142" i="4"/>
  <c r="I3141" i="4"/>
  <c r="I3140" i="4"/>
  <c r="I3139" i="4"/>
  <c r="I3138" i="4"/>
  <c r="I3137" i="4"/>
  <c r="I3136" i="4"/>
  <c r="I3127" i="4"/>
  <c r="I3125" i="4"/>
  <c r="I3124" i="4"/>
  <c r="I3123" i="4"/>
  <c r="I3122" i="4"/>
  <c r="I3121" i="4"/>
  <c r="I3120" i="4"/>
  <c r="I3119" i="4"/>
  <c r="I3110" i="4"/>
  <c r="I3108" i="4"/>
  <c r="I3107" i="4"/>
  <c r="I3106" i="4"/>
  <c r="I3105" i="4"/>
  <c r="I3104" i="4"/>
  <c r="I3103" i="4"/>
  <c r="I3102" i="4"/>
  <c r="I3101" i="4"/>
  <c r="I3100" i="4"/>
  <c r="I3099" i="4"/>
  <c r="I3092" i="4"/>
  <c r="I3090" i="4"/>
  <c r="I3089" i="4"/>
  <c r="I3088" i="4"/>
  <c r="I3087" i="4"/>
  <c r="I3086" i="4"/>
  <c r="I3085" i="4"/>
  <c r="I3084" i="4"/>
  <c r="I3083" i="4"/>
  <c r="I3082" i="4"/>
  <c r="I3081" i="4"/>
  <c r="I3080" i="4"/>
  <c r="I3079" i="4"/>
  <c r="I3078" i="4"/>
  <c r="I3077" i="4"/>
  <c r="I3076" i="4"/>
  <c r="I3070" i="4"/>
  <c r="I3068" i="4"/>
  <c r="I3067" i="4"/>
  <c r="I3066" i="4"/>
  <c r="I3065" i="4"/>
  <c r="I3064" i="4"/>
  <c r="I3063" i="4"/>
  <c r="I3054" i="4"/>
  <c r="I3052" i="4"/>
  <c r="I3051" i="4"/>
  <c r="I3050" i="4"/>
  <c r="I3049" i="4"/>
  <c r="I3048" i="4"/>
  <c r="I3047" i="4"/>
  <c r="I3046" i="4"/>
  <c r="I3045" i="4"/>
  <c r="I3044" i="4"/>
  <c r="I3043" i="4"/>
  <c r="I3042" i="4"/>
  <c r="I3041" i="4"/>
  <c r="I3040" i="4"/>
  <c r="I3039" i="4"/>
  <c r="I3038" i="4"/>
  <c r="I3037" i="4"/>
  <c r="I3036" i="4"/>
  <c r="I3028" i="4"/>
  <c r="I3026" i="4"/>
  <c r="I3025" i="4"/>
  <c r="I3024" i="4"/>
  <c r="I3023" i="4"/>
  <c r="I3022" i="4"/>
  <c r="I3021" i="4"/>
  <c r="I3020" i="4"/>
  <c r="I3019" i="4"/>
  <c r="I3011" i="4"/>
  <c r="I3009" i="4"/>
  <c r="I3008" i="4"/>
  <c r="I3007" i="4"/>
  <c r="I3006" i="4"/>
  <c r="I3005" i="4"/>
  <c r="I3004" i="4"/>
  <c r="I3003" i="4"/>
  <c r="I3002" i="4"/>
  <c r="I3001" i="4"/>
  <c r="I2993" i="4"/>
  <c r="I2991" i="4"/>
  <c r="I2990" i="4"/>
  <c r="I2989" i="4"/>
  <c r="I2988" i="4"/>
  <c r="I2987" i="4"/>
  <c r="I2986" i="4"/>
  <c r="I2985" i="4"/>
  <c r="I2984" i="4"/>
  <c r="I2983" i="4"/>
  <c r="I2982" i="4"/>
  <c r="I2970" i="4"/>
  <c r="I2968" i="4"/>
  <c r="I2967" i="4"/>
  <c r="I2966" i="4"/>
  <c r="I2965" i="4"/>
  <c r="I2964" i="4"/>
  <c r="I2963" i="4"/>
  <c r="I2962" i="4"/>
  <c r="I2961" i="4"/>
  <c r="I2960" i="4"/>
  <c r="I2959" i="4"/>
  <c r="I2958" i="4"/>
  <c r="I2957" i="4"/>
  <c r="I2956" i="4"/>
  <c r="I2946" i="4"/>
  <c r="I2944" i="4"/>
  <c r="I2943" i="4"/>
  <c r="I2942" i="4"/>
  <c r="I2941" i="4"/>
  <c r="I2940" i="4"/>
  <c r="I2939" i="4"/>
  <c r="I2938" i="4"/>
  <c r="I2937" i="4"/>
  <c r="I2936" i="4"/>
  <c r="I2935" i="4"/>
  <c r="I2934" i="4"/>
  <c r="I2933" i="4"/>
  <c r="I2932" i="4"/>
  <c r="I2931" i="4"/>
  <c r="I2930" i="4"/>
  <c r="I2922" i="4"/>
  <c r="I2920" i="4"/>
  <c r="I2919" i="4"/>
  <c r="I2918" i="4"/>
  <c r="I2917" i="4"/>
  <c r="I2916" i="4"/>
  <c r="I2915" i="4"/>
  <c r="I2914" i="4"/>
  <c r="I2913" i="4"/>
  <c r="I2912" i="4"/>
  <c r="I2911" i="4"/>
  <c r="I2901" i="4"/>
  <c r="I2899" i="4"/>
  <c r="I2898" i="4"/>
  <c r="I2897" i="4"/>
  <c r="I2896" i="4"/>
  <c r="I2895" i="4"/>
  <c r="I2894" i="4"/>
  <c r="I2893" i="4"/>
  <c r="I2892" i="4"/>
  <c r="I2891" i="4"/>
  <c r="I2890" i="4"/>
  <c r="I2889" i="4"/>
  <c r="I2888" i="4"/>
  <c r="I2887" i="4"/>
  <c r="I2880" i="4"/>
  <c r="I2878" i="4"/>
  <c r="I2877" i="4"/>
  <c r="I2876" i="4"/>
  <c r="I2875" i="4"/>
  <c r="I2874" i="4"/>
  <c r="I2873" i="4"/>
  <c r="I2872" i="4"/>
  <c r="I2871" i="4"/>
  <c r="I2870" i="4"/>
  <c r="I2869" i="4"/>
  <c r="I2868" i="4"/>
  <c r="I2867" i="4"/>
  <c r="I2866" i="4"/>
  <c r="I2865" i="4"/>
  <c r="I2864" i="4"/>
  <c r="I2863" i="4"/>
  <c r="I2851" i="4"/>
  <c r="I2849" i="4"/>
  <c r="I2848" i="4"/>
  <c r="I2847" i="4"/>
  <c r="I2846" i="4"/>
  <c r="I2845" i="4"/>
  <c r="I2844" i="4"/>
  <c r="I2843" i="4"/>
  <c r="I2842" i="4"/>
  <c r="I2841" i="4"/>
  <c r="I2840" i="4"/>
  <c r="I2839" i="4"/>
  <c r="I2838" i="4"/>
  <c r="I2827" i="4"/>
  <c r="I2825" i="4"/>
  <c r="I2824" i="4"/>
  <c r="I2823" i="4"/>
  <c r="I2822" i="4"/>
  <c r="I2821" i="4"/>
  <c r="I2820" i="4"/>
  <c r="I2819" i="4"/>
  <c r="I2818" i="4"/>
  <c r="I2817" i="4"/>
  <c r="I2816" i="4"/>
  <c r="I2815" i="4"/>
  <c r="I2814" i="4"/>
  <c r="I2813" i="4"/>
  <c r="I2812" i="4"/>
  <c r="I2811" i="4"/>
  <c r="I2810" i="4"/>
  <c r="I2809" i="4"/>
  <c r="I2808" i="4"/>
  <c r="I2807" i="4"/>
  <c r="I2806" i="4"/>
  <c r="I2801" i="4"/>
  <c r="I2799" i="4"/>
  <c r="I2798" i="4"/>
  <c r="I2797" i="4"/>
  <c r="I2796" i="4"/>
  <c r="I2795" i="4"/>
  <c r="I2794" i="4"/>
  <c r="I2793" i="4"/>
  <c r="I2792" i="4"/>
  <c r="I2791" i="4"/>
  <c r="I2790" i="4"/>
  <c r="I2789" i="4"/>
  <c r="I2788" i="4"/>
  <c r="I2787" i="4"/>
  <c r="I2786" i="4"/>
  <c r="I2777" i="4"/>
  <c r="I2775" i="4"/>
  <c r="I2774" i="4"/>
  <c r="I2773" i="4"/>
  <c r="I2772" i="4"/>
  <c r="I2771" i="4"/>
  <c r="I2770" i="4"/>
  <c r="I2769" i="4"/>
  <c r="I2762" i="4"/>
  <c r="I2760" i="4"/>
  <c r="I2759" i="4"/>
  <c r="I2758" i="4"/>
  <c r="I2757" i="4"/>
  <c r="I2748" i="4"/>
  <c r="I2746" i="4"/>
  <c r="I2745" i="4"/>
  <c r="I2744" i="4"/>
  <c r="I2743" i="4"/>
  <c r="I2742" i="4"/>
  <c r="I2741" i="4"/>
  <c r="I2740" i="4"/>
  <c r="I2739" i="4"/>
  <c r="I2738" i="4"/>
  <c r="I2737" i="4"/>
  <c r="I2736" i="4"/>
  <c r="I2735" i="4"/>
  <c r="I2734" i="4"/>
  <c r="I2733" i="4"/>
  <c r="I2732" i="4"/>
  <c r="I2731" i="4"/>
  <c r="I2726" i="4"/>
  <c r="I2724" i="4"/>
  <c r="I2723" i="4"/>
  <c r="I2722" i="4"/>
  <c r="I2721" i="4"/>
  <c r="I2720" i="4"/>
  <c r="I2719" i="4"/>
  <c r="I2718" i="4"/>
  <c r="I2717" i="4"/>
  <c r="I2716" i="4"/>
  <c r="I2715" i="4"/>
  <c r="I2714" i="4"/>
  <c r="I2713" i="4"/>
  <c r="I2712" i="4"/>
  <c r="I2705" i="4"/>
  <c r="I2703" i="4"/>
  <c r="I2702" i="4"/>
  <c r="I2701" i="4"/>
  <c r="I2700" i="4"/>
  <c r="I2699" i="4"/>
  <c r="I2698" i="4"/>
  <c r="I2697" i="4"/>
  <c r="I2696" i="4"/>
  <c r="I2695" i="4"/>
  <c r="I2684" i="4"/>
  <c r="I2682" i="4"/>
  <c r="I2681" i="4"/>
  <c r="I2680" i="4"/>
  <c r="I2679" i="4"/>
  <c r="I2678" i="4"/>
  <c r="I2677" i="4"/>
  <c r="I2676" i="4"/>
  <c r="I2675" i="4"/>
  <c r="I2674" i="4"/>
  <c r="I2673" i="4"/>
  <c r="I2672" i="4"/>
  <c r="I2671" i="4"/>
  <c r="I2670" i="4"/>
  <c r="I2669" i="4"/>
  <c r="I2668" i="4"/>
  <c r="I2667" i="4"/>
  <c r="I2659" i="4"/>
  <c r="I2657" i="4"/>
  <c r="I2656" i="4"/>
  <c r="I2655" i="4"/>
  <c r="I2654" i="4"/>
  <c r="I2653" i="4"/>
  <c r="I2652" i="4"/>
  <c r="I2651" i="4"/>
  <c r="I2650" i="4"/>
  <c r="I2649" i="4"/>
  <c r="I2648" i="4"/>
  <c r="I2647" i="4"/>
  <c r="I2646" i="4"/>
  <c r="I2634" i="4"/>
  <c r="I2632" i="4"/>
  <c r="I2631" i="4"/>
  <c r="I2630" i="4"/>
  <c r="I2629" i="4"/>
  <c r="I2628" i="4"/>
  <c r="I2627" i="4"/>
  <c r="I2626" i="4"/>
  <c r="I2625" i="4"/>
  <c r="I2624" i="4"/>
  <c r="I2623" i="4"/>
  <c r="I2622" i="4"/>
  <c r="I2621" i="4"/>
  <c r="I2620" i="4"/>
  <c r="I2613" i="4"/>
  <c r="I2611" i="4"/>
  <c r="I2610" i="4"/>
  <c r="I2609" i="4"/>
  <c r="I2608" i="4"/>
  <c r="I2607" i="4"/>
  <c r="I2606" i="4"/>
  <c r="I2605" i="4"/>
  <c r="I2604" i="4"/>
  <c r="I2603" i="4"/>
  <c r="I2596" i="4"/>
  <c r="I2594" i="4"/>
  <c r="I2593" i="4"/>
  <c r="I2592" i="4"/>
  <c r="I2591" i="4"/>
  <c r="I2590" i="4"/>
  <c r="I2589" i="4"/>
  <c r="I2588" i="4"/>
  <c r="I2587" i="4"/>
  <c r="I2576" i="4"/>
  <c r="I2574" i="4"/>
  <c r="I2573" i="4"/>
  <c r="I2572" i="4"/>
  <c r="I2571" i="4"/>
  <c r="I2570" i="4"/>
  <c r="I2569" i="4"/>
  <c r="I2568" i="4"/>
  <c r="I2567" i="4"/>
  <c r="I2566" i="4"/>
  <c r="I2565" i="4"/>
  <c r="I2564" i="4"/>
  <c r="I2563" i="4"/>
  <c r="I2562" i="4"/>
  <c r="I2561" i="4"/>
  <c r="I2560" i="4"/>
  <c r="I2559" i="4"/>
  <c r="I2558" i="4"/>
  <c r="I2557" i="4"/>
  <c r="I2556" i="4"/>
  <c r="I2549" i="4"/>
  <c r="I2547" i="4"/>
  <c r="I2546" i="4"/>
  <c r="I2545" i="4"/>
  <c r="I2544" i="4"/>
  <c r="I2543" i="4"/>
  <c r="I2542" i="4"/>
  <c r="I2541" i="4"/>
  <c r="I2540" i="4"/>
  <c r="I2539" i="4"/>
  <c r="I2531" i="4"/>
  <c r="I2529" i="4"/>
  <c r="I2528" i="4"/>
  <c r="I2527" i="4"/>
  <c r="I2526" i="4"/>
  <c r="I2525" i="4"/>
  <c r="I2524" i="4"/>
  <c r="I2523" i="4"/>
  <c r="I2522" i="4"/>
  <c r="I2509" i="4"/>
  <c r="I2507" i="4"/>
  <c r="I2506" i="4"/>
  <c r="I2505" i="4"/>
  <c r="I2504" i="4"/>
  <c r="I2503" i="4"/>
  <c r="I2502" i="4"/>
  <c r="I2501" i="4"/>
  <c r="I2500" i="4"/>
  <c r="I2499" i="4"/>
  <c r="I2498" i="4"/>
  <c r="I2497" i="4"/>
  <c r="I2496" i="4"/>
  <c r="I2487" i="4"/>
  <c r="I2485" i="4"/>
  <c r="I2484" i="4"/>
  <c r="I2483" i="4"/>
  <c r="I2482" i="4"/>
  <c r="I2481" i="4"/>
  <c r="I2480" i="4"/>
  <c r="I2479" i="4"/>
  <c r="I2478" i="4"/>
  <c r="I2467" i="4"/>
  <c r="I2465" i="4"/>
  <c r="I2464" i="4"/>
  <c r="I2463" i="4"/>
  <c r="I2462" i="4"/>
  <c r="I2461" i="4"/>
  <c r="I2460" i="4"/>
  <c r="I2459" i="4"/>
  <c r="I2458" i="4"/>
  <c r="I2457" i="4"/>
  <c r="I2456" i="4"/>
  <c r="I2455" i="4"/>
  <c r="I2454" i="4"/>
  <c r="I2453" i="4"/>
  <c r="I2452" i="4"/>
  <c r="I2451" i="4"/>
  <c r="I2450" i="4"/>
  <c r="I2449" i="4"/>
  <c r="I2448" i="4"/>
  <c r="I2447" i="4"/>
  <c r="I2446" i="4"/>
  <c r="I2445" i="4"/>
  <c r="I2444" i="4"/>
  <c r="I2443" i="4"/>
  <c r="I2429" i="4"/>
  <c r="I2427" i="4"/>
  <c r="I2426" i="4"/>
  <c r="I2425" i="4"/>
  <c r="I2424" i="4"/>
  <c r="I2423" i="4"/>
  <c r="I2422" i="4"/>
  <c r="I2421" i="4"/>
  <c r="I2420" i="4"/>
  <c r="I2419" i="4"/>
  <c r="I2418" i="4"/>
  <c r="I2417" i="4"/>
  <c r="I2416" i="4"/>
  <c r="I2415" i="4"/>
  <c r="I2414" i="4"/>
  <c r="I2413" i="4"/>
  <c r="I2412" i="4"/>
  <c r="I2411" i="4"/>
  <c r="I2410" i="4"/>
  <c r="I2409" i="4"/>
  <c r="I2396" i="4"/>
  <c r="I2394" i="4"/>
  <c r="I2393" i="4"/>
  <c r="I2392" i="4"/>
  <c r="I2391" i="4"/>
  <c r="I2390" i="4"/>
  <c r="I2389" i="4"/>
  <c r="I2388" i="4"/>
  <c r="I2387" i="4"/>
  <c r="I2386" i="4"/>
  <c r="I2385" i="4"/>
  <c r="I2384" i="4"/>
  <c r="I2383" i="4"/>
  <c r="I2382" i="4"/>
  <c r="I2381" i="4"/>
  <c r="I2380" i="4"/>
  <c r="I2379" i="4"/>
  <c r="I2378" i="4"/>
  <c r="I2377" i="4"/>
  <c r="I2376" i="4"/>
  <c r="I2358" i="4"/>
  <c r="I2356" i="4"/>
  <c r="I2355" i="4"/>
  <c r="I2354" i="4"/>
  <c r="I2353" i="4"/>
  <c r="I2352" i="4"/>
  <c r="I2351" i="4"/>
  <c r="I2350" i="4"/>
  <c r="I2349" i="4"/>
  <c r="I2348" i="4"/>
  <c r="I2347" i="4"/>
  <c r="I2346" i="4"/>
  <c r="I2345" i="4"/>
  <c r="I2344" i="4"/>
  <c r="I2343" i="4"/>
  <c r="I2342" i="4"/>
  <c r="I2341" i="4"/>
  <c r="I2340" i="4"/>
  <c r="I2339" i="4"/>
  <c r="I2338" i="4"/>
  <c r="I2337" i="4"/>
  <c r="I2336" i="4"/>
  <c r="I2321" i="4"/>
  <c r="I2319" i="4"/>
  <c r="I2318" i="4"/>
  <c r="I2317" i="4"/>
  <c r="I2316" i="4"/>
  <c r="I2315" i="4"/>
  <c r="I2314" i="4"/>
  <c r="I2313" i="4"/>
  <c r="I2312" i="4"/>
  <c r="I2311" i="4"/>
  <c r="I2310" i="4"/>
  <c r="I2309" i="4"/>
  <c r="I2308" i="4"/>
  <c r="I2307" i="4"/>
  <c r="I2300" i="4"/>
  <c r="I2298" i="4"/>
  <c r="I2297" i="4"/>
  <c r="I2296" i="4"/>
  <c r="I2295" i="4"/>
  <c r="I2294" i="4"/>
  <c r="I2288" i="4"/>
  <c r="I2286" i="4"/>
  <c r="I2285" i="4"/>
  <c r="I2284" i="4"/>
  <c r="I2283" i="4"/>
  <c r="I2282" i="4"/>
  <c r="I2269" i="4"/>
  <c r="I2267" i="4"/>
  <c r="I2266" i="4"/>
  <c r="I2265" i="4"/>
  <c r="I2264" i="4"/>
  <c r="I2263" i="4"/>
  <c r="I2262" i="4"/>
  <c r="I2261" i="4"/>
  <c r="I2260" i="4"/>
  <c r="I2259" i="4"/>
  <c r="I2258" i="4"/>
  <c r="I2257" i="4"/>
  <c r="I2256" i="4"/>
  <c r="I2255" i="4"/>
  <c r="I2254" i="4"/>
  <c r="I2253" i="4"/>
  <c r="I2252" i="4"/>
  <c r="I2251" i="4"/>
  <c r="I2250" i="4"/>
  <c r="I2249" i="4"/>
  <c r="I2248" i="4"/>
  <c r="I2247" i="4"/>
  <c r="I2246" i="4"/>
  <c r="I2237" i="4"/>
  <c r="I2235" i="4"/>
  <c r="I2234" i="4"/>
  <c r="I2233" i="4"/>
  <c r="I2232" i="4"/>
  <c r="I2231" i="4"/>
  <c r="I2230" i="4"/>
  <c r="I2229" i="4"/>
  <c r="I2228" i="4"/>
  <c r="I2227" i="4"/>
  <c r="I2218" i="4"/>
  <c r="I2216" i="4"/>
  <c r="I2215" i="4"/>
  <c r="I2214" i="4"/>
  <c r="I2213" i="4"/>
  <c r="I2212" i="4"/>
  <c r="I2211" i="4"/>
  <c r="I2210" i="4"/>
  <c r="I2209" i="4"/>
  <c r="I2208" i="4"/>
  <c r="I2199" i="4"/>
  <c r="I2197" i="4"/>
  <c r="I2196" i="4"/>
  <c r="I2195" i="4"/>
  <c r="I2194" i="4"/>
  <c r="I2193" i="4"/>
  <c r="I2192" i="4"/>
  <c r="I2191" i="4"/>
  <c r="I2190" i="4"/>
  <c r="I2184" i="4"/>
  <c r="I2182" i="4"/>
  <c r="I2181" i="4"/>
  <c r="I2180" i="4"/>
  <c r="I2179" i="4"/>
  <c r="I2178" i="4"/>
  <c r="I2177" i="4"/>
  <c r="I2176" i="4"/>
  <c r="I2175" i="4"/>
  <c r="I2157" i="4"/>
  <c r="I2155" i="4"/>
  <c r="I2154" i="4"/>
  <c r="I2153" i="4"/>
  <c r="I2152" i="4"/>
  <c r="I2151" i="4"/>
  <c r="I2150" i="4"/>
  <c r="I2149" i="4"/>
  <c r="I2148" i="4"/>
  <c r="I2147" i="4"/>
  <c r="I2146" i="4"/>
  <c r="I2145" i="4"/>
  <c r="I2144" i="4"/>
  <c r="I2143" i="4"/>
  <c r="I2142" i="4"/>
  <c r="I2141" i="4"/>
  <c r="I2140" i="4"/>
  <c r="I2139" i="4"/>
  <c r="I2138" i="4"/>
  <c r="I2137" i="4"/>
  <c r="I2136" i="4"/>
  <c r="I2135" i="4"/>
  <c r="I2134" i="4"/>
  <c r="I2133" i="4"/>
  <c r="I2132" i="4"/>
  <c r="I2131" i="4"/>
  <c r="I2130" i="4"/>
  <c r="I2114" i="4"/>
  <c r="I2112" i="4"/>
  <c r="I2111" i="4"/>
  <c r="I2110" i="4"/>
  <c r="I2109" i="4"/>
  <c r="I2108" i="4"/>
  <c r="I2107" i="4"/>
  <c r="I2106" i="4"/>
  <c r="I2105" i="4"/>
  <c r="I2104" i="4"/>
  <c r="I2103" i="4"/>
  <c r="I2102" i="4"/>
  <c r="I2101" i="4"/>
  <c r="I2100" i="4"/>
  <c r="I2099" i="4"/>
  <c r="I2098" i="4"/>
  <c r="I2097" i="4"/>
  <c r="I2096" i="4"/>
  <c r="I2095" i="4"/>
  <c r="I2094" i="4"/>
  <c r="I2093" i="4"/>
  <c r="I2092" i="4"/>
  <c r="I2091" i="4"/>
  <c r="I2090" i="4"/>
  <c r="I2089" i="4"/>
  <c r="I2088" i="4"/>
  <c r="I2087" i="4"/>
  <c r="I2086" i="4"/>
  <c r="I2085" i="4"/>
  <c r="I2084" i="4"/>
  <c r="I2071" i="4"/>
  <c r="I2069" i="4"/>
  <c r="I2068" i="4"/>
  <c r="I2067" i="4"/>
  <c r="I2066" i="4"/>
  <c r="I2065" i="4"/>
  <c r="I2064" i="4"/>
  <c r="I2063" i="4"/>
  <c r="I2062" i="4"/>
  <c r="I2061" i="4"/>
  <c r="I2060" i="4"/>
  <c r="I2059" i="4"/>
  <c r="I2058" i="4"/>
  <c r="I2057" i="4"/>
  <c r="I2056" i="4"/>
  <c r="I2055" i="4"/>
  <c r="I2054" i="4"/>
  <c r="I2053" i="4"/>
  <c r="I2052" i="4"/>
  <c r="I2051" i="4"/>
  <c r="I2038" i="4"/>
  <c r="I2036" i="4"/>
  <c r="I2035" i="4"/>
  <c r="I2034" i="4"/>
  <c r="I2033" i="4"/>
  <c r="I2032" i="4"/>
  <c r="I2031" i="4"/>
  <c r="I2030" i="4"/>
  <c r="I2029" i="4"/>
  <c r="I2028" i="4"/>
  <c r="I2027" i="4"/>
  <c r="I2026" i="4"/>
  <c r="I2025" i="4"/>
  <c r="I2024" i="4"/>
  <c r="I2023" i="4"/>
  <c r="I2022" i="4"/>
  <c r="I2010" i="4"/>
  <c r="I2008" i="4"/>
  <c r="I2007" i="4"/>
  <c r="I2006" i="4"/>
  <c r="I2005" i="4"/>
  <c r="I2004" i="4"/>
  <c r="I2003" i="4"/>
  <c r="I2002" i="4"/>
  <c r="I2001" i="4"/>
  <c r="I2000" i="4"/>
  <c r="I1999" i="4"/>
  <c r="I1998" i="4"/>
  <c r="I1997" i="4"/>
  <c r="I1996" i="4"/>
  <c r="I1995" i="4"/>
  <c r="I1994" i="4"/>
  <c r="I1993" i="4"/>
  <c r="I1992" i="4"/>
  <c r="I1991" i="4"/>
  <c r="I1990" i="4"/>
  <c r="I1989" i="4"/>
  <c r="I1988" i="4"/>
  <c r="I1987" i="4"/>
  <c r="I1986" i="4"/>
  <c r="I1985" i="4"/>
  <c r="I1984" i="4"/>
  <c r="I1983" i="4"/>
  <c r="I1965" i="4"/>
  <c r="I1963" i="4"/>
  <c r="I1962" i="4"/>
  <c r="I1961" i="4"/>
  <c r="I1960" i="4"/>
  <c r="I1959" i="4"/>
  <c r="I1958" i="4"/>
  <c r="I1957" i="4"/>
  <c r="I1956" i="4"/>
  <c r="I1955" i="4"/>
  <c r="I1954" i="4"/>
  <c r="I1953" i="4"/>
  <c r="I1952" i="4"/>
  <c r="I1951" i="4"/>
  <c r="I1950" i="4"/>
  <c r="I1949" i="4"/>
  <c r="I1948" i="4"/>
  <c r="I1947" i="4"/>
  <c r="I1946" i="4"/>
  <c r="I1945" i="4"/>
  <c r="I1944" i="4"/>
  <c r="I1916" i="4"/>
  <c r="I1914" i="4"/>
  <c r="I1913" i="4"/>
  <c r="I1912" i="4"/>
  <c r="I1911" i="4"/>
  <c r="I1910" i="4"/>
  <c r="I1909" i="4"/>
  <c r="I1908" i="4"/>
  <c r="I1907" i="4"/>
  <c r="I1906" i="4"/>
  <c r="I1905" i="4"/>
  <c r="I1904" i="4"/>
  <c r="I1903" i="4"/>
  <c r="I1902" i="4"/>
  <c r="I1901" i="4"/>
  <c r="I1900" i="4"/>
  <c r="I1899" i="4"/>
  <c r="I1898" i="4"/>
  <c r="I1897" i="4"/>
  <c r="I1896" i="4"/>
  <c r="I1895" i="4"/>
  <c r="I1894" i="4"/>
  <c r="I1893" i="4"/>
  <c r="I1892" i="4"/>
  <c r="I1891" i="4"/>
  <c r="I1890" i="4"/>
  <c r="I1889" i="4"/>
  <c r="I1888" i="4"/>
  <c r="I1887" i="4"/>
  <c r="I1886" i="4"/>
  <c r="I1885" i="4"/>
  <c r="I1884" i="4"/>
  <c r="I1883" i="4"/>
  <c r="I1882" i="4"/>
  <c r="I1881" i="4"/>
  <c r="I1880" i="4"/>
  <c r="I1879" i="4"/>
  <c r="I1864" i="4"/>
  <c r="I1862" i="4"/>
  <c r="I1861" i="4"/>
  <c r="I1860" i="4"/>
  <c r="I1859" i="4"/>
  <c r="I1858" i="4"/>
  <c r="I1857" i="4"/>
  <c r="I1856" i="4"/>
  <c r="I1855" i="4"/>
  <c r="I1854" i="4"/>
  <c r="I1841" i="4"/>
  <c r="I1839" i="4"/>
  <c r="I1838" i="4"/>
  <c r="I1837" i="4"/>
  <c r="I1836" i="4"/>
  <c r="I1835" i="4"/>
  <c r="I1834" i="4"/>
  <c r="I1833" i="4"/>
  <c r="I1832" i="4"/>
  <c r="I1831" i="4"/>
  <c r="I1830" i="4"/>
  <c r="I1829" i="4"/>
  <c r="I1828" i="4"/>
  <c r="I1827" i="4"/>
  <c r="I1811" i="4"/>
  <c r="I1809" i="4"/>
  <c r="I1808" i="4"/>
  <c r="I1807" i="4"/>
  <c r="I1806" i="4"/>
  <c r="I1805" i="4"/>
  <c r="I1804" i="4"/>
  <c r="I1803" i="4"/>
  <c r="I1802" i="4"/>
  <c r="I1801" i="4"/>
  <c r="I1800" i="4"/>
  <c r="I1799" i="4"/>
  <c r="I1798" i="4"/>
  <c r="I1797" i="4"/>
  <c r="I1796" i="4"/>
  <c r="I1795" i="4"/>
  <c r="I1794" i="4"/>
  <c r="I1793" i="4"/>
  <c r="I1792" i="4"/>
  <c r="I1791" i="4"/>
  <c r="I1790" i="4"/>
  <c r="I1789" i="4"/>
  <c r="I1780" i="4"/>
  <c r="I1778" i="4"/>
  <c r="I1777" i="4"/>
  <c r="I1776" i="4"/>
  <c r="I1775" i="4"/>
  <c r="I1774" i="4"/>
  <c r="I1773" i="4"/>
  <c r="I1772" i="4"/>
  <c r="I1763" i="4"/>
  <c r="I1761" i="4"/>
  <c r="I1760" i="4"/>
  <c r="I1759" i="4"/>
  <c r="I1758" i="4"/>
  <c r="I1757" i="4"/>
  <c r="I1756" i="4"/>
  <c r="I1755" i="4"/>
  <c r="I1754" i="4"/>
  <c r="I1744" i="4"/>
  <c r="I1742" i="4"/>
  <c r="I1741" i="4"/>
  <c r="I1740" i="4"/>
  <c r="I1739" i="4"/>
  <c r="I1738" i="4"/>
  <c r="I1737" i="4"/>
  <c r="I1736" i="4"/>
  <c r="I1735" i="4"/>
  <c r="I1734" i="4"/>
  <c r="I1733" i="4"/>
  <c r="I1732" i="4"/>
  <c r="I1731" i="4"/>
  <c r="I1730" i="4"/>
  <c r="I1729" i="4"/>
  <c r="I1728" i="4"/>
  <c r="I1727" i="4"/>
  <c r="I1718" i="4"/>
  <c r="I1716" i="4"/>
  <c r="I1715" i="4"/>
  <c r="I1714" i="4"/>
  <c r="I1713" i="4"/>
  <c r="I1712" i="4"/>
  <c r="I1711" i="4"/>
  <c r="I1710" i="4"/>
  <c r="I1709" i="4"/>
  <c r="I1708" i="4"/>
  <c r="I1707" i="4"/>
  <c r="I1706" i="4"/>
  <c r="I1705" i="4"/>
  <c r="I1704" i="4"/>
  <c r="I1703" i="4"/>
  <c r="I1702" i="4"/>
  <c r="I1701" i="4"/>
  <c r="I1700" i="4"/>
  <c r="I1699" i="4"/>
  <c r="I1698" i="4"/>
  <c r="I1685" i="4"/>
  <c r="I1683" i="4"/>
  <c r="I1682" i="4"/>
  <c r="I1681" i="4"/>
  <c r="I1680" i="4"/>
  <c r="I1679" i="4"/>
  <c r="I1678" i="4"/>
  <c r="I1677" i="4"/>
  <c r="I1676" i="4"/>
  <c r="I1675" i="4"/>
  <c r="I1674" i="4"/>
  <c r="I1673" i="4"/>
  <c r="I1672" i="4"/>
  <c r="I1671" i="4"/>
  <c r="I1670" i="4"/>
  <c r="I1669" i="4"/>
  <c r="I1668" i="4"/>
  <c r="I1667" i="4"/>
  <c r="I1666" i="4"/>
  <c r="I1665" i="4"/>
  <c r="I1656" i="4"/>
  <c r="I1654" i="4"/>
  <c r="I1653" i="4"/>
  <c r="I1652" i="4"/>
  <c r="I1651" i="4"/>
  <c r="I1650" i="4"/>
  <c r="I1649" i="4"/>
  <c r="I1648" i="4"/>
  <c r="I1647" i="4"/>
  <c r="I1646" i="4"/>
  <c r="I1637" i="4"/>
  <c r="I1635" i="4"/>
  <c r="I1634" i="4"/>
  <c r="I1633" i="4"/>
  <c r="I1632" i="4"/>
  <c r="I1631" i="4"/>
  <c r="I1630" i="4"/>
  <c r="I1629" i="4"/>
  <c r="I1628" i="4"/>
  <c r="I1627" i="4"/>
  <c r="I1626" i="4"/>
  <c r="I1625" i="4"/>
  <c r="I1624" i="4"/>
  <c r="I1613" i="4"/>
  <c r="I1611" i="4"/>
  <c r="I1610" i="4"/>
  <c r="I1609" i="4"/>
  <c r="I1608" i="4"/>
  <c r="I1607" i="4"/>
  <c r="I1606" i="4"/>
  <c r="I1605" i="4"/>
  <c r="I1604" i="4"/>
  <c r="I1603" i="4"/>
  <c r="I1602" i="4"/>
  <c r="I1601" i="4"/>
  <c r="I1600" i="4"/>
  <c r="I1599" i="4"/>
  <c r="I1594" i="4"/>
  <c r="I1592" i="4"/>
  <c r="I1591" i="4"/>
  <c r="I1590" i="4"/>
  <c r="I1589" i="4"/>
  <c r="I1588" i="4"/>
  <c r="I1587" i="4"/>
  <c r="I1586" i="4"/>
  <c r="I1585" i="4"/>
  <c r="I1584" i="4"/>
  <c r="I1583" i="4"/>
  <c r="I1582" i="4"/>
  <c r="I1581" i="4"/>
  <c r="I1580" i="4"/>
  <c r="I1579" i="4"/>
  <c r="I1578" i="4"/>
  <c r="I1568" i="4"/>
  <c r="I1566" i="4"/>
  <c r="I1565" i="4"/>
  <c r="I1564" i="4"/>
  <c r="I1563" i="4"/>
  <c r="I1562" i="4"/>
  <c r="I1561" i="4"/>
  <c r="I1560" i="4"/>
  <c r="I1559" i="4"/>
  <c r="I1558" i="4"/>
  <c r="I1557" i="4"/>
  <c r="I1544" i="4"/>
  <c r="I1542" i="4"/>
  <c r="I1541" i="4"/>
  <c r="I1540" i="4"/>
  <c r="I1539" i="4"/>
  <c r="I1538" i="4"/>
  <c r="I1537" i="4"/>
  <c r="I1536" i="4"/>
  <c r="I1535" i="4"/>
  <c r="I1534" i="4"/>
  <c r="I1533" i="4"/>
  <c r="I1532" i="4"/>
  <c r="I1531" i="4"/>
  <c r="I1530" i="4"/>
  <c r="I1529" i="4"/>
  <c r="I1528" i="4"/>
  <c r="I1512" i="4"/>
  <c r="I1510" i="4"/>
  <c r="I1509" i="4"/>
  <c r="I1508" i="4"/>
  <c r="I1507" i="4"/>
  <c r="I1506" i="4"/>
  <c r="I1505" i="4"/>
  <c r="I1504" i="4"/>
  <c r="I1503" i="4"/>
  <c r="I1502" i="4"/>
  <c r="I1488" i="4"/>
  <c r="I1486" i="4"/>
  <c r="I1485" i="4"/>
  <c r="I1484" i="4"/>
  <c r="I1483" i="4"/>
  <c r="I1482" i="4"/>
  <c r="I1481" i="4"/>
  <c r="I1480" i="4"/>
  <c r="I1479" i="4"/>
  <c r="I1478" i="4"/>
  <c r="I1477" i="4"/>
  <c r="I1467" i="4"/>
  <c r="I1465" i="4"/>
  <c r="I1464" i="4"/>
  <c r="I1463" i="4"/>
  <c r="I1462" i="4"/>
  <c r="I1461" i="4"/>
  <c r="I1460" i="4"/>
  <c r="I1459" i="4"/>
  <c r="I1458" i="4"/>
  <c r="I1457" i="4"/>
  <c r="I1456" i="4"/>
  <c r="I1455" i="4"/>
  <c r="I1438" i="4"/>
  <c r="I1436" i="4"/>
  <c r="I1435" i="4"/>
  <c r="I1434" i="4"/>
  <c r="I1433" i="4"/>
  <c r="I1432" i="4"/>
  <c r="I1431" i="4"/>
  <c r="I1430" i="4"/>
  <c r="I1429" i="4"/>
  <c r="I1428" i="4"/>
  <c r="I1427" i="4"/>
  <c r="I1426" i="4"/>
  <c r="I1425" i="4"/>
  <c r="I1424" i="4"/>
  <c r="I1416" i="4"/>
  <c r="I1414" i="4"/>
  <c r="I1413" i="4"/>
  <c r="I1412" i="4"/>
  <c r="I1411" i="4"/>
  <c r="I1410" i="4"/>
  <c r="I1392" i="4"/>
  <c r="I1390" i="4"/>
  <c r="I1389" i="4"/>
  <c r="I1388" i="4"/>
  <c r="I1387" i="4"/>
  <c r="I1386" i="4"/>
  <c r="I1385" i="4"/>
  <c r="I1384" i="4"/>
  <c r="I1383" i="4"/>
  <c r="I1382" i="4"/>
  <c r="I1381" i="4"/>
  <c r="I1380" i="4"/>
  <c r="I1379" i="4"/>
  <c r="I1378" i="4"/>
  <c r="I1377" i="4"/>
  <c r="I1376" i="4"/>
  <c r="I1375" i="4"/>
  <c r="I1374" i="4"/>
  <c r="I1373" i="4"/>
  <c r="I1372" i="4"/>
  <c r="I1371" i="4"/>
  <c r="I1370" i="4"/>
  <c r="I1369" i="4"/>
  <c r="I1368" i="4"/>
  <c r="I1367" i="4"/>
  <c r="I1366" i="4"/>
  <c r="I1365" i="4"/>
  <c r="I1364" i="4"/>
  <c r="I1363" i="4"/>
  <c r="I1362" i="4"/>
  <c r="I1361" i="4"/>
  <c r="I1360" i="4"/>
  <c r="I1359" i="4"/>
  <c r="I1358" i="4"/>
  <c r="I1357" i="4"/>
  <c r="I1347" i="4"/>
  <c r="I1345" i="4"/>
  <c r="I1344" i="4"/>
  <c r="I1343" i="4"/>
  <c r="I1342" i="4"/>
  <c r="I1341" i="4"/>
  <c r="I1340" i="4"/>
  <c r="I1339" i="4"/>
  <c r="I1338" i="4"/>
  <c r="I1337" i="4"/>
  <c r="I1327" i="4"/>
  <c r="I1325" i="4"/>
  <c r="I1324" i="4"/>
  <c r="I1323" i="4"/>
  <c r="I1322" i="4"/>
  <c r="I1321" i="4"/>
  <c r="I1320" i="4"/>
  <c r="I1319" i="4"/>
  <c r="I1318" i="4"/>
  <c r="I1317" i="4"/>
  <c r="I1316" i="4"/>
  <c r="I1315" i="4"/>
  <c r="I1314" i="4"/>
  <c r="I1313" i="4"/>
  <c r="I1312" i="4"/>
  <c r="I1301" i="4"/>
  <c r="I1299" i="4"/>
  <c r="I1298" i="4"/>
  <c r="I1297" i="4"/>
  <c r="I1296" i="4"/>
  <c r="I1295" i="4"/>
  <c r="I1294" i="4"/>
  <c r="I1293" i="4"/>
  <c r="I1292" i="4"/>
  <c r="I1291" i="4"/>
  <c r="I1290" i="4"/>
  <c r="I1289" i="4"/>
  <c r="I1275" i="4"/>
  <c r="I1273" i="4"/>
  <c r="I1272" i="4"/>
  <c r="I1271" i="4"/>
  <c r="I1270" i="4"/>
  <c r="I1269" i="4"/>
  <c r="I1268" i="4"/>
  <c r="I1267" i="4"/>
  <c r="I1266" i="4"/>
  <c r="I1265" i="4"/>
  <c r="I1264" i="4"/>
  <c r="I1263" i="4"/>
  <c r="I1262" i="4"/>
  <c r="I1261" i="4"/>
  <c r="I1249" i="4"/>
  <c r="I1247" i="4"/>
  <c r="I1246" i="4"/>
  <c r="I1245" i="4"/>
  <c r="I1244" i="4"/>
  <c r="I1243" i="4"/>
  <c r="I1242" i="4"/>
  <c r="I1241" i="4"/>
  <c r="I1240" i="4"/>
  <c r="I1239" i="4"/>
  <c r="I1229" i="4"/>
  <c r="I1227" i="4"/>
  <c r="I1226" i="4"/>
  <c r="I1225" i="4"/>
  <c r="I1224" i="4"/>
  <c r="I1223" i="4"/>
  <c r="I1222" i="4"/>
  <c r="I1221" i="4"/>
  <c r="I1220" i="4"/>
  <c r="I1213" i="4"/>
  <c r="I1211" i="4"/>
  <c r="I1210" i="4"/>
  <c r="I1209" i="4"/>
  <c r="I1208" i="4"/>
  <c r="I1207" i="4"/>
  <c r="I1206" i="4"/>
  <c r="I1205" i="4"/>
  <c r="I1204" i="4"/>
  <c r="I1188" i="4"/>
  <c r="I1186" i="4"/>
  <c r="I1185" i="4"/>
  <c r="I1184" i="4"/>
  <c r="I1183" i="4"/>
  <c r="I1182" i="4"/>
  <c r="I1181" i="4"/>
  <c r="I1180" i="4"/>
  <c r="I1179" i="4"/>
  <c r="I1178" i="4"/>
  <c r="I1177" i="4"/>
  <c r="I1176" i="4"/>
  <c r="I1175" i="4"/>
  <c r="I1174" i="4"/>
  <c r="I1173" i="4"/>
  <c r="I1172" i="4"/>
  <c r="I1162" i="4"/>
  <c r="I1160" i="4"/>
  <c r="I1159" i="4"/>
  <c r="I1158" i="4"/>
  <c r="I1157" i="4"/>
  <c r="I1156" i="4"/>
  <c r="I1155" i="4"/>
  <c r="I1154" i="4"/>
  <c r="I1153" i="4"/>
  <c r="I1152" i="4"/>
  <c r="I1151" i="4"/>
  <c r="I1150" i="4"/>
  <c r="I1149" i="4"/>
  <c r="I1148" i="4"/>
  <c r="I1147" i="4"/>
  <c r="I1136" i="4"/>
  <c r="I1134" i="4"/>
  <c r="I1133" i="4"/>
  <c r="I1132" i="4"/>
  <c r="I1131" i="4"/>
  <c r="I1130" i="4"/>
  <c r="I1129" i="4"/>
  <c r="I1128" i="4"/>
  <c r="I1127" i="4"/>
  <c r="I1126" i="4"/>
  <c r="I1108" i="4"/>
  <c r="I1106" i="4"/>
  <c r="I1105" i="4"/>
  <c r="I1104" i="4"/>
  <c r="I1103" i="4"/>
  <c r="I1102" i="4"/>
  <c r="I1101" i="4"/>
  <c r="I1100" i="4"/>
  <c r="I1099" i="4"/>
  <c r="I1098" i="4"/>
  <c r="I1097" i="4"/>
  <c r="I1096" i="4"/>
  <c r="I1095" i="4"/>
  <c r="I1094" i="4"/>
  <c r="I1093" i="4"/>
  <c r="I1092" i="4"/>
  <c r="I1091" i="4"/>
  <c r="I1090" i="4"/>
  <c r="I1089" i="4"/>
  <c r="I1076" i="4"/>
  <c r="I1074" i="4"/>
  <c r="I1073" i="4"/>
  <c r="I1072" i="4"/>
  <c r="I1071" i="4"/>
  <c r="I1070" i="4"/>
  <c r="I1069" i="4"/>
  <c r="I1068" i="4"/>
  <c r="I1067" i="4"/>
  <c r="I1066" i="4"/>
  <c r="I1065" i="4"/>
  <c r="I1064" i="4"/>
  <c r="I1063" i="4"/>
  <c r="I1049" i="4"/>
  <c r="I1047" i="4"/>
  <c r="I1046" i="4"/>
  <c r="I1045" i="4"/>
  <c r="I1044" i="4"/>
  <c r="I1043" i="4"/>
  <c r="I1042" i="4"/>
  <c r="I1041" i="4"/>
  <c r="I1040" i="4"/>
  <c r="I1039" i="4"/>
  <c r="I1038" i="4"/>
  <c r="I1037" i="4"/>
  <c r="I1036" i="4"/>
  <c r="I1035" i="4"/>
  <c r="I1016" i="4"/>
  <c r="I1014" i="4"/>
  <c r="I1013" i="4"/>
  <c r="I1012" i="4"/>
  <c r="I1011" i="4"/>
  <c r="I1010" i="4"/>
  <c r="I1009" i="4"/>
  <c r="I1008" i="4"/>
  <c r="I1007" i="4"/>
  <c r="I1006" i="4"/>
  <c r="I1005" i="4"/>
  <c r="I1004" i="4"/>
  <c r="I1003" i="4"/>
  <c r="I1002" i="4"/>
  <c r="I1001" i="4"/>
  <c r="I1000" i="4"/>
  <c r="I999" i="4"/>
  <c r="I998" i="4"/>
  <c r="I989" i="4"/>
  <c r="I987" i="4"/>
  <c r="I986" i="4"/>
  <c r="I985" i="4"/>
  <c r="I984" i="4"/>
  <c r="I983" i="4"/>
  <c r="I982" i="4"/>
  <c r="I981" i="4"/>
  <c r="I980" i="4"/>
  <c r="I979" i="4"/>
  <c r="I978" i="4"/>
  <c r="I977" i="4"/>
  <c r="I976" i="4"/>
  <c r="I975" i="4"/>
  <c r="I974" i="4"/>
  <c r="I966" i="4"/>
  <c r="I964" i="4"/>
  <c r="I963" i="4"/>
  <c r="I962" i="4"/>
  <c r="I961" i="4"/>
  <c r="I960" i="4"/>
  <c r="I959" i="4"/>
  <c r="I958" i="4"/>
  <c r="I957" i="4"/>
  <c r="I956" i="4"/>
  <c r="I948" i="4"/>
  <c r="I946" i="4"/>
  <c r="I945" i="4"/>
  <c r="I944" i="4"/>
  <c r="I943" i="4"/>
  <c r="I942" i="4"/>
  <c r="I941" i="4"/>
  <c r="I940" i="4"/>
  <c r="I939" i="4"/>
  <c r="I938" i="4"/>
  <c r="I937" i="4"/>
  <c r="I936" i="4"/>
  <c r="I935" i="4"/>
  <c r="I934" i="4"/>
  <c r="I933" i="4"/>
  <c r="I932" i="4"/>
  <c r="I918" i="4"/>
  <c r="I916" i="4"/>
  <c r="I915" i="4"/>
  <c r="I914" i="4"/>
  <c r="I913" i="4"/>
  <c r="I912" i="4"/>
  <c r="I911" i="4"/>
  <c r="I910" i="4"/>
  <c r="I909" i="4"/>
  <c r="I908" i="4"/>
  <c r="I907" i="4"/>
  <c r="I906" i="4"/>
  <c r="I905" i="4"/>
  <c r="I904" i="4"/>
  <c r="I903" i="4"/>
  <c r="I902" i="4"/>
  <c r="I901" i="4"/>
  <c r="I900" i="4"/>
  <c r="I899" i="4"/>
  <c r="I898" i="4"/>
  <c r="I875" i="4"/>
  <c r="I873" i="4"/>
  <c r="I872" i="4"/>
  <c r="I871" i="4"/>
  <c r="I870" i="4"/>
  <c r="I869" i="4"/>
  <c r="I868" i="4"/>
  <c r="I867" i="4"/>
  <c r="I866" i="4"/>
  <c r="I865" i="4"/>
  <c r="I864" i="4"/>
  <c r="I863" i="4"/>
  <c r="I862" i="4"/>
  <c r="I861" i="4"/>
  <c r="I860" i="4"/>
  <c r="I859" i="4"/>
  <c r="I858" i="4"/>
  <c r="I857" i="4"/>
  <c r="I856" i="4"/>
  <c r="I855" i="4"/>
  <c r="I854" i="4"/>
  <c r="I853" i="4"/>
  <c r="I852" i="4"/>
  <c r="I851" i="4"/>
  <c r="I850" i="4"/>
  <c r="I849" i="4"/>
  <c r="I848" i="4"/>
  <c r="I847" i="4"/>
  <c r="I846" i="4"/>
  <c r="I845" i="4"/>
  <c r="I844" i="4"/>
  <c r="I843" i="4"/>
  <c r="I842" i="4"/>
  <c r="I841" i="4"/>
  <c r="I840" i="4"/>
  <c r="I839" i="4"/>
  <c r="I838" i="4"/>
  <c r="I837" i="4"/>
  <c r="I836" i="4"/>
  <c r="I835" i="4"/>
  <c r="I834" i="4"/>
  <c r="I833" i="4"/>
  <c r="I832" i="4"/>
  <c r="I831" i="4"/>
  <c r="I830" i="4"/>
  <c r="I829" i="4"/>
  <c r="I828" i="4"/>
  <c r="I827" i="4"/>
  <c r="I826" i="4"/>
  <c r="I825" i="4"/>
  <c r="I824" i="4"/>
  <c r="I823" i="4"/>
  <c r="I822" i="4"/>
  <c r="I821" i="4"/>
  <c r="I820" i="4"/>
  <c r="I819" i="4"/>
  <c r="I818" i="4"/>
  <c r="I817" i="4"/>
  <c r="I816" i="4"/>
  <c r="I815" i="4"/>
  <c r="I814" i="4"/>
  <c r="I813" i="4"/>
  <c r="I812" i="4"/>
  <c r="I811" i="4"/>
  <c r="I810" i="4"/>
  <c r="I809" i="4"/>
  <c r="I808" i="4"/>
  <c r="I807" i="4"/>
  <c r="I806" i="4"/>
  <c r="I805" i="4"/>
  <c r="I804" i="4"/>
  <c r="I803" i="4"/>
  <c r="I802" i="4"/>
  <c r="I772" i="4"/>
  <c r="I770" i="4"/>
  <c r="I769" i="4"/>
  <c r="I768" i="4"/>
  <c r="I767" i="4"/>
  <c r="I766" i="4"/>
  <c r="I765" i="4"/>
  <c r="I764" i="4"/>
  <c r="I763" i="4"/>
  <c r="I762" i="4"/>
  <c r="I761" i="4"/>
  <c r="I760" i="4"/>
  <c r="I759" i="4"/>
  <c r="I758" i="4"/>
  <c r="I757" i="4"/>
  <c r="I756" i="4"/>
  <c r="I755" i="4"/>
  <c r="I754" i="4"/>
  <c r="I753" i="4"/>
  <c r="I752" i="4"/>
  <c r="I751" i="4"/>
  <c r="I750" i="4"/>
  <c r="I749" i="4"/>
  <c r="I748" i="4"/>
  <c r="I747" i="4"/>
  <c r="I746" i="4"/>
  <c r="I745" i="4"/>
  <c r="I744" i="4"/>
  <c r="I743" i="4"/>
  <c r="I742" i="4"/>
  <c r="I741" i="4"/>
  <c r="I740" i="4"/>
  <c r="I739" i="4"/>
  <c r="I738" i="4"/>
  <c r="I737" i="4"/>
  <c r="I736" i="4"/>
  <c r="I735" i="4"/>
  <c r="I734" i="4"/>
  <c r="I733" i="4"/>
  <c r="I732" i="4"/>
  <c r="I731" i="4"/>
  <c r="I730" i="4"/>
  <c r="I729" i="4"/>
  <c r="I728" i="4"/>
  <c r="I727" i="4"/>
  <c r="I726" i="4"/>
  <c r="I725" i="4"/>
  <c r="I724" i="4"/>
  <c r="I723" i="4"/>
  <c r="I722" i="4"/>
  <c r="I721" i="4"/>
  <c r="I720" i="4"/>
  <c r="I719" i="4"/>
  <c r="I718" i="4"/>
  <c r="I717" i="4"/>
  <c r="I716" i="4"/>
  <c r="I715" i="4"/>
  <c r="I714" i="4"/>
  <c r="I713" i="4"/>
  <c r="I712" i="4"/>
  <c r="I711" i="4"/>
  <c r="I710" i="4"/>
  <c r="I709" i="4"/>
  <c r="I708" i="4"/>
  <c r="I707" i="4"/>
  <c r="I706" i="4"/>
  <c r="I705" i="4"/>
  <c r="I704" i="4"/>
  <c r="I703" i="4"/>
  <c r="I702" i="4"/>
  <c r="I701" i="4"/>
  <c r="I700" i="4"/>
  <c r="I699" i="4"/>
  <c r="I698" i="4"/>
  <c r="I697" i="4"/>
  <c r="I696" i="4"/>
  <c r="I695" i="4"/>
  <c r="I694" i="4"/>
  <c r="I693" i="4"/>
  <c r="I692" i="4"/>
  <c r="I691" i="4"/>
  <c r="I690" i="4"/>
  <c r="I689" i="4"/>
  <c r="I688" i="4"/>
  <c r="I687" i="4"/>
  <c r="I686" i="4"/>
  <c r="I685" i="4"/>
  <c r="I684" i="4"/>
  <c r="I683" i="4"/>
  <c r="I676" i="4"/>
  <c r="I674" i="4"/>
  <c r="I673" i="4"/>
  <c r="I672" i="4"/>
  <c r="I671" i="4"/>
  <c r="I670" i="4"/>
  <c r="I669" i="4"/>
  <c r="I668" i="4"/>
  <c r="I667" i="4"/>
  <c r="I666" i="4"/>
  <c r="I665" i="4"/>
  <c r="I664" i="4"/>
  <c r="I663" i="4"/>
  <c r="I662" i="4"/>
  <c r="I655" i="4"/>
  <c r="I653" i="4"/>
  <c r="I652" i="4"/>
  <c r="I651" i="4"/>
  <c r="I650" i="4"/>
  <c r="I649" i="4"/>
  <c r="I648" i="4"/>
  <c r="I636" i="4"/>
  <c r="I634" i="4"/>
  <c r="I633" i="4"/>
  <c r="I632" i="4"/>
  <c r="I631" i="4"/>
  <c r="I630" i="4"/>
  <c r="I629" i="4"/>
  <c r="I628" i="4"/>
  <c r="I627" i="4"/>
  <c r="I626" i="4"/>
  <c r="I625" i="4"/>
  <c r="I624" i="4"/>
  <c r="I623" i="4"/>
  <c r="I622" i="4"/>
  <c r="I621" i="4"/>
  <c r="I620" i="4"/>
  <c r="I619" i="4"/>
  <c r="I618" i="4"/>
  <c r="I617" i="4"/>
  <c r="I608" i="4"/>
  <c r="I606" i="4"/>
  <c r="I605" i="4"/>
  <c r="I604" i="4"/>
  <c r="I594" i="4"/>
  <c r="I592" i="4"/>
  <c r="I591" i="4"/>
  <c r="I590" i="4"/>
  <c r="I589" i="4"/>
  <c r="I588" i="4"/>
  <c r="I587" i="4"/>
  <c r="I576" i="4"/>
  <c r="I574" i="4"/>
  <c r="I573" i="4"/>
  <c r="I572" i="4"/>
  <c r="I571" i="4"/>
  <c r="I570" i="4"/>
  <c r="I569" i="4"/>
  <c r="I568" i="4"/>
  <c r="I567" i="4"/>
  <c r="I566" i="4"/>
  <c r="I565" i="4"/>
  <c r="I564" i="4"/>
  <c r="I556" i="4"/>
  <c r="I554" i="4"/>
  <c r="I553" i="4"/>
  <c r="I552" i="4"/>
  <c r="I551" i="4"/>
  <c r="I550" i="4"/>
  <c r="I549" i="4"/>
  <c r="I541" i="4"/>
  <c r="I539" i="4"/>
  <c r="I538" i="4"/>
  <c r="I537" i="4"/>
  <c r="I536" i="4"/>
  <c r="I535" i="4"/>
  <c r="I534" i="4"/>
  <c r="I533" i="4"/>
  <c r="I532" i="4"/>
  <c r="I531" i="4"/>
  <c r="I530" i="4"/>
  <c r="I521" i="4"/>
  <c r="I519" i="4"/>
  <c r="I518" i="4"/>
  <c r="I517" i="4"/>
  <c r="I516" i="4"/>
  <c r="I515" i="4"/>
  <c r="I514" i="4"/>
  <c r="I513" i="4"/>
  <c r="I512" i="4"/>
  <c r="I511" i="4"/>
  <c r="I510" i="4"/>
  <c r="I509" i="4"/>
  <c r="I508" i="4"/>
  <c r="I507" i="4"/>
  <c r="I506" i="4"/>
  <c r="I505" i="4"/>
  <c r="I504" i="4"/>
  <c r="I503" i="4"/>
  <c r="I502" i="4"/>
  <c r="I501" i="4"/>
  <c r="I500" i="4"/>
  <c r="I499" i="4"/>
  <c r="I487" i="4"/>
  <c r="I485" i="4"/>
  <c r="I484" i="4"/>
  <c r="I483" i="4"/>
  <c r="I482" i="4"/>
  <c r="I481" i="4"/>
  <c r="I480" i="4"/>
  <c r="I479" i="4"/>
  <c r="I478" i="4"/>
  <c r="I477" i="4"/>
  <c r="I467" i="4"/>
  <c r="I465" i="4"/>
  <c r="I464" i="4"/>
  <c r="I463" i="4"/>
  <c r="I462" i="4"/>
  <c r="I461" i="4"/>
  <c r="I460" i="4"/>
  <c r="I459" i="4"/>
  <c r="I458" i="4"/>
  <c r="I457" i="4"/>
  <c r="I456" i="4"/>
  <c r="I455" i="4"/>
  <c r="I454" i="4"/>
  <c r="I440" i="4"/>
  <c r="I438" i="4"/>
  <c r="I437" i="4"/>
  <c r="I436" i="4"/>
  <c r="I435" i="4"/>
  <c r="I434" i="4"/>
  <c r="I433" i="4"/>
  <c r="I432" i="4"/>
  <c r="I431" i="4"/>
  <c r="I430" i="4"/>
  <c r="I429" i="4"/>
  <c r="I428" i="4"/>
  <c r="I427" i="4"/>
  <c r="I426" i="4"/>
  <c r="I425" i="4"/>
  <c r="I424" i="4"/>
  <c r="I423" i="4"/>
  <c r="I422" i="4"/>
  <c r="I421" i="4"/>
  <c r="I420" i="4"/>
  <c r="I419" i="4"/>
  <c r="I418" i="4"/>
  <c r="I412" i="4"/>
  <c r="I410" i="4"/>
  <c r="I409" i="4"/>
  <c r="I408" i="4"/>
  <c r="I407" i="4"/>
  <c r="I406" i="4"/>
  <c r="I405" i="4"/>
  <c r="I404" i="4"/>
  <c r="I403" i="4"/>
  <c r="I402" i="4"/>
  <c r="I394" i="4"/>
  <c r="I392" i="4"/>
  <c r="I391" i="4"/>
  <c r="I390" i="4"/>
  <c r="I389" i="4"/>
  <c r="I388" i="4"/>
  <c r="I387" i="4"/>
  <c r="I386" i="4"/>
  <c r="I385" i="4"/>
  <c r="I384" i="4"/>
  <c r="I383" i="4"/>
  <c r="I382" i="4"/>
  <c r="I381" i="4"/>
  <c r="I380" i="4"/>
  <c r="I369" i="4"/>
  <c r="I367" i="4"/>
  <c r="I366" i="4"/>
  <c r="I365" i="4"/>
  <c r="I364" i="4"/>
  <c r="I363" i="4"/>
  <c r="I362" i="4"/>
  <c r="I345" i="4"/>
  <c r="I343" i="4"/>
  <c r="I342" i="4"/>
  <c r="I341" i="4"/>
  <c r="I340" i="4"/>
  <c r="I339" i="4"/>
  <c r="I338" i="4"/>
  <c r="I337" i="4"/>
  <c r="I336" i="4"/>
  <c r="I335" i="4"/>
  <c r="I334" i="4"/>
  <c r="I333" i="4"/>
  <c r="I332" i="4"/>
  <c r="I331" i="4"/>
  <c r="I330" i="4"/>
  <c r="I329" i="4"/>
  <c r="I328" i="4"/>
  <c r="I327" i="4"/>
  <c r="I326" i="4"/>
  <c r="I325" i="4"/>
  <c r="I324" i="4"/>
  <c r="I323" i="4"/>
  <c r="I322" i="4"/>
  <c r="I321" i="4"/>
  <c r="I320" i="4"/>
  <c r="I319" i="4"/>
  <c r="I318" i="4"/>
  <c r="I317" i="4"/>
  <c r="I316" i="4"/>
  <c r="I315" i="4"/>
  <c r="I314" i="4"/>
  <c r="I313" i="4"/>
  <c r="I312" i="4"/>
  <c r="I311" i="4"/>
  <c r="I310" i="4"/>
  <c r="I309" i="4"/>
  <c r="I308" i="4"/>
  <c r="I307" i="4"/>
  <c r="I306" i="4"/>
  <c r="I305" i="4"/>
  <c r="I304" i="4"/>
  <c r="I303" i="4"/>
  <c r="I302" i="4"/>
  <c r="I301" i="4"/>
  <c r="I300" i="4"/>
  <c r="I299" i="4"/>
  <c r="I298" i="4"/>
  <c r="I297" i="4"/>
  <c r="I296" i="4"/>
  <c r="I295" i="4"/>
  <c r="I294" i="4"/>
  <c r="I293" i="4"/>
  <c r="I292" i="4"/>
  <c r="I291" i="4"/>
  <c r="I290" i="4"/>
  <c r="I289" i="4"/>
  <c r="I288" i="4"/>
  <c r="I287" i="4"/>
  <c r="I286" i="4"/>
  <c r="I267" i="4"/>
  <c r="I265" i="4"/>
  <c r="I264" i="4"/>
  <c r="I263" i="4"/>
  <c r="I262" i="4"/>
  <c r="I261" i="4"/>
  <c r="I260" i="4"/>
  <c r="I259" i="4"/>
  <c r="I258" i="4"/>
  <c r="I257" i="4"/>
  <c r="I256" i="4"/>
  <c r="I255" i="4"/>
  <c r="I254" i="4"/>
  <c r="I253" i="4"/>
  <c r="I252" i="4"/>
  <c r="I251" i="4"/>
  <c r="I250" i="4"/>
  <c r="I249" i="4"/>
  <c r="I248" i="4"/>
  <c r="I247" i="4"/>
  <c r="I246" i="4"/>
  <c r="I245" i="4"/>
  <c r="I244" i="4"/>
  <c r="I243" i="4"/>
  <c r="I242" i="4"/>
  <c r="I241" i="4"/>
  <c r="I240" i="4"/>
  <c r="I239" i="4"/>
  <c r="I238" i="4"/>
  <c r="I237" i="4"/>
  <c r="I236" i="4"/>
  <c r="I235" i="4"/>
  <c r="I234" i="4"/>
  <c r="I233" i="4"/>
  <c r="I232" i="4"/>
  <c r="I231" i="4"/>
  <c r="I230" i="4"/>
  <c r="I229" i="4"/>
  <c r="I228" i="4"/>
  <c r="I227" i="4"/>
  <c r="I226" i="4"/>
  <c r="I225" i="4"/>
  <c r="I224" i="4"/>
  <c r="I223" i="4"/>
  <c r="I222" i="4"/>
  <c r="I221" i="4"/>
  <c r="I220" i="4"/>
  <c r="I219" i="4"/>
  <c r="I218" i="4"/>
  <c r="I217" i="4"/>
  <c r="I216" i="4"/>
  <c r="I215" i="4"/>
  <c r="I214" i="4"/>
  <c r="I213" i="4"/>
  <c r="I212" i="4"/>
  <c r="I211" i="4"/>
  <c r="I210" i="4"/>
  <c r="I209" i="4"/>
  <c r="I192" i="4"/>
  <c r="I190" i="4"/>
  <c r="I189" i="4"/>
  <c r="I188" i="4"/>
  <c r="I187" i="4"/>
  <c r="I186" i="4"/>
  <c r="I185" i="4"/>
  <c r="I184" i="4"/>
  <c r="I183" i="4"/>
  <c r="I182" i="4"/>
  <c r="I181" i="4"/>
  <c r="I180" i="4"/>
  <c r="I179" i="4"/>
  <c r="I178" i="4"/>
  <c r="I177" i="4"/>
  <c r="I176" i="4"/>
  <c r="I175" i="4"/>
  <c r="I174" i="4"/>
  <c r="I173" i="4"/>
  <c r="I172" i="4"/>
  <c r="I171" i="4"/>
  <c r="I170" i="4"/>
  <c r="I169" i="4"/>
  <c r="I168" i="4"/>
  <c r="I167" i="4"/>
  <c r="I166" i="4"/>
  <c r="I165" i="4"/>
  <c r="I164" i="4"/>
  <c r="I163" i="4"/>
  <c r="I162" i="4"/>
  <c r="I161" i="4"/>
  <c r="I160" i="4"/>
  <c r="I159" i="4"/>
  <c r="I158" i="4"/>
  <c r="I157" i="4"/>
  <c r="I156" i="4"/>
  <c r="I155" i="4"/>
  <c r="I154" i="4"/>
  <c r="I153" i="4"/>
  <c r="I152" i="4"/>
  <c r="I151" i="4"/>
  <c r="I150" i="4"/>
  <c r="I149" i="4"/>
  <c r="I148" i="4"/>
  <c r="I147" i="4"/>
  <c r="I146" i="4"/>
  <c r="I145" i="4"/>
  <c r="I144" i="4"/>
  <c r="I143" i="4"/>
  <c r="I142" i="4"/>
  <c r="I141" i="4"/>
  <c r="I140" i="4"/>
  <c r="I139" i="4"/>
  <c r="I138" i="4"/>
  <c r="I137" i="4"/>
  <c r="I136" i="4"/>
  <c r="I135" i="4"/>
  <c r="I134" i="4"/>
  <c r="I133" i="4"/>
  <c r="I132" i="4"/>
  <c r="I131" i="4"/>
  <c r="I130" i="4"/>
  <c r="I129" i="4"/>
  <c r="I128" i="4"/>
  <c r="I127" i="4"/>
  <c r="I126" i="4"/>
  <c r="I125" i="4"/>
  <c r="I124" i="4"/>
  <c r="I123" i="4"/>
  <c r="I122" i="4"/>
  <c r="I121" i="4"/>
  <c r="I120" i="4"/>
  <c r="I119" i="4"/>
  <c r="I118" i="4"/>
  <c r="I117" i="4"/>
  <c r="I116" i="4"/>
  <c r="I115" i="4"/>
  <c r="I114" i="4"/>
  <c r="I113" i="4"/>
  <c r="I104" i="4"/>
  <c r="I102" i="4"/>
  <c r="I101" i="4"/>
  <c r="I100" i="4"/>
  <c r="I99" i="4"/>
  <c r="I98" i="4"/>
  <c r="I97" i="4"/>
  <c r="I96" i="4"/>
  <c r="I95" i="4"/>
  <c r="I94" i="4"/>
  <c r="I93" i="4"/>
  <c r="I92" i="4"/>
  <c r="I91" i="4"/>
  <c r="I90" i="4"/>
  <c r="I69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I5" i="4"/>
  <c r="O4" i="4"/>
  <c r="O1289" i="4"/>
  <c r="P1289" i="4" s="1"/>
  <c r="O1009" i="4"/>
  <c r="O69" i="4"/>
  <c r="L3447" i="4"/>
  <c r="O1483" i="4"/>
  <c r="O1461" i="4"/>
  <c r="O1430" i="4"/>
  <c r="O1436" i="4"/>
  <c r="K3518" i="4"/>
  <c r="L3518" i="4" s="1"/>
  <c r="K3516" i="4"/>
  <c r="L3516" i="4" s="1"/>
  <c r="K3515" i="4"/>
  <c r="L3515" i="4" s="1"/>
  <c r="K3514" i="4"/>
  <c r="L3514" i="4" s="1"/>
  <c r="K3513" i="4"/>
  <c r="L3513" i="4" s="1"/>
  <c r="K3512" i="4"/>
  <c r="L3512" i="4" s="1"/>
  <c r="K3503" i="4"/>
  <c r="L3503" i="4" s="1"/>
  <c r="K3501" i="4"/>
  <c r="L3501" i="4" s="1"/>
  <c r="K3500" i="4"/>
  <c r="L3500" i="4" s="1"/>
  <c r="K3499" i="4"/>
  <c r="L3499" i="4" s="1"/>
  <c r="K3498" i="4"/>
  <c r="L3498" i="4" s="1"/>
  <c r="K3490" i="4"/>
  <c r="L3490" i="4" s="1"/>
  <c r="K3488" i="4"/>
  <c r="L3488" i="4" s="1"/>
  <c r="K3487" i="4"/>
  <c r="L3487" i="4" s="1"/>
  <c r="K3486" i="4"/>
  <c r="L3486" i="4" s="1"/>
  <c r="K3485" i="4"/>
  <c r="L3485" i="4" s="1"/>
  <c r="K3484" i="4"/>
  <c r="L3484" i="4" s="1"/>
  <c r="K3483" i="4"/>
  <c r="L3483" i="4" s="1"/>
  <c r="K3482" i="4"/>
  <c r="L3482" i="4" s="1"/>
  <c r="K3481" i="4"/>
  <c r="L3481" i="4" s="1"/>
  <c r="K3473" i="4"/>
  <c r="L3473" i="4" s="1"/>
  <c r="K3471" i="4"/>
  <c r="L3471" i="4" s="1"/>
  <c r="K3470" i="4"/>
  <c r="L3470" i="4" s="1"/>
  <c r="K3469" i="4"/>
  <c r="L3469" i="4" s="1"/>
  <c r="K3468" i="4"/>
  <c r="L3468" i="4" s="1"/>
  <c r="K3467" i="4"/>
  <c r="L3467" i="4" s="1"/>
  <c r="K3466" i="4"/>
  <c r="L3466" i="4" s="1"/>
  <c r="K3465" i="4"/>
  <c r="L3465" i="4" s="1"/>
  <c r="K3464" i="4"/>
  <c r="L3464" i="4" s="1"/>
  <c r="K3463" i="4"/>
  <c r="L3463" i="4" s="1"/>
  <c r="K3449" i="4"/>
  <c r="L3449" i="4" s="1"/>
  <c r="K3446" i="4"/>
  <c r="L3446" i="4" s="1"/>
  <c r="K3445" i="4"/>
  <c r="L3445" i="4" s="1"/>
  <c r="K3444" i="4"/>
  <c r="L3444" i="4" s="1"/>
  <c r="K3443" i="4"/>
  <c r="L3443" i="4" s="1"/>
  <c r="K3442" i="4"/>
  <c r="L3442" i="4" s="1"/>
  <c r="K3441" i="4"/>
  <c r="L3441" i="4" s="1"/>
  <c r="K3440" i="4"/>
  <c r="L3440" i="4" s="1"/>
  <c r="K3439" i="4"/>
  <c r="L3439" i="4" s="1"/>
  <c r="K3438" i="4"/>
  <c r="L3438" i="4" s="1"/>
  <c r="K3437" i="4"/>
  <c r="L3437" i="4" s="1"/>
  <c r="K3436" i="4"/>
  <c r="L3436" i="4" s="1"/>
  <c r="K3435" i="4"/>
  <c r="L3435" i="4" s="1"/>
  <c r="K3434" i="4"/>
  <c r="L3434" i="4" s="1"/>
  <c r="K3433" i="4"/>
  <c r="L3433" i="4" s="1"/>
  <c r="K3427" i="4"/>
  <c r="L3427" i="4" s="1"/>
  <c r="K3425" i="4"/>
  <c r="L3425" i="4" s="1"/>
  <c r="K3424" i="4"/>
  <c r="L3424" i="4" s="1"/>
  <c r="K3423" i="4"/>
  <c r="L3423" i="4" s="1"/>
  <c r="K3422" i="4"/>
  <c r="L3422" i="4" s="1"/>
  <c r="K3421" i="4"/>
  <c r="L3421" i="4" s="1"/>
  <c r="K3420" i="4"/>
  <c r="L3420" i="4" s="1"/>
  <c r="K3419" i="4"/>
  <c r="L3419" i="4" s="1"/>
  <c r="K3418" i="4"/>
  <c r="L3418" i="4" s="1"/>
  <c r="K3417" i="4"/>
  <c r="L3417" i="4" s="1"/>
  <c r="K3416" i="4"/>
  <c r="L3416" i="4" s="1"/>
  <c r="K3415" i="4"/>
  <c r="L3415" i="4" s="1"/>
  <c r="K3414" i="4"/>
  <c r="L3414" i="4" s="1"/>
  <c r="K3413" i="4"/>
  <c r="L3413" i="4" s="1"/>
  <c r="K3412" i="4"/>
  <c r="L3412" i="4" s="1"/>
  <c r="K3411" i="4"/>
  <c r="L3411" i="4" s="1"/>
  <c r="K3410" i="4"/>
  <c r="L3410" i="4" s="1"/>
  <c r="K3409" i="4"/>
  <c r="L3409" i="4" s="1"/>
  <c r="K3403" i="4"/>
  <c r="L3403" i="4" s="1"/>
  <c r="K3401" i="4"/>
  <c r="L3401" i="4" s="1"/>
  <c r="K3400" i="4"/>
  <c r="L3400" i="4" s="1"/>
  <c r="K3399" i="4"/>
  <c r="L3399" i="4" s="1"/>
  <c r="K3398" i="4"/>
  <c r="L3398" i="4" s="1"/>
  <c r="K3397" i="4"/>
  <c r="L3397" i="4" s="1"/>
  <c r="K3389" i="4"/>
  <c r="L3389" i="4" s="1"/>
  <c r="K3387" i="4"/>
  <c r="L3387" i="4" s="1"/>
  <c r="K3386" i="4"/>
  <c r="L3386" i="4" s="1"/>
  <c r="K3385" i="4"/>
  <c r="L3385" i="4" s="1"/>
  <c r="K3384" i="4"/>
  <c r="L3384" i="4" s="1"/>
  <c r="K3383" i="4"/>
  <c r="L3383" i="4" s="1"/>
  <c r="K3382" i="4"/>
  <c r="L3382" i="4" s="1"/>
  <c r="K3381" i="4"/>
  <c r="L3381" i="4" s="1"/>
  <c r="K3380" i="4"/>
  <c r="L3380" i="4" s="1"/>
  <c r="K3379" i="4"/>
  <c r="L3379" i="4" s="1"/>
  <c r="K3372" i="4"/>
  <c r="L3372" i="4" s="1"/>
  <c r="K3370" i="4"/>
  <c r="L3370" i="4" s="1"/>
  <c r="K3369" i="4"/>
  <c r="L3369" i="4" s="1"/>
  <c r="K3368" i="4"/>
  <c r="L3368" i="4" s="1"/>
  <c r="K3367" i="4"/>
  <c r="L3367" i="4" s="1"/>
  <c r="K3366" i="4"/>
  <c r="L3366" i="4" s="1"/>
  <c r="K3360" i="4"/>
  <c r="L3360" i="4" s="1"/>
  <c r="K3358" i="4"/>
  <c r="L3358" i="4" s="1"/>
  <c r="K3357" i="4"/>
  <c r="L3357" i="4" s="1"/>
  <c r="K3356" i="4"/>
  <c r="L3356" i="4" s="1"/>
  <c r="K3344" i="4"/>
  <c r="L3344" i="4" s="1"/>
  <c r="K3342" i="4"/>
  <c r="L3342" i="4" s="1"/>
  <c r="K3341" i="4"/>
  <c r="L3341" i="4" s="1"/>
  <c r="K3340" i="4"/>
  <c r="L3340" i="4" s="1"/>
  <c r="K3339" i="4"/>
  <c r="L3339" i="4" s="1"/>
  <c r="K3338" i="4"/>
  <c r="L3338" i="4" s="1"/>
  <c r="K3337" i="4"/>
  <c r="L3337" i="4" s="1"/>
  <c r="K3326" i="4"/>
  <c r="L3326" i="4" s="1"/>
  <c r="K3324" i="4"/>
  <c r="L3324" i="4" s="1"/>
  <c r="K3323" i="4"/>
  <c r="L3323" i="4" s="1"/>
  <c r="K3322" i="4"/>
  <c r="L3322" i="4" s="1"/>
  <c r="K3321" i="4"/>
  <c r="L3321" i="4" s="1"/>
  <c r="K3320" i="4"/>
  <c r="L3320" i="4" s="1"/>
  <c r="K3319" i="4"/>
  <c r="L3319" i="4" s="1"/>
  <c r="K3318" i="4"/>
  <c r="L3318" i="4" s="1"/>
  <c r="K3317" i="4"/>
  <c r="L3317" i="4" s="1"/>
  <c r="K3316" i="4"/>
  <c r="L3316" i="4" s="1"/>
  <c r="K3315" i="4"/>
  <c r="L3315" i="4" s="1"/>
  <c r="K3303" i="4"/>
  <c r="L3303" i="4" s="1"/>
  <c r="K3301" i="4"/>
  <c r="L3301" i="4" s="1"/>
  <c r="K3300" i="4"/>
  <c r="L3300" i="4" s="1"/>
  <c r="K3299" i="4"/>
  <c r="L3299" i="4" s="1"/>
  <c r="K3298" i="4"/>
  <c r="L3298" i="4" s="1"/>
  <c r="K3297" i="4"/>
  <c r="L3297" i="4" s="1"/>
  <c r="K3285" i="4"/>
  <c r="L3285" i="4" s="1"/>
  <c r="K3283" i="4"/>
  <c r="L3283" i="4" s="1"/>
  <c r="K3282" i="4"/>
  <c r="L3282" i="4" s="1"/>
  <c r="K3281" i="4"/>
  <c r="L3281" i="4" s="1"/>
  <c r="K3280" i="4"/>
  <c r="L3280" i="4" s="1"/>
  <c r="K3279" i="4"/>
  <c r="L3279" i="4" s="1"/>
  <c r="K3267" i="4"/>
  <c r="L3267" i="4" s="1"/>
  <c r="K3265" i="4"/>
  <c r="L3265" i="4" s="1"/>
  <c r="K3264" i="4"/>
  <c r="L3264" i="4" s="1"/>
  <c r="K3263" i="4"/>
  <c r="L3263" i="4" s="1"/>
  <c r="K3262" i="4"/>
  <c r="L3262" i="4" s="1"/>
  <c r="K3254" i="4"/>
  <c r="L3254" i="4" s="1"/>
  <c r="K3252" i="4"/>
  <c r="L3252" i="4" s="1"/>
  <c r="K3251" i="4"/>
  <c r="L3251" i="4" s="1"/>
  <c r="K3250" i="4"/>
  <c r="L3250" i="4" s="1"/>
  <c r="K3249" i="4"/>
  <c r="L3249" i="4" s="1"/>
  <c r="K3248" i="4"/>
  <c r="L3248" i="4" s="1"/>
  <c r="K3233" i="4"/>
  <c r="L3233" i="4" s="1"/>
  <c r="K3231" i="4"/>
  <c r="L3231" i="4" s="1"/>
  <c r="K3230" i="4"/>
  <c r="L3230" i="4" s="1"/>
  <c r="K3229" i="4"/>
  <c r="L3229" i="4" s="1"/>
  <c r="K3228" i="4"/>
  <c r="L3228" i="4" s="1"/>
  <c r="K3227" i="4"/>
  <c r="L3227" i="4" s="1"/>
  <c r="K3226" i="4"/>
  <c r="L3226" i="4" s="1"/>
  <c r="K3225" i="4"/>
  <c r="L3225" i="4" s="1"/>
  <c r="K3224" i="4"/>
  <c r="L3224" i="4" s="1"/>
  <c r="K3223" i="4"/>
  <c r="L3223" i="4" s="1"/>
  <c r="K3222" i="4"/>
  <c r="L3222" i="4" s="1"/>
  <c r="K3221" i="4"/>
  <c r="L3221" i="4" s="1"/>
  <c r="K3220" i="4"/>
  <c r="L3220" i="4" s="1"/>
  <c r="K3219" i="4"/>
  <c r="L3219" i="4" s="1"/>
  <c r="K3218" i="4"/>
  <c r="L3218" i="4" s="1"/>
  <c r="K3217" i="4"/>
  <c r="L3217" i="4" s="1"/>
  <c r="K3216" i="4"/>
  <c r="L3216" i="4" s="1"/>
  <c r="K3215" i="4"/>
  <c r="L3215" i="4" s="1"/>
  <c r="K3214" i="4"/>
  <c r="L3214" i="4" s="1"/>
  <c r="K3213" i="4"/>
  <c r="L3213" i="4" s="1"/>
  <c r="K3212" i="4"/>
  <c r="L3212" i="4" s="1"/>
  <c r="K3211" i="4"/>
  <c r="L3211" i="4" s="1"/>
  <c r="K3210" i="4"/>
  <c r="L3210" i="4" s="1"/>
  <c r="K3209" i="4"/>
  <c r="L3209" i="4" s="1"/>
  <c r="K3208" i="4"/>
  <c r="L3208" i="4" s="1"/>
  <c r="K3198" i="4"/>
  <c r="L3198" i="4" s="1"/>
  <c r="K3196" i="4"/>
  <c r="L3196" i="4" s="1"/>
  <c r="K3195" i="4"/>
  <c r="L3195" i="4" s="1"/>
  <c r="K3194" i="4"/>
  <c r="L3194" i="4" s="1"/>
  <c r="K3193" i="4"/>
  <c r="L3193" i="4" s="1"/>
  <c r="K3192" i="4"/>
  <c r="L3192" i="4" s="1"/>
  <c r="K3191" i="4"/>
  <c r="L3191" i="4" s="1"/>
  <c r="K3190" i="4"/>
  <c r="L3190" i="4" s="1"/>
  <c r="K3189" i="4"/>
  <c r="L3189" i="4" s="1"/>
  <c r="K3188" i="4"/>
  <c r="L3188" i="4" s="1"/>
  <c r="K3187" i="4"/>
  <c r="L3187" i="4" s="1"/>
  <c r="K3186" i="4"/>
  <c r="L3186" i="4" s="1"/>
  <c r="K3185" i="4"/>
  <c r="L3185" i="4" s="1"/>
  <c r="K3184" i="4"/>
  <c r="L3184" i="4" s="1"/>
  <c r="K3183" i="4"/>
  <c r="L3183" i="4" s="1"/>
  <c r="K3182" i="4"/>
  <c r="L3182" i="4" s="1"/>
  <c r="K3181" i="4"/>
  <c r="L3181" i="4" s="1"/>
  <c r="K3180" i="4"/>
  <c r="L3180" i="4" s="1"/>
  <c r="K3170" i="4"/>
  <c r="L3170" i="4" s="1"/>
  <c r="K3168" i="4"/>
  <c r="L3168" i="4" s="1"/>
  <c r="K3167" i="4"/>
  <c r="L3167" i="4" s="1"/>
  <c r="K3166" i="4"/>
  <c r="L3166" i="4" s="1"/>
  <c r="K3165" i="4"/>
  <c r="L3165" i="4" s="1"/>
  <c r="K3164" i="4"/>
  <c r="L3164" i="4" s="1"/>
  <c r="K3163" i="4"/>
  <c r="L3163" i="4" s="1"/>
  <c r="K3162" i="4"/>
  <c r="L3162" i="4" s="1"/>
  <c r="K3161" i="4"/>
  <c r="L3161" i="4" s="1"/>
  <c r="K3160" i="4"/>
  <c r="L3160" i="4" s="1"/>
  <c r="K3159" i="4"/>
  <c r="L3159" i="4" s="1"/>
  <c r="K3158" i="4"/>
  <c r="L3158" i="4" s="1"/>
  <c r="K3157" i="4"/>
  <c r="L3157" i="4" s="1"/>
  <c r="K3156" i="4"/>
  <c r="L3156" i="4" s="1"/>
  <c r="K3147" i="4"/>
  <c r="L3147" i="4" s="1"/>
  <c r="K3145" i="4"/>
  <c r="L3145" i="4" s="1"/>
  <c r="K3144" i="4"/>
  <c r="L3144" i="4" s="1"/>
  <c r="K3143" i="4"/>
  <c r="L3143" i="4" s="1"/>
  <c r="K3142" i="4"/>
  <c r="L3142" i="4" s="1"/>
  <c r="K3141" i="4"/>
  <c r="L3141" i="4" s="1"/>
  <c r="K3140" i="4"/>
  <c r="L3140" i="4" s="1"/>
  <c r="K3139" i="4"/>
  <c r="L3139" i="4" s="1"/>
  <c r="K3138" i="4"/>
  <c r="L3138" i="4" s="1"/>
  <c r="K3137" i="4"/>
  <c r="L3137" i="4" s="1"/>
  <c r="K3136" i="4"/>
  <c r="L3136" i="4" s="1"/>
  <c r="K3127" i="4"/>
  <c r="L3127" i="4" s="1"/>
  <c r="K3125" i="4"/>
  <c r="L3125" i="4" s="1"/>
  <c r="K3124" i="4"/>
  <c r="L3124" i="4" s="1"/>
  <c r="K3123" i="4"/>
  <c r="L3123" i="4" s="1"/>
  <c r="K3122" i="4"/>
  <c r="L3122" i="4" s="1"/>
  <c r="K3121" i="4"/>
  <c r="L3121" i="4" s="1"/>
  <c r="K3120" i="4"/>
  <c r="L3120" i="4" s="1"/>
  <c r="K3119" i="4"/>
  <c r="L3119" i="4" s="1"/>
  <c r="K3110" i="4"/>
  <c r="L3110" i="4" s="1"/>
  <c r="K3108" i="4"/>
  <c r="L3108" i="4" s="1"/>
  <c r="K3107" i="4"/>
  <c r="L3107" i="4" s="1"/>
  <c r="K3106" i="4"/>
  <c r="L3106" i="4" s="1"/>
  <c r="K3105" i="4"/>
  <c r="L3105" i="4" s="1"/>
  <c r="K3104" i="4"/>
  <c r="L3104" i="4" s="1"/>
  <c r="K3103" i="4"/>
  <c r="L3103" i="4" s="1"/>
  <c r="K3102" i="4"/>
  <c r="L3102" i="4" s="1"/>
  <c r="K3101" i="4"/>
  <c r="L3101" i="4" s="1"/>
  <c r="K3100" i="4"/>
  <c r="L3100" i="4" s="1"/>
  <c r="K3099" i="4"/>
  <c r="L3099" i="4" s="1"/>
  <c r="K3092" i="4"/>
  <c r="L3092" i="4" s="1"/>
  <c r="K3090" i="4"/>
  <c r="L3090" i="4" s="1"/>
  <c r="K3089" i="4"/>
  <c r="L3089" i="4" s="1"/>
  <c r="K3088" i="4"/>
  <c r="L3088" i="4" s="1"/>
  <c r="K3087" i="4"/>
  <c r="L3087" i="4" s="1"/>
  <c r="K3086" i="4"/>
  <c r="L3086" i="4" s="1"/>
  <c r="K3085" i="4"/>
  <c r="L3085" i="4" s="1"/>
  <c r="K3084" i="4"/>
  <c r="L3084" i="4" s="1"/>
  <c r="K3083" i="4"/>
  <c r="L3083" i="4" s="1"/>
  <c r="K3082" i="4"/>
  <c r="L3082" i="4" s="1"/>
  <c r="K3081" i="4"/>
  <c r="L3081" i="4" s="1"/>
  <c r="K3080" i="4"/>
  <c r="L3080" i="4" s="1"/>
  <c r="K3079" i="4"/>
  <c r="L3079" i="4" s="1"/>
  <c r="K3078" i="4"/>
  <c r="L3078" i="4" s="1"/>
  <c r="K3077" i="4"/>
  <c r="L3077" i="4" s="1"/>
  <c r="K3076" i="4"/>
  <c r="L3076" i="4" s="1"/>
  <c r="K3070" i="4"/>
  <c r="L3070" i="4" s="1"/>
  <c r="K3068" i="4"/>
  <c r="L3068" i="4" s="1"/>
  <c r="K3067" i="4"/>
  <c r="L3067" i="4" s="1"/>
  <c r="K3066" i="4"/>
  <c r="L3066" i="4" s="1"/>
  <c r="K3065" i="4"/>
  <c r="L3065" i="4" s="1"/>
  <c r="K3064" i="4"/>
  <c r="L3064" i="4" s="1"/>
  <c r="K3063" i="4"/>
  <c r="L3063" i="4" s="1"/>
  <c r="P3063" i="4" s="1"/>
  <c r="K3054" i="4"/>
  <c r="L3054" i="4" s="1"/>
  <c r="K3052" i="4"/>
  <c r="L3052" i="4" s="1"/>
  <c r="K3051" i="4"/>
  <c r="L3051" i="4" s="1"/>
  <c r="K3050" i="4"/>
  <c r="L3050" i="4" s="1"/>
  <c r="K3049" i="4"/>
  <c r="L3049" i="4" s="1"/>
  <c r="K3048" i="4"/>
  <c r="L3048" i="4" s="1"/>
  <c r="K3047" i="4"/>
  <c r="L3047" i="4" s="1"/>
  <c r="K3046" i="4"/>
  <c r="L3046" i="4" s="1"/>
  <c r="K3045" i="4"/>
  <c r="L3045" i="4" s="1"/>
  <c r="K3044" i="4"/>
  <c r="L3044" i="4" s="1"/>
  <c r="K3043" i="4"/>
  <c r="L3043" i="4" s="1"/>
  <c r="K3042" i="4"/>
  <c r="L3042" i="4" s="1"/>
  <c r="K3041" i="4"/>
  <c r="L3041" i="4" s="1"/>
  <c r="K3040" i="4"/>
  <c r="L3040" i="4" s="1"/>
  <c r="K3039" i="4"/>
  <c r="L3039" i="4" s="1"/>
  <c r="K3038" i="4"/>
  <c r="L3038" i="4" s="1"/>
  <c r="K3037" i="4"/>
  <c r="L3037" i="4" s="1"/>
  <c r="K3036" i="4"/>
  <c r="L3036" i="4" s="1"/>
  <c r="K3028" i="4"/>
  <c r="L3028" i="4" s="1"/>
  <c r="K3026" i="4"/>
  <c r="L3026" i="4" s="1"/>
  <c r="K3025" i="4"/>
  <c r="L3025" i="4" s="1"/>
  <c r="K3024" i="4"/>
  <c r="L3024" i="4" s="1"/>
  <c r="K3023" i="4"/>
  <c r="L3023" i="4" s="1"/>
  <c r="K3022" i="4"/>
  <c r="L3022" i="4" s="1"/>
  <c r="K3021" i="4"/>
  <c r="L3021" i="4" s="1"/>
  <c r="K3020" i="4"/>
  <c r="L3020" i="4" s="1"/>
  <c r="K3019" i="4"/>
  <c r="L3019" i="4" s="1"/>
  <c r="K3011" i="4"/>
  <c r="L3011" i="4" s="1"/>
  <c r="K3009" i="4"/>
  <c r="L3009" i="4" s="1"/>
  <c r="K3008" i="4"/>
  <c r="L3008" i="4" s="1"/>
  <c r="K3007" i="4"/>
  <c r="L3007" i="4" s="1"/>
  <c r="K3006" i="4"/>
  <c r="L3006" i="4" s="1"/>
  <c r="K3005" i="4"/>
  <c r="L3005" i="4" s="1"/>
  <c r="K3004" i="4"/>
  <c r="L3004" i="4" s="1"/>
  <c r="K3003" i="4"/>
  <c r="L3003" i="4" s="1"/>
  <c r="K3002" i="4"/>
  <c r="L3002" i="4" s="1"/>
  <c r="K3001" i="4"/>
  <c r="L3001" i="4" s="1"/>
  <c r="K2993" i="4"/>
  <c r="L2993" i="4" s="1"/>
  <c r="K2991" i="4"/>
  <c r="L2991" i="4" s="1"/>
  <c r="K2990" i="4"/>
  <c r="L2990" i="4" s="1"/>
  <c r="K2989" i="4"/>
  <c r="L2989" i="4" s="1"/>
  <c r="K2988" i="4"/>
  <c r="L2988" i="4" s="1"/>
  <c r="K2987" i="4"/>
  <c r="L2987" i="4" s="1"/>
  <c r="K2986" i="4"/>
  <c r="L2986" i="4" s="1"/>
  <c r="K2985" i="4"/>
  <c r="L2985" i="4" s="1"/>
  <c r="K2984" i="4"/>
  <c r="L2984" i="4" s="1"/>
  <c r="K2983" i="4"/>
  <c r="L2983" i="4" s="1"/>
  <c r="K2982" i="4"/>
  <c r="L2982" i="4" s="1"/>
  <c r="K2970" i="4"/>
  <c r="L2970" i="4" s="1"/>
  <c r="K2968" i="4"/>
  <c r="L2968" i="4" s="1"/>
  <c r="K2967" i="4"/>
  <c r="L2967" i="4" s="1"/>
  <c r="K2966" i="4"/>
  <c r="L2966" i="4" s="1"/>
  <c r="K2965" i="4"/>
  <c r="L2965" i="4" s="1"/>
  <c r="K2964" i="4"/>
  <c r="L2964" i="4" s="1"/>
  <c r="K2963" i="4"/>
  <c r="L2963" i="4" s="1"/>
  <c r="K2962" i="4"/>
  <c r="L2962" i="4" s="1"/>
  <c r="K2961" i="4"/>
  <c r="L2961" i="4" s="1"/>
  <c r="K2960" i="4"/>
  <c r="L2960" i="4" s="1"/>
  <c r="K2959" i="4"/>
  <c r="L2959" i="4" s="1"/>
  <c r="K2958" i="4"/>
  <c r="L2958" i="4" s="1"/>
  <c r="K2957" i="4"/>
  <c r="L2957" i="4" s="1"/>
  <c r="K2956" i="4"/>
  <c r="L2956" i="4" s="1"/>
  <c r="K2946" i="4"/>
  <c r="L2946" i="4" s="1"/>
  <c r="K2944" i="4"/>
  <c r="L2944" i="4" s="1"/>
  <c r="K2943" i="4"/>
  <c r="L2943" i="4" s="1"/>
  <c r="K2942" i="4"/>
  <c r="L2942" i="4" s="1"/>
  <c r="K2941" i="4"/>
  <c r="L2941" i="4" s="1"/>
  <c r="K2940" i="4"/>
  <c r="L2940" i="4" s="1"/>
  <c r="K2939" i="4"/>
  <c r="L2939" i="4" s="1"/>
  <c r="K2938" i="4"/>
  <c r="L2938" i="4" s="1"/>
  <c r="K2937" i="4"/>
  <c r="L2937" i="4" s="1"/>
  <c r="K2936" i="4"/>
  <c r="L2936" i="4" s="1"/>
  <c r="K2935" i="4"/>
  <c r="L2935" i="4" s="1"/>
  <c r="K2934" i="4"/>
  <c r="L2934" i="4" s="1"/>
  <c r="K2933" i="4"/>
  <c r="L2933" i="4" s="1"/>
  <c r="K2932" i="4"/>
  <c r="L2932" i="4" s="1"/>
  <c r="K2931" i="4"/>
  <c r="L2931" i="4" s="1"/>
  <c r="K2930" i="4"/>
  <c r="L2930" i="4" s="1"/>
  <c r="K2922" i="4"/>
  <c r="L2922" i="4" s="1"/>
  <c r="K2920" i="4"/>
  <c r="L2920" i="4" s="1"/>
  <c r="K2919" i="4"/>
  <c r="L2919" i="4" s="1"/>
  <c r="K2918" i="4"/>
  <c r="L2918" i="4" s="1"/>
  <c r="K2917" i="4"/>
  <c r="L2917" i="4" s="1"/>
  <c r="K2916" i="4"/>
  <c r="L2916" i="4" s="1"/>
  <c r="K2915" i="4"/>
  <c r="L2915" i="4" s="1"/>
  <c r="K2914" i="4"/>
  <c r="L2914" i="4" s="1"/>
  <c r="K2913" i="4"/>
  <c r="L2913" i="4" s="1"/>
  <c r="K2912" i="4"/>
  <c r="L2912" i="4" s="1"/>
  <c r="K2911" i="4"/>
  <c r="L2911" i="4" s="1"/>
  <c r="K2901" i="4"/>
  <c r="L2901" i="4" s="1"/>
  <c r="K2899" i="4"/>
  <c r="L2899" i="4" s="1"/>
  <c r="K2898" i="4"/>
  <c r="L2898" i="4" s="1"/>
  <c r="K2897" i="4"/>
  <c r="L2897" i="4" s="1"/>
  <c r="K2896" i="4"/>
  <c r="L2896" i="4" s="1"/>
  <c r="K2895" i="4"/>
  <c r="L2895" i="4" s="1"/>
  <c r="K2894" i="4"/>
  <c r="L2894" i="4" s="1"/>
  <c r="K2893" i="4"/>
  <c r="L2893" i="4" s="1"/>
  <c r="K2892" i="4"/>
  <c r="L2892" i="4" s="1"/>
  <c r="K2891" i="4"/>
  <c r="L2891" i="4" s="1"/>
  <c r="K2890" i="4"/>
  <c r="L2890" i="4" s="1"/>
  <c r="K2889" i="4"/>
  <c r="L2889" i="4" s="1"/>
  <c r="K2888" i="4"/>
  <c r="L2888" i="4" s="1"/>
  <c r="K2887" i="4"/>
  <c r="L2887" i="4" s="1"/>
  <c r="K2880" i="4"/>
  <c r="L2880" i="4" s="1"/>
  <c r="K2878" i="4"/>
  <c r="L2878" i="4" s="1"/>
  <c r="K2877" i="4"/>
  <c r="L2877" i="4" s="1"/>
  <c r="K2876" i="4"/>
  <c r="L2876" i="4" s="1"/>
  <c r="K2875" i="4"/>
  <c r="L2875" i="4" s="1"/>
  <c r="K2874" i="4"/>
  <c r="L2874" i="4" s="1"/>
  <c r="K2873" i="4"/>
  <c r="L2873" i="4" s="1"/>
  <c r="K2872" i="4"/>
  <c r="L2872" i="4" s="1"/>
  <c r="K2871" i="4"/>
  <c r="L2871" i="4" s="1"/>
  <c r="K2870" i="4"/>
  <c r="L2870" i="4" s="1"/>
  <c r="K2869" i="4"/>
  <c r="L2869" i="4" s="1"/>
  <c r="K2868" i="4"/>
  <c r="L2868" i="4" s="1"/>
  <c r="K2867" i="4"/>
  <c r="L2867" i="4" s="1"/>
  <c r="K2866" i="4"/>
  <c r="L2866" i="4" s="1"/>
  <c r="K2865" i="4"/>
  <c r="L2865" i="4" s="1"/>
  <c r="K2864" i="4"/>
  <c r="L2864" i="4" s="1"/>
  <c r="K2863" i="4"/>
  <c r="L2863" i="4" s="1"/>
  <c r="K2851" i="4"/>
  <c r="L2851" i="4" s="1"/>
  <c r="K2849" i="4"/>
  <c r="L2849" i="4" s="1"/>
  <c r="K2848" i="4"/>
  <c r="L2848" i="4" s="1"/>
  <c r="K2847" i="4"/>
  <c r="L2847" i="4" s="1"/>
  <c r="K2846" i="4"/>
  <c r="L2846" i="4" s="1"/>
  <c r="K2845" i="4"/>
  <c r="L2845" i="4" s="1"/>
  <c r="K2844" i="4"/>
  <c r="L2844" i="4" s="1"/>
  <c r="K2843" i="4"/>
  <c r="L2843" i="4" s="1"/>
  <c r="K2842" i="4"/>
  <c r="L2842" i="4" s="1"/>
  <c r="K2841" i="4"/>
  <c r="L2841" i="4" s="1"/>
  <c r="K2840" i="4"/>
  <c r="L2840" i="4" s="1"/>
  <c r="K2839" i="4"/>
  <c r="L2839" i="4" s="1"/>
  <c r="K2838" i="4"/>
  <c r="L2838" i="4" s="1"/>
  <c r="K2827" i="4"/>
  <c r="L2827" i="4" s="1"/>
  <c r="K2825" i="4"/>
  <c r="L2825" i="4" s="1"/>
  <c r="K2824" i="4"/>
  <c r="L2824" i="4" s="1"/>
  <c r="K2823" i="4"/>
  <c r="L2823" i="4" s="1"/>
  <c r="K2822" i="4"/>
  <c r="L2822" i="4" s="1"/>
  <c r="K2821" i="4"/>
  <c r="L2821" i="4" s="1"/>
  <c r="K2820" i="4"/>
  <c r="L2820" i="4" s="1"/>
  <c r="K2819" i="4"/>
  <c r="L2819" i="4" s="1"/>
  <c r="K2818" i="4"/>
  <c r="L2818" i="4" s="1"/>
  <c r="K2817" i="4"/>
  <c r="L2817" i="4" s="1"/>
  <c r="K2816" i="4"/>
  <c r="L2816" i="4" s="1"/>
  <c r="K2815" i="4"/>
  <c r="L2815" i="4" s="1"/>
  <c r="K2814" i="4"/>
  <c r="L2814" i="4" s="1"/>
  <c r="K2813" i="4"/>
  <c r="L2813" i="4" s="1"/>
  <c r="K2812" i="4"/>
  <c r="L2812" i="4" s="1"/>
  <c r="K2811" i="4"/>
  <c r="L2811" i="4" s="1"/>
  <c r="K2810" i="4"/>
  <c r="L2810" i="4" s="1"/>
  <c r="K2809" i="4"/>
  <c r="L2809" i="4" s="1"/>
  <c r="K2808" i="4"/>
  <c r="L2808" i="4" s="1"/>
  <c r="K2807" i="4"/>
  <c r="L2807" i="4" s="1"/>
  <c r="K2806" i="4"/>
  <c r="L2806" i="4" s="1"/>
  <c r="K2801" i="4"/>
  <c r="L2801" i="4" s="1"/>
  <c r="K2799" i="4"/>
  <c r="L2799" i="4" s="1"/>
  <c r="K2798" i="4"/>
  <c r="L2798" i="4" s="1"/>
  <c r="K2797" i="4"/>
  <c r="L2797" i="4" s="1"/>
  <c r="K2796" i="4"/>
  <c r="L2796" i="4" s="1"/>
  <c r="K2795" i="4"/>
  <c r="L2795" i="4" s="1"/>
  <c r="K2794" i="4"/>
  <c r="L2794" i="4" s="1"/>
  <c r="K2793" i="4"/>
  <c r="L2793" i="4" s="1"/>
  <c r="K2792" i="4"/>
  <c r="L2792" i="4" s="1"/>
  <c r="K2791" i="4"/>
  <c r="L2791" i="4" s="1"/>
  <c r="K2790" i="4"/>
  <c r="L2790" i="4" s="1"/>
  <c r="K2789" i="4"/>
  <c r="L2789" i="4" s="1"/>
  <c r="K2788" i="4"/>
  <c r="L2788" i="4" s="1"/>
  <c r="K2787" i="4"/>
  <c r="L2787" i="4" s="1"/>
  <c r="K2786" i="4"/>
  <c r="L2786" i="4" s="1"/>
  <c r="K2777" i="4"/>
  <c r="L2777" i="4" s="1"/>
  <c r="K2775" i="4"/>
  <c r="L2775" i="4" s="1"/>
  <c r="K2774" i="4"/>
  <c r="L2774" i="4" s="1"/>
  <c r="K2773" i="4"/>
  <c r="L2773" i="4" s="1"/>
  <c r="K2772" i="4"/>
  <c r="L2772" i="4" s="1"/>
  <c r="K2771" i="4"/>
  <c r="L2771" i="4" s="1"/>
  <c r="K2770" i="4"/>
  <c r="L2770" i="4" s="1"/>
  <c r="K2769" i="4"/>
  <c r="L2769" i="4" s="1"/>
  <c r="K2762" i="4"/>
  <c r="L2762" i="4" s="1"/>
  <c r="K2760" i="4"/>
  <c r="K2759" i="4"/>
  <c r="L2759" i="4" s="1"/>
  <c r="K2758" i="4"/>
  <c r="L2758" i="4" s="1"/>
  <c r="K2757" i="4"/>
  <c r="L2757" i="4" s="1"/>
  <c r="K2748" i="4"/>
  <c r="L2748" i="4" s="1"/>
  <c r="K2746" i="4"/>
  <c r="L2746" i="4" s="1"/>
  <c r="K2745" i="4"/>
  <c r="L2745" i="4" s="1"/>
  <c r="K2744" i="4"/>
  <c r="L2744" i="4" s="1"/>
  <c r="K2743" i="4"/>
  <c r="L2743" i="4" s="1"/>
  <c r="K2742" i="4"/>
  <c r="L2742" i="4" s="1"/>
  <c r="K2741" i="4"/>
  <c r="L2741" i="4" s="1"/>
  <c r="K2740" i="4"/>
  <c r="L2740" i="4" s="1"/>
  <c r="K2739" i="4"/>
  <c r="L2739" i="4" s="1"/>
  <c r="K2738" i="4"/>
  <c r="L2738" i="4" s="1"/>
  <c r="K2737" i="4"/>
  <c r="L2737" i="4" s="1"/>
  <c r="K2736" i="4"/>
  <c r="L2736" i="4" s="1"/>
  <c r="K2735" i="4"/>
  <c r="L2735" i="4" s="1"/>
  <c r="K2734" i="4"/>
  <c r="L2734" i="4" s="1"/>
  <c r="K2733" i="4"/>
  <c r="L2733" i="4" s="1"/>
  <c r="K2732" i="4"/>
  <c r="L2732" i="4" s="1"/>
  <c r="K2731" i="4"/>
  <c r="L2731" i="4" s="1"/>
  <c r="K2726" i="4"/>
  <c r="L2726" i="4" s="1"/>
  <c r="K2724" i="4"/>
  <c r="L2724" i="4" s="1"/>
  <c r="K2723" i="4"/>
  <c r="L2723" i="4" s="1"/>
  <c r="K2722" i="4"/>
  <c r="L2722" i="4" s="1"/>
  <c r="K2721" i="4"/>
  <c r="L2721" i="4" s="1"/>
  <c r="K2720" i="4"/>
  <c r="L2720" i="4" s="1"/>
  <c r="K2719" i="4"/>
  <c r="L2719" i="4" s="1"/>
  <c r="K2718" i="4"/>
  <c r="L2718" i="4" s="1"/>
  <c r="K2717" i="4"/>
  <c r="L2717" i="4" s="1"/>
  <c r="K2716" i="4"/>
  <c r="L2716" i="4" s="1"/>
  <c r="K2715" i="4"/>
  <c r="L2715" i="4" s="1"/>
  <c r="K2714" i="4"/>
  <c r="L2714" i="4" s="1"/>
  <c r="K2713" i="4"/>
  <c r="L2713" i="4" s="1"/>
  <c r="K2712" i="4"/>
  <c r="L2712" i="4" s="1"/>
  <c r="K2705" i="4"/>
  <c r="L2705" i="4" s="1"/>
  <c r="K2703" i="4"/>
  <c r="L2703" i="4" s="1"/>
  <c r="K2702" i="4"/>
  <c r="L2702" i="4" s="1"/>
  <c r="K2701" i="4"/>
  <c r="L2701" i="4" s="1"/>
  <c r="K2700" i="4"/>
  <c r="L2700" i="4" s="1"/>
  <c r="K2699" i="4"/>
  <c r="L2699" i="4" s="1"/>
  <c r="K2698" i="4"/>
  <c r="L2698" i="4" s="1"/>
  <c r="K2697" i="4"/>
  <c r="L2697" i="4" s="1"/>
  <c r="K2696" i="4"/>
  <c r="L2696" i="4" s="1"/>
  <c r="K2695" i="4"/>
  <c r="L2695" i="4" s="1"/>
  <c r="K2684" i="4"/>
  <c r="L2684" i="4" s="1"/>
  <c r="K2682" i="4"/>
  <c r="L2682" i="4" s="1"/>
  <c r="K2681" i="4"/>
  <c r="L2681" i="4" s="1"/>
  <c r="K2680" i="4"/>
  <c r="L2680" i="4" s="1"/>
  <c r="K2679" i="4"/>
  <c r="L2679" i="4" s="1"/>
  <c r="K2678" i="4"/>
  <c r="L2678" i="4" s="1"/>
  <c r="K2677" i="4"/>
  <c r="L2677" i="4" s="1"/>
  <c r="K2676" i="4"/>
  <c r="L2676" i="4" s="1"/>
  <c r="K2675" i="4"/>
  <c r="L2675" i="4" s="1"/>
  <c r="K2674" i="4"/>
  <c r="L2674" i="4" s="1"/>
  <c r="K2673" i="4"/>
  <c r="L2673" i="4" s="1"/>
  <c r="K2672" i="4"/>
  <c r="L2672" i="4" s="1"/>
  <c r="K2671" i="4"/>
  <c r="L2671" i="4" s="1"/>
  <c r="K2670" i="4"/>
  <c r="L2670" i="4" s="1"/>
  <c r="K2669" i="4"/>
  <c r="L2669" i="4" s="1"/>
  <c r="K2668" i="4"/>
  <c r="L2668" i="4" s="1"/>
  <c r="K2667" i="4"/>
  <c r="L2667" i="4" s="1"/>
  <c r="K2659" i="4"/>
  <c r="L2659" i="4" s="1"/>
  <c r="K2657" i="4"/>
  <c r="L2657" i="4" s="1"/>
  <c r="K2656" i="4"/>
  <c r="L2656" i="4" s="1"/>
  <c r="K2655" i="4"/>
  <c r="L2655" i="4" s="1"/>
  <c r="K2654" i="4"/>
  <c r="L2654" i="4" s="1"/>
  <c r="K2653" i="4"/>
  <c r="L2653" i="4" s="1"/>
  <c r="K2652" i="4"/>
  <c r="L2652" i="4" s="1"/>
  <c r="K2651" i="4"/>
  <c r="L2651" i="4" s="1"/>
  <c r="K2650" i="4"/>
  <c r="L2650" i="4" s="1"/>
  <c r="K2649" i="4"/>
  <c r="L2649" i="4" s="1"/>
  <c r="K2648" i="4"/>
  <c r="L2648" i="4" s="1"/>
  <c r="K2647" i="4"/>
  <c r="L2647" i="4" s="1"/>
  <c r="K2646" i="4"/>
  <c r="L2646" i="4" s="1"/>
  <c r="K2634" i="4"/>
  <c r="L2634" i="4" s="1"/>
  <c r="K2632" i="4"/>
  <c r="L2632" i="4" s="1"/>
  <c r="K2631" i="4"/>
  <c r="L2631" i="4" s="1"/>
  <c r="K2630" i="4"/>
  <c r="L2630" i="4" s="1"/>
  <c r="K2629" i="4"/>
  <c r="L2629" i="4" s="1"/>
  <c r="K2628" i="4"/>
  <c r="L2628" i="4" s="1"/>
  <c r="K2627" i="4"/>
  <c r="L2627" i="4" s="1"/>
  <c r="K2626" i="4"/>
  <c r="L2626" i="4" s="1"/>
  <c r="K2625" i="4"/>
  <c r="L2625" i="4" s="1"/>
  <c r="K2624" i="4"/>
  <c r="L2624" i="4" s="1"/>
  <c r="K2623" i="4"/>
  <c r="L2623" i="4" s="1"/>
  <c r="K2622" i="4"/>
  <c r="L2622" i="4" s="1"/>
  <c r="K2621" i="4"/>
  <c r="L2621" i="4" s="1"/>
  <c r="K2620" i="4"/>
  <c r="L2620" i="4" s="1"/>
  <c r="K2613" i="4"/>
  <c r="L2613" i="4" s="1"/>
  <c r="K2611" i="4"/>
  <c r="L2611" i="4" s="1"/>
  <c r="K2610" i="4"/>
  <c r="L2610" i="4" s="1"/>
  <c r="K2609" i="4"/>
  <c r="L2609" i="4" s="1"/>
  <c r="K2608" i="4"/>
  <c r="L2608" i="4" s="1"/>
  <c r="K2607" i="4"/>
  <c r="L2607" i="4" s="1"/>
  <c r="K2606" i="4"/>
  <c r="L2606" i="4" s="1"/>
  <c r="K2605" i="4"/>
  <c r="L2605" i="4" s="1"/>
  <c r="K2604" i="4"/>
  <c r="L2604" i="4" s="1"/>
  <c r="K2603" i="4"/>
  <c r="L2603" i="4" s="1"/>
  <c r="K2596" i="4"/>
  <c r="L2596" i="4" s="1"/>
  <c r="K2594" i="4"/>
  <c r="L2594" i="4" s="1"/>
  <c r="K2593" i="4"/>
  <c r="L2593" i="4" s="1"/>
  <c r="K2592" i="4"/>
  <c r="L2592" i="4" s="1"/>
  <c r="K2591" i="4"/>
  <c r="L2591" i="4" s="1"/>
  <c r="K2590" i="4"/>
  <c r="L2590" i="4" s="1"/>
  <c r="K2589" i="4"/>
  <c r="L2589" i="4" s="1"/>
  <c r="K2588" i="4"/>
  <c r="L2588" i="4" s="1"/>
  <c r="K2587" i="4"/>
  <c r="L2587" i="4" s="1"/>
  <c r="K2576" i="4"/>
  <c r="L2576" i="4" s="1"/>
  <c r="K2574" i="4"/>
  <c r="L2574" i="4" s="1"/>
  <c r="K2573" i="4"/>
  <c r="L2573" i="4" s="1"/>
  <c r="K2572" i="4"/>
  <c r="L2572" i="4" s="1"/>
  <c r="K2571" i="4"/>
  <c r="L2571" i="4" s="1"/>
  <c r="K2570" i="4"/>
  <c r="L2570" i="4" s="1"/>
  <c r="K2569" i="4"/>
  <c r="L2569" i="4" s="1"/>
  <c r="K2568" i="4"/>
  <c r="L2568" i="4" s="1"/>
  <c r="K2567" i="4"/>
  <c r="L2567" i="4" s="1"/>
  <c r="K2566" i="4"/>
  <c r="L2566" i="4" s="1"/>
  <c r="K2565" i="4"/>
  <c r="L2565" i="4" s="1"/>
  <c r="K2564" i="4"/>
  <c r="L2564" i="4" s="1"/>
  <c r="K2563" i="4"/>
  <c r="L2563" i="4" s="1"/>
  <c r="K2562" i="4"/>
  <c r="L2562" i="4" s="1"/>
  <c r="K2561" i="4"/>
  <c r="L2561" i="4" s="1"/>
  <c r="K2560" i="4"/>
  <c r="L2560" i="4" s="1"/>
  <c r="K2559" i="4"/>
  <c r="L2559" i="4" s="1"/>
  <c r="K2558" i="4"/>
  <c r="L2558" i="4" s="1"/>
  <c r="K2557" i="4"/>
  <c r="L2557" i="4" s="1"/>
  <c r="K2556" i="4"/>
  <c r="L2556" i="4" s="1"/>
  <c r="K2549" i="4"/>
  <c r="L2549" i="4" s="1"/>
  <c r="K2547" i="4"/>
  <c r="L2547" i="4" s="1"/>
  <c r="K2546" i="4"/>
  <c r="L2546" i="4" s="1"/>
  <c r="K2545" i="4"/>
  <c r="L2545" i="4" s="1"/>
  <c r="K2544" i="4"/>
  <c r="L2544" i="4" s="1"/>
  <c r="K2543" i="4"/>
  <c r="L2543" i="4" s="1"/>
  <c r="K2542" i="4"/>
  <c r="L2542" i="4" s="1"/>
  <c r="K2541" i="4"/>
  <c r="L2541" i="4" s="1"/>
  <c r="K2540" i="4"/>
  <c r="L2540" i="4" s="1"/>
  <c r="K2539" i="4"/>
  <c r="L2539" i="4" s="1"/>
  <c r="K2531" i="4"/>
  <c r="L2531" i="4" s="1"/>
  <c r="K2529" i="4"/>
  <c r="L2529" i="4" s="1"/>
  <c r="K2528" i="4"/>
  <c r="L2528" i="4" s="1"/>
  <c r="K2527" i="4"/>
  <c r="L2527" i="4" s="1"/>
  <c r="K2526" i="4"/>
  <c r="L2526" i="4" s="1"/>
  <c r="K2525" i="4"/>
  <c r="L2525" i="4" s="1"/>
  <c r="K2524" i="4"/>
  <c r="L2524" i="4" s="1"/>
  <c r="K2523" i="4"/>
  <c r="L2523" i="4" s="1"/>
  <c r="K2522" i="4"/>
  <c r="L2522" i="4" s="1"/>
  <c r="K2509" i="4"/>
  <c r="L2509" i="4" s="1"/>
  <c r="K2507" i="4"/>
  <c r="L2507" i="4" s="1"/>
  <c r="K2506" i="4"/>
  <c r="L2506" i="4" s="1"/>
  <c r="K2505" i="4"/>
  <c r="L2505" i="4" s="1"/>
  <c r="K2504" i="4"/>
  <c r="L2504" i="4" s="1"/>
  <c r="K2503" i="4"/>
  <c r="L2503" i="4" s="1"/>
  <c r="K2502" i="4"/>
  <c r="L2502" i="4" s="1"/>
  <c r="K2501" i="4"/>
  <c r="L2501" i="4" s="1"/>
  <c r="K2500" i="4"/>
  <c r="L2500" i="4" s="1"/>
  <c r="K2499" i="4"/>
  <c r="L2499" i="4" s="1"/>
  <c r="K2498" i="4"/>
  <c r="L2498" i="4" s="1"/>
  <c r="K2497" i="4"/>
  <c r="L2497" i="4" s="1"/>
  <c r="K2496" i="4"/>
  <c r="L2496" i="4" s="1"/>
  <c r="K2487" i="4"/>
  <c r="L2487" i="4" s="1"/>
  <c r="K2485" i="4"/>
  <c r="L2485" i="4" s="1"/>
  <c r="K2484" i="4"/>
  <c r="L2484" i="4" s="1"/>
  <c r="K2483" i="4"/>
  <c r="L2483" i="4" s="1"/>
  <c r="K2482" i="4"/>
  <c r="L2482" i="4" s="1"/>
  <c r="K2481" i="4"/>
  <c r="L2481" i="4" s="1"/>
  <c r="K2480" i="4"/>
  <c r="L2480" i="4" s="1"/>
  <c r="K2479" i="4"/>
  <c r="L2479" i="4" s="1"/>
  <c r="K2478" i="4"/>
  <c r="L2478" i="4" s="1"/>
  <c r="K2467" i="4"/>
  <c r="L2467" i="4" s="1"/>
  <c r="K2465" i="4"/>
  <c r="L2465" i="4" s="1"/>
  <c r="K2464" i="4"/>
  <c r="L2464" i="4" s="1"/>
  <c r="K2463" i="4"/>
  <c r="L2463" i="4" s="1"/>
  <c r="K2462" i="4"/>
  <c r="L2462" i="4" s="1"/>
  <c r="K2461" i="4"/>
  <c r="L2461" i="4" s="1"/>
  <c r="K2460" i="4"/>
  <c r="L2460" i="4" s="1"/>
  <c r="K2459" i="4"/>
  <c r="L2459" i="4" s="1"/>
  <c r="K2458" i="4"/>
  <c r="L2458" i="4" s="1"/>
  <c r="K2457" i="4"/>
  <c r="L2457" i="4" s="1"/>
  <c r="K2456" i="4"/>
  <c r="L2456" i="4" s="1"/>
  <c r="K2455" i="4"/>
  <c r="L2455" i="4" s="1"/>
  <c r="K2454" i="4"/>
  <c r="L2454" i="4" s="1"/>
  <c r="K2453" i="4"/>
  <c r="L2453" i="4" s="1"/>
  <c r="K2452" i="4"/>
  <c r="L2452" i="4" s="1"/>
  <c r="K2451" i="4"/>
  <c r="L2451" i="4" s="1"/>
  <c r="K2450" i="4"/>
  <c r="L2450" i="4" s="1"/>
  <c r="K2449" i="4"/>
  <c r="L2449" i="4" s="1"/>
  <c r="K2448" i="4"/>
  <c r="L2448" i="4" s="1"/>
  <c r="K2447" i="4"/>
  <c r="L2447" i="4" s="1"/>
  <c r="K2446" i="4"/>
  <c r="L2446" i="4" s="1"/>
  <c r="K2445" i="4"/>
  <c r="L2445" i="4" s="1"/>
  <c r="K2444" i="4"/>
  <c r="L2444" i="4" s="1"/>
  <c r="K2443" i="4"/>
  <c r="L2443" i="4" s="1"/>
  <c r="K2429" i="4"/>
  <c r="L2429" i="4" s="1"/>
  <c r="K2427" i="4"/>
  <c r="L2427" i="4" s="1"/>
  <c r="K2426" i="4"/>
  <c r="L2426" i="4" s="1"/>
  <c r="K2425" i="4"/>
  <c r="L2425" i="4" s="1"/>
  <c r="K2424" i="4"/>
  <c r="L2424" i="4" s="1"/>
  <c r="K2423" i="4"/>
  <c r="L2423" i="4" s="1"/>
  <c r="K2422" i="4"/>
  <c r="L2422" i="4" s="1"/>
  <c r="K2421" i="4"/>
  <c r="L2421" i="4" s="1"/>
  <c r="K2420" i="4"/>
  <c r="L2420" i="4" s="1"/>
  <c r="K2419" i="4"/>
  <c r="L2419" i="4" s="1"/>
  <c r="K2418" i="4"/>
  <c r="L2418" i="4" s="1"/>
  <c r="K2417" i="4"/>
  <c r="L2417" i="4" s="1"/>
  <c r="K2416" i="4"/>
  <c r="L2416" i="4" s="1"/>
  <c r="K2415" i="4"/>
  <c r="L2415" i="4" s="1"/>
  <c r="K2414" i="4"/>
  <c r="L2414" i="4" s="1"/>
  <c r="K2413" i="4"/>
  <c r="L2413" i="4" s="1"/>
  <c r="K2412" i="4"/>
  <c r="L2412" i="4" s="1"/>
  <c r="K2411" i="4"/>
  <c r="L2411" i="4" s="1"/>
  <c r="K2410" i="4"/>
  <c r="L2410" i="4" s="1"/>
  <c r="K2409" i="4"/>
  <c r="L2409" i="4" s="1"/>
  <c r="K2396" i="4"/>
  <c r="L2396" i="4" s="1"/>
  <c r="K2394" i="4"/>
  <c r="L2394" i="4" s="1"/>
  <c r="K2393" i="4"/>
  <c r="L2393" i="4" s="1"/>
  <c r="K2392" i="4"/>
  <c r="L2392" i="4" s="1"/>
  <c r="K2391" i="4"/>
  <c r="L2391" i="4" s="1"/>
  <c r="K2390" i="4"/>
  <c r="L2390" i="4" s="1"/>
  <c r="K2389" i="4"/>
  <c r="L2389" i="4" s="1"/>
  <c r="K2388" i="4"/>
  <c r="L2388" i="4" s="1"/>
  <c r="K2387" i="4"/>
  <c r="L2387" i="4" s="1"/>
  <c r="K2386" i="4"/>
  <c r="L2386" i="4" s="1"/>
  <c r="K2385" i="4"/>
  <c r="L2385" i="4" s="1"/>
  <c r="K2384" i="4"/>
  <c r="L2384" i="4" s="1"/>
  <c r="K2383" i="4"/>
  <c r="L2383" i="4" s="1"/>
  <c r="K2382" i="4"/>
  <c r="L2382" i="4" s="1"/>
  <c r="K2381" i="4"/>
  <c r="L2381" i="4" s="1"/>
  <c r="K2380" i="4"/>
  <c r="L2380" i="4" s="1"/>
  <c r="K2379" i="4"/>
  <c r="L2379" i="4" s="1"/>
  <c r="K2378" i="4"/>
  <c r="L2378" i="4" s="1"/>
  <c r="K2377" i="4"/>
  <c r="L2377" i="4" s="1"/>
  <c r="K2376" i="4"/>
  <c r="L2376" i="4" s="1"/>
  <c r="K2358" i="4"/>
  <c r="L2358" i="4" s="1"/>
  <c r="K2356" i="4"/>
  <c r="L2356" i="4" s="1"/>
  <c r="K2355" i="4"/>
  <c r="L2355" i="4" s="1"/>
  <c r="K2354" i="4"/>
  <c r="L2354" i="4" s="1"/>
  <c r="K2353" i="4"/>
  <c r="L2353" i="4" s="1"/>
  <c r="K2352" i="4"/>
  <c r="L2352" i="4" s="1"/>
  <c r="K2351" i="4"/>
  <c r="L2351" i="4" s="1"/>
  <c r="K2350" i="4"/>
  <c r="L2350" i="4" s="1"/>
  <c r="K2349" i="4"/>
  <c r="L2349" i="4" s="1"/>
  <c r="K2348" i="4"/>
  <c r="L2348" i="4" s="1"/>
  <c r="K2347" i="4"/>
  <c r="L2347" i="4" s="1"/>
  <c r="K2346" i="4"/>
  <c r="L2346" i="4" s="1"/>
  <c r="K2345" i="4"/>
  <c r="L2345" i="4" s="1"/>
  <c r="K2344" i="4"/>
  <c r="L2344" i="4" s="1"/>
  <c r="K2343" i="4"/>
  <c r="L2343" i="4" s="1"/>
  <c r="K2342" i="4"/>
  <c r="L2342" i="4" s="1"/>
  <c r="K2341" i="4"/>
  <c r="L2341" i="4" s="1"/>
  <c r="K2340" i="4"/>
  <c r="L2340" i="4" s="1"/>
  <c r="K2339" i="4"/>
  <c r="L2339" i="4" s="1"/>
  <c r="K2338" i="4"/>
  <c r="L2338" i="4" s="1"/>
  <c r="K2337" i="4"/>
  <c r="L2337" i="4" s="1"/>
  <c r="K2336" i="4"/>
  <c r="L2336" i="4" s="1"/>
  <c r="K2321" i="4"/>
  <c r="L2321" i="4" s="1"/>
  <c r="K2319" i="4"/>
  <c r="L2319" i="4" s="1"/>
  <c r="K2318" i="4"/>
  <c r="L2318" i="4" s="1"/>
  <c r="K2317" i="4"/>
  <c r="L2317" i="4" s="1"/>
  <c r="K2316" i="4"/>
  <c r="L2316" i="4" s="1"/>
  <c r="K2315" i="4"/>
  <c r="L2315" i="4" s="1"/>
  <c r="K2314" i="4"/>
  <c r="L2314" i="4" s="1"/>
  <c r="K2313" i="4"/>
  <c r="L2313" i="4" s="1"/>
  <c r="K2312" i="4"/>
  <c r="L2312" i="4" s="1"/>
  <c r="K2311" i="4"/>
  <c r="L2311" i="4" s="1"/>
  <c r="K2310" i="4"/>
  <c r="L2310" i="4" s="1"/>
  <c r="K2309" i="4"/>
  <c r="L2309" i="4" s="1"/>
  <c r="K2308" i="4"/>
  <c r="L2308" i="4" s="1"/>
  <c r="K2307" i="4"/>
  <c r="L2307" i="4" s="1"/>
  <c r="K2300" i="4"/>
  <c r="L2300" i="4" s="1"/>
  <c r="K2298" i="4"/>
  <c r="L2298" i="4" s="1"/>
  <c r="K2297" i="4"/>
  <c r="L2297" i="4" s="1"/>
  <c r="K2296" i="4"/>
  <c r="L2296" i="4" s="1"/>
  <c r="K2295" i="4"/>
  <c r="L2295" i="4" s="1"/>
  <c r="K2294" i="4"/>
  <c r="L2294" i="4" s="1"/>
  <c r="K2288" i="4"/>
  <c r="L2288" i="4" s="1"/>
  <c r="K2286" i="4"/>
  <c r="L2286" i="4" s="1"/>
  <c r="K2285" i="4"/>
  <c r="L2285" i="4" s="1"/>
  <c r="K2284" i="4"/>
  <c r="L2284" i="4" s="1"/>
  <c r="K2283" i="4"/>
  <c r="L2283" i="4" s="1"/>
  <c r="K2282" i="4"/>
  <c r="L2282" i="4" s="1"/>
  <c r="K2269" i="4"/>
  <c r="L2269" i="4" s="1"/>
  <c r="K2267" i="4"/>
  <c r="L2267" i="4" s="1"/>
  <c r="K2266" i="4"/>
  <c r="L2266" i="4" s="1"/>
  <c r="K2265" i="4"/>
  <c r="L2265" i="4" s="1"/>
  <c r="K2264" i="4"/>
  <c r="L2264" i="4" s="1"/>
  <c r="K2263" i="4"/>
  <c r="L2263" i="4" s="1"/>
  <c r="K2262" i="4"/>
  <c r="L2262" i="4" s="1"/>
  <c r="K2261" i="4"/>
  <c r="K2260" i="4"/>
  <c r="L2260" i="4" s="1"/>
  <c r="K2259" i="4"/>
  <c r="L2259" i="4" s="1"/>
  <c r="K2258" i="4"/>
  <c r="L2258" i="4" s="1"/>
  <c r="K2257" i="4"/>
  <c r="L2257" i="4" s="1"/>
  <c r="K2256" i="4"/>
  <c r="L2256" i="4" s="1"/>
  <c r="K2255" i="4"/>
  <c r="L2255" i="4" s="1"/>
  <c r="K2254" i="4"/>
  <c r="L2254" i="4" s="1"/>
  <c r="K2253" i="4"/>
  <c r="L2253" i="4" s="1"/>
  <c r="K2252" i="4"/>
  <c r="L2252" i="4" s="1"/>
  <c r="K2251" i="4"/>
  <c r="L2251" i="4" s="1"/>
  <c r="K2250" i="4"/>
  <c r="L2250" i="4" s="1"/>
  <c r="K2249" i="4"/>
  <c r="L2249" i="4" s="1"/>
  <c r="K2248" i="4"/>
  <c r="L2248" i="4" s="1"/>
  <c r="K2247" i="4"/>
  <c r="L2247" i="4" s="1"/>
  <c r="K2246" i="4"/>
  <c r="L2246" i="4" s="1"/>
  <c r="K2237" i="4"/>
  <c r="L2237" i="4" s="1"/>
  <c r="K2235" i="4"/>
  <c r="L2235" i="4" s="1"/>
  <c r="K2234" i="4"/>
  <c r="L2234" i="4" s="1"/>
  <c r="K2233" i="4"/>
  <c r="L2233" i="4" s="1"/>
  <c r="K2232" i="4"/>
  <c r="L2232" i="4" s="1"/>
  <c r="K2231" i="4"/>
  <c r="L2231" i="4" s="1"/>
  <c r="K2230" i="4"/>
  <c r="L2230" i="4" s="1"/>
  <c r="K2229" i="4"/>
  <c r="L2229" i="4" s="1"/>
  <c r="K2228" i="4"/>
  <c r="L2228" i="4" s="1"/>
  <c r="K2227" i="4"/>
  <c r="L2227" i="4" s="1"/>
  <c r="K2218" i="4"/>
  <c r="L2218" i="4" s="1"/>
  <c r="K2216" i="4"/>
  <c r="L2216" i="4" s="1"/>
  <c r="K2215" i="4"/>
  <c r="L2215" i="4" s="1"/>
  <c r="K2214" i="4"/>
  <c r="L2214" i="4" s="1"/>
  <c r="K2213" i="4"/>
  <c r="L2213" i="4" s="1"/>
  <c r="K2212" i="4"/>
  <c r="L2212" i="4" s="1"/>
  <c r="K2211" i="4"/>
  <c r="L2211" i="4" s="1"/>
  <c r="K2210" i="4"/>
  <c r="L2210" i="4" s="1"/>
  <c r="K2209" i="4"/>
  <c r="L2209" i="4" s="1"/>
  <c r="K2208" i="4"/>
  <c r="L2208" i="4" s="1"/>
  <c r="K2199" i="4"/>
  <c r="L2199" i="4" s="1"/>
  <c r="K2197" i="4"/>
  <c r="L2197" i="4" s="1"/>
  <c r="K2196" i="4"/>
  <c r="L2196" i="4" s="1"/>
  <c r="K2195" i="4"/>
  <c r="L2195" i="4" s="1"/>
  <c r="K2194" i="4"/>
  <c r="L2194" i="4" s="1"/>
  <c r="K2193" i="4"/>
  <c r="L2193" i="4" s="1"/>
  <c r="K2192" i="4"/>
  <c r="L2192" i="4" s="1"/>
  <c r="K2191" i="4"/>
  <c r="L2191" i="4" s="1"/>
  <c r="K2190" i="4"/>
  <c r="L2190" i="4" s="1"/>
  <c r="K2184" i="4"/>
  <c r="L2184" i="4" s="1"/>
  <c r="K2182" i="4"/>
  <c r="L2182" i="4" s="1"/>
  <c r="K2181" i="4"/>
  <c r="L2181" i="4" s="1"/>
  <c r="K2180" i="4"/>
  <c r="L2180" i="4" s="1"/>
  <c r="K2179" i="4"/>
  <c r="L2179" i="4" s="1"/>
  <c r="K2178" i="4"/>
  <c r="L2178" i="4" s="1"/>
  <c r="K2177" i="4"/>
  <c r="L2177" i="4" s="1"/>
  <c r="K2176" i="4"/>
  <c r="L2176" i="4" s="1"/>
  <c r="K2175" i="4"/>
  <c r="L2175" i="4" s="1"/>
  <c r="K2157" i="4"/>
  <c r="L2157" i="4" s="1"/>
  <c r="K2155" i="4"/>
  <c r="L2155" i="4" s="1"/>
  <c r="K2154" i="4"/>
  <c r="L2154" i="4" s="1"/>
  <c r="K2153" i="4"/>
  <c r="L2153" i="4" s="1"/>
  <c r="K2152" i="4"/>
  <c r="L2152" i="4" s="1"/>
  <c r="K2151" i="4"/>
  <c r="L2151" i="4" s="1"/>
  <c r="K2150" i="4"/>
  <c r="L2150" i="4" s="1"/>
  <c r="K2149" i="4"/>
  <c r="L2149" i="4" s="1"/>
  <c r="K2148" i="4"/>
  <c r="L2148" i="4" s="1"/>
  <c r="K2147" i="4"/>
  <c r="L2147" i="4" s="1"/>
  <c r="K2146" i="4"/>
  <c r="L2146" i="4" s="1"/>
  <c r="K2145" i="4"/>
  <c r="L2145" i="4" s="1"/>
  <c r="K2144" i="4"/>
  <c r="L2144" i="4" s="1"/>
  <c r="K2143" i="4"/>
  <c r="L2143" i="4" s="1"/>
  <c r="K2142" i="4"/>
  <c r="L2142" i="4" s="1"/>
  <c r="K2141" i="4"/>
  <c r="L2141" i="4" s="1"/>
  <c r="K2140" i="4"/>
  <c r="L2140" i="4" s="1"/>
  <c r="K2139" i="4"/>
  <c r="L2139" i="4" s="1"/>
  <c r="K2138" i="4"/>
  <c r="L2138" i="4" s="1"/>
  <c r="K2137" i="4"/>
  <c r="L2137" i="4" s="1"/>
  <c r="K2136" i="4"/>
  <c r="L2136" i="4" s="1"/>
  <c r="K2135" i="4"/>
  <c r="L2135" i="4" s="1"/>
  <c r="K2134" i="4"/>
  <c r="L2134" i="4" s="1"/>
  <c r="K2133" i="4"/>
  <c r="L2133" i="4" s="1"/>
  <c r="K2132" i="4"/>
  <c r="L2132" i="4" s="1"/>
  <c r="K2131" i="4"/>
  <c r="L2131" i="4" s="1"/>
  <c r="K2130" i="4"/>
  <c r="L2130" i="4" s="1"/>
  <c r="K2114" i="4"/>
  <c r="L2114" i="4" s="1"/>
  <c r="K2112" i="4"/>
  <c r="L2112" i="4" s="1"/>
  <c r="K2111" i="4"/>
  <c r="L2111" i="4" s="1"/>
  <c r="K2110" i="4"/>
  <c r="L2110" i="4" s="1"/>
  <c r="K2109" i="4"/>
  <c r="L2109" i="4" s="1"/>
  <c r="K2108" i="4"/>
  <c r="L2108" i="4" s="1"/>
  <c r="K2107" i="4"/>
  <c r="L2107" i="4" s="1"/>
  <c r="K2106" i="4"/>
  <c r="L2106" i="4" s="1"/>
  <c r="K2105" i="4"/>
  <c r="L2105" i="4" s="1"/>
  <c r="K2104" i="4"/>
  <c r="L2104" i="4" s="1"/>
  <c r="K2103" i="4"/>
  <c r="L2103" i="4" s="1"/>
  <c r="K2102" i="4"/>
  <c r="L2102" i="4" s="1"/>
  <c r="K2101" i="4"/>
  <c r="L2101" i="4" s="1"/>
  <c r="K2100" i="4"/>
  <c r="L2100" i="4" s="1"/>
  <c r="K2099" i="4"/>
  <c r="L2099" i="4" s="1"/>
  <c r="K2098" i="4"/>
  <c r="L2098" i="4" s="1"/>
  <c r="K2097" i="4"/>
  <c r="L2097" i="4" s="1"/>
  <c r="K2096" i="4"/>
  <c r="L2096" i="4" s="1"/>
  <c r="K2095" i="4"/>
  <c r="L2095" i="4" s="1"/>
  <c r="K2094" i="4"/>
  <c r="L2094" i="4" s="1"/>
  <c r="K2093" i="4"/>
  <c r="L2093" i="4" s="1"/>
  <c r="K2092" i="4"/>
  <c r="L2092" i="4" s="1"/>
  <c r="K2091" i="4"/>
  <c r="L2091" i="4" s="1"/>
  <c r="K2090" i="4"/>
  <c r="L2090" i="4" s="1"/>
  <c r="K2089" i="4"/>
  <c r="L2089" i="4" s="1"/>
  <c r="K2088" i="4"/>
  <c r="L2088" i="4" s="1"/>
  <c r="K2087" i="4"/>
  <c r="L2087" i="4" s="1"/>
  <c r="K2086" i="4"/>
  <c r="L2086" i="4" s="1"/>
  <c r="K2085" i="4"/>
  <c r="L2085" i="4" s="1"/>
  <c r="K2084" i="4"/>
  <c r="L2084" i="4" s="1"/>
  <c r="K2071" i="4"/>
  <c r="L2071" i="4" s="1"/>
  <c r="K2069" i="4"/>
  <c r="L2069" i="4" s="1"/>
  <c r="K2068" i="4"/>
  <c r="L2068" i="4" s="1"/>
  <c r="K2067" i="4"/>
  <c r="L2067" i="4" s="1"/>
  <c r="K2066" i="4"/>
  <c r="L2066" i="4" s="1"/>
  <c r="K2065" i="4"/>
  <c r="L2065" i="4" s="1"/>
  <c r="K2064" i="4"/>
  <c r="L2064" i="4" s="1"/>
  <c r="K2063" i="4"/>
  <c r="L2063" i="4" s="1"/>
  <c r="K2062" i="4"/>
  <c r="L2062" i="4" s="1"/>
  <c r="K2061" i="4"/>
  <c r="L2061" i="4" s="1"/>
  <c r="K2060" i="4"/>
  <c r="L2060" i="4" s="1"/>
  <c r="K2059" i="4"/>
  <c r="L2059" i="4" s="1"/>
  <c r="K2058" i="4"/>
  <c r="L2058" i="4" s="1"/>
  <c r="K2057" i="4"/>
  <c r="L2057" i="4" s="1"/>
  <c r="K2056" i="4"/>
  <c r="L2056" i="4" s="1"/>
  <c r="K2055" i="4"/>
  <c r="L2055" i="4" s="1"/>
  <c r="K2054" i="4"/>
  <c r="L2054" i="4" s="1"/>
  <c r="K2053" i="4"/>
  <c r="L2053" i="4" s="1"/>
  <c r="K2052" i="4"/>
  <c r="L2052" i="4" s="1"/>
  <c r="K2051" i="4"/>
  <c r="L2051" i="4" s="1"/>
  <c r="K2038" i="4"/>
  <c r="L2038" i="4" s="1"/>
  <c r="K2036" i="4"/>
  <c r="L2036" i="4" s="1"/>
  <c r="K2035" i="4"/>
  <c r="L2035" i="4" s="1"/>
  <c r="K2034" i="4"/>
  <c r="L2034" i="4" s="1"/>
  <c r="K2033" i="4"/>
  <c r="L2033" i="4" s="1"/>
  <c r="K2032" i="4"/>
  <c r="L2032" i="4" s="1"/>
  <c r="K2031" i="4"/>
  <c r="L2031" i="4" s="1"/>
  <c r="K2030" i="4"/>
  <c r="L2030" i="4" s="1"/>
  <c r="K2029" i="4"/>
  <c r="L2029" i="4" s="1"/>
  <c r="K2028" i="4"/>
  <c r="L2028" i="4" s="1"/>
  <c r="K2027" i="4"/>
  <c r="L2027" i="4" s="1"/>
  <c r="K2026" i="4"/>
  <c r="L2026" i="4" s="1"/>
  <c r="K2025" i="4"/>
  <c r="L2025" i="4" s="1"/>
  <c r="K2024" i="4"/>
  <c r="L2024" i="4" s="1"/>
  <c r="K2023" i="4"/>
  <c r="L2023" i="4" s="1"/>
  <c r="K2022" i="4"/>
  <c r="L2022" i="4" s="1"/>
  <c r="K2010" i="4"/>
  <c r="L2010" i="4" s="1"/>
  <c r="K2008" i="4"/>
  <c r="L2008" i="4" s="1"/>
  <c r="K2007" i="4"/>
  <c r="L2007" i="4" s="1"/>
  <c r="K2006" i="4"/>
  <c r="L2006" i="4" s="1"/>
  <c r="K2005" i="4"/>
  <c r="L2005" i="4" s="1"/>
  <c r="K2004" i="4"/>
  <c r="L2004" i="4" s="1"/>
  <c r="K2003" i="4"/>
  <c r="L2003" i="4" s="1"/>
  <c r="K2002" i="4"/>
  <c r="L2002" i="4" s="1"/>
  <c r="K2001" i="4"/>
  <c r="L2001" i="4" s="1"/>
  <c r="K2000" i="4"/>
  <c r="L2000" i="4" s="1"/>
  <c r="K1999" i="4"/>
  <c r="L1999" i="4" s="1"/>
  <c r="K1998" i="4"/>
  <c r="L1998" i="4" s="1"/>
  <c r="K1997" i="4"/>
  <c r="L1997" i="4" s="1"/>
  <c r="K1996" i="4"/>
  <c r="L1996" i="4" s="1"/>
  <c r="K1995" i="4"/>
  <c r="L1995" i="4" s="1"/>
  <c r="K1994" i="4"/>
  <c r="L1994" i="4" s="1"/>
  <c r="K1993" i="4"/>
  <c r="L1993" i="4" s="1"/>
  <c r="K1992" i="4"/>
  <c r="L1992" i="4" s="1"/>
  <c r="K1991" i="4"/>
  <c r="L1991" i="4" s="1"/>
  <c r="K1990" i="4"/>
  <c r="L1990" i="4" s="1"/>
  <c r="K1989" i="4"/>
  <c r="L1989" i="4" s="1"/>
  <c r="K1988" i="4"/>
  <c r="L1988" i="4" s="1"/>
  <c r="K1987" i="4"/>
  <c r="L1987" i="4" s="1"/>
  <c r="K1986" i="4"/>
  <c r="L1986" i="4" s="1"/>
  <c r="K1985" i="4"/>
  <c r="L1985" i="4" s="1"/>
  <c r="K1984" i="4"/>
  <c r="L1984" i="4" s="1"/>
  <c r="K1983" i="4"/>
  <c r="L1983" i="4" s="1"/>
  <c r="K1965" i="4"/>
  <c r="L1965" i="4" s="1"/>
  <c r="K1963" i="4"/>
  <c r="L1963" i="4" s="1"/>
  <c r="K1962" i="4"/>
  <c r="L1962" i="4" s="1"/>
  <c r="K1961" i="4"/>
  <c r="L1961" i="4" s="1"/>
  <c r="K1960" i="4"/>
  <c r="L1960" i="4" s="1"/>
  <c r="K1959" i="4"/>
  <c r="L1959" i="4" s="1"/>
  <c r="K1958" i="4"/>
  <c r="L1958" i="4" s="1"/>
  <c r="K1957" i="4"/>
  <c r="L1957" i="4" s="1"/>
  <c r="K1956" i="4"/>
  <c r="L1956" i="4" s="1"/>
  <c r="K1955" i="4"/>
  <c r="L1955" i="4" s="1"/>
  <c r="K1954" i="4"/>
  <c r="L1954" i="4" s="1"/>
  <c r="K1953" i="4"/>
  <c r="L1953" i="4" s="1"/>
  <c r="K1952" i="4"/>
  <c r="L1952" i="4" s="1"/>
  <c r="K1951" i="4"/>
  <c r="L1951" i="4" s="1"/>
  <c r="K1950" i="4"/>
  <c r="L1950" i="4" s="1"/>
  <c r="K1949" i="4"/>
  <c r="L1949" i="4" s="1"/>
  <c r="K1948" i="4"/>
  <c r="L1948" i="4" s="1"/>
  <c r="K1947" i="4"/>
  <c r="L1947" i="4" s="1"/>
  <c r="K1946" i="4"/>
  <c r="L1946" i="4" s="1"/>
  <c r="K1945" i="4"/>
  <c r="L1945" i="4" s="1"/>
  <c r="K1944" i="4"/>
  <c r="L1944" i="4" s="1"/>
  <c r="K1916" i="4"/>
  <c r="L1916" i="4" s="1"/>
  <c r="K1914" i="4"/>
  <c r="L1914" i="4" s="1"/>
  <c r="K1913" i="4"/>
  <c r="L1913" i="4" s="1"/>
  <c r="K1912" i="4"/>
  <c r="L1912" i="4" s="1"/>
  <c r="K1911" i="4"/>
  <c r="L1911" i="4" s="1"/>
  <c r="K1910" i="4"/>
  <c r="L1910" i="4" s="1"/>
  <c r="K1909" i="4"/>
  <c r="L1909" i="4" s="1"/>
  <c r="K1908" i="4"/>
  <c r="L1908" i="4" s="1"/>
  <c r="K1907" i="4"/>
  <c r="L1907" i="4" s="1"/>
  <c r="K1906" i="4"/>
  <c r="L1906" i="4" s="1"/>
  <c r="K1905" i="4"/>
  <c r="L1905" i="4" s="1"/>
  <c r="K1904" i="4"/>
  <c r="L1904" i="4" s="1"/>
  <c r="K1903" i="4"/>
  <c r="L1903" i="4" s="1"/>
  <c r="K1902" i="4"/>
  <c r="L1902" i="4" s="1"/>
  <c r="K1901" i="4"/>
  <c r="L1901" i="4" s="1"/>
  <c r="K1900" i="4"/>
  <c r="L1900" i="4" s="1"/>
  <c r="K1899" i="4"/>
  <c r="L1899" i="4" s="1"/>
  <c r="K1898" i="4"/>
  <c r="L1898" i="4" s="1"/>
  <c r="K1897" i="4"/>
  <c r="L1897" i="4" s="1"/>
  <c r="K1896" i="4"/>
  <c r="L1896" i="4" s="1"/>
  <c r="K1895" i="4"/>
  <c r="L1895" i="4" s="1"/>
  <c r="K1894" i="4"/>
  <c r="L1894" i="4" s="1"/>
  <c r="K1893" i="4"/>
  <c r="L1893" i="4" s="1"/>
  <c r="K1892" i="4"/>
  <c r="L1892" i="4" s="1"/>
  <c r="K1891" i="4"/>
  <c r="L1891" i="4" s="1"/>
  <c r="K1890" i="4"/>
  <c r="L1890" i="4" s="1"/>
  <c r="K1889" i="4"/>
  <c r="L1889" i="4" s="1"/>
  <c r="K1888" i="4"/>
  <c r="L1888" i="4" s="1"/>
  <c r="K1887" i="4"/>
  <c r="L1887" i="4" s="1"/>
  <c r="K1886" i="4"/>
  <c r="L1886" i="4" s="1"/>
  <c r="K1885" i="4"/>
  <c r="L1885" i="4" s="1"/>
  <c r="K1884" i="4"/>
  <c r="L1884" i="4" s="1"/>
  <c r="K1883" i="4"/>
  <c r="L1883" i="4" s="1"/>
  <c r="K1882" i="4"/>
  <c r="L1882" i="4" s="1"/>
  <c r="K1881" i="4"/>
  <c r="L1881" i="4" s="1"/>
  <c r="K1880" i="4"/>
  <c r="L1880" i="4" s="1"/>
  <c r="K1879" i="4"/>
  <c r="L1879" i="4" s="1"/>
  <c r="K1864" i="4"/>
  <c r="L1864" i="4" s="1"/>
  <c r="K1862" i="4"/>
  <c r="L1862" i="4" s="1"/>
  <c r="K1861" i="4"/>
  <c r="L1861" i="4" s="1"/>
  <c r="K1860" i="4"/>
  <c r="L1860" i="4" s="1"/>
  <c r="K1859" i="4"/>
  <c r="L1859" i="4" s="1"/>
  <c r="K1858" i="4"/>
  <c r="L1858" i="4" s="1"/>
  <c r="K1857" i="4"/>
  <c r="L1857" i="4" s="1"/>
  <c r="K1856" i="4"/>
  <c r="L1856" i="4" s="1"/>
  <c r="K1855" i="4"/>
  <c r="L1855" i="4" s="1"/>
  <c r="K1854" i="4"/>
  <c r="L1854" i="4" s="1"/>
  <c r="K1841" i="4"/>
  <c r="L1841" i="4" s="1"/>
  <c r="K1839" i="4"/>
  <c r="L1839" i="4" s="1"/>
  <c r="K1838" i="4"/>
  <c r="L1838" i="4" s="1"/>
  <c r="K1837" i="4"/>
  <c r="L1837" i="4" s="1"/>
  <c r="K1836" i="4"/>
  <c r="L1836" i="4" s="1"/>
  <c r="K1835" i="4"/>
  <c r="L1835" i="4" s="1"/>
  <c r="K1834" i="4"/>
  <c r="L1834" i="4" s="1"/>
  <c r="K1833" i="4"/>
  <c r="L1833" i="4" s="1"/>
  <c r="K1832" i="4"/>
  <c r="L1832" i="4" s="1"/>
  <c r="K1831" i="4"/>
  <c r="L1831" i="4" s="1"/>
  <c r="K1830" i="4"/>
  <c r="L1830" i="4" s="1"/>
  <c r="K1829" i="4"/>
  <c r="L1829" i="4" s="1"/>
  <c r="K1828" i="4"/>
  <c r="L1828" i="4" s="1"/>
  <c r="K1827" i="4"/>
  <c r="L1827" i="4" s="1"/>
  <c r="K1811" i="4"/>
  <c r="L1811" i="4" s="1"/>
  <c r="K1809" i="4"/>
  <c r="L1809" i="4" s="1"/>
  <c r="K1808" i="4"/>
  <c r="L1808" i="4" s="1"/>
  <c r="K1807" i="4"/>
  <c r="L1807" i="4" s="1"/>
  <c r="K1806" i="4"/>
  <c r="L1806" i="4" s="1"/>
  <c r="K1805" i="4"/>
  <c r="L1805" i="4" s="1"/>
  <c r="K1804" i="4"/>
  <c r="L1804" i="4" s="1"/>
  <c r="K1803" i="4"/>
  <c r="L1803" i="4" s="1"/>
  <c r="K1802" i="4"/>
  <c r="L1802" i="4" s="1"/>
  <c r="K1801" i="4"/>
  <c r="L1801" i="4" s="1"/>
  <c r="K1800" i="4"/>
  <c r="L1800" i="4" s="1"/>
  <c r="K1799" i="4"/>
  <c r="L1799" i="4" s="1"/>
  <c r="K1798" i="4"/>
  <c r="L1798" i="4" s="1"/>
  <c r="K1797" i="4"/>
  <c r="L1797" i="4" s="1"/>
  <c r="K1796" i="4"/>
  <c r="L1796" i="4" s="1"/>
  <c r="K1795" i="4"/>
  <c r="L1795" i="4" s="1"/>
  <c r="K1794" i="4"/>
  <c r="L1794" i="4" s="1"/>
  <c r="K1793" i="4"/>
  <c r="L1793" i="4" s="1"/>
  <c r="K1792" i="4"/>
  <c r="L1792" i="4" s="1"/>
  <c r="K1791" i="4"/>
  <c r="L1791" i="4" s="1"/>
  <c r="K1790" i="4"/>
  <c r="L1790" i="4" s="1"/>
  <c r="K1789" i="4"/>
  <c r="L1789" i="4" s="1"/>
  <c r="K1780" i="4"/>
  <c r="K1778" i="4"/>
  <c r="K1777" i="4"/>
  <c r="L1777" i="4" s="1"/>
  <c r="K1776" i="4"/>
  <c r="K1775" i="4"/>
  <c r="L1775" i="4" s="1"/>
  <c r="K1774" i="4"/>
  <c r="K1773" i="4"/>
  <c r="K1772" i="4"/>
  <c r="K1763" i="4"/>
  <c r="K1761" i="4"/>
  <c r="K1760" i="4"/>
  <c r="L1760" i="4" s="1"/>
  <c r="K1759" i="4"/>
  <c r="L1759" i="4" s="1"/>
  <c r="K1758" i="4"/>
  <c r="K1757" i="4"/>
  <c r="K1756" i="4"/>
  <c r="L1756" i="4" s="1"/>
  <c r="K1755" i="4"/>
  <c r="K1754" i="4"/>
  <c r="L1754" i="4" s="1"/>
  <c r="K1744" i="4"/>
  <c r="K1742" i="4"/>
  <c r="K1741" i="4"/>
  <c r="K1740" i="4"/>
  <c r="K1739" i="4"/>
  <c r="L1739" i="4" s="1"/>
  <c r="K1738" i="4"/>
  <c r="L1738" i="4" s="1"/>
  <c r="K1737" i="4"/>
  <c r="L1737" i="4" s="1"/>
  <c r="K1736" i="4"/>
  <c r="K1735" i="4"/>
  <c r="K1734" i="4"/>
  <c r="L1734" i="4" s="1"/>
  <c r="K1733" i="4"/>
  <c r="K1732" i="4"/>
  <c r="L1732" i="4" s="1"/>
  <c r="K1731" i="4"/>
  <c r="K1730" i="4"/>
  <c r="K1729" i="4"/>
  <c r="K1728" i="4"/>
  <c r="K1727" i="4"/>
  <c r="L1727" i="4" s="1"/>
  <c r="K1718" i="4"/>
  <c r="L1718" i="4" s="1"/>
  <c r="K1716" i="4"/>
  <c r="L1716" i="4" s="1"/>
  <c r="P1716" i="4" s="1"/>
  <c r="K1715" i="4"/>
  <c r="K1714" i="4"/>
  <c r="K1713" i="4"/>
  <c r="K1712" i="4"/>
  <c r="K1711" i="4"/>
  <c r="L1711" i="4" s="1"/>
  <c r="K1710" i="4"/>
  <c r="K1709" i="4"/>
  <c r="K1708" i="4"/>
  <c r="K1707" i="4"/>
  <c r="K1706" i="4"/>
  <c r="K1705" i="4"/>
  <c r="L1705" i="4" s="1"/>
  <c r="K1704" i="4"/>
  <c r="L1704" i="4" s="1"/>
  <c r="K1703" i="4"/>
  <c r="K1702" i="4"/>
  <c r="K1701" i="4"/>
  <c r="L1701" i="4" s="1"/>
  <c r="K1700" i="4"/>
  <c r="K1699" i="4"/>
  <c r="L1699" i="4" s="1"/>
  <c r="K1698" i="4"/>
  <c r="K1685" i="4"/>
  <c r="L1685" i="4" s="1"/>
  <c r="K1683" i="4"/>
  <c r="L1683" i="4" s="1"/>
  <c r="K1682" i="4"/>
  <c r="L1682" i="4" s="1"/>
  <c r="K1681" i="4"/>
  <c r="L1681" i="4" s="1"/>
  <c r="K1680" i="4"/>
  <c r="L1680" i="4" s="1"/>
  <c r="K1679" i="4"/>
  <c r="L1679" i="4" s="1"/>
  <c r="K1678" i="4"/>
  <c r="L1678" i="4" s="1"/>
  <c r="K1677" i="4"/>
  <c r="L1677" i="4" s="1"/>
  <c r="K1676" i="4"/>
  <c r="L1676" i="4" s="1"/>
  <c r="K1675" i="4"/>
  <c r="L1675" i="4" s="1"/>
  <c r="K1674" i="4"/>
  <c r="L1674" i="4" s="1"/>
  <c r="K1673" i="4"/>
  <c r="L1673" i="4" s="1"/>
  <c r="K1672" i="4"/>
  <c r="L1672" i="4" s="1"/>
  <c r="K1671" i="4"/>
  <c r="L1671" i="4" s="1"/>
  <c r="K1670" i="4"/>
  <c r="L1670" i="4" s="1"/>
  <c r="K1669" i="4"/>
  <c r="L1669" i="4" s="1"/>
  <c r="K1668" i="4"/>
  <c r="L1668" i="4" s="1"/>
  <c r="K1667" i="4"/>
  <c r="L1667" i="4" s="1"/>
  <c r="K1666" i="4"/>
  <c r="L1666" i="4" s="1"/>
  <c r="K1665" i="4"/>
  <c r="L1665" i="4" s="1"/>
  <c r="K1656" i="4"/>
  <c r="L1656" i="4" s="1"/>
  <c r="K1654" i="4"/>
  <c r="L1654" i="4" s="1"/>
  <c r="K1653" i="4"/>
  <c r="L1653" i="4" s="1"/>
  <c r="K1652" i="4"/>
  <c r="L1652" i="4" s="1"/>
  <c r="K1651" i="4"/>
  <c r="L1651" i="4" s="1"/>
  <c r="K1650" i="4"/>
  <c r="L1650" i="4" s="1"/>
  <c r="K1649" i="4"/>
  <c r="L1649" i="4" s="1"/>
  <c r="K1648" i="4"/>
  <c r="L1648" i="4" s="1"/>
  <c r="K1647" i="4"/>
  <c r="L1647" i="4" s="1"/>
  <c r="K1646" i="4"/>
  <c r="L1646" i="4" s="1"/>
  <c r="K1637" i="4"/>
  <c r="L1637" i="4" s="1"/>
  <c r="K1635" i="4"/>
  <c r="L1635" i="4" s="1"/>
  <c r="K1634" i="4"/>
  <c r="L1634" i="4" s="1"/>
  <c r="K1633" i="4"/>
  <c r="L1633" i="4" s="1"/>
  <c r="K1632" i="4"/>
  <c r="L1632" i="4" s="1"/>
  <c r="K1631" i="4"/>
  <c r="L1631" i="4" s="1"/>
  <c r="K1630" i="4"/>
  <c r="L1630" i="4" s="1"/>
  <c r="K1629" i="4"/>
  <c r="L1629" i="4" s="1"/>
  <c r="K1628" i="4"/>
  <c r="L1628" i="4" s="1"/>
  <c r="K1627" i="4"/>
  <c r="L1627" i="4" s="1"/>
  <c r="K1626" i="4"/>
  <c r="L1626" i="4" s="1"/>
  <c r="K1625" i="4"/>
  <c r="L1625" i="4" s="1"/>
  <c r="K1624" i="4"/>
  <c r="L1624" i="4" s="1"/>
  <c r="K1613" i="4"/>
  <c r="L1613" i="4" s="1"/>
  <c r="K1611" i="4"/>
  <c r="L1611" i="4" s="1"/>
  <c r="K1610" i="4"/>
  <c r="L1610" i="4" s="1"/>
  <c r="K1609" i="4"/>
  <c r="L1609" i="4" s="1"/>
  <c r="K1608" i="4"/>
  <c r="L1608" i="4" s="1"/>
  <c r="K1607" i="4"/>
  <c r="L1607" i="4" s="1"/>
  <c r="K1606" i="4"/>
  <c r="L1606" i="4" s="1"/>
  <c r="K1605" i="4"/>
  <c r="L1605" i="4" s="1"/>
  <c r="K1604" i="4"/>
  <c r="L1604" i="4" s="1"/>
  <c r="K1603" i="4"/>
  <c r="L1603" i="4" s="1"/>
  <c r="K1602" i="4"/>
  <c r="L1602" i="4" s="1"/>
  <c r="K1601" i="4"/>
  <c r="L1601" i="4" s="1"/>
  <c r="K1600" i="4"/>
  <c r="L1600" i="4" s="1"/>
  <c r="K1599" i="4"/>
  <c r="L1599" i="4" s="1"/>
  <c r="K1594" i="4"/>
  <c r="L1594" i="4" s="1"/>
  <c r="K1592" i="4"/>
  <c r="L1592" i="4" s="1"/>
  <c r="K1591" i="4"/>
  <c r="L1591" i="4" s="1"/>
  <c r="K1590" i="4"/>
  <c r="L1590" i="4" s="1"/>
  <c r="K1589" i="4"/>
  <c r="L1589" i="4" s="1"/>
  <c r="K1588" i="4"/>
  <c r="L1588" i="4" s="1"/>
  <c r="K1587" i="4"/>
  <c r="L1587" i="4" s="1"/>
  <c r="K1586" i="4"/>
  <c r="L1586" i="4" s="1"/>
  <c r="K1585" i="4"/>
  <c r="L1585" i="4" s="1"/>
  <c r="K1584" i="4"/>
  <c r="L1584" i="4" s="1"/>
  <c r="K1583" i="4"/>
  <c r="L1583" i="4" s="1"/>
  <c r="K1582" i="4"/>
  <c r="L1582" i="4" s="1"/>
  <c r="K1581" i="4"/>
  <c r="L1581" i="4" s="1"/>
  <c r="K1580" i="4"/>
  <c r="L1580" i="4" s="1"/>
  <c r="K1579" i="4"/>
  <c r="L1579" i="4" s="1"/>
  <c r="K1578" i="4"/>
  <c r="L1578" i="4" s="1"/>
  <c r="K1568" i="4"/>
  <c r="L1568" i="4" s="1"/>
  <c r="K1566" i="4"/>
  <c r="L1566" i="4" s="1"/>
  <c r="K1565" i="4"/>
  <c r="L1565" i="4" s="1"/>
  <c r="K1564" i="4"/>
  <c r="L1564" i="4" s="1"/>
  <c r="K1563" i="4"/>
  <c r="L1563" i="4" s="1"/>
  <c r="K1562" i="4"/>
  <c r="L1562" i="4" s="1"/>
  <c r="K1561" i="4"/>
  <c r="L1561" i="4" s="1"/>
  <c r="K1560" i="4"/>
  <c r="L1560" i="4" s="1"/>
  <c r="K1559" i="4"/>
  <c r="L1559" i="4" s="1"/>
  <c r="K1558" i="4"/>
  <c r="L1558" i="4" s="1"/>
  <c r="K1557" i="4"/>
  <c r="L1557" i="4" s="1"/>
  <c r="K1544" i="4"/>
  <c r="L1544" i="4" s="1"/>
  <c r="K1542" i="4"/>
  <c r="L1542" i="4" s="1"/>
  <c r="K1541" i="4"/>
  <c r="L1541" i="4" s="1"/>
  <c r="K1540" i="4"/>
  <c r="L1540" i="4" s="1"/>
  <c r="K1539" i="4"/>
  <c r="L1539" i="4" s="1"/>
  <c r="K1538" i="4"/>
  <c r="L1538" i="4" s="1"/>
  <c r="K1537" i="4"/>
  <c r="L1537" i="4" s="1"/>
  <c r="K1536" i="4"/>
  <c r="L1536" i="4" s="1"/>
  <c r="K1535" i="4"/>
  <c r="L1535" i="4" s="1"/>
  <c r="K1534" i="4"/>
  <c r="L1534" i="4" s="1"/>
  <c r="K1533" i="4"/>
  <c r="L1533" i="4" s="1"/>
  <c r="K1532" i="4"/>
  <c r="L1532" i="4" s="1"/>
  <c r="K1531" i="4"/>
  <c r="L1531" i="4" s="1"/>
  <c r="K1530" i="4"/>
  <c r="L1530" i="4" s="1"/>
  <c r="K1529" i="4"/>
  <c r="L1529" i="4" s="1"/>
  <c r="K1528" i="4"/>
  <c r="L1528" i="4" s="1"/>
  <c r="K1512" i="4"/>
  <c r="L1512" i="4" s="1"/>
  <c r="K1510" i="4"/>
  <c r="L1510" i="4" s="1"/>
  <c r="K1509" i="4"/>
  <c r="L1509" i="4" s="1"/>
  <c r="K1508" i="4"/>
  <c r="L1508" i="4" s="1"/>
  <c r="K1507" i="4"/>
  <c r="L1507" i="4" s="1"/>
  <c r="K1506" i="4"/>
  <c r="L1506" i="4" s="1"/>
  <c r="K1505" i="4"/>
  <c r="L1505" i="4" s="1"/>
  <c r="K1504" i="4"/>
  <c r="L1504" i="4" s="1"/>
  <c r="K1503" i="4"/>
  <c r="L1503" i="4" s="1"/>
  <c r="K1502" i="4"/>
  <c r="L1502" i="4" s="1"/>
  <c r="K1488" i="4"/>
  <c r="L1488" i="4" s="1"/>
  <c r="K1486" i="4"/>
  <c r="L1486" i="4" s="1"/>
  <c r="K1485" i="4"/>
  <c r="L1485" i="4" s="1"/>
  <c r="K1484" i="4"/>
  <c r="L1484" i="4" s="1"/>
  <c r="K1483" i="4"/>
  <c r="L1483" i="4" s="1"/>
  <c r="K1482" i="4"/>
  <c r="L1482" i="4" s="1"/>
  <c r="K1481" i="4"/>
  <c r="L1481" i="4" s="1"/>
  <c r="K1480" i="4"/>
  <c r="L1480" i="4" s="1"/>
  <c r="K1479" i="4"/>
  <c r="L1479" i="4" s="1"/>
  <c r="K1478" i="4"/>
  <c r="L1478" i="4" s="1"/>
  <c r="K1477" i="4"/>
  <c r="L1477" i="4" s="1"/>
  <c r="K1467" i="4"/>
  <c r="L1467" i="4" s="1"/>
  <c r="K1465" i="4"/>
  <c r="L1465" i="4" s="1"/>
  <c r="K1464" i="4"/>
  <c r="L1464" i="4" s="1"/>
  <c r="K1463" i="4"/>
  <c r="L1463" i="4" s="1"/>
  <c r="K1462" i="4"/>
  <c r="L1462" i="4" s="1"/>
  <c r="K1461" i="4"/>
  <c r="L1461" i="4" s="1"/>
  <c r="K1460" i="4"/>
  <c r="L1460" i="4" s="1"/>
  <c r="K1459" i="4"/>
  <c r="L1459" i="4" s="1"/>
  <c r="K1458" i="4"/>
  <c r="L1458" i="4" s="1"/>
  <c r="K1457" i="4"/>
  <c r="L1457" i="4" s="1"/>
  <c r="K1456" i="4"/>
  <c r="L1456" i="4" s="1"/>
  <c r="K1455" i="4"/>
  <c r="L1455" i="4" s="1"/>
  <c r="K1438" i="4"/>
  <c r="L1438" i="4" s="1"/>
  <c r="K1436" i="4"/>
  <c r="L1436" i="4" s="1"/>
  <c r="K1435" i="4"/>
  <c r="L1435" i="4" s="1"/>
  <c r="K1434" i="4"/>
  <c r="L1434" i="4" s="1"/>
  <c r="K1433" i="4"/>
  <c r="L1433" i="4" s="1"/>
  <c r="K1432" i="4"/>
  <c r="L1432" i="4" s="1"/>
  <c r="K1431" i="4"/>
  <c r="L1431" i="4" s="1"/>
  <c r="K1430" i="4"/>
  <c r="L1430" i="4" s="1"/>
  <c r="K1429" i="4"/>
  <c r="L1429" i="4" s="1"/>
  <c r="K1428" i="4"/>
  <c r="L1428" i="4" s="1"/>
  <c r="K1427" i="4"/>
  <c r="L1427" i="4" s="1"/>
  <c r="K1426" i="4"/>
  <c r="L1426" i="4" s="1"/>
  <c r="K1425" i="4"/>
  <c r="L1425" i="4" s="1"/>
  <c r="K1424" i="4"/>
  <c r="L1424" i="4" s="1"/>
  <c r="K1392" i="4"/>
  <c r="L1392" i="4" s="1"/>
  <c r="K1390" i="4"/>
  <c r="L1390" i="4" s="1"/>
  <c r="K1389" i="4"/>
  <c r="L1389" i="4" s="1"/>
  <c r="K1388" i="4"/>
  <c r="L1388" i="4" s="1"/>
  <c r="K1387" i="4"/>
  <c r="L1387" i="4" s="1"/>
  <c r="K1386" i="4"/>
  <c r="L1386" i="4" s="1"/>
  <c r="K1385" i="4"/>
  <c r="L1385" i="4" s="1"/>
  <c r="K1384" i="4"/>
  <c r="L1384" i="4" s="1"/>
  <c r="K1383" i="4"/>
  <c r="L1383" i="4" s="1"/>
  <c r="K1382" i="4"/>
  <c r="L1382" i="4" s="1"/>
  <c r="K1381" i="4"/>
  <c r="L1381" i="4" s="1"/>
  <c r="K1380" i="4"/>
  <c r="L1380" i="4" s="1"/>
  <c r="K1379" i="4"/>
  <c r="L1379" i="4" s="1"/>
  <c r="K1378" i="4"/>
  <c r="L1378" i="4" s="1"/>
  <c r="K1377" i="4"/>
  <c r="L1377" i="4" s="1"/>
  <c r="K1376" i="4"/>
  <c r="L1376" i="4" s="1"/>
  <c r="K1375" i="4"/>
  <c r="L1375" i="4" s="1"/>
  <c r="K1374" i="4"/>
  <c r="L1374" i="4" s="1"/>
  <c r="K1373" i="4"/>
  <c r="L1373" i="4" s="1"/>
  <c r="K1372" i="4"/>
  <c r="L1372" i="4" s="1"/>
  <c r="K1371" i="4"/>
  <c r="L1371" i="4" s="1"/>
  <c r="K1370" i="4"/>
  <c r="L1370" i="4" s="1"/>
  <c r="K1369" i="4"/>
  <c r="L1369" i="4" s="1"/>
  <c r="K1368" i="4"/>
  <c r="L1368" i="4" s="1"/>
  <c r="K1367" i="4"/>
  <c r="L1367" i="4" s="1"/>
  <c r="K1366" i="4"/>
  <c r="L1366" i="4" s="1"/>
  <c r="K1365" i="4"/>
  <c r="L1365" i="4" s="1"/>
  <c r="K1364" i="4"/>
  <c r="L1364" i="4" s="1"/>
  <c r="K1363" i="4"/>
  <c r="L1363" i="4" s="1"/>
  <c r="K1362" i="4"/>
  <c r="L1362" i="4" s="1"/>
  <c r="K1361" i="4"/>
  <c r="L1361" i="4" s="1"/>
  <c r="K1360" i="4"/>
  <c r="L1360" i="4" s="1"/>
  <c r="K1359" i="4"/>
  <c r="L1359" i="4" s="1"/>
  <c r="K1358" i="4"/>
  <c r="L1358" i="4" s="1"/>
  <c r="K1357" i="4"/>
  <c r="L1357" i="4" s="1"/>
  <c r="K1347" i="4"/>
  <c r="L1347" i="4" s="1"/>
  <c r="K1345" i="4"/>
  <c r="L1345" i="4" s="1"/>
  <c r="K1344" i="4"/>
  <c r="L1344" i="4" s="1"/>
  <c r="K1343" i="4"/>
  <c r="L1343" i="4" s="1"/>
  <c r="K1342" i="4"/>
  <c r="L1342" i="4" s="1"/>
  <c r="K1341" i="4"/>
  <c r="L1341" i="4" s="1"/>
  <c r="K1340" i="4"/>
  <c r="L1340" i="4" s="1"/>
  <c r="K1339" i="4"/>
  <c r="L1339" i="4" s="1"/>
  <c r="K1338" i="4"/>
  <c r="L1338" i="4" s="1"/>
  <c r="K1337" i="4"/>
  <c r="L1337" i="4" s="1"/>
  <c r="K1327" i="4"/>
  <c r="L1327" i="4" s="1"/>
  <c r="K1325" i="4"/>
  <c r="L1325" i="4" s="1"/>
  <c r="K1324" i="4"/>
  <c r="L1324" i="4" s="1"/>
  <c r="K1323" i="4"/>
  <c r="L1323" i="4" s="1"/>
  <c r="K1322" i="4"/>
  <c r="L1322" i="4" s="1"/>
  <c r="K1321" i="4"/>
  <c r="L1321" i="4" s="1"/>
  <c r="K1320" i="4"/>
  <c r="L1320" i="4" s="1"/>
  <c r="K1319" i="4"/>
  <c r="L1319" i="4" s="1"/>
  <c r="K1318" i="4"/>
  <c r="L1318" i="4" s="1"/>
  <c r="K1317" i="4"/>
  <c r="L1317" i="4" s="1"/>
  <c r="K1316" i="4"/>
  <c r="L1316" i="4" s="1"/>
  <c r="K1315" i="4"/>
  <c r="L1315" i="4" s="1"/>
  <c r="K1314" i="4"/>
  <c r="L1314" i="4" s="1"/>
  <c r="K1313" i="4"/>
  <c r="L1313" i="4" s="1"/>
  <c r="K1312" i="4"/>
  <c r="L1312" i="4" s="1"/>
  <c r="K1301" i="4"/>
  <c r="L1301" i="4" s="1"/>
  <c r="K1299" i="4"/>
  <c r="L1299" i="4" s="1"/>
  <c r="K1298" i="4"/>
  <c r="L1298" i="4" s="1"/>
  <c r="K1297" i="4"/>
  <c r="L1297" i="4" s="1"/>
  <c r="K1296" i="4"/>
  <c r="L1296" i="4" s="1"/>
  <c r="K1295" i="4"/>
  <c r="L1295" i="4" s="1"/>
  <c r="K1294" i="4"/>
  <c r="L1294" i="4" s="1"/>
  <c r="K1293" i="4"/>
  <c r="L1293" i="4" s="1"/>
  <c r="K1292" i="4"/>
  <c r="L1292" i="4" s="1"/>
  <c r="K1291" i="4"/>
  <c r="L1291" i="4" s="1"/>
  <c r="K1290" i="4"/>
  <c r="L1290" i="4" s="1"/>
  <c r="K1289" i="4"/>
  <c r="L1289" i="4" s="1"/>
  <c r="K1275" i="4"/>
  <c r="L1275" i="4" s="1"/>
  <c r="K1273" i="4"/>
  <c r="L1273" i="4" s="1"/>
  <c r="K1272" i="4"/>
  <c r="L1272" i="4" s="1"/>
  <c r="K1271" i="4"/>
  <c r="L1271" i="4" s="1"/>
  <c r="K1270" i="4"/>
  <c r="L1270" i="4" s="1"/>
  <c r="K1269" i="4"/>
  <c r="L1269" i="4" s="1"/>
  <c r="K1268" i="4"/>
  <c r="L1268" i="4" s="1"/>
  <c r="K1267" i="4"/>
  <c r="L1267" i="4" s="1"/>
  <c r="K1266" i="4"/>
  <c r="L1266" i="4" s="1"/>
  <c r="K1265" i="4"/>
  <c r="L1265" i="4" s="1"/>
  <c r="K1264" i="4"/>
  <c r="L1264" i="4" s="1"/>
  <c r="K1263" i="4"/>
  <c r="L1263" i="4" s="1"/>
  <c r="K1262" i="4"/>
  <c r="L1262" i="4" s="1"/>
  <c r="K1261" i="4"/>
  <c r="L1261" i="4" s="1"/>
  <c r="K1249" i="4"/>
  <c r="L1249" i="4" s="1"/>
  <c r="K1247" i="4"/>
  <c r="L1247" i="4" s="1"/>
  <c r="K1246" i="4"/>
  <c r="L1246" i="4" s="1"/>
  <c r="K1245" i="4"/>
  <c r="L1245" i="4" s="1"/>
  <c r="K1244" i="4"/>
  <c r="L1244" i="4" s="1"/>
  <c r="K1243" i="4"/>
  <c r="L1243" i="4" s="1"/>
  <c r="K1242" i="4"/>
  <c r="L1242" i="4" s="1"/>
  <c r="K1241" i="4"/>
  <c r="L1241" i="4" s="1"/>
  <c r="K1240" i="4"/>
  <c r="L1240" i="4" s="1"/>
  <c r="K1239" i="4"/>
  <c r="L1239" i="4" s="1"/>
  <c r="K1229" i="4"/>
  <c r="L1229" i="4" s="1"/>
  <c r="K1227" i="4"/>
  <c r="L1227" i="4" s="1"/>
  <c r="K1226" i="4"/>
  <c r="L1226" i="4" s="1"/>
  <c r="K1225" i="4"/>
  <c r="L1225" i="4" s="1"/>
  <c r="K1224" i="4"/>
  <c r="L1224" i="4" s="1"/>
  <c r="K1223" i="4"/>
  <c r="L1223" i="4" s="1"/>
  <c r="K1222" i="4"/>
  <c r="L1222" i="4" s="1"/>
  <c r="K1221" i="4"/>
  <c r="L1221" i="4" s="1"/>
  <c r="K1220" i="4"/>
  <c r="L1220" i="4" s="1"/>
  <c r="K1213" i="4"/>
  <c r="L1213" i="4" s="1"/>
  <c r="K1211" i="4"/>
  <c r="L1211" i="4" s="1"/>
  <c r="K1210" i="4"/>
  <c r="L1210" i="4" s="1"/>
  <c r="K1209" i="4"/>
  <c r="L1209" i="4" s="1"/>
  <c r="K1208" i="4"/>
  <c r="L1208" i="4" s="1"/>
  <c r="K1207" i="4"/>
  <c r="L1207" i="4" s="1"/>
  <c r="K1206" i="4"/>
  <c r="L1206" i="4" s="1"/>
  <c r="K1205" i="4"/>
  <c r="L1205" i="4" s="1"/>
  <c r="K1204" i="4"/>
  <c r="L1204" i="4" s="1"/>
  <c r="K1188" i="4"/>
  <c r="L1188" i="4" s="1"/>
  <c r="K1186" i="4"/>
  <c r="L1186" i="4" s="1"/>
  <c r="K1185" i="4"/>
  <c r="L1185" i="4" s="1"/>
  <c r="K1184" i="4"/>
  <c r="L1184" i="4" s="1"/>
  <c r="K1183" i="4"/>
  <c r="L1183" i="4" s="1"/>
  <c r="K1182" i="4"/>
  <c r="L1182" i="4" s="1"/>
  <c r="K1181" i="4"/>
  <c r="L1181" i="4" s="1"/>
  <c r="K1180" i="4"/>
  <c r="L1180" i="4" s="1"/>
  <c r="K1179" i="4"/>
  <c r="L1179" i="4" s="1"/>
  <c r="K1178" i="4"/>
  <c r="L1178" i="4" s="1"/>
  <c r="K1177" i="4"/>
  <c r="L1177" i="4" s="1"/>
  <c r="K1176" i="4"/>
  <c r="L1176" i="4" s="1"/>
  <c r="K1175" i="4"/>
  <c r="L1175" i="4" s="1"/>
  <c r="K1174" i="4"/>
  <c r="L1174" i="4" s="1"/>
  <c r="K1173" i="4"/>
  <c r="L1173" i="4" s="1"/>
  <c r="K1172" i="4"/>
  <c r="L1172" i="4" s="1"/>
  <c r="K1162" i="4"/>
  <c r="L1162" i="4" s="1"/>
  <c r="K1160" i="4"/>
  <c r="L1160" i="4" s="1"/>
  <c r="K1159" i="4"/>
  <c r="L1159" i="4" s="1"/>
  <c r="K1158" i="4"/>
  <c r="L1158" i="4" s="1"/>
  <c r="K1157" i="4"/>
  <c r="L1157" i="4" s="1"/>
  <c r="K1156" i="4"/>
  <c r="L1156" i="4" s="1"/>
  <c r="K1155" i="4"/>
  <c r="L1155" i="4" s="1"/>
  <c r="K1154" i="4"/>
  <c r="L1154" i="4" s="1"/>
  <c r="K1153" i="4"/>
  <c r="L1153" i="4" s="1"/>
  <c r="K1152" i="4"/>
  <c r="L1152" i="4" s="1"/>
  <c r="K1151" i="4"/>
  <c r="L1151" i="4" s="1"/>
  <c r="K1150" i="4"/>
  <c r="L1150" i="4" s="1"/>
  <c r="K1149" i="4"/>
  <c r="L1149" i="4" s="1"/>
  <c r="K1148" i="4"/>
  <c r="L1148" i="4" s="1"/>
  <c r="K1147" i="4"/>
  <c r="L1147" i="4" s="1"/>
  <c r="K1136" i="4"/>
  <c r="L1136" i="4" s="1"/>
  <c r="K1134" i="4"/>
  <c r="L1134" i="4" s="1"/>
  <c r="K1133" i="4"/>
  <c r="L1133" i="4" s="1"/>
  <c r="K1132" i="4"/>
  <c r="L1132" i="4" s="1"/>
  <c r="K1131" i="4"/>
  <c r="L1131" i="4" s="1"/>
  <c r="K1130" i="4"/>
  <c r="L1130" i="4" s="1"/>
  <c r="K1129" i="4"/>
  <c r="L1129" i="4" s="1"/>
  <c r="K1128" i="4"/>
  <c r="L1128" i="4" s="1"/>
  <c r="K1127" i="4"/>
  <c r="L1127" i="4" s="1"/>
  <c r="K1126" i="4"/>
  <c r="L1126" i="4" s="1"/>
  <c r="K1108" i="4"/>
  <c r="L1108" i="4" s="1"/>
  <c r="K1106" i="4"/>
  <c r="L1106" i="4" s="1"/>
  <c r="K1105" i="4"/>
  <c r="L1105" i="4" s="1"/>
  <c r="K1104" i="4"/>
  <c r="L1104" i="4" s="1"/>
  <c r="K1103" i="4"/>
  <c r="L1103" i="4" s="1"/>
  <c r="K1102" i="4"/>
  <c r="L1102" i="4" s="1"/>
  <c r="K1101" i="4"/>
  <c r="L1101" i="4" s="1"/>
  <c r="K1100" i="4"/>
  <c r="L1100" i="4" s="1"/>
  <c r="K1099" i="4"/>
  <c r="L1099" i="4" s="1"/>
  <c r="K1098" i="4"/>
  <c r="L1098" i="4" s="1"/>
  <c r="K1097" i="4"/>
  <c r="L1097" i="4" s="1"/>
  <c r="K1096" i="4"/>
  <c r="L1096" i="4" s="1"/>
  <c r="K1095" i="4"/>
  <c r="L1095" i="4" s="1"/>
  <c r="K1094" i="4"/>
  <c r="L1094" i="4" s="1"/>
  <c r="K1093" i="4"/>
  <c r="L1093" i="4" s="1"/>
  <c r="K1092" i="4"/>
  <c r="L1092" i="4" s="1"/>
  <c r="K1091" i="4"/>
  <c r="L1091" i="4" s="1"/>
  <c r="K1090" i="4"/>
  <c r="L1090" i="4" s="1"/>
  <c r="K1089" i="4"/>
  <c r="L1089" i="4" s="1"/>
  <c r="K1076" i="4"/>
  <c r="L1076" i="4" s="1"/>
  <c r="K1074" i="4"/>
  <c r="L1074" i="4" s="1"/>
  <c r="K1073" i="4"/>
  <c r="L1073" i="4" s="1"/>
  <c r="K1072" i="4"/>
  <c r="L1072" i="4" s="1"/>
  <c r="K1071" i="4"/>
  <c r="L1071" i="4" s="1"/>
  <c r="K1070" i="4"/>
  <c r="L1070" i="4" s="1"/>
  <c r="K1069" i="4"/>
  <c r="L1069" i="4" s="1"/>
  <c r="K1068" i="4"/>
  <c r="L1068" i="4" s="1"/>
  <c r="K1067" i="4"/>
  <c r="L1067" i="4" s="1"/>
  <c r="K1066" i="4"/>
  <c r="L1066" i="4" s="1"/>
  <c r="K1065" i="4"/>
  <c r="L1065" i="4" s="1"/>
  <c r="K1064" i="4"/>
  <c r="L1064" i="4" s="1"/>
  <c r="K1063" i="4"/>
  <c r="L1063" i="4" s="1"/>
  <c r="K1049" i="4"/>
  <c r="L1049" i="4" s="1"/>
  <c r="K1047" i="4"/>
  <c r="L1047" i="4" s="1"/>
  <c r="K1046" i="4"/>
  <c r="L1046" i="4" s="1"/>
  <c r="K1045" i="4"/>
  <c r="L1045" i="4" s="1"/>
  <c r="K1044" i="4"/>
  <c r="L1044" i="4" s="1"/>
  <c r="K1043" i="4"/>
  <c r="L1043" i="4" s="1"/>
  <c r="K1042" i="4"/>
  <c r="L1042" i="4" s="1"/>
  <c r="K1041" i="4"/>
  <c r="L1041" i="4" s="1"/>
  <c r="K1040" i="4"/>
  <c r="L1040" i="4" s="1"/>
  <c r="K1039" i="4"/>
  <c r="L1039" i="4" s="1"/>
  <c r="K1038" i="4"/>
  <c r="L1038" i="4" s="1"/>
  <c r="K1037" i="4"/>
  <c r="L1037" i="4" s="1"/>
  <c r="K1036" i="4"/>
  <c r="L1036" i="4" s="1"/>
  <c r="K1035" i="4"/>
  <c r="L1035" i="4" s="1"/>
  <c r="K1016" i="4"/>
  <c r="L1016" i="4" s="1"/>
  <c r="K1014" i="4"/>
  <c r="L1014" i="4" s="1"/>
  <c r="K1013" i="4"/>
  <c r="L1013" i="4" s="1"/>
  <c r="K1012" i="4"/>
  <c r="L1012" i="4" s="1"/>
  <c r="K1011" i="4"/>
  <c r="L1011" i="4" s="1"/>
  <c r="K1010" i="4"/>
  <c r="L1010" i="4" s="1"/>
  <c r="K1009" i="4"/>
  <c r="L1009" i="4" s="1"/>
  <c r="P1009" i="4" s="1"/>
  <c r="K1008" i="4"/>
  <c r="L1008" i="4" s="1"/>
  <c r="K1007" i="4"/>
  <c r="L1007" i="4" s="1"/>
  <c r="K1006" i="4"/>
  <c r="L1006" i="4" s="1"/>
  <c r="K1005" i="4"/>
  <c r="L1005" i="4" s="1"/>
  <c r="K1004" i="4"/>
  <c r="L1004" i="4" s="1"/>
  <c r="K1003" i="4"/>
  <c r="L1003" i="4" s="1"/>
  <c r="K1002" i="4"/>
  <c r="L1002" i="4" s="1"/>
  <c r="K1001" i="4"/>
  <c r="L1001" i="4" s="1"/>
  <c r="K1000" i="4"/>
  <c r="L1000" i="4" s="1"/>
  <c r="K999" i="4"/>
  <c r="L999" i="4" s="1"/>
  <c r="K998" i="4"/>
  <c r="L998" i="4" s="1"/>
  <c r="K989" i="4"/>
  <c r="L989" i="4" s="1"/>
  <c r="K987" i="4"/>
  <c r="L987" i="4" s="1"/>
  <c r="K986" i="4"/>
  <c r="L986" i="4" s="1"/>
  <c r="K985" i="4"/>
  <c r="L985" i="4" s="1"/>
  <c r="K984" i="4"/>
  <c r="L984" i="4" s="1"/>
  <c r="K983" i="4"/>
  <c r="L983" i="4" s="1"/>
  <c r="K982" i="4"/>
  <c r="L982" i="4" s="1"/>
  <c r="K981" i="4"/>
  <c r="L981" i="4" s="1"/>
  <c r="K980" i="4"/>
  <c r="L980" i="4" s="1"/>
  <c r="K979" i="4"/>
  <c r="L979" i="4" s="1"/>
  <c r="K978" i="4"/>
  <c r="L978" i="4" s="1"/>
  <c r="K977" i="4"/>
  <c r="L977" i="4" s="1"/>
  <c r="K976" i="4"/>
  <c r="L976" i="4" s="1"/>
  <c r="K975" i="4"/>
  <c r="L975" i="4" s="1"/>
  <c r="K974" i="4"/>
  <c r="L974" i="4" s="1"/>
  <c r="K966" i="4"/>
  <c r="L966" i="4" s="1"/>
  <c r="K964" i="4"/>
  <c r="L964" i="4" s="1"/>
  <c r="K963" i="4"/>
  <c r="L963" i="4" s="1"/>
  <c r="K962" i="4"/>
  <c r="L962" i="4" s="1"/>
  <c r="K961" i="4"/>
  <c r="L961" i="4" s="1"/>
  <c r="K960" i="4"/>
  <c r="L960" i="4" s="1"/>
  <c r="K959" i="4"/>
  <c r="L959" i="4" s="1"/>
  <c r="K958" i="4"/>
  <c r="L958" i="4" s="1"/>
  <c r="K957" i="4"/>
  <c r="L957" i="4" s="1"/>
  <c r="K956" i="4"/>
  <c r="L956" i="4" s="1"/>
  <c r="K948" i="4"/>
  <c r="L948" i="4" s="1"/>
  <c r="K946" i="4"/>
  <c r="L946" i="4" s="1"/>
  <c r="K945" i="4"/>
  <c r="L945" i="4" s="1"/>
  <c r="K944" i="4"/>
  <c r="L944" i="4" s="1"/>
  <c r="K943" i="4"/>
  <c r="L943" i="4" s="1"/>
  <c r="K942" i="4"/>
  <c r="L942" i="4" s="1"/>
  <c r="K941" i="4"/>
  <c r="L941" i="4" s="1"/>
  <c r="K940" i="4"/>
  <c r="L940" i="4" s="1"/>
  <c r="K939" i="4"/>
  <c r="L939" i="4" s="1"/>
  <c r="K938" i="4"/>
  <c r="L938" i="4" s="1"/>
  <c r="K937" i="4"/>
  <c r="L937" i="4" s="1"/>
  <c r="K936" i="4"/>
  <c r="L936" i="4" s="1"/>
  <c r="K935" i="4"/>
  <c r="L935" i="4" s="1"/>
  <c r="K934" i="4"/>
  <c r="L934" i="4" s="1"/>
  <c r="K933" i="4"/>
  <c r="L933" i="4" s="1"/>
  <c r="K932" i="4"/>
  <c r="L932" i="4" s="1"/>
  <c r="K918" i="4"/>
  <c r="L918" i="4" s="1"/>
  <c r="K916" i="4"/>
  <c r="L916" i="4" s="1"/>
  <c r="K915" i="4"/>
  <c r="L915" i="4" s="1"/>
  <c r="K914" i="4"/>
  <c r="L914" i="4" s="1"/>
  <c r="K913" i="4"/>
  <c r="L913" i="4" s="1"/>
  <c r="K912" i="4"/>
  <c r="L912" i="4" s="1"/>
  <c r="K911" i="4"/>
  <c r="L911" i="4" s="1"/>
  <c r="K910" i="4"/>
  <c r="L910" i="4" s="1"/>
  <c r="K909" i="4"/>
  <c r="L909" i="4" s="1"/>
  <c r="K908" i="4"/>
  <c r="L908" i="4" s="1"/>
  <c r="K907" i="4"/>
  <c r="L907" i="4" s="1"/>
  <c r="K906" i="4"/>
  <c r="L906" i="4" s="1"/>
  <c r="K905" i="4"/>
  <c r="L905" i="4" s="1"/>
  <c r="K904" i="4"/>
  <c r="L904" i="4" s="1"/>
  <c r="K903" i="4"/>
  <c r="L903" i="4" s="1"/>
  <c r="K902" i="4"/>
  <c r="L902" i="4" s="1"/>
  <c r="K901" i="4"/>
  <c r="L901" i="4" s="1"/>
  <c r="K900" i="4"/>
  <c r="L900" i="4" s="1"/>
  <c r="K899" i="4"/>
  <c r="L899" i="4" s="1"/>
  <c r="K898" i="4"/>
  <c r="L898" i="4" s="1"/>
  <c r="K875" i="4"/>
  <c r="L875" i="4" s="1"/>
  <c r="K873" i="4"/>
  <c r="L873" i="4" s="1"/>
  <c r="K872" i="4"/>
  <c r="L872" i="4" s="1"/>
  <c r="K871" i="4"/>
  <c r="L871" i="4" s="1"/>
  <c r="K870" i="4"/>
  <c r="L870" i="4" s="1"/>
  <c r="K869" i="4"/>
  <c r="L869" i="4" s="1"/>
  <c r="K868" i="4"/>
  <c r="L868" i="4" s="1"/>
  <c r="K867" i="4"/>
  <c r="L867" i="4" s="1"/>
  <c r="K866" i="4"/>
  <c r="L866" i="4" s="1"/>
  <c r="K865" i="4"/>
  <c r="L865" i="4" s="1"/>
  <c r="K864" i="4"/>
  <c r="L864" i="4" s="1"/>
  <c r="K863" i="4"/>
  <c r="L863" i="4" s="1"/>
  <c r="K862" i="4"/>
  <c r="L862" i="4" s="1"/>
  <c r="K861" i="4"/>
  <c r="L861" i="4" s="1"/>
  <c r="K860" i="4"/>
  <c r="L860" i="4" s="1"/>
  <c r="K859" i="4"/>
  <c r="L859" i="4" s="1"/>
  <c r="K858" i="4"/>
  <c r="L858" i="4" s="1"/>
  <c r="K857" i="4"/>
  <c r="L857" i="4" s="1"/>
  <c r="K856" i="4"/>
  <c r="L856" i="4" s="1"/>
  <c r="K855" i="4"/>
  <c r="L855" i="4" s="1"/>
  <c r="K854" i="4"/>
  <c r="L854" i="4" s="1"/>
  <c r="K853" i="4"/>
  <c r="L853" i="4" s="1"/>
  <c r="K852" i="4"/>
  <c r="L852" i="4" s="1"/>
  <c r="K851" i="4"/>
  <c r="L851" i="4" s="1"/>
  <c r="K850" i="4"/>
  <c r="L850" i="4" s="1"/>
  <c r="K849" i="4"/>
  <c r="L849" i="4" s="1"/>
  <c r="K848" i="4"/>
  <c r="L848" i="4" s="1"/>
  <c r="K847" i="4"/>
  <c r="L847" i="4" s="1"/>
  <c r="K846" i="4"/>
  <c r="L846" i="4" s="1"/>
  <c r="K845" i="4"/>
  <c r="L845" i="4" s="1"/>
  <c r="K844" i="4"/>
  <c r="L844" i="4" s="1"/>
  <c r="K843" i="4"/>
  <c r="L843" i="4" s="1"/>
  <c r="K842" i="4"/>
  <c r="L842" i="4" s="1"/>
  <c r="K841" i="4"/>
  <c r="L841" i="4" s="1"/>
  <c r="K840" i="4"/>
  <c r="L840" i="4" s="1"/>
  <c r="K839" i="4"/>
  <c r="L839" i="4" s="1"/>
  <c r="K838" i="4"/>
  <c r="L838" i="4" s="1"/>
  <c r="K837" i="4"/>
  <c r="L837" i="4" s="1"/>
  <c r="K836" i="4"/>
  <c r="L836" i="4" s="1"/>
  <c r="K835" i="4"/>
  <c r="L835" i="4" s="1"/>
  <c r="K834" i="4"/>
  <c r="L834" i="4" s="1"/>
  <c r="K833" i="4"/>
  <c r="L833" i="4" s="1"/>
  <c r="K832" i="4"/>
  <c r="L832" i="4" s="1"/>
  <c r="K831" i="4"/>
  <c r="L831" i="4" s="1"/>
  <c r="K830" i="4"/>
  <c r="L830" i="4" s="1"/>
  <c r="K829" i="4"/>
  <c r="L829" i="4" s="1"/>
  <c r="K828" i="4"/>
  <c r="L828" i="4" s="1"/>
  <c r="K827" i="4"/>
  <c r="L827" i="4" s="1"/>
  <c r="K826" i="4"/>
  <c r="L826" i="4" s="1"/>
  <c r="K825" i="4"/>
  <c r="L825" i="4" s="1"/>
  <c r="K824" i="4"/>
  <c r="L824" i="4" s="1"/>
  <c r="K823" i="4"/>
  <c r="L823" i="4" s="1"/>
  <c r="K822" i="4"/>
  <c r="L822" i="4" s="1"/>
  <c r="K821" i="4"/>
  <c r="L821" i="4" s="1"/>
  <c r="K820" i="4"/>
  <c r="L820" i="4" s="1"/>
  <c r="K819" i="4"/>
  <c r="L819" i="4" s="1"/>
  <c r="K818" i="4"/>
  <c r="L818" i="4" s="1"/>
  <c r="K817" i="4"/>
  <c r="L817" i="4" s="1"/>
  <c r="K816" i="4"/>
  <c r="L816" i="4" s="1"/>
  <c r="K815" i="4"/>
  <c r="L815" i="4" s="1"/>
  <c r="K814" i="4"/>
  <c r="L814" i="4" s="1"/>
  <c r="K813" i="4"/>
  <c r="L813" i="4" s="1"/>
  <c r="K812" i="4"/>
  <c r="L812" i="4" s="1"/>
  <c r="K811" i="4"/>
  <c r="L811" i="4" s="1"/>
  <c r="K810" i="4"/>
  <c r="L810" i="4" s="1"/>
  <c r="K809" i="4"/>
  <c r="L809" i="4" s="1"/>
  <c r="K808" i="4"/>
  <c r="L808" i="4" s="1"/>
  <c r="K807" i="4"/>
  <c r="L807" i="4" s="1"/>
  <c r="K806" i="4"/>
  <c r="L806" i="4" s="1"/>
  <c r="K805" i="4"/>
  <c r="L805" i="4" s="1"/>
  <c r="K804" i="4"/>
  <c r="L804" i="4" s="1"/>
  <c r="K803" i="4"/>
  <c r="L803" i="4" s="1"/>
  <c r="K802" i="4"/>
  <c r="L802" i="4" s="1"/>
  <c r="K772" i="4"/>
  <c r="L772" i="4" s="1"/>
  <c r="K770" i="4"/>
  <c r="L770" i="4" s="1"/>
  <c r="K769" i="4"/>
  <c r="L769" i="4" s="1"/>
  <c r="K768" i="4"/>
  <c r="L768" i="4" s="1"/>
  <c r="K767" i="4"/>
  <c r="L767" i="4" s="1"/>
  <c r="K766" i="4"/>
  <c r="L766" i="4" s="1"/>
  <c r="K765" i="4"/>
  <c r="L765" i="4" s="1"/>
  <c r="K764" i="4"/>
  <c r="L764" i="4" s="1"/>
  <c r="K763" i="4"/>
  <c r="L763" i="4" s="1"/>
  <c r="K762" i="4"/>
  <c r="L762" i="4" s="1"/>
  <c r="K761" i="4"/>
  <c r="L761" i="4" s="1"/>
  <c r="K760" i="4"/>
  <c r="L760" i="4" s="1"/>
  <c r="K759" i="4"/>
  <c r="L759" i="4" s="1"/>
  <c r="K758" i="4"/>
  <c r="L758" i="4" s="1"/>
  <c r="K757" i="4"/>
  <c r="L757" i="4" s="1"/>
  <c r="K756" i="4"/>
  <c r="L756" i="4" s="1"/>
  <c r="K755" i="4"/>
  <c r="L755" i="4" s="1"/>
  <c r="K754" i="4"/>
  <c r="L754" i="4" s="1"/>
  <c r="K753" i="4"/>
  <c r="L753" i="4" s="1"/>
  <c r="K752" i="4"/>
  <c r="L752" i="4" s="1"/>
  <c r="K751" i="4"/>
  <c r="L751" i="4" s="1"/>
  <c r="K750" i="4"/>
  <c r="L750" i="4" s="1"/>
  <c r="K749" i="4"/>
  <c r="L749" i="4" s="1"/>
  <c r="K748" i="4"/>
  <c r="L748" i="4" s="1"/>
  <c r="K747" i="4"/>
  <c r="L747" i="4" s="1"/>
  <c r="K746" i="4"/>
  <c r="L746" i="4" s="1"/>
  <c r="K745" i="4"/>
  <c r="L745" i="4" s="1"/>
  <c r="K744" i="4"/>
  <c r="L744" i="4" s="1"/>
  <c r="K743" i="4"/>
  <c r="L743" i="4" s="1"/>
  <c r="K742" i="4"/>
  <c r="L742" i="4" s="1"/>
  <c r="K741" i="4"/>
  <c r="L741" i="4" s="1"/>
  <c r="K740" i="4"/>
  <c r="L740" i="4" s="1"/>
  <c r="K739" i="4"/>
  <c r="L739" i="4" s="1"/>
  <c r="K738" i="4"/>
  <c r="L738" i="4" s="1"/>
  <c r="K737" i="4"/>
  <c r="L737" i="4" s="1"/>
  <c r="K736" i="4"/>
  <c r="L736" i="4" s="1"/>
  <c r="K735" i="4"/>
  <c r="L735" i="4" s="1"/>
  <c r="K734" i="4"/>
  <c r="L734" i="4" s="1"/>
  <c r="K733" i="4"/>
  <c r="L733" i="4" s="1"/>
  <c r="K732" i="4"/>
  <c r="L732" i="4" s="1"/>
  <c r="K731" i="4"/>
  <c r="L731" i="4" s="1"/>
  <c r="K730" i="4"/>
  <c r="L730" i="4" s="1"/>
  <c r="K729" i="4"/>
  <c r="L729" i="4" s="1"/>
  <c r="K728" i="4"/>
  <c r="L728" i="4" s="1"/>
  <c r="K727" i="4"/>
  <c r="L727" i="4" s="1"/>
  <c r="K726" i="4"/>
  <c r="L726" i="4" s="1"/>
  <c r="K725" i="4"/>
  <c r="L725" i="4" s="1"/>
  <c r="K724" i="4"/>
  <c r="L724" i="4" s="1"/>
  <c r="K723" i="4"/>
  <c r="L723" i="4" s="1"/>
  <c r="K722" i="4"/>
  <c r="L722" i="4" s="1"/>
  <c r="K721" i="4"/>
  <c r="L721" i="4" s="1"/>
  <c r="K720" i="4"/>
  <c r="L720" i="4" s="1"/>
  <c r="K719" i="4"/>
  <c r="L719" i="4" s="1"/>
  <c r="K718" i="4"/>
  <c r="L718" i="4" s="1"/>
  <c r="K717" i="4"/>
  <c r="L717" i="4" s="1"/>
  <c r="K716" i="4"/>
  <c r="L716" i="4" s="1"/>
  <c r="K715" i="4"/>
  <c r="L715" i="4" s="1"/>
  <c r="K714" i="4"/>
  <c r="L714" i="4" s="1"/>
  <c r="K713" i="4"/>
  <c r="L713" i="4" s="1"/>
  <c r="K712" i="4"/>
  <c r="L712" i="4" s="1"/>
  <c r="K711" i="4"/>
  <c r="L711" i="4" s="1"/>
  <c r="K710" i="4"/>
  <c r="L710" i="4" s="1"/>
  <c r="K709" i="4"/>
  <c r="L709" i="4" s="1"/>
  <c r="K708" i="4"/>
  <c r="L708" i="4" s="1"/>
  <c r="K707" i="4"/>
  <c r="L707" i="4" s="1"/>
  <c r="K706" i="4"/>
  <c r="L706" i="4" s="1"/>
  <c r="K705" i="4"/>
  <c r="L705" i="4" s="1"/>
  <c r="K704" i="4"/>
  <c r="L704" i="4" s="1"/>
  <c r="K703" i="4"/>
  <c r="L703" i="4" s="1"/>
  <c r="K702" i="4"/>
  <c r="L702" i="4" s="1"/>
  <c r="K701" i="4"/>
  <c r="L701" i="4" s="1"/>
  <c r="K700" i="4"/>
  <c r="L700" i="4" s="1"/>
  <c r="K699" i="4"/>
  <c r="L699" i="4" s="1"/>
  <c r="K698" i="4"/>
  <c r="L698" i="4" s="1"/>
  <c r="K697" i="4"/>
  <c r="L697" i="4" s="1"/>
  <c r="K696" i="4"/>
  <c r="L696" i="4" s="1"/>
  <c r="K695" i="4"/>
  <c r="L695" i="4" s="1"/>
  <c r="K694" i="4"/>
  <c r="L694" i="4" s="1"/>
  <c r="K693" i="4"/>
  <c r="L693" i="4" s="1"/>
  <c r="K692" i="4"/>
  <c r="L692" i="4" s="1"/>
  <c r="K691" i="4"/>
  <c r="L691" i="4" s="1"/>
  <c r="K690" i="4"/>
  <c r="L690" i="4" s="1"/>
  <c r="K689" i="4"/>
  <c r="L689" i="4" s="1"/>
  <c r="K688" i="4"/>
  <c r="L688" i="4" s="1"/>
  <c r="K687" i="4"/>
  <c r="L687" i="4" s="1"/>
  <c r="K686" i="4"/>
  <c r="L686" i="4" s="1"/>
  <c r="K685" i="4"/>
  <c r="L685" i="4" s="1"/>
  <c r="K684" i="4"/>
  <c r="L684" i="4" s="1"/>
  <c r="K683" i="4"/>
  <c r="L683" i="4" s="1"/>
  <c r="K676" i="4"/>
  <c r="L676" i="4" s="1"/>
  <c r="K674" i="4"/>
  <c r="L674" i="4" s="1"/>
  <c r="K673" i="4"/>
  <c r="L673" i="4" s="1"/>
  <c r="K672" i="4"/>
  <c r="L672" i="4" s="1"/>
  <c r="K671" i="4"/>
  <c r="L671" i="4" s="1"/>
  <c r="K670" i="4"/>
  <c r="L670" i="4" s="1"/>
  <c r="K669" i="4"/>
  <c r="L669" i="4" s="1"/>
  <c r="K668" i="4"/>
  <c r="L668" i="4" s="1"/>
  <c r="K667" i="4"/>
  <c r="L667" i="4" s="1"/>
  <c r="K666" i="4"/>
  <c r="L666" i="4" s="1"/>
  <c r="K665" i="4"/>
  <c r="L665" i="4" s="1"/>
  <c r="K664" i="4"/>
  <c r="L664" i="4" s="1"/>
  <c r="K663" i="4"/>
  <c r="L663" i="4" s="1"/>
  <c r="K662" i="4"/>
  <c r="L662" i="4" s="1"/>
  <c r="K655" i="4"/>
  <c r="L655" i="4" s="1"/>
  <c r="K653" i="4"/>
  <c r="L653" i="4" s="1"/>
  <c r="K652" i="4"/>
  <c r="L652" i="4" s="1"/>
  <c r="K651" i="4"/>
  <c r="L651" i="4" s="1"/>
  <c r="K650" i="4"/>
  <c r="L650" i="4" s="1"/>
  <c r="K649" i="4"/>
  <c r="L649" i="4" s="1"/>
  <c r="K648" i="4"/>
  <c r="L648" i="4" s="1"/>
  <c r="K636" i="4"/>
  <c r="L636" i="4" s="1"/>
  <c r="K634" i="4"/>
  <c r="L634" i="4" s="1"/>
  <c r="K633" i="4"/>
  <c r="L633" i="4" s="1"/>
  <c r="K632" i="4"/>
  <c r="L632" i="4" s="1"/>
  <c r="K631" i="4"/>
  <c r="L631" i="4" s="1"/>
  <c r="K630" i="4"/>
  <c r="L630" i="4" s="1"/>
  <c r="K629" i="4"/>
  <c r="L629" i="4" s="1"/>
  <c r="K628" i="4"/>
  <c r="L628" i="4" s="1"/>
  <c r="K627" i="4"/>
  <c r="L627" i="4" s="1"/>
  <c r="K626" i="4"/>
  <c r="L626" i="4" s="1"/>
  <c r="K625" i="4"/>
  <c r="L625" i="4" s="1"/>
  <c r="K624" i="4"/>
  <c r="L624" i="4" s="1"/>
  <c r="K623" i="4"/>
  <c r="L623" i="4" s="1"/>
  <c r="K622" i="4"/>
  <c r="L622" i="4" s="1"/>
  <c r="K621" i="4"/>
  <c r="L621" i="4" s="1"/>
  <c r="K620" i="4"/>
  <c r="L620" i="4" s="1"/>
  <c r="K619" i="4"/>
  <c r="L619" i="4" s="1"/>
  <c r="K618" i="4"/>
  <c r="L618" i="4" s="1"/>
  <c r="K617" i="4"/>
  <c r="L617" i="4" s="1"/>
  <c r="K608" i="4"/>
  <c r="L608" i="4" s="1"/>
  <c r="K606" i="4"/>
  <c r="L606" i="4" s="1"/>
  <c r="K605" i="4"/>
  <c r="L605" i="4" s="1"/>
  <c r="K604" i="4"/>
  <c r="L604" i="4" s="1"/>
  <c r="K594" i="4"/>
  <c r="L594" i="4" s="1"/>
  <c r="K592" i="4"/>
  <c r="L592" i="4" s="1"/>
  <c r="K591" i="4"/>
  <c r="L591" i="4" s="1"/>
  <c r="K590" i="4"/>
  <c r="L590" i="4" s="1"/>
  <c r="K589" i="4"/>
  <c r="L589" i="4" s="1"/>
  <c r="K588" i="4"/>
  <c r="L588" i="4" s="1"/>
  <c r="K587" i="4"/>
  <c r="L587" i="4" s="1"/>
  <c r="K576" i="4"/>
  <c r="L576" i="4" s="1"/>
  <c r="K574" i="4"/>
  <c r="L574" i="4" s="1"/>
  <c r="K573" i="4"/>
  <c r="L573" i="4" s="1"/>
  <c r="K572" i="4"/>
  <c r="L572" i="4" s="1"/>
  <c r="K571" i="4"/>
  <c r="L571" i="4" s="1"/>
  <c r="K570" i="4"/>
  <c r="L570" i="4" s="1"/>
  <c r="K569" i="4"/>
  <c r="L569" i="4" s="1"/>
  <c r="K568" i="4"/>
  <c r="L568" i="4" s="1"/>
  <c r="K567" i="4"/>
  <c r="L567" i="4" s="1"/>
  <c r="K566" i="4"/>
  <c r="L566" i="4" s="1"/>
  <c r="K565" i="4"/>
  <c r="L565" i="4" s="1"/>
  <c r="K564" i="4"/>
  <c r="L564" i="4" s="1"/>
  <c r="K556" i="4"/>
  <c r="L556" i="4" s="1"/>
  <c r="K554" i="4"/>
  <c r="L554" i="4" s="1"/>
  <c r="K553" i="4"/>
  <c r="L553" i="4" s="1"/>
  <c r="K552" i="4"/>
  <c r="L552" i="4" s="1"/>
  <c r="K551" i="4"/>
  <c r="L551" i="4" s="1"/>
  <c r="K550" i="4"/>
  <c r="L550" i="4" s="1"/>
  <c r="K549" i="4"/>
  <c r="L549" i="4" s="1"/>
  <c r="K541" i="4"/>
  <c r="L541" i="4" s="1"/>
  <c r="K539" i="4"/>
  <c r="L539" i="4" s="1"/>
  <c r="K538" i="4"/>
  <c r="L538" i="4" s="1"/>
  <c r="K537" i="4"/>
  <c r="L537" i="4" s="1"/>
  <c r="K536" i="4"/>
  <c r="L536" i="4" s="1"/>
  <c r="K535" i="4"/>
  <c r="L535" i="4" s="1"/>
  <c r="K534" i="4"/>
  <c r="L534" i="4" s="1"/>
  <c r="K533" i="4"/>
  <c r="L533" i="4" s="1"/>
  <c r="K532" i="4"/>
  <c r="L532" i="4" s="1"/>
  <c r="K531" i="4"/>
  <c r="L531" i="4" s="1"/>
  <c r="K530" i="4"/>
  <c r="L530" i="4" s="1"/>
  <c r="K521" i="4"/>
  <c r="L521" i="4" s="1"/>
  <c r="K519" i="4"/>
  <c r="L519" i="4" s="1"/>
  <c r="K518" i="4"/>
  <c r="L518" i="4" s="1"/>
  <c r="K517" i="4"/>
  <c r="L517" i="4" s="1"/>
  <c r="K516" i="4"/>
  <c r="L516" i="4" s="1"/>
  <c r="K515" i="4"/>
  <c r="L515" i="4" s="1"/>
  <c r="K514" i="4"/>
  <c r="L514" i="4" s="1"/>
  <c r="K513" i="4"/>
  <c r="L513" i="4" s="1"/>
  <c r="K512" i="4"/>
  <c r="L512" i="4" s="1"/>
  <c r="K511" i="4"/>
  <c r="L511" i="4" s="1"/>
  <c r="K510" i="4"/>
  <c r="L510" i="4" s="1"/>
  <c r="K509" i="4"/>
  <c r="L509" i="4" s="1"/>
  <c r="K508" i="4"/>
  <c r="L508" i="4" s="1"/>
  <c r="K507" i="4"/>
  <c r="L507" i="4" s="1"/>
  <c r="K506" i="4"/>
  <c r="L506" i="4" s="1"/>
  <c r="K505" i="4"/>
  <c r="L505" i="4" s="1"/>
  <c r="K504" i="4"/>
  <c r="L504" i="4" s="1"/>
  <c r="K503" i="4"/>
  <c r="L503" i="4" s="1"/>
  <c r="K502" i="4"/>
  <c r="L502" i="4" s="1"/>
  <c r="K501" i="4"/>
  <c r="L501" i="4" s="1"/>
  <c r="K500" i="4"/>
  <c r="L500" i="4" s="1"/>
  <c r="K499" i="4"/>
  <c r="L499" i="4" s="1"/>
  <c r="K487" i="4"/>
  <c r="L487" i="4" s="1"/>
  <c r="K485" i="4"/>
  <c r="L485" i="4" s="1"/>
  <c r="K484" i="4"/>
  <c r="L484" i="4" s="1"/>
  <c r="K483" i="4"/>
  <c r="L483" i="4" s="1"/>
  <c r="K482" i="4"/>
  <c r="L482" i="4" s="1"/>
  <c r="K481" i="4"/>
  <c r="L481" i="4" s="1"/>
  <c r="K480" i="4"/>
  <c r="L480" i="4" s="1"/>
  <c r="K479" i="4"/>
  <c r="L479" i="4" s="1"/>
  <c r="K478" i="4"/>
  <c r="L478" i="4" s="1"/>
  <c r="K477" i="4"/>
  <c r="L477" i="4" s="1"/>
  <c r="K467" i="4"/>
  <c r="L467" i="4" s="1"/>
  <c r="K465" i="4"/>
  <c r="L465" i="4" s="1"/>
  <c r="K464" i="4"/>
  <c r="L464" i="4" s="1"/>
  <c r="K463" i="4"/>
  <c r="L463" i="4" s="1"/>
  <c r="K462" i="4"/>
  <c r="L462" i="4" s="1"/>
  <c r="K461" i="4"/>
  <c r="L461" i="4" s="1"/>
  <c r="K460" i="4"/>
  <c r="L460" i="4" s="1"/>
  <c r="K459" i="4"/>
  <c r="L459" i="4" s="1"/>
  <c r="K458" i="4"/>
  <c r="L458" i="4" s="1"/>
  <c r="K457" i="4"/>
  <c r="L457" i="4" s="1"/>
  <c r="K456" i="4"/>
  <c r="L456" i="4" s="1"/>
  <c r="K455" i="4"/>
  <c r="L455" i="4" s="1"/>
  <c r="K454" i="4"/>
  <c r="L454" i="4" s="1"/>
  <c r="K440" i="4"/>
  <c r="L440" i="4" s="1"/>
  <c r="K438" i="4"/>
  <c r="L438" i="4" s="1"/>
  <c r="K437" i="4"/>
  <c r="L437" i="4" s="1"/>
  <c r="K436" i="4"/>
  <c r="L436" i="4" s="1"/>
  <c r="K435" i="4"/>
  <c r="L435" i="4" s="1"/>
  <c r="K434" i="4"/>
  <c r="L434" i="4" s="1"/>
  <c r="K433" i="4"/>
  <c r="L433" i="4" s="1"/>
  <c r="K432" i="4"/>
  <c r="L432" i="4" s="1"/>
  <c r="K431" i="4"/>
  <c r="L431" i="4" s="1"/>
  <c r="K430" i="4"/>
  <c r="L430" i="4" s="1"/>
  <c r="K429" i="4"/>
  <c r="L429" i="4" s="1"/>
  <c r="K428" i="4"/>
  <c r="L428" i="4" s="1"/>
  <c r="K427" i="4"/>
  <c r="L427" i="4" s="1"/>
  <c r="K426" i="4"/>
  <c r="L426" i="4" s="1"/>
  <c r="K425" i="4"/>
  <c r="L425" i="4" s="1"/>
  <c r="K424" i="4"/>
  <c r="L424" i="4" s="1"/>
  <c r="K423" i="4"/>
  <c r="L423" i="4" s="1"/>
  <c r="K422" i="4"/>
  <c r="L422" i="4" s="1"/>
  <c r="K421" i="4"/>
  <c r="L421" i="4" s="1"/>
  <c r="K420" i="4"/>
  <c r="L420" i="4" s="1"/>
  <c r="K419" i="4"/>
  <c r="L419" i="4" s="1"/>
  <c r="K418" i="4"/>
  <c r="L418" i="4" s="1"/>
  <c r="K412" i="4"/>
  <c r="L412" i="4" s="1"/>
  <c r="K410" i="4"/>
  <c r="L410" i="4" s="1"/>
  <c r="K409" i="4"/>
  <c r="L409" i="4" s="1"/>
  <c r="K408" i="4"/>
  <c r="L408" i="4" s="1"/>
  <c r="K407" i="4"/>
  <c r="L407" i="4" s="1"/>
  <c r="K406" i="4"/>
  <c r="L406" i="4" s="1"/>
  <c r="K405" i="4"/>
  <c r="L405" i="4" s="1"/>
  <c r="K404" i="4"/>
  <c r="L404" i="4" s="1"/>
  <c r="K403" i="4"/>
  <c r="L403" i="4" s="1"/>
  <c r="K402" i="4"/>
  <c r="L402" i="4" s="1"/>
  <c r="K394" i="4"/>
  <c r="L394" i="4" s="1"/>
  <c r="K392" i="4"/>
  <c r="L392" i="4" s="1"/>
  <c r="K391" i="4"/>
  <c r="L391" i="4" s="1"/>
  <c r="K390" i="4"/>
  <c r="L390" i="4" s="1"/>
  <c r="K389" i="4"/>
  <c r="L389" i="4" s="1"/>
  <c r="K388" i="4"/>
  <c r="L388" i="4" s="1"/>
  <c r="K387" i="4"/>
  <c r="L387" i="4" s="1"/>
  <c r="K386" i="4"/>
  <c r="L386" i="4" s="1"/>
  <c r="K385" i="4"/>
  <c r="L385" i="4" s="1"/>
  <c r="K384" i="4"/>
  <c r="L384" i="4" s="1"/>
  <c r="K383" i="4"/>
  <c r="L383" i="4" s="1"/>
  <c r="K382" i="4"/>
  <c r="L382" i="4" s="1"/>
  <c r="K381" i="4"/>
  <c r="L381" i="4" s="1"/>
  <c r="K380" i="4"/>
  <c r="L380" i="4" s="1"/>
  <c r="K369" i="4"/>
  <c r="L369" i="4" s="1"/>
  <c r="K367" i="4"/>
  <c r="L367" i="4" s="1"/>
  <c r="K366" i="4"/>
  <c r="L366" i="4" s="1"/>
  <c r="K365" i="4"/>
  <c r="L365" i="4" s="1"/>
  <c r="K364" i="4"/>
  <c r="L364" i="4" s="1"/>
  <c r="K363" i="4"/>
  <c r="L363" i="4" s="1"/>
  <c r="K362" i="4"/>
  <c r="L362" i="4" s="1"/>
  <c r="K345" i="4"/>
  <c r="L345" i="4" s="1"/>
  <c r="K343" i="4"/>
  <c r="L343" i="4" s="1"/>
  <c r="K342" i="4"/>
  <c r="L342" i="4" s="1"/>
  <c r="K341" i="4"/>
  <c r="L341" i="4" s="1"/>
  <c r="K340" i="4"/>
  <c r="L340" i="4" s="1"/>
  <c r="K339" i="4"/>
  <c r="L339" i="4" s="1"/>
  <c r="K338" i="4"/>
  <c r="L338" i="4" s="1"/>
  <c r="K337" i="4"/>
  <c r="L337" i="4" s="1"/>
  <c r="K336" i="4"/>
  <c r="L336" i="4" s="1"/>
  <c r="K335" i="4"/>
  <c r="L335" i="4" s="1"/>
  <c r="K334" i="4"/>
  <c r="L334" i="4" s="1"/>
  <c r="K333" i="4"/>
  <c r="L333" i="4" s="1"/>
  <c r="K332" i="4"/>
  <c r="L332" i="4" s="1"/>
  <c r="K331" i="4"/>
  <c r="L331" i="4" s="1"/>
  <c r="K330" i="4"/>
  <c r="L330" i="4" s="1"/>
  <c r="K329" i="4"/>
  <c r="L329" i="4" s="1"/>
  <c r="K328" i="4"/>
  <c r="L328" i="4" s="1"/>
  <c r="K327" i="4"/>
  <c r="L327" i="4" s="1"/>
  <c r="K326" i="4"/>
  <c r="L326" i="4" s="1"/>
  <c r="K325" i="4"/>
  <c r="L325" i="4" s="1"/>
  <c r="K324" i="4"/>
  <c r="L324" i="4" s="1"/>
  <c r="K323" i="4"/>
  <c r="L323" i="4" s="1"/>
  <c r="K322" i="4"/>
  <c r="L322" i="4" s="1"/>
  <c r="K321" i="4"/>
  <c r="L321" i="4" s="1"/>
  <c r="K320" i="4"/>
  <c r="L320" i="4" s="1"/>
  <c r="K319" i="4"/>
  <c r="L319" i="4" s="1"/>
  <c r="K318" i="4"/>
  <c r="L318" i="4" s="1"/>
  <c r="K317" i="4"/>
  <c r="L317" i="4" s="1"/>
  <c r="K316" i="4"/>
  <c r="L316" i="4" s="1"/>
  <c r="K315" i="4"/>
  <c r="L315" i="4" s="1"/>
  <c r="K314" i="4"/>
  <c r="L314" i="4" s="1"/>
  <c r="K313" i="4"/>
  <c r="L313" i="4" s="1"/>
  <c r="K312" i="4"/>
  <c r="L312" i="4" s="1"/>
  <c r="K311" i="4"/>
  <c r="L311" i="4" s="1"/>
  <c r="K310" i="4"/>
  <c r="L310" i="4" s="1"/>
  <c r="K309" i="4"/>
  <c r="L309" i="4" s="1"/>
  <c r="K308" i="4"/>
  <c r="L308" i="4" s="1"/>
  <c r="K307" i="4"/>
  <c r="L307" i="4" s="1"/>
  <c r="K306" i="4"/>
  <c r="L306" i="4" s="1"/>
  <c r="K305" i="4"/>
  <c r="L305" i="4" s="1"/>
  <c r="K304" i="4"/>
  <c r="L304" i="4" s="1"/>
  <c r="K303" i="4"/>
  <c r="L303" i="4" s="1"/>
  <c r="K302" i="4"/>
  <c r="L302" i="4" s="1"/>
  <c r="K301" i="4"/>
  <c r="L301" i="4" s="1"/>
  <c r="K300" i="4"/>
  <c r="L300" i="4" s="1"/>
  <c r="K299" i="4"/>
  <c r="L299" i="4" s="1"/>
  <c r="K298" i="4"/>
  <c r="L298" i="4" s="1"/>
  <c r="K297" i="4"/>
  <c r="L297" i="4" s="1"/>
  <c r="K296" i="4"/>
  <c r="L296" i="4" s="1"/>
  <c r="K295" i="4"/>
  <c r="L295" i="4" s="1"/>
  <c r="K294" i="4"/>
  <c r="L294" i="4" s="1"/>
  <c r="K293" i="4"/>
  <c r="L293" i="4" s="1"/>
  <c r="K292" i="4"/>
  <c r="L292" i="4" s="1"/>
  <c r="K291" i="4"/>
  <c r="L291" i="4" s="1"/>
  <c r="K290" i="4"/>
  <c r="L290" i="4" s="1"/>
  <c r="K289" i="4"/>
  <c r="L289" i="4" s="1"/>
  <c r="K288" i="4"/>
  <c r="L288" i="4" s="1"/>
  <c r="K287" i="4"/>
  <c r="L287" i="4" s="1"/>
  <c r="K286" i="4"/>
  <c r="L286" i="4" s="1"/>
  <c r="K267" i="4"/>
  <c r="L267" i="4" s="1"/>
  <c r="K265" i="4"/>
  <c r="L265" i="4" s="1"/>
  <c r="K264" i="4"/>
  <c r="L264" i="4" s="1"/>
  <c r="K263" i="4"/>
  <c r="L263" i="4" s="1"/>
  <c r="K262" i="4"/>
  <c r="L262" i="4" s="1"/>
  <c r="K261" i="4"/>
  <c r="L261" i="4" s="1"/>
  <c r="K260" i="4"/>
  <c r="L260" i="4" s="1"/>
  <c r="K259" i="4"/>
  <c r="L259" i="4" s="1"/>
  <c r="K258" i="4"/>
  <c r="L258" i="4" s="1"/>
  <c r="K257" i="4"/>
  <c r="L257" i="4" s="1"/>
  <c r="K256" i="4"/>
  <c r="L256" i="4" s="1"/>
  <c r="K255" i="4"/>
  <c r="L255" i="4" s="1"/>
  <c r="K254" i="4"/>
  <c r="L254" i="4" s="1"/>
  <c r="K253" i="4"/>
  <c r="L253" i="4" s="1"/>
  <c r="K252" i="4"/>
  <c r="L252" i="4" s="1"/>
  <c r="K251" i="4"/>
  <c r="L251" i="4" s="1"/>
  <c r="K250" i="4"/>
  <c r="L250" i="4" s="1"/>
  <c r="K249" i="4"/>
  <c r="L249" i="4" s="1"/>
  <c r="K248" i="4"/>
  <c r="L248" i="4" s="1"/>
  <c r="K247" i="4"/>
  <c r="L247" i="4" s="1"/>
  <c r="K246" i="4"/>
  <c r="L246" i="4" s="1"/>
  <c r="K245" i="4"/>
  <c r="L245" i="4" s="1"/>
  <c r="K244" i="4"/>
  <c r="L244" i="4" s="1"/>
  <c r="K243" i="4"/>
  <c r="L243" i="4" s="1"/>
  <c r="K242" i="4"/>
  <c r="L242" i="4" s="1"/>
  <c r="K241" i="4"/>
  <c r="L241" i="4" s="1"/>
  <c r="K240" i="4"/>
  <c r="L240" i="4" s="1"/>
  <c r="K239" i="4"/>
  <c r="L239" i="4" s="1"/>
  <c r="K238" i="4"/>
  <c r="L238" i="4" s="1"/>
  <c r="K237" i="4"/>
  <c r="L237" i="4" s="1"/>
  <c r="K236" i="4"/>
  <c r="L236" i="4" s="1"/>
  <c r="K235" i="4"/>
  <c r="L235" i="4" s="1"/>
  <c r="K234" i="4"/>
  <c r="L234" i="4" s="1"/>
  <c r="K233" i="4"/>
  <c r="L233" i="4" s="1"/>
  <c r="K232" i="4"/>
  <c r="L232" i="4" s="1"/>
  <c r="K231" i="4"/>
  <c r="L231" i="4" s="1"/>
  <c r="K230" i="4"/>
  <c r="L230" i="4" s="1"/>
  <c r="K229" i="4"/>
  <c r="L229" i="4" s="1"/>
  <c r="K228" i="4"/>
  <c r="L228" i="4" s="1"/>
  <c r="K227" i="4"/>
  <c r="L227" i="4" s="1"/>
  <c r="K226" i="4"/>
  <c r="L226" i="4" s="1"/>
  <c r="K225" i="4"/>
  <c r="L225" i="4" s="1"/>
  <c r="K224" i="4"/>
  <c r="L224" i="4" s="1"/>
  <c r="K223" i="4"/>
  <c r="L223" i="4" s="1"/>
  <c r="K222" i="4"/>
  <c r="L222" i="4" s="1"/>
  <c r="K221" i="4"/>
  <c r="L221" i="4" s="1"/>
  <c r="K220" i="4"/>
  <c r="L220" i="4" s="1"/>
  <c r="K219" i="4"/>
  <c r="L219" i="4" s="1"/>
  <c r="K218" i="4"/>
  <c r="L218" i="4" s="1"/>
  <c r="K217" i="4"/>
  <c r="L217" i="4" s="1"/>
  <c r="K216" i="4"/>
  <c r="L216" i="4" s="1"/>
  <c r="K215" i="4"/>
  <c r="L215" i="4" s="1"/>
  <c r="K214" i="4"/>
  <c r="L214" i="4" s="1"/>
  <c r="K213" i="4"/>
  <c r="L213" i="4" s="1"/>
  <c r="K212" i="4"/>
  <c r="L212" i="4" s="1"/>
  <c r="K211" i="4"/>
  <c r="L211" i="4" s="1"/>
  <c r="K210" i="4"/>
  <c r="L210" i="4" s="1"/>
  <c r="K209" i="4"/>
  <c r="L209" i="4" s="1"/>
  <c r="K192" i="4"/>
  <c r="L192" i="4" s="1"/>
  <c r="K190" i="4"/>
  <c r="L190" i="4" s="1"/>
  <c r="K189" i="4"/>
  <c r="L189" i="4" s="1"/>
  <c r="K188" i="4"/>
  <c r="L188" i="4" s="1"/>
  <c r="K187" i="4"/>
  <c r="L187" i="4" s="1"/>
  <c r="K186" i="4"/>
  <c r="L186" i="4" s="1"/>
  <c r="K185" i="4"/>
  <c r="L185" i="4" s="1"/>
  <c r="K184" i="4"/>
  <c r="L184" i="4" s="1"/>
  <c r="K183" i="4"/>
  <c r="L183" i="4" s="1"/>
  <c r="K182" i="4"/>
  <c r="L182" i="4" s="1"/>
  <c r="K181" i="4"/>
  <c r="L181" i="4" s="1"/>
  <c r="K180" i="4"/>
  <c r="L180" i="4" s="1"/>
  <c r="K179" i="4"/>
  <c r="L179" i="4" s="1"/>
  <c r="K178" i="4"/>
  <c r="L178" i="4" s="1"/>
  <c r="K177" i="4"/>
  <c r="L177" i="4" s="1"/>
  <c r="K176" i="4"/>
  <c r="L176" i="4" s="1"/>
  <c r="K175" i="4"/>
  <c r="L175" i="4" s="1"/>
  <c r="K174" i="4"/>
  <c r="L174" i="4" s="1"/>
  <c r="K173" i="4"/>
  <c r="L173" i="4" s="1"/>
  <c r="K172" i="4"/>
  <c r="L172" i="4" s="1"/>
  <c r="K171" i="4"/>
  <c r="L171" i="4" s="1"/>
  <c r="K170" i="4"/>
  <c r="L170" i="4" s="1"/>
  <c r="K169" i="4"/>
  <c r="L169" i="4" s="1"/>
  <c r="K168" i="4"/>
  <c r="L168" i="4" s="1"/>
  <c r="K167" i="4"/>
  <c r="L167" i="4" s="1"/>
  <c r="K166" i="4"/>
  <c r="L166" i="4" s="1"/>
  <c r="K165" i="4"/>
  <c r="L165" i="4" s="1"/>
  <c r="K164" i="4"/>
  <c r="L164" i="4" s="1"/>
  <c r="K163" i="4"/>
  <c r="L163" i="4" s="1"/>
  <c r="K162" i="4"/>
  <c r="L162" i="4" s="1"/>
  <c r="K161" i="4"/>
  <c r="L161" i="4" s="1"/>
  <c r="K160" i="4"/>
  <c r="L160" i="4" s="1"/>
  <c r="K159" i="4"/>
  <c r="L159" i="4" s="1"/>
  <c r="K158" i="4"/>
  <c r="L158" i="4" s="1"/>
  <c r="K157" i="4"/>
  <c r="L157" i="4" s="1"/>
  <c r="K156" i="4"/>
  <c r="L156" i="4" s="1"/>
  <c r="K155" i="4"/>
  <c r="L155" i="4" s="1"/>
  <c r="K154" i="4"/>
  <c r="L154" i="4" s="1"/>
  <c r="K153" i="4"/>
  <c r="L153" i="4" s="1"/>
  <c r="K152" i="4"/>
  <c r="L152" i="4" s="1"/>
  <c r="K151" i="4"/>
  <c r="L151" i="4" s="1"/>
  <c r="K150" i="4"/>
  <c r="L150" i="4" s="1"/>
  <c r="K149" i="4"/>
  <c r="L149" i="4" s="1"/>
  <c r="K148" i="4"/>
  <c r="L148" i="4" s="1"/>
  <c r="K147" i="4"/>
  <c r="L147" i="4" s="1"/>
  <c r="K146" i="4"/>
  <c r="L146" i="4" s="1"/>
  <c r="K145" i="4"/>
  <c r="L145" i="4" s="1"/>
  <c r="K144" i="4"/>
  <c r="L144" i="4" s="1"/>
  <c r="K143" i="4"/>
  <c r="L143" i="4" s="1"/>
  <c r="K142" i="4"/>
  <c r="L142" i="4" s="1"/>
  <c r="K141" i="4"/>
  <c r="L141" i="4" s="1"/>
  <c r="K140" i="4"/>
  <c r="L140" i="4" s="1"/>
  <c r="K139" i="4"/>
  <c r="L139" i="4" s="1"/>
  <c r="K138" i="4"/>
  <c r="L138" i="4" s="1"/>
  <c r="K137" i="4"/>
  <c r="L137" i="4" s="1"/>
  <c r="K136" i="4"/>
  <c r="L136" i="4" s="1"/>
  <c r="K135" i="4"/>
  <c r="L135" i="4" s="1"/>
  <c r="K134" i="4"/>
  <c r="L134" i="4" s="1"/>
  <c r="K133" i="4"/>
  <c r="L133" i="4" s="1"/>
  <c r="K132" i="4"/>
  <c r="L132" i="4" s="1"/>
  <c r="K131" i="4"/>
  <c r="L131" i="4" s="1"/>
  <c r="K130" i="4"/>
  <c r="L130" i="4" s="1"/>
  <c r="K129" i="4"/>
  <c r="L129" i="4" s="1"/>
  <c r="K128" i="4"/>
  <c r="L128" i="4" s="1"/>
  <c r="K127" i="4"/>
  <c r="L127" i="4" s="1"/>
  <c r="K126" i="4"/>
  <c r="L126" i="4" s="1"/>
  <c r="K125" i="4"/>
  <c r="L125" i="4" s="1"/>
  <c r="K124" i="4"/>
  <c r="L124" i="4" s="1"/>
  <c r="K123" i="4"/>
  <c r="L123" i="4" s="1"/>
  <c r="K122" i="4"/>
  <c r="L122" i="4" s="1"/>
  <c r="K121" i="4"/>
  <c r="L121" i="4" s="1"/>
  <c r="K120" i="4"/>
  <c r="L120" i="4" s="1"/>
  <c r="K119" i="4"/>
  <c r="L119" i="4" s="1"/>
  <c r="K118" i="4"/>
  <c r="L118" i="4" s="1"/>
  <c r="K117" i="4"/>
  <c r="L117" i="4" s="1"/>
  <c r="K116" i="4"/>
  <c r="L116" i="4" s="1"/>
  <c r="K115" i="4"/>
  <c r="L115" i="4" s="1"/>
  <c r="K114" i="4"/>
  <c r="L114" i="4" s="1"/>
  <c r="K113" i="4"/>
  <c r="L113" i="4" s="1"/>
  <c r="K104" i="4"/>
  <c r="L104" i="4" s="1"/>
  <c r="K102" i="4"/>
  <c r="L102" i="4" s="1"/>
  <c r="K101" i="4"/>
  <c r="L101" i="4" s="1"/>
  <c r="K100" i="4"/>
  <c r="L100" i="4" s="1"/>
  <c r="K99" i="4"/>
  <c r="L99" i="4" s="1"/>
  <c r="K98" i="4"/>
  <c r="L98" i="4" s="1"/>
  <c r="K97" i="4"/>
  <c r="L97" i="4" s="1"/>
  <c r="K96" i="4"/>
  <c r="L96" i="4" s="1"/>
  <c r="K95" i="4"/>
  <c r="L95" i="4" s="1"/>
  <c r="K94" i="4"/>
  <c r="L94" i="4" s="1"/>
  <c r="K93" i="4"/>
  <c r="L93" i="4" s="1"/>
  <c r="K92" i="4"/>
  <c r="L92" i="4" s="1"/>
  <c r="K91" i="4"/>
  <c r="L91" i="4" s="1"/>
  <c r="K90" i="4"/>
  <c r="L90" i="4" s="1"/>
  <c r="K69" i="4"/>
  <c r="L69" i="4" s="1"/>
  <c r="P69" i="4" s="1"/>
  <c r="K5" i="4"/>
  <c r="L5" i="4" s="1"/>
  <c r="K6" i="4"/>
  <c r="L6" i="4" s="1"/>
  <c r="K7" i="4"/>
  <c r="L7" i="4" s="1"/>
  <c r="K8" i="4"/>
  <c r="L8" i="4" s="1"/>
  <c r="K9" i="4"/>
  <c r="L9" i="4" s="1"/>
  <c r="K10" i="4"/>
  <c r="L10" i="4" s="1"/>
  <c r="K11" i="4"/>
  <c r="L11" i="4" s="1"/>
  <c r="K12" i="4"/>
  <c r="L12" i="4" s="1"/>
  <c r="K13" i="4"/>
  <c r="L13" i="4" s="1"/>
  <c r="K14" i="4"/>
  <c r="L14" i="4" s="1"/>
  <c r="K15" i="4"/>
  <c r="L15" i="4" s="1"/>
  <c r="K16" i="4"/>
  <c r="L16" i="4" s="1"/>
  <c r="K17" i="4"/>
  <c r="L17" i="4" s="1"/>
  <c r="K18" i="4"/>
  <c r="L18" i="4" s="1"/>
  <c r="K19" i="4"/>
  <c r="L19" i="4" s="1"/>
  <c r="K20" i="4"/>
  <c r="L20" i="4" s="1"/>
  <c r="K21" i="4"/>
  <c r="L21" i="4" s="1"/>
  <c r="K22" i="4"/>
  <c r="L22" i="4" s="1"/>
  <c r="K23" i="4"/>
  <c r="L23" i="4" s="1"/>
  <c r="K24" i="4"/>
  <c r="L24" i="4" s="1"/>
  <c r="K25" i="4"/>
  <c r="L25" i="4" s="1"/>
  <c r="K26" i="4"/>
  <c r="L26" i="4" s="1"/>
  <c r="K27" i="4"/>
  <c r="L27" i="4" s="1"/>
  <c r="K28" i="4"/>
  <c r="L28" i="4" s="1"/>
  <c r="K29" i="4"/>
  <c r="L29" i="4" s="1"/>
  <c r="K30" i="4"/>
  <c r="L30" i="4" s="1"/>
  <c r="K31" i="4"/>
  <c r="L31" i="4" s="1"/>
  <c r="K32" i="4"/>
  <c r="L32" i="4" s="1"/>
  <c r="K33" i="4"/>
  <c r="L33" i="4" s="1"/>
  <c r="K34" i="4"/>
  <c r="L34" i="4" s="1"/>
  <c r="K35" i="4"/>
  <c r="L35" i="4" s="1"/>
  <c r="K36" i="4"/>
  <c r="L36" i="4" s="1"/>
  <c r="K37" i="4"/>
  <c r="L37" i="4" s="1"/>
  <c r="K38" i="4"/>
  <c r="L38" i="4" s="1"/>
  <c r="K39" i="4"/>
  <c r="L39" i="4" s="1"/>
  <c r="K40" i="4"/>
  <c r="L40" i="4" s="1"/>
  <c r="K41" i="4"/>
  <c r="L41" i="4" s="1"/>
  <c r="K42" i="4"/>
  <c r="L42" i="4" s="1"/>
  <c r="K43" i="4"/>
  <c r="L43" i="4" s="1"/>
  <c r="K44" i="4"/>
  <c r="L44" i="4" s="1"/>
  <c r="K45" i="4"/>
  <c r="L45" i="4" s="1"/>
  <c r="K46" i="4"/>
  <c r="L46" i="4" s="1"/>
  <c r="K47" i="4"/>
  <c r="L47" i="4" s="1"/>
  <c r="K48" i="4"/>
  <c r="L48" i="4" s="1"/>
  <c r="K49" i="4"/>
  <c r="L49" i="4" s="1"/>
  <c r="K50" i="4"/>
  <c r="L50" i="4" s="1"/>
  <c r="K51" i="4"/>
  <c r="L51" i="4" s="1"/>
  <c r="K52" i="4"/>
  <c r="L52" i="4" s="1"/>
  <c r="K53" i="4"/>
  <c r="L53" i="4" s="1"/>
  <c r="K54" i="4"/>
  <c r="L54" i="4" s="1"/>
  <c r="K55" i="4"/>
  <c r="L55" i="4" s="1"/>
  <c r="K56" i="4"/>
  <c r="L56" i="4" s="1"/>
  <c r="K57" i="4"/>
  <c r="L57" i="4" s="1"/>
  <c r="K58" i="4"/>
  <c r="L58" i="4" s="1"/>
  <c r="K59" i="4"/>
  <c r="L59" i="4" s="1"/>
  <c r="K60" i="4"/>
  <c r="L60" i="4" s="1"/>
  <c r="K61" i="4"/>
  <c r="L61" i="4" s="1"/>
  <c r="K62" i="4"/>
  <c r="L62" i="4" s="1"/>
  <c r="K63" i="4"/>
  <c r="L63" i="4" s="1"/>
  <c r="K64" i="4"/>
  <c r="L64" i="4" s="1"/>
  <c r="K65" i="4"/>
  <c r="L65" i="4" s="1"/>
  <c r="K66" i="4"/>
  <c r="L66" i="4" s="1"/>
  <c r="K67" i="4"/>
  <c r="L67" i="4" s="1"/>
  <c r="O3518" i="4"/>
  <c r="O3516" i="4"/>
  <c r="P3516" i="4" s="1"/>
  <c r="O3515" i="4"/>
  <c r="O3514" i="4"/>
  <c r="P3514" i="4" s="1"/>
  <c r="O3513" i="4"/>
  <c r="O3512" i="4"/>
  <c r="O3503" i="4"/>
  <c r="O3501" i="4"/>
  <c r="O3500" i="4"/>
  <c r="O3499" i="4"/>
  <c r="O3498" i="4"/>
  <c r="O3490" i="4"/>
  <c r="O3488" i="4"/>
  <c r="O3487" i="4"/>
  <c r="O3486" i="4"/>
  <c r="O3485" i="4"/>
  <c r="O3484" i="4"/>
  <c r="O3483" i="4"/>
  <c r="O3482" i="4"/>
  <c r="O3481" i="4"/>
  <c r="O3473" i="4"/>
  <c r="P3473" i="4" s="1"/>
  <c r="O3471" i="4"/>
  <c r="O3470" i="4"/>
  <c r="O3469" i="4"/>
  <c r="O3468" i="4"/>
  <c r="O3467" i="4"/>
  <c r="O3466" i="4"/>
  <c r="O3465" i="4"/>
  <c r="O3464" i="4"/>
  <c r="O3463" i="4"/>
  <c r="O3449" i="4"/>
  <c r="O3447" i="4"/>
  <c r="O3446" i="4"/>
  <c r="O3445" i="4"/>
  <c r="O3444" i="4"/>
  <c r="O3443" i="4"/>
  <c r="O3442" i="4"/>
  <c r="O3441" i="4"/>
  <c r="O3440" i="4"/>
  <c r="O3439" i="4"/>
  <c r="O3438" i="4"/>
  <c r="O3437" i="4"/>
  <c r="O3436" i="4"/>
  <c r="O3435" i="4"/>
  <c r="O3434" i="4"/>
  <c r="O3433" i="4"/>
  <c r="O3427" i="4"/>
  <c r="O3425" i="4"/>
  <c r="O3424" i="4"/>
  <c r="O3423" i="4"/>
  <c r="O3422" i="4"/>
  <c r="O3421" i="4"/>
  <c r="O3420" i="4"/>
  <c r="O3419" i="4"/>
  <c r="O3418" i="4"/>
  <c r="O3417" i="4"/>
  <c r="O3416" i="4"/>
  <c r="O3415" i="4"/>
  <c r="O3414" i="4"/>
  <c r="O3413" i="4"/>
  <c r="O3412" i="4"/>
  <c r="O3411" i="4"/>
  <c r="O3410" i="4"/>
  <c r="O3409" i="4"/>
  <c r="O3403" i="4"/>
  <c r="O3401" i="4"/>
  <c r="O3400" i="4"/>
  <c r="O3399" i="4"/>
  <c r="O3398" i="4"/>
  <c r="O3397" i="4"/>
  <c r="O3389" i="4"/>
  <c r="O3387" i="4"/>
  <c r="O3386" i="4"/>
  <c r="O3385" i="4"/>
  <c r="P3385" i="4" s="1"/>
  <c r="O3384" i="4"/>
  <c r="O3383" i="4"/>
  <c r="O3382" i="4"/>
  <c r="O3381" i="4"/>
  <c r="O3380" i="4"/>
  <c r="O3379" i="4"/>
  <c r="O3372" i="4"/>
  <c r="O3370" i="4"/>
  <c r="P3370" i="4" s="1"/>
  <c r="O3369" i="4"/>
  <c r="O3368" i="4"/>
  <c r="O3367" i="4"/>
  <c r="O3366" i="4"/>
  <c r="P3366" i="4" s="1"/>
  <c r="O3360" i="4"/>
  <c r="P3360" i="4" s="1"/>
  <c r="O3358" i="4"/>
  <c r="P3358" i="4" s="1"/>
  <c r="O3357" i="4"/>
  <c r="P3357" i="4" s="1"/>
  <c r="O3356" i="4"/>
  <c r="P3356" i="4" s="1"/>
  <c r="O3344" i="4"/>
  <c r="O3342" i="4"/>
  <c r="O3341" i="4"/>
  <c r="O3340" i="4"/>
  <c r="P3340" i="4" s="1"/>
  <c r="O3339" i="4"/>
  <c r="O3338" i="4"/>
  <c r="O3337" i="4"/>
  <c r="O3326" i="4"/>
  <c r="P3326" i="4" s="1"/>
  <c r="O3324" i="4"/>
  <c r="P3324" i="4" s="1"/>
  <c r="O3323" i="4"/>
  <c r="P3323" i="4" s="1"/>
  <c r="O3322" i="4"/>
  <c r="P3322" i="4" s="1"/>
  <c r="O3321" i="4"/>
  <c r="P3321" i="4" s="1"/>
  <c r="O3320" i="4"/>
  <c r="P3320" i="4" s="1"/>
  <c r="O3319" i="4"/>
  <c r="P3319" i="4" s="1"/>
  <c r="O3318" i="4"/>
  <c r="P3318" i="4" s="1"/>
  <c r="O3317" i="4"/>
  <c r="P3317" i="4" s="1"/>
  <c r="O3316" i="4"/>
  <c r="P3316" i="4" s="1"/>
  <c r="O3315" i="4"/>
  <c r="P3315" i="4" s="1"/>
  <c r="O3303" i="4"/>
  <c r="O3301" i="4"/>
  <c r="O3300" i="4"/>
  <c r="O3299" i="4"/>
  <c r="O3298" i="4"/>
  <c r="O3297" i="4"/>
  <c r="O3285" i="4"/>
  <c r="P3285" i="4" s="1"/>
  <c r="O3283" i="4"/>
  <c r="O3282" i="4"/>
  <c r="O3281" i="4"/>
  <c r="O3280" i="4"/>
  <c r="O3279" i="4"/>
  <c r="L3277" i="4"/>
  <c r="L3276" i="4"/>
  <c r="L3275" i="4"/>
  <c r="L3274" i="4"/>
  <c r="L3273" i="4"/>
  <c r="L3272" i="4"/>
  <c r="L3271" i="4"/>
  <c r="L3270" i="4"/>
  <c r="L3269" i="4"/>
  <c r="L3268" i="4"/>
  <c r="O3267" i="4"/>
  <c r="O3265" i="4"/>
  <c r="I3265" i="4"/>
  <c r="O3264" i="4"/>
  <c r="I3264" i="4"/>
  <c r="O3263" i="4"/>
  <c r="I3263" i="4"/>
  <c r="O3262" i="4"/>
  <c r="L3260" i="4"/>
  <c r="L3259" i="4"/>
  <c r="L3258" i="4"/>
  <c r="L3257" i="4"/>
  <c r="L3256" i="4"/>
  <c r="L3255" i="4"/>
  <c r="O3254" i="4"/>
  <c r="P3254" i="4" s="1"/>
  <c r="O3252" i="4"/>
  <c r="P3252" i="4" s="1"/>
  <c r="O3251" i="4"/>
  <c r="P3251" i="4" s="1"/>
  <c r="O3250" i="4"/>
  <c r="P3250" i="4" s="1"/>
  <c r="O3249" i="4"/>
  <c r="P3249" i="4" s="1"/>
  <c r="O3248" i="4"/>
  <c r="P3248" i="4" s="1"/>
  <c r="L3246" i="4"/>
  <c r="L3245" i="4"/>
  <c r="L3244" i="4"/>
  <c r="L3243" i="4"/>
  <c r="L3242" i="4"/>
  <c r="L3241" i="4"/>
  <c r="L3240" i="4"/>
  <c r="L3238" i="4"/>
  <c r="L3237" i="4"/>
  <c r="L3236" i="4"/>
  <c r="L3235" i="4"/>
  <c r="L3234" i="4"/>
  <c r="O3233" i="4"/>
  <c r="P3233" i="4" s="1"/>
  <c r="O3231" i="4"/>
  <c r="P3231" i="4" s="1"/>
  <c r="O3230" i="4"/>
  <c r="P3230" i="4" s="1"/>
  <c r="O3229" i="4"/>
  <c r="P3229" i="4" s="1"/>
  <c r="O3228" i="4"/>
  <c r="P3228" i="4" s="1"/>
  <c r="O3227" i="4"/>
  <c r="P3227" i="4" s="1"/>
  <c r="O3226" i="4"/>
  <c r="P3226" i="4" s="1"/>
  <c r="O3225" i="4"/>
  <c r="P3225" i="4" s="1"/>
  <c r="O3224" i="4"/>
  <c r="P3224" i="4" s="1"/>
  <c r="O3223" i="4"/>
  <c r="P3223" i="4" s="1"/>
  <c r="O3222" i="4"/>
  <c r="P3222" i="4" s="1"/>
  <c r="O3221" i="4"/>
  <c r="P3221" i="4" s="1"/>
  <c r="O3220" i="4"/>
  <c r="P3220" i="4" s="1"/>
  <c r="O3219" i="4"/>
  <c r="P3219" i="4" s="1"/>
  <c r="O3218" i="4"/>
  <c r="P3218" i="4" s="1"/>
  <c r="O3217" i="4"/>
  <c r="P3217" i="4" s="1"/>
  <c r="O3216" i="4"/>
  <c r="P3216" i="4" s="1"/>
  <c r="O3215" i="4"/>
  <c r="P3215" i="4" s="1"/>
  <c r="O3214" i="4"/>
  <c r="P3214" i="4" s="1"/>
  <c r="O3213" i="4"/>
  <c r="P3213" i="4" s="1"/>
  <c r="O3212" i="4"/>
  <c r="P3212" i="4" s="1"/>
  <c r="O3211" i="4"/>
  <c r="P3211" i="4" s="1"/>
  <c r="O3210" i="4"/>
  <c r="P3210" i="4" s="1"/>
  <c r="O3209" i="4"/>
  <c r="P3209" i="4" s="1"/>
  <c r="O3208" i="4"/>
  <c r="P3208" i="4" s="1"/>
  <c r="L3206" i="4"/>
  <c r="L3205" i="4"/>
  <c r="L3204" i="4"/>
  <c r="L3203" i="4"/>
  <c r="L3202" i="4"/>
  <c r="L3201" i="4"/>
  <c r="L3200" i="4"/>
  <c r="L3199" i="4"/>
  <c r="O3198" i="4"/>
  <c r="O3196" i="4"/>
  <c r="P3196" i="4" s="1"/>
  <c r="O3195" i="4"/>
  <c r="P3195" i="4" s="1"/>
  <c r="O3194" i="4"/>
  <c r="P3194" i="4" s="1"/>
  <c r="O3193" i="4"/>
  <c r="P3193" i="4" s="1"/>
  <c r="O3192" i="4"/>
  <c r="P3192" i="4" s="1"/>
  <c r="O3191" i="4"/>
  <c r="P3191" i="4" s="1"/>
  <c r="O3190" i="4"/>
  <c r="O3189" i="4"/>
  <c r="P3189" i="4" s="1"/>
  <c r="O3188" i="4"/>
  <c r="O3187" i="4"/>
  <c r="O3186" i="4"/>
  <c r="P3186" i="4" s="1"/>
  <c r="O3185" i="4"/>
  <c r="P3185" i="4" s="1"/>
  <c r="O3184" i="4"/>
  <c r="P3184" i="4" s="1"/>
  <c r="O3183" i="4"/>
  <c r="P3183" i="4" s="1"/>
  <c r="O3182" i="4"/>
  <c r="O3181" i="4"/>
  <c r="P3181" i="4" s="1"/>
  <c r="O3180" i="4"/>
  <c r="L3178" i="4"/>
  <c r="L3177" i="4"/>
  <c r="L3176" i="4"/>
  <c r="L3175" i="4"/>
  <c r="L3174" i="4"/>
  <c r="L3173" i="4"/>
  <c r="L3172" i="4"/>
  <c r="L3171" i="4"/>
  <c r="O3170" i="4"/>
  <c r="O3168" i="4"/>
  <c r="P3168" i="4" s="1"/>
  <c r="O3167" i="4"/>
  <c r="P3167" i="4" s="1"/>
  <c r="O3166" i="4"/>
  <c r="O3165" i="4"/>
  <c r="P3165" i="4" s="1"/>
  <c r="O3164" i="4"/>
  <c r="P3164" i="4" s="1"/>
  <c r="O3163" i="4"/>
  <c r="O3162" i="4"/>
  <c r="P3162" i="4" s="1"/>
  <c r="O3161" i="4"/>
  <c r="P3161" i="4" s="1"/>
  <c r="O3160" i="4"/>
  <c r="O3159" i="4"/>
  <c r="P3159" i="4" s="1"/>
  <c r="O3158" i="4"/>
  <c r="O3157" i="4"/>
  <c r="P3157" i="4" s="1"/>
  <c r="O3156" i="4"/>
  <c r="P3156" i="4" s="1"/>
  <c r="L3154" i="4"/>
  <c r="L3153" i="4"/>
  <c r="L3152" i="4"/>
  <c r="L3151" i="4"/>
  <c r="L3150" i="4"/>
  <c r="L3149" i="4"/>
  <c r="L3148" i="4"/>
  <c r="O3147" i="4"/>
  <c r="O3145" i="4"/>
  <c r="O3144" i="4"/>
  <c r="O3143" i="4"/>
  <c r="P3143" i="4" s="1"/>
  <c r="O3142" i="4"/>
  <c r="O3141" i="4"/>
  <c r="P3141" i="4" s="1"/>
  <c r="O3140" i="4"/>
  <c r="P3140" i="4" s="1"/>
  <c r="O3139" i="4"/>
  <c r="P3139" i="4" s="1"/>
  <c r="O3138" i="4"/>
  <c r="P3138" i="4" s="1"/>
  <c r="O3137" i="4"/>
  <c r="O3136" i="4"/>
  <c r="L3134" i="4"/>
  <c r="L3133" i="4"/>
  <c r="L3132" i="4"/>
  <c r="L3131" i="4"/>
  <c r="L3130" i="4"/>
  <c r="L3129" i="4"/>
  <c r="L3128" i="4"/>
  <c r="O3127" i="4"/>
  <c r="P3127" i="4" s="1"/>
  <c r="O3125" i="4"/>
  <c r="P3125" i="4" s="1"/>
  <c r="O3124" i="4"/>
  <c r="P3124" i="4" s="1"/>
  <c r="O3123" i="4"/>
  <c r="P3123" i="4" s="1"/>
  <c r="O3122" i="4"/>
  <c r="P3122" i="4" s="1"/>
  <c r="O3121" i="4"/>
  <c r="P3121" i="4" s="1"/>
  <c r="O3120" i="4"/>
  <c r="P3120" i="4" s="1"/>
  <c r="O3119" i="4"/>
  <c r="P3119" i="4" s="1"/>
  <c r="L3117" i="4"/>
  <c r="L3116" i="4"/>
  <c r="L3115" i="4"/>
  <c r="L3114" i="4"/>
  <c r="L3113" i="4"/>
  <c r="L3112" i="4"/>
  <c r="L3111" i="4"/>
  <c r="O3110" i="4"/>
  <c r="O3108" i="4"/>
  <c r="O3107" i="4"/>
  <c r="O3106" i="4"/>
  <c r="O3105" i="4"/>
  <c r="O3104" i="4"/>
  <c r="O3103" i="4"/>
  <c r="O3102" i="4"/>
  <c r="O3101" i="4"/>
  <c r="O3100" i="4"/>
  <c r="O3099" i="4"/>
  <c r="L3097" i="4"/>
  <c r="L3096" i="4"/>
  <c r="L3095" i="4"/>
  <c r="L3094" i="4"/>
  <c r="L3093" i="4"/>
  <c r="O3092" i="4"/>
  <c r="P3092" i="4" s="1"/>
  <c r="O3090" i="4"/>
  <c r="P3090" i="4" s="1"/>
  <c r="O3089" i="4"/>
  <c r="P3089" i="4" s="1"/>
  <c r="O3088" i="4"/>
  <c r="P3088" i="4" s="1"/>
  <c r="O3087" i="4"/>
  <c r="P3087" i="4" s="1"/>
  <c r="O3086" i="4"/>
  <c r="P3086" i="4" s="1"/>
  <c r="O3085" i="4"/>
  <c r="P3085" i="4" s="1"/>
  <c r="O3084" i="4"/>
  <c r="P3084" i="4" s="1"/>
  <c r="O3083" i="4"/>
  <c r="P3083" i="4" s="1"/>
  <c r="O3082" i="4"/>
  <c r="P3082" i="4" s="1"/>
  <c r="O3081" i="4"/>
  <c r="P3081" i="4" s="1"/>
  <c r="O3080" i="4"/>
  <c r="P3080" i="4" s="1"/>
  <c r="O3079" i="4"/>
  <c r="P3079" i="4" s="1"/>
  <c r="O3078" i="4"/>
  <c r="P3078" i="4" s="1"/>
  <c r="O3077" i="4"/>
  <c r="P3077" i="4" s="1"/>
  <c r="O3076" i="4"/>
  <c r="P3076" i="4" s="1"/>
  <c r="L3074" i="4"/>
  <c r="L3073" i="4"/>
  <c r="L3072" i="4"/>
  <c r="L3071" i="4"/>
  <c r="O3070" i="4"/>
  <c r="O3068" i="4"/>
  <c r="O3067" i="4"/>
  <c r="P3067" i="4" s="1"/>
  <c r="O3066" i="4"/>
  <c r="P3066" i="4" s="1"/>
  <c r="O3065" i="4"/>
  <c r="P3065" i="4" s="1"/>
  <c r="O3064" i="4"/>
  <c r="P3064" i="4" s="1"/>
  <c r="O3063" i="4"/>
  <c r="L3061" i="4"/>
  <c r="L3060" i="4"/>
  <c r="L3059" i="4"/>
  <c r="L3058" i="4"/>
  <c r="L3057" i="4"/>
  <c r="L3056" i="4"/>
  <c r="L3055" i="4"/>
  <c r="O3054" i="4"/>
  <c r="O3052" i="4"/>
  <c r="P3052" i="4" s="1"/>
  <c r="O3051" i="4"/>
  <c r="P3051" i="4" s="1"/>
  <c r="O3050" i="4"/>
  <c r="P3050" i="4" s="1"/>
  <c r="O3049" i="4"/>
  <c r="P3049" i="4" s="1"/>
  <c r="O3048" i="4"/>
  <c r="O3047" i="4"/>
  <c r="P3047" i="4" s="1"/>
  <c r="O3046" i="4"/>
  <c r="P3046" i="4" s="1"/>
  <c r="O3045" i="4"/>
  <c r="P3045" i="4" s="1"/>
  <c r="O3044" i="4"/>
  <c r="P3044" i="4" s="1"/>
  <c r="O3043" i="4"/>
  <c r="P3043" i="4" s="1"/>
  <c r="O3042" i="4"/>
  <c r="O3041" i="4"/>
  <c r="P3041" i="4" s="1"/>
  <c r="O3040" i="4"/>
  <c r="P3040" i="4" s="1"/>
  <c r="O3039" i="4"/>
  <c r="P3039" i="4" s="1"/>
  <c r="O3038" i="4"/>
  <c r="O3037" i="4"/>
  <c r="O3036" i="4"/>
  <c r="P3036" i="4" s="1"/>
  <c r="L3034" i="4"/>
  <c r="L3033" i="4"/>
  <c r="L3032" i="4"/>
  <c r="L3031" i="4"/>
  <c r="L3030" i="4"/>
  <c r="L3029" i="4"/>
  <c r="O3028" i="4"/>
  <c r="O3026" i="4"/>
  <c r="O3025" i="4"/>
  <c r="O3024" i="4"/>
  <c r="O3023" i="4"/>
  <c r="O3022" i="4"/>
  <c r="O3021" i="4"/>
  <c r="O3020" i="4"/>
  <c r="O3019" i="4"/>
  <c r="L3017" i="4"/>
  <c r="L3016" i="4"/>
  <c r="L3015" i="4"/>
  <c r="L3014" i="4"/>
  <c r="L3013" i="4"/>
  <c r="L3012" i="4"/>
  <c r="O3011" i="4"/>
  <c r="O3009" i="4"/>
  <c r="P3009" i="4" s="1"/>
  <c r="O3008" i="4"/>
  <c r="P3008" i="4" s="1"/>
  <c r="O3007" i="4"/>
  <c r="O3006" i="4"/>
  <c r="O3005" i="4"/>
  <c r="O3004" i="4"/>
  <c r="O3003" i="4"/>
  <c r="O3002" i="4"/>
  <c r="O3001" i="4"/>
  <c r="L2998" i="4"/>
  <c r="L2997" i="4"/>
  <c r="L2996" i="4"/>
  <c r="L2995" i="4"/>
  <c r="L2994" i="4"/>
  <c r="O2993" i="4"/>
  <c r="O2991" i="4"/>
  <c r="O2990" i="4"/>
  <c r="O2989" i="4"/>
  <c r="O2988" i="4"/>
  <c r="O2987" i="4"/>
  <c r="O2986" i="4"/>
  <c r="O2985" i="4"/>
  <c r="O2984" i="4"/>
  <c r="O2983" i="4"/>
  <c r="O2982" i="4"/>
  <c r="L2980" i="4"/>
  <c r="L2979" i="4"/>
  <c r="L2978" i="4"/>
  <c r="L2977" i="4"/>
  <c r="L2976" i="4"/>
  <c r="L2975" i="4"/>
  <c r="L2974" i="4"/>
  <c r="L2973" i="4"/>
  <c r="L2972" i="4"/>
  <c r="L2971" i="4"/>
  <c r="O2970" i="4"/>
  <c r="O2968" i="4"/>
  <c r="P2968" i="4" s="1"/>
  <c r="O2967" i="4"/>
  <c r="P2967" i="4" s="1"/>
  <c r="O2966" i="4"/>
  <c r="O2965" i="4"/>
  <c r="O2964" i="4"/>
  <c r="O2963" i="4"/>
  <c r="O2962" i="4"/>
  <c r="O2961" i="4"/>
  <c r="O2960" i="4"/>
  <c r="O2959" i="4"/>
  <c r="O2958" i="4"/>
  <c r="O2957" i="4"/>
  <c r="O2956" i="4"/>
  <c r="L2954" i="4"/>
  <c r="L2953" i="4"/>
  <c r="L2952" i="4"/>
  <c r="L2951" i="4"/>
  <c r="L2950" i="4"/>
  <c r="L2949" i="4"/>
  <c r="L2948" i="4"/>
  <c r="L2947" i="4"/>
  <c r="O2946" i="4"/>
  <c r="O2944" i="4"/>
  <c r="O2943" i="4"/>
  <c r="O2942" i="4"/>
  <c r="O2941" i="4"/>
  <c r="O2940" i="4"/>
  <c r="O2939" i="4"/>
  <c r="O2938" i="4"/>
  <c r="O2937" i="4"/>
  <c r="O2936" i="4"/>
  <c r="O2935" i="4"/>
  <c r="O2934" i="4"/>
  <c r="O2933" i="4"/>
  <c r="O2932" i="4"/>
  <c r="P2932" i="4" s="1"/>
  <c r="O2931" i="4"/>
  <c r="O2930" i="4"/>
  <c r="L2928" i="4"/>
  <c r="L2927" i="4"/>
  <c r="L2926" i="4"/>
  <c r="L2925" i="4"/>
  <c r="L2924" i="4"/>
  <c r="L2923" i="4"/>
  <c r="O2922" i="4"/>
  <c r="O2920" i="4"/>
  <c r="O2919" i="4"/>
  <c r="O2918" i="4"/>
  <c r="O2917" i="4"/>
  <c r="O2916" i="4"/>
  <c r="O2915" i="4"/>
  <c r="O2914" i="4"/>
  <c r="P2914" i="4" s="1"/>
  <c r="O2913" i="4"/>
  <c r="O2912" i="4"/>
  <c r="O2911" i="4"/>
  <c r="L2909" i="4"/>
  <c r="L2908" i="4"/>
  <c r="L2907" i="4"/>
  <c r="L2906" i="4"/>
  <c r="L2905" i="4"/>
  <c r="L2904" i="4"/>
  <c r="L2903" i="4"/>
  <c r="L2902" i="4"/>
  <c r="O2901" i="4"/>
  <c r="O2899" i="4"/>
  <c r="O2898" i="4"/>
  <c r="O2897" i="4"/>
  <c r="O2896" i="4"/>
  <c r="O2895" i="4"/>
  <c r="O2894" i="4"/>
  <c r="O2893" i="4"/>
  <c r="O2892" i="4"/>
  <c r="O2891" i="4"/>
  <c r="O2890" i="4"/>
  <c r="O2889" i="4"/>
  <c r="O2888" i="4"/>
  <c r="O2887" i="4"/>
  <c r="L2885" i="4"/>
  <c r="L2884" i="4"/>
  <c r="L2883" i="4"/>
  <c r="L2881" i="4"/>
  <c r="O2880" i="4"/>
  <c r="O2878" i="4"/>
  <c r="P2878" i="4" s="1"/>
  <c r="O2877" i="4"/>
  <c r="P2877" i="4" s="1"/>
  <c r="O2876" i="4"/>
  <c r="P2876" i="4" s="1"/>
  <c r="O2875" i="4"/>
  <c r="P2875" i="4" s="1"/>
  <c r="O2874" i="4"/>
  <c r="P2874" i="4" s="1"/>
  <c r="O2873" i="4"/>
  <c r="P2873" i="4" s="1"/>
  <c r="O2872" i="4"/>
  <c r="P2872" i="4" s="1"/>
  <c r="O2871" i="4"/>
  <c r="P2871" i="4" s="1"/>
  <c r="O2870" i="4"/>
  <c r="P2870" i="4" s="1"/>
  <c r="O2869" i="4"/>
  <c r="P2869" i="4" s="1"/>
  <c r="O2868" i="4"/>
  <c r="P2868" i="4" s="1"/>
  <c r="O2867" i="4"/>
  <c r="P2867" i="4" s="1"/>
  <c r="O2866" i="4"/>
  <c r="P2866" i="4" s="1"/>
  <c r="O2865" i="4"/>
  <c r="P2865" i="4" s="1"/>
  <c r="O2864" i="4"/>
  <c r="P2864" i="4" s="1"/>
  <c r="O2863" i="4"/>
  <c r="P2863" i="4" s="1"/>
  <c r="O2851" i="4"/>
  <c r="P2851" i="4" s="1"/>
  <c r="O2849" i="4"/>
  <c r="P2849" i="4" s="1"/>
  <c r="O2848" i="4"/>
  <c r="P2848" i="4" s="1"/>
  <c r="O2847" i="4"/>
  <c r="P2847" i="4" s="1"/>
  <c r="O2846" i="4"/>
  <c r="O2845" i="4"/>
  <c r="P2845" i="4" s="1"/>
  <c r="O2844" i="4"/>
  <c r="P2844" i="4" s="1"/>
  <c r="O2843" i="4"/>
  <c r="P2843" i="4" s="1"/>
  <c r="O2842" i="4"/>
  <c r="P2842" i="4" s="1"/>
  <c r="O2841" i="4"/>
  <c r="P2841" i="4" s="1"/>
  <c r="O2840" i="4"/>
  <c r="P2840" i="4" s="1"/>
  <c r="O2839" i="4"/>
  <c r="P2839" i="4" s="1"/>
  <c r="O2838" i="4"/>
  <c r="P2838" i="4" s="1"/>
  <c r="O2827" i="4"/>
  <c r="P2827" i="4" s="1"/>
  <c r="O2825" i="4"/>
  <c r="P2825" i="4" s="1"/>
  <c r="O2824" i="4"/>
  <c r="P2824" i="4" s="1"/>
  <c r="O2823" i="4"/>
  <c r="P2823" i="4" s="1"/>
  <c r="O2822" i="4"/>
  <c r="P2822" i="4" s="1"/>
  <c r="O2821" i="4"/>
  <c r="P2821" i="4" s="1"/>
  <c r="O2820" i="4"/>
  <c r="P2820" i="4" s="1"/>
  <c r="O2819" i="4"/>
  <c r="P2819" i="4" s="1"/>
  <c r="O2818" i="4"/>
  <c r="O2817" i="4"/>
  <c r="P2817" i="4" s="1"/>
  <c r="O2816" i="4"/>
  <c r="P2816" i="4" s="1"/>
  <c r="O2815" i="4"/>
  <c r="P2815" i="4" s="1"/>
  <c r="O2814" i="4"/>
  <c r="P2814" i="4" s="1"/>
  <c r="O2813" i="4"/>
  <c r="P2813" i="4" s="1"/>
  <c r="O2812" i="4"/>
  <c r="P2812" i="4" s="1"/>
  <c r="O2811" i="4"/>
  <c r="P2811" i="4" s="1"/>
  <c r="O2810" i="4"/>
  <c r="P2810" i="4" s="1"/>
  <c r="O2809" i="4"/>
  <c r="P2809" i="4" s="1"/>
  <c r="O2808" i="4"/>
  <c r="O2807" i="4"/>
  <c r="P2807" i="4" s="1"/>
  <c r="O2806" i="4"/>
  <c r="P2806" i="4" s="1"/>
  <c r="L2804" i="4"/>
  <c r="L2802" i="4"/>
  <c r="O2801" i="4"/>
  <c r="O2799" i="4"/>
  <c r="O2798" i="4"/>
  <c r="O2797" i="4"/>
  <c r="O2796" i="4"/>
  <c r="O2795" i="4"/>
  <c r="O2794" i="4"/>
  <c r="O2793" i="4"/>
  <c r="O2792" i="4"/>
  <c r="O2791" i="4"/>
  <c r="O2790" i="4"/>
  <c r="O2789" i="4"/>
  <c r="O2788" i="4"/>
  <c r="O2787" i="4"/>
  <c r="O2786" i="4"/>
  <c r="L2784" i="4"/>
  <c r="L2783" i="4"/>
  <c r="L2782" i="4"/>
  <c r="L2781" i="4"/>
  <c r="L2780" i="4"/>
  <c r="L2778" i="4"/>
  <c r="O2777" i="4"/>
  <c r="O2775" i="4"/>
  <c r="O2774" i="4"/>
  <c r="O2773" i="4"/>
  <c r="O2772" i="4"/>
  <c r="O2771" i="4"/>
  <c r="O2770" i="4"/>
  <c r="P2770" i="4" s="1"/>
  <c r="O2769" i="4"/>
  <c r="L2767" i="4"/>
  <c r="L2766" i="4"/>
  <c r="L2765" i="4"/>
  <c r="L2764" i="4"/>
  <c r="L2763" i="4"/>
  <c r="O2762" i="4"/>
  <c r="O2760" i="4"/>
  <c r="O2759" i="4"/>
  <c r="O2758" i="4"/>
  <c r="O2757" i="4"/>
  <c r="L2755" i="4"/>
  <c r="L2754" i="4"/>
  <c r="L2753" i="4"/>
  <c r="L2751" i="4"/>
  <c r="L2750" i="4"/>
  <c r="L2749" i="4"/>
  <c r="O2748" i="4"/>
  <c r="O2746" i="4"/>
  <c r="O2745" i="4"/>
  <c r="O2744" i="4"/>
  <c r="O2743" i="4"/>
  <c r="O2742" i="4"/>
  <c r="O2741" i="4"/>
  <c r="P2741" i="4" s="1"/>
  <c r="O2740" i="4"/>
  <c r="O2739" i="4"/>
  <c r="O2738" i="4"/>
  <c r="O2737" i="4"/>
  <c r="O2736" i="4"/>
  <c r="O2735" i="4"/>
  <c r="O2734" i="4"/>
  <c r="O2733" i="4"/>
  <c r="O2732" i="4"/>
  <c r="O2731" i="4"/>
  <c r="L2729" i="4"/>
  <c r="L2728" i="4"/>
  <c r="O2726" i="4"/>
  <c r="O2724" i="4"/>
  <c r="O2723" i="4"/>
  <c r="O2722" i="4"/>
  <c r="O2721" i="4"/>
  <c r="O2720" i="4"/>
  <c r="O2719" i="4"/>
  <c r="O2718" i="4"/>
  <c r="O2717" i="4"/>
  <c r="O2716" i="4"/>
  <c r="O2715" i="4"/>
  <c r="O2714" i="4"/>
  <c r="O2713" i="4"/>
  <c r="O2712" i="4"/>
  <c r="L2710" i="4"/>
  <c r="L2709" i="4"/>
  <c r="L2707" i="4"/>
  <c r="L2706" i="4"/>
  <c r="O2705" i="4"/>
  <c r="P2705" i="4" s="1"/>
  <c r="O2703" i="4"/>
  <c r="P2703" i="4" s="1"/>
  <c r="O2702" i="4"/>
  <c r="P2702" i="4" s="1"/>
  <c r="O2701" i="4"/>
  <c r="P2701" i="4" s="1"/>
  <c r="O2700" i="4"/>
  <c r="P2700" i="4" s="1"/>
  <c r="O2699" i="4"/>
  <c r="P2699" i="4" s="1"/>
  <c r="O2698" i="4"/>
  <c r="O2697" i="4"/>
  <c r="P2697" i="4" s="1"/>
  <c r="O2696" i="4"/>
  <c r="P2696" i="4" s="1"/>
  <c r="O2695" i="4"/>
  <c r="P2695" i="4" s="1"/>
  <c r="O2684" i="4"/>
  <c r="O2682" i="4"/>
  <c r="P2682" i="4" s="1"/>
  <c r="O2681" i="4"/>
  <c r="P2681" i="4" s="1"/>
  <c r="O2680" i="4"/>
  <c r="P2680" i="4" s="1"/>
  <c r="O2679" i="4"/>
  <c r="P2679" i="4" s="1"/>
  <c r="O2678" i="4"/>
  <c r="O2677" i="4"/>
  <c r="O2676" i="4"/>
  <c r="O2675" i="4"/>
  <c r="O2674" i="4"/>
  <c r="P2674" i="4" s="1"/>
  <c r="O2673" i="4"/>
  <c r="O2672" i="4"/>
  <c r="O2671" i="4"/>
  <c r="O2670" i="4"/>
  <c r="P2670" i="4" s="1"/>
  <c r="O2669" i="4"/>
  <c r="O2668" i="4"/>
  <c r="O2667" i="4"/>
  <c r="L2665" i="4"/>
  <c r="L2664" i="4"/>
  <c r="L2663" i="4"/>
  <c r="L2662" i="4"/>
  <c r="L2661" i="4"/>
  <c r="L2660" i="4"/>
  <c r="O2659" i="4"/>
  <c r="O2657" i="4"/>
  <c r="O2656" i="4"/>
  <c r="O2655" i="4"/>
  <c r="P2655" i="4" s="1"/>
  <c r="O2654" i="4"/>
  <c r="P2654" i="4" s="1"/>
  <c r="O2653" i="4"/>
  <c r="O2652" i="4"/>
  <c r="O2651" i="4"/>
  <c r="O2650" i="4"/>
  <c r="O2649" i="4"/>
  <c r="O2648" i="4"/>
  <c r="O2647" i="4"/>
  <c r="O2646" i="4"/>
  <c r="L2644" i="4"/>
  <c r="L2643" i="4"/>
  <c r="L2642" i="4"/>
  <c r="L2641" i="4"/>
  <c r="L2640" i="4"/>
  <c r="L2639" i="4"/>
  <c r="L2638" i="4"/>
  <c r="L2637" i="4"/>
  <c r="L2636" i="4"/>
  <c r="L2635" i="4"/>
  <c r="O2634" i="4"/>
  <c r="O2632" i="4"/>
  <c r="O2631" i="4"/>
  <c r="P2631" i="4" s="1"/>
  <c r="O2630" i="4"/>
  <c r="P2630" i="4" s="1"/>
  <c r="O2629" i="4"/>
  <c r="P2629" i="4" s="1"/>
  <c r="O2628" i="4"/>
  <c r="P2628" i="4" s="1"/>
  <c r="O2627" i="4"/>
  <c r="O2626" i="4"/>
  <c r="O2625" i="4"/>
  <c r="P2625" i="4" s="1"/>
  <c r="O2624" i="4"/>
  <c r="P2624" i="4" s="1"/>
  <c r="O2623" i="4"/>
  <c r="P2623" i="4" s="1"/>
  <c r="O2622" i="4"/>
  <c r="P2622" i="4" s="1"/>
  <c r="O2621" i="4"/>
  <c r="P2621" i="4" s="1"/>
  <c r="O2620" i="4"/>
  <c r="L2618" i="4"/>
  <c r="L2617" i="4"/>
  <c r="L2616" i="4"/>
  <c r="L2615" i="4"/>
  <c r="L2614" i="4"/>
  <c r="O2613" i="4"/>
  <c r="P2613" i="4" s="1"/>
  <c r="O2611" i="4"/>
  <c r="P2611" i="4" s="1"/>
  <c r="O2610" i="4"/>
  <c r="P2610" i="4" s="1"/>
  <c r="O2609" i="4"/>
  <c r="P2609" i="4" s="1"/>
  <c r="O2608" i="4"/>
  <c r="P2608" i="4" s="1"/>
  <c r="O2607" i="4"/>
  <c r="P2607" i="4" s="1"/>
  <c r="O2606" i="4"/>
  <c r="P2606" i="4" s="1"/>
  <c r="O2605" i="4"/>
  <c r="P2605" i="4" s="1"/>
  <c r="O2604" i="4"/>
  <c r="P2604" i="4" s="1"/>
  <c r="O2603" i="4"/>
  <c r="P2603" i="4" s="1"/>
  <c r="L2601" i="4"/>
  <c r="L2600" i="4"/>
  <c r="L2599" i="4"/>
  <c r="L2598" i="4"/>
  <c r="L2597" i="4"/>
  <c r="O2596" i="4"/>
  <c r="P2596" i="4" s="1"/>
  <c r="O2594" i="4"/>
  <c r="P2594" i="4" s="1"/>
  <c r="O2593" i="4"/>
  <c r="P2593" i="4" s="1"/>
  <c r="O2592" i="4"/>
  <c r="P2592" i="4" s="1"/>
  <c r="O2591" i="4"/>
  <c r="P2591" i="4" s="1"/>
  <c r="O2590" i="4"/>
  <c r="P2590" i="4" s="1"/>
  <c r="O2589" i="4"/>
  <c r="P2589" i="4" s="1"/>
  <c r="O2588" i="4"/>
  <c r="P2588" i="4" s="1"/>
  <c r="O2587" i="4"/>
  <c r="P2587" i="4" s="1"/>
  <c r="L2585" i="4"/>
  <c r="L2584" i="4"/>
  <c r="L2583" i="4"/>
  <c r="L2582" i="4"/>
  <c r="L2581" i="4"/>
  <c r="L2580" i="4"/>
  <c r="L2579" i="4"/>
  <c r="L2578" i="4"/>
  <c r="L2577" i="4"/>
  <c r="O2576" i="4"/>
  <c r="O2574" i="4"/>
  <c r="P2574" i="4" s="1"/>
  <c r="O2573" i="4"/>
  <c r="P2573" i="4" s="1"/>
  <c r="O2572" i="4"/>
  <c r="P2572" i="4" s="1"/>
  <c r="O2571" i="4"/>
  <c r="O2570" i="4"/>
  <c r="O2569" i="4"/>
  <c r="O2568" i="4"/>
  <c r="P2568" i="4" s="1"/>
  <c r="O2567" i="4"/>
  <c r="O2566" i="4"/>
  <c r="O2565" i="4"/>
  <c r="O2564" i="4"/>
  <c r="O2563" i="4"/>
  <c r="O2562" i="4"/>
  <c r="O2561" i="4"/>
  <c r="O2560" i="4"/>
  <c r="P2560" i="4" s="1"/>
  <c r="O2559" i="4"/>
  <c r="O2558" i="4"/>
  <c r="O2557" i="4"/>
  <c r="O2556" i="4"/>
  <c r="P2556" i="4" s="1"/>
  <c r="L2554" i="4"/>
  <c r="L2553" i="4"/>
  <c r="L2552" i="4"/>
  <c r="L2551" i="4"/>
  <c r="L2550" i="4"/>
  <c r="O2549" i="4"/>
  <c r="P2549" i="4" s="1"/>
  <c r="O2547" i="4"/>
  <c r="P2547" i="4" s="1"/>
  <c r="O2546" i="4"/>
  <c r="P2546" i="4" s="1"/>
  <c r="O2545" i="4"/>
  <c r="P2545" i="4" s="1"/>
  <c r="O2544" i="4"/>
  <c r="P2544" i="4" s="1"/>
  <c r="O2543" i="4"/>
  <c r="P2543" i="4" s="1"/>
  <c r="O2542" i="4"/>
  <c r="P2542" i="4" s="1"/>
  <c r="O2541" i="4"/>
  <c r="P2541" i="4" s="1"/>
  <c r="O2540" i="4"/>
  <c r="P2540" i="4" s="1"/>
  <c r="O2539" i="4"/>
  <c r="P2539" i="4" s="1"/>
  <c r="L2537" i="4"/>
  <c r="L2536" i="4"/>
  <c r="L2535" i="4"/>
  <c r="L2534" i="4"/>
  <c r="L2533" i="4"/>
  <c r="L2532" i="4"/>
  <c r="O2531" i="4"/>
  <c r="P2531" i="4" s="1"/>
  <c r="O2529" i="4"/>
  <c r="P2529" i="4" s="1"/>
  <c r="O2528" i="4"/>
  <c r="P2528" i="4" s="1"/>
  <c r="O2527" i="4"/>
  <c r="P2527" i="4" s="1"/>
  <c r="O2526" i="4"/>
  <c r="P2526" i="4" s="1"/>
  <c r="O2525" i="4"/>
  <c r="P2525" i="4" s="1"/>
  <c r="O2524" i="4"/>
  <c r="P2524" i="4" s="1"/>
  <c r="O2523" i="4"/>
  <c r="P2523" i="4" s="1"/>
  <c r="O2522" i="4"/>
  <c r="P2522" i="4" s="1"/>
  <c r="L2520" i="4"/>
  <c r="L2519" i="4"/>
  <c r="L2518" i="4"/>
  <c r="L2517" i="4"/>
  <c r="L2516" i="4"/>
  <c r="L2515" i="4"/>
  <c r="L2514" i="4"/>
  <c r="L2513" i="4"/>
  <c r="L2512" i="4"/>
  <c r="L2511" i="4"/>
  <c r="L2510" i="4"/>
  <c r="O2509" i="4"/>
  <c r="O2507" i="4"/>
  <c r="O2506" i="4"/>
  <c r="O2505" i="4"/>
  <c r="O2504" i="4"/>
  <c r="O2503" i="4"/>
  <c r="O2502" i="4"/>
  <c r="O2501" i="4"/>
  <c r="O2500" i="4"/>
  <c r="O2499" i="4"/>
  <c r="O2498" i="4"/>
  <c r="O2497" i="4"/>
  <c r="O2496" i="4"/>
  <c r="L2494" i="4"/>
  <c r="L2493" i="4"/>
  <c r="L2492" i="4"/>
  <c r="L2491" i="4"/>
  <c r="L2490" i="4"/>
  <c r="L2489" i="4"/>
  <c r="L2488" i="4"/>
  <c r="O2487" i="4"/>
  <c r="P2487" i="4" s="1"/>
  <c r="O2485" i="4"/>
  <c r="P2485" i="4" s="1"/>
  <c r="O2484" i="4"/>
  <c r="P2484" i="4" s="1"/>
  <c r="O2483" i="4"/>
  <c r="P2483" i="4" s="1"/>
  <c r="O2482" i="4"/>
  <c r="P2482" i="4" s="1"/>
  <c r="O2481" i="4"/>
  <c r="P2481" i="4" s="1"/>
  <c r="O2480" i="4"/>
  <c r="P2480" i="4" s="1"/>
  <c r="O2479" i="4"/>
  <c r="P2479" i="4" s="1"/>
  <c r="O2478" i="4"/>
  <c r="P2478" i="4" s="1"/>
  <c r="L2476" i="4"/>
  <c r="L2475" i="4"/>
  <c r="L2474" i="4"/>
  <c r="L2473" i="4"/>
  <c r="L2472" i="4"/>
  <c r="L2470" i="4"/>
  <c r="L2469" i="4"/>
  <c r="L2468" i="4"/>
  <c r="O2467" i="4"/>
  <c r="O2465" i="4"/>
  <c r="O2464" i="4"/>
  <c r="P2464" i="4" s="1"/>
  <c r="O2463" i="4"/>
  <c r="O2462" i="4"/>
  <c r="P2462" i="4" s="1"/>
  <c r="O2461" i="4"/>
  <c r="P2461" i="4" s="1"/>
  <c r="O2460" i="4"/>
  <c r="P2460" i="4" s="1"/>
  <c r="O2459" i="4"/>
  <c r="P2459" i="4" s="1"/>
  <c r="O2458" i="4"/>
  <c r="P2458" i="4" s="1"/>
  <c r="O2457" i="4"/>
  <c r="P2457" i="4" s="1"/>
  <c r="O2456" i="4"/>
  <c r="O2455" i="4"/>
  <c r="O2454" i="4"/>
  <c r="O2453" i="4"/>
  <c r="P2453" i="4" s="1"/>
  <c r="O2452" i="4"/>
  <c r="P2452" i="4" s="1"/>
  <c r="O2451" i="4"/>
  <c r="O2450" i="4"/>
  <c r="P2450" i="4" s="1"/>
  <c r="O2449" i="4"/>
  <c r="P2449" i="4" s="1"/>
  <c r="O2448" i="4"/>
  <c r="O2447" i="4"/>
  <c r="P2447" i="4" s="1"/>
  <c r="O2446" i="4"/>
  <c r="P2446" i="4" s="1"/>
  <c r="O2445" i="4"/>
  <c r="P2445" i="4" s="1"/>
  <c r="O2444" i="4"/>
  <c r="P2444" i="4" s="1"/>
  <c r="O2443" i="4"/>
  <c r="L2441" i="4"/>
  <c r="L2440" i="4"/>
  <c r="L2439" i="4"/>
  <c r="L2438" i="4"/>
  <c r="L2437" i="4"/>
  <c r="L2436" i="4"/>
  <c r="L2435" i="4"/>
  <c r="L2434" i="4"/>
  <c r="L2433" i="4"/>
  <c r="L2432" i="4"/>
  <c r="L2431" i="4"/>
  <c r="L2430" i="4"/>
  <c r="O2429" i="4"/>
  <c r="O2427" i="4"/>
  <c r="O2426" i="4"/>
  <c r="O2425" i="4"/>
  <c r="O2424" i="4"/>
  <c r="O2423" i="4"/>
  <c r="O2422" i="4"/>
  <c r="O2421" i="4"/>
  <c r="O2420" i="4"/>
  <c r="O2419" i="4"/>
  <c r="O2418" i="4"/>
  <c r="O2417" i="4"/>
  <c r="O2416" i="4"/>
  <c r="O2415" i="4"/>
  <c r="O2414" i="4"/>
  <c r="O2413" i="4"/>
  <c r="O2412" i="4"/>
  <c r="O2411" i="4"/>
  <c r="O2410" i="4"/>
  <c r="O2409" i="4"/>
  <c r="L2407" i="4"/>
  <c r="L2406" i="4"/>
  <c r="L2405" i="4"/>
  <c r="L2404" i="4"/>
  <c r="L2403" i="4"/>
  <c r="L2402" i="4"/>
  <c r="L2401" i="4"/>
  <c r="L2400" i="4"/>
  <c r="L2399" i="4"/>
  <c r="L2398" i="4"/>
  <c r="L2397" i="4"/>
  <c r="O2396" i="4"/>
  <c r="O2394" i="4"/>
  <c r="P2394" i="4" s="1"/>
  <c r="O2393" i="4"/>
  <c r="P2393" i="4" s="1"/>
  <c r="O2392" i="4"/>
  <c r="O2391" i="4"/>
  <c r="O2390" i="4"/>
  <c r="O2389" i="4"/>
  <c r="O2388" i="4"/>
  <c r="O2387" i="4"/>
  <c r="O2386" i="4"/>
  <c r="O2385" i="4"/>
  <c r="O2384" i="4"/>
  <c r="O2383" i="4"/>
  <c r="O2382" i="4"/>
  <c r="O2381" i="4"/>
  <c r="O2380" i="4"/>
  <c r="O2379" i="4"/>
  <c r="O2378" i="4"/>
  <c r="O2377" i="4"/>
  <c r="O2376" i="4"/>
  <c r="L2374" i="4"/>
  <c r="L2373" i="4"/>
  <c r="L2372" i="4"/>
  <c r="L2371" i="4"/>
  <c r="L2370" i="4"/>
  <c r="L2369" i="4"/>
  <c r="L2368" i="4"/>
  <c r="L2367" i="4"/>
  <c r="L2365" i="4"/>
  <c r="L2364" i="4"/>
  <c r="L2363" i="4"/>
  <c r="L2362" i="4"/>
  <c r="L2361" i="4"/>
  <c r="L2360" i="4"/>
  <c r="L2359" i="4"/>
  <c r="O2358" i="4"/>
  <c r="O2356" i="4"/>
  <c r="O2355" i="4"/>
  <c r="O2354" i="4"/>
  <c r="O2353" i="4"/>
  <c r="O2352" i="4"/>
  <c r="O2351" i="4"/>
  <c r="O2350" i="4"/>
  <c r="O2349" i="4"/>
  <c r="O2348" i="4"/>
  <c r="O2347" i="4"/>
  <c r="O2346" i="4"/>
  <c r="O2345" i="4"/>
  <c r="O2344" i="4"/>
  <c r="O2343" i="4"/>
  <c r="O2342" i="4"/>
  <c r="O2341" i="4"/>
  <c r="O2340" i="4"/>
  <c r="O2339" i="4"/>
  <c r="O2338" i="4"/>
  <c r="O2337" i="4"/>
  <c r="O2336" i="4"/>
  <c r="L2332" i="4"/>
  <c r="L2331" i="4"/>
  <c r="L2330" i="4"/>
  <c r="L2329" i="4"/>
  <c r="L2328" i="4"/>
  <c r="L2327" i="4"/>
  <c r="L2326" i="4"/>
  <c r="L2325" i="4"/>
  <c r="L2324" i="4"/>
  <c r="L2323" i="4"/>
  <c r="L2322" i="4"/>
  <c r="O2321" i="4"/>
  <c r="P2321" i="4" s="1"/>
  <c r="O2319" i="4"/>
  <c r="O2318" i="4"/>
  <c r="O2317" i="4"/>
  <c r="O2316" i="4"/>
  <c r="O2315" i="4"/>
  <c r="P2315" i="4" s="1"/>
  <c r="O2314" i="4"/>
  <c r="O2313" i="4"/>
  <c r="O2312" i="4"/>
  <c r="O2311" i="4"/>
  <c r="O2310" i="4"/>
  <c r="O2309" i="4"/>
  <c r="O2308" i="4"/>
  <c r="O2307" i="4"/>
  <c r="L2305" i="4"/>
  <c r="L2304" i="4"/>
  <c r="L2303" i="4"/>
  <c r="L2302" i="4"/>
  <c r="L2301" i="4"/>
  <c r="O2300" i="4"/>
  <c r="O2298" i="4"/>
  <c r="O2297" i="4"/>
  <c r="O2296" i="4"/>
  <c r="O2295" i="4"/>
  <c r="O2294" i="4"/>
  <c r="P2294" i="4" s="1"/>
  <c r="L2292" i="4"/>
  <c r="L2291" i="4"/>
  <c r="L2290" i="4"/>
  <c r="L2289" i="4"/>
  <c r="O2288" i="4"/>
  <c r="O2286" i="4"/>
  <c r="O2285" i="4"/>
  <c r="O2284" i="4"/>
  <c r="O2283" i="4"/>
  <c r="O2282" i="4"/>
  <c r="L2280" i="4"/>
  <c r="L2279" i="4"/>
  <c r="L2278" i="4"/>
  <c r="L2277" i="4"/>
  <c r="L2276" i="4"/>
  <c r="L2275" i="4"/>
  <c r="L2274" i="4"/>
  <c r="L2273" i="4"/>
  <c r="L2272" i="4"/>
  <c r="L2271" i="4"/>
  <c r="L2270" i="4"/>
  <c r="O2269" i="4"/>
  <c r="O2267" i="4"/>
  <c r="O2266" i="4"/>
  <c r="O2265" i="4"/>
  <c r="P2265" i="4" s="1"/>
  <c r="O2264" i="4"/>
  <c r="O2263" i="4"/>
  <c r="O2262" i="4"/>
  <c r="O2261" i="4"/>
  <c r="O2260" i="4"/>
  <c r="O2259" i="4"/>
  <c r="O2258" i="4"/>
  <c r="O2257" i="4"/>
  <c r="O2256" i="4"/>
  <c r="O2255" i="4"/>
  <c r="O2254" i="4"/>
  <c r="O2253" i="4"/>
  <c r="O2252" i="4"/>
  <c r="O2251" i="4"/>
  <c r="O2250" i="4"/>
  <c r="O2249" i="4"/>
  <c r="O2248" i="4"/>
  <c r="O2247" i="4"/>
  <c r="O2246" i="4"/>
  <c r="O2237" i="4"/>
  <c r="P2237" i="4" s="1"/>
  <c r="O2235" i="4"/>
  <c r="P2235" i="4" s="1"/>
  <c r="O2234" i="4"/>
  <c r="P2234" i="4" s="1"/>
  <c r="O2233" i="4"/>
  <c r="P2233" i="4" s="1"/>
  <c r="O2232" i="4"/>
  <c r="P2232" i="4" s="1"/>
  <c r="O2231" i="4"/>
  <c r="P2231" i="4" s="1"/>
  <c r="O2230" i="4"/>
  <c r="P2230" i="4" s="1"/>
  <c r="O2229" i="4"/>
  <c r="P2229" i="4" s="1"/>
  <c r="O2228" i="4"/>
  <c r="P2228" i="4" s="1"/>
  <c r="O2227" i="4"/>
  <c r="P2227" i="4" s="1"/>
  <c r="O2218" i="4"/>
  <c r="P2218" i="4" s="1"/>
  <c r="O2216" i="4"/>
  <c r="P2216" i="4" s="1"/>
  <c r="O2215" i="4"/>
  <c r="P2215" i="4" s="1"/>
  <c r="O2214" i="4"/>
  <c r="P2214" i="4" s="1"/>
  <c r="O2213" i="4"/>
  <c r="P2213" i="4" s="1"/>
  <c r="O2212" i="4"/>
  <c r="P2212" i="4" s="1"/>
  <c r="O2211" i="4"/>
  <c r="P2211" i="4" s="1"/>
  <c r="O2210" i="4"/>
  <c r="P2210" i="4" s="1"/>
  <c r="O2209" i="4"/>
  <c r="P2209" i="4" s="1"/>
  <c r="O2208" i="4"/>
  <c r="P2208" i="4" s="1"/>
  <c r="L2206" i="4"/>
  <c r="L2205" i="4"/>
  <c r="L2204" i="4"/>
  <c r="L2203" i="4"/>
  <c r="L2202" i="4"/>
  <c r="L2201" i="4"/>
  <c r="L2200" i="4"/>
  <c r="O2199" i="4"/>
  <c r="O2197" i="4"/>
  <c r="O2196" i="4"/>
  <c r="P2196" i="4" s="1"/>
  <c r="O2195" i="4"/>
  <c r="P2195" i="4" s="1"/>
  <c r="O2194" i="4"/>
  <c r="P2194" i="4" s="1"/>
  <c r="O2193" i="4"/>
  <c r="O2192" i="4"/>
  <c r="O2191" i="4"/>
  <c r="O2190" i="4"/>
  <c r="L2188" i="4"/>
  <c r="L2187" i="4"/>
  <c r="L2186" i="4"/>
  <c r="L2185" i="4"/>
  <c r="O2184" i="4"/>
  <c r="P2184" i="4" s="1"/>
  <c r="O2182" i="4"/>
  <c r="P2182" i="4" s="1"/>
  <c r="O2181" i="4"/>
  <c r="P2181" i="4" s="1"/>
  <c r="O2180" i="4"/>
  <c r="P2180" i="4" s="1"/>
  <c r="O2179" i="4"/>
  <c r="P2179" i="4" s="1"/>
  <c r="O2178" i="4"/>
  <c r="P2178" i="4" s="1"/>
  <c r="O2177" i="4"/>
  <c r="P2177" i="4" s="1"/>
  <c r="O2176" i="4"/>
  <c r="P2176" i="4" s="1"/>
  <c r="O2175" i="4"/>
  <c r="P2175" i="4" s="1"/>
  <c r="L2173" i="4"/>
  <c r="L2172" i="4"/>
  <c r="L2171" i="4"/>
  <c r="L2170" i="4"/>
  <c r="L2169" i="4"/>
  <c r="L2168" i="4"/>
  <c r="L2167" i="4"/>
  <c r="L2166" i="4"/>
  <c r="L2165" i="4"/>
  <c r="L2164" i="4"/>
  <c r="L2163" i="4"/>
  <c r="L2162" i="4"/>
  <c r="L2161" i="4"/>
  <c r="L2160" i="4"/>
  <c r="L2159" i="4"/>
  <c r="L2158" i="4"/>
  <c r="O2157" i="4"/>
  <c r="O2155" i="4"/>
  <c r="P2155" i="4" s="1"/>
  <c r="O2154" i="4"/>
  <c r="P2154" i="4" s="1"/>
  <c r="O2153" i="4"/>
  <c r="P2153" i="4" s="1"/>
  <c r="O2152" i="4"/>
  <c r="O2151" i="4"/>
  <c r="O2150" i="4"/>
  <c r="P2150" i="4" s="1"/>
  <c r="O2149" i="4"/>
  <c r="O2148" i="4"/>
  <c r="O2147" i="4"/>
  <c r="O2146" i="4"/>
  <c r="O2145" i="4"/>
  <c r="P2145" i="4" s="1"/>
  <c r="O2144" i="4"/>
  <c r="P2144" i="4" s="1"/>
  <c r="O2143" i="4"/>
  <c r="O2142" i="4"/>
  <c r="O2141" i="4"/>
  <c r="O2140" i="4"/>
  <c r="O2139" i="4"/>
  <c r="O2138" i="4"/>
  <c r="P2138" i="4" s="1"/>
  <c r="O2137" i="4"/>
  <c r="O2136" i="4"/>
  <c r="O2135" i="4"/>
  <c r="O2134" i="4"/>
  <c r="O2133" i="4"/>
  <c r="O2132" i="4"/>
  <c r="O2131" i="4"/>
  <c r="P2131" i="4" s="1"/>
  <c r="O2130" i="4"/>
  <c r="L2128" i="4"/>
  <c r="L2127" i="4"/>
  <c r="L2126" i="4"/>
  <c r="L2125" i="4"/>
  <c r="L2124" i="4"/>
  <c r="L2123" i="4"/>
  <c r="L2122" i="4"/>
  <c r="L2120" i="4"/>
  <c r="L2119" i="4"/>
  <c r="L2118" i="4"/>
  <c r="L2117" i="4"/>
  <c r="L2116" i="4"/>
  <c r="L2115" i="4"/>
  <c r="O2114" i="4"/>
  <c r="L2121" i="4"/>
  <c r="O2112" i="4"/>
  <c r="O2111" i="4"/>
  <c r="O2110" i="4"/>
  <c r="P2110" i="4" s="1"/>
  <c r="O2109" i="4"/>
  <c r="O2108" i="4"/>
  <c r="P2108" i="4" s="1"/>
  <c r="O2107" i="4"/>
  <c r="O2106" i="4"/>
  <c r="P2106" i="4" s="1"/>
  <c r="O2105" i="4"/>
  <c r="O2104" i="4"/>
  <c r="O2103" i="4"/>
  <c r="O2102" i="4"/>
  <c r="O2101" i="4"/>
  <c r="O2100" i="4"/>
  <c r="P2100" i="4" s="1"/>
  <c r="O2099" i="4"/>
  <c r="O2098" i="4"/>
  <c r="O2097" i="4"/>
  <c r="O2096" i="4"/>
  <c r="P2096" i="4" s="1"/>
  <c r="O2095" i="4"/>
  <c r="P2095" i="4" s="1"/>
  <c r="O2094" i="4"/>
  <c r="P2094" i="4" s="1"/>
  <c r="O2093" i="4"/>
  <c r="P2093" i="4" s="1"/>
  <c r="O2092" i="4"/>
  <c r="P2092" i="4" s="1"/>
  <c r="O2091" i="4"/>
  <c r="P2091" i="4" s="1"/>
  <c r="O2090" i="4"/>
  <c r="P2090" i="4" s="1"/>
  <c r="O2089" i="4"/>
  <c r="P2089" i="4" s="1"/>
  <c r="O2088" i="4"/>
  <c r="P2088" i="4" s="1"/>
  <c r="O2087" i="4"/>
  <c r="O2086" i="4"/>
  <c r="O2085" i="4"/>
  <c r="P2085" i="4" s="1"/>
  <c r="O2084" i="4"/>
  <c r="L2082" i="4"/>
  <c r="L2081" i="4"/>
  <c r="L2080" i="4"/>
  <c r="L2079" i="4"/>
  <c r="L2078" i="4"/>
  <c r="L2077" i="4"/>
  <c r="L2076" i="4"/>
  <c r="L2075" i="4"/>
  <c r="L2074" i="4"/>
  <c r="L2073" i="4"/>
  <c r="L2072" i="4"/>
  <c r="O2071" i="4"/>
  <c r="O2069" i="4"/>
  <c r="O2068" i="4"/>
  <c r="O2067" i="4"/>
  <c r="P2067" i="4" s="1"/>
  <c r="O2066" i="4"/>
  <c r="O2065" i="4"/>
  <c r="O2064" i="4"/>
  <c r="O2063" i="4"/>
  <c r="P2063" i="4" s="1"/>
  <c r="O2062" i="4"/>
  <c r="P2062" i="4" s="1"/>
  <c r="O2061" i="4"/>
  <c r="O2060" i="4"/>
  <c r="O2059" i="4"/>
  <c r="P2059" i="4" s="1"/>
  <c r="O2058" i="4"/>
  <c r="O2057" i="4"/>
  <c r="O2056" i="4"/>
  <c r="O2055" i="4"/>
  <c r="P2055" i="4" s="1"/>
  <c r="O2054" i="4"/>
  <c r="P2054" i="4" s="1"/>
  <c r="O2053" i="4"/>
  <c r="O2052" i="4"/>
  <c r="P2052" i="4" s="1"/>
  <c r="O2051" i="4"/>
  <c r="L2049" i="4"/>
  <c r="L2048" i="4"/>
  <c r="L2047" i="4"/>
  <c r="L2046" i="4"/>
  <c r="L2045" i="4"/>
  <c r="L2044" i="4"/>
  <c r="L2043" i="4"/>
  <c r="L2041" i="4"/>
  <c r="L2040" i="4"/>
  <c r="L2039" i="4"/>
  <c r="O2038" i="4"/>
  <c r="O2036" i="4"/>
  <c r="O2035" i="4"/>
  <c r="O2034" i="4"/>
  <c r="O2033" i="4"/>
  <c r="O2032" i="4"/>
  <c r="O2031" i="4"/>
  <c r="O2030" i="4"/>
  <c r="O2029" i="4"/>
  <c r="O2028" i="4"/>
  <c r="O2027" i="4"/>
  <c r="O2026" i="4"/>
  <c r="O2025" i="4"/>
  <c r="O2024" i="4"/>
  <c r="O2023" i="4"/>
  <c r="O2022" i="4"/>
  <c r="L2020" i="4"/>
  <c r="L2019" i="4"/>
  <c r="L2018" i="4"/>
  <c r="L2017" i="4"/>
  <c r="L2016" i="4"/>
  <c r="L2015" i="4"/>
  <c r="L2014" i="4"/>
  <c r="L2013" i="4"/>
  <c r="L2012" i="4"/>
  <c r="L2011" i="4"/>
  <c r="O2010" i="4"/>
  <c r="O2008" i="4"/>
  <c r="P2008" i="4" s="1"/>
  <c r="O2007" i="4"/>
  <c r="P2007" i="4" s="1"/>
  <c r="O2006" i="4"/>
  <c r="P2006" i="4" s="1"/>
  <c r="O2005" i="4"/>
  <c r="O2004" i="4"/>
  <c r="O2003" i="4"/>
  <c r="O2002" i="4"/>
  <c r="O2001" i="4"/>
  <c r="O2000" i="4"/>
  <c r="O1999" i="4"/>
  <c r="O1998" i="4"/>
  <c r="O1997" i="4"/>
  <c r="O1996" i="4"/>
  <c r="P1996" i="4" s="1"/>
  <c r="O1995" i="4"/>
  <c r="O1994" i="4"/>
  <c r="O1993" i="4"/>
  <c r="O1992" i="4"/>
  <c r="O1991" i="4"/>
  <c r="O1990" i="4"/>
  <c r="O1989" i="4"/>
  <c r="O1988" i="4"/>
  <c r="O1987" i="4"/>
  <c r="O1986" i="4"/>
  <c r="O1985" i="4"/>
  <c r="P1985" i="4" s="1"/>
  <c r="O1984" i="4"/>
  <c r="O1983" i="4"/>
  <c r="L1981" i="4"/>
  <c r="L1980" i="4"/>
  <c r="L1979" i="4"/>
  <c r="L1978" i="4"/>
  <c r="L1977" i="4"/>
  <c r="L1976" i="4"/>
  <c r="L1975" i="4"/>
  <c r="L1973" i="4"/>
  <c r="L1972" i="4"/>
  <c r="L1971" i="4"/>
  <c r="L1970" i="4"/>
  <c r="L1969" i="4"/>
  <c r="L1968" i="4"/>
  <c r="L1967" i="4"/>
  <c r="L1966" i="4"/>
  <c r="O1965" i="4"/>
  <c r="O1963" i="4"/>
  <c r="O1962" i="4"/>
  <c r="O1961" i="4"/>
  <c r="O1960" i="4"/>
  <c r="O1959" i="4"/>
  <c r="O1958" i="4"/>
  <c r="O1957" i="4"/>
  <c r="P1957" i="4" s="1"/>
  <c r="O1956" i="4"/>
  <c r="P1956" i="4" s="1"/>
  <c r="O1955" i="4"/>
  <c r="P1955" i="4" s="1"/>
  <c r="O1954" i="4"/>
  <c r="O1953" i="4"/>
  <c r="O1952" i="4"/>
  <c r="O1951" i="4"/>
  <c r="P1951" i="4" s="1"/>
  <c r="O1950" i="4"/>
  <c r="O1949" i="4"/>
  <c r="O1948" i="4"/>
  <c r="P1948" i="4" s="1"/>
  <c r="O1947" i="4"/>
  <c r="O1946" i="4"/>
  <c r="O1945" i="4"/>
  <c r="P1945" i="4" s="1"/>
  <c r="O1944" i="4"/>
  <c r="L1942" i="4"/>
  <c r="L1941" i="4"/>
  <c r="L1940" i="4"/>
  <c r="L1939" i="4"/>
  <c r="L1938" i="4"/>
  <c r="L1937" i="4"/>
  <c r="L1936" i="4"/>
  <c r="L1935" i="4"/>
  <c r="L1934" i="4"/>
  <c r="L1933" i="4"/>
  <c r="L1932" i="4"/>
  <c r="L1931" i="4"/>
  <c r="L1930" i="4"/>
  <c r="L1928" i="4"/>
  <c r="L1927" i="4"/>
  <c r="L1926" i="4"/>
  <c r="L1925" i="4"/>
  <c r="L1924" i="4"/>
  <c r="L1923" i="4"/>
  <c r="L1922" i="4"/>
  <c r="L1921" i="4"/>
  <c r="L1920" i="4"/>
  <c r="L1919" i="4"/>
  <c r="L1918" i="4"/>
  <c r="L1917" i="4"/>
  <c r="O1916" i="4"/>
  <c r="O1914" i="4"/>
  <c r="P1914" i="4" s="1"/>
  <c r="O1913" i="4"/>
  <c r="P1913" i="4" s="1"/>
  <c r="O1912" i="4"/>
  <c r="P1912" i="4" s="1"/>
  <c r="O1911" i="4"/>
  <c r="O1910" i="4"/>
  <c r="O1909" i="4"/>
  <c r="O1908" i="4"/>
  <c r="O1907" i="4"/>
  <c r="O1906" i="4"/>
  <c r="O1905" i="4"/>
  <c r="O1904" i="4"/>
  <c r="O1903" i="4"/>
  <c r="O1902" i="4"/>
  <c r="O1901" i="4"/>
  <c r="O1900" i="4"/>
  <c r="O1899" i="4"/>
  <c r="O1898" i="4"/>
  <c r="O1897" i="4"/>
  <c r="O1896" i="4"/>
  <c r="O1895" i="4"/>
  <c r="O1894" i="4"/>
  <c r="O1893" i="4"/>
  <c r="O1892" i="4"/>
  <c r="O1891" i="4"/>
  <c r="O1890" i="4"/>
  <c r="O1889" i="4"/>
  <c r="O1888" i="4"/>
  <c r="O1887" i="4"/>
  <c r="O1886" i="4"/>
  <c r="O1885" i="4"/>
  <c r="O1884" i="4"/>
  <c r="O1883" i="4"/>
  <c r="O1882" i="4"/>
  <c r="O1881" i="4"/>
  <c r="O1880" i="4"/>
  <c r="O1879" i="4"/>
  <c r="L1877" i="4"/>
  <c r="L1876" i="4"/>
  <c r="L1875" i="4"/>
  <c r="L1874" i="4"/>
  <c r="L1873" i="4"/>
  <c r="L1872" i="4"/>
  <c r="L1871" i="4"/>
  <c r="L1870" i="4"/>
  <c r="L1869" i="4"/>
  <c r="L1868" i="4"/>
  <c r="L1867" i="4"/>
  <c r="L1866" i="4"/>
  <c r="L1865" i="4"/>
  <c r="O1864" i="4"/>
  <c r="O1862" i="4"/>
  <c r="O1861" i="4"/>
  <c r="O1860" i="4"/>
  <c r="O1859" i="4"/>
  <c r="O1858" i="4"/>
  <c r="O1857" i="4"/>
  <c r="O1856" i="4"/>
  <c r="O1855" i="4"/>
  <c r="O1854" i="4"/>
  <c r="L1852" i="4"/>
  <c r="L1851" i="4"/>
  <c r="L1850" i="4"/>
  <c r="L1849" i="4"/>
  <c r="L1848" i="4"/>
  <c r="L1847" i="4"/>
  <c r="L1846" i="4"/>
  <c r="L1845" i="4"/>
  <c r="L1844" i="4"/>
  <c r="L1843" i="4"/>
  <c r="L1842" i="4"/>
  <c r="O1841" i="4"/>
  <c r="O1839" i="4"/>
  <c r="O1838" i="4"/>
  <c r="O1837" i="4"/>
  <c r="O1836" i="4"/>
  <c r="O1835" i="4"/>
  <c r="O1834" i="4"/>
  <c r="O1833" i="4"/>
  <c r="O1832" i="4"/>
  <c r="O1831" i="4"/>
  <c r="O1830" i="4"/>
  <c r="O1829" i="4"/>
  <c r="O1828" i="4"/>
  <c r="O1827" i="4"/>
  <c r="O1811" i="4"/>
  <c r="O1809" i="4"/>
  <c r="O1808" i="4"/>
  <c r="O1807" i="4"/>
  <c r="O1806" i="4"/>
  <c r="O1805" i="4"/>
  <c r="O1804" i="4"/>
  <c r="O1803" i="4"/>
  <c r="O1802" i="4"/>
  <c r="O1801" i="4"/>
  <c r="O1800" i="4"/>
  <c r="O1799" i="4"/>
  <c r="O1798" i="4"/>
  <c r="O1797" i="4"/>
  <c r="O1796" i="4"/>
  <c r="O1795" i="4"/>
  <c r="O1794" i="4"/>
  <c r="O1793" i="4"/>
  <c r="O1792" i="4"/>
  <c r="O1791" i="4"/>
  <c r="O1790" i="4"/>
  <c r="O1789" i="4"/>
  <c r="L1785" i="4"/>
  <c r="L1784" i="4"/>
  <c r="L1783" i="4"/>
  <c r="L1782" i="4"/>
  <c r="L1781" i="4"/>
  <c r="O1780" i="4"/>
  <c r="L1780" i="4"/>
  <c r="O1778" i="4"/>
  <c r="L1778" i="4"/>
  <c r="O1777" i="4"/>
  <c r="O1776" i="4"/>
  <c r="L1776" i="4"/>
  <c r="P1776" i="4" s="1"/>
  <c r="O1775" i="4"/>
  <c r="O1774" i="4"/>
  <c r="L1774" i="4"/>
  <c r="O1773" i="4"/>
  <c r="L1773" i="4"/>
  <c r="O1772" i="4"/>
  <c r="L1772" i="4"/>
  <c r="O1763" i="4"/>
  <c r="L1763" i="4"/>
  <c r="P1763" i="4" s="1"/>
  <c r="O1761" i="4"/>
  <c r="L1761" i="4"/>
  <c r="O1760" i="4"/>
  <c r="O1759" i="4"/>
  <c r="O1758" i="4"/>
  <c r="L1758" i="4"/>
  <c r="O1757" i="4"/>
  <c r="L1757" i="4"/>
  <c r="O1756" i="4"/>
  <c r="O1755" i="4"/>
  <c r="L1755" i="4"/>
  <c r="O1754" i="4"/>
  <c r="L1752" i="4"/>
  <c r="L1751" i="4"/>
  <c r="L1750" i="4"/>
  <c r="L1749" i="4"/>
  <c r="L1748" i="4"/>
  <c r="L1747" i="4"/>
  <c r="L1746" i="4"/>
  <c r="L1745" i="4"/>
  <c r="O1744" i="4"/>
  <c r="L1744" i="4"/>
  <c r="O1742" i="4"/>
  <c r="L1742" i="4"/>
  <c r="O1741" i="4"/>
  <c r="L1741" i="4"/>
  <c r="O1740" i="4"/>
  <c r="L1740" i="4"/>
  <c r="O1739" i="4"/>
  <c r="O1738" i="4"/>
  <c r="O1737" i="4"/>
  <c r="O1736" i="4"/>
  <c r="L1736" i="4"/>
  <c r="O1735" i="4"/>
  <c r="L1735" i="4"/>
  <c r="P1735" i="4" s="1"/>
  <c r="O1734" i="4"/>
  <c r="O1733" i="4"/>
  <c r="L1733" i="4"/>
  <c r="O1732" i="4"/>
  <c r="O1731" i="4"/>
  <c r="L1731" i="4"/>
  <c r="O1730" i="4"/>
  <c r="L1730" i="4"/>
  <c r="O1729" i="4"/>
  <c r="L1729" i="4"/>
  <c r="O1728" i="4"/>
  <c r="L1728" i="4"/>
  <c r="O1727" i="4"/>
  <c r="O1718" i="4"/>
  <c r="O1716" i="4"/>
  <c r="O1715" i="4"/>
  <c r="L1715" i="4"/>
  <c r="O1714" i="4"/>
  <c r="L1714" i="4"/>
  <c r="O1713" i="4"/>
  <c r="L1713" i="4"/>
  <c r="P1713" i="4" s="1"/>
  <c r="O1712" i="4"/>
  <c r="L1712" i="4"/>
  <c r="O1711" i="4"/>
  <c r="O1710" i="4"/>
  <c r="L1710" i="4"/>
  <c r="O1709" i="4"/>
  <c r="L1709" i="4"/>
  <c r="O1708" i="4"/>
  <c r="L1708" i="4"/>
  <c r="O1707" i="4"/>
  <c r="L1707" i="4"/>
  <c r="P1707" i="4" s="1"/>
  <c r="O1706" i="4"/>
  <c r="L1706" i="4"/>
  <c r="O1705" i="4"/>
  <c r="O1704" i="4"/>
  <c r="O1703" i="4"/>
  <c r="L1703" i="4"/>
  <c r="P1703" i="4" s="1"/>
  <c r="O1702" i="4"/>
  <c r="L1702" i="4"/>
  <c r="O1701" i="4"/>
  <c r="O1700" i="4"/>
  <c r="L1700" i="4"/>
  <c r="P1700" i="4" s="1"/>
  <c r="O1699" i="4"/>
  <c r="O1698" i="4"/>
  <c r="L1698" i="4"/>
  <c r="L1696" i="4"/>
  <c r="L1695" i="4"/>
  <c r="L1694" i="4"/>
  <c r="L1693" i="4"/>
  <c r="L1692" i="4"/>
  <c r="L1691" i="4"/>
  <c r="L1690" i="4"/>
  <c r="L1689" i="4"/>
  <c r="L1688" i="4"/>
  <c r="L1687" i="4"/>
  <c r="L1686" i="4"/>
  <c r="O1685" i="4"/>
  <c r="O1683" i="4"/>
  <c r="O1682" i="4"/>
  <c r="O1681" i="4"/>
  <c r="O1680" i="4"/>
  <c r="O1679" i="4"/>
  <c r="O1678" i="4"/>
  <c r="O1677" i="4"/>
  <c r="O1676" i="4"/>
  <c r="O1675" i="4"/>
  <c r="O1674" i="4"/>
  <c r="O1673" i="4"/>
  <c r="O1672" i="4"/>
  <c r="O1671" i="4"/>
  <c r="O1670" i="4"/>
  <c r="O1669" i="4"/>
  <c r="O1668" i="4"/>
  <c r="O1667" i="4"/>
  <c r="O1666" i="4"/>
  <c r="O1665" i="4"/>
  <c r="L1663" i="4"/>
  <c r="L1662" i="4"/>
  <c r="L1661" i="4"/>
  <c r="L1660" i="4"/>
  <c r="L1659" i="4"/>
  <c r="L1658" i="4"/>
  <c r="L1657" i="4"/>
  <c r="O1656" i="4"/>
  <c r="O1654" i="4"/>
  <c r="O1653" i="4"/>
  <c r="O1652" i="4"/>
  <c r="O1651" i="4"/>
  <c r="O1650" i="4"/>
  <c r="O1649" i="4"/>
  <c r="O1648" i="4"/>
  <c r="O1647" i="4"/>
  <c r="O1646" i="4"/>
  <c r="P1646" i="4" s="1"/>
  <c r="O1637" i="4"/>
  <c r="O1635" i="4"/>
  <c r="P1635" i="4" s="1"/>
  <c r="O1634" i="4"/>
  <c r="O1633" i="4"/>
  <c r="P1633" i="4" s="1"/>
  <c r="O1632" i="4"/>
  <c r="P1632" i="4" s="1"/>
  <c r="O1631" i="4"/>
  <c r="P1631" i="4" s="1"/>
  <c r="O1630" i="4"/>
  <c r="O1629" i="4"/>
  <c r="P1629" i="4" s="1"/>
  <c r="O1628" i="4"/>
  <c r="P1628" i="4" s="1"/>
  <c r="O1627" i="4"/>
  <c r="P1627" i="4" s="1"/>
  <c r="O1626" i="4"/>
  <c r="O1625" i="4"/>
  <c r="O1624" i="4"/>
  <c r="P1624" i="4" s="1"/>
  <c r="L1622" i="4"/>
  <c r="L1621" i="4"/>
  <c r="L1620" i="4"/>
  <c r="L1619" i="4"/>
  <c r="L1618" i="4"/>
  <c r="L1617" i="4"/>
  <c r="L1616" i="4"/>
  <c r="L1615" i="4"/>
  <c r="L1614" i="4"/>
  <c r="O1613" i="4"/>
  <c r="P1613" i="4" s="1"/>
  <c r="O1611" i="4"/>
  <c r="P1611" i="4" s="1"/>
  <c r="O1610" i="4"/>
  <c r="P1610" i="4" s="1"/>
  <c r="O1609" i="4"/>
  <c r="P1609" i="4" s="1"/>
  <c r="O1608" i="4"/>
  <c r="P1608" i="4" s="1"/>
  <c r="O1607" i="4"/>
  <c r="P1607" i="4" s="1"/>
  <c r="O1606" i="4"/>
  <c r="P1606" i="4" s="1"/>
  <c r="O1605" i="4"/>
  <c r="P1605" i="4" s="1"/>
  <c r="O1604" i="4"/>
  <c r="P1604" i="4" s="1"/>
  <c r="O1603" i="4"/>
  <c r="P1603" i="4" s="1"/>
  <c r="O1602" i="4"/>
  <c r="P1602" i="4" s="1"/>
  <c r="O1601" i="4"/>
  <c r="P1601" i="4" s="1"/>
  <c r="O1600" i="4"/>
  <c r="P1600" i="4" s="1"/>
  <c r="O1599" i="4"/>
  <c r="P1599" i="4" s="1"/>
  <c r="L1597" i="4"/>
  <c r="L1596" i="4"/>
  <c r="L1595" i="4"/>
  <c r="O1594" i="4"/>
  <c r="P1594" i="4" s="1"/>
  <c r="O1592" i="4"/>
  <c r="P1592" i="4" s="1"/>
  <c r="O1591" i="4"/>
  <c r="P1591" i="4" s="1"/>
  <c r="O1590" i="4"/>
  <c r="P1590" i="4" s="1"/>
  <c r="O1589" i="4"/>
  <c r="P1589" i="4" s="1"/>
  <c r="O1588" i="4"/>
  <c r="P1588" i="4" s="1"/>
  <c r="O1587" i="4"/>
  <c r="P1587" i="4" s="1"/>
  <c r="O1586" i="4"/>
  <c r="P1586" i="4" s="1"/>
  <c r="O1585" i="4"/>
  <c r="P1585" i="4" s="1"/>
  <c r="O1584" i="4"/>
  <c r="P1584" i="4" s="1"/>
  <c r="O1583" i="4"/>
  <c r="P1583" i="4" s="1"/>
  <c r="O1582" i="4"/>
  <c r="P1582" i="4" s="1"/>
  <c r="O1581" i="4"/>
  <c r="P1581" i="4" s="1"/>
  <c r="O1580" i="4"/>
  <c r="P1580" i="4" s="1"/>
  <c r="O1579" i="4"/>
  <c r="P1579" i="4" s="1"/>
  <c r="O1578" i="4"/>
  <c r="P1578" i="4" s="1"/>
  <c r="L1576" i="4"/>
  <c r="L1575" i="4"/>
  <c r="L1574" i="4"/>
  <c r="L1573" i="4"/>
  <c r="L1572" i="4"/>
  <c r="L1571" i="4"/>
  <c r="L1570" i="4"/>
  <c r="L1569" i="4"/>
  <c r="O1568" i="4"/>
  <c r="O1566" i="4"/>
  <c r="O1565" i="4"/>
  <c r="O1564" i="4"/>
  <c r="O1563" i="4"/>
  <c r="O1562" i="4"/>
  <c r="O1561" i="4"/>
  <c r="O1560" i="4"/>
  <c r="O1559" i="4"/>
  <c r="O1558" i="4"/>
  <c r="O1557" i="4"/>
  <c r="O1544" i="4"/>
  <c r="O1542" i="4"/>
  <c r="P1542" i="4" s="1"/>
  <c r="O1541" i="4"/>
  <c r="P1541" i="4" s="1"/>
  <c r="O1540" i="4"/>
  <c r="O1539" i="4"/>
  <c r="O1538" i="4"/>
  <c r="O1537" i="4"/>
  <c r="O1536" i="4"/>
  <c r="O1535" i="4"/>
  <c r="O1534" i="4"/>
  <c r="O1533" i="4"/>
  <c r="O1532" i="4"/>
  <c r="O1531" i="4"/>
  <c r="O1530" i="4"/>
  <c r="O1529" i="4"/>
  <c r="O1528" i="4"/>
  <c r="L1526" i="4"/>
  <c r="L1525" i="4"/>
  <c r="L1524" i="4"/>
  <c r="L1523" i="4"/>
  <c r="L1522" i="4"/>
  <c r="L1521" i="4"/>
  <c r="L1520" i="4"/>
  <c r="L1519" i="4"/>
  <c r="L1518" i="4"/>
  <c r="L1517" i="4"/>
  <c r="L1516" i="4"/>
  <c r="L1515" i="4"/>
  <c r="L1514" i="4"/>
  <c r="L1513" i="4"/>
  <c r="O1512" i="4"/>
  <c r="O1510" i="4"/>
  <c r="O1509" i="4"/>
  <c r="P1509" i="4" s="1"/>
  <c r="O1508" i="4"/>
  <c r="P1508" i="4" s="1"/>
  <c r="O1507" i="4"/>
  <c r="O1506" i="4"/>
  <c r="O1505" i="4"/>
  <c r="P1505" i="4" s="1"/>
  <c r="O1504" i="4"/>
  <c r="P1504" i="4" s="1"/>
  <c r="O1503" i="4"/>
  <c r="O1502" i="4"/>
  <c r="L1500" i="4"/>
  <c r="L1499" i="4"/>
  <c r="L1498" i="4"/>
  <c r="L1497" i="4"/>
  <c r="L1496" i="4"/>
  <c r="L1495" i="4"/>
  <c r="L1494" i="4"/>
  <c r="L1493" i="4"/>
  <c r="L1492" i="4"/>
  <c r="L1491" i="4"/>
  <c r="L1490" i="4"/>
  <c r="L1489" i="4"/>
  <c r="O1488" i="4"/>
  <c r="O1486" i="4"/>
  <c r="O1485" i="4"/>
  <c r="P1485" i="4" s="1"/>
  <c r="O1484" i="4"/>
  <c r="O1482" i="4"/>
  <c r="O1481" i="4"/>
  <c r="O1480" i="4"/>
  <c r="O1479" i="4"/>
  <c r="O1478" i="4"/>
  <c r="O1477" i="4"/>
  <c r="L1475" i="4"/>
  <c r="L1474" i="4"/>
  <c r="L1473" i="4"/>
  <c r="L1472" i="4"/>
  <c r="L1471" i="4"/>
  <c r="L1470" i="4"/>
  <c r="L1469" i="4"/>
  <c r="L1468" i="4"/>
  <c r="O1467" i="4"/>
  <c r="O1465" i="4"/>
  <c r="O1464" i="4"/>
  <c r="O1463" i="4"/>
  <c r="O1462" i="4"/>
  <c r="O1460" i="4"/>
  <c r="O1459" i="4"/>
  <c r="O1458" i="4"/>
  <c r="O1457" i="4"/>
  <c r="O1456" i="4"/>
  <c r="O1455" i="4"/>
  <c r="L1453" i="4"/>
  <c r="L1452" i="4"/>
  <c r="L1451" i="4"/>
  <c r="L1450" i="4"/>
  <c r="L1449" i="4"/>
  <c r="L1448" i="4"/>
  <c r="L1447" i="4"/>
  <c r="L1446" i="4"/>
  <c r="L1445" i="4"/>
  <c r="L1444" i="4"/>
  <c r="L1443" i="4"/>
  <c r="L1442" i="4"/>
  <c r="L1441" i="4"/>
  <c r="L1440" i="4"/>
  <c r="L1439" i="4"/>
  <c r="O1438" i="4"/>
  <c r="O1435" i="4"/>
  <c r="O1434" i="4"/>
  <c r="O1433" i="4"/>
  <c r="O1432" i="4"/>
  <c r="O1431" i="4"/>
  <c r="O1429" i="4"/>
  <c r="O1428" i="4"/>
  <c r="O1427" i="4"/>
  <c r="O1426" i="4"/>
  <c r="O1425" i="4"/>
  <c r="O1424" i="4"/>
  <c r="K1422" i="4"/>
  <c r="L1422" i="4" s="1"/>
  <c r="I1422" i="4"/>
  <c r="K1421" i="4"/>
  <c r="L1421" i="4" s="1"/>
  <c r="I1421" i="4"/>
  <c r="K1420" i="4"/>
  <c r="L1420" i="4" s="1"/>
  <c r="I1420" i="4"/>
  <c r="K1419" i="4"/>
  <c r="L1419" i="4" s="1"/>
  <c r="I1419" i="4"/>
  <c r="K1418" i="4"/>
  <c r="L1418" i="4" s="1"/>
  <c r="I1418" i="4"/>
  <c r="K1417" i="4"/>
  <c r="L1417" i="4" s="1"/>
  <c r="I1417" i="4"/>
  <c r="O1416" i="4"/>
  <c r="P1416" i="4" s="1"/>
  <c r="K1416" i="4"/>
  <c r="L1416" i="4" s="1"/>
  <c r="O1414" i="4"/>
  <c r="P1414" i="4" s="1"/>
  <c r="K1414" i="4"/>
  <c r="L1414" i="4" s="1"/>
  <c r="O1413" i="4"/>
  <c r="P1413" i="4" s="1"/>
  <c r="K1413" i="4"/>
  <c r="L1413" i="4" s="1"/>
  <c r="O1412" i="4"/>
  <c r="P1412" i="4" s="1"/>
  <c r="K1412" i="4"/>
  <c r="L1412" i="4" s="1"/>
  <c r="O1411" i="4"/>
  <c r="P1411" i="4" s="1"/>
  <c r="K1411" i="4"/>
  <c r="L1411" i="4" s="1"/>
  <c r="O1410" i="4"/>
  <c r="P1410" i="4" s="1"/>
  <c r="K1410" i="4"/>
  <c r="L1410" i="4" s="1"/>
  <c r="L1408" i="4"/>
  <c r="L1407" i="4"/>
  <c r="L1406" i="4"/>
  <c r="L1405" i="4"/>
  <c r="L1404" i="4"/>
  <c r="L1403" i="4"/>
  <c r="L1402" i="4"/>
  <c r="L1401" i="4"/>
  <c r="L1400" i="4"/>
  <c r="L1399" i="4"/>
  <c r="L1398" i="4"/>
  <c r="L1397" i="4"/>
  <c r="L1396" i="4"/>
  <c r="L1395" i="4"/>
  <c r="L1394" i="4"/>
  <c r="L1393" i="4"/>
  <c r="O1392" i="4"/>
  <c r="O1390" i="4"/>
  <c r="O1389" i="4"/>
  <c r="O1388" i="4"/>
  <c r="O1387" i="4"/>
  <c r="O1386" i="4"/>
  <c r="O1385" i="4"/>
  <c r="O1384" i="4"/>
  <c r="O1383" i="4"/>
  <c r="O1382" i="4"/>
  <c r="P1382" i="4" s="1"/>
  <c r="O1381" i="4"/>
  <c r="O1380" i="4"/>
  <c r="O1379" i="4"/>
  <c r="O1378" i="4"/>
  <c r="O1377" i="4"/>
  <c r="O1376" i="4"/>
  <c r="O1375" i="4"/>
  <c r="O1374" i="4"/>
  <c r="O1373" i="4"/>
  <c r="O1372" i="4"/>
  <c r="O1371" i="4"/>
  <c r="O1370" i="4"/>
  <c r="O1369" i="4"/>
  <c r="O1368" i="4"/>
  <c r="O1367" i="4"/>
  <c r="O1366" i="4"/>
  <c r="O1365" i="4"/>
  <c r="O1364" i="4"/>
  <c r="O1363" i="4"/>
  <c r="O1362" i="4"/>
  <c r="O1361" i="4"/>
  <c r="O1360" i="4"/>
  <c r="O1359" i="4"/>
  <c r="O1358" i="4"/>
  <c r="O1357" i="4"/>
  <c r="L1355" i="4"/>
  <c r="L1354" i="4"/>
  <c r="L1353" i="4"/>
  <c r="L1352" i="4"/>
  <c r="L1351" i="4"/>
  <c r="L1350" i="4"/>
  <c r="L1349" i="4"/>
  <c r="L1348" i="4"/>
  <c r="O1347" i="4"/>
  <c r="O1345" i="4"/>
  <c r="O1344" i="4"/>
  <c r="O1343" i="4"/>
  <c r="O1342" i="4"/>
  <c r="O1341" i="4"/>
  <c r="O1340" i="4"/>
  <c r="O1339" i="4"/>
  <c r="O1338" i="4"/>
  <c r="O1337" i="4"/>
  <c r="L1335" i="4"/>
  <c r="L1334" i="4"/>
  <c r="L1333" i="4"/>
  <c r="L1332" i="4"/>
  <c r="L1331" i="4"/>
  <c r="L1330" i="4"/>
  <c r="L1329" i="4"/>
  <c r="L1328" i="4"/>
  <c r="O1327" i="4"/>
  <c r="O1325" i="4"/>
  <c r="O1324" i="4"/>
  <c r="O1323" i="4"/>
  <c r="O1322" i="4"/>
  <c r="O1321" i="4"/>
  <c r="O1320" i="4"/>
  <c r="O1319" i="4"/>
  <c r="O1318" i="4"/>
  <c r="P1318" i="4" s="1"/>
  <c r="O1317" i="4"/>
  <c r="P1317" i="4" s="1"/>
  <c r="O1316" i="4"/>
  <c r="O1315" i="4"/>
  <c r="O1314" i="4"/>
  <c r="O1313" i="4"/>
  <c r="O1312" i="4"/>
  <c r="L1310" i="4"/>
  <c r="L1309" i="4"/>
  <c r="L1308" i="4"/>
  <c r="L1307" i="4"/>
  <c r="L1306" i="4"/>
  <c r="L1305" i="4"/>
  <c r="L1304" i="4"/>
  <c r="L1303" i="4"/>
  <c r="L1302" i="4"/>
  <c r="O1301" i="4"/>
  <c r="P1301" i="4" s="1"/>
  <c r="O1299" i="4"/>
  <c r="P1299" i="4" s="1"/>
  <c r="O1298" i="4"/>
  <c r="P1298" i="4" s="1"/>
  <c r="O1297" i="4"/>
  <c r="P1297" i="4" s="1"/>
  <c r="O1296" i="4"/>
  <c r="P1296" i="4" s="1"/>
  <c r="O1295" i="4"/>
  <c r="P1295" i="4" s="1"/>
  <c r="O1294" i="4"/>
  <c r="P1294" i="4" s="1"/>
  <c r="O1293" i="4"/>
  <c r="P1293" i="4" s="1"/>
  <c r="O1292" i="4"/>
  <c r="P1292" i="4" s="1"/>
  <c r="O1291" i="4"/>
  <c r="P1291" i="4" s="1"/>
  <c r="O1290" i="4"/>
  <c r="P1290" i="4" s="1"/>
  <c r="L1287" i="4"/>
  <c r="L1286" i="4"/>
  <c r="L1285" i="4"/>
  <c r="L1284" i="4"/>
  <c r="L1283" i="4"/>
  <c r="L1282" i="4"/>
  <c r="L1281" i="4"/>
  <c r="L1280" i="4"/>
  <c r="L1279" i="4"/>
  <c r="L1278" i="4"/>
  <c r="L1277" i="4"/>
  <c r="L1276" i="4"/>
  <c r="O1275" i="4"/>
  <c r="O1273" i="4"/>
  <c r="O1272" i="4"/>
  <c r="O1271" i="4"/>
  <c r="O1270" i="4"/>
  <c r="O1269" i="4"/>
  <c r="O1268" i="4"/>
  <c r="O1267" i="4"/>
  <c r="O1266" i="4"/>
  <c r="O1265" i="4"/>
  <c r="O1264" i="4"/>
  <c r="O1263" i="4"/>
  <c r="O1262" i="4"/>
  <c r="O1261" i="4"/>
  <c r="L1259" i="4"/>
  <c r="L1258" i="4"/>
  <c r="L1257" i="4"/>
  <c r="L1256" i="4"/>
  <c r="L1255" i="4"/>
  <c r="L1254" i="4"/>
  <c r="L1253" i="4"/>
  <c r="L1252" i="4"/>
  <c r="L1251" i="4"/>
  <c r="L1250" i="4"/>
  <c r="O1249" i="4"/>
  <c r="O1247" i="4"/>
  <c r="O1246" i="4"/>
  <c r="O1245" i="4"/>
  <c r="O1244" i="4"/>
  <c r="O1243" i="4"/>
  <c r="O1242" i="4"/>
  <c r="O1241" i="4"/>
  <c r="O1240" i="4"/>
  <c r="O1239" i="4"/>
  <c r="L1237" i="4"/>
  <c r="L1236" i="4"/>
  <c r="L1235" i="4"/>
  <c r="L1234" i="4"/>
  <c r="L1233" i="4"/>
  <c r="L1232" i="4"/>
  <c r="L1231" i="4"/>
  <c r="L1230" i="4"/>
  <c r="O1229" i="4"/>
  <c r="O1227" i="4"/>
  <c r="O1226" i="4"/>
  <c r="O1225" i="4"/>
  <c r="O1224" i="4"/>
  <c r="O1223" i="4"/>
  <c r="O1222" i="4"/>
  <c r="O1221" i="4"/>
  <c r="O1220" i="4"/>
  <c r="L1218" i="4"/>
  <c r="L1217" i="4"/>
  <c r="L1216" i="4"/>
  <c r="L1215" i="4"/>
  <c r="L1214" i="4"/>
  <c r="O1213" i="4"/>
  <c r="O1211" i="4"/>
  <c r="O1210" i="4"/>
  <c r="O1209" i="4"/>
  <c r="O1208" i="4"/>
  <c r="O1207" i="4"/>
  <c r="O1206" i="4"/>
  <c r="O1205" i="4"/>
  <c r="O1204" i="4"/>
  <c r="L1202" i="4"/>
  <c r="L1201" i="4"/>
  <c r="L1200" i="4"/>
  <c r="L1199" i="4"/>
  <c r="L1198" i="4"/>
  <c r="L1197" i="4"/>
  <c r="L1196" i="4"/>
  <c r="L1195" i="4"/>
  <c r="L1194" i="4"/>
  <c r="L1193" i="4"/>
  <c r="L1192" i="4"/>
  <c r="L1191" i="4"/>
  <c r="L1190" i="4"/>
  <c r="L1189" i="4"/>
  <c r="O1188" i="4"/>
  <c r="O1186" i="4"/>
  <c r="O1185" i="4"/>
  <c r="O1184" i="4"/>
  <c r="O1183" i="4"/>
  <c r="O1182" i="4"/>
  <c r="O1181" i="4"/>
  <c r="O1180" i="4"/>
  <c r="O1179" i="4"/>
  <c r="O1178" i="4"/>
  <c r="O1177" i="4"/>
  <c r="O1176" i="4"/>
  <c r="O1175" i="4"/>
  <c r="O1174" i="4"/>
  <c r="O1173" i="4"/>
  <c r="O1172" i="4"/>
  <c r="L1170" i="4"/>
  <c r="L1169" i="4"/>
  <c r="L1168" i="4"/>
  <c r="L1167" i="4"/>
  <c r="L1166" i="4"/>
  <c r="L1165" i="4"/>
  <c r="L1164" i="4"/>
  <c r="L1163" i="4"/>
  <c r="O1162" i="4"/>
  <c r="O1160" i="4"/>
  <c r="P1160" i="4" s="1"/>
  <c r="O1159" i="4"/>
  <c r="P1159" i="4" s="1"/>
  <c r="O1158" i="4"/>
  <c r="P1158" i="4" s="1"/>
  <c r="O1157" i="4"/>
  <c r="P1157" i="4" s="1"/>
  <c r="O1156" i="4"/>
  <c r="P1156" i="4" s="1"/>
  <c r="O1155" i="4"/>
  <c r="P1155" i="4" s="1"/>
  <c r="O1154" i="4"/>
  <c r="P1154" i="4" s="1"/>
  <c r="O1153" i="4"/>
  <c r="P1153" i="4" s="1"/>
  <c r="O1152" i="4"/>
  <c r="P1152" i="4" s="1"/>
  <c r="O1151" i="4"/>
  <c r="P1151" i="4" s="1"/>
  <c r="O1150" i="4"/>
  <c r="P1150" i="4" s="1"/>
  <c r="O1149" i="4"/>
  <c r="P1149" i="4" s="1"/>
  <c r="O1148" i="4"/>
  <c r="P1148" i="4" s="1"/>
  <c r="O1147" i="4"/>
  <c r="P1147" i="4" s="1"/>
  <c r="L1145" i="4"/>
  <c r="L1144" i="4"/>
  <c r="L1143" i="4"/>
  <c r="L1142" i="4"/>
  <c r="L1141" i="4"/>
  <c r="L1140" i="4"/>
  <c r="L1139" i="4"/>
  <c r="L1138" i="4"/>
  <c r="L1137" i="4"/>
  <c r="O1136" i="4"/>
  <c r="O1134" i="4"/>
  <c r="P1134" i="4" s="1"/>
  <c r="O1133" i="4"/>
  <c r="P1133" i="4" s="1"/>
  <c r="O1132" i="4"/>
  <c r="P1132" i="4" s="1"/>
  <c r="O1131" i="4"/>
  <c r="O1130" i="4"/>
  <c r="P1130" i="4" s="1"/>
  <c r="O1129" i="4"/>
  <c r="P1129" i="4" s="1"/>
  <c r="O1128" i="4"/>
  <c r="P1128" i="4" s="1"/>
  <c r="O1127" i="4"/>
  <c r="P1127" i="4" s="1"/>
  <c r="O1126" i="4"/>
  <c r="P1126" i="4" s="1"/>
  <c r="L1124" i="4"/>
  <c r="L1123" i="4"/>
  <c r="L1122" i="4"/>
  <c r="L1121" i="4"/>
  <c r="L1120" i="4"/>
  <c r="L1119" i="4"/>
  <c r="L1118" i="4"/>
  <c r="L1117" i="4"/>
  <c r="L1116" i="4"/>
  <c r="L1115" i="4"/>
  <c r="L1114" i="4"/>
  <c r="L1113" i="4"/>
  <c r="L1112" i="4"/>
  <c r="L1111" i="4"/>
  <c r="L1110" i="4"/>
  <c r="L1109" i="4"/>
  <c r="O1108" i="4"/>
  <c r="O1106" i="4"/>
  <c r="O1105" i="4"/>
  <c r="O1104" i="4"/>
  <c r="O1103" i="4"/>
  <c r="O1102" i="4"/>
  <c r="O1101" i="4"/>
  <c r="O1100" i="4"/>
  <c r="O1099" i="4"/>
  <c r="O1098" i="4"/>
  <c r="O1097" i="4"/>
  <c r="O1096" i="4"/>
  <c r="O1095" i="4"/>
  <c r="O1094" i="4"/>
  <c r="O1093" i="4"/>
  <c r="O1092" i="4"/>
  <c r="O1091" i="4"/>
  <c r="O1090" i="4"/>
  <c r="O1089" i="4"/>
  <c r="L1087" i="4"/>
  <c r="L1086" i="4"/>
  <c r="L1085" i="4"/>
  <c r="L1084" i="4"/>
  <c r="L1083" i="4"/>
  <c r="L1082" i="4"/>
  <c r="L1081" i="4"/>
  <c r="L1080" i="4"/>
  <c r="L1079" i="4"/>
  <c r="L1078" i="4"/>
  <c r="L1077" i="4"/>
  <c r="O1076" i="4"/>
  <c r="O1074" i="4"/>
  <c r="O1073" i="4"/>
  <c r="O1072" i="4"/>
  <c r="O1071" i="4"/>
  <c r="O1070" i="4"/>
  <c r="O1069" i="4"/>
  <c r="O1068" i="4"/>
  <c r="O1067" i="4"/>
  <c r="O1066" i="4"/>
  <c r="O1065" i="4"/>
  <c r="O1064" i="4"/>
  <c r="P1064" i="4" s="1"/>
  <c r="O1063" i="4"/>
  <c r="O1049" i="4"/>
  <c r="O1047" i="4"/>
  <c r="P1047" i="4" s="1"/>
  <c r="O1046" i="4"/>
  <c r="P1046" i="4" s="1"/>
  <c r="O1045" i="4"/>
  <c r="O1044" i="4"/>
  <c r="O1043" i="4"/>
  <c r="O1042" i="4"/>
  <c r="O1041" i="4"/>
  <c r="P1041" i="4" s="1"/>
  <c r="O1040" i="4"/>
  <c r="O1039" i="4"/>
  <c r="P1039" i="4" s="1"/>
  <c r="O1038" i="4"/>
  <c r="O1037" i="4"/>
  <c r="O1036" i="4"/>
  <c r="P1036" i="4" s="1"/>
  <c r="O1035" i="4"/>
  <c r="L1033" i="4"/>
  <c r="L1032" i="4"/>
  <c r="L1031" i="4"/>
  <c r="L1030" i="4"/>
  <c r="L1029" i="4"/>
  <c r="L1028" i="4"/>
  <c r="L1027" i="4"/>
  <c r="L1026" i="4"/>
  <c r="L1025" i="4"/>
  <c r="L1024" i="4"/>
  <c r="L1023" i="4"/>
  <c r="L1022" i="4"/>
  <c r="L1021" i="4"/>
  <c r="L1020" i="4"/>
  <c r="L1019" i="4"/>
  <c r="L1018" i="4"/>
  <c r="L1017" i="4"/>
  <c r="O1016" i="4"/>
  <c r="O1014" i="4"/>
  <c r="O1013" i="4"/>
  <c r="O1012" i="4"/>
  <c r="O1011" i="4"/>
  <c r="O1010" i="4"/>
  <c r="O1008" i="4"/>
  <c r="O1007" i="4"/>
  <c r="O1006" i="4"/>
  <c r="O1005" i="4"/>
  <c r="O1004" i="4"/>
  <c r="O1003" i="4"/>
  <c r="O1002" i="4"/>
  <c r="O1001" i="4"/>
  <c r="O1000" i="4"/>
  <c r="O999" i="4"/>
  <c r="O998" i="4"/>
  <c r="L996" i="4"/>
  <c r="L995" i="4"/>
  <c r="L994" i="4"/>
  <c r="L993" i="4"/>
  <c r="L992" i="4"/>
  <c r="L991" i="4"/>
  <c r="L990" i="4"/>
  <c r="O989" i="4"/>
  <c r="O987" i="4"/>
  <c r="P987" i="4" s="1"/>
  <c r="O986" i="4"/>
  <c r="O985" i="4"/>
  <c r="O984" i="4"/>
  <c r="O983" i="4"/>
  <c r="O982" i="4"/>
  <c r="O981" i="4"/>
  <c r="O980" i="4"/>
  <c r="O979" i="4"/>
  <c r="O978" i="4"/>
  <c r="O977" i="4"/>
  <c r="O976" i="4"/>
  <c r="O975" i="4"/>
  <c r="O974" i="4"/>
  <c r="L972" i="4"/>
  <c r="L971" i="4"/>
  <c r="L970" i="4"/>
  <c r="L969" i="4"/>
  <c r="L968" i="4"/>
  <c r="L967" i="4"/>
  <c r="O966" i="4"/>
  <c r="O964" i="4"/>
  <c r="O963" i="4"/>
  <c r="O962" i="4"/>
  <c r="O961" i="4"/>
  <c r="O960" i="4"/>
  <c r="O959" i="4"/>
  <c r="O958" i="4"/>
  <c r="O957" i="4"/>
  <c r="O956" i="4"/>
  <c r="L954" i="4"/>
  <c r="L953" i="4"/>
  <c r="L952" i="4"/>
  <c r="L951" i="4"/>
  <c r="L950" i="4"/>
  <c r="L949" i="4"/>
  <c r="O948" i="4"/>
  <c r="O946" i="4"/>
  <c r="P946" i="4" s="1"/>
  <c r="O945" i="4"/>
  <c r="O944" i="4"/>
  <c r="O943" i="4"/>
  <c r="O942" i="4"/>
  <c r="O941" i="4"/>
  <c r="O940" i="4"/>
  <c r="O939" i="4"/>
  <c r="P939" i="4" s="1"/>
  <c r="O938" i="4"/>
  <c r="O937" i="4"/>
  <c r="O936" i="4"/>
  <c r="O935" i="4"/>
  <c r="O934" i="4"/>
  <c r="O933" i="4"/>
  <c r="O932" i="4"/>
  <c r="O918" i="4"/>
  <c r="O916" i="4"/>
  <c r="P916" i="4" s="1"/>
  <c r="O915" i="4"/>
  <c r="P915" i="4" s="1"/>
  <c r="O914" i="4"/>
  <c r="P914" i="4" s="1"/>
  <c r="O913" i="4"/>
  <c r="O912" i="4"/>
  <c r="P912" i="4" s="1"/>
  <c r="O911" i="4"/>
  <c r="O910" i="4"/>
  <c r="O909" i="4"/>
  <c r="O908" i="4"/>
  <c r="O907" i="4"/>
  <c r="O906" i="4"/>
  <c r="O905" i="4"/>
  <c r="O904" i="4"/>
  <c r="O903" i="4"/>
  <c r="O902" i="4"/>
  <c r="O901" i="4"/>
  <c r="O900" i="4"/>
  <c r="O899" i="4"/>
  <c r="O898" i="4"/>
  <c r="L894" i="4"/>
  <c r="L893" i="4"/>
  <c r="L892" i="4"/>
  <c r="L891" i="4"/>
  <c r="L890" i="4"/>
  <c r="L889" i="4"/>
  <c r="L888" i="4"/>
  <c r="L887" i="4"/>
  <c r="L886" i="4"/>
  <c r="L885" i="4"/>
  <c r="L884" i="4"/>
  <c r="L883" i="4"/>
  <c r="L882" i="4"/>
  <c r="L881" i="4"/>
  <c r="L880" i="4"/>
  <c r="L879" i="4"/>
  <c r="L878" i="4"/>
  <c r="L877" i="4"/>
  <c r="L876" i="4"/>
  <c r="O875" i="4"/>
  <c r="O873" i="4"/>
  <c r="O872" i="4"/>
  <c r="O871" i="4"/>
  <c r="O870" i="4"/>
  <c r="O869" i="4"/>
  <c r="O868" i="4"/>
  <c r="O867" i="4"/>
  <c r="O866" i="4"/>
  <c r="O865" i="4"/>
  <c r="O864" i="4"/>
  <c r="O863" i="4"/>
  <c r="O862" i="4"/>
  <c r="O861" i="4"/>
  <c r="O860" i="4"/>
  <c r="O859" i="4"/>
  <c r="O858" i="4"/>
  <c r="O857" i="4"/>
  <c r="O856" i="4"/>
  <c r="O855" i="4"/>
  <c r="O854" i="4"/>
  <c r="O853" i="4"/>
  <c r="O852" i="4"/>
  <c r="O851" i="4"/>
  <c r="O850" i="4"/>
  <c r="O849" i="4"/>
  <c r="O848" i="4"/>
  <c r="O847" i="4"/>
  <c r="O846" i="4"/>
  <c r="O845" i="4"/>
  <c r="O844" i="4"/>
  <c r="O843" i="4"/>
  <c r="O842" i="4"/>
  <c r="O841" i="4"/>
  <c r="O840" i="4"/>
  <c r="O839" i="4"/>
  <c r="O838" i="4"/>
  <c r="O837" i="4"/>
  <c r="O836" i="4"/>
  <c r="O835" i="4"/>
  <c r="O834" i="4"/>
  <c r="P834" i="4" s="1"/>
  <c r="O833" i="4"/>
  <c r="O832" i="4"/>
  <c r="O831" i="4"/>
  <c r="O830" i="4"/>
  <c r="P830" i="4" s="1"/>
  <c r="O829" i="4"/>
  <c r="O828" i="4"/>
  <c r="O827" i="4"/>
  <c r="O826" i="4"/>
  <c r="O825" i="4"/>
  <c r="O824" i="4"/>
  <c r="O823" i="4"/>
  <c r="O822" i="4"/>
  <c r="O821" i="4"/>
  <c r="O820" i="4"/>
  <c r="O819" i="4"/>
  <c r="O818" i="4"/>
  <c r="O817" i="4"/>
  <c r="O816" i="4"/>
  <c r="O815" i="4"/>
  <c r="O814" i="4"/>
  <c r="O813" i="4"/>
  <c r="P813" i="4" s="1"/>
  <c r="O812" i="4"/>
  <c r="O811" i="4"/>
  <c r="P811" i="4" s="1"/>
  <c r="O810" i="4"/>
  <c r="O809" i="4"/>
  <c r="O808" i="4"/>
  <c r="O807" i="4"/>
  <c r="O806" i="4"/>
  <c r="O805" i="4"/>
  <c r="O804" i="4"/>
  <c r="O803" i="4"/>
  <c r="O802" i="4"/>
  <c r="L800" i="4"/>
  <c r="L799" i="4"/>
  <c r="L798" i="4"/>
  <c r="L797" i="4"/>
  <c r="L796" i="4"/>
  <c r="L795" i="4"/>
  <c r="L794" i="4"/>
  <c r="L793" i="4"/>
  <c r="L792" i="4"/>
  <c r="L791" i="4"/>
  <c r="L790" i="4"/>
  <c r="L789" i="4"/>
  <c r="L788" i="4"/>
  <c r="L787" i="4"/>
  <c r="L786" i="4"/>
  <c r="L785" i="4"/>
  <c r="L784" i="4"/>
  <c r="L783" i="4"/>
  <c r="L782" i="4"/>
  <c r="L781" i="4"/>
  <c r="L780" i="4"/>
  <c r="L779" i="4"/>
  <c r="L778" i="4"/>
  <c r="L777" i="4"/>
  <c r="L776" i="4"/>
  <c r="L775" i="4"/>
  <c r="L774" i="4"/>
  <c r="L773" i="4"/>
  <c r="O772" i="4"/>
  <c r="O770" i="4"/>
  <c r="P770" i="4" s="1"/>
  <c r="O769" i="4"/>
  <c r="P769" i="4" s="1"/>
  <c r="O768" i="4"/>
  <c r="P768" i="4" s="1"/>
  <c r="O767" i="4"/>
  <c r="P767" i="4" s="1"/>
  <c r="O766" i="4"/>
  <c r="P766" i="4" s="1"/>
  <c r="O765" i="4"/>
  <c r="O764" i="4"/>
  <c r="P764" i="4" s="1"/>
  <c r="O763" i="4"/>
  <c r="O762" i="4"/>
  <c r="O761" i="4"/>
  <c r="O760" i="4"/>
  <c r="O759" i="4"/>
  <c r="O758" i="4"/>
  <c r="O757" i="4"/>
  <c r="O756" i="4"/>
  <c r="O755" i="4"/>
  <c r="O754" i="4"/>
  <c r="O753" i="4"/>
  <c r="O752" i="4"/>
  <c r="O751" i="4"/>
  <c r="O750" i="4"/>
  <c r="O749" i="4"/>
  <c r="O748" i="4"/>
  <c r="O747" i="4"/>
  <c r="O746" i="4"/>
  <c r="O745" i="4"/>
  <c r="O744" i="4"/>
  <c r="O743" i="4"/>
  <c r="O742" i="4"/>
  <c r="O741" i="4"/>
  <c r="O740" i="4"/>
  <c r="O739" i="4"/>
  <c r="O738" i="4"/>
  <c r="O737" i="4"/>
  <c r="O736" i="4"/>
  <c r="O735" i="4"/>
  <c r="O734" i="4"/>
  <c r="O733" i="4"/>
  <c r="O732" i="4"/>
  <c r="O731" i="4"/>
  <c r="O730" i="4"/>
  <c r="O729" i="4"/>
  <c r="O728" i="4"/>
  <c r="O727" i="4"/>
  <c r="O726" i="4"/>
  <c r="O725" i="4"/>
  <c r="O724" i="4"/>
  <c r="O723" i="4"/>
  <c r="O722" i="4"/>
  <c r="O721" i="4"/>
  <c r="O720" i="4"/>
  <c r="O719" i="4"/>
  <c r="O718" i="4"/>
  <c r="O717" i="4"/>
  <c r="O716" i="4"/>
  <c r="O715" i="4"/>
  <c r="O714" i="4"/>
  <c r="O713" i="4"/>
  <c r="O712" i="4"/>
  <c r="O711" i="4"/>
  <c r="O710" i="4"/>
  <c r="O709" i="4"/>
  <c r="O708" i="4"/>
  <c r="O707" i="4"/>
  <c r="O706" i="4"/>
  <c r="O705" i="4"/>
  <c r="O704" i="4"/>
  <c r="O703" i="4"/>
  <c r="O702" i="4"/>
  <c r="O701" i="4"/>
  <c r="O700" i="4"/>
  <c r="O699" i="4"/>
  <c r="O698" i="4"/>
  <c r="O697" i="4"/>
  <c r="O696" i="4"/>
  <c r="O695" i="4"/>
  <c r="O694" i="4"/>
  <c r="O693" i="4"/>
  <c r="O692" i="4"/>
  <c r="O691" i="4"/>
  <c r="O690" i="4"/>
  <c r="O689" i="4"/>
  <c r="O688" i="4"/>
  <c r="O687" i="4"/>
  <c r="O686" i="4"/>
  <c r="O685" i="4"/>
  <c r="O684" i="4"/>
  <c r="O683" i="4"/>
  <c r="L681" i="4"/>
  <c r="L680" i="4"/>
  <c r="L679" i="4"/>
  <c r="L678" i="4"/>
  <c r="L677" i="4"/>
  <c r="O676" i="4"/>
  <c r="O674" i="4"/>
  <c r="P674" i="4" s="1"/>
  <c r="O673" i="4"/>
  <c r="P673" i="4" s="1"/>
  <c r="O672" i="4"/>
  <c r="O671" i="4"/>
  <c r="O670" i="4"/>
  <c r="O669" i="4"/>
  <c r="O668" i="4"/>
  <c r="O667" i="4"/>
  <c r="O666" i="4"/>
  <c r="O665" i="4"/>
  <c r="O664" i="4"/>
  <c r="O663" i="4"/>
  <c r="O662" i="4"/>
  <c r="L660" i="4"/>
  <c r="L659" i="4"/>
  <c r="L658" i="4"/>
  <c r="L657" i="4"/>
  <c r="L656" i="4"/>
  <c r="O655" i="4"/>
  <c r="O653" i="4"/>
  <c r="P653" i="4" s="1"/>
  <c r="O652" i="4"/>
  <c r="O651" i="4"/>
  <c r="P651" i="4" s="1"/>
  <c r="O650" i="4"/>
  <c r="P650" i="4" s="1"/>
  <c r="O649" i="4"/>
  <c r="P649" i="4" s="1"/>
  <c r="O648" i="4"/>
  <c r="L646" i="4"/>
  <c r="L645" i="4"/>
  <c r="L644" i="4"/>
  <c r="L643" i="4"/>
  <c r="L642" i="4"/>
  <c r="L641" i="4"/>
  <c r="L640" i="4"/>
  <c r="L639" i="4"/>
  <c r="L638" i="4"/>
  <c r="L637" i="4"/>
  <c r="O636" i="4"/>
  <c r="O634" i="4"/>
  <c r="P634" i="4" s="1"/>
  <c r="O633" i="4"/>
  <c r="O632" i="4"/>
  <c r="O631" i="4"/>
  <c r="O630" i="4"/>
  <c r="O629" i="4"/>
  <c r="O628" i="4"/>
  <c r="O627" i="4"/>
  <c r="O626" i="4"/>
  <c r="O625" i="4"/>
  <c r="O624" i="4"/>
  <c r="O623" i="4"/>
  <c r="O622" i="4"/>
  <c r="O621" i="4"/>
  <c r="O620" i="4"/>
  <c r="O619" i="4"/>
  <c r="O618" i="4"/>
  <c r="O617" i="4"/>
  <c r="L615" i="4"/>
  <c r="L614" i="4"/>
  <c r="L613" i="4"/>
  <c r="L612" i="4"/>
  <c r="L611" i="4"/>
  <c r="L610" i="4"/>
  <c r="L609" i="4"/>
  <c r="O608" i="4"/>
  <c r="O606" i="4"/>
  <c r="O605" i="4"/>
  <c r="O604" i="4"/>
  <c r="P604" i="4" s="1"/>
  <c r="L602" i="4"/>
  <c r="L601" i="4"/>
  <c r="L600" i="4"/>
  <c r="L599" i="4"/>
  <c r="L598" i="4"/>
  <c r="L597" i="4"/>
  <c r="L596" i="4"/>
  <c r="L595" i="4"/>
  <c r="O594" i="4"/>
  <c r="O592" i="4"/>
  <c r="O591" i="4"/>
  <c r="O590" i="4"/>
  <c r="P590" i="4" s="1"/>
  <c r="O589" i="4"/>
  <c r="P589" i="4" s="1"/>
  <c r="O588" i="4"/>
  <c r="P588" i="4" s="1"/>
  <c r="O587" i="4"/>
  <c r="O576" i="4"/>
  <c r="P576" i="4" s="1"/>
  <c r="O574" i="4"/>
  <c r="P574" i="4" s="1"/>
  <c r="O573" i="4"/>
  <c r="P573" i="4" s="1"/>
  <c r="O572" i="4"/>
  <c r="P572" i="4" s="1"/>
  <c r="O571" i="4"/>
  <c r="P571" i="4" s="1"/>
  <c r="O570" i="4"/>
  <c r="P570" i="4" s="1"/>
  <c r="O569" i="4"/>
  <c r="P569" i="4" s="1"/>
  <c r="O568" i="4"/>
  <c r="P568" i="4" s="1"/>
  <c r="O567" i="4"/>
  <c r="P567" i="4" s="1"/>
  <c r="O566" i="4"/>
  <c r="P566" i="4" s="1"/>
  <c r="O565" i="4"/>
  <c r="P565" i="4" s="1"/>
  <c r="O564" i="4"/>
  <c r="P564" i="4" s="1"/>
  <c r="L562" i="4"/>
  <c r="L561" i="4"/>
  <c r="L560" i="4"/>
  <c r="L559" i="4"/>
  <c r="L558" i="4"/>
  <c r="L557" i="4"/>
  <c r="O556" i="4"/>
  <c r="O554" i="4"/>
  <c r="P554" i="4" s="1"/>
  <c r="O553" i="4"/>
  <c r="P553" i="4" s="1"/>
  <c r="O552" i="4"/>
  <c r="P552" i="4" s="1"/>
  <c r="O551" i="4"/>
  <c r="P551" i="4" s="1"/>
  <c r="O550" i="4"/>
  <c r="O549" i="4"/>
  <c r="P549" i="4" s="1"/>
  <c r="L547" i="4"/>
  <c r="L546" i="4"/>
  <c r="L545" i="4"/>
  <c r="L544" i="4"/>
  <c r="L543" i="4"/>
  <c r="L542" i="4"/>
  <c r="O541" i="4"/>
  <c r="O539" i="4"/>
  <c r="P539" i="4" s="1"/>
  <c r="O538" i="4"/>
  <c r="P538" i="4" s="1"/>
  <c r="O537" i="4"/>
  <c r="O536" i="4"/>
  <c r="O535" i="4"/>
  <c r="O534" i="4"/>
  <c r="O533" i="4"/>
  <c r="O532" i="4"/>
  <c r="O531" i="4"/>
  <c r="O530" i="4"/>
  <c r="L528" i="4"/>
  <c r="L527" i="4"/>
  <c r="L526" i="4"/>
  <c r="L525" i="4"/>
  <c r="L524" i="4"/>
  <c r="L523" i="4"/>
  <c r="L522" i="4"/>
  <c r="O521" i="4"/>
  <c r="O519" i="4"/>
  <c r="P519" i="4" s="1"/>
  <c r="O518" i="4"/>
  <c r="P518" i="4" s="1"/>
  <c r="O517" i="4"/>
  <c r="O516" i="4"/>
  <c r="O515" i="4"/>
  <c r="O514" i="4"/>
  <c r="O513" i="4"/>
  <c r="O512" i="4"/>
  <c r="O511" i="4"/>
  <c r="O510" i="4"/>
  <c r="O509" i="4"/>
  <c r="O508" i="4"/>
  <c r="O507" i="4"/>
  <c r="O506" i="4"/>
  <c r="O505" i="4"/>
  <c r="O504" i="4"/>
  <c r="O503" i="4"/>
  <c r="O502" i="4"/>
  <c r="O501" i="4"/>
  <c r="O500" i="4"/>
  <c r="O499" i="4"/>
  <c r="L497" i="4"/>
  <c r="L496" i="4"/>
  <c r="L495" i="4"/>
  <c r="L494" i="4"/>
  <c r="L493" i="4"/>
  <c r="L492" i="4"/>
  <c r="L491" i="4"/>
  <c r="L490" i="4"/>
  <c r="L489" i="4"/>
  <c r="L488" i="4"/>
  <c r="O487" i="4"/>
  <c r="O485" i="4"/>
  <c r="P485" i="4" s="1"/>
  <c r="O484" i="4"/>
  <c r="O483" i="4"/>
  <c r="O482" i="4"/>
  <c r="O481" i="4"/>
  <c r="O480" i="4"/>
  <c r="O479" i="4"/>
  <c r="O478" i="4"/>
  <c r="O477" i="4"/>
  <c r="L475" i="4"/>
  <c r="L474" i="4"/>
  <c r="L473" i="4"/>
  <c r="L472" i="4"/>
  <c r="L471" i="4"/>
  <c r="L470" i="4"/>
  <c r="L469" i="4"/>
  <c r="L468" i="4"/>
  <c r="O467" i="4"/>
  <c r="O465" i="4"/>
  <c r="P465" i="4" s="1"/>
  <c r="O464" i="4"/>
  <c r="O463" i="4"/>
  <c r="O462" i="4"/>
  <c r="O461" i="4"/>
  <c r="O460" i="4"/>
  <c r="O459" i="4"/>
  <c r="O458" i="4"/>
  <c r="O457" i="4"/>
  <c r="O456" i="4"/>
  <c r="O455" i="4"/>
  <c r="O454" i="4"/>
  <c r="O440" i="4"/>
  <c r="O438" i="4"/>
  <c r="P438" i="4" s="1"/>
  <c r="O437" i="4"/>
  <c r="O436" i="4"/>
  <c r="P436" i="4" s="1"/>
  <c r="O435" i="4"/>
  <c r="O434" i="4"/>
  <c r="O433" i="4"/>
  <c r="O432" i="4"/>
  <c r="O431" i="4"/>
  <c r="O430" i="4"/>
  <c r="O429" i="4"/>
  <c r="P429" i="4" s="1"/>
  <c r="O428" i="4"/>
  <c r="O427" i="4"/>
  <c r="O426" i="4"/>
  <c r="O425" i="4"/>
  <c r="P425" i="4" s="1"/>
  <c r="O424" i="4"/>
  <c r="O423" i="4"/>
  <c r="O422" i="4"/>
  <c r="O421" i="4"/>
  <c r="O420" i="4"/>
  <c r="O419" i="4"/>
  <c r="O418" i="4"/>
  <c r="L416" i="4"/>
  <c r="L415" i="4"/>
  <c r="L414" i="4"/>
  <c r="L413" i="4"/>
  <c r="O412" i="4"/>
  <c r="O410" i="4"/>
  <c r="O409" i="4"/>
  <c r="O408" i="4"/>
  <c r="O407" i="4"/>
  <c r="O406" i="4"/>
  <c r="P406" i="4" s="1"/>
  <c r="O405" i="4"/>
  <c r="O404" i="4"/>
  <c r="O403" i="4"/>
  <c r="O402" i="4"/>
  <c r="L400" i="4"/>
  <c r="L399" i="4"/>
  <c r="L398" i="4"/>
  <c r="L397" i="4"/>
  <c r="L396" i="4"/>
  <c r="L395" i="4"/>
  <c r="O394" i="4"/>
  <c r="O392" i="4"/>
  <c r="O391" i="4"/>
  <c r="O390" i="4"/>
  <c r="O389" i="4"/>
  <c r="O388" i="4"/>
  <c r="O387" i="4"/>
  <c r="O386" i="4"/>
  <c r="O385" i="4"/>
  <c r="O384" i="4"/>
  <c r="O383" i="4"/>
  <c r="O382" i="4"/>
  <c r="O381" i="4"/>
  <c r="O380" i="4"/>
  <c r="O369" i="4"/>
  <c r="O367" i="4"/>
  <c r="O366" i="4"/>
  <c r="O365" i="4"/>
  <c r="O364" i="4"/>
  <c r="O363" i="4"/>
  <c r="O362" i="4"/>
  <c r="O345" i="4"/>
  <c r="O343" i="4"/>
  <c r="P343" i="4" s="1"/>
  <c r="O342" i="4"/>
  <c r="P342" i="4" s="1"/>
  <c r="O341" i="4"/>
  <c r="P341" i="4" s="1"/>
  <c r="O340" i="4"/>
  <c r="P340" i="4" s="1"/>
  <c r="O339" i="4"/>
  <c r="P339" i="4" s="1"/>
  <c r="O338" i="4"/>
  <c r="P338" i="4" s="1"/>
  <c r="O337" i="4"/>
  <c r="P337" i="4" s="1"/>
  <c r="O336" i="4"/>
  <c r="P336" i="4" s="1"/>
  <c r="O335" i="4"/>
  <c r="P335" i="4" s="1"/>
  <c r="O334" i="4"/>
  <c r="P334" i="4" s="1"/>
  <c r="O333" i="4"/>
  <c r="P333" i="4" s="1"/>
  <c r="O332" i="4"/>
  <c r="P332" i="4" s="1"/>
  <c r="O331" i="4"/>
  <c r="P331" i="4" s="1"/>
  <c r="O330" i="4"/>
  <c r="P330" i="4" s="1"/>
  <c r="O329" i="4"/>
  <c r="P329" i="4" s="1"/>
  <c r="O328" i="4"/>
  <c r="P328" i="4" s="1"/>
  <c r="O327" i="4"/>
  <c r="P327" i="4" s="1"/>
  <c r="O326" i="4"/>
  <c r="P326" i="4" s="1"/>
  <c r="O325" i="4"/>
  <c r="P325" i="4" s="1"/>
  <c r="O324" i="4"/>
  <c r="P324" i="4" s="1"/>
  <c r="O323" i="4"/>
  <c r="P323" i="4" s="1"/>
  <c r="O322" i="4"/>
  <c r="P322" i="4" s="1"/>
  <c r="O321" i="4"/>
  <c r="P321" i="4" s="1"/>
  <c r="O320" i="4"/>
  <c r="P320" i="4" s="1"/>
  <c r="O319" i="4"/>
  <c r="P319" i="4" s="1"/>
  <c r="O318" i="4"/>
  <c r="O317" i="4"/>
  <c r="O316" i="4"/>
  <c r="O315" i="4"/>
  <c r="O314" i="4"/>
  <c r="O313" i="4"/>
  <c r="O312" i="4"/>
  <c r="O311" i="4"/>
  <c r="O310" i="4"/>
  <c r="O309" i="4"/>
  <c r="O308" i="4"/>
  <c r="O307" i="4"/>
  <c r="O306" i="4"/>
  <c r="O305" i="4"/>
  <c r="O304" i="4"/>
  <c r="O303" i="4"/>
  <c r="O302" i="4"/>
  <c r="O301" i="4"/>
  <c r="O300" i="4"/>
  <c r="O299" i="4"/>
  <c r="O298" i="4"/>
  <c r="O297" i="4"/>
  <c r="O296" i="4"/>
  <c r="O295" i="4"/>
  <c r="O294" i="4"/>
  <c r="O293" i="4"/>
  <c r="O292" i="4"/>
  <c r="P292" i="4" s="1"/>
  <c r="O291" i="4"/>
  <c r="O290" i="4"/>
  <c r="O289" i="4"/>
  <c r="P289" i="4" s="1"/>
  <c r="O288" i="4"/>
  <c r="O287" i="4"/>
  <c r="O286" i="4"/>
  <c r="L284" i="4"/>
  <c r="L283" i="4"/>
  <c r="L282" i="4"/>
  <c r="L281" i="4"/>
  <c r="L280" i="4"/>
  <c r="L279" i="4"/>
  <c r="L278" i="4"/>
  <c r="L277" i="4"/>
  <c r="L276" i="4"/>
  <c r="L275" i="4"/>
  <c r="L274" i="4"/>
  <c r="L273" i="4"/>
  <c r="L272" i="4"/>
  <c r="L271" i="4"/>
  <c r="L270" i="4"/>
  <c r="L269" i="4"/>
  <c r="L268" i="4"/>
  <c r="O267" i="4"/>
  <c r="P267" i="4" s="1"/>
  <c r="O265" i="4"/>
  <c r="P265" i="4" s="1"/>
  <c r="O264" i="4"/>
  <c r="P264" i="4" s="1"/>
  <c r="O263" i="4"/>
  <c r="P263" i="4" s="1"/>
  <c r="O262" i="4"/>
  <c r="P262" i="4" s="1"/>
  <c r="O261" i="4"/>
  <c r="P261" i="4" s="1"/>
  <c r="O260" i="4"/>
  <c r="P260" i="4" s="1"/>
  <c r="O259" i="4"/>
  <c r="P259" i="4" s="1"/>
  <c r="O258" i="4"/>
  <c r="P258" i="4" s="1"/>
  <c r="O257" i="4"/>
  <c r="P257" i="4" s="1"/>
  <c r="O256" i="4"/>
  <c r="P256" i="4" s="1"/>
  <c r="O255" i="4"/>
  <c r="P255" i="4" s="1"/>
  <c r="O254" i="4"/>
  <c r="P254" i="4" s="1"/>
  <c r="O253" i="4"/>
  <c r="P253" i="4" s="1"/>
  <c r="O252" i="4"/>
  <c r="P252" i="4" s="1"/>
  <c r="O251" i="4"/>
  <c r="P251" i="4" s="1"/>
  <c r="O250" i="4"/>
  <c r="P250" i="4" s="1"/>
  <c r="O249" i="4"/>
  <c r="P249" i="4" s="1"/>
  <c r="O248" i="4"/>
  <c r="P248" i="4" s="1"/>
  <c r="O247" i="4"/>
  <c r="P247" i="4" s="1"/>
  <c r="O246" i="4"/>
  <c r="P246" i="4" s="1"/>
  <c r="O245" i="4"/>
  <c r="P245" i="4" s="1"/>
  <c r="O244" i="4"/>
  <c r="P244" i="4" s="1"/>
  <c r="O243" i="4"/>
  <c r="P243" i="4" s="1"/>
  <c r="O242" i="4"/>
  <c r="P242" i="4" s="1"/>
  <c r="O241" i="4"/>
  <c r="P241" i="4" s="1"/>
  <c r="O240" i="4"/>
  <c r="P240" i="4" s="1"/>
  <c r="O239" i="4"/>
  <c r="P239" i="4" s="1"/>
  <c r="O238" i="4"/>
  <c r="P238" i="4" s="1"/>
  <c r="O237" i="4"/>
  <c r="P237" i="4" s="1"/>
  <c r="O236" i="4"/>
  <c r="P236" i="4" s="1"/>
  <c r="O235" i="4"/>
  <c r="P235" i="4" s="1"/>
  <c r="O234" i="4"/>
  <c r="P234" i="4" s="1"/>
  <c r="O233" i="4"/>
  <c r="P233" i="4" s="1"/>
  <c r="O232" i="4"/>
  <c r="P232" i="4" s="1"/>
  <c r="O231" i="4"/>
  <c r="P231" i="4" s="1"/>
  <c r="O230" i="4"/>
  <c r="P230" i="4" s="1"/>
  <c r="O229" i="4"/>
  <c r="P229" i="4" s="1"/>
  <c r="O228" i="4"/>
  <c r="P228" i="4" s="1"/>
  <c r="O227" i="4"/>
  <c r="P227" i="4" s="1"/>
  <c r="O226" i="4"/>
  <c r="P226" i="4" s="1"/>
  <c r="O225" i="4"/>
  <c r="P225" i="4" s="1"/>
  <c r="O224" i="4"/>
  <c r="P224" i="4" s="1"/>
  <c r="O223" i="4"/>
  <c r="P223" i="4" s="1"/>
  <c r="O222" i="4"/>
  <c r="P222" i="4" s="1"/>
  <c r="O221" i="4"/>
  <c r="P221" i="4" s="1"/>
  <c r="O220" i="4"/>
  <c r="P220" i="4" s="1"/>
  <c r="O219" i="4"/>
  <c r="P219" i="4" s="1"/>
  <c r="O218" i="4"/>
  <c r="P218" i="4" s="1"/>
  <c r="O217" i="4"/>
  <c r="P217" i="4" s="1"/>
  <c r="O216" i="4"/>
  <c r="P216" i="4" s="1"/>
  <c r="O215" i="4"/>
  <c r="P215" i="4" s="1"/>
  <c r="O214" i="4"/>
  <c r="P214" i="4" s="1"/>
  <c r="O213" i="4"/>
  <c r="P213" i="4" s="1"/>
  <c r="O212" i="4"/>
  <c r="P212" i="4" s="1"/>
  <c r="O211" i="4"/>
  <c r="P211" i="4" s="1"/>
  <c r="O210" i="4"/>
  <c r="P210" i="4" s="1"/>
  <c r="O209" i="4"/>
  <c r="P209" i="4" s="1"/>
  <c r="O192" i="4"/>
  <c r="O190" i="4"/>
  <c r="P190" i="4" s="1"/>
  <c r="O189" i="4"/>
  <c r="P189" i="4" s="1"/>
  <c r="O188" i="4"/>
  <c r="P188" i="4" s="1"/>
  <c r="O187" i="4"/>
  <c r="P187" i="4" s="1"/>
  <c r="O186" i="4"/>
  <c r="O185" i="4"/>
  <c r="O184" i="4"/>
  <c r="O183" i="4"/>
  <c r="O182" i="4"/>
  <c r="O181" i="4"/>
  <c r="O180" i="4"/>
  <c r="O179" i="4"/>
  <c r="O178" i="4"/>
  <c r="O177" i="4"/>
  <c r="O176" i="4"/>
  <c r="O175" i="4"/>
  <c r="O174" i="4"/>
  <c r="O173" i="4"/>
  <c r="O172" i="4"/>
  <c r="O171" i="4"/>
  <c r="O170" i="4"/>
  <c r="O169" i="4"/>
  <c r="O168" i="4"/>
  <c r="O167" i="4"/>
  <c r="O166" i="4"/>
  <c r="O165" i="4"/>
  <c r="O164" i="4"/>
  <c r="O163" i="4"/>
  <c r="O162" i="4"/>
  <c r="O161" i="4"/>
  <c r="O160" i="4"/>
  <c r="O159" i="4"/>
  <c r="O158" i="4"/>
  <c r="O157" i="4"/>
  <c r="O156" i="4"/>
  <c r="O155" i="4"/>
  <c r="O154" i="4"/>
  <c r="O153" i="4"/>
  <c r="O152" i="4"/>
  <c r="O151" i="4"/>
  <c r="O150" i="4"/>
  <c r="O149" i="4"/>
  <c r="O148" i="4"/>
  <c r="O147" i="4"/>
  <c r="O146" i="4"/>
  <c r="O145" i="4"/>
  <c r="O144" i="4"/>
  <c r="O143" i="4"/>
  <c r="O142" i="4"/>
  <c r="O141" i="4"/>
  <c r="O140" i="4"/>
  <c r="O139" i="4"/>
  <c r="O138" i="4"/>
  <c r="O137" i="4"/>
  <c r="O136" i="4"/>
  <c r="O135" i="4"/>
  <c r="O134" i="4"/>
  <c r="O133" i="4"/>
  <c r="O132" i="4"/>
  <c r="O131" i="4"/>
  <c r="O130" i="4"/>
  <c r="O129" i="4"/>
  <c r="O128" i="4"/>
  <c r="O127" i="4"/>
  <c r="O126" i="4"/>
  <c r="O125" i="4"/>
  <c r="O124" i="4"/>
  <c r="O123" i="4"/>
  <c r="O122" i="4"/>
  <c r="O121" i="4"/>
  <c r="O120" i="4"/>
  <c r="O119" i="4"/>
  <c r="O118" i="4"/>
  <c r="O117" i="4"/>
  <c r="O116" i="4"/>
  <c r="O115" i="4"/>
  <c r="O114" i="4"/>
  <c r="O113" i="4"/>
  <c r="L111" i="4"/>
  <c r="L110" i="4"/>
  <c r="L109" i="4"/>
  <c r="L108" i="4"/>
  <c r="L107" i="4"/>
  <c r="L106" i="4"/>
  <c r="L105" i="4"/>
  <c r="O104" i="4"/>
  <c r="O102" i="4"/>
  <c r="O101" i="4"/>
  <c r="P101" i="4" s="1"/>
  <c r="O100" i="4"/>
  <c r="O99" i="4"/>
  <c r="O98" i="4"/>
  <c r="O97" i="4"/>
  <c r="O96" i="4"/>
  <c r="O95" i="4"/>
  <c r="O94" i="4"/>
  <c r="O93" i="4"/>
  <c r="O92" i="4"/>
  <c r="O91" i="4"/>
  <c r="O90" i="4"/>
  <c r="O67" i="4"/>
  <c r="P67" i="4" s="1"/>
  <c r="O66" i="4"/>
  <c r="P66" i="4" s="1"/>
  <c r="O65" i="4"/>
  <c r="P65" i="4" s="1"/>
  <c r="O64" i="4"/>
  <c r="P64" i="4" s="1"/>
  <c r="O63" i="4"/>
  <c r="O62" i="4"/>
  <c r="O61" i="4"/>
  <c r="O60" i="4"/>
  <c r="O59" i="4"/>
  <c r="P59" i="4" s="1"/>
  <c r="O58" i="4"/>
  <c r="P58" i="4" s="1"/>
  <c r="O57" i="4"/>
  <c r="O56" i="4"/>
  <c r="P56" i="4" s="1"/>
  <c r="O55" i="4"/>
  <c r="P55" i="4" s="1"/>
  <c r="O54" i="4"/>
  <c r="P54" i="4" s="1"/>
  <c r="O53" i="4"/>
  <c r="O52" i="4"/>
  <c r="O51" i="4"/>
  <c r="O50" i="4"/>
  <c r="O49" i="4"/>
  <c r="O48" i="4"/>
  <c r="O47" i="4"/>
  <c r="O46" i="4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O11" i="4"/>
  <c r="O10" i="4"/>
  <c r="O9" i="4"/>
  <c r="O8" i="4"/>
  <c r="O7" i="4"/>
  <c r="O6" i="4"/>
  <c r="O5" i="4"/>
  <c r="P2936" i="4" l="1"/>
  <c r="P1209" i="4"/>
  <c r="P1565" i="4"/>
  <c r="P1791" i="4"/>
  <c r="P288" i="4"/>
  <c r="P487" i="4"/>
  <c r="P1340" i="4"/>
  <c r="P1734" i="4"/>
  <c r="P1798" i="4"/>
  <c r="P2282" i="4"/>
  <c r="P2571" i="4"/>
  <c r="P3190" i="4"/>
  <c r="P3518" i="4"/>
  <c r="P1067" i="4"/>
  <c r="P1092" i="4"/>
  <c r="P1104" i="4"/>
  <c r="P1625" i="4"/>
  <c r="P1737" i="4"/>
  <c r="P1759" i="4"/>
  <c r="P3170" i="4"/>
  <c r="P1780" i="4"/>
  <c r="P1136" i="4"/>
  <c r="P1267" i="4"/>
  <c r="P1273" i="4"/>
  <c r="P1434" i="4"/>
  <c r="P1558" i="4"/>
  <c r="P3464" i="4"/>
  <c r="P1001" i="4"/>
  <c r="P1013" i="4"/>
  <c r="P1044" i="4"/>
  <c r="P1436" i="4"/>
  <c r="P866" i="4"/>
  <c r="P2312" i="4"/>
  <c r="P2507" i="4"/>
  <c r="P981" i="4"/>
  <c r="P1071" i="4"/>
  <c r="P1096" i="4"/>
  <c r="P1162" i="4"/>
  <c r="P1183" i="4"/>
  <c r="P979" i="4"/>
  <c r="P1702" i="4"/>
  <c r="P1715" i="4"/>
  <c r="P3280" i="4"/>
  <c r="P3515" i="4"/>
  <c r="P345" i="4"/>
  <c r="P1003" i="4"/>
  <c r="P1241" i="4"/>
  <c r="P1806" i="4"/>
  <c r="P1859" i="4"/>
  <c r="I1836" i="6"/>
  <c r="P1709" i="4"/>
  <c r="P1731" i="4"/>
  <c r="P1004" i="4"/>
  <c r="P1073" i="4"/>
  <c r="P1098" i="4"/>
  <c r="P1220" i="4"/>
  <c r="P1337" i="4"/>
  <c r="P1359" i="4"/>
  <c r="P1371" i="4"/>
  <c r="P1383" i="4"/>
  <c r="P1795" i="4"/>
  <c r="P1807" i="4"/>
  <c r="P2316" i="4"/>
  <c r="P2448" i="4"/>
  <c r="P4" i="4"/>
  <c r="P1710" i="4"/>
  <c r="P2564" i="4"/>
  <c r="P3444" i="4"/>
  <c r="P192" i="4"/>
  <c r="P860" i="4"/>
  <c r="P985" i="4"/>
  <c r="P1222" i="4"/>
  <c r="P1007" i="4"/>
  <c r="P1430" i="4"/>
  <c r="P1038" i="4"/>
  <c r="P838" i="4"/>
  <c r="P862" i="4"/>
  <c r="P975" i="4"/>
  <c r="P1065" i="4"/>
  <c r="P1102" i="4"/>
  <c r="P1177" i="4"/>
  <c r="P1428" i="4"/>
  <c r="P1712" i="4"/>
  <c r="P2307" i="4"/>
  <c r="P2984" i="4"/>
  <c r="P467" i="4"/>
  <c r="P1040" i="4"/>
  <c r="P1247" i="4"/>
  <c r="I1565" i="6"/>
  <c r="I1838" i="6"/>
  <c r="I2057" i="6"/>
  <c r="I2065" i="6"/>
  <c r="P1706" i="4"/>
  <c r="P1728" i="4"/>
  <c r="P1365" i="4"/>
  <c r="P1377" i="4"/>
  <c r="P1389" i="4"/>
  <c r="P1789" i="4"/>
  <c r="P1801" i="4"/>
  <c r="P2498" i="4"/>
  <c r="I3002" i="6"/>
  <c r="I1634" i="6"/>
  <c r="I1857" i="6"/>
  <c r="I3416" i="6"/>
  <c r="I3418" i="6"/>
  <c r="I3422" i="6"/>
  <c r="I3424" i="6"/>
  <c r="I3434" i="6"/>
  <c r="I3436" i="6"/>
  <c r="I3438" i="6"/>
  <c r="I3440" i="6"/>
  <c r="I3442" i="6"/>
  <c r="I1701" i="6"/>
  <c r="I1794" i="6"/>
  <c r="I1007" i="6"/>
  <c r="I1009" i="6"/>
  <c r="I1011" i="6"/>
  <c r="I1013" i="6"/>
  <c r="I1016" i="6"/>
  <c r="I1481" i="6"/>
  <c r="I1483" i="6"/>
  <c r="I1488" i="6"/>
  <c r="I1703" i="6"/>
  <c r="I1711" i="6"/>
  <c r="I1997" i="6"/>
  <c r="I828" i="6"/>
  <c r="I832" i="6"/>
  <c r="I834" i="6"/>
  <c r="I836" i="6"/>
  <c r="I838" i="6"/>
  <c r="I840" i="6"/>
  <c r="I842" i="6"/>
  <c r="I844" i="6"/>
  <c r="I846" i="6"/>
  <c r="I848" i="6"/>
  <c r="I850" i="6"/>
  <c r="I852" i="6"/>
  <c r="I854" i="6"/>
  <c r="I856" i="6"/>
  <c r="I858" i="6"/>
  <c r="I860" i="6"/>
  <c r="I862" i="6"/>
  <c r="I1094" i="6"/>
  <c r="I1096" i="6"/>
  <c r="I1098" i="6"/>
  <c r="I1100" i="6"/>
  <c r="I1172" i="6"/>
  <c r="I1174" i="6"/>
  <c r="I1176" i="6"/>
  <c r="I1178" i="6"/>
  <c r="I1338" i="6"/>
  <c r="I1340" i="6"/>
  <c r="I1424" i="6"/>
  <c r="I1426" i="6"/>
  <c r="I1428" i="6"/>
  <c r="I1432" i="6"/>
  <c r="I1434" i="6"/>
  <c r="I1436" i="6"/>
  <c r="I1456" i="6"/>
  <c r="I1458" i="6"/>
  <c r="I1460" i="6"/>
  <c r="I1462" i="6"/>
  <c r="I2051" i="6"/>
  <c r="I1370" i="6"/>
  <c r="I3420" i="6"/>
  <c r="I3446" i="6"/>
  <c r="I1531" i="6"/>
  <c r="I1533" i="6"/>
  <c r="I1537" i="6"/>
  <c r="I1539" i="6"/>
  <c r="I1562" i="6"/>
  <c r="I1564" i="6"/>
  <c r="I2922" i="6"/>
  <c r="I1626" i="6"/>
  <c r="I1796" i="6"/>
  <c r="I2148" i="6"/>
  <c r="I2465" i="6"/>
  <c r="I1999" i="6"/>
  <c r="I165" i="6"/>
  <c r="I1381" i="6"/>
  <c r="I1387" i="6"/>
  <c r="I1389" i="6"/>
  <c r="I1392" i="6"/>
  <c r="I2152" i="6"/>
  <c r="I2634" i="6"/>
  <c r="I2897" i="6"/>
  <c r="I2899" i="6"/>
  <c r="I1102" i="6"/>
  <c r="I1467" i="6"/>
  <c r="I517" i="6"/>
  <c r="I2056" i="6"/>
  <c r="I2058" i="6"/>
  <c r="I2060" i="6"/>
  <c r="I2295" i="6"/>
  <c r="I2448" i="6"/>
  <c r="I2620" i="6"/>
  <c r="I2626" i="6"/>
  <c r="I301" i="6"/>
  <c r="I1759" i="6"/>
  <c r="I1774" i="6"/>
  <c r="I1961" i="6"/>
  <c r="I1963" i="6"/>
  <c r="I1984" i="6"/>
  <c r="I2001" i="6"/>
  <c r="I2003" i="6"/>
  <c r="I2005" i="6"/>
  <c r="I2356" i="6"/>
  <c r="I1677" i="6"/>
  <c r="I1683" i="6"/>
  <c r="I1104" i="6"/>
  <c r="I1637" i="6"/>
  <c r="I3423" i="6"/>
  <c r="I3425" i="6"/>
  <c r="I3433" i="6"/>
  <c r="I3471" i="6"/>
  <c r="I45" i="6"/>
  <c r="I94" i="6"/>
  <c r="I1718" i="6"/>
  <c r="I167" i="6"/>
  <c r="I2157" i="6"/>
  <c r="I1735" i="6"/>
  <c r="I1741" i="6"/>
  <c r="I1854" i="6"/>
  <c r="I2455" i="6"/>
  <c r="I3147" i="6"/>
  <c r="I113" i="6"/>
  <c r="I171" i="6"/>
  <c r="I477" i="6"/>
  <c r="I534" i="6"/>
  <c r="I536" i="6"/>
  <c r="I1728" i="6"/>
  <c r="I2410" i="6"/>
  <c r="I104" i="6"/>
  <c r="I2456" i="6"/>
  <c r="I138" i="6"/>
  <c r="I140" i="6"/>
  <c r="I605" i="6"/>
  <c r="I608" i="6"/>
  <c r="I687" i="6"/>
  <c r="I699" i="6"/>
  <c r="I701" i="6"/>
  <c r="I703" i="6"/>
  <c r="I705" i="6"/>
  <c r="I707" i="6"/>
  <c r="I709" i="6"/>
  <c r="I711" i="6"/>
  <c r="I717" i="6"/>
  <c r="I723" i="6"/>
  <c r="I725" i="6"/>
  <c r="I727" i="6"/>
  <c r="I1506" i="6"/>
  <c r="I1510" i="6"/>
  <c r="I1758" i="6"/>
  <c r="I1773" i="6"/>
  <c r="I1775" i="6"/>
  <c r="I1777" i="6"/>
  <c r="I1780" i="6"/>
  <c r="I2084" i="6"/>
  <c r="I2086" i="6"/>
  <c r="I2672" i="6"/>
  <c r="I2888" i="6"/>
  <c r="I2890" i="6"/>
  <c r="I2898" i="6"/>
  <c r="I2901" i="6"/>
  <c r="I3005" i="6"/>
  <c r="I150" i="6"/>
  <c r="I483" i="6"/>
  <c r="I1880" i="6"/>
  <c r="I1953" i="6"/>
  <c r="I3481" i="6"/>
  <c r="I3483" i="6"/>
  <c r="I3485" i="6"/>
  <c r="I3487" i="6"/>
  <c r="I3490" i="6"/>
  <c r="I3499" i="6"/>
  <c r="I3501" i="6"/>
  <c r="I20" i="6"/>
  <c r="I22" i="6"/>
  <c r="I24" i="6"/>
  <c r="I26" i="6"/>
  <c r="I420" i="6"/>
  <c r="I422" i="6"/>
  <c r="I424" i="6"/>
  <c r="I428" i="6"/>
  <c r="I430" i="6"/>
  <c r="I434" i="6"/>
  <c r="I500" i="6"/>
  <c r="I502" i="6"/>
  <c r="I504" i="6"/>
  <c r="I506" i="6"/>
  <c r="I508" i="6"/>
  <c r="I510" i="6"/>
  <c r="I963" i="6"/>
  <c r="I1035" i="6"/>
  <c r="I1037" i="6"/>
  <c r="I1043" i="6"/>
  <c r="I1045" i="6"/>
  <c r="I1063" i="6"/>
  <c r="I1067" i="6"/>
  <c r="I1069" i="6"/>
  <c r="I1071" i="6"/>
  <c r="I1073" i="6"/>
  <c r="I1076" i="6"/>
  <c r="I2098" i="6"/>
  <c r="I2104" i="6"/>
  <c r="I2143" i="6"/>
  <c r="I2147" i="6"/>
  <c r="I2190" i="6"/>
  <c r="I2285" i="6"/>
  <c r="I2307" i="6"/>
  <c r="I2313" i="6"/>
  <c r="I2315" i="6"/>
  <c r="I2668" i="6"/>
  <c r="I3070" i="6"/>
  <c r="I1856" i="6"/>
  <c r="I729" i="6"/>
  <c r="I1891" i="6"/>
  <c r="I2112" i="6"/>
  <c r="I2249" i="6"/>
  <c r="I2351" i="6"/>
  <c r="I2353" i="6"/>
  <c r="I3380" i="6"/>
  <c r="I3412" i="6"/>
  <c r="I3486" i="6"/>
  <c r="I3503" i="6"/>
  <c r="I3515" i="6"/>
  <c r="I3518" i="6"/>
  <c r="I303" i="6"/>
  <c r="I419" i="6"/>
  <c r="I964" i="6"/>
  <c r="I974" i="6"/>
  <c r="I976" i="6"/>
  <c r="I978" i="6"/>
  <c r="I980" i="6"/>
  <c r="I982" i="6"/>
  <c r="I1038" i="6"/>
  <c r="I1040" i="6"/>
  <c r="I1042" i="6"/>
  <c r="I1044" i="6"/>
  <c r="I1049" i="6"/>
  <c r="I1066" i="6"/>
  <c r="I1068" i="6"/>
  <c r="I1070" i="6"/>
  <c r="I1072" i="6"/>
  <c r="I1074" i="6"/>
  <c r="I1220" i="6"/>
  <c r="I1457" i="6"/>
  <c r="I1461" i="6"/>
  <c r="I1463" i="6"/>
  <c r="I1465" i="6"/>
  <c r="I1650" i="6"/>
  <c r="I1740" i="6"/>
  <c r="I1899" i="6"/>
  <c r="I1909" i="6"/>
  <c r="I1916" i="6"/>
  <c r="I2103" i="6"/>
  <c r="I2316" i="6"/>
  <c r="I2318" i="6"/>
  <c r="I2321" i="6"/>
  <c r="I2417" i="6"/>
  <c r="I2419" i="6"/>
  <c r="I2421" i="6"/>
  <c r="I2423" i="6"/>
  <c r="I2425" i="6"/>
  <c r="I2427" i="6"/>
  <c r="I2657" i="6"/>
  <c r="I2717" i="6"/>
  <c r="I2721" i="6"/>
  <c r="I2723" i="6"/>
  <c r="I2726" i="6"/>
  <c r="I2932" i="6"/>
  <c r="I2934" i="6"/>
  <c r="I3264" i="6"/>
  <c r="I3267" i="6"/>
  <c r="I7" i="6"/>
  <c r="I9" i="6"/>
  <c r="I11" i="6"/>
  <c r="I61" i="6"/>
  <c r="I63" i="6"/>
  <c r="I90" i="6"/>
  <c r="I132" i="6"/>
  <c r="I134" i="6"/>
  <c r="I384" i="6"/>
  <c r="I386" i="6"/>
  <c r="I388" i="6"/>
  <c r="I392" i="6"/>
  <c r="I732" i="6"/>
  <c r="I734" i="6"/>
  <c r="I804" i="6"/>
  <c r="I806" i="6"/>
  <c r="I808" i="6"/>
  <c r="I810" i="6"/>
  <c r="I812" i="6"/>
  <c r="I814" i="6"/>
  <c r="I898" i="6"/>
  <c r="I900" i="6"/>
  <c r="I902" i="6"/>
  <c r="I904" i="6"/>
  <c r="I906" i="6"/>
  <c r="I908" i="6"/>
  <c r="I910" i="6"/>
  <c r="I932" i="6"/>
  <c r="I936" i="6"/>
  <c r="I1093" i="6"/>
  <c r="I1095" i="6"/>
  <c r="I1097" i="6"/>
  <c r="I1239" i="6"/>
  <c r="I1241" i="6"/>
  <c r="I1243" i="6"/>
  <c r="I1245" i="6"/>
  <c r="I1247" i="6"/>
  <c r="I1372" i="6"/>
  <c r="I1374" i="6"/>
  <c r="I1376" i="6"/>
  <c r="I1380" i="6"/>
  <c r="I1384" i="6"/>
  <c r="I1386" i="6"/>
  <c r="I1388" i="6"/>
  <c r="I1390" i="6"/>
  <c r="I1665" i="6"/>
  <c r="I1698" i="6"/>
  <c r="I1702" i="6"/>
  <c r="I1704" i="6"/>
  <c r="I1708" i="6"/>
  <c r="I1710" i="6"/>
  <c r="I1712" i="6"/>
  <c r="I1908" i="6"/>
  <c r="I2111" i="6"/>
  <c r="I2191" i="6"/>
  <c r="I2197" i="6"/>
  <c r="I2296" i="6"/>
  <c r="I2387" i="6"/>
  <c r="I2389" i="6"/>
  <c r="I2391" i="6"/>
  <c r="I2732" i="6"/>
  <c r="I2736" i="6"/>
  <c r="I2738" i="6"/>
  <c r="I2746" i="6"/>
  <c r="I2757" i="6"/>
  <c r="I3341" i="6"/>
  <c r="I3447" i="6"/>
  <c r="I115" i="6"/>
  <c r="I1962" i="6"/>
  <c r="I6" i="6"/>
  <c r="I1106" i="6"/>
  <c r="I1987" i="6"/>
  <c r="I1989" i="6"/>
  <c r="I2192" i="6"/>
  <c r="I2564" i="6"/>
  <c r="I2566" i="6"/>
  <c r="I2568" i="6"/>
  <c r="I2651" i="6"/>
  <c r="I2731" i="6"/>
  <c r="I2733" i="6"/>
  <c r="I2737" i="6"/>
  <c r="I2739" i="6"/>
  <c r="I2741" i="6"/>
  <c r="I2743" i="6"/>
  <c r="I2745" i="6"/>
  <c r="I2748" i="6"/>
  <c r="I3187" i="6"/>
  <c r="I3198" i="6"/>
  <c r="I3381" i="6"/>
  <c r="I3383" i="6"/>
  <c r="I3399" i="6"/>
  <c r="I3401" i="6"/>
  <c r="I3411" i="6"/>
  <c r="I28" i="6"/>
  <c r="I141" i="6"/>
  <c r="I143" i="6"/>
  <c r="I454" i="6"/>
  <c r="I1503" i="6"/>
  <c r="I1668" i="6"/>
  <c r="I1776" i="6"/>
  <c r="I1778" i="6"/>
  <c r="I2354" i="6"/>
  <c r="I57" i="6"/>
  <c r="I173" i="6"/>
  <c r="I177" i="6"/>
  <c r="I179" i="6"/>
  <c r="I183" i="6"/>
  <c r="I185" i="6"/>
  <c r="I541" i="6"/>
  <c r="I3011" i="6"/>
  <c r="I294" i="6"/>
  <c r="I313" i="6"/>
  <c r="I315" i="6"/>
  <c r="I402" i="6"/>
  <c r="I408" i="6"/>
  <c r="I410" i="6"/>
  <c r="I456" i="6"/>
  <c r="I458" i="6"/>
  <c r="I460" i="6"/>
  <c r="I464" i="6"/>
  <c r="I592" i="6"/>
  <c r="I622" i="6"/>
  <c r="I630" i="6"/>
  <c r="I632" i="6"/>
  <c r="I662" i="6"/>
  <c r="I670" i="6"/>
  <c r="I672" i="6"/>
  <c r="I689" i="6"/>
  <c r="I691" i="6"/>
  <c r="I744" i="6"/>
  <c r="I746" i="6"/>
  <c r="I750" i="6"/>
  <c r="I13" i="6"/>
  <c r="I19" i="6"/>
  <c r="I42" i="6"/>
  <c r="I69" i="6"/>
  <c r="I168" i="6"/>
  <c r="I170" i="6"/>
  <c r="I174" i="6"/>
  <c r="I176" i="6"/>
  <c r="I180" i="6"/>
  <c r="I182" i="6"/>
  <c r="I186" i="6"/>
  <c r="I304" i="6"/>
  <c r="I306" i="6"/>
  <c r="I366" i="6"/>
  <c r="I369" i="6"/>
  <c r="I389" i="6"/>
  <c r="I421" i="6"/>
  <c r="I423" i="6"/>
  <c r="I484" i="6"/>
  <c r="I487" i="6"/>
  <c r="I521" i="6"/>
  <c r="I606" i="6"/>
  <c r="I684" i="6"/>
  <c r="I686" i="6"/>
  <c r="I803" i="6"/>
  <c r="I25" i="6"/>
  <c r="I295" i="6"/>
  <c r="I297" i="6"/>
  <c r="I310" i="6"/>
  <c r="I312" i="6"/>
  <c r="I407" i="6"/>
  <c r="I409" i="6"/>
  <c r="I412" i="6"/>
  <c r="I455" i="6"/>
  <c r="I457" i="6"/>
  <c r="I459" i="6"/>
  <c r="I463" i="6"/>
  <c r="I623" i="6"/>
  <c r="I625" i="6"/>
  <c r="I627" i="6"/>
  <c r="I629" i="6"/>
  <c r="I631" i="6"/>
  <c r="I633" i="6"/>
  <c r="I636" i="6"/>
  <c r="I663" i="6"/>
  <c r="I665" i="6"/>
  <c r="I667" i="6"/>
  <c r="I669" i="6"/>
  <c r="I741" i="6"/>
  <c r="I743" i="6"/>
  <c r="I745" i="6"/>
  <c r="I747" i="6"/>
  <c r="I1674" i="6"/>
  <c r="I31" i="6"/>
  <c r="I33" i="6"/>
  <c r="I37" i="6"/>
  <c r="I116" i="6"/>
  <c r="I159" i="6"/>
  <c r="I161" i="6"/>
  <c r="I286" i="6"/>
  <c r="I288" i="6"/>
  <c r="I499" i="6"/>
  <c r="I501" i="6"/>
  <c r="I503" i="6"/>
  <c r="I505" i="6"/>
  <c r="I507" i="6"/>
  <c r="I648" i="6"/>
  <c r="I655" i="6"/>
  <c r="I698" i="6"/>
  <c r="I702" i="6"/>
  <c r="I704" i="6"/>
  <c r="I706" i="6"/>
  <c r="I708" i="6"/>
  <c r="I712" i="6"/>
  <c r="I714" i="6"/>
  <c r="I716" i="6"/>
  <c r="I761" i="6"/>
  <c r="I763" i="6"/>
  <c r="I765" i="6"/>
  <c r="I772" i="6"/>
  <c r="I829" i="6"/>
  <c r="I831" i="6"/>
  <c r="I833" i="6"/>
  <c r="I835" i="6"/>
  <c r="I837" i="6"/>
  <c r="I839" i="6"/>
  <c r="I841" i="6"/>
  <c r="I843" i="6"/>
  <c r="I845" i="6"/>
  <c r="I847" i="6"/>
  <c r="I849" i="6"/>
  <c r="I851" i="6"/>
  <c r="I853" i="6"/>
  <c r="I855" i="6"/>
  <c r="I867" i="6"/>
  <c r="I869" i="6"/>
  <c r="I871" i="6"/>
  <c r="I873" i="6"/>
  <c r="I998" i="6"/>
  <c r="I1000" i="6"/>
  <c r="I1002" i="6"/>
  <c r="I1004" i="6"/>
  <c r="I1006" i="6"/>
  <c r="I1008" i="6"/>
  <c r="I1010" i="6"/>
  <c r="I1012" i="6"/>
  <c r="I1014" i="6"/>
  <c r="I1240" i="6"/>
  <c r="I1242" i="6"/>
  <c r="I1244" i="6"/>
  <c r="I1246" i="6"/>
  <c r="I1249" i="6"/>
  <c r="I1322" i="6"/>
  <c r="I1478" i="6"/>
  <c r="I1482" i="6"/>
  <c r="I1484" i="6"/>
  <c r="I1486" i="6"/>
  <c r="I1678" i="6"/>
  <c r="I1680" i="6"/>
  <c r="I1827" i="6"/>
  <c r="I1829" i="6"/>
  <c r="I1831" i="6"/>
  <c r="I1833" i="6"/>
  <c r="I1835" i="6"/>
  <c r="I1837" i="6"/>
  <c r="I1839" i="6"/>
  <c r="I1892" i="6"/>
  <c r="I1894" i="6"/>
  <c r="I1947" i="6"/>
  <c r="I1949" i="6"/>
  <c r="I1998" i="6"/>
  <c r="I2035" i="6"/>
  <c r="I2038" i="6"/>
  <c r="I2133" i="6"/>
  <c r="I2246" i="6"/>
  <c r="I2248" i="6"/>
  <c r="I2267" i="6"/>
  <c r="I2339" i="6"/>
  <c r="I2341" i="6"/>
  <c r="I2377" i="6"/>
  <c r="I2379" i="6"/>
  <c r="I2381" i="6"/>
  <c r="I2383" i="6"/>
  <c r="I2385" i="6"/>
  <c r="I2648" i="6"/>
  <c r="I2650" i="6"/>
  <c r="I2818" i="6"/>
  <c r="I2941" i="6"/>
  <c r="I3099" i="6"/>
  <c r="I3101" i="6"/>
  <c r="I3103" i="6"/>
  <c r="I3105" i="6"/>
  <c r="I3107" i="6"/>
  <c r="I3110" i="6"/>
  <c r="I3136" i="6"/>
  <c r="I3158" i="6"/>
  <c r="I3280" i="6"/>
  <c r="I3282" i="6"/>
  <c r="I3285" i="6"/>
  <c r="I3298" i="6"/>
  <c r="I3303" i="6"/>
  <c r="I984" i="6"/>
  <c r="I986" i="6"/>
  <c r="I989" i="6"/>
  <c r="I1099" i="6"/>
  <c r="I1101" i="6"/>
  <c r="I1175" i="6"/>
  <c r="I1269" i="6"/>
  <c r="I1271" i="6"/>
  <c r="I1798" i="6"/>
  <c r="I1910" i="6"/>
  <c r="I1959" i="6"/>
  <c r="I1993" i="6"/>
  <c r="I2107" i="6"/>
  <c r="I2312" i="6"/>
  <c r="I2429" i="6"/>
  <c r="I2570" i="6"/>
  <c r="I2793" i="6"/>
  <c r="I2966" i="6"/>
  <c r="I864" i="6"/>
  <c r="I866" i="6"/>
  <c r="I868" i="6"/>
  <c r="I870" i="6"/>
  <c r="I2034" i="6"/>
  <c r="I2109" i="6"/>
  <c r="I2130" i="6"/>
  <c r="I2132" i="6"/>
  <c r="I2266" i="6"/>
  <c r="I2653" i="6"/>
  <c r="I2716" i="6"/>
  <c r="I2799" i="6"/>
  <c r="I2917" i="6"/>
  <c r="I3019" i="6"/>
  <c r="I3021" i="6"/>
  <c r="I3023" i="6"/>
  <c r="I3025" i="6"/>
  <c r="I3028" i="6"/>
  <c r="I3037" i="6"/>
  <c r="I3344" i="6"/>
  <c r="I3367" i="6"/>
  <c r="I3369" i="6"/>
  <c r="I3372" i="6"/>
  <c r="I3413" i="6"/>
  <c r="I3415" i="6"/>
  <c r="I899" i="6"/>
  <c r="I901" i="6"/>
  <c r="I903" i="6"/>
  <c r="I905" i="6"/>
  <c r="I907" i="6"/>
  <c r="I909" i="6"/>
  <c r="I911" i="6"/>
  <c r="I913" i="6"/>
  <c r="I918" i="6"/>
  <c r="I933" i="6"/>
  <c r="I1337" i="6"/>
  <c r="I1625" i="6"/>
  <c r="I1734" i="6"/>
  <c r="I1901" i="6"/>
  <c r="I2136" i="6"/>
  <c r="I2142" i="6"/>
  <c r="I2251" i="6"/>
  <c r="I2288" i="6"/>
  <c r="I2409" i="6"/>
  <c r="I2411" i="6"/>
  <c r="I2559" i="6"/>
  <c r="I819" i="6"/>
  <c r="I821" i="6"/>
  <c r="I823" i="6"/>
  <c r="I966" i="6"/>
  <c r="I975" i="6"/>
  <c r="I977" i="6"/>
  <c r="I979" i="6"/>
  <c r="I981" i="6"/>
  <c r="I983" i="6"/>
  <c r="I985" i="6"/>
  <c r="I1180" i="6"/>
  <c r="I1268" i="6"/>
  <c r="I1793" i="6"/>
  <c r="I1795" i="6"/>
  <c r="I1797" i="6"/>
  <c r="I1799" i="6"/>
  <c r="I1882" i="6"/>
  <c r="I2298" i="6"/>
  <c r="I2443" i="6"/>
  <c r="I2569" i="6"/>
  <c r="I2788" i="6"/>
  <c r="I2790" i="6"/>
  <c r="I2792" i="6"/>
  <c r="I2846" i="6"/>
  <c r="I2891" i="6"/>
  <c r="I2893" i="6"/>
  <c r="I2984" i="6"/>
  <c r="I2986" i="6"/>
  <c r="I2990" i="6"/>
  <c r="I2993" i="6"/>
  <c r="I3006" i="6"/>
  <c r="I3145" i="6"/>
  <c r="I3170" i="6"/>
  <c r="I3338" i="6"/>
  <c r="I3340" i="6"/>
  <c r="I3443" i="6"/>
  <c r="I3445" i="6"/>
  <c r="I129" i="6"/>
  <c r="I131" i="6"/>
  <c r="I156" i="6"/>
  <c r="I158" i="6"/>
  <c r="I192" i="6"/>
  <c r="I363" i="6"/>
  <c r="I365" i="6"/>
  <c r="I367" i="6"/>
  <c r="I380" i="6"/>
  <c r="I509" i="6"/>
  <c r="I511" i="6"/>
  <c r="I533" i="6"/>
  <c r="I535" i="6"/>
  <c r="I537" i="6"/>
  <c r="I624" i="6"/>
  <c r="I626" i="6"/>
  <c r="I628" i="6"/>
  <c r="I671" i="6"/>
  <c r="I676" i="6"/>
  <c r="I688" i="6"/>
  <c r="I690" i="6"/>
  <c r="I692" i="6"/>
  <c r="I731" i="6"/>
  <c r="I733" i="6"/>
  <c r="I735" i="6"/>
  <c r="I762" i="6"/>
  <c r="I820" i="6"/>
  <c r="I822" i="6"/>
  <c r="I938" i="6"/>
  <c r="I940" i="6"/>
  <c r="I942" i="6"/>
  <c r="I944" i="6"/>
  <c r="I956" i="6"/>
  <c r="I958" i="6"/>
  <c r="I960" i="6"/>
  <c r="I962" i="6"/>
  <c r="I1089" i="6"/>
  <c r="I1131" i="6"/>
  <c r="I1136" i="6"/>
  <c r="I1162" i="6"/>
  <c r="I1182" i="6"/>
  <c r="I1184" i="6"/>
  <c r="I1186" i="6"/>
  <c r="I1205" i="6"/>
  <c r="I1207" i="6"/>
  <c r="I1211" i="6"/>
  <c r="I1222" i="6"/>
  <c r="I1224" i="6"/>
  <c r="I1226" i="6"/>
  <c r="I1229" i="6"/>
  <c r="I1262" i="6"/>
  <c r="I1264" i="6"/>
  <c r="I1266" i="6"/>
  <c r="I1313" i="6"/>
  <c r="I1315" i="6"/>
  <c r="I1319" i="6"/>
  <c r="I1321" i="6"/>
  <c r="I1323" i="6"/>
  <c r="I1325" i="6"/>
  <c r="I1365" i="6"/>
  <c r="I1367" i="6"/>
  <c r="I1369" i="6"/>
  <c r="I872" i="6"/>
  <c r="I1270" i="6"/>
  <c r="I1272" i="6"/>
  <c r="I1275" i="6"/>
  <c r="I1344" i="6"/>
  <c r="I1347" i="6"/>
  <c r="I1371" i="6"/>
  <c r="I1373" i="6"/>
  <c r="I1377" i="6"/>
  <c r="I1379" i="6"/>
  <c r="I8" i="6"/>
  <c r="I10" i="6"/>
  <c r="I21" i="6"/>
  <c r="I34" i="6"/>
  <c r="I47" i="6"/>
  <c r="I49" i="6"/>
  <c r="I122" i="6"/>
  <c r="I147" i="6"/>
  <c r="I149" i="6"/>
  <c r="I291" i="6"/>
  <c r="I298" i="6"/>
  <c r="I300" i="6"/>
  <c r="I307" i="6"/>
  <c r="I309" i="6"/>
  <c r="I316" i="6"/>
  <c r="I318" i="6"/>
  <c r="I362" i="6"/>
  <c r="I435" i="6"/>
  <c r="I437" i="6"/>
  <c r="I556" i="6"/>
  <c r="I587" i="6"/>
  <c r="I591" i="6"/>
  <c r="I594" i="6"/>
  <c r="I664" i="6"/>
  <c r="I666" i="6"/>
  <c r="I668" i="6"/>
  <c r="I683" i="6"/>
  <c r="I685" i="6"/>
  <c r="I718" i="6"/>
  <c r="I726" i="6"/>
  <c r="I728" i="6"/>
  <c r="I749" i="6"/>
  <c r="I751" i="6"/>
  <c r="I805" i="6"/>
  <c r="I807" i="6"/>
  <c r="I809" i="6"/>
  <c r="I815" i="6"/>
  <c r="I935" i="6"/>
  <c r="I1103" i="6"/>
  <c r="I1105" i="6"/>
  <c r="I1177" i="6"/>
  <c r="I1179" i="6"/>
  <c r="I937" i="6"/>
  <c r="I941" i="6"/>
  <c r="I943" i="6"/>
  <c r="I945" i="6"/>
  <c r="I948" i="6"/>
  <c r="I957" i="6"/>
  <c r="I959" i="6"/>
  <c r="I961" i="6"/>
  <c r="I1090" i="6"/>
  <c r="I1092" i="6"/>
  <c r="I1181" i="6"/>
  <c r="I1183" i="6"/>
  <c r="I1188" i="6"/>
  <c r="I1204" i="6"/>
  <c r="I1206" i="6"/>
  <c r="I1208" i="6"/>
  <c r="I1210" i="6"/>
  <c r="I1213" i="6"/>
  <c r="I1223" i="6"/>
  <c r="I1227" i="6"/>
  <c r="I1263" i="6"/>
  <c r="I1265" i="6"/>
  <c r="I1267" i="6"/>
  <c r="I1312" i="6"/>
  <c r="I1314" i="6"/>
  <c r="I1316" i="6"/>
  <c r="I1324" i="6"/>
  <c r="I1327" i="6"/>
  <c r="I1341" i="6"/>
  <c r="I1343" i="6"/>
  <c r="I1358" i="6"/>
  <c r="I1360" i="6"/>
  <c r="I1362" i="6"/>
  <c r="I1364" i="6"/>
  <c r="I1366" i="6"/>
  <c r="I2134" i="6"/>
  <c r="I16" i="6"/>
  <c r="I27" i="6"/>
  <c r="I97" i="6"/>
  <c r="I736" i="6"/>
  <c r="I46" i="6"/>
  <c r="I123" i="6"/>
  <c r="I125" i="6"/>
  <c r="I152" i="6"/>
  <c r="I391" i="6"/>
  <c r="I1427" i="6"/>
  <c r="I1429" i="6"/>
  <c r="I1431" i="6"/>
  <c r="I1433" i="6"/>
  <c r="I1438" i="6"/>
  <c r="I1507" i="6"/>
  <c r="I1512" i="6"/>
  <c r="I1528" i="6"/>
  <c r="I1530" i="6"/>
  <c r="I1532" i="6"/>
  <c r="I1534" i="6"/>
  <c r="I1536" i="6"/>
  <c r="I1538" i="6"/>
  <c r="I1557" i="6"/>
  <c r="I1559" i="6"/>
  <c r="I1561" i="6"/>
  <c r="I1651" i="6"/>
  <c r="I1653" i="6"/>
  <c r="I1656" i="6"/>
  <c r="I1669" i="6"/>
  <c r="I1671" i="6"/>
  <c r="I1673" i="6"/>
  <c r="I1729" i="6"/>
  <c r="I1864" i="6"/>
  <c r="I1881" i="6"/>
  <c r="I1883" i="6"/>
  <c r="I1885" i="6"/>
  <c r="I1898" i="6"/>
  <c r="I1900" i="6"/>
  <c r="I1902" i="6"/>
  <c r="I1952" i="6"/>
  <c r="I1954" i="6"/>
  <c r="I1988" i="6"/>
  <c r="I2002" i="6"/>
  <c r="I2010" i="6"/>
  <c r="I2025" i="6"/>
  <c r="I2027" i="6"/>
  <c r="I2029" i="6"/>
  <c r="I2031" i="6"/>
  <c r="I2066" i="6"/>
  <c r="I2068" i="6"/>
  <c r="I2071" i="6"/>
  <c r="I2264" i="6"/>
  <c r="I2308" i="6"/>
  <c r="I2310" i="6"/>
  <c r="I2319" i="6"/>
  <c r="I2342" i="6"/>
  <c r="I2344" i="6"/>
  <c r="I2346" i="6"/>
  <c r="I2392" i="6"/>
  <c r="I2422" i="6"/>
  <c r="I2496" i="6"/>
  <c r="I2498" i="6"/>
  <c r="I2500" i="6"/>
  <c r="I2558" i="6"/>
  <c r="I2560" i="6"/>
  <c r="I2562" i="6"/>
  <c r="I2647" i="6"/>
  <c r="I2656" i="6"/>
  <c r="I2675" i="6"/>
  <c r="I2677" i="6"/>
  <c r="I2772" i="6"/>
  <c r="I2774" i="6"/>
  <c r="I2887" i="6"/>
  <c r="I2894" i="6"/>
  <c r="I2896" i="6"/>
  <c r="I2965" i="6"/>
  <c r="I2991" i="6"/>
  <c r="I3048" i="6"/>
  <c r="I3263" i="6"/>
  <c r="I3283" i="6"/>
  <c r="I3337" i="6"/>
  <c r="I3379" i="6"/>
  <c r="I3468" i="6"/>
  <c r="I3470" i="6"/>
  <c r="I3512" i="6"/>
  <c r="I3514" i="6"/>
  <c r="I1648" i="6"/>
  <c r="I1713" i="6"/>
  <c r="I2146" i="6"/>
  <c r="I2255" i="6"/>
  <c r="I2259" i="6"/>
  <c r="I2261" i="6"/>
  <c r="I2263" i="6"/>
  <c r="I2413" i="6"/>
  <c r="I2415" i="6"/>
  <c r="I2557" i="6"/>
  <c r="I2795" i="6"/>
  <c r="I3160" i="6"/>
  <c r="I3463" i="6"/>
  <c r="I1670" i="6"/>
  <c r="I1700" i="6"/>
  <c r="I1858" i="6"/>
  <c r="I1884" i="6"/>
  <c r="I1958" i="6"/>
  <c r="I2026" i="6"/>
  <c r="I2030" i="6"/>
  <c r="I2135" i="6"/>
  <c r="I2962" i="6"/>
  <c r="I2964" i="6"/>
  <c r="I3063" i="6"/>
  <c r="I3262" i="6"/>
  <c r="I3465" i="6"/>
  <c r="I3467" i="6"/>
  <c r="I1535" i="6"/>
  <c r="I1676" i="6"/>
  <c r="I1828" i="6"/>
  <c r="I1830" i="6"/>
  <c r="I1832" i="6"/>
  <c r="I1886" i="6"/>
  <c r="I1888" i="6"/>
  <c r="I1960" i="6"/>
  <c r="I2503" i="6"/>
  <c r="I2505" i="6"/>
  <c r="I2759" i="6"/>
  <c r="I2912" i="6"/>
  <c r="I2931" i="6"/>
  <c r="I2936" i="6"/>
  <c r="I2983" i="6"/>
  <c r="I3024" i="6"/>
  <c r="I3026" i="6"/>
  <c r="I3108" i="6"/>
  <c r="I1667" i="6"/>
  <c r="I1896" i="6"/>
  <c r="I1946" i="6"/>
  <c r="I2252" i="6"/>
  <c r="I2254" i="6"/>
  <c r="I2258" i="6"/>
  <c r="I2282" i="6"/>
  <c r="I2284" i="6"/>
  <c r="I2336" i="6"/>
  <c r="I2355" i="6"/>
  <c r="I2382" i="6"/>
  <c r="I2386" i="6"/>
  <c r="I2396" i="6"/>
  <c r="I2416" i="6"/>
  <c r="I2507" i="6"/>
  <c r="I2556" i="6"/>
  <c r="I2671" i="6"/>
  <c r="I2712" i="6"/>
  <c r="I2714" i="6"/>
  <c r="I2718" i="6"/>
  <c r="I2720" i="6"/>
  <c r="I2918" i="6"/>
  <c r="I2935" i="6"/>
  <c r="I2944" i="6"/>
  <c r="I2957" i="6"/>
  <c r="I2959" i="6"/>
  <c r="I2987" i="6"/>
  <c r="I2989" i="6"/>
  <c r="I3003" i="6"/>
  <c r="I3042" i="6"/>
  <c r="I3137" i="6"/>
  <c r="I3163" i="6"/>
  <c r="I3279" i="6"/>
  <c r="I3384" i="6"/>
  <c r="I3386" i="6"/>
  <c r="I3389" i="6"/>
  <c r="I3398" i="6"/>
  <c r="I3400" i="6"/>
  <c r="I3403" i="6"/>
  <c r="I3410" i="6"/>
  <c r="I3441" i="6"/>
  <c r="I3464" i="6"/>
  <c r="I15" i="6"/>
  <c r="I36" i="6"/>
  <c r="I48" i="6"/>
  <c r="I96" i="6"/>
  <c r="I124" i="6"/>
  <c r="I133" i="6"/>
  <c r="I142" i="6"/>
  <c r="I151" i="6"/>
  <c r="I160" i="6"/>
  <c r="I169" i="6"/>
  <c r="I178" i="6"/>
  <c r="I287" i="6"/>
  <c r="I296" i="6"/>
  <c r="I305" i="6"/>
  <c r="I314" i="6"/>
  <c r="I345" i="6"/>
  <c r="I383" i="6"/>
  <c r="I385" i="6"/>
  <c r="I387" i="6"/>
  <c r="I693" i="6"/>
  <c r="I1225" i="6"/>
  <c r="I1320" i="6"/>
  <c r="I1368" i="6"/>
  <c r="I1480" i="6"/>
  <c r="I1568" i="6"/>
  <c r="I4" i="6"/>
  <c r="I12" i="6"/>
  <c r="I17" i="6"/>
  <c r="I29" i="6"/>
  <c r="I38" i="6"/>
  <c r="I43" i="6"/>
  <c r="I60" i="6"/>
  <c r="I91" i="6"/>
  <c r="I93" i="6"/>
  <c r="I117" i="6"/>
  <c r="I126" i="6"/>
  <c r="I135" i="6"/>
  <c r="I144" i="6"/>
  <c r="I153" i="6"/>
  <c r="I162" i="6"/>
  <c r="I1430" i="6"/>
  <c r="I40" i="6"/>
  <c r="I52" i="6"/>
  <c r="I62" i="6"/>
  <c r="I100" i="6"/>
  <c r="I102" i="6"/>
  <c r="I114" i="6"/>
  <c r="I119" i="6"/>
  <c r="I121" i="6"/>
  <c r="I128" i="6"/>
  <c r="I130" i="6"/>
  <c r="I137" i="6"/>
  <c r="I139" i="6"/>
  <c r="I146" i="6"/>
  <c r="I148" i="6"/>
  <c r="I155" i="6"/>
  <c r="I157" i="6"/>
  <c r="I164" i="6"/>
  <c r="I166" i="6"/>
  <c r="I175" i="6"/>
  <c r="I184" i="6"/>
  <c r="I293" i="6"/>
  <c r="I302" i="6"/>
  <c r="I311" i="6"/>
  <c r="I382" i="6"/>
  <c r="I403" i="6"/>
  <c r="I1560" i="6"/>
  <c r="I5" i="6"/>
  <c r="I14" i="6"/>
  <c r="I18" i="6"/>
  <c r="I30" i="6"/>
  <c r="I39" i="6"/>
  <c r="I44" i="6"/>
  <c r="I51" i="6"/>
  <c r="I99" i="6"/>
  <c r="I118" i="6"/>
  <c r="I127" i="6"/>
  <c r="I136" i="6"/>
  <c r="I145" i="6"/>
  <c r="I154" i="6"/>
  <c r="I163" i="6"/>
  <c r="I172" i="6"/>
  <c r="I181" i="6"/>
  <c r="I290" i="6"/>
  <c r="I299" i="6"/>
  <c r="I308" i="6"/>
  <c r="I317" i="6"/>
  <c r="I364" i="6"/>
  <c r="I431" i="6"/>
  <c r="I467" i="6"/>
  <c r="I700" i="6"/>
  <c r="I710" i="6"/>
  <c r="I381" i="6"/>
  <c r="I390" i="6"/>
  <c r="I394" i="6"/>
  <c r="I405" i="6"/>
  <c r="I426" i="6"/>
  <c r="I433" i="6"/>
  <c r="I461" i="6"/>
  <c r="I479" i="6"/>
  <c r="I481" i="6"/>
  <c r="I512" i="6"/>
  <c r="I514" i="6"/>
  <c r="I516" i="6"/>
  <c r="I530" i="6"/>
  <c r="I532" i="6"/>
  <c r="I618" i="6"/>
  <c r="I620" i="6"/>
  <c r="I652" i="6"/>
  <c r="I695" i="6"/>
  <c r="I697" i="6"/>
  <c r="I713" i="6"/>
  <c r="I715" i="6"/>
  <c r="I720" i="6"/>
  <c r="I722" i="6"/>
  <c r="I738" i="6"/>
  <c r="I740" i="6"/>
  <c r="I748" i="6"/>
  <c r="I752" i="6"/>
  <c r="I754" i="6"/>
  <c r="I756" i="6"/>
  <c r="I758" i="6"/>
  <c r="I760" i="6"/>
  <c r="I802" i="6"/>
  <c r="I817" i="6"/>
  <c r="I824" i="6"/>
  <c r="I826" i="6"/>
  <c r="I857" i="6"/>
  <c r="I859" i="6"/>
  <c r="I861" i="6"/>
  <c r="I863" i="6"/>
  <c r="I865" i="6"/>
  <c r="I875" i="6"/>
  <c r="I934" i="6"/>
  <c r="I999" i="6"/>
  <c r="I1001" i="6"/>
  <c r="I1003" i="6"/>
  <c r="I1005" i="6"/>
  <c r="I1065" i="6"/>
  <c r="I1091" i="6"/>
  <c r="I1108" i="6"/>
  <c r="I1173" i="6"/>
  <c r="I1185" i="6"/>
  <c r="I1209" i="6"/>
  <c r="I1261" i="6"/>
  <c r="I1273" i="6"/>
  <c r="I1342" i="6"/>
  <c r="I1357" i="6"/>
  <c r="I1359" i="6"/>
  <c r="I1361" i="6"/>
  <c r="I1425" i="6"/>
  <c r="I1435" i="6"/>
  <c r="I1459" i="6"/>
  <c r="I1464" i="6"/>
  <c r="I1477" i="6"/>
  <c r="I1630" i="6"/>
  <c r="I1649" i="6"/>
  <c r="I1672" i="6"/>
  <c r="I1679" i="6"/>
  <c r="I1681" i="6"/>
  <c r="I2033" i="6"/>
  <c r="I2102" i="6"/>
  <c r="I2140" i="6"/>
  <c r="I2348" i="6"/>
  <c r="I404" i="6"/>
  <c r="I418" i="6"/>
  <c r="I427" i="6"/>
  <c r="I432" i="6"/>
  <c r="I440" i="6"/>
  <c r="I462" i="6"/>
  <c r="I478" i="6"/>
  <c r="I480" i="6"/>
  <c r="I482" i="6"/>
  <c r="I513" i="6"/>
  <c r="I515" i="6"/>
  <c r="I531" i="6"/>
  <c r="I550" i="6"/>
  <c r="I617" i="6"/>
  <c r="I619" i="6"/>
  <c r="I621" i="6"/>
  <c r="I694" i="6"/>
  <c r="I696" i="6"/>
  <c r="I719" i="6"/>
  <c r="I721" i="6"/>
  <c r="I724" i="6"/>
  <c r="I737" i="6"/>
  <c r="I739" i="6"/>
  <c r="I742" i="6"/>
  <c r="I753" i="6"/>
  <c r="I755" i="6"/>
  <c r="I757" i="6"/>
  <c r="I759" i="6"/>
  <c r="I816" i="6"/>
  <c r="I818" i="6"/>
  <c r="I825" i="6"/>
  <c r="I827" i="6"/>
  <c r="I1479" i="6"/>
  <c r="I1566" i="6"/>
  <c r="I1221" i="6"/>
  <c r="I1345" i="6"/>
  <c r="I1378" i="6"/>
  <c r="I1383" i="6"/>
  <c r="I1385" i="6"/>
  <c r="I1502" i="6"/>
  <c r="I1529" i="6"/>
  <c r="I1540" i="6"/>
  <c r="I1563" i="6"/>
  <c r="I1652" i="6"/>
  <c r="I1685" i="6"/>
  <c r="I1699" i="6"/>
  <c r="I730" i="6"/>
  <c r="I1544" i="6"/>
  <c r="I1558" i="6"/>
  <c r="I1647" i="6"/>
  <c r="I1654" i="6"/>
  <c r="I1666" i="6"/>
  <c r="I1675" i="6"/>
  <c r="I1682" i="6"/>
  <c r="I1706" i="6"/>
  <c r="I1715" i="6"/>
  <c r="I1736" i="6"/>
  <c r="I1754" i="6"/>
  <c r="I1800" i="6"/>
  <c r="I1802" i="6"/>
  <c r="I1804" i="6"/>
  <c r="I1841" i="6"/>
  <c r="I1893" i="6"/>
  <c r="I1895" i="6"/>
  <c r="I1911" i="6"/>
  <c r="I1944" i="6"/>
  <c r="I1990" i="6"/>
  <c r="I2022" i="6"/>
  <c r="I2032" i="6"/>
  <c r="I2101" i="6"/>
  <c r="I2139" i="6"/>
  <c r="I2257" i="6"/>
  <c r="I2294" i="6"/>
  <c r="I2317" i="6"/>
  <c r="I2345" i="6"/>
  <c r="I2347" i="6"/>
  <c r="I2384" i="6"/>
  <c r="I2420" i="6"/>
  <c r="I2451" i="6"/>
  <c r="I2463" i="6"/>
  <c r="I2497" i="6"/>
  <c r="I2988" i="6"/>
  <c r="I3300" i="6"/>
  <c r="I1731" i="6"/>
  <c r="I1733" i="6"/>
  <c r="I1738" i="6"/>
  <c r="I1744" i="6"/>
  <c r="I1756" i="6"/>
  <c r="I1761" i="6"/>
  <c r="I1772" i="6"/>
  <c r="I1789" i="6"/>
  <c r="I1791" i="6"/>
  <c r="I1806" i="6"/>
  <c r="I1808" i="6"/>
  <c r="I1811" i="6"/>
  <c r="I1859" i="6"/>
  <c r="I1861" i="6"/>
  <c r="I1879" i="6"/>
  <c r="I1890" i="6"/>
  <c r="I1897" i="6"/>
  <c r="I1904" i="6"/>
  <c r="I1906" i="6"/>
  <c r="I1992" i="6"/>
  <c r="I1995" i="6"/>
  <c r="I2000" i="6"/>
  <c r="I2024" i="6"/>
  <c r="I2097" i="6"/>
  <c r="I2141" i="6"/>
  <c r="I2149" i="6"/>
  <c r="I2247" i="6"/>
  <c r="I2286" i="6"/>
  <c r="I2309" i="6"/>
  <c r="I2314" i="6"/>
  <c r="I2338" i="6"/>
  <c r="I2340" i="6"/>
  <c r="I2390" i="6"/>
  <c r="I2424" i="6"/>
  <c r="I2426" i="6"/>
  <c r="I2632" i="6"/>
  <c r="I1705" i="6"/>
  <c r="I1714" i="6"/>
  <c r="I1730" i="6"/>
  <c r="I1742" i="6"/>
  <c r="I1760" i="6"/>
  <c r="I1801" i="6"/>
  <c r="I1803" i="6"/>
  <c r="I1834" i="6"/>
  <c r="I1903" i="6"/>
  <c r="I1950" i="6"/>
  <c r="I1965" i="6"/>
  <c r="I1986" i="6"/>
  <c r="I1994" i="6"/>
  <c r="I2004" i="6"/>
  <c r="I2036" i="6"/>
  <c r="I2105" i="6"/>
  <c r="I1707" i="6"/>
  <c r="I1709" i="6"/>
  <c r="I1716" i="6"/>
  <c r="I1727" i="6"/>
  <c r="I1732" i="6"/>
  <c r="I1737" i="6"/>
  <c r="I1739" i="6"/>
  <c r="I1755" i="6"/>
  <c r="I1757" i="6"/>
  <c r="I1763" i="6"/>
  <c r="I1790" i="6"/>
  <c r="I1792" i="6"/>
  <c r="I1805" i="6"/>
  <c r="I1807" i="6"/>
  <c r="I1809" i="6"/>
  <c r="I1860" i="6"/>
  <c r="I1862" i="6"/>
  <c r="I1887" i="6"/>
  <c r="I1889" i="6"/>
  <c r="I1905" i="6"/>
  <c r="I1907" i="6"/>
  <c r="I1983" i="6"/>
  <c r="I1991" i="6"/>
  <c r="I2023" i="6"/>
  <c r="I2028" i="6"/>
  <c r="I2053" i="6"/>
  <c r="I2061" i="6"/>
  <c r="I2064" i="6"/>
  <c r="I2069" i="6"/>
  <c r="I2087" i="6"/>
  <c r="I2099" i="6"/>
  <c r="I2137" i="6"/>
  <c r="I2151" i="6"/>
  <c r="I2193" i="6"/>
  <c r="I2199" i="6"/>
  <c r="I2253" i="6"/>
  <c r="I2260" i="6"/>
  <c r="I2269" i="6"/>
  <c r="I2283" i="6"/>
  <c r="I2297" i="6"/>
  <c r="I2350" i="6"/>
  <c r="I2352" i="6"/>
  <c r="I2358" i="6"/>
  <c r="I2378" i="6"/>
  <c r="I2380" i="6"/>
  <c r="I2412" i="6"/>
  <c r="I2414" i="6"/>
  <c r="I2454" i="6"/>
  <c r="I2467" i="6"/>
  <c r="I2735" i="6"/>
  <c r="I2915" i="6"/>
  <c r="I2501" i="6"/>
  <c r="I2509" i="6"/>
  <c r="I2565" i="6"/>
  <c r="I2567" i="6"/>
  <c r="I2652" i="6"/>
  <c r="I2669" i="6"/>
  <c r="I2676" i="6"/>
  <c r="I2678" i="6"/>
  <c r="I2684" i="6"/>
  <c r="I2742" i="6"/>
  <c r="I2744" i="6"/>
  <c r="I2773" i="6"/>
  <c r="I2787" i="6"/>
  <c r="I2789" i="6"/>
  <c r="I2791" i="6"/>
  <c r="I2801" i="6"/>
  <c r="I2808" i="6"/>
  <c r="I2938" i="6"/>
  <c r="I2940" i="6"/>
  <c r="I2946" i="6"/>
  <c r="I2956" i="6"/>
  <c r="I2958" i="6"/>
  <c r="I2963" i="6"/>
  <c r="I2970" i="6"/>
  <c r="I2985" i="6"/>
  <c r="I3020" i="6"/>
  <c r="I3022" i="6"/>
  <c r="I3068" i="6"/>
  <c r="I3100" i="6"/>
  <c r="I3102" i="6"/>
  <c r="I3104" i="6"/>
  <c r="I3180" i="6"/>
  <c r="I3182" i="6"/>
  <c r="I3265" i="6"/>
  <c r="I3281" i="6"/>
  <c r="I3368" i="6"/>
  <c r="I3370" i="6"/>
  <c r="I3382" i="6"/>
  <c r="I3387" i="6"/>
  <c r="I3397" i="6"/>
  <c r="I3409" i="6"/>
  <c r="I3414" i="6"/>
  <c r="I3419" i="6"/>
  <c r="I3421" i="6"/>
  <c r="I3427" i="6"/>
  <c r="I3437" i="6"/>
  <c r="I3439" i="6"/>
  <c r="I3444" i="6"/>
  <c r="I3482" i="6"/>
  <c r="I3484" i="6"/>
  <c r="I3513" i="6"/>
  <c r="I2571" i="6"/>
  <c r="I2649" i="6"/>
  <c r="I2659" i="6"/>
  <c r="I2673" i="6"/>
  <c r="I2713" i="6"/>
  <c r="I2722" i="6"/>
  <c r="I2724" i="6"/>
  <c r="I2762" i="6"/>
  <c r="I2770" i="6"/>
  <c r="I2775" i="6"/>
  <c r="I2786" i="6"/>
  <c r="I2797" i="6"/>
  <c r="I2880" i="6"/>
  <c r="I2892" i="6"/>
  <c r="I2914" i="6"/>
  <c r="I2919" i="6"/>
  <c r="I2930" i="6"/>
  <c r="I2937" i="6"/>
  <c r="I3054" i="6"/>
  <c r="I3142" i="6"/>
  <c r="I3166" i="6"/>
  <c r="I3188" i="6"/>
  <c r="I3297" i="6"/>
  <c r="I3299" i="6"/>
  <c r="I3339" i="6"/>
  <c r="I3449" i="6"/>
  <c r="I3469" i="6"/>
  <c r="I3488" i="6"/>
  <c r="I3498" i="6"/>
  <c r="I2942" i="6"/>
  <c r="I2960" i="6"/>
  <c r="I2982" i="6"/>
  <c r="I3007" i="6"/>
  <c r="I2502" i="6"/>
  <c r="I2504" i="6"/>
  <c r="I2561" i="6"/>
  <c r="I2576" i="6"/>
  <c r="I2646" i="6"/>
  <c r="I2705" i="6"/>
  <c r="I2719" i="6"/>
  <c r="I2758" i="6"/>
  <c r="I2889" i="6"/>
  <c r="I2911" i="6"/>
  <c r="I2499" i="6"/>
  <c r="I2506" i="6"/>
  <c r="I2563" i="6"/>
  <c r="I2667" i="6"/>
  <c r="I2740" i="6"/>
  <c r="I2760" i="6"/>
  <c r="I2769" i="6"/>
  <c r="I2771" i="6"/>
  <c r="I2777" i="6"/>
  <c r="I2796" i="6"/>
  <c r="I2798" i="6"/>
  <c r="I2916" i="6"/>
  <c r="I2920" i="6"/>
  <c r="I2943" i="6"/>
  <c r="I2961" i="6"/>
  <c r="I3001" i="6"/>
  <c r="I35" i="6"/>
  <c r="I120" i="6"/>
  <c r="I32" i="6"/>
  <c r="I50" i="6"/>
  <c r="I53" i="6"/>
  <c r="I98" i="6"/>
  <c r="I92" i="6"/>
  <c r="I95" i="6"/>
  <c r="I23" i="6"/>
  <c r="I41" i="6"/>
  <c r="I1455" i="6"/>
  <c r="I1339" i="6"/>
  <c r="I1375" i="6"/>
  <c r="I1363" i="6"/>
  <c r="I2114" i="6"/>
  <c r="I2262" i="6"/>
  <c r="I2265" i="6"/>
  <c r="I2311" i="6"/>
  <c r="I2349" i="6"/>
  <c r="I2256" i="6"/>
  <c r="I2300" i="6"/>
  <c r="I2337" i="6"/>
  <c r="I2250" i="6"/>
  <c r="I2343" i="6"/>
  <c r="I2376" i="6"/>
  <c r="I2388" i="6"/>
  <c r="I2418" i="6"/>
  <c r="I2698" i="6"/>
  <c r="I2794" i="6"/>
  <c r="I2895" i="6"/>
  <c r="I2913" i="6"/>
  <c r="I2939" i="6"/>
  <c r="I2627" i="6"/>
  <c r="I2715" i="6"/>
  <c r="I2734" i="6"/>
  <c r="I2933" i="6"/>
  <c r="I3004" i="6"/>
  <c r="I3301" i="6"/>
  <c r="I3366" i="6"/>
  <c r="I3385" i="6"/>
  <c r="I3417" i="6"/>
  <c r="I3435" i="6"/>
  <c r="I3466" i="6"/>
  <c r="I3038" i="6"/>
  <c r="I3106" i="6"/>
  <c r="I3342" i="6"/>
  <c r="I3473" i="6"/>
  <c r="I3500" i="6"/>
  <c r="I3144" i="6"/>
  <c r="I3190" i="6"/>
  <c r="J2114" i="5"/>
  <c r="J2121" i="5"/>
  <c r="J1974" i="5"/>
  <c r="P1729" i="4"/>
  <c r="P1739" i="4"/>
  <c r="P1742" i="4"/>
  <c r="P976" i="4"/>
  <c r="P982" i="4"/>
  <c r="P1016" i="4"/>
  <c r="P1066" i="4"/>
  <c r="P1072" i="4"/>
  <c r="P1091" i="4"/>
  <c r="P1097" i="4"/>
  <c r="P1103" i="4"/>
  <c r="P1172" i="4"/>
  <c r="P1178" i="4"/>
  <c r="P1184" i="4"/>
  <c r="P1206" i="4"/>
  <c r="P1213" i="4"/>
  <c r="P1225" i="4"/>
  <c r="P1265" i="4"/>
  <c r="P1271" i="4"/>
  <c r="P1327" i="4"/>
  <c r="P1342" i="4"/>
  <c r="P1358" i="4"/>
  <c r="P1364" i="4"/>
  <c r="P1370" i="4"/>
  <c r="P1376" i="4"/>
  <c r="P1388" i="4"/>
  <c r="P1426" i="4"/>
  <c r="P1432" i="4"/>
  <c r="P1562" i="4"/>
  <c r="P1637" i="4"/>
  <c r="P1685" i="4"/>
  <c r="P1794" i="4"/>
  <c r="P1800" i="4"/>
  <c r="P1841" i="4"/>
  <c r="P1944" i="4"/>
  <c r="P2737" i="4"/>
  <c r="P3468" i="4"/>
  <c r="P1701" i="4"/>
  <c r="P1704" i="4"/>
  <c r="P1714" i="4"/>
  <c r="P1733" i="4"/>
  <c r="P1736" i="4"/>
  <c r="P1755" i="4"/>
  <c r="P1758" i="4"/>
  <c r="P943" i="4"/>
  <c r="P977" i="4"/>
  <c r="P983" i="4"/>
  <c r="P998" i="4"/>
  <c r="P1010" i="4"/>
  <c r="P1173" i="4"/>
  <c r="P1179" i="4"/>
  <c r="P1185" i="4"/>
  <c r="P1207" i="4"/>
  <c r="P1226" i="4"/>
  <c r="P1242" i="4"/>
  <c r="P1249" i="4"/>
  <c r="P1266" i="4"/>
  <c r="P1272" i="4"/>
  <c r="P1343" i="4"/>
  <c r="P1427" i="4"/>
  <c r="P1433" i="4"/>
  <c r="P1563" i="4"/>
  <c r="P1854" i="4"/>
  <c r="P1860" i="4"/>
  <c r="P1698" i="4"/>
  <c r="P1708" i="4"/>
  <c r="P1727" i="4"/>
  <c r="P1730" i="4"/>
  <c r="P1740" i="4"/>
  <c r="P1744" i="4"/>
  <c r="P556" i="4"/>
  <c r="P978" i="4"/>
  <c r="P984" i="4"/>
  <c r="P999" i="4"/>
  <c r="P1005" i="4"/>
  <c r="P1011" i="4"/>
  <c r="P1042" i="4"/>
  <c r="P1049" i="4"/>
  <c r="P1068" i="4"/>
  <c r="P1074" i="4"/>
  <c r="P1093" i="4"/>
  <c r="P1099" i="4"/>
  <c r="P1105" i="4"/>
  <c r="P1174" i="4"/>
  <c r="P1180" i="4"/>
  <c r="P1186" i="4"/>
  <c r="P1208" i="4"/>
  <c r="P1221" i="4"/>
  <c r="P1227" i="4"/>
  <c r="P1243" i="4"/>
  <c r="P1261" i="4"/>
  <c r="P1338" i="4"/>
  <c r="P1344" i="4"/>
  <c r="P1360" i="4"/>
  <c r="P1366" i="4"/>
  <c r="P1372" i="4"/>
  <c r="P1378" i="4"/>
  <c r="P1384" i="4"/>
  <c r="P1390" i="4"/>
  <c r="P1564" i="4"/>
  <c r="P1626" i="4"/>
  <c r="P1699" i="4"/>
  <c r="P1705" i="4"/>
  <c r="P1711" i="4"/>
  <c r="P1718" i="4"/>
  <c r="P1732" i="4"/>
  <c r="P1738" i="4"/>
  <c r="P1754" i="4"/>
  <c r="P1775" i="4"/>
  <c r="P1790" i="4"/>
  <c r="P1796" i="4"/>
  <c r="P1802" i="4"/>
  <c r="P1808" i="4"/>
  <c r="P1855" i="4"/>
  <c r="P1861" i="4"/>
  <c r="P2157" i="4"/>
  <c r="L2261" i="4"/>
  <c r="P2261" i="4" s="1"/>
  <c r="P2760" i="4"/>
  <c r="L2760" i="4"/>
  <c r="P1000" i="4"/>
  <c r="P1006" i="4"/>
  <c r="P1012" i="4"/>
  <c r="P1037" i="4"/>
  <c r="P1043" i="4"/>
  <c r="P1069" i="4"/>
  <c r="P1076" i="4"/>
  <c r="P1094" i="4"/>
  <c r="P1100" i="4"/>
  <c r="P1106" i="4"/>
  <c r="P1175" i="4"/>
  <c r="P1181" i="4"/>
  <c r="P1188" i="4"/>
  <c r="P1229" i="4"/>
  <c r="P1244" i="4"/>
  <c r="P1262" i="4"/>
  <c r="P1268" i="4"/>
  <c r="P1275" i="4"/>
  <c r="P1339" i="4"/>
  <c r="P1345" i="4"/>
  <c r="P1361" i="4"/>
  <c r="P1367" i="4"/>
  <c r="P1373" i="4"/>
  <c r="P1379" i="4"/>
  <c r="P1385" i="4"/>
  <c r="P1392" i="4"/>
  <c r="P1429" i="4"/>
  <c r="P1435" i="4"/>
  <c r="P1559" i="4"/>
  <c r="P1797" i="4"/>
  <c r="P1803" i="4"/>
  <c r="P1809" i="4"/>
  <c r="P1856" i="4"/>
  <c r="P1862" i="4"/>
  <c r="P1741" i="4"/>
  <c r="P1772" i="4"/>
  <c r="P980" i="4"/>
  <c r="P986" i="4"/>
  <c r="P1070" i="4"/>
  <c r="P1095" i="4"/>
  <c r="P1101" i="4"/>
  <c r="P1131" i="4"/>
  <c r="P1176" i="4"/>
  <c r="P1182" i="4"/>
  <c r="P1204" i="4"/>
  <c r="P1210" i="4"/>
  <c r="P1223" i="4"/>
  <c r="P1239" i="4"/>
  <c r="P1245" i="4"/>
  <c r="P1263" i="4"/>
  <c r="P1269" i="4"/>
  <c r="P1347" i="4"/>
  <c r="P1362" i="4"/>
  <c r="P1368" i="4"/>
  <c r="P1374" i="4"/>
  <c r="P1380" i="4"/>
  <c r="P1386" i="4"/>
  <c r="P1424" i="4"/>
  <c r="P1560" i="4"/>
  <c r="P1566" i="4"/>
  <c r="P1656" i="4"/>
  <c r="P1792" i="4"/>
  <c r="P1804" i="4"/>
  <c r="P1811" i="4"/>
  <c r="P1857" i="4"/>
  <c r="P1864" i="4"/>
  <c r="P1002" i="4"/>
  <c r="P1008" i="4"/>
  <c r="P1014" i="4"/>
  <c r="P1045" i="4"/>
  <c r="P1090" i="4"/>
  <c r="P1205" i="4"/>
  <c r="P1211" i="4"/>
  <c r="P1224" i="4"/>
  <c r="P1240" i="4"/>
  <c r="P1246" i="4"/>
  <c r="P1264" i="4"/>
  <c r="P1270" i="4"/>
  <c r="P1341" i="4"/>
  <c r="P1357" i="4"/>
  <c r="P1363" i="4"/>
  <c r="P1369" i="4"/>
  <c r="P1375" i="4"/>
  <c r="P1381" i="4"/>
  <c r="P1387" i="4"/>
  <c r="P1425" i="4"/>
  <c r="P1431" i="4"/>
  <c r="P1561" i="4"/>
  <c r="P1568" i="4"/>
  <c r="P1665" i="4"/>
  <c r="P1793" i="4"/>
  <c r="P1799" i="4"/>
  <c r="P1805" i="4"/>
  <c r="P1827" i="4"/>
  <c r="P1858" i="4"/>
  <c r="P1916" i="4"/>
  <c r="P2010" i="4"/>
  <c r="P2071" i="4"/>
  <c r="P2114" i="4"/>
  <c r="P2733" i="4"/>
  <c r="P2745" i="4"/>
  <c r="P1325" i="4"/>
  <c r="P2988" i="4"/>
  <c r="P2993" i="4"/>
  <c r="P1438" i="4"/>
  <c r="P1457" i="4"/>
  <c r="P1461" i="4"/>
  <c r="P1630" i="4"/>
  <c r="P1634" i="4"/>
  <c r="P2887" i="4"/>
  <c r="P2891" i="4"/>
  <c r="P458" i="4"/>
  <c r="P1477" i="4"/>
  <c r="P1670" i="4"/>
  <c r="P2283" i="4"/>
  <c r="P2288" i="4"/>
  <c r="P2309" i="4"/>
  <c r="P2313" i="4"/>
  <c r="P2317" i="4"/>
  <c r="P2411" i="4"/>
  <c r="P2415" i="4"/>
  <c r="P2771" i="4"/>
  <c r="P2775" i="4"/>
  <c r="P2786" i="4"/>
  <c r="P2790" i="4"/>
  <c r="P2794" i="4"/>
  <c r="P2798" i="4"/>
  <c r="P3338" i="4"/>
  <c r="P3342" i="4"/>
  <c r="P3399" i="4"/>
  <c r="P3409" i="4"/>
  <c r="P3413" i="4"/>
  <c r="P3264" i="4"/>
  <c r="P872" i="4"/>
  <c r="P2414" i="4"/>
  <c r="P2426" i="4"/>
  <c r="P2774" i="4"/>
  <c r="P2789" i="4"/>
  <c r="P2793" i="4"/>
  <c r="P2797" i="4"/>
  <c r="P3341" i="4"/>
  <c r="P3367" i="4"/>
  <c r="P3372" i="4"/>
  <c r="P3382" i="4"/>
  <c r="P3386" i="4"/>
  <c r="P62" i="4"/>
  <c r="P873" i="4"/>
  <c r="P3513" i="4"/>
  <c r="P2296" i="4"/>
  <c r="P2561" i="4"/>
  <c r="P2565" i="4"/>
  <c r="P2569" i="4"/>
  <c r="P2678" i="4"/>
  <c r="P2731" i="4"/>
  <c r="P2735" i="4"/>
  <c r="P2739" i="4"/>
  <c r="P2743" i="4"/>
  <c r="P2748" i="4"/>
  <c r="P2758" i="4"/>
  <c r="P291" i="4"/>
  <c r="P307" i="4"/>
  <c r="P311" i="4"/>
  <c r="P364" i="4"/>
  <c r="P369" i="4"/>
  <c r="P648" i="4"/>
  <c r="P652" i="4"/>
  <c r="P2732" i="4"/>
  <c r="P2736" i="4"/>
  <c r="P2740" i="4"/>
  <c r="P2744" i="4"/>
  <c r="P2759" i="4"/>
  <c r="P3108" i="4"/>
  <c r="P683" i="4"/>
  <c r="P699" i="4"/>
  <c r="P703" i="4"/>
  <c r="P731" i="4"/>
  <c r="P735" i="4"/>
  <c r="P2025" i="4"/>
  <c r="P3398" i="4"/>
  <c r="P725" i="4"/>
  <c r="P2109" i="4"/>
  <c r="P2259" i="4"/>
  <c r="P2267" i="4"/>
  <c r="P2284" i="4"/>
  <c r="P2318" i="4"/>
  <c r="P816" i="4"/>
  <c r="P820" i="4"/>
  <c r="P2023" i="4"/>
  <c r="P2421" i="4"/>
  <c r="P1958" i="4"/>
  <c r="P1962" i="4"/>
  <c r="P1995" i="4"/>
  <c r="P1999" i="4"/>
  <c r="P2003" i="4"/>
  <c r="P2392" i="4"/>
  <c r="P3449" i="4"/>
  <c r="P2036" i="4"/>
  <c r="P2087" i="4"/>
  <c r="P420" i="4"/>
  <c r="P3445" i="4"/>
  <c r="P286" i="4"/>
  <c r="P2427" i="4"/>
  <c r="P3420" i="4"/>
  <c r="P3424" i="4"/>
  <c r="P168" i="4"/>
  <c r="P1960" i="4"/>
  <c r="P2337" i="4"/>
  <c r="P3144" i="4"/>
  <c r="P3182" i="4"/>
  <c r="P3488" i="4"/>
  <c r="P665" i="4"/>
  <c r="P669" i="4"/>
  <c r="P851" i="4"/>
  <c r="P863" i="4"/>
  <c r="P867" i="4"/>
  <c r="P871" i="4"/>
  <c r="P3435" i="4"/>
  <c r="P38" i="4"/>
  <c r="P157" i="4"/>
  <c r="P161" i="4"/>
  <c r="P418" i="4"/>
  <c r="P426" i="4"/>
  <c r="P1949" i="4"/>
  <c r="P1961" i="4"/>
  <c r="P1986" i="4"/>
  <c r="P1990" i="4"/>
  <c r="P41" i="4"/>
  <c r="P297" i="4"/>
  <c r="P301" i="4"/>
  <c r="P305" i="4"/>
  <c r="P317" i="4"/>
  <c r="P394" i="4"/>
  <c r="P403" i="4"/>
  <c r="P532" i="4"/>
  <c r="P536" i="4"/>
  <c r="P3486" i="4"/>
  <c r="P290" i="4"/>
  <c r="P3483" i="4"/>
  <c r="P814" i="4"/>
  <c r="P2263" i="4"/>
  <c r="P1455" i="4"/>
  <c r="P2297" i="4"/>
  <c r="P2342" i="4"/>
  <c r="P2346" i="4"/>
  <c r="P2379" i="4"/>
  <c r="P2391" i="4"/>
  <c r="P2396" i="4"/>
  <c r="P2957" i="4"/>
  <c r="P2961" i="4"/>
  <c r="P3004" i="4"/>
  <c r="P3022" i="4"/>
  <c r="P3026" i="4"/>
  <c r="P3104" i="4"/>
  <c r="P8" i="4"/>
  <c r="P16" i="4"/>
  <c r="P24" i="4"/>
  <c r="P32" i="4"/>
  <c r="P131" i="4"/>
  <c r="P151" i="4"/>
  <c r="P155" i="4"/>
  <c r="P480" i="4"/>
  <c r="P662" i="4"/>
  <c r="P804" i="4"/>
  <c r="P843" i="4"/>
  <c r="P942" i="4"/>
  <c r="P956" i="4"/>
  <c r="P960" i="4"/>
  <c r="P964" i="4"/>
  <c r="P1316" i="4"/>
  <c r="P1323" i="4"/>
  <c r="P1756" i="4"/>
  <c r="P1760" i="4"/>
  <c r="P1773" i="4"/>
  <c r="P1777" i="4"/>
  <c r="P2026" i="4"/>
  <c r="P2030" i="4"/>
  <c r="P2349" i="4"/>
  <c r="P2353" i="4"/>
  <c r="P2378" i="4"/>
  <c r="P2382" i="4"/>
  <c r="P2386" i="4"/>
  <c r="P2390" i="4"/>
  <c r="P2713" i="4"/>
  <c r="P2721" i="4"/>
  <c r="P2734" i="4"/>
  <c r="P2738" i="4"/>
  <c r="P2742" i="4"/>
  <c r="P2746" i="4"/>
  <c r="P2757" i="4"/>
  <c r="P2959" i="4"/>
  <c r="P2963" i="4"/>
  <c r="P3020" i="4"/>
  <c r="P3024" i="4"/>
  <c r="P3042" i="4"/>
  <c r="P3369" i="4"/>
  <c r="P179" i="4"/>
  <c r="P688" i="4"/>
  <c r="P692" i="4"/>
  <c r="P696" i="4"/>
  <c r="P704" i="4"/>
  <c r="P708" i="4"/>
  <c r="P724" i="4"/>
  <c r="P728" i="4"/>
  <c r="P732" i="4"/>
  <c r="P1478" i="4"/>
  <c r="P1482" i="4"/>
  <c r="P1486" i="4"/>
  <c r="P1881" i="4"/>
  <c r="P1885" i="4"/>
  <c r="P1889" i="4"/>
  <c r="P1893" i="4"/>
  <c r="P1897" i="4"/>
  <c r="P1901" i="4"/>
  <c r="P1905" i="4"/>
  <c r="P1909" i="4"/>
  <c r="P2056" i="4"/>
  <c r="P2105" i="4"/>
  <c r="P2190" i="4"/>
  <c r="P2500" i="4"/>
  <c r="P2895" i="4"/>
  <c r="P3106" i="4"/>
  <c r="P3297" i="4"/>
  <c r="P120" i="4"/>
  <c r="P124" i="4"/>
  <c r="P617" i="4"/>
  <c r="P667" i="4"/>
  <c r="P1668" i="4"/>
  <c r="P1761" i="4"/>
  <c r="P1774" i="4"/>
  <c r="P1778" i="4"/>
  <c r="P2031" i="4"/>
  <c r="P3397" i="4"/>
  <c r="P3411" i="4"/>
  <c r="P94" i="4"/>
  <c r="P180" i="4"/>
  <c r="P481" i="4"/>
  <c r="P514" i="4"/>
  <c r="P697" i="4"/>
  <c r="P709" i="4"/>
  <c r="P805" i="4"/>
  <c r="P909" i="4"/>
  <c r="P1488" i="4"/>
  <c r="P1838" i="4"/>
  <c r="P1882" i="4"/>
  <c r="P1886" i="4"/>
  <c r="P1890" i="4"/>
  <c r="P1894" i="4"/>
  <c r="P1898" i="4"/>
  <c r="P1902" i="4"/>
  <c r="P1906" i="4"/>
  <c r="P1910" i="4"/>
  <c r="P2053" i="4"/>
  <c r="P2057" i="4"/>
  <c r="P2061" i="4"/>
  <c r="P2098" i="4"/>
  <c r="P2102" i="4"/>
  <c r="P2649" i="4"/>
  <c r="P2657" i="4"/>
  <c r="P2667" i="4"/>
  <c r="P2671" i="4"/>
  <c r="P2911" i="4"/>
  <c r="P2915" i="4"/>
  <c r="P2985" i="4"/>
  <c r="P3136" i="4"/>
  <c r="P2425" i="4"/>
  <c r="P2443" i="4"/>
  <c r="P2562" i="4"/>
  <c r="P2566" i="4"/>
  <c r="P2570" i="4"/>
  <c r="P2772" i="4"/>
  <c r="P2777" i="4"/>
  <c r="P2787" i="4"/>
  <c r="P2791" i="4"/>
  <c r="P2795" i="4"/>
  <c r="P2799" i="4"/>
  <c r="P3282" i="4"/>
  <c r="P3298" i="4"/>
  <c r="P42" i="4"/>
  <c r="P46" i="4"/>
  <c r="P50" i="4"/>
  <c r="P133" i="4"/>
  <c r="P141" i="4"/>
  <c r="P145" i="4"/>
  <c r="P664" i="4"/>
  <c r="P802" i="4"/>
  <c r="P2032" i="4"/>
  <c r="P3434" i="4"/>
  <c r="P181" i="4"/>
  <c r="P421" i="4"/>
  <c r="P686" i="4"/>
  <c r="P690" i="4"/>
  <c r="P734" i="4"/>
  <c r="P738" i="4"/>
  <c r="P758" i="4"/>
  <c r="P810" i="4"/>
  <c r="P932" i="4"/>
  <c r="P1480" i="4"/>
  <c r="P1484" i="4"/>
  <c r="P1502" i="4"/>
  <c r="P1510" i="4"/>
  <c r="P1879" i="4"/>
  <c r="P1883" i="4"/>
  <c r="P1887" i="4"/>
  <c r="P1891" i="4"/>
  <c r="P1895" i="4"/>
  <c r="P1899" i="4"/>
  <c r="P1903" i="4"/>
  <c r="P1907" i="4"/>
  <c r="P1911" i="4"/>
  <c r="P2058" i="4"/>
  <c r="P2650" i="4"/>
  <c r="P2912" i="4"/>
  <c r="P2930" i="4"/>
  <c r="P2934" i="4"/>
  <c r="P2938" i="4"/>
  <c r="P3500" i="4"/>
  <c r="P3160" i="4"/>
  <c r="P3187" i="4"/>
  <c r="P3279" i="4"/>
  <c r="P3283" i="4"/>
  <c r="P3299" i="4"/>
  <c r="P122" i="4"/>
  <c r="P126" i="4"/>
  <c r="P619" i="4"/>
  <c r="P1666" i="4"/>
  <c r="P1674" i="4"/>
  <c r="P1678" i="4"/>
  <c r="P2029" i="4"/>
  <c r="P3439" i="4"/>
  <c r="P166" i="4"/>
  <c r="P174" i="4"/>
  <c r="P460" i="4"/>
  <c r="P500" i="4"/>
  <c r="P512" i="4"/>
  <c r="P1507" i="4"/>
  <c r="P2104" i="4"/>
  <c r="P2913" i="4"/>
  <c r="P2917" i="4"/>
  <c r="P2922" i="4"/>
  <c r="P2983" i="4"/>
  <c r="P2987" i="4"/>
  <c r="P2991" i="4"/>
  <c r="P3105" i="4"/>
  <c r="P3110" i="4"/>
  <c r="P14" i="4"/>
  <c r="P26" i="4"/>
  <c r="P30" i="4"/>
  <c r="P34" i="4"/>
  <c r="P10" i="4"/>
  <c r="P116" i="4"/>
  <c r="P6" i="4"/>
  <c r="P18" i="4"/>
  <c r="P91" i="4"/>
  <c r="P40" i="4"/>
  <c r="P96" i="4"/>
  <c r="P93" i="4"/>
  <c r="P158" i="4"/>
  <c r="P162" i="4"/>
  <c r="P182" i="4"/>
  <c r="P715" i="4"/>
  <c r="P727" i="4"/>
  <c r="P751" i="4"/>
  <c r="P1528" i="4"/>
  <c r="P2350" i="4"/>
  <c r="P2354" i="4"/>
  <c r="P3005" i="4"/>
  <c r="P3019" i="4"/>
  <c r="P3400" i="4"/>
  <c r="P3410" i="4"/>
  <c r="P128" i="4"/>
  <c r="P140" i="4"/>
  <c r="P148" i="4"/>
  <c r="P670" i="4"/>
  <c r="P687" i="4"/>
  <c r="P739" i="4"/>
  <c r="P759" i="4"/>
  <c r="P763" i="4"/>
  <c r="P815" i="4"/>
  <c r="P819" i="4"/>
  <c r="P823" i="4"/>
  <c r="P827" i="4"/>
  <c r="P835" i="4"/>
  <c r="P839" i="4"/>
  <c r="P847" i="4"/>
  <c r="P933" i="4"/>
  <c r="P941" i="4"/>
  <c r="P1314" i="4"/>
  <c r="P1532" i="4"/>
  <c r="P1536" i="4"/>
  <c r="P1667" i="4"/>
  <c r="P1671" i="4"/>
  <c r="P1675" i="4"/>
  <c r="P1679" i="4"/>
  <c r="P1828" i="4"/>
  <c r="P2066" i="4"/>
  <c r="P2142" i="4"/>
  <c r="P2191" i="4"/>
  <c r="P2454" i="4"/>
  <c r="P2467" i="4"/>
  <c r="P2501" i="4"/>
  <c r="P2505" i="4"/>
  <c r="P2656" i="4"/>
  <c r="P2818" i="4"/>
  <c r="P2890" i="4"/>
  <c r="P2894" i="4"/>
  <c r="P2898" i="4"/>
  <c r="P2931" i="4"/>
  <c r="P2935" i="4"/>
  <c r="P2939" i="4"/>
  <c r="P3028" i="4"/>
  <c r="P3301" i="4"/>
  <c r="P3422" i="4"/>
  <c r="P3427" i="4"/>
  <c r="P160" i="4"/>
  <c r="P164" i="4"/>
  <c r="P812" i="4"/>
  <c r="P1506" i="4"/>
  <c r="P1529" i="4"/>
  <c r="P1649" i="4"/>
  <c r="P1653" i="4"/>
  <c r="P1997" i="4"/>
  <c r="P2001" i="4"/>
  <c r="P2103" i="4"/>
  <c r="P2260" i="4"/>
  <c r="P2264" i="4"/>
  <c r="P2269" i="4"/>
  <c r="P2298" i="4"/>
  <c r="P2417" i="4"/>
  <c r="P840" i="4"/>
  <c r="P934" i="4"/>
  <c r="P938" i="4"/>
  <c r="P1465" i="4"/>
  <c r="P1829" i="4"/>
  <c r="P1833" i="4"/>
  <c r="P2022" i="4"/>
  <c r="P2151" i="4"/>
  <c r="P2380" i="4"/>
  <c r="P2653" i="4"/>
  <c r="P2675" i="4"/>
  <c r="P2899" i="4"/>
  <c r="P2944" i="4"/>
  <c r="P3303" i="4"/>
  <c r="P676" i="4"/>
  <c r="P2684" i="4"/>
  <c r="P2846" i="4"/>
  <c r="P733" i="4"/>
  <c r="P1837" i="4"/>
  <c r="P2308" i="4"/>
  <c r="P2385" i="4"/>
  <c r="P2919" i="4"/>
  <c r="P3142" i="4"/>
  <c r="P138" i="4"/>
  <c r="P142" i="4"/>
  <c r="P169" i="4"/>
  <c r="P456" i="4"/>
  <c r="P530" i="4"/>
  <c r="P693" i="4"/>
  <c r="P701" i="4"/>
  <c r="P821" i="4"/>
  <c r="P829" i="4"/>
  <c r="P841" i="4"/>
  <c r="P935" i="4"/>
  <c r="P1467" i="4"/>
  <c r="P1481" i="4"/>
  <c r="P1534" i="4"/>
  <c r="P1669" i="4"/>
  <c r="P1673" i="4"/>
  <c r="P2064" i="4"/>
  <c r="P2112" i="4"/>
  <c r="P2132" i="4"/>
  <c r="P2140" i="4"/>
  <c r="P2148" i="4"/>
  <c r="P2197" i="4"/>
  <c r="P2456" i="4"/>
  <c r="P2499" i="4"/>
  <c r="P2626" i="4"/>
  <c r="P2668" i="4"/>
  <c r="P2672" i="4"/>
  <c r="P2808" i="4"/>
  <c r="P2888" i="4"/>
  <c r="P2892" i="4"/>
  <c r="P2896" i="4"/>
  <c r="P2901" i="4"/>
  <c r="P2937" i="4"/>
  <c r="P3180" i="4"/>
  <c r="P3188" i="4"/>
  <c r="P3263" i="4"/>
  <c r="P3438" i="4"/>
  <c r="P3442" i="4"/>
  <c r="P3379" i="4"/>
  <c r="P3387" i="4"/>
  <c r="P293" i="4"/>
  <c r="P402" i="4"/>
  <c r="P483" i="4"/>
  <c r="P2250" i="4"/>
  <c r="P2258" i="4"/>
  <c r="P2647" i="4"/>
  <c r="P850" i="4"/>
  <c r="P936" i="4"/>
  <c r="P1459" i="4"/>
  <c r="P1463" i="4"/>
  <c r="P1682" i="4"/>
  <c r="P1954" i="4"/>
  <c r="P1983" i="4"/>
  <c r="P2141" i="4"/>
  <c r="P2465" i="4"/>
  <c r="P2504" i="4"/>
  <c r="P2880" i="4"/>
  <c r="P3107" i="4"/>
  <c r="P3198" i="4"/>
  <c r="P3300" i="4"/>
  <c r="P3443" i="4"/>
  <c r="P178" i="4"/>
  <c r="P807" i="4"/>
  <c r="P2496" i="4"/>
  <c r="P2648" i="4"/>
  <c r="P3001" i="4"/>
  <c r="P3389" i="4"/>
  <c r="P9" i="4"/>
  <c r="P17" i="4"/>
  <c r="P25" i="4"/>
  <c r="P33" i="4"/>
  <c r="P104" i="4"/>
  <c r="P165" i="4"/>
  <c r="P295" i="4"/>
  <c r="P314" i="4"/>
  <c r="P464" i="4"/>
  <c r="P423" i="4"/>
  <c r="P516" i="4"/>
  <c r="P534" i="4"/>
  <c r="P859" i="4"/>
  <c r="P114" i="4"/>
  <c r="P134" i="4"/>
  <c r="P150" i="4"/>
  <c r="P385" i="4"/>
  <c r="P389" i="4"/>
  <c r="P431" i="4"/>
  <c r="P57" i="4"/>
  <c r="P97" i="4"/>
  <c r="P146" i="4"/>
  <c r="P315" i="4"/>
  <c r="P412" i="4"/>
  <c r="P484" i="4"/>
  <c r="P655" i="4"/>
  <c r="P90" i="4"/>
  <c r="P115" i="4"/>
  <c r="P123" i="4"/>
  <c r="P127" i="4"/>
  <c r="P173" i="4"/>
  <c r="P382" i="4"/>
  <c r="P386" i="4"/>
  <c r="P390" i="4"/>
  <c r="P501" i="4"/>
  <c r="P535" i="4"/>
  <c r="P594" i="4"/>
  <c r="P627" i="4"/>
  <c r="P631" i="4"/>
  <c r="P308" i="4"/>
  <c r="P404" i="4"/>
  <c r="P477" i="4"/>
  <c r="P531" i="4"/>
  <c r="P159" i="4"/>
  <c r="P163" i="4"/>
  <c r="P170" i="4"/>
  <c r="P316" i="4"/>
  <c r="P454" i="4"/>
  <c r="P605" i="4"/>
  <c r="P309" i="4"/>
  <c r="P383" i="4"/>
  <c r="P391" i="4"/>
  <c r="P405" i="4"/>
  <c r="P433" i="4"/>
  <c r="P478" i="4"/>
  <c r="P502" i="4"/>
  <c r="P132" i="4"/>
  <c r="P171" i="4"/>
  <c r="P186" i="4"/>
  <c r="P313" i="4"/>
  <c r="P587" i="4"/>
  <c r="P48" i="4"/>
  <c r="P52" i="4"/>
  <c r="P63" i="4"/>
  <c r="P102" i="4"/>
  <c r="P113" i="4"/>
  <c r="P117" i="4"/>
  <c r="P125" i="4"/>
  <c r="P156" i="4"/>
  <c r="P298" i="4"/>
  <c r="P306" i="4"/>
  <c r="P365" i="4"/>
  <c r="P384" i="4"/>
  <c r="P388" i="4"/>
  <c r="P392" i="4"/>
  <c r="P434" i="4"/>
  <c r="P621" i="4"/>
  <c r="P625" i="4"/>
  <c r="P1315" i="4"/>
  <c r="P1952" i="4"/>
  <c r="P2065" i="4"/>
  <c r="P2069" i="4"/>
  <c r="P2086" i="4"/>
  <c r="P2097" i="4"/>
  <c r="P2262" i="4"/>
  <c r="P2266" i="4"/>
  <c r="P2958" i="4"/>
  <c r="P2962" i="4"/>
  <c r="P3380" i="4"/>
  <c r="P3412" i="4"/>
  <c r="P3433" i="4"/>
  <c r="P3466" i="4"/>
  <c r="P3470" i="4"/>
  <c r="P3482" i="4"/>
  <c r="P1319" i="4"/>
  <c r="P2192" i="4"/>
  <c r="P2247" i="4"/>
  <c r="P2255" i="4"/>
  <c r="P2943" i="4"/>
  <c r="P3163" i="4"/>
  <c r="P1834" i="4"/>
  <c r="P2340" i="4"/>
  <c r="P2557" i="4"/>
  <c r="P2632" i="4"/>
  <c r="P2918" i="4"/>
  <c r="P1312" i="4"/>
  <c r="P1953" i="4"/>
  <c r="P2497" i="4"/>
  <c r="P2718" i="4"/>
  <c r="P2722" i="4"/>
  <c r="P2940" i="4"/>
  <c r="P3499" i="4"/>
  <c r="P905" i="4"/>
  <c r="P913" i="4"/>
  <c r="P1313" i="4"/>
  <c r="P1537" i="4"/>
  <c r="P1683" i="4"/>
  <c r="P2002" i="4"/>
  <c r="P2084" i="4"/>
  <c r="P2099" i="4"/>
  <c r="P2149" i="4"/>
  <c r="P2310" i="4"/>
  <c r="P2419" i="4"/>
  <c r="P2423" i="4"/>
  <c r="P2502" i="4"/>
  <c r="P2558" i="4"/>
  <c r="P3381" i="4"/>
  <c r="P3446" i="4"/>
  <c r="P3512" i="4"/>
  <c r="P668" i="4"/>
  <c r="P1946" i="4"/>
  <c r="P1950" i="4"/>
  <c r="P3011" i="4"/>
  <c r="P3099" i="4"/>
  <c r="P858" i="4"/>
  <c r="P1991" i="4"/>
  <c r="P2130" i="4"/>
  <c r="P2134" i="4"/>
  <c r="P2387" i="4"/>
  <c r="P3054" i="4"/>
  <c r="P3418" i="4"/>
  <c r="P1321" i="4"/>
  <c r="P2146" i="4"/>
  <c r="P2311" i="4"/>
  <c r="P2420" i="4"/>
  <c r="P2559" i="4"/>
  <c r="P2916" i="4"/>
  <c r="P2920" i="4"/>
  <c r="P3484" i="4"/>
  <c r="P694" i="4"/>
  <c r="P875" i="4"/>
  <c r="P948" i="4"/>
  <c r="P957" i="4"/>
  <c r="P961" i="4"/>
  <c r="P966" i="4"/>
  <c r="P2027" i="4"/>
  <c r="P2068" i="4"/>
  <c r="P2111" i="4"/>
  <c r="P2286" i="4"/>
  <c r="P2319" i="4"/>
  <c r="P2429" i="4"/>
  <c r="P2563" i="4"/>
  <c r="P2567" i="4"/>
  <c r="P2651" i="4"/>
  <c r="P2712" i="4"/>
  <c r="P2716" i="4"/>
  <c r="P2720" i="4"/>
  <c r="P2889" i="4"/>
  <c r="P2893" i="4"/>
  <c r="P2897" i="4"/>
  <c r="P2942" i="4"/>
  <c r="P2970" i="4"/>
  <c r="P3007" i="4"/>
  <c r="P3100" i="4"/>
  <c r="P3281" i="4"/>
  <c r="P710" i="4"/>
  <c r="P714" i="4"/>
  <c r="P817" i="4"/>
  <c r="P824" i="4"/>
  <c r="P828" i="4"/>
  <c r="P855" i="4"/>
  <c r="P940" i="4"/>
  <c r="P1322" i="4"/>
  <c r="P1535" i="4"/>
  <c r="P1544" i="4"/>
  <c r="P1880" i="4"/>
  <c r="P1884" i="4"/>
  <c r="P1888" i="4"/>
  <c r="P1892" i="4"/>
  <c r="P1896" i="4"/>
  <c r="P1900" i="4"/>
  <c r="P1904" i="4"/>
  <c r="P1908" i="4"/>
  <c r="P1959" i="4"/>
  <c r="P1963" i="4"/>
  <c r="P2035" i="4"/>
  <c r="P2139" i="4"/>
  <c r="P2143" i="4"/>
  <c r="P2246" i="4"/>
  <c r="P2254" i="4"/>
  <c r="P2300" i="4"/>
  <c r="P2339" i="4"/>
  <c r="P2343" i="4"/>
  <c r="P2347" i="4"/>
  <c r="P2351" i="4"/>
  <c r="P2355" i="4"/>
  <c r="P2376" i="4"/>
  <c r="P2384" i="4"/>
  <c r="P2388" i="4"/>
  <c r="P2409" i="4"/>
  <c r="P2413" i="4"/>
  <c r="P2627" i="4"/>
  <c r="P2669" i="4"/>
  <c r="P2673" i="4"/>
  <c r="P2677" i="4"/>
  <c r="P2769" i="4"/>
  <c r="P2773" i="4"/>
  <c r="P2788" i="4"/>
  <c r="P2792" i="4"/>
  <c r="P2796" i="4"/>
  <c r="P2801" i="4"/>
  <c r="P2982" i="4"/>
  <c r="P2986" i="4"/>
  <c r="P2990" i="4"/>
  <c r="P3021" i="4"/>
  <c r="P3025" i="4"/>
  <c r="P3068" i="4"/>
  <c r="P3339" i="4"/>
  <c r="P3383" i="4"/>
  <c r="P3415" i="4"/>
  <c r="P3419" i="4"/>
  <c r="P3485" i="4"/>
  <c r="P3490" i="4"/>
  <c r="P803" i="4"/>
  <c r="P60" i="4"/>
  <c r="P92" i="4"/>
  <c r="P98" i="4"/>
  <c r="P118" i="4"/>
  <c r="P136" i="4"/>
  <c r="P153" i="4"/>
  <c r="P172" i="4"/>
  <c r="P362" i="4"/>
  <c r="P366" i="4"/>
  <c r="P455" i="4"/>
  <c r="P826" i="4"/>
  <c r="P856" i="4"/>
  <c r="P129" i="4"/>
  <c r="P176" i="4"/>
  <c r="P183" i="4"/>
  <c r="P318" i="4"/>
  <c r="P666" i="4"/>
  <c r="P12" i="4"/>
  <c r="P20" i="4"/>
  <c r="P28" i="4"/>
  <c r="P36" i="4"/>
  <c r="P61" i="4"/>
  <c r="P95" i="4"/>
  <c r="P119" i="4"/>
  <c r="P137" i="4"/>
  <c r="P147" i="4"/>
  <c r="P167" i="4"/>
  <c r="P302" i="4"/>
  <c r="P363" i="4"/>
  <c r="P381" i="4"/>
  <c r="P737" i="4"/>
  <c r="P741" i="4"/>
  <c r="P853" i="4"/>
  <c r="P44" i="4"/>
  <c r="P130" i="4"/>
  <c r="P177" i="4"/>
  <c r="P184" i="4"/>
  <c r="P312" i="4"/>
  <c r="P367" i="4"/>
  <c r="P479" i="4"/>
  <c r="P691" i="4"/>
  <c r="P722" i="4"/>
  <c r="P726" i="4"/>
  <c r="P845" i="4"/>
  <c r="P849" i="4"/>
  <c r="P865" i="4"/>
  <c r="P707" i="4"/>
  <c r="P100" i="4"/>
  <c r="P152" i="4"/>
  <c r="P294" i="4"/>
  <c r="P300" i="4"/>
  <c r="P144" i="4"/>
  <c r="P99" i="4"/>
  <c r="P49" i="4"/>
  <c r="P135" i="4"/>
  <c r="P185" i="4"/>
  <c r="P310" i="4"/>
  <c r="P606" i="4"/>
  <c r="P22" i="4"/>
  <c r="P53" i="4"/>
  <c r="P121" i="4"/>
  <c r="P139" i="4"/>
  <c r="P175" i="4"/>
  <c r="P304" i="4"/>
  <c r="P380" i="4"/>
  <c r="P462" i="4"/>
  <c r="P672" i="4"/>
  <c r="P772" i="4"/>
  <c r="P387" i="4"/>
  <c r="P419" i="4"/>
  <c r="P430" i="4"/>
  <c r="P437" i="4"/>
  <c r="P506" i="4"/>
  <c r="P510" i="4"/>
  <c r="P521" i="4"/>
  <c r="P537" i="4"/>
  <c r="P684" i="4"/>
  <c r="P695" i="4"/>
  <c r="P718" i="4"/>
  <c r="P729" i="4"/>
  <c r="P752" i="4"/>
  <c r="P756" i="4"/>
  <c r="P809" i="4"/>
  <c r="P836" i="4"/>
  <c r="P846" i="4"/>
  <c r="P899" i="4"/>
  <c r="P903" i="4"/>
  <c r="P907" i="4"/>
  <c r="P911" i="4"/>
  <c r="P1108" i="4"/>
  <c r="P1458" i="4"/>
  <c r="P1462" i="4"/>
  <c r="P1503" i="4"/>
  <c r="P1531" i="4"/>
  <c r="P2060" i="4"/>
  <c r="P1324" i="4"/>
  <c r="P1648" i="4"/>
  <c r="P1652" i="4"/>
  <c r="P424" i="4"/>
  <c r="P427" i="4"/>
  <c r="P459" i="4"/>
  <c r="P608" i="4"/>
  <c r="P629" i="4"/>
  <c r="P633" i="4"/>
  <c r="P700" i="4"/>
  <c r="P711" i="4"/>
  <c r="P749" i="4"/>
  <c r="P833" i="4"/>
  <c r="P900" i="4"/>
  <c r="P904" i="4"/>
  <c r="P908" i="4"/>
  <c r="P974" i="4"/>
  <c r="P1063" i="4"/>
  <c r="P719" i="4"/>
  <c r="P753" i="4"/>
  <c r="P869" i="4"/>
  <c r="P1539" i="4"/>
  <c r="P409" i="4"/>
  <c r="P428" i="4"/>
  <c r="P435" i="4"/>
  <c r="P504" i="4"/>
  <c r="P689" i="4"/>
  <c r="P712" i="4"/>
  <c r="P723" i="4"/>
  <c r="P746" i="4"/>
  <c r="P750" i="4"/>
  <c r="P761" i="4"/>
  <c r="P844" i="4"/>
  <c r="P854" i="4"/>
  <c r="P870" i="4"/>
  <c r="P1479" i="4"/>
  <c r="P1483" i="4"/>
  <c r="P1540" i="4"/>
  <c r="P1672" i="4"/>
  <c r="P1676" i="4"/>
  <c r="P1680" i="4"/>
  <c r="P432" i="4"/>
  <c r="P440" i="4"/>
  <c r="P508" i="4"/>
  <c r="P716" i="4"/>
  <c r="P720" i="4"/>
  <c r="P754" i="4"/>
  <c r="P765" i="4"/>
  <c r="P808" i="4"/>
  <c r="P818" i="4"/>
  <c r="P837" i="4"/>
  <c r="P901" i="4"/>
  <c r="P937" i="4"/>
  <c r="P944" i="4"/>
  <c r="P1456" i="4"/>
  <c r="P1460" i="4"/>
  <c r="P1464" i="4"/>
  <c r="P1512" i="4"/>
  <c r="P1530" i="4"/>
  <c r="P2199" i="4"/>
  <c r="P762" i="4"/>
  <c r="P848" i="4"/>
  <c r="P857" i="4"/>
  <c r="P864" i="4"/>
  <c r="P958" i="4"/>
  <c r="P962" i="4"/>
  <c r="P1035" i="4"/>
  <c r="P1089" i="4"/>
  <c r="P1533" i="4"/>
  <c r="P422" i="4"/>
  <c r="P457" i="4"/>
  <c r="P533" i="4"/>
  <c r="P623" i="4"/>
  <c r="P705" i="4"/>
  <c r="P743" i="4"/>
  <c r="P831" i="4"/>
  <c r="P1650" i="4"/>
  <c r="P1654" i="4"/>
  <c r="P1677" i="4"/>
  <c r="P1681" i="4"/>
  <c r="P1839" i="4"/>
  <c r="P2033" i="4"/>
  <c r="P482" i="4"/>
  <c r="P591" i="4"/>
  <c r="P698" i="4"/>
  <c r="P702" i="4"/>
  <c r="P713" i="4"/>
  <c r="P736" i="4"/>
  <c r="P747" i="4"/>
  <c r="P822" i="4"/>
  <c r="P832" i="4"/>
  <c r="P842" i="4"/>
  <c r="P898" i="4"/>
  <c r="P902" i="4"/>
  <c r="P906" i="4"/>
  <c r="P910" i="4"/>
  <c r="P918" i="4"/>
  <c r="P945" i="4"/>
  <c r="P989" i="4"/>
  <c r="P1320" i="4"/>
  <c r="P1557" i="4"/>
  <c r="P2965" i="4"/>
  <c r="P407" i="4"/>
  <c r="P461" i="4"/>
  <c r="P550" i="4"/>
  <c r="P592" i="4"/>
  <c r="P636" i="4"/>
  <c r="P706" i="4"/>
  <c r="P717" i="4"/>
  <c r="P740" i="4"/>
  <c r="P744" i="4"/>
  <c r="P755" i="4"/>
  <c r="P806" i="4"/>
  <c r="P825" i="4"/>
  <c r="P852" i="4"/>
  <c r="P861" i="4"/>
  <c r="P868" i="4"/>
  <c r="P959" i="4"/>
  <c r="P963" i="4"/>
  <c r="P1538" i="4"/>
  <c r="P1647" i="4"/>
  <c r="P1651" i="4"/>
  <c r="P1832" i="4"/>
  <c r="P1835" i="4"/>
  <c r="P2136" i="4"/>
  <c r="P2256" i="4"/>
  <c r="P2383" i="4"/>
  <c r="P2410" i="4"/>
  <c r="P2933" i="4"/>
  <c r="P2989" i="4"/>
  <c r="P1757" i="4"/>
  <c r="P1831" i="4"/>
  <c r="P1947" i="4"/>
  <c r="P1965" i="4"/>
  <c r="P1989" i="4"/>
  <c r="P1993" i="4"/>
  <c r="P2137" i="4"/>
  <c r="P2147" i="4"/>
  <c r="P2257" i="4"/>
  <c r="P2285" i="4"/>
  <c r="P2336" i="4"/>
  <c r="P2344" i="4"/>
  <c r="P2348" i="4"/>
  <c r="P2352" i="4"/>
  <c r="P2356" i="4"/>
  <c r="P2463" i="4"/>
  <c r="P2634" i="4"/>
  <c r="P2646" i="4"/>
  <c r="P2652" i="4"/>
  <c r="P2659" i="4"/>
  <c r="P2676" i="4"/>
  <c r="P2714" i="4"/>
  <c r="P2717" i="4"/>
  <c r="P2726" i="4"/>
  <c r="P3003" i="4"/>
  <c r="P3158" i="4"/>
  <c r="P3267" i="4"/>
  <c r="P3337" i="4"/>
  <c r="P3403" i="4"/>
  <c r="P3441" i="4"/>
  <c r="P3503" i="4"/>
  <c r="P2509" i="4"/>
  <c r="P2576" i="4"/>
  <c r="P2698" i="4"/>
  <c r="P3037" i="4"/>
  <c r="P1836" i="4"/>
  <c r="P2024" i="4"/>
  <c r="P2038" i="4"/>
  <c r="P2051" i="4"/>
  <c r="P2314" i="4"/>
  <c r="P2358" i="4"/>
  <c r="P2418" i="4"/>
  <c r="P2941" i="4"/>
  <c r="P2966" i="4"/>
  <c r="P2005" i="4"/>
  <c r="P2034" i="4"/>
  <c r="P2135" i="4"/>
  <c r="P2251" i="4"/>
  <c r="P2381" i="4"/>
  <c r="P2946" i="4"/>
  <c r="P2956" i="4"/>
  <c r="P3038" i="4"/>
  <c r="P3048" i="4"/>
  <c r="P3102" i="4"/>
  <c r="P3145" i="4"/>
  <c r="P3166" i="4"/>
  <c r="P3416" i="4"/>
  <c r="P3463" i="4"/>
  <c r="P3467" i="4"/>
  <c r="P3471" i="4"/>
  <c r="P2715" i="4"/>
  <c r="P2762" i="4"/>
  <c r="P1830" i="4"/>
  <c r="P2719" i="4"/>
  <c r="P2960" i="4"/>
  <c r="P2107" i="4"/>
  <c r="P2193" i="4"/>
  <c r="P2338" i="4"/>
  <c r="P2506" i="4"/>
  <c r="P1987" i="4"/>
  <c r="P2101" i="4"/>
  <c r="P2248" i="4"/>
  <c r="P2252" i="4"/>
  <c r="P2295" i="4"/>
  <c r="P2451" i="4"/>
  <c r="P2620" i="4"/>
  <c r="P2723" i="4"/>
  <c r="P2964" i="4"/>
  <c r="P3147" i="4"/>
  <c r="P2133" i="4"/>
  <c r="P2152" i="4"/>
  <c r="P2249" i="4"/>
  <c r="P2455" i="4"/>
  <c r="P2724" i="4"/>
  <c r="P3344" i="4"/>
  <c r="P3401" i="4"/>
  <c r="P3414" i="4"/>
  <c r="P3440" i="4"/>
  <c r="P3447" i="4"/>
  <c r="P2253" i="4"/>
  <c r="P2503" i="4"/>
  <c r="P3002" i="4"/>
  <c r="P3006" i="4"/>
  <c r="P3023" i="4"/>
  <c r="P3262" i="4"/>
  <c r="P3368" i="4"/>
  <c r="P3384" i="4"/>
  <c r="P3421" i="4"/>
  <c r="P3437" i="4"/>
  <c r="P3465" i="4"/>
  <c r="P3469" i="4"/>
  <c r="P3481" i="4"/>
  <c r="P3487" i="4"/>
  <c r="P3498" i="4"/>
  <c r="P3101" i="4"/>
  <c r="P3425" i="4"/>
  <c r="P3436" i="4"/>
  <c r="P3501" i="4"/>
  <c r="P3070" i="4"/>
  <c r="P3137" i="4"/>
  <c r="P3265" i="4"/>
  <c r="P3423" i="4"/>
  <c r="P3103" i="4"/>
  <c r="P3417" i="4"/>
  <c r="P2416" i="4"/>
  <c r="P2341" i="4"/>
  <c r="P2377" i="4"/>
  <c r="P2424" i="4"/>
  <c r="P2422" i="4"/>
  <c r="P2345" i="4"/>
  <c r="P2389" i="4"/>
  <c r="P2412" i="4"/>
  <c r="L1974" i="4"/>
  <c r="P2028" i="4"/>
  <c r="P1988" i="4"/>
  <c r="P1994" i="4"/>
  <c r="P2000" i="4"/>
  <c r="P1984" i="4"/>
  <c r="P1992" i="4"/>
  <c r="P1998" i="4"/>
  <c r="P2004" i="4"/>
  <c r="P149" i="4"/>
  <c r="P296" i="4"/>
  <c r="P463" i="4"/>
  <c r="P7" i="4"/>
  <c r="P15" i="4"/>
  <c r="P23" i="4"/>
  <c r="P31" i="4"/>
  <c r="P39" i="4"/>
  <c r="P47" i="4"/>
  <c r="P5" i="4"/>
  <c r="P13" i="4"/>
  <c r="P21" i="4"/>
  <c r="P29" i="4"/>
  <c r="P37" i="4"/>
  <c r="P45" i="4"/>
  <c r="P143" i="4"/>
  <c r="P154" i="4"/>
  <c r="P11" i="4"/>
  <c r="P19" i="4"/>
  <c r="P27" i="4"/>
  <c r="P35" i="4"/>
  <c r="P43" i="4"/>
  <c r="P51" i="4"/>
  <c r="P303" i="4"/>
  <c r="P410" i="4"/>
  <c r="P685" i="4"/>
  <c r="P757" i="4"/>
  <c r="P408" i="4"/>
  <c r="P287" i="4"/>
  <c r="P299" i="4"/>
  <c r="P721" i="4"/>
  <c r="P745" i="4"/>
  <c r="P505" i="4"/>
  <c r="P513" i="4"/>
  <c r="P620" i="4"/>
  <c r="P626" i="4"/>
  <c r="P632" i="4"/>
  <c r="P503" i="4"/>
  <c r="P511" i="4"/>
  <c r="P541" i="4"/>
  <c r="P618" i="4"/>
  <c r="P624" i="4"/>
  <c r="P630" i="4"/>
  <c r="P663" i="4"/>
  <c r="P671" i="4"/>
  <c r="P499" i="4"/>
  <c r="P509" i="4"/>
  <c r="P517" i="4"/>
  <c r="P622" i="4"/>
  <c r="P628" i="4"/>
  <c r="P507" i="4"/>
  <c r="P515" i="4"/>
  <c r="P730" i="4"/>
  <c r="P742" i="4"/>
  <c r="P748" i="4"/>
  <c r="P760" i="4"/>
</calcChain>
</file>

<file path=xl/sharedStrings.xml><?xml version="1.0" encoding="utf-8"?>
<sst xmlns="http://schemas.openxmlformats.org/spreadsheetml/2006/main" count="22438" uniqueCount="3577">
  <si>
    <t>ENTIDAD CONTRATANTE Y CONTRATISTA</t>
  </si>
  <si>
    <t>NÚMERO DE CONTRATO</t>
  </si>
  <si>
    <t>MENOR VALOR COTIZADO</t>
  </si>
  <si>
    <t>VALOR ESTIMADO</t>
  </si>
  <si>
    <t xml:space="preserve">SUBGRUPO A EQUIPOS ODONTOLOGICOS  </t>
  </si>
  <si>
    <t xml:space="preserve"> ITEM </t>
  </si>
  <si>
    <t xml:space="preserve"> DESCRIPCION  </t>
  </si>
  <si>
    <t>MARCA DE LOS EQUIPOS</t>
  </si>
  <si>
    <t xml:space="preserve"> DESCRIPCION DEL ACCESORIO </t>
  </si>
  <si>
    <t>UNIDAD DE MEDIDA</t>
  </si>
  <si>
    <t>PRECIO HISTORICO</t>
  </si>
  <si>
    <t>COTIZACIÓN GOLDEN</t>
  </si>
  <si>
    <t>COTIZACIÓN BOMBO</t>
  </si>
  <si>
    <t>PRECIO MERCADO</t>
  </si>
  <si>
    <t xml:space="preserve">  AUTOCLAVE CON CAMARA O ESTERILIZADOR A VAPOR</t>
  </si>
  <si>
    <t>MANTENIMIENTO CORRECTIVO</t>
  </si>
  <si>
    <t>CAMBIO Y ARREGLO Y PINTURA PARA ESTERILIZADOR SEGÚN REFERENCIA</t>
  </si>
  <si>
    <t>UNIDAD</t>
  </si>
  <si>
    <t>CAMBIO ALARMAS AUDIBLES Y VISIBLES SEGÚN REFERENCIA</t>
  </si>
  <si>
    <t>CAMBIO BANDEJAS DE ACERO SEGÚN REFERENCIA</t>
  </si>
  <si>
    <t>CAMBIO BOMBA DE AGUA SEGÚN REFERENCIA DEL AUTOCLAVE</t>
  </si>
  <si>
    <t>CAMBIO BOMBA DE VACÍO</t>
  </si>
  <si>
    <t>CAMBIO CABLE AC COMPLETO</t>
  </si>
  <si>
    <t>CAMBIO CABLE AC Y CLAVIJA HOSPITALARIA PARA ELEVADOR DE VOLTAJE DE ESTERILIZADOR MARCA TUTTANEUER Y/O OTRAS MARCAS</t>
  </si>
  <si>
    <t xml:space="preserve">CAMBIO CÁMARA EN ACERO INOXIDABLE SEGÚN REFERENCIA DEL AUTOCLAVE </t>
  </si>
  <si>
    <t>CAMBIO CONTROL DE TIEMPO SEGÚN REFERENCIA DEL AUTOCLAVE</t>
  </si>
  <si>
    <t>CAMBIO ELECTRO VÁLVULAS SEGÚN REFERENCIA DEL AUTOCLAVE</t>
  </si>
  <si>
    <t>CAMBIO EMBOLO VÁLVULA SOLENOIDE SEGÚN REFERENCIA DEL AUTOCLAVE</t>
  </si>
  <si>
    <t>CAMBIO EMPAQUE DE LA PUERTA MELAG SEGÚN REFERENCIA</t>
  </si>
  <si>
    <t>CAMBIO EMPAQUE DE LA PUERTA TUTTNAUER SEGÚN REFERENCIA</t>
  </si>
  <si>
    <t xml:space="preserve">CAMBIO ESPONJA METÁLICA PARA EL LAVADO DE LA CÁMARA </t>
  </si>
  <si>
    <t xml:space="preserve">CAMBIO FILTRO DE AGUA SEGÚN REFERENCIA </t>
  </si>
  <si>
    <t xml:space="preserve">CAMBIO FILTRO HEPA SEGÚN REFERENCIA </t>
  </si>
  <si>
    <t xml:space="preserve">CAMBIO FILTRO DE OXIGENO SEGÚN REFERENCIA </t>
  </si>
  <si>
    <t>CAMBIO FILTROS EXTERNOS DE AIRE SEGÚN REFERENCIA</t>
  </si>
  <si>
    <t>CAMBIO FILTROS INTERNO PARA ESTERILIZADOR SEGÚN REFERENCIA</t>
  </si>
  <si>
    <t>CAMBIO FILTROS DESTILADORES PARA MELAG</t>
  </si>
  <si>
    <t xml:space="preserve">CAMBIO FUSIBLE TÉRMICO SEGÚN REFERENCIA </t>
  </si>
  <si>
    <t xml:space="preserve">CAMBIO FUSIBLE Y PORTAFUSIBLE SEGÚN REFERENCIA </t>
  </si>
  <si>
    <t>CAMBIO INTERRUPTOR AUTOMÁTICO SEGÚN REFERENCIA</t>
  </si>
  <si>
    <t>CAMBIO MANÓMETRO SEGÚN REFERENCIA</t>
  </si>
  <si>
    <t>CAMBIO PANEL Y DISPLAY SEGÚN REFERENCIA</t>
  </si>
  <si>
    <t>CAMBIO PAPEL TÉRMICO PARA IMPRESORA SEGÚN REFERENCIA DEL AUTOCLAVE</t>
  </si>
  <si>
    <t>CAMBIO PILOTOS DE ENCENDIDO</t>
  </si>
  <si>
    <t>CAMBIO PROCESADOR DE AGUA DESMINERALIZADA PARA ESTERILIZADOR TUTTANAUER, BELIMED, ICANCLAVE, MELAG</t>
  </si>
  <si>
    <t>CAMBIO RELEVO SEGÚN REFERENCIA DEL AUTOCLAVE</t>
  </si>
  <si>
    <t>CAMBIO RELEVOS INTERNOS SWICTH DE ENCENDIDO Y APAGADO PARA ELEVADOR DE VOLTAJE DE ESTERILIZADOR SEGÚN REFERENCIA</t>
  </si>
  <si>
    <t xml:space="preserve">CAMBIO RESISTENCIA DEL CALDERIN </t>
  </si>
  <si>
    <t>CAMBIO SEGURO DE PUERTA SEGÚN MARCA DEL AUTOCLAVE</t>
  </si>
  <si>
    <t xml:space="preserve">CAMBIO SENSOR DE PRESIÓN SEGÚN REFERENCIA </t>
  </si>
  <si>
    <t>CAMBIO SENSOR DE TEMPERATURA</t>
  </si>
  <si>
    <t>CAMBIO TARJETA ELECTRÓNICA ROSE PH SEGÚN REFERENCIA</t>
  </si>
  <si>
    <t>CAMBIO TARJETA ELECTRÓNICA DE ELEVADOR DE VOLTAJE PARA ESTERILIZADOR SEGÚN REFERENCIA</t>
  </si>
  <si>
    <t>CAMBIO TARJETA ELECTRÓNICA ROSE A V2 SEGÚN REFERENCIA</t>
  </si>
  <si>
    <t>CAMBIO TARJETA PRINCIPAL DE ENCENDIDO PARA ESTERILIZADOR SEGÚN REFERENCIA</t>
  </si>
  <si>
    <t>CAMBIO TARJETA PRINCIPAL SEGÚN REFERENCIA</t>
  </si>
  <si>
    <t>CAMBIO VÁLVULA DE SALIDA O ENTRADA DE AGUA PARA ESTELIZADOR SEGÚN REFERENCIA</t>
  </si>
  <si>
    <t>CAMBIO VÁLVULA DE SEGURIDAD SEGÚN REFERENCIA</t>
  </si>
  <si>
    <t>CAMBIO VÁLVULAS DE SOBRE PRESIÓN SEGÚN REFERENCIA</t>
  </si>
  <si>
    <t>CAMBIO VÁLVULAS SOLENOIDES ENTRADA Y/O SALIDA</t>
  </si>
  <si>
    <t>CAMBIO ANILLO DE ESCOTILLA MARCA MELAG SEGÚN REFERENCIA</t>
  </si>
  <si>
    <t>CAMBIO KIT DE FILTRO RESINA MD40 AGUA DESTILADA MARCA MELAG SEGÚN REFERENCIA</t>
  </si>
  <si>
    <t>CAMBIO FILTRO HEPA PARA ESTERLIZADOR MARCA MELAG SEGUN REFERENCIA</t>
  </si>
  <si>
    <t xml:space="preserve">CAMBIO KIT DE FILTROS ESCOTILLA MELAG SEGÚN REFERENCIA </t>
  </si>
  <si>
    <t xml:space="preserve">CAMBIO BOMBA DE AGUA MELAG SEGÚN REFERENCIA </t>
  </si>
  <si>
    <t xml:space="preserve">CAMBIO EMPAQUE PUERTA PARA ESTERILIZADOR MARCA ICANCALVE SEGÚN REFERENCIA </t>
  </si>
  <si>
    <t>CAMBIO GENERADOR DE VAPOR PARA AUTOCLAVE - ICANCLAVE</t>
  </si>
  <si>
    <t>CAMBIO KIT DE TARJETA - ICANCLAVE</t>
  </si>
  <si>
    <t>CAMBIO KIT DE VALVULAS - ICANCLAVE</t>
  </si>
  <si>
    <t>CAMBIO MANIJA PARA AUTOCLAVE - ICANCLAVE</t>
  </si>
  <si>
    <t>CAMBIO WATER SWICTH LEVEL FLOAT MR 18 - ICANCLAVE</t>
  </si>
  <si>
    <t>CAMBIO GENERADOR DE VAPOR PARA AUTOCLAVE MARCA ICANCLAVE</t>
  </si>
  <si>
    <t>CAMBIO WATER SWITCH LEVEL FLOAT MR L8 - ICANCLAVE</t>
  </si>
  <si>
    <t>CAMBIO SOPORTE PARA AUTOCLAVE - ICANCLAVE</t>
  </si>
  <si>
    <t>CAMBIO FILTROS PARA AUTOCLAVE - ICANCLAVE</t>
  </si>
  <si>
    <t>CAMBIO SISTEMA DE FILTROS Y KIT DE INSTALACION EXTERNO - ICANCLAVE</t>
  </si>
  <si>
    <t>CAMBIO EMPAQUE DE LA PUERTA PARA AUTOCLAVE ICANCLAVE</t>
  </si>
  <si>
    <t>CAMBIO DE FILTROS PURIFICADORES DE AGUA DE AUTOCLAVE MARCA MELAG</t>
  </si>
  <si>
    <t>CAMBIO DE ELEVADOR DE VOLTEJ DE 110 VOLTIOS A 220  VOLTIOS</t>
  </si>
  <si>
    <t>CAMBIO DE REGULADOR DE VOLTAJE DE 2000 AMP</t>
  </si>
  <si>
    <t>CAMBIO DE BREAKER PARA AUTOCLAVE - ICANCLAVE</t>
  </si>
  <si>
    <t>MANTENIMIENTO PREVENTIVO</t>
  </si>
  <si>
    <t>VISITA</t>
  </si>
  <si>
    <t xml:space="preserve">REVISIÓN DE BOMBA INTERNA DE AGUA </t>
  </si>
  <si>
    <t>REVISIÓN DE CABLE AC</t>
  </si>
  <si>
    <t>REVISIÓN DE CAJA METÁLICA</t>
  </si>
  <si>
    <t>REVISIÓN DE CÁMARA EN ACERO FUGAS Y PRESIÓN</t>
  </si>
  <si>
    <t>REVISIÓN DE CONTROL DE TIEMPO</t>
  </si>
  <si>
    <t>REVISIÓN DE FILTROS INTERNOS</t>
  </si>
  <si>
    <t>REVISIÓN DE SOLENOIDES INTERNAS</t>
  </si>
  <si>
    <t>VERIFICACIÓN DE BANDEJAS INTERNAS DE ESTERILIZADO</t>
  </si>
  <si>
    <t>VERIFICACIÓN DE CALDERIN PILOTOS INTERNOS</t>
  </si>
  <si>
    <t>VERIFICACIÓN DE CAUCHO DE LA TAPA</t>
  </si>
  <si>
    <t>VERIFICACIÓN DE CONEXIONES ELÉCTRICAS</t>
  </si>
  <si>
    <t>VERIFICACIÓN DE DISPLAY DE VISUALIZACIÓN</t>
  </si>
  <si>
    <t>VERIFICACIÓN DE ELECTROVÁLVULAS SEGURO DE PUERTA</t>
  </si>
  <si>
    <t>VERIFICACIÓN DE FUSIBLES INTERNOS Y EXTERNOS</t>
  </si>
  <si>
    <t>VERIFICACION DE SOPORTE DE ESTABILIDAD O NIVELES</t>
  </si>
  <si>
    <t>VERIFICACION TEMPORIZADOR Y CELDAS</t>
  </si>
  <si>
    <t>VERIFICACIÓN CON EQUIPO PATRÓN</t>
  </si>
  <si>
    <t>VERIFICAR EL SISTEMA Y REALIZAR LIMPIEZA ELECTRONOCA DE LAS TARJETAS</t>
  </si>
  <si>
    <t xml:space="preserve"> CAVITRON Y/O SCALER NEUMATICO</t>
  </si>
  <si>
    <t>BIOSONIC
BOBCAT
BONART
DENTSPLY
DTE
MAVERICK
NSK</t>
  </si>
  <si>
    <t>CAMBIO DE BOTÓN DE ENCENDIDO Y APAGADO DEL EQUIPO</t>
  </si>
  <si>
    <t>CAMBIO DE BOTÓN DE REGULACIÓN DE PRESIÓN DE AGUA</t>
  </si>
  <si>
    <t>CAMBIO EXTENSIÓN ELÉCTRICA SEGÚN REFERENCIA</t>
  </si>
  <si>
    <t>CAMBIO JUEGOS DE CONECTORES HEMBRA – MACHO PARA INSTALACIÓN DEL EQUIPO</t>
  </si>
  <si>
    <t>CAMBIO LÁPIZ COMPLETO CON CONECTOR SEGÚN REFERENCIA</t>
  </si>
  <si>
    <t>CAMBIO PEDAL DE FUNCIONAMIENTO COMBATIBLE CON EL EQUIPO</t>
  </si>
  <si>
    <t>CAMBIO PUNTAS INSERTORAS PARA CAVITRON 25 K</t>
  </si>
  <si>
    <t>CAMBIO SOLENOIDES PASO DE AGUA</t>
  </si>
  <si>
    <t>CAMBIO VÁLVULA DE SALIDA DE AGUA</t>
  </si>
  <si>
    <t>CAMBIO DE TARJETA ELECTRONICA PARA SCALER MARCA DTE</t>
  </si>
  <si>
    <t>CAMBIO DE ADAPTADOR DE VOLTAJE SEGÚN REFERENCA</t>
  </si>
  <si>
    <t>COMPROBACIÓN DE ESTADO FÍSICO</t>
  </si>
  <si>
    <t>COMPROBACIÓN DE SISTEMA ELECTRÓNICO</t>
  </si>
  <si>
    <t>COMPROBACIÓN DE MANGUERAS Y FUGAS</t>
  </si>
  <si>
    <t>LIMPIAR AGUJERO DE SALIDA DE AGUA DE PUNTA DE APLICACIÓN</t>
  </si>
  <si>
    <t>LIMPIEZA GENERAL INTERNA Y EXTERNA DEL EQUIPO</t>
  </si>
  <si>
    <t>PRUEBAS DE FUNCIONAMIENTO</t>
  </si>
  <si>
    <t>REVISAR EL CONECTOR DEL PEDAL</t>
  </si>
  <si>
    <t>VERIFICACIÓN DE ESTADO DE PUNTAS</t>
  </si>
  <si>
    <t xml:space="preserve"> COMPRESOR INDUSTRIAL DE TORNILLO  10 HP Y 15 HP Y SECADOR DE AIRE </t>
  </si>
  <si>
    <t>QUATTO</t>
  </si>
  <si>
    <t>CAMBIO ACEITE DISEL PARA COMPRESOR DE TORNILLO SEGÚN REFERENCIA</t>
  </si>
  <si>
    <t>CAMBIO ALAMBRADO EXTERNO SEGÚN REFERENCIA</t>
  </si>
  <si>
    <t>CAMBIO APLICACIÓN DE ANTICORROSIVO Y PINTURA DEL COMPRESOR</t>
  </si>
  <si>
    <t>CAMBIO APLICACIÓN DE ANTICORROSIVO Y PINTURA DEL SECADORES</t>
  </si>
  <si>
    <t>CAMBIO BANDAS DE TRASMISIÓN SEGÚN REFERENCIA</t>
  </si>
  <si>
    <t xml:space="preserve">CAMBIO BREAKER SEGÚN REFERENCIA </t>
  </si>
  <si>
    <t>CAMBIO CABLE DE TRES LÍNEAS CLAVIJA Y TOMA ELÉCTRICA</t>
  </si>
  <si>
    <t>CAMBIO DE CABLEADO DE ALIMENTACIÓN</t>
  </si>
  <si>
    <t>CAMBIO DE CONTACTORES Y SWITCH DE CONTROL</t>
  </si>
  <si>
    <t>CAMBIO DE CONTROLADOR DE POTENCIA ELECTRÓNICO DEL EQUIPO</t>
  </si>
  <si>
    <t>CAMBIO DE CABLE DE CONEXIÓN DE ALIMENTACIÓN ELÉCTRICA</t>
  </si>
  <si>
    <t>CAMBIO FILTRO DE ACEITE SEGÚN REFERENCIA</t>
  </si>
  <si>
    <t>CAMBIO FILTRO DE AIRE SEGÚN REFERENCIA</t>
  </si>
  <si>
    <t>CAMBIO FILTRO SEPARADOR SEGÚN REFERENCIA</t>
  </si>
  <si>
    <t xml:space="preserve">CAMBIO FILTROS DE AIRE ADMISIÓN CORAZA E INDICADORA </t>
  </si>
  <si>
    <t>CAMBIO FILTROS INTERNOS DE AIRE PARA SECADOR</t>
  </si>
  <si>
    <t>CAMBIO FUSIBLES SEGÚN REFERENCIA</t>
  </si>
  <si>
    <t>CAMBIO JUEGO DE BREAKER TRES EN UNO DE 50 AMP</t>
  </si>
  <si>
    <t xml:space="preserve">CAMBIO KIT DE FUNCIONAMIENTO DE 10000 HORAS </t>
  </si>
  <si>
    <t>CAMBIO KIT DE FUNCIONAMIENTO DE 5000 HORAS</t>
  </si>
  <si>
    <t>CAMBIO LÁMPARAS Y PILOTOS INDICADORES</t>
  </si>
  <si>
    <t>CAMBIO LÍNEAS DE CONTROL TABLEROS CON MANÓMETROS</t>
  </si>
  <si>
    <t>CAMBIO LLAVE DE DRENAJE TANQUE</t>
  </si>
  <si>
    <t>CAMBIO MANGUERA DE DESAGÜE O DRENAJE</t>
  </si>
  <si>
    <t>CAMBIO MANGUERAS CON RACOR DE ALTA PRESIÓN SEGÚN REFERENCIA</t>
  </si>
  <si>
    <t>CAMBIO DE MANGUERAS DE CONEXIÓN SEGÚN REFERENCIA</t>
  </si>
  <si>
    <t>CAMBIO MANÓMETROS SENCILLO Y CON ACEITE</t>
  </si>
  <si>
    <t>CAMBIO PRESOSTATO SEGÚN REFERENCIA</t>
  </si>
  <si>
    <t xml:space="preserve">CAMBIO RACORES Y TUBERÍA SEGÚN REFERENCIA </t>
  </si>
  <si>
    <t>CAMBIO RADIADOR COMPLETO</t>
  </si>
  <si>
    <t>CAMBIO RAPTORES DE ACEITE SEGÚN REFERENCIA</t>
  </si>
  <si>
    <t>CAMBIO REGULADOR DE PRESIÓN</t>
  </si>
  <si>
    <t>CAMBIO RETORQUEO DE BORNES Y REGLETAS SEGÚN REFERENCIA</t>
  </si>
  <si>
    <t>CAMBIO REVISIÓN DE POSTE ENFRIADOR DE AIRE O INTERCAMBIADORES</t>
  </si>
  <si>
    <t>CAMBIO DEL HOROMETRO</t>
  </si>
  <si>
    <t>CAMBIO DE TOMA Y AJUSTE DE PARÁMETROS DE OPERACIÓN</t>
  </si>
  <si>
    <t>CAMBIO DEL SETTING TÉRMICO</t>
  </si>
  <si>
    <t>CAMBIO DE SECADORES DE AIRE SEGÚN REFERENCIA</t>
  </si>
  <si>
    <t xml:space="preserve">CAMBIO SELECTOR ENCENDIDO DEL COMPRESOR </t>
  </si>
  <si>
    <t>CAMBIO DE SWICHT DE CONTROL</t>
  </si>
  <si>
    <t>CAMBIO SWITCH DE ENCENDIDO Y/O APAGADO</t>
  </si>
  <si>
    <t xml:space="preserve">CAMBIO TARJETA PRINCIPAL DE ENCENDIDO SEUN REFERENCIA </t>
  </si>
  <si>
    <t>CAMBIO TRAMPA DE FILTRO DE ACEITE SEGÚN REFERENCIA</t>
  </si>
  <si>
    <t xml:space="preserve">CAMBIO DE TRAMPA SEPARADORA SEGÚN REFERENCIA </t>
  </si>
  <si>
    <t xml:space="preserve">CAMBIO TRASFORMADOR DE CONTROL SEGÚN REFERNECIA </t>
  </si>
  <si>
    <t>CAMBIO DE VALVULA CHEQUE SEGÚN REFERENCIA</t>
  </si>
  <si>
    <t>CAMBIO VALVULA DE ADMISION Y CAMBIO DE KIT</t>
  </si>
  <si>
    <t xml:space="preserve">CAMBIO VALVULA DE DRENAJE SEGÚN REFERNECIA </t>
  </si>
  <si>
    <t>CAMBIO VALVULA DE DRENAJE 1/4 SEGU NREFERNECIA</t>
  </si>
  <si>
    <t xml:space="preserve">CAMBIO VALVULA PILOTO SEGÚN REFERNEICA </t>
  </si>
  <si>
    <t>CAMBIO VALVULA SOLENOIDES</t>
  </si>
  <si>
    <t>CAMBIO VALVULA TERMICA</t>
  </si>
  <si>
    <t>CAMBIO VERIFICACION DE VALVULA DE ALIVIO</t>
  </si>
  <si>
    <t>CAMBIO DE TUBERIA DE PROPILENO USO HOSPITALARIO</t>
  </si>
  <si>
    <t>CAMBIO DE FILTRO DE CARBONO POR UNIDAD ODONTOLÓGICA</t>
  </si>
  <si>
    <t>CAMBIO DE CANALETA EXTERNA QUE CUMPLE CON LA NORMAS DE GRADO HOSPITALARO PARA ESTABLECIMIENTO DE SALUD</t>
  </si>
  <si>
    <t>CAMBIO DE ACOPLE POR UNIDAD EN TUBERÍA PROPILENO</t>
  </si>
  <si>
    <t>CAMBIO DEREGISTRO POR UNIDAD EN TUBERÍA PROPILENO</t>
  </si>
  <si>
    <t>CAMBIO DE CODOS POR UNIDAD EN TUBERÍA PROPILENO</t>
  </si>
  <si>
    <t>CAMBIO DE UNIONES POR UNIDAD EN TUBERÍA PROPILENO</t>
  </si>
  <si>
    <t>CAMBIO DE T X UNIDAD EN TUBERÍA PROPILENO</t>
  </si>
  <si>
    <t>CAMBIO DE ADAPTADORES MACHO POR UNIDAD EN TUBERÍA PROPILENO</t>
  </si>
  <si>
    <t>CAMBIO DE ADAPTADORES UNIVERSAL POR UNIDAD EN TUBERÍA PROPILENO</t>
  </si>
  <si>
    <t>CAMBIO DE CHAPETAS POR UNIDAD EN TUBERÍA PROPILENO</t>
  </si>
  <si>
    <t>CAMBIO DE MANGUERA POR UNIDAD EN TUBERÍA PROPILENO</t>
  </si>
  <si>
    <t>CAMBIO DE RACORES POR UNIDAD EN TUBERÍA PROPILENO</t>
  </si>
  <si>
    <t>CAMBIO DE CABLE NO CERO (O) POR METRO</t>
  </si>
  <si>
    <t>CAMBIO DE CABLE NO DOS (2) POR METRO</t>
  </si>
  <si>
    <t>CAMBIO DE TUBERÍA GALVANIZADA POR METRO</t>
  </si>
  <si>
    <t>CAMBIO DE TOTALIZADOR TRIFASICO DE 80 AMP</t>
  </si>
  <si>
    <t>CAMBIO DE BREKER TERMOMAGGNETICO TRIFASICO DE 80 AMP SEGÚN REFENRENCIA</t>
  </si>
  <si>
    <t xml:space="preserve">CAMBIO DE CALBE AWG 6 - POR METRO SEGÚN REFERENCIA </t>
  </si>
  <si>
    <t>CAMBIO DE TERMINALES DE CIBRE OJO AWG6 SEGÚN REFERENCIA</t>
  </si>
  <si>
    <t>CAMBIO DE CONTACTOR TRIPOLAR DE 80 AMP 1NA+1NC 220V(ITH) SUPERIOR A 80 AMP</t>
  </si>
  <si>
    <t xml:space="preserve">CAMBIO METRO DE CABLE DE TRES VIAS No 10 PARA CONEXION </t>
  </si>
  <si>
    <t>CAMBIO DE BREAKER ENCHUFABLE DE 50 AMPERIOS</t>
  </si>
  <si>
    <t>CAMBIO DE BREAKER ENCHUFABLE SENCILLO DE 50 AMPERIOS</t>
  </si>
  <si>
    <t xml:space="preserve">CAMBIO DE MANGUERA SEGÚN REFERENCIA PARA AIRE CON SUS RESPECTIVO JUEGO DE CONECTORES </t>
  </si>
  <si>
    <t>LIMPIEZA GENERAL INTERNA Y EXTERNA DE CADA EQUIPO</t>
  </si>
  <si>
    <t>REVISAR FILTROS ACEITE Y DEMÁS ACCESORIOS INTERNOS DE CADA COMPRESOR</t>
  </si>
  <si>
    <t>REVISIÓN DE FUGAS DE AIRE MANGUERAS EXTERNAS</t>
  </si>
  <si>
    <t>REVISIÓN DE LLAVES DE DRENAJE</t>
  </si>
  <si>
    <t>REVISIÓN DE LOS SECADORES DE AIRE</t>
  </si>
  <si>
    <t>VERIFICACIÓN DE CLAVIJA ELÉCTRICA DE CADA COMPRESOR</t>
  </si>
  <si>
    <t>VERIFICACIÓN DE ENCENDIDO AUTOMÁTICO</t>
  </si>
  <si>
    <t>VERIFICACIÓN DE FILTRO DE CADA SECADOR</t>
  </si>
  <si>
    <t>VERIFICACIÓN DE FUSIBLES EXTERNOS</t>
  </si>
  <si>
    <t>VERIFICACIÓN DE FUSIBLES INTERNOS DE SEGURIDAD</t>
  </si>
  <si>
    <t>VERIFICACIÓN DE TANQUES DE AIRE Y VÁLVULAS DE SEGURIDAD Y RELOJ MARCADOR DE AIRE</t>
  </si>
  <si>
    <t>VERIFICACIÓN DE TARJETAS ELECTRÓNICAS DE CADA COMPRESOR</t>
  </si>
  <si>
    <t>VERIFICACIÓN DE VÁLVULA DRENAJE</t>
  </si>
  <si>
    <t>COMPRESOR ODONTOLOGICO                     DE 1 HP</t>
  </si>
  <si>
    <t>SCHULTZ
DURR DENTAL</t>
  </si>
  <si>
    <t>CAMBIO DE ABRAZADERAS DE 1/4 3/8 Y 1/2 PARA AJUSTE</t>
  </si>
  <si>
    <t>CAMBIO DE ACOPLE EN COBRE DE SALIDA DE AIRE SEGÚN REFERENCIA</t>
  </si>
  <si>
    <t xml:space="preserve">CAMBIO DE ANILLOS INTERNOS PARA MOTOR DE 1HP SEGÚN REFERENCIA </t>
  </si>
  <si>
    <t>APLICACIÓN DE ANTICORROSIVO Y PINTURA</t>
  </si>
  <si>
    <t>CAMBIO DE CABLE AC COMPLETO</t>
  </si>
  <si>
    <t>CAMBIO DE CAJA DE AUTOMÁTICO</t>
  </si>
  <si>
    <t>CAMBIO DE CLAVIJA HOSPITALARIA AC SEGÚN REFERENCIA</t>
  </si>
  <si>
    <t>CAMBIO CONEXIONES EXTERNAS EN TUBO DE ALUMINIO</t>
  </si>
  <si>
    <t>CAMBIO DE CULATA SEGÚN REFERENCIA</t>
  </si>
  <si>
    <t>CAMBIO DE FILTROS DE AIRE EXTERNO</t>
  </si>
  <si>
    <t>CAMBIO DE FILTROS DE HUMEDAD SEGÚN REFERENCIA</t>
  </si>
  <si>
    <t>CAMBIO DE JUEGO DE TUBOS EN COBRE CON SU RESPECTIVO CONECTOR</t>
  </si>
  <si>
    <t>CAMBIO DE MANÓMETRO VISUALIZADOR DE PRESIÓN SEGÚN REFERENCIA</t>
  </si>
  <si>
    <t xml:space="preserve">CAMBIO DE METRO DE MANGUERA DE SALIDA DE AIRE </t>
  </si>
  <si>
    <t>CAMBIO DE MOTOCOMPRESOR COMPLETO DE 1 HP SEGÚN REFERENCIA</t>
  </si>
  <si>
    <t>CAMBIO MOTOCOMPRESOR SEGÚN REFERENCIA</t>
  </si>
  <si>
    <t>CAMBIO DE PISTÓN PARA MOTOCOMPRESOR 1 HP</t>
  </si>
  <si>
    <t>CAMBIO DE REGISTRO PARA DRENAJE O LLAVE DE BOLA DE PASO DE AIRE DE 1/2 1/4 Y 3/8</t>
  </si>
  <si>
    <t>CAMBIO DE RODAMIENTOS PARA MOTOR</t>
  </si>
  <si>
    <t>CAMBIO DE SOPORTES DE AMORTIGUACIÓN DEL TANQUE</t>
  </si>
  <si>
    <t>CAMBIO DE TANQUE DE COMPRESOR</t>
  </si>
  <si>
    <t>CAMBIO DE TAPETE ANTIRUIDOS PARA COMPRESOR SEGÚN MEDIDA</t>
  </si>
  <si>
    <t>CAMBIO DE VÁLVULA CHEQUE COMPLETA</t>
  </si>
  <si>
    <t>CAMBIO DE VÁLVULA DE PASO DE AIRE</t>
  </si>
  <si>
    <t>CAMBIO DE VÁLVULA DE SEGURIDAD</t>
  </si>
  <si>
    <t>CAMBIO DE VÁLVULA DE SEGURIDAD CON PIÑA</t>
  </si>
  <si>
    <t xml:space="preserve">CAMBIO DE VÁLVULA REGULADORA </t>
  </si>
  <si>
    <t>CAMBIO DE BIELA SEGÚN REFERENCIA</t>
  </si>
  <si>
    <t>CAMBIO DE METRO DE MANGUERA PARA INSTALACION DE AIRE SEGÚN REFERENCIA</t>
  </si>
  <si>
    <t>CAMBIO DE LLAVE REGISTRO DE SALIDA DE AIRE SEGÚN REFERENCIA</t>
  </si>
  <si>
    <t>CAMBIO UNION GALBANIZADA SEGÚN REFENCIA PARA SALIDA DE AIRE</t>
  </si>
  <si>
    <t>CAMBIO VALVULA DE ALIVIO PARA COMPRESOR DE 1HP</t>
  </si>
  <si>
    <t>CAMBIO DE MANGUERA 1/2" PARA AIRE CON SUS RESPECTIVO JUEGO DE CONECTORES</t>
  </si>
  <si>
    <t xml:space="preserve">COMPROBACIÓN DE ESTADO FÍSICO </t>
  </si>
  <si>
    <t>INSPECCIÓN DEL ESTADO DE LA UNIDAD DE SECADO</t>
  </si>
  <si>
    <t xml:space="preserve">MEDICIÓN DE POLO A TIERRA </t>
  </si>
  <si>
    <t>REVISAR DE CABLE AC</t>
  </si>
  <si>
    <t>REVISIÓN DE LLAVE DRENAJE</t>
  </si>
  <si>
    <t>REVISIÓN DE MANGUERA EXTERNA O TUBO EN COBRE FUGAS</t>
  </si>
  <si>
    <t>NO CONTRATADO</t>
  </si>
  <si>
    <t>REVISIÓN DE RELOJ DE PRESIÓN</t>
  </si>
  <si>
    <t>REVISIÓN DE TANQUE</t>
  </si>
  <si>
    <t>REVISIÓN DE VÁLVULA CHEQUE</t>
  </si>
  <si>
    <t>REVISIÓN Y VERIFICACIÓN DE CULATA INTERNA</t>
  </si>
  <si>
    <t>VERIFICACIÓN DE BIELAS Y FILTRO ETERNOS DEL MOTOR</t>
  </si>
  <si>
    <t>VERIFICACIÓN DE CAJA AUTOMÁTICA DEL COMPRESOR</t>
  </si>
  <si>
    <t>VERIFICACIÓN DE REGISTRO DE CIERRE DE AIRE</t>
  </si>
  <si>
    <t>VERIFICACIÓN DEL PISTÓN ANILLOS</t>
  </si>
  <si>
    <t>VERIFICACIÓN RODAMIENTOS DEL MOTOR</t>
  </si>
  <si>
    <t xml:space="preserve"> COMPRESOR ODONTOLOGICO              DE 2 HP </t>
  </si>
  <si>
    <t>DURR DENTAL
SCHULTZ</t>
  </si>
  <si>
    <t>CAMBIO DE AMORTIGUADORES DE VIBRACIÓN COMPRESOR DURR DENTAL SEGÚN REFERENCIA</t>
  </si>
  <si>
    <t xml:space="preserve">CAMBIO DE ANILLOS INTERNOS SEGU REFERENCIA </t>
  </si>
  <si>
    <t>CAMBIO APLICACIÓN DE ANTICORROSIVO Y PINTURA</t>
  </si>
  <si>
    <t>CAMBIO DE CABLE ACCON CLAVIJA HOSPITALARIA</t>
  </si>
  <si>
    <t xml:space="preserve">CAMBIO DE CAJA DE AUTOMÁTICO SEGÚN REFERENCIA </t>
  </si>
  <si>
    <t>CAMBIO CLAVIJA HOSPITALARIA</t>
  </si>
  <si>
    <t>CAMBIO DE FILTRO ASPIRACIÓN DEL MOTOR DURR DENTAL SEGÚN REFERENCIA</t>
  </si>
  <si>
    <t>CAMBIO DE FILTRO ESTÉRIL DEL COMPRESOR DURR DENTAL SEGÚN REFERENCIA</t>
  </si>
  <si>
    <t>CAMBIO DE FILTRO EXTERNO DEL MOTOR SEGÚN REFERENCIA</t>
  </si>
  <si>
    <t>CAMBIO DE GOMAS EN SILICONA DE SUCCIÓN</t>
  </si>
  <si>
    <t>CAMBIO DE KIT DE FILTRO ADMISION PARA COMPRESOR DURR DENTAL SEGÚN REFERENCIA</t>
  </si>
  <si>
    <t>CAMBIO DE FILTRO SINTETIZADO PARA COMPRESOR DURR DENTAL SEGÚN REFERENCIA</t>
  </si>
  <si>
    <t xml:space="preserve">CAMBIO DE FILTRO BIO FILTRO PARA COMPRESOR DURR DENTAL SEGÚN REFERENCIA </t>
  </si>
  <si>
    <t xml:space="preserve">KIT DE ANILLOS PARA PISTON DURR DENTAL SEGÚN REFERENCIA </t>
  </si>
  <si>
    <t>CAMBIO DE RODAMIENTOS PARA BIELA DURR DENTAL SEGÚN REFERENCIA</t>
  </si>
  <si>
    <t>CAMBIO DE RACORES DE CONEXIÓN DURR DENTAL SEGÚN REFERENCIA</t>
  </si>
  <si>
    <t>CAMBIO MANGUERA DE SALIDA DE AIRE</t>
  </si>
  <si>
    <t xml:space="preserve">CAMBIO MOTOR COMPLETO SEGÚN REFERENCIA </t>
  </si>
  <si>
    <t>CAMBIO PISTONES SEGÚN REFERENCIA</t>
  </si>
  <si>
    <t>CAMBIO DE REGISTRO DE PASO O LLAVE DE BOLA DE AIRE DE ½ 1/4 Y 3/8</t>
  </si>
  <si>
    <t>CAMBIO DE RODAMIENTOS SEGÚN REFERENCIA</t>
  </si>
  <si>
    <t>CAMBIO TANQUE SEGÚN REFERENCIA</t>
  </si>
  <si>
    <t xml:space="preserve">CAMBIO DE VÁLVULA CHEQUE COMPLETA SEGÚN REFERENCIA </t>
  </si>
  <si>
    <t>CAMBIO VÁLVULA DE SEGURIDAD CON PIÑA COMPLETA</t>
  </si>
  <si>
    <t>CAMBIO DE VÁLVULA REGULADORA</t>
  </si>
  <si>
    <t>CAMBIO BIELAS SEGÚN REFERENCIA</t>
  </si>
  <si>
    <t>CAMBIO METRO DE MANGUERA PARA INSTALACION DE AIRE SEGÚN REFERENCIA</t>
  </si>
  <si>
    <t>CAMBIO LLAVE REGISTRO DE SALIDA DE AIRE SEGÚN REFERENCIA</t>
  </si>
  <si>
    <t>CAMBIO UNION GALBANNNIZADA SEGÚN REFENCIA PARA SALIDA DE AIRE</t>
  </si>
  <si>
    <t>REVISIÓN DE LLAVE DE DRENAJE DE AIRE</t>
  </si>
  <si>
    <t>REVISIÓN Y VERIFICACIÓN DE CULATAS INTERNAS</t>
  </si>
  <si>
    <t>VERIFICACIÓN DEL PISTONES ANILLOS</t>
  </si>
  <si>
    <t>VERIFICACIÓN RODAMIENTOS DE LOS MOTORES</t>
  </si>
  <si>
    <t xml:space="preserve"> CONTRA ANGULO </t>
  </si>
  <si>
    <t>KAVO
LYNX
ORION 
OPTIMA
GENERICO
COXO
W&amp;H
MDK 
SAEVO
STAR DENTAL 
MEDIDENTAL
NSK
ORION
DTM</t>
  </si>
  <si>
    <t>CAMBIO DE CABEZA DE CONTRA ANGULO SEGÚN REFERENCIA</t>
  </si>
  <si>
    <t>CAMBIO ASPAS INTERNOS SEGÚN REFERENCIA</t>
  </si>
  <si>
    <t>CAMBIO CONTRA ANGULO COMPLETO SEGÚN REFERENCIA</t>
  </si>
  <si>
    <t>CAMBIO EJE INTERMEDIO DEL CONTRA ANGULO SEGÚN REFERENCIA</t>
  </si>
  <si>
    <t>CAMBIO PIÑÓN INTERNO DE LA CABEZA DEL CONTRA ANGULO SEGÚN REFERENCIA</t>
  </si>
  <si>
    <t>CAMBIO DE RODAMIENTOS INTERNOS DE LA PIEZA</t>
  </si>
  <si>
    <t xml:space="preserve">PROCEDIMIENTO DE LUBRICACIÓN </t>
  </si>
  <si>
    <t>REVISIÓN DE AJUSTE DE ÁNGULO</t>
  </si>
  <si>
    <t>REVISIÓN DE CABEZA DE CONTRA ÁNGULO</t>
  </si>
  <si>
    <t>REVISIÓN DE ENGRANAJES RESORTES Y RODAMIENTOS</t>
  </si>
  <si>
    <t>REVISIÓN DE JUNTURA DE MICRO MOTOR</t>
  </si>
  <si>
    <t>REVISIÓN DE RODAMIENTOS INTERNOS</t>
  </si>
  <si>
    <t>REVISIÓN MECANISMO DE AJUSTE</t>
  </si>
  <si>
    <t>VERIFICACIÓN DE GANCHO DE AJUSTE</t>
  </si>
  <si>
    <t>DESTILADOR Y/O PURIFICADOR                    DE AGUA DESMINERALIZADA</t>
  </si>
  <si>
    <t>GNATUS
LISTO
TUTTNAUER
ICANCLAVE</t>
  </si>
  <si>
    <t>CAMBIO BOMBA IMPULSORA SEGÚN REFERENCIA</t>
  </si>
  <si>
    <t>CAMBIO CATALIZADOR SEGÚN REFERENCIA</t>
  </si>
  <si>
    <t>CAMBIO FILTRO CARBON ACTIVADO</t>
  </si>
  <si>
    <t>CAMBIO FILTROS EXTERNO SEGÚN REFERENCIA</t>
  </si>
  <si>
    <t>CAMBIO MANGUERA SEGÚN REFERENCIA</t>
  </si>
  <si>
    <t>CAMBIO PISTOLA NEUMATICA</t>
  </si>
  <si>
    <t>CAMBIO RESISTENCIA SEGÚN REFERENCIA</t>
  </si>
  <si>
    <t>CAMBIO SERPENTIN SEGÚN REFERENCIA</t>
  </si>
  <si>
    <t xml:space="preserve">CAMBIO SWITCH FRONTAL SEGÚN REFERENCIA </t>
  </si>
  <si>
    <t>CAMBIO DE TANQUE RESERVORIO</t>
  </si>
  <si>
    <t xml:space="preserve">CAMBIO DE TARJETA ELECTRONICA PRINCIPAL SEGÚN REFERENCIA </t>
  </si>
  <si>
    <t>CAMBIO DE VENTILADOR SEGU REFERENCIA</t>
  </si>
  <si>
    <t>LIMPIEZA DEL RESERVORIO</t>
  </si>
  <si>
    <t>LIMPIEZA INTERNA DE FILTROS</t>
  </si>
  <si>
    <t>REVISIÓN DEL TARRO EN ACRÍLICO</t>
  </si>
  <si>
    <t>REVISIÓN GENERAL DEL PURIFICADOR</t>
  </si>
  <si>
    <t>VERIFICACIÓN DE ENCENDIDO DEL EQUIPO</t>
  </si>
  <si>
    <t>VERIFICACIÓN DE SISTEMA DE SALIDA DE AGUA</t>
  </si>
  <si>
    <t>VERIFICACIÓN DE VOLTAJE Y CORRIENTE</t>
  </si>
  <si>
    <t>DIGITALIZADOR DE IMÁGENES RADIOLOGICAS</t>
  </si>
  <si>
    <t>DURR DENTAL</t>
  </si>
  <si>
    <t>CAMBIO DE CABLE AC HOSPITALARIO CON CLAVIJA</t>
  </si>
  <si>
    <t>CAMBIO DE MOUSE SEGÚN REFERENCIA</t>
  </si>
  <si>
    <t>CAMBIO DE MONITOR LCD SEGÚN REFERENCIA</t>
  </si>
  <si>
    <t>CAMBIO DE BATERIA INTERNA DE LA CUP</t>
  </si>
  <si>
    <t>CAMBIO REVISIÓN DE MONITOR</t>
  </si>
  <si>
    <t>CAMBIO DE TARJETA PRINCIPAL DEL EQUIPO</t>
  </si>
  <si>
    <t>CAMBIO DE TECLADO EXTERNO DEL EQUIPO</t>
  </si>
  <si>
    <t>CAMBIO DE TECLADO EXTERNO DEL EQUIPO SEGÚN REFERENCIA</t>
  </si>
  <si>
    <t>CAMBIO VENTILADOR REFRIGERANTE DEL EQUIPO</t>
  </si>
  <si>
    <t xml:space="preserve">LIMPIEZA INTERNA </t>
  </si>
  <si>
    <t>REVISIÓN DEL CABLE AC Y CLAVIJA HOSPITALARIA</t>
  </si>
  <si>
    <t>REVISIÓN GENERAL DEL EQUIPO</t>
  </si>
  <si>
    <t>VERIFICACIÓN CABLES DE TRASMISIÓN DATOS</t>
  </si>
  <si>
    <t xml:space="preserve">  EQUIPO DE RX PERIAPICAL DE PARED                      </t>
  </si>
  <si>
    <t xml:space="preserve">GNATUS
DURR DENTAL
ELITY 70
TROPHY
</t>
  </si>
  <si>
    <t>CAMBIO DE BOTÓN DE DISPARO</t>
  </si>
  <si>
    <t>CAMBIO BRAZOS EXTENSOR Y RESORTE</t>
  </si>
  <si>
    <t>CAMBIO CABLE CONEXIÓN AC</t>
  </si>
  <si>
    <t>CAMBIO CABLE EXTENSOR RESORTADO</t>
  </si>
  <si>
    <t xml:space="preserve">CAMBIO CABLES DE INSTALACIÓN </t>
  </si>
  <si>
    <t>CAMBIO CAJA DE COMANDO SEGÚN REFERENCIA</t>
  </si>
  <si>
    <t>CAMBIO CHALECO COMPLETO PARA ADULTO SEGÚN REFERENCIA INCLUYA REGISTRO INVIMA VIGENTE</t>
  </si>
  <si>
    <t>CAMBIO DE COLIMADOR O TUBO DE RX SEGÚN REFERENCIA</t>
  </si>
  <si>
    <t>CAMBIO DE CONSOLA DE CONTROL</t>
  </si>
  <si>
    <t>CAMBIO CONTROL DE TIEMPO O TEMPORIZADOR</t>
  </si>
  <si>
    <t>CAMBIO MOUSE SEGÚN REFERENCIA</t>
  </si>
  <si>
    <t>CAMBIO MONITOR SEGÚN REFERENCIA</t>
  </si>
  <si>
    <t>CAMBIO PCU SEGÚN REFERENCIA</t>
  </si>
  <si>
    <t>CAMBIO PULSADOR DE TARJETA ELECTRÓNICA PARA EQUIPO SEGÚN REFERENCIA</t>
  </si>
  <si>
    <t xml:space="preserve">CAMBIO SILLA ERGONÓMICA SEGÚN REFERENCIA </t>
  </si>
  <si>
    <t>CAMBIO SOPORTE DE PARED Y FIJACIÓN DEL MISMO</t>
  </si>
  <si>
    <t>CAMBIO TECLADO SEGÚN REFERENCIA</t>
  </si>
  <si>
    <t>CAMBIO DE ESTABILIZADOR DE VOLTAJE DE 2000 AMP</t>
  </si>
  <si>
    <t>CAMBIO DE CAJA REVELADORA MANUAL ACRÍLICA</t>
  </si>
  <si>
    <t>CAMBIO DE CONTROL REMOTO PARA EQUIPO DE RAYOS X SEGÚN REFERENCIA</t>
  </si>
  <si>
    <t>CHEQUEAR DEL BOTÓN DE DISPARO</t>
  </si>
  <si>
    <t>INSPECCIONAROS SOSTENEDORES DE CAPSULAS Y SUS AMORTIGUADORES</t>
  </si>
  <si>
    <t>LIMPIEZA INTERNA Y EXTERNA DEL EQUIPO</t>
  </si>
  <si>
    <t>REVISIÓN DE CONSOLA INTERNO</t>
  </si>
  <si>
    <t>REVISIÓN DE SOPORTE DE PARED</t>
  </si>
  <si>
    <t>VERIFICACIÓN DE BRAZOS EXTERNOS</t>
  </si>
  <si>
    <t>VERIFICACIÓN DE COLIMADOR Y TUBO DE RAYOS X</t>
  </si>
  <si>
    <t>VERIFICACIÓN DE FUNCIONAMIENTO</t>
  </si>
  <si>
    <t>VERIFICACIÓN DE TARJETA INTERNA MODULO</t>
  </si>
  <si>
    <t>VERIFICACIÓN DE TEMPORIZADOR Y CONTROL DE TIEMPO</t>
  </si>
  <si>
    <t xml:space="preserve">VERIFICACIÓN DE CHALECOS Y/O CUELLOS PLOMADOS </t>
  </si>
  <si>
    <t>LUBRICACION DE PARTES MOVILES</t>
  </si>
  <si>
    <t>VERIFICACIÓN DE INTERCONEXIONES</t>
  </si>
  <si>
    <t xml:space="preserve"> SCALER                     ELECTRICO </t>
  </si>
  <si>
    <t>NSK
DBA 
DTE
BIOSONIC
FROGENT</t>
  </si>
  <si>
    <t>CAMBIO ADAPTADOR DE VOLTAJE DEL EQUIPO SEGÚN REFERENCIA</t>
  </si>
  <si>
    <t>CAMBIO JUEGO DE CONECTOR RÁPIDO PARA INSTALACIÓN DEL EQUIPO</t>
  </si>
  <si>
    <t>CAMBIO JUEGO DE PUNTAS PARA LÁPIZ SEGÚN REFERENCIA</t>
  </si>
  <si>
    <t>CAMBIO LÁPIZ COMPLETO CON CABLE CONECTOR AL EQUIPO SEGÚN REFERENCIA</t>
  </si>
  <si>
    <t>CAMBIO LLAVE O COPA PARA SUJETAR PUNTAS DE CAVITRON</t>
  </si>
  <si>
    <t>CAMBIO METRO DE MANGUERA AZUL 1/4 Y SU RESPECTIVA INSTALACIÓN</t>
  </si>
  <si>
    <t>CAMBIO PEDAL SEGÚN REFERENCIA</t>
  </si>
  <si>
    <t>CAMBIO PERILLA SELECTORA SEGÚN REFERENCIA</t>
  </si>
  <si>
    <t>CAMBIO PUNTAS INSERTORAS SEGÚN REFERENCIA</t>
  </si>
  <si>
    <t>CAMBIO REPARACIÓN DEL LÁPIZ</t>
  </si>
  <si>
    <t>CAMBIO DE TARJETA DE POTENCIA PARA ESCALER</t>
  </si>
  <si>
    <t>COMPROBACIÓN DE ACCESORIOS PUNTAS INSERTORAS</t>
  </si>
  <si>
    <t>VERIFICACIÓN DE FUGAS DE AGUA PEDAL Y LÁPIZ</t>
  </si>
  <si>
    <t>COMPROBACIÓN DE CONEXIONES ELÉCTRICAS</t>
  </si>
  <si>
    <t>VERIFICACIÓN DE ESTADO FÍSICO Y PRUEBAS DE FUNCIONAMIENTO</t>
  </si>
  <si>
    <t>LIMPIEZA INTERNA Y EXTERNA</t>
  </si>
  <si>
    <t>VERIFICACIÓN DE FUNCIONAMIENTO Y ESTADO FÍSICO</t>
  </si>
  <si>
    <t xml:space="preserve">VERIFICACIÓN DE VOLTAJES DE ENTRADA       </t>
  </si>
  <si>
    <t>VERIFICACIÓN DE LLAVE DE AJUSTE</t>
  </si>
  <si>
    <t xml:space="preserve"> INCUBADORA DE BIOLOGICOS </t>
  </si>
  <si>
    <t>GLOBALDENT
MEMMMERT
STAR CLAVE
BROWNW
EZ TEST
DISMEDENT</t>
  </si>
  <si>
    <t>CAMBIO DISPLAY SEGÚN REFERENCIA</t>
  </si>
  <si>
    <t>CAMBIO CABLE AC</t>
  </si>
  <si>
    <t>CAMBIO DE RESISTENCIA DE CALENTAMIENTO INTERNO</t>
  </si>
  <si>
    <t xml:space="preserve">CAMBIO SOPORTE PARA TUBOS SEGÚN REFERENCIA </t>
  </si>
  <si>
    <t>CAMBIO SWITCHS DE ENCENDIDO Y APAGADO</t>
  </si>
  <si>
    <t>CAMBIO TERMÓMETRO SEGÚN REFERENCIA</t>
  </si>
  <si>
    <t xml:space="preserve">CAMBIO ADAPTADOR DE VOLTEJE SEGÚN REFERENCIA </t>
  </si>
  <si>
    <t xml:space="preserve">CAMBIO DE FUSIBLES SEGÚN REFERENCIA </t>
  </si>
  <si>
    <t>INSPECCIÓN FÍSICA DEL EQUIPO</t>
  </si>
  <si>
    <t>PRUEBA DE FUNCIONAMIENTO GENERAL</t>
  </si>
  <si>
    <t>REVISIÓN DE CONTROL DE BIOLÓGICO</t>
  </si>
  <si>
    <t>REVISIÓN Y LIMPIEZA DE TARJETA PRINCIPAL</t>
  </si>
  <si>
    <t>REVISIÓN, VERIFICACIÓN Y AJUSTE DE CONEXIONES ELÉCTRICAS Y ELECTRÓNICAS</t>
  </si>
  <si>
    <t>VERIFICACIÓN DE CONTROLES DE TEMPERATURA</t>
  </si>
  <si>
    <t>VERIFICACIÓN DE DISPLAY</t>
  </si>
  <si>
    <t>VERIFICACIÓN DE PILOTOS DE ENCENDIDO</t>
  </si>
  <si>
    <t>VERIFICACIÓN DE TEMPERATURA CON TERMÓMETRO</t>
  </si>
  <si>
    <t xml:space="preserve"> LAMPARA DE FOTOCURADO                           </t>
  </si>
  <si>
    <t>COLTENE
WHALEDENT
COLTULUX-75
COXO
DENTAL CURING LIGHT
DENTSPLY
MEDIDENTAL
OPTILUX
WOODPECKER DTE
FROGENT
GNATUS
VIVADENT
GAD DENTAL
POWER LED</t>
  </si>
  <si>
    <t>CAMBIO ADAPTADOR PARA LÁMPARA SEGÚN REFERENCIA</t>
  </si>
  <si>
    <t>CAMBIO BOMBILLO SEGÚN REFERENCIA TIPO CAMPANA</t>
  </si>
  <si>
    <t>CAMBIO BOTÓN DE ENCENDIDO Y APAGADO</t>
  </si>
  <si>
    <t>CAMBIO CABLE COMPLETO AC DE CLAVIJA HOSPITALARIA</t>
  </si>
  <si>
    <t>CAMBIO CABLE DE CONEXIÓN ENTRE LA LÁMPARA Y EL EQUIPO</t>
  </si>
  <si>
    <t>CAMBIO CABLE INTERFASE ENTRE EQUIPO Y LÁMPARA SEGÚN REFERENCIA DEL EQUIPO</t>
  </si>
  <si>
    <t xml:space="preserve">CAMBIO DAÑO FILTRO UV INTERNO </t>
  </si>
  <si>
    <t>CAMBIO EMBOBINADO DE TRANSFORMADOR SEGÚN REFERENCIA</t>
  </si>
  <si>
    <t>CAMBIO EXTENSIÓN ELÉCTRICA</t>
  </si>
  <si>
    <t>CAMBIO FIBRA ÓPTICA SEGÚN REFERENCIA</t>
  </si>
  <si>
    <t xml:space="preserve">CAMBIO FUSIBLES INTERNOS SEGÚN REFERENCIA </t>
  </si>
  <si>
    <t>CAMBIO GAFAS PROTECTORAS DE COLOR NARANJA PARA USO DIARIO DEL ODONTÓLOGO SEGÚN REFERENCIA</t>
  </si>
  <si>
    <t>CAMBIO GAFAS PROTECTORAS DE FOTOCURADO</t>
  </si>
  <si>
    <t>CAMBIO BATERIA RECARGABLE PARA LÁMPARA PORTÁTIL SEGÚN REFERENCIA</t>
  </si>
  <si>
    <t>CAMBIO PROTECTOR OCULAR</t>
  </si>
  <si>
    <t>CAMBIO TARJETA PRINCIPAL DEL EQUIPO</t>
  </si>
  <si>
    <t>CAMBIO TARJETA PRINCIPAL DEL MANGO DE LA LÁMPARA SEGÚN REFERENCIA</t>
  </si>
  <si>
    <t xml:space="preserve">CAMBIO DE VENTILADOR DE REFRIGERACIÓN </t>
  </si>
  <si>
    <t>CAMBIO DE BATERIA RECARGABLE SEGÚN REFERENCIA</t>
  </si>
  <si>
    <t>VERIFICACIÓN DE ESTADO DE FIBRA ÓPTICA, BOMBILLO Y FILTRO UV</t>
  </si>
  <si>
    <t>VERIFICAR SI EL TEMPORIZADOR CUMPLE CON LOS TIEMPOS PREESTABLECIDOS</t>
  </si>
  <si>
    <t>VERIFICACIÓN DE ESTADO FISICO GENERAL</t>
  </si>
  <si>
    <t>VERIFICACIÓN DE CABLE AC Y/O CARGADOR</t>
  </si>
  <si>
    <t>VERIFICACIÓN DE INTERRUPTORES Y PULSADORES</t>
  </si>
  <si>
    <t>VERIFICACIÓN CON EQUIPO PATRON</t>
  </si>
  <si>
    <t xml:space="preserve"> LAVADORA ULTRASONICA </t>
  </si>
  <si>
    <t>BIOSONIC
GETINGE
SAEVO</t>
  </si>
  <si>
    <t>CAMBIO BANDEJA INTERNA SEGÚN MUESTRA</t>
  </si>
  <si>
    <t>CAMBIO CONTROL DE TIEMPO</t>
  </si>
  <si>
    <t>CAMBIO DE LLAVE DE SALIDA DE AGUA SEGÚN REFERENCIA 1/4 - 3/8</t>
  </si>
  <si>
    <t xml:space="preserve">CAMBIO DE METRO DE MANGUERA 1/2 EN SILICONA SEGÚN MUESTRA </t>
  </si>
  <si>
    <t>CAMBIO PANEL DE CONTROL SEGÚN REFERENCIA</t>
  </si>
  <si>
    <t>CAMBIO RESISTENCIA INTERNO SEGÚN MUESTRA</t>
  </si>
  <si>
    <t>CAMBIO TAPA DEL EQUIPO SEGÚN REFERENCIA</t>
  </si>
  <si>
    <t>CAMBIO TARJETA PRINCIPAL DE FUNCIONAMIENTO</t>
  </si>
  <si>
    <t>CAMBIO RESISTENCIA PARA LAVADORA ULTRASONICA</t>
  </si>
  <si>
    <t xml:space="preserve">REALIZAR PRUEBAS DE FUNCIONAMIENTO INICIAL </t>
  </si>
  <si>
    <t>VERIFICACIÓN DE ENCENDIDO Y APAGADO DEL EQUIPO</t>
  </si>
  <si>
    <t>VERIFICACIÓN DE ESTADO FÍSICO</t>
  </si>
  <si>
    <t>VERIFICACIÓN DE FUNCIONAMIENTO EN SUS DIFERENTES MODOS DE OPERACIÓN</t>
  </si>
  <si>
    <t>VERIFICACIÓN DE PANEL DE CONTROL</t>
  </si>
  <si>
    <t xml:space="preserve">VERIFICACIÓN DE VOLTAJES DE ENTRADA                 </t>
  </si>
  <si>
    <t xml:space="preserve"> LOCALIZADOR DENTAL </t>
  </si>
  <si>
    <t>EIGHTEETH
NSK</t>
  </si>
  <si>
    <t>CAMBIO BATERIA ALKALINA SEGÚN REFERENCIA</t>
  </si>
  <si>
    <t>CAMBIO GANCHO DE CONEXIÓN SEGÚN REFERENCIA</t>
  </si>
  <si>
    <t>CAMBIO JUEGO DE CABLES EXTERNOS COMPLETO</t>
  </si>
  <si>
    <t>CAMBIO BATERIA TIPO AA RECARGABLES CON CARGADOR</t>
  </si>
  <si>
    <t>CAMBIO BATERIA TIPO AAA RECARGABLES CON CARGADOR</t>
  </si>
  <si>
    <t>COMPROBACIÓN DE ACCESORIOS</t>
  </si>
  <si>
    <t>REVISIÓN DE BATERIA ALKALINAS</t>
  </si>
  <si>
    <t xml:space="preserve">MÁQUINA DE LIMPIEZA Y LUBRICACIÓN DENTAL </t>
  </si>
  <si>
    <t>NSK</t>
  </si>
  <si>
    <t xml:space="preserve">CAMBIO DE FILTROS INTERNO </t>
  </si>
  <si>
    <t>CAMBIO DE FILTROS EXTERNO</t>
  </si>
  <si>
    <t>CAMBIO DE VALVULA EXTERNA</t>
  </si>
  <si>
    <t>CAMBIO DE ACEITE ICARE MARCA NSK</t>
  </si>
  <si>
    <t>CAMBIO DE FILTRO PARA CABEZAL HP</t>
  </si>
  <si>
    <t>CAMBIO DE DEPÓSITO DE ACEITE</t>
  </si>
  <si>
    <t>CAMBIO DE CABLE DE ALIMENTACIÓN</t>
  </si>
  <si>
    <t>CAMBIO DE BOQUILLA DE LUBRICACIÓN</t>
  </si>
  <si>
    <t>CAMBIO DE SET DE FILTRO DE VAHO</t>
  </si>
  <si>
    <t xml:space="preserve">CAMBIO DE METRO DE MANGUERA ¼ DE COLOR AMARILLO </t>
  </si>
  <si>
    <t xml:space="preserve">CAMBIO DE CONECTORES Y/O ACOPLES RAPIDOS </t>
  </si>
  <si>
    <t>REVISIÓN INTERNA Y AJUSTE</t>
  </si>
  <si>
    <t>LIMPIEZA DE PORTAFRESAS</t>
  </si>
  <si>
    <t>VERIFICACION DE DEPÓSITO DE ACEITE</t>
  </si>
  <si>
    <t>VERIFICACIÓN DE PRESIÓN DE AIRE Y ACEITE</t>
  </si>
  <si>
    <t>VARIFICACION DE MANGUERAS EXTERNAS DE CONEXION</t>
  </si>
  <si>
    <t xml:space="preserve"> MICROMOTOR </t>
  </si>
  <si>
    <t>CAMBIO EMPAQUES TRASEROS SEGÚN REFERENCIA</t>
  </si>
  <si>
    <t>CAMBIO DE O-RING</t>
  </si>
  <si>
    <t>CAMBIO MICROMOTOR SEGÚN REFERENCIA</t>
  </si>
  <si>
    <t>CAMBIO PIÑONES INTERNOS SEGÚN REFERENCIA</t>
  </si>
  <si>
    <t>CAMBIO RODAMIENTO INTERNOS SEGÚN REFENRECIA</t>
  </si>
  <si>
    <t>PROCEDIMIENTO DE LUBRICACIÓN</t>
  </si>
  <si>
    <t>REVISIÓN DE RODAMIENTOS</t>
  </si>
  <si>
    <t>REVISIÓN DE VELOCIDADES DEL MOTOR</t>
  </si>
  <si>
    <t>VERIFICACIÓN DE CONTRA ANGULO Y PUNTA RECTA</t>
  </si>
  <si>
    <t>VERIFICACIÓN DE FUGAS INTERNAS CON ACOPLE METÁLICO</t>
  </si>
  <si>
    <t>VERIFICACIÓN EMPAQUE TRASERO Y O-RING DEL MICROMOTOR</t>
  </si>
  <si>
    <t xml:space="preserve"> PIEZA RECTA </t>
  </si>
  <si>
    <t>CAMBIO ANGULO RECTO SEGÚN REFERENCIA</t>
  </si>
  <si>
    <t>CAMBIO PIÑÓN INTERNO DEL ANGULO RECTO</t>
  </si>
  <si>
    <t>CAMBIO RODAMIENTOS INTERNAS SEGÚN REFERENCIA</t>
  </si>
  <si>
    <t>REVISIÓN DE AJUSTE DE ÁNGULO RECTO</t>
  </si>
  <si>
    <t>REVISIÓN DE ENGRANAJES</t>
  </si>
  <si>
    <t>VERIFICACIÓN DE AJUSTE DE PUNTAS INSERTORAS</t>
  </si>
  <si>
    <t>VERIFICACIÓN DE ASPAS Y RESORTES INTERNOS</t>
  </si>
  <si>
    <t xml:space="preserve"> PIEZA DE ALTA  </t>
  </si>
  <si>
    <t>KAVO
LYNX
ORION
OPTIMA
CONCERTIX
GNATUS
MDK
SAEVO
COXO
STAR DENTAL CON FIBRA
W&amp;H
DELMA
NSK
MEDIDENTAL
STAR DENTAL
ORION
DTM
MOKO</t>
  </si>
  <si>
    <t>CAMBIO DE ACOPLE RÁPIDO - ROTOR QUIT - PARA PIEZA DE ALTA SEGÚN REFERENCIA</t>
  </si>
  <si>
    <t>CAMBIO ADAPTADOR ESPECIAL DE 2 A 3 VIAS PARA PIEZA DE ALTA SEGÚN REFERENCIA</t>
  </si>
  <si>
    <t>CAMBIO DE ADAPTADOR ESPECIAL DE 3 A 2 VIAS PARA PIEZA DE ALTA SEGÚN REFERENCIA</t>
  </si>
  <si>
    <t>CAMBIO EMPAQUES POSTERIORES DE LA PIEZA DE ALTA SEGÚN REFERENCIA</t>
  </si>
  <si>
    <t>CAMBIO LLAVE CAMBIA FRESAS W&amp;H</t>
  </si>
  <si>
    <t>CAMBIO LLAVE CAMBIA FRESAS ESTÁNDAR Y MINI</t>
  </si>
  <si>
    <t>CAMBIO PIEZA DE ALTA VELOCIDAD SEGÚN REFERENCIA</t>
  </si>
  <si>
    <t>CAMBIO RODAMIENTOS INTERNOS SEGÚN REFERENCIA</t>
  </si>
  <si>
    <t>CAMBIO RODAMIENTOS NKS ESTÁNDAR O MINI</t>
  </si>
  <si>
    <t>CAMBIO SACADO DE GOLPES DE PIEZA DE ALTA</t>
  </si>
  <si>
    <t>CAMBIO TAPA PARA PIEZA DE ALTA ESTÁNDAR O MINI</t>
  </si>
  <si>
    <t>CAMBIO TUBOS INTERNOS DE ENTRADA Y SALIDA DE AIRE Y AGUA</t>
  </si>
  <si>
    <t>CAMBIO TURBINA COMPLETA PARA PIEZA ALTA PLUS BOTÓN</t>
  </si>
  <si>
    <t>CAMBIO TURBINA COMPLETA PARA PIEZA ALTA SEGÚN REFERENCIA</t>
  </si>
  <si>
    <t>CAMBIO TURBINA COMPLETA SEGÚN REFERENCIA</t>
  </si>
  <si>
    <t>CAMBIO TURBINA ESTÁNDAR SEGÚN REFERENCIA</t>
  </si>
  <si>
    <t>CAMBIO TURBINA MINI SEGÚN REFERENCIA</t>
  </si>
  <si>
    <t>CAMBIO DE CANASTILLA METALICA BORDEN</t>
  </si>
  <si>
    <t>AJUSTAR SHUCK</t>
  </si>
  <si>
    <t>LUBRICACIÓN DE TURBINA</t>
  </si>
  <si>
    <t>VERIFICACION DE FUGAS</t>
  </si>
  <si>
    <t>REVISIÓN DE ACOPLES DE AJUSTE</t>
  </si>
  <si>
    <t>REVISIÓN DE DUCTO DE AGUA Y AIRE</t>
  </si>
  <si>
    <t>REVISIÓN DE LLAVE CAMBIA FRESAS O BOTON PUFF</t>
  </si>
  <si>
    <t>REVISIÓN DE TAPA DE TURBINA</t>
  </si>
  <si>
    <t>VERIFICACIÓN DE PRESIÓN DE AGUA Y AIRE</t>
  </si>
  <si>
    <t>VERIFICACIÓN DE ROTACIÓN DE TURBINA</t>
  </si>
  <si>
    <t>VERIFICACION DE EMPAQUES</t>
  </si>
  <si>
    <t xml:space="preserve"> REVELADOR -IMPRESORA DE                RAYOS X </t>
  </si>
  <si>
    <t>DURR DENTAL
FUJI</t>
  </si>
  <si>
    <t>CAMBIO CABLE AC HOSPITALARIO CON CLAVIJA</t>
  </si>
  <si>
    <t>CAMBIO MEMBRANA DE PANEL FRONTAL</t>
  </si>
  <si>
    <t>CAMBIO TARJETA INTERNA DE ENCENDIDO</t>
  </si>
  <si>
    <t>CAMBIO VENTILADOR INTERNO DE REFRIGERACIÓN</t>
  </si>
  <si>
    <t>CAMBIO CAJA DE REVELADO</t>
  </si>
  <si>
    <t>VERIFICACION DE VALTAJE TARJETA PRINCIPAL</t>
  </si>
  <si>
    <t xml:space="preserve"> SELLADORA              </t>
  </si>
  <si>
    <t>HAWO
LEF LABO
ELECTROFRANCE
MELAG
STAR CLAVE</t>
  </si>
  <si>
    <t>CAMBIO CINTA TÉRMICA PARA SELLADORA SEGÚN REFERENCIA</t>
  </si>
  <si>
    <t>CAMBIO RODAMIENTOS SEGÚN REFERENCIA</t>
  </si>
  <si>
    <t>CAMBIO RODILLOS INTERNOS DE SELLADO</t>
  </si>
  <si>
    <t>CAMBIO SWITCH FRONTAL SEGÚN REFERENCIA</t>
  </si>
  <si>
    <t>CAMBIO TARJETA PRINCIPAL</t>
  </si>
  <si>
    <t>CAMBIO DE PIÑONES PARA SELLADORA MARCA MELAG</t>
  </si>
  <si>
    <t>CAMBIO DE CORREA PARA SELLADORA MARCA LEF</t>
  </si>
  <si>
    <t>LIMPIEZA INTERNA DEL SISTEMA DE SELLADO</t>
  </si>
  <si>
    <t>LUBRICACIÓN DE RODAMIENTOS Y RODILLOS</t>
  </si>
  <si>
    <t>REVISIÓN GENERAL DE LA SELLADORA</t>
  </si>
  <si>
    <t>VERIFICACIÓN DE SELLAMIENTO DEL EQUIPO</t>
  </si>
  <si>
    <t xml:space="preserve"> UNIDAD ODONTOLOGICA FIJA</t>
  </si>
  <si>
    <t>AMERICAN DENTAL
BELMONT
DRACO
GNATUS
SAEVO
LEXUS
NACIONAL
GENERICO</t>
  </si>
  <si>
    <t>CAMBIO TANQUE RESERVORIO DE AGUA SEGÚN REFERENCIA</t>
  </si>
  <si>
    <t>CAMBIO ACOPLES METÁLICOS DE  1/4 Y/O 1/ 16</t>
  </si>
  <si>
    <t>CAMBIO ACRÍLICO O DOMO TRANSPARENTE DE LÁMPARA</t>
  </si>
  <si>
    <t>CAMBIO BANDEJA AUXILIAR PORTA EQUIPOS PARA ACCESORIOS DE COLOR BLANCO</t>
  </si>
  <si>
    <t>BOMBILLO DE LUZ BLANCA PARA NEGATOSCOPIO  110 VOLTIOS SEGÚN REFERENCIA</t>
  </si>
  <si>
    <t xml:space="preserve">CAMBIO BOMBILLO HALÓGENO 12V- 50W - H3 SEGÚN REFERENCIA </t>
  </si>
  <si>
    <t xml:space="preserve">CAMBIO BOMBILLO HALÓGENO 24V - 100W SEGÚN REFERENCIA </t>
  </si>
  <si>
    <t>CAMBIO BOMBILLO TIPO LED PARA UO MARCA BELMONT</t>
  </si>
  <si>
    <t>CAMBIO BOQUILLA METÁLICA DE SUCCIÓN DE ALTA COMPLETA</t>
  </si>
  <si>
    <t>CAMBIO BOQUILLAS EYECTORAS DE ALTA COMPLETA SEGÚN REFERENCIA</t>
  </si>
  <si>
    <t>CAMBIO BOQUILLAS EYECTORAS DE ALTA PARA BELMONT</t>
  </si>
  <si>
    <t>CAMBIO BRAZO HIDRÁULICO DE LÁMPARA PARA UNIDAD ODONTOLÓGICA SEGÚN REFERENCIA</t>
  </si>
  <si>
    <t>CAMBIO CABLE AC CON CLAVIJA HOSPITALARIA</t>
  </si>
  <si>
    <t>CAMBIO CAJA METÁLICA DE CONEXIONES DE LA UNIDAD ODONTOLÓGICA</t>
  </si>
  <si>
    <t>CAMBIO DE TARJETA DE MODULO PRINCIPAL SEGÚN REFERENCIA</t>
  </si>
  <si>
    <t>CAMBIO CANASTILLA O FILTRO DE ESCUPIDERA</t>
  </si>
  <si>
    <t>CAMBIO ESCUPIDERA DE LOSA COLOR BLANCO</t>
  </si>
  <si>
    <t>CAMBIO ESCUPIDERA EN VIDRIO SEGÚN REFERENCIA</t>
  </si>
  <si>
    <t xml:space="preserve">CAMBIO FILTRO AGUA </t>
  </si>
  <si>
    <t xml:space="preserve">CAMBIO FILTRO DE AIRE </t>
  </si>
  <si>
    <t>CAMBIO FILTROS DE ESCUPIDERA</t>
  </si>
  <si>
    <t>CAMBIO DE FORRO TRANSPARENTE DE PIECERO O ESPALDAR SEGÚN REFERENCIA</t>
  </si>
  <si>
    <t>CAMBIO FORRO TRANSPARENTE GUARDA POLVO</t>
  </si>
  <si>
    <t xml:space="preserve">CAMBIO HOLDER AUTOMÁTICO PARA PIEZA DE ALTA </t>
  </si>
  <si>
    <t>CAMBIO HOLDER CON PIAMIGO PARA PIEZA DE ALTA</t>
  </si>
  <si>
    <t>CAMBIO DE CONEXIONES HIDRÁULICAS SEGÚN REFERENCIA</t>
  </si>
  <si>
    <t>CAMBIO DE INTERRUPTOR DE LAMPARA DE TRES Y DOS POSICIONES</t>
  </si>
  <si>
    <t>CAMBIO DE INTERRUPTORES DE MOVIMIENTO SEGÚN REFERENCIA</t>
  </si>
  <si>
    <t>CAMBIO DE JERINGA TRIPLE CON PUNTAS SEGÚN REFERENCIA</t>
  </si>
  <si>
    <t>CAMBIO MANGUERAS LISAS DE TRES VIAS PARA PIEZAS DE ALTA SEGÚN REFERENCIA</t>
  </si>
  <si>
    <t>CAMBIO MANGUERA EYECTORA COMPLETA PARA BELMONT</t>
  </si>
  <si>
    <t>CAMBIO MANGUERA EYECTORA CON BOQUILLA MARCA BELMONT</t>
  </si>
  <si>
    <t>CAMBIO FILTRO RECOLECTOR DE SOLIDOS</t>
  </si>
  <si>
    <t>CAMBIO MANOMETROS DE AIRE PARA MODULO</t>
  </si>
  <si>
    <t>CAMBIO MANOS LIBRES PARA UNIDAD</t>
  </si>
  <si>
    <t>CAMBIO METRO DE MANGUERA INYECTORA DE ALTA</t>
  </si>
  <si>
    <t>CAMBIO METRO DE MANGUERA INYECTORA DE BAJA</t>
  </si>
  <si>
    <t>CAMBIO METRO DE MANGUERA PARA JERINGA TRIPLE</t>
  </si>
  <si>
    <t>CAMBIO METRO DE MANGUERA PARA PIEZA DE MANO</t>
  </si>
  <si>
    <t>CAMBIO METRO DE MANGUERAS AGUA  1/ 16 - 1/4</t>
  </si>
  <si>
    <t>CAMBIO METRO MANGUERA DE CORAZAS</t>
  </si>
  <si>
    <t>CAMBIO MODULO ESCUPIDERA COMPLETO INCLUIDO ACCESORIOS SEGÚN REFERENCIA</t>
  </si>
  <si>
    <t>CAMBIO MOTOR HIDRÁULICO SEGÚN REFERENCIA</t>
  </si>
  <si>
    <t>CAMBIO PEDAL NEUMÁTICO Y/O AIRE COMPLETO SEGÚN REFERENCIA</t>
  </si>
  <si>
    <t>CAMBIO PINTURA DEL MODULO DE LA ESCUPIDERA</t>
  </si>
  <si>
    <t>CAMBIO PINTURA DEL MODULO DE LA UNIDAD ODONTOLÓGICA</t>
  </si>
  <si>
    <t>CAMBIO PINTURA GENERAL DE CAJA DE DISTRIBUCIÓN SEGÚN REFERENCIA</t>
  </si>
  <si>
    <t>CAMBIO PINTURA GENERAL DE LA UNIDAD ODONTOLÓGICA</t>
  </si>
  <si>
    <t>CAMBIO PORTA LÁMPARA SEGÚN REFERENCIA</t>
  </si>
  <si>
    <t>CAMBIO REFLECTOR DE LÁMPARA SEGÚN REFERENCIA</t>
  </si>
  <si>
    <t>CAMBIO REGULADOR DE AIRE COMPLETO SEGÚN REFERENCIA</t>
  </si>
  <si>
    <t>CAMBIO RELEVO PARA TARJETA ELECTRÓNICA 110 V SEGÚN REFERENCIA</t>
  </si>
  <si>
    <t>CAMBIO SISTEMA ELECTRO HIDRÁULICO DE CONTROL DE MOVIMIENTOS DE LA BASE DEL SILLONSEGUN REFERENCIA</t>
  </si>
  <si>
    <t>CAMBIO SOPORTE DE BOMBILLO DE LÁMPARA</t>
  </si>
  <si>
    <t>CAMBIO SOPORTE DE LAMPARA</t>
  </si>
  <si>
    <t>CAMBIO SOPORTE PORTABOMBILLO SEGÚN REFERENCIA</t>
  </si>
  <si>
    <t>CAMBIO SOPORTE TIPO ROSCA DE 110 VOLTIOS PARA BOMBILLO DE LUZ BLANCA</t>
  </si>
  <si>
    <t>CAMBIO NQUE Y EMPAQUE AUXILIAR DE AGUA</t>
  </si>
  <si>
    <t>CAMBIO TAPA DE DESAGÜE DE ESCUPIDERA</t>
  </si>
  <si>
    <t>CAMBIO TAPIZADO DE SILLA ODONTOLÓGICA COMPLETO SEGÚN REFERENCIA</t>
  </si>
  <si>
    <t>CAMBIO TAPIZADO SOLO DEL ASIENTO SILLA ODONTOLÓGICA SEGÚN REFERENCIA</t>
  </si>
  <si>
    <t>CAMBIO TAPIZADO SOLO ESPALDAR SILLA ODONTOLÓGICA SEGÚN REFERENCIA</t>
  </si>
  <si>
    <t>CAMBIO TARJETA ELECTRÓNICA SEGÚN REFERENCIA</t>
  </si>
  <si>
    <t>CAMBIO TERMINAL BORDENT</t>
  </si>
  <si>
    <t>CAMBIO TRANSFORMADOR DE SALIDA DE 12 VOLTIOS - 50 W</t>
  </si>
  <si>
    <t>CAMBIO VÁLVULA CAMBIA VÍA COMPLETA</t>
  </si>
  <si>
    <t>CAMBIO VÁLVULA DE PEDAL NEUMÁTICO</t>
  </si>
  <si>
    <t>CAMBIO VÁLVULA DE SUCCIÓN DE ALTA COMPLETA</t>
  </si>
  <si>
    <t>CAMBIO VÁLVULA DE SUCCIÓN DE BAJA COMPLETO</t>
  </si>
  <si>
    <t>CAMBIO VÁLVULA DE SUCCIÓN QUIRÚRGICA PARA ALTA</t>
  </si>
  <si>
    <t>CAMBIO VÁLVULA DE SUCCIÓN QUIRÚRGICA PARA BAJA</t>
  </si>
  <si>
    <t>CAMBIO VÁLVULA EYECTOR COMPLETA</t>
  </si>
  <si>
    <t>CAMBIO VÁLVULA PILOTO</t>
  </si>
  <si>
    <t>CAMBIO VÁLVULA REGULADORA DE AGUA</t>
  </si>
  <si>
    <t xml:space="preserve">CAMBIO VÁLVULA REGULADORA DE AIRE </t>
  </si>
  <si>
    <t xml:space="preserve">CAMBIO VÁLVULA TE SEGÚN REFERENCIA </t>
  </si>
  <si>
    <t>CAMBIO VÁLVULA VENTURY SEGÚN REFERENCIA</t>
  </si>
  <si>
    <t>CAMBIO VÁLVULAS ON / OFF SEGUN REFERENCIA</t>
  </si>
  <si>
    <t>CAMBIO BOMBILLO HALOGENO SEGÚN REFERENCIA UO DRACO</t>
  </si>
  <si>
    <t xml:space="preserve">CAMBIO METRO DE MANGUERA PARA AIRE DE ALTA PRESION SEGÚN REFERENCIA </t>
  </si>
  <si>
    <t xml:space="preserve">CAMBIO DE PORTASUFIBLES SEGÚN REFERENCIA </t>
  </si>
  <si>
    <t>CAMBIO DE MANIFOLD COMPLETO PARA UO BELMONT</t>
  </si>
  <si>
    <t xml:space="preserve">CAMBIO FUSIBLE 5 A </t>
  </si>
  <si>
    <t xml:space="preserve">CAMBIO DE VALVULA DUPLA PARA UNIDAD ODONTOLOGICA </t>
  </si>
  <si>
    <t>CAMBIO DE BUJE Y GUIA DE REFLECTOR UNIDAD ODONTOLOGICA</t>
  </si>
  <si>
    <t>CAMBIO DE HOLDER PARA UNIDAD ODONTOLOGICA MARCA GNATUS SC200</t>
  </si>
  <si>
    <t>CAMBIO DE TARJETA ELECTRONICO PARA UNIDAD ODONTOLOGICA MARCA GNATUS SC200</t>
  </si>
  <si>
    <t>CAMBIO DE LUZ HOLOGENA PARA UNIDAD ODONTOLOGICA MARCA GNATUS SC200</t>
  </si>
  <si>
    <t>COMPROBACIÓN DE CONEXIÓN DE PIEZAS DE MANO</t>
  </si>
  <si>
    <t>COMPROBACIÓN DE SALIDAS DE AGUA</t>
  </si>
  <si>
    <t>COMPROBACIÓN DE SWITCHES, PULSADORES E INTERRUPTORES</t>
  </si>
  <si>
    <t>DRENAJE DE COMPRESOR</t>
  </si>
  <si>
    <t xml:space="preserve">INSPECCIÓN DE ESTADO FÍSICO </t>
  </si>
  <si>
    <t>LIMPIEZA DE ESCUPIDERA</t>
  </si>
  <si>
    <t>LIMPIEZA EXTERNA E INTERNA GENERAL</t>
  </si>
  <si>
    <t>VERIFICACIÓN DE MANGUERAS EN GENERAL</t>
  </si>
  <si>
    <t>VERIFICACIÓN DE CAJA DE SUMINISTRO</t>
  </si>
  <si>
    <t>VERIFICACIÓN DE PEDALES</t>
  </si>
  <si>
    <t>VERIFICACIÓN DE FILTROS Y REJILLAS</t>
  </si>
  <si>
    <t>VERIFICACIÓN DE ESCUPIDERA</t>
  </si>
  <si>
    <t>LUBRICACIÓN Y AJUSTE DE PARTES MOVILES</t>
  </si>
  <si>
    <t>VERIFICACIÓN DE FUGAS DE AGUA Y AIRE</t>
  </si>
  <si>
    <t>VERIFICACIÓN DE JERINGA TRIPLE Y PUNTAS</t>
  </si>
  <si>
    <t>VERIFICACIÓN DE CONEXIÓN DE MICROMOTOR ACOPLES</t>
  </si>
  <si>
    <t>VERIFICACIÓN DE ENCENDIDO DE LUZ</t>
  </si>
  <si>
    <t>VERIFICACIÓN DE MOVIMIENTOS DE SILLÓN</t>
  </si>
  <si>
    <t>VERIFICACIÓN DE NEGATOSCOPIO DE LA UNIDAD (SI APLICA)</t>
  </si>
  <si>
    <t>VERIFICACIÓN DE PINTURA GENERAL</t>
  </si>
  <si>
    <t>VERIFICACIÓN DE PRESIÓN DE AIRE</t>
  </si>
  <si>
    <t>VERIFICACIÓN DE SUCCIÓN</t>
  </si>
  <si>
    <t>VERIFICACIÓN DE TAPIZADO DE SILLA Y ESPALDAR</t>
  </si>
  <si>
    <t>VERIFICACIÓN DE VÁLVULAS PILOTO (SI APLICA)</t>
  </si>
  <si>
    <t>VERIFICACIÓN DE VÁLVULAS REGULADORAS DE AGUA</t>
  </si>
  <si>
    <t>VERIFICACIÓN DE VÁLVULAS REGULADORAS DE PRESIÓN</t>
  </si>
  <si>
    <t>VERIFICACIÓN DE VÁLVULAS SUCCIÓN DE ALTA Y BAJA</t>
  </si>
  <si>
    <t xml:space="preserve"> UNIDAD ODONTOLOGICA PORTATIL </t>
  </si>
  <si>
    <t>NACIONAL
SURTEK
UBERMANN
LEXUS</t>
  </si>
  <si>
    <t>ACOPLES METÁLICOS DE  1/4 -   1/ 16</t>
  </si>
  <si>
    <t>ACOPLES METÁLICOS DE 1/4</t>
  </si>
  <si>
    <t>BANDEJA AUXILIAR PORTA EQUIPOS PARA ACCESORIOS</t>
  </si>
  <si>
    <t>BANDEJA METÁLICA SEGÚN REFERENCIA</t>
  </si>
  <si>
    <t xml:space="preserve">BOMBILLO HALÓGENO 12V- 50W - H3 </t>
  </si>
  <si>
    <t>BOMBILLO HALÓGENO 24V - 100W</t>
  </si>
  <si>
    <t>BOMBILLO TIPO LED PARA SEGÚN REFERENCIA</t>
  </si>
  <si>
    <t>BOQUILLA METÁLICA DE SUCCIÓN DE ALTA COMPLETA</t>
  </si>
  <si>
    <t>BOQUILLAS EYECTORAS DE ALTA COMPLETA SEGÚN REFERENCIA</t>
  </si>
  <si>
    <t>BRAZO HIDRÁULICO DE LÁMPARA SEGÚN REFERENCIA</t>
  </si>
  <si>
    <t>CABLE AC CON CLAVIJA HOSPITALARIA</t>
  </si>
  <si>
    <t>CAJA DE TRANSPORTE INCLUIDO FORROS SEGÚN REFERENCIA</t>
  </si>
  <si>
    <t>CANASTILLA O FILTRO DE ESCUPIDERA</t>
  </si>
  <si>
    <t>ESCUPIDERA METÁLICA SEGÚN REFERENCIA</t>
  </si>
  <si>
    <t xml:space="preserve">FILTRO AGUA </t>
  </si>
  <si>
    <t xml:space="preserve">FILTRO DE AIRE </t>
  </si>
  <si>
    <t>FILTROS DE ESCUPIDERA</t>
  </si>
  <si>
    <t>FORRO DE BASE METÁLICA SEGÚN REFERENCIA</t>
  </si>
  <si>
    <t>FORROS EN CORDOBAN SEGÚN REFERENCIA</t>
  </si>
  <si>
    <t xml:space="preserve">HOLDER AUTOMÁTICO PARA PIEZA DE ALTA </t>
  </si>
  <si>
    <t>HOLDER CON PIAMIGO PARA PIEZA DE ALTA</t>
  </si>
  <si>
    <t>INSTALACIÓN DE CONEXIONES HIDRÁULICAS SEGÚN REFERENCIA</t>
  </si>
  <si>
    <t>JERINGA TRIPLE SEGÚN REFERENCIA</t>
  </si>
  <si>
    <t>MALETÍN EN PLÁSTICO MODULO SEGÚN REFERENCIA</t>
  </si>
  <si>
    <t xml:space="preserve">MANGUERAS LISAS DE TRES VIAS PARA PIEZAS DE ALTA </t>
  </si>
  <si>
    <t>MANGUERAS LISAS PARA PIEZA DE ALTA BELMONT SEGÚN REFERENCIA</t>
  </si>
  <si>
    <t>MANGUERAS LISAS PARA PIEZAS DE ALTA</t>
  </si>
  <si>
    <t>MANÓMETROS DE AIRE PARA MODULO</t>
  </si>
  <si>
    <t>MANOS LIBRES PARA UNIDAD MARCA LEXUS</t>
  </si>
  <si>
    <t>METRO DE MANGUERA INYECTORA DE ALTA</t>
  </si>
  <si>
    <t>METRO DE MANGUERA INYECTORA DE BAJA</t>
  </si>
  <si>
    <t>METRO DE MANGUERA PARA JERINGA TRIPLE</t>
  </si>
  <si>
    <t>METRO DE MANGUERA PARA PIEZA DE MANO</t>
  </si>
  <si>
    <t>METRO DE MANGUERAS AGUA  1/ 16 - 1/4</t>
  </si>
  <si>
    <t>METRO MANGUERA DE CORAZAS</t>
  </si>
  <si>
    <t>MODULO COMPLETO PARA UO PORTÁTIL</t>
  </si>
  <si>
    <t>MODULO ESCUPIDERA COMPLETO INCLUIDO ACCESORIOS</t>
  </si>
  <si>
    <t>MOTOR HIDRÁULICO SEGÚN REFERENCIA</t>
  </si>
  <si>
    <t>PEDAL NEUMÁTICO Y/O AIRE COMPLETO PARA UO PORTÁTIL</t>
  </si>
  <si>
    <t>PINTURA DEL MODULO DE LA ESCUPIDERA</t>
  </si>
  <si>
    <t>PINTURA DEL MODULO DE LA UNIDAD ODONTOLÓGICA PORTÁTIL</t>
  </si>
  <si>
    <t>PINTURA GENERAL DE CAJA DE DISTRIBUCIÓN SEGÚN REFERENCIA</t>
  </si>
  <si>
    <t>PINTURA GENERAL DE LA UNIDAD ODONTOLÓGICA</t>
  </si>
  <si>
    <t>PORTA LÁMPARA PARA UNIDAD ODONTOLOGICA</t>
  </si>
  <si>
    <t xml:space="preserve">REFLECTOR COMPLETO LÁMPARA ODONTOLÓGICA </t>
  </si>
  <si>
    <t>REFLECTOR DE LÁMPARA SEGÚN REFERENCIA</t>
  </si>
  <si>
    <t>REGULADOR DE AIRE COMPLETO</t>
  </si>
  <si>
    <t>SOPORTE DE BOMBILLO DE LÁMPARA</t>
  </si>
  <si>
    <t xml:space="preserve">SOPORTE DE LÁMPARA </t>
  </si>
  <si>
    <t>SOPORTE PORTABOMBILLO PARA UNIDAD ODONTOLÓGICA PORTÁTIL</t>
  </si>
  <si>
    <t>TANQUE Y EMPAQUE AUXILIAR DE AGUA</t>
  </si>
  <si>
    <t>TAPA DE DESAGÜE DE ESCUPIDERA</t>
  </si>
  <si>
    <t>TAPIZADO DE SILLA ODONTOLÓGICA COMPLETO SEGÚN REFERENCIA</t>
  </si>
  <si>
    <t>TAPIZADO SOLO DEL ASIENTO SILLA ODONTOLÓGICA SEGÚN REFERENCIA</t>
  </si>
  <si>
    <t>TAPIZADO SOLO ESPALDAR SILLA ODONTOLÓGICA SEGÚN REFERENCIA</t>
  </si>
  <si>
    <t xml:space="preserve">TARJETA DE MODULO PARA UNIDAD ODONTOLÓGICA </t>
  </si>
  <si>
    <t>TARJETA PRINCIPAL PARA UNIDAD ODONTOLÓGICA</t>
  </si>
  <si>
    <t>TARRO DE AGUA SEGÚN REFERENCIA</t>
  </si>
  <si>
    <t>TRANSFORMADOR DE SALIDA DE 12 VOLTIOS - 50 W</t>
  </si>
  <si>
    <t>VÁLVULA CAMBIA VÍA COMPLETA</t>
  </si>
  <si>
    <t>VÁLVULA DE PEDAL NEUMÁTICO</t>
  </si>
  <si>
    <t>VÁLVULA DE SUCCIÓN DE ALTA COMPLETA</t>
  </si>
  <si>
    <t>VÁLVULA DE SUCCIÓN DE BAJA COMPLETO</t>
  </si>
  <si>
    <t>VÁLVULA DE SUCCIÓN QUIRÚRGICA PARA ALTA</t>
  </si>
  <si>
    <t>VÁLVULA DE SUCCIÓN QUIRÚRGICA PARA BAJA</t>
  </si>
  <si>
    <t>VÁLVULA EYECTOR COMPLETA</t>
  </si>
  <si>
    <t>VÁLVULA PILOTO</t>
  </si>
  <si>
    <t>VÁLVULA REGULADORA DE AGUA</t>
  </si>
  <si>
    <t xml:space="preserve">VÁLVULA REGULADORA DE AIRE </t>
  </si>
  <si>
    <t>VÁLVULA TE</t>
  </si>
  <si>
    <t>VÁLVULA VENTURY</t>
  </si>
  <si>
    <t>VÁLVULAS ON / OFF</t>
  </si>
  <si>
    <t>COMPROBACIÓN DE SWITCHES</t>
  </si>
  <si>
    <t>INSPECCIÓN DE ESTADO FÍSICO DE LA UO</t>
  </si>
  <si>
    <t>LIMPIEZA GENERAL</t>
  </si>
  <si>
    <t>PRUEBAS DE FUNCIONAMIENTO FINAL</t>
  </si>
  <si>
    <t>VERIFICACIÓN DE TAPIZADO DE SILLA Y ESPALDA</t>
  </si>
  <si>
    <t>SUBGRUPO B EQUIPO ESPECIALIZADO</t>
  </si>
  <si>
    <t>AUDIÓMETRO</t>
  </si>
  <si>
    <t>BELTONE
INTEROCOUSTICS
HARP INVENTIS
AMPLID
STARKEY</t>
  </si>
  <si>
    <t>CAMBIO AUDIOCUTS SEGÚN REFERENCIA</t>
  </si>
  <si>
    <t>CAMBIO CABLE DE ALIMENTACIÓN AC</t>
  </si>
  <si>
    <t>CAMBIO CLAVIJA GRADO HOSPITALARIA</t>
  </si>
  <si>
    <t>CAMBIO CONECTORES EXTERNOS PARA DIADEMA SEGÚN REFERENCIA</t>
  </si>
  <si>
    <t xml:space="preserve">CAMBIO FUSIBLES SEGÚN REFERENCIA </t>
  </si>
  <si>
    <t>CAMBIO MPRESORA EXTERNA SEGÚN REFERENCIA</t>
  </si>
  <si>
    <t>CAMBIO MEMBRANA DE TRABAJO</t>
  </si>
  <si>
    <t>CAMBIO PANTALLA DE LCD SEGÚN REFERENCIA</t>
  </si>
  <si>
    <t>CAMBIO PARLANTES DE SALIDA AUDIO SEGÚN REFERENCIA</t>
  </si>
  <si>
    <t xml:space="preserve">CAMBIO POTENCIÓMETRO VARIABLE DEL EQUIPO SEGÚN REFERENCIA </t>
  </si>
  <si>
    <t>CAMBIO AURICULARES COMPLETOS PARA AUDIOMETRO SEGÚN REFERENCIA</t>
  </si>
  <si>
    <t xml:space="preserve">CAMBIO DE DIADEMA PARA EQUIPO SEGÚN REFERENCIA </t>
  </si>
  <si>
    <t>CAMBIO ADAPTADOR DE VOLTAJE INCLUIDO INTERFASE PARA EQUIPO SEGÚN REFERENCIA</t>
  </si>
  <si>
    <t>REPARACIÓN DE MALETÍN DE TRANSPORTE</t>
  </si>
  <si>
    <t>REPORTE Y VERIFICACIÓN METROLÓGICA CON PATRÓN DEL EQUIPO</t>
  </si>
  <si>
    <t xml:space="preserve">CAMBIO CABLES PARA AUDIOMETRO SEGÚN REFERENCIA </t>
  </si>
  <si>
    <t>CAMBIO CABLE PARA AIRICULARES</t>
  </si>
  <si>
    <t>CAMBIO MICROFONO AUXLIAR INTERNO</t>
  </si>
  <si>
    <t>LIMPIEZA GENERAL INTERIOR Y EXTERIOR DEL EQUIPO</t>
  </si>
  <si>
    <t>LIMPIEZA GENERAL Y PRUEBA FINAL</t>
  </si>
  <si>
    <t>REALIZAR AJUSTE DE PARÁMETROS GENERALES DEL EQUIPO</t>
  </si>
  <si>
    <t>REVISIÓN DE PARLANTES DE SALIDA DE AUDIO</t>
  </si>
  <si>
    <t>REVISIÓN DE TARJETA ELECTRÓNICA</t>
  </si>
  <si>
    <t>REVISIÓN Y AJUSTE GENERAL POR VÍA AÉREA VÍA ÓSEA LOGO AUDIOMETRÍA Y RUIDOS DE ENMASCARAMIENTO</t>
  </si>
  <si>
    <t>REVISIÓN Y VERIFICACIÓN DE VOLTAJES DE ALIMENTACIÓN</t>
  </si>
  <si>
    <t>REVISIÓN VERIFICACIÓN Y AJUSTE DE CONEXIONES ELÉCTRICAS Y ELECTRÓNICAS</t>
  </si>
  <si>
    <t>VERIFICACIÓN DE CABLE DE ALIMENTACIÓN</t>
  </si>
  <si>
    <t>VERIFICACIÓN DE FUNCIONAMIENTO DE LOS AUDIÓMETROS</t>
  </si>
  <si>
    <t>VERIFICACIÓN DE PANTALLA LCD</t>
  </si>
  <si>
    <t xml:space="preserve">AUTOREFRACTO METRO Y/O AUTOREFRACTO KERATOMETRO </t>
  </si>
  <si>
    <t>TOPCON
NIDEX</t>
  </si>
  <si>
    <t>CAMBIO E INSTALACION PERILLA DE SUJECCIÓN</t>
  </si>
  <si>
    <t>CAMBIO E INSTALACION SWITCH DE ENCENDIDO</t>
  </si>
  <si>
    <t>CAMBIO E INSTALACION PALANCA DE CONTROL</t>
  </si>
  <si>
    <t>CAMBIO E INSTALACION CAMARA PRINCIPAL</t>
  </si>
  <si>
    <t xml:space="preserve">CAMBIO FUSIBLES SEGÚN REGERENCIA DEL EQUIPO </t>
  </si>
  <si>
    <t>CAMBIO CABLE AC CON TOMA TIPO HOSPITALARIA</t>
  </si>
  <si>
    <t>CAMBIO EXTENCION ELECTRICA PARA EL EQUIPO</t>
  </si>
  <si>
    <t xml:space="preserve">AJUSTE Y CALIBRACION DEL SITEMA OPERATIVO DEL EQUIPO </t>
  </si>
  <si>
    <t>CAMBIO DE TARJETA DE VIDEO</t>
  </si>
  <si>
    <t xml:space="preserve">CAMBIO DE TARJETA PRINCIPAL DEL EQUIPO </t>
  </si>
  <si>
    <t xml:space="preserve">CAMBIO BOTON CONTROL DE GRISES </t>
  </si>
  <si>
    <t xml:space="preserve">CAMBIO CONECTOR AC  DEL EQUIPO O MESA ELECTRICA </t>
  </si>
  <si>
    <t xml:space="preserve">VERIFICIACION MESA ELECTRICA DEL EQUIPO </t>
  </si>
  <si>
    <t>CAMBIO Y INSTALACION DEL SISTEMA OPERATIVO DEL EQUIPO PC</t>
  </si>
  <si>
    <t>REVISIÓN SISTEMA ELECTRÓNICA DEL EQUIPO</t>
  </si>
  <si>
    <t>VERIFICACIÓN Y ALINEACIÓN DE SISTEMA ÓPTICO</t>
  </si>
  <si>
    <t>LIMPIEZA Y AJUSTE DEL EQUIPO</t>
  </si>
  <si>
    <t>VERIFICACION DEL SISTEMA OPERATIVO DEL EQUIPO</t>
  </si>
  <si>
    <t>REALIZAR VERIFICACIÓN DE ESTADO FÍSICO DEL EQUIPO</t>
  </si>
  <si>
    <t>VERIFICACIÓN DE FUSIBLES</t>
  </si>
  <si>
    <t>REALIZAR LIMPIEZA GENERAL INTERNA Y EXTERNA REALIZAR PRUEBAS DE FUNCIONAMIENTO FINAL</t>
  </si>
  <si>
    <t>AMBLIOSCOPIO   O/Y    SINOPTOFORO</t>
  </si>
  <si>
    <t>INAMI
TOPCON</t>
  </si>
  <si>
    <t xml:space="preserve">CAMBIO CABLE DE ALIMENTACION GRADO HOSPITALARIO </t>
  </si>
  <si>
    <t xml:space="preserve">CAMBIO CLAVIJA HOSPITALARIA </t>
  </si>
  <si>
    <t xml:space="preserve">CAMBIO PERILLAS DEL EQUIPO </t>
  </si>
  <si>
    <t>CAMBIO SWICHE DE ENCENDIDO Y APAGADO DEL EQUIPO</t>
  </si>
  <si>
    <t xml:space="preserve">CAMBIO REGULADORA DE VOLTEJE AUTOMATICA </t>
  </si>
  <si>
    <t xml:space="preserve">VERIFICACION DE MESA DEL EQUIPO </t>
  </si>
  <si>
    <t xml:space="preserve">CAMBIO DE TORNILLOS NIVELADORES REGULABLES PARA MESA </t>
  </si>
  <si>
    <t>BOMBILLO REDONDO DE ROSCA REFEENCIA 025</t>
  </si>
  <si>
    <t>CAMBIO TORNELLERIA DE AJUSTE FINA DEL EQUIPO</t>
  </si>
  <si>
    <t>LIMPIEZA AJUSTE DEL EQUIPO</t>
  </si>
  <si>
    <t>VERIFICACION DE LA MESA ELÉCTRICA DEL EQUIPO</t>
  </si>
  <si>
    <t>CABINA SONOAMOR TIGUADA</t>
  </si>
  <si>
    <t>METROACUSTIC
NACIONAL
TECHNIK
GENERICO</t>
  </si>
  <si>
    <t>ACCESORIOS AUXILIARES</t>
  </si>
  <si>
    <t>CABLES AC DE ALIMENTACION</t>
  </si>
  <si>
    <t xml:space="preserve">CAMBIO DE METRO DE CAUCHO PARA AJUSTE PUERTA DE ENTRADA </t>
  </si>
  <si>
    <t>CAMBIO CAUCHOS PARA SOPORTE DE OÍDOS</t>
  </si>
  <si>
    <t>CAMBIO CONSOLA DE MANEJO DE ENTRADA Y SALIDA PARA AUDIO</t>
  </si>
  <si>
    <t>CAMBIO LUZ INTERNA DE LA CABINA</t>
  </si>
  <si>
    <t>CAMBIO MANIJA DE CIERRE PUERTAS DE ENTRADA</t>
  </si>
  <si>
    <t>CAMBIO PARLANTES INTERNOS DE CABINA</t>
  </si>
  <si>
    <t>CAMBIO PINTURA DE LA CABINA POR FUERA</t>
  </si>
  <si>
    <t>CAMBIO PISO INTERNO INCLUIDO CAUCHOS</t>
  </si>
  <si>
    <t>CAMBIO SISTEMA ELÉCTRICO EN GRAL DE LA CABINA</t>
  </si>
  <si>
    <t>CAMBIO VENTILADORES DE REFRIGERACIÓN</t>
  </si>
  <si>
    <t>CAMBIO VIDRIOS PARA LA CABINA SEGÚN DIÁMETRO</t>
  </si>
  <si>
    <t>CAMBIO DE DIADEMA OSEA</t>
  </si>
  <si>
    <t>ELIMINACIÓN DE RUIDO</t>
  </si>
  <si>
    <t>REVISAN DE LUZ INTERNA</t>
  </si>
  <si>
    <t>REVISIÓN DE CONEXIONES INTERNA DE LA CONSOLA</t>
  </si>
  <si>
    <t>REVISIÓN DE PINTURA EXTERNA E INTERNA DE LA CABINA</t>
  </si>
  <si>
    <t>VERIFICACIÓN DE CAUCHOS DE LA PUERTA DE ENTRADA INCLUIDA LA MANIJA</t>
  </si>
  <si>
    <t xml:space="preserve">VERIFICACIÓN CON EQUIPO PATRÓN </t>
  </si>
  <si>
    <t>VERIFICACIÓN DE MEDICIÓN DE RUIDO</t>
  </si>
  <si>
    <t>VIDEO COLPOSCOPIO CON CAMARA DE VIDEO</t>
  </si>
  <si>
    <t>ECLERIS
OLYMPUS</t>
  </si>
  <si>
    <t>CAMBIO BOMBILLO HALÓGENO TIPO CAMPANA 15V- 150W</t>
  </si>
  <si>
    <t>CAMBIO BRAZO ARTICULADLE SEGÚN REFERENCIA</t>
  </si>
  <si>
    <t>CAMBIO CABLE AC SEGÚN REFERENCIA</t>
  </si>
  <si>
    <t xml:space="preserve">CAMBIO CABLE COAXIAL CON CONECTORES </t>
  </si>
  <si>
    <t>CAMBIO CABLE CONEXIÓN RGB POR METRO CON CONECTORES SEGÚN REFERENCIA</t>
  </si>
  <si>
    <t>CAMBIO DE CABLE DE TRANSMISIÓN DE VIDEO</t>
  </si>
  <si>
    <t>CAMBIO CÁMARA DE VIDEO SEGÚN REFERENCIA</t>
  </si>
  <si>
    <t xml:space="preserve">CAMBIO CONEXIONES DE VIDEO RGT </t>
  </si>
  <si>
    <t xml:space="preserve">CAMBIO LENTES SEGÚN REFERENCIA </t>
  </si>
  <si>
    <t>CAMBIO PROCESADOR DE VIDEO CON CÁMARA EXTERNA</t>
  </si>
  <si>
    <t>CAMBIO RUEDAS CON FRENO SEGÚN REFERENCIA</t>
  </si>
  <si>
    <t>CAMBIO SISTEMA FIBRA DE VIDRIO - ÓPTICO SEGÚN REFERENCIA</t>
  </si>
  <si>
    <t>CAMBIO SOPORTE DE BOMBILLO</t>
  </si>
  <si>
    <t>CAMBIO SOPORTES DE OCULARES EN GOMA</t>
  </si>
  <si>
    <t>CAMBIO TUBO BINOCULAR SEGÚN REFERENCIA</t>
  </si>
  <si>
    <t>CAMBIO VENTILADOR DE REFRIGERACIÓN DE LUZ</t>
  </si>
  <si>
    <t>CAMBIO VIDEO PANTALLA DE 19 PULGADAS SEGÚN REFERENCIA</t>
  </si>
  <si>
    <t>AJUSTE DE GANANCIA Y COLOR</t>
  </si>
  <si>
    <t>AJUSTE DE LAS PARTES MECÁNICAS SI LO REQUIERE</t>
  </si>
  <si>
    <t>CURACIÓN DE FILTRO VERDE</t>
  </si>
  <si>
    <t>CURACIÓN DE LENTES CONTRA HONGOS</t>
  </si>
  <si>
    <t>LIMPIEZA DE ÓPTICA AMPLIFICADORA DE LUZ</t>
  </si>
  <si>
    <t>LIMPIEZA GENERAL DE ÓPTICA</t>
  </si>
  <si>
    <t>POSICIONAMIENTO REAL DE LENTES</t>
  </si>
  <si>
    <t>REVISIÓN DE SOPORTE DE BOMBILLO</t>
  </si>
  <si>
    <t>REVISIÓN DE VENTILADOR DE REFRIGERACIÓN</t>
  </si>
  <si>
    <t>VERIFICACIÓN DE BOMBILLO HALÓGENO</t>
  </si>
  <si>
    <t>VERIFICACIÓN DE CABLES DE TRASMISIÓN DE VIDEO</t>
  </si>
  <si>
    <t>VERIFICACIÓN DE SALIDA DE TENSIÓN DE CABLES</t>
  </si>
  <si>
    <t>VERIFICACIÓN DE VIDEO</t>
  </si>
  <si>
    <t>VERIFICACIÓN DEL REGULADOR DE POTENCIA</t>
  </si>
  <si>
    <t>VERIFICACIÓN SALIDA DE TENSIÓN DE CABLES</t>
  </si>
  <si>
    <t>VERIFICACIÓN TAMBOR MAGNIFICADOR</t>
  </si>
  <si>
    <t xml:space="preserve">DESFIBRILADOR               EXTERNO                   AUTOMATICO DEA </t>
  </si>
  <si>
    <t>MINDRAY
PRIMEDIC
SAMARITAN
SCHILLER
GENERICO</t>
  </si>
  <si>
    <t xml:space="preserve">CAMBIO MPRESORA TÉRMICA SEGÚN REFERENCIA </t>
  </si>
  <si>
    <t xml:space="preserve">CAMBIO MEMBRANA PROTECTORA DE TECLADO SEGÚN REFERENCIA </t>
  </si>
  <si>
    <t>CAMBIO PALAS ADULTO O PEDIÁTRICO SEGÚN REFERENCIA</t>
  </si>
  <si>
    <t>CAMBIO PANEL FRONTAL DE EQUIPO</t>
  </si>
  <si>
    <t>CAMBIO PAPEL TIPO ROLLO Y/O ZETA SEGÚN REFERENCIA</t>
  </si>
  <si>
    <t>CAMVBIO PERILLAS SEGÚN REFERENCIA</t>
  </si>
  <si>
    <t>CAMBIO BATERIA O BATERÍA RECARGABLE PARA DESFIBRILADOR SEGÚN REFERENCIA</t>
  </si>
  <si>
    <t>CAMBIO SENSOR ADULTO Y/O PEDIÁTRICO SEGÚN REFERENCIA</t>
  </si>
  <si>
    <t>CAMBIO TARJETA PRINCIPAL DEL EQUIPO SEGÚN REFERENCIA</t>
  </si>
  <si>
    <t>CAMBIO DE PARCHES PARA DESFIBRILADOR DEA ORIGINAL SEGÚN MARCA</t>
  </si>
  <si>
    <t>CAMBIO DE PARCHES PARA DESFIBRILADOR DEA GENERICO</t>
  </si>
  <si>
    <t>LIMPIEZA INTERNA DEL EQUIPO</t>
  </si>
  <si>
    <t>VERIFICACIÓN DE IMPRESIÓN</t>
  </si>
  <si>
    <t>REVISIÓN DE PAPEL TÉRMICO</t>
  </si>
  <si>
    <t>TEST DE DESCARGA EN DIFERENTES NIVELES DE ENERGÍA</t>
  </si>
  <si>
    <t>VERIFICACIÓN DE ESTADO FÍSICO DEL EQUIPO</t>
  </si>
  <si>
    <t>VERIFICACIÓN DE PALETAS DE DESFIBRILACIÓN Y SUS CONEXIONES</t>
  </si>
  <si>
    <t>VERIFICACIÓN DE BATERIA INTERNA DE FUNCIONAMIENTO</t>
  </si>
  <si>
    <t>VERIFICACIÓN DE TARJETA DE ALIMENTACIÓN PRINCIPAL</t>
  </si>
  <si>
    <t>DOPPLER FETAL</t>
  </si>
  <si>
    <t>AEON
BIOCARE
EDAN
HUNTLEIGH
MEDIC</t>
  </si>
  <si>
    <t>CAMBIO DAÑO DE CONECTOR DE TRANSDUCTOR</t>
  </si>
  <si>
    <t>CAMBIO EQUIPO SEGÚN REFERENCIA</t>
  </si>
  <si>
    <t>CAMBIO LCD DISPLAY SEGÚN REFERENCIA</t>
  </si>
  <si>
    <t>CAMBIO PARLANTE SEGÚN REFERENCIA</t>
  </si>
  <si>
    <t>CAMBIO BATERIA ALKALINA DOBLE AA SEGÚN REFERENCIA</t>
  </si>
  <si>
    <t>CAMBIO BATERIA ALKALINA TRIPLE A</t>
  </si>
  <si>
    <t>CAMBIO BATERIA RECARGABLE CUADRADA DE 9 V</t>
  </si>
  <si>
    <t xml:space="preserve">CAMBIO PULSADOR DE TARJETA ELECTRÓNICA </t>
  </si>
  <si>
    <t>REPARACIÓN DE TARJETA PRINCIPAL</t>
  </si>
  <si>
    <t>REPARACIÓN DE TRANSDUCTOR</t>
  </si>
  <si>
    <t>CAMBIO TRANSDUCTOR SEGÚN REFERENCIA</t>
  </si>
  <si>
    <t>COMPROBACIÓN DE FUNCIONAMIENTO</t>
  </si>
  <si>
    <t>LIMPIEZA EXTERNA Y INTERNA</t>
  </si>
  <si>
    <t>REVISIÓN DE ENCENDIDO Y APAGADO</t>
  </si>
  <si>
    <t>REVISIÓN DE PARLANTE INTERNO</t>
  </si>
  <si>
    <t>VERIFICACIÓN DE BATERÍA</t>
  </si>
  <si>
    <t xml:space="preserve">VERIFICACIÓN DE CABLE DEL TRANSDUCTOR </t>
  </si>
  <si>
    <t>VERIFICACIÓN DE FUNCIONAMIENTO DE TRANSDUCTOR</t>
  </si>
  <si>
    <t>VERIFICACIÓN DE FUNCIONAMIENTO DEL CONECTOR DE TRANSDUCTOR</t>
  </si>
  <si>
    <t>VERIFICACIÓN DE SONIDO - PARLANTE</t>
  </si>
  <si>
    <t>VERIFICACIÓN DE TARJETA ELECTRÓNICA INTERNA</t>
  </si>
  <si>
    <t>ECÓGRAFO</t>
  </si>
  <si>
    <t>OLOKA</t>
  </si>
  <si>
    <t>CAMBIO DE TECLADO Y MEMBRANA</t>
  </si>
  <si>
    <t>CAMBIO CABLES AC</t>
  </si>
  <si>
    <t xml:space="preserve">CAMBIO CABLES DE VIDEO SEGÚN REFERENCIA </t>
  </si>
  <si>
    <t>CONTROLES DE INTENSIDAD DEL MONITOR</t>
  </si>
  <si>
    <t>CONFIGURACIÓN DEL SOFTWARE DE MANEJO DEL EQUIPO</t>
  </si>
  <si>
    <t>CAMBIO DE MOUSE</t>
  </si>
  <si>
    <t>VERIFICACION DE MONITOR GRADO HOSPITALARIO</t>
  </si>
  <si>
    <t xml:space="preserve">CAMBIO DE PANEL DE CONTROL </t>
  </si>
  <si>
    <t>CAMBIO PROTECTOR DE TECLADO</t>
  </si>
  <si>
    <t>REPARACIÓN IMPRESORA SEGÚN REFERENCIA</t>
  </si>
  <si>
    <t>CAMBIO REPUESTO PAPEL TÉRMICO</t>
  </si>
  <si>
    <t xml:space="preserve">VERIFICACION SALIDA DE VIDEO Y ENTRADA </t>
  </si>
  <si>
    <t xml:space="preserve">CAMBIO TARJETAS PRINCIPALES DE VIDEO </t>
  </si>
  <si>
    <t>CAMBIO TRANSDUCTOR CONVEX SEGÚN REFERENCIA</t>
  </si>
  <si>
    <t>CAMBIO TRANSDUCTOR LINEAL SEGÚN REFERENCIA</t>
  </si>
  <si>
    <t>CAMBIO TRANSDUCTOR VAGINAL SEGÚN REFERENCIA</t>
  </si>
  <si>
    <t>CHEQUEO FINAL Y VERIFICACIÓN DE OPERACIÓN DE TODOS LOS SISTEMAS Y FUNCIONES DEL EQUIPO</t>
  </si>
  <si>
    <t>EFECTUAR CHEQUEO VISUAL A FUENTES TARJETAS CONECTORES Y DEMÁS HARDWARE</t>
  </si>
  <si>
    <t>FUENTES DE PODER LIMPIEZA REVISIÓN DE SOLDADURAS Y RECTIFICACIÓN DE LAS MISMAS DE SER NECESARIO MEDICIÓN Y AJUSTE DE ALTA Y BAJA TENSIÓN</t>
  </si>
  <si>
    <t>LIMPIEZA DE CUBIERTAS CARCASAS Y DEMÁS HARDWARE REINSTALACIÓN</t>
  </si>
  <si>
    <t>LIMPIEZA DE TRANSDUCTORES SUS CABLES Y CONECTORES</t>
  </si>
  <si>
    <t>MONITOR LIMPIEZA Y VERIFICACIÓN DE FORMATO DE ALINEACIÓN SI ES NECESARIO</t>
  </si>
  <si>
    <t>PROGRAMACIÓN Y AJUSTES DE SOFTWARE FINALES</t>
  </si>
  <si>
    <t>RECOPILACIÓN DE INFORMACIÓN DE FALLAS PREVIAS AL MANTENIMIENTO</t>
  </si>
  <si>
    <t>RETIRAR LAS CUBIERTAS QUE PROTEGEN EL ECÓGRAFO</t>
  </si>
  <si>
    <t>REVISIÓN DE FILTROS EXTERNOS E INTERNOS</t>
  </si>
  <si>
    <t>SISTEMA DE REGISTRO VIDEO IMPRESORA LIMPIEZA DE CABEZA TÉRMICA AJUSTE DE FUENTES LIMPIEZA DE TARJETAS Y CONECTORES VERIFICACIÓN DE OPERACIÓN</t>
  </si>
  <si>
    <t>TARJETAS SECCIÓN ANÁLOGA MEDICIÓN DE FUENTES EN PUNTOS DE PRUEBA AJUSTE DE TARJETAS DE SER NECESARIO LIMPIEZA VERIFICACIÓN DE CHIPS EN BASES LIMPIEZA DE CONECTORES LIMPIEZA DE TARJETA MADRE REINSTALACIÓN</t>
  </si>
  <si>
    <t>TARJETAS SECCIÓN DIGITAL LIMPIEZA VERIFICACIÓN DE ESTADO DE BATERÍA-REEMPLAZAR SI ES NECESARIO VERIFICACIÓN DE CHIPS EN BASES LIMPIEZA DE CONECTORES REINSTALACIÓN</t>
  </si>
  <si>
    <t>TECLADO Y TRACKBALL LIMPIEZA</t>
  </si>
  <si>
    <t>VERIFICACIÓN DE CALIDAD DE IMAGEN ECOGRÁFICA (RESOLUCIÓN RADIAL AXIAL PENETRACIÓN CON PHANTOM DE SER NECESARIO) Y ESTADO FÍSICO DE LOS TRANSDUCTORES</t>
  </si>
  <si>
    <t>VERIFICACIÓN DE OPERACIÓN DE SOFTWARE TECLADOS TRACKBALL MONITORES Y SISTEMA DE REGISTRO</t>
  </si>
  <si>
    <t>ECOGRAFO    OPTICO        BIOVISION</t>
  </si>
  <si>
    <t>BIOVISION
TOPON 
OLYMPUS
GENERICO</t>
  </si>
  <si>
    <t>CAMBIO DE TECLADO GRADO HOSPITALARIO</t>
  </si>
  <si>
    <t>CAMBIO DE TECLADO SEGÚN REFERENCIA</t>
  </si>
  <si>
    <t>CAMBIO DE PENAL DEL EQUIPO</t>
  </si>
  <si>
    <t xml:space="preserve">CAMBIO DE SONDA COMPLETO SEGÚN REFERENCIA </t>
  </si>
  <si>
    <t xml:space="preserve">CAMBIO DE CABLE AC HOSPITALARIO </t>
  </si>
  <si>
    <t xml:space="preserve">CAMBIO DE CLAVIJA HOSPITALARIO </t>
  </si>
  <si>
    <t>CAMBIO DE FUSIBLES INTERNOS DEL EQUIPO</t>
  </si>
  <si>
    <t>CAMBIO DE TARJETA ELECTRONICA DEL EQUIPO</t>
  </si>
  <si>
    <t xml:space="preserve">CAMBIO DE TARJETA ELECTRONICA DE ENCENDIDO </t>
  </si>
  <si>
    <t>ELECTRO                        CAUTERIO</t>
  </si>
  <si>
    <t>BOVIE
GENERICO</t>
  </si>
  <si>
    <t>CAMBIO CABLE DE PLACA PACIENTE SEGÚN REFERENCIA</t>
  </si>
  <si>
    <t>CAMBIO DE PLACA O NEUTRO</t>
  </si>
  <si>
    <t>CAMBIO CONECTOR HEMBRA SEGÚN REFERENCIA</t>
  </si>
  <si>
    <t>CAMBIO DISPLAY INDICADOR SEGÚN REFERENCIA</t>
  </si>
  <si>
    <t>CAMBIO DE JUEGOS PARA PUNTAS SEGÚN REFERENCIA</t>
  </si>
  <si>
    <t>CAMBIO DE LÁPIZ Y CABLE CON CONECTOR SEGÚN REFERENCIA</t>
  </si>
  <si>
    <t>CAMBIO PEDAL PARA EQUIPO SEGÚN REFERENCIA</t>
  </si>
  <si>
    <t>CAMBIO POTENCIÓMETRO REGULADOR DE CORRIENTE</t>
  </si>
  <si>
    <t>REPARACIÓN DE LÁPIZ Y CABLE CON CONECTOR</t>
  </si>
  <si>
    <t xml:space="preserve">CAMBIO DE RODACHINES CON FRENO O FRENO INDEPENDIENTE SEGÚN REFERENCIA </t>
  </si>
  <si>
    <t>CAMBIO DE SOPORTE DEL CARRO DE TRANSPORTE</t>
  </si>
  <si>
    <t xml:space="preserve">CAMBIO TRANSFORMADOR DE ALTA SEGÚN REFERENCIA </t>
  </si>
  <si>
    <t>CHEQUEO DEL SISTEMA ELÉCTRICO</t>
  </si>
  <si>
    <t>COMPROBACIÓN DE CONECTORES DE PLACA PACIENTE LÁPIZ BIPOLAR Y/O MONOPOLAR</t>
  </si>
  <si>
    <t>VERIFICACIÓN DE ALARMAS</t>
  </si>
  <si>
    <t>VERIFICACIÓN DE CABLES DE FUNCIONAMIENTO</t>
  </si>
  <si>
    <t>VERIFICACIÓN DE POTENCIA ENTREGADA</t>
  </si>
  <si>
    <t>ELECTROCAR    DIÓGRAFO</t>
  </si>
  <si>
    <t>COMEN
EDAN
SCHILLER
GENERICO</t>
  </si>
  <si>
    <t>CAMBIO BATERÍA RECARGABLE 2 HORAS DE AUTONOMÍA MÍNIMO SEGÚN REFERENCIA</t>
  </si>
  <si>
    <t>CAMBIO CABEZA TÉRMICA SEGÚN REFERENCIA</t>
  </si>
  <si>
    <t>CAMBIO CABLE EKG DE 10 DERIVADAS SEGÚN REFERENCIA</t>
  </si>
  <si>
    <t>CAMBIO DE DISPLAY SEGÚN REFERENCIA</t>
  </si>
  <si>
    <t>CAMBIO DE TECLADO DE MEMBRANA</t>
  </si>
  <si>
    <t>CAMBIO DE JUEGO DE CHUPAS PARA ADULTO Y/O PEDIÁTRICO</t>
  </si>
  <si>
    <t>CAMBIO JUEGO DE FUSIBLE PARA ELECTROCARDIÓGRAFO</t>
  </si>
  <si>
    <t>CAMBIO DE PAPEL TÉRMICO TIPO ROLLO O ZETA PARA EKG</t>
  </si>
  <si>
    <t>CAMBIO PINZAS ELECTRODOS SUPERIORES Y INFERIORES ADULTO Y/O PEDIÁTRICO</t>
  </si>
  <si>
    <t>CAMBIO DE SOPORTE PARA PORTAPAPEL</t>
  </si>
  <si>
    <t>CAMBIO DE TAPA PARA PAPEL SEGÚN REFERENCIA</t>
  </si>
  <si>
    <t>CAMBIO DE IMPRESORA PARA ELECTROCARDIOGRAFO</t>
  </si>
  <si>
    <t>CHEQUEO DEL SISTEMA ELECTRÓNICO</t>
  </si>
  <si>
    <t>COMPROBACIÓN DE CONECTORES DE PARA CABLE DE PACIENTE</t>
  </si>
  <si>
    <t>VERIFICACIÓN DE CABLE INTERMEDIO PARA TOMA DE ELECTROS</t>
  </si>
  <si>
    <t>VERIFICACIÓN DE DISPLAY DEL EQUIPO</t>
  </si>
  <si>
    <t>VERIFICACIÓN DE BEATERIO INTERNA RECARGABLE</t>
  </si>
  <si>
    <t>VERIFICACIÓN DE CABLE AC</t>
  </si>
  <si>
    <t>VERIFICACIÓN DE ELECTRODOS Y CHUPAS EN GOMA</t>
  </si>
  <si>
    <t>VERIFICACIÓN DE ESTADO FÍSICO DE RODILLO</t>
  </si>
  <si>
    <t>VERIFICACIÓN DE MEMBRANA Y TECLAS DE COMANDO</t>
  </si>
  <si>
    <t>VERIFICACIÓN DE PAPEL TÉRMICO</t>
  </si>
  <si>
    <t>VERIFICACIÓN CON EQUIPOS PATRÓN Y/O SIMULADORES CON EL QUE EL EQUIPO CUMPLA CON LOS ESTABLECIDO POR EL FABRICANTE</t>
  </si>
  <si>
    <t>FOROPTER</t>
  </si>
  <si>
    <t>BURTON
NIDEK
GENERICO</t>
  </si>
  <si>
    <t>CAMBIO AJUSTE DE LENTES POR DESCALIBRACION DE MOVIMIENTOS</t>
  </si>
  <si>
    <t>CAMBIO FRENTONERA SEGÚN REFERENCIA</t>
  </si>
  <si>
    <t>CAMBIO LENTES INTERNOS</t>
  </si>
  <si>
    <t>CAMBIO LENTES OCULARES SEGÚN REFERENCIA</t>
  </si>
  <si>
    <t>CAMBIO PIÑONERIA SEGÚN REFERENCIA</t>
  </si>
  <si>
    <t>CAMBIO PRISMA GIRATORIO</t>
  </si>
  <si>
    <t>CAMBIO TORNILLERÍA INTERNA Y EXTERNA</t>
  </si>
  <si>
    <t>CAMBIO TORNILLOS DE AJUSTE</t>
  </si>
  <si>
    <t>ALINEACIÓN DE EJES DE SISTEMA CILÍNDRICOS</t>
  </si>
  <si>
    <t>CHEQUEO DE SISTEMA ÓPTICO</t>
  </si>
  <si>
    <t>LUBRICACIÓN DE SISTEMA MECÁNICO</t>
  </si>
  <si>
    <t>LUBRICACIÓN DE SISTEMA UP/ DOWN</t>
  </si>
  <si>
    <t xml:space="preserve">VERIFICACIÓN DE CABLE DE ALIMENTACIÓN </t>
  </si>
  <si>
    <t xml:space="preserve">FUENTE DE LUZ </t>
  </si>
  <si>
    <t>OLYMPUS
GENERICO</t>
  </si>
  <si>
    <t xml:space="preserve">CAMBIO DE BOMBILLO 15V-150W TIPO CAMPANA  </t>
  </si>
  <si>
    <t>CAMBIO E INSTALACION TARJETA DE POTENCIA DEL EQUIPO SEGÚN REFERENCIA</t>
  </si>
  <si>
    <t>CAMBIO E INSTALACION MEMBRANA FRONTAL DE LA FUENTE SEGÚN REFERENCIA</t>
  </si>
  <si>
    <t>CAMBIO E INSTALACION CABLE AC</t>
  </si>
  <si>
    <t xml:space="preserve">CAMBIO DE CONECTOR PANEL PRINCIPAL </t>
  </si>
  <si>
    <t>CAMBIO E INSTALACION PORTABOMBILLO</t>
  </si>
  <si>
    <t>CAMBIO E INSTALACION TRASFORMADOR DE POTENCIA</t>
  </si>
  <si>
    <t xml:space="preserve">CAMBIO REGULADOR DE VOLTEJE SEGÚN REFERENCIA </t>
  </si>
  <si>
    <t>VERIFICACIÓN DE BOMBILLO SEGÚN REFERENCIA</t>
  </si>
  <si>
    <t>VERIFICACIÓN DE SISTEMA DE ENCENDIDO</t>
  </si>
  <si>
    <t>VERIFICACION DEL ESTADO DE ILUMINACIÓN</t>
  </si>
  <si>
    <t>LIMPIEZA GENERAL DEL SISTEMA ELECTRÓNICO</t>
  </si>
  <si>
    <t>VERIFICACIÓN ACCESORIOS Y SUS CONEXIONES</t>
  </si>
  <si>
    <t>VERIFICACION DEL CABLE AC</t>
  </si>
  <si>
    <t>IMPEDANCIO METRO</t>
  </si>
  <si>
    <t>INTEROCOUSTICS
MAICO
TITAN
STARKEY
GENERICO</t>
  </si>
  <si>
    <t>CAMBIO DE AURICULARES</t>
  </si>
  <si>
    <t>CAMBIO DE CABLE DE AURICULARES SEGÚN REFERENCIA</t>
  </si>
  <si>
    <t xml:space="preserve">CAMBIO CAJA DE OJIVAS EN SILICONA PARA IMPEDANCIOMETRO SEGÚN REFERENCIA </t>
  </si>
  <si>
    <t>CAMBIO IMPRESORA EXTERNA SEGÚN REFERENCIA</t>
  </si>
  <si>
    <t>CAMBIO PARLANTES DERECHO O IZQUIERDO</t>
  </si>
  <si>
    <t>CAMBIO PULSADOR DE MANO</t>
  </si>
  <si>
    <t>CAMBIO SONDA COMPLETA CLINICA PARA OAE-TITAN</t>
  </si>
  <si>
    <t>CAMBIO CABLE PARA INSERT PHONE</t>
  </si>
  <si>
    <t>CAMBIO TARJETAS ELECTRÓNICA PRINCIPAL</t>
  </si>
  <si>
    <t>REVISIÓN INTERNA DEL SISTEMA ELECTRÓNICO</t>
  </si>
  <si>
    <t>VERIFICACIONES DE SALIDAS DE AUDIO</t>
  </si>
  <si>
    <t>REVISIÓN DE AUDÍFONOS EXTERNOS</t>
  </si>
  <si>
    <t>REVISIÓN DE CABLE DE ALIMENTACIÓN PARA EL SISTEMA DE FUNCIONAMIENTO</t>
  </si>
  <si>
    <t>REVISIÓN DEL TECLADO DE FUNCIONAMIENTO DEL EQUIPO</t>
  </si>
  <si>
    <t>REVISIÓN DEL DISPLAY O PANTALLA DE VISUALIZACIÓN DEL EQUIPO</t>
  </si>
  <si>
    <t>LÁMPARA DE   HENDIDURA</t>
  </si>
  <si>
    <t>NIDEX
CARL ZEISS</t>
  </si>
  <si>
    <t xml:space="preserve">CAMBIO BOMBILLO TOPCON HALOGENO 6V - 20W SEGÚN REFERENCIA </t>
  </si>
  <si>
    <t>CAMBIO BOTON DE ENCENDIDO</t>
  </si>
  <si>
    <t xml:space="preserve">CAMBIO CABLE AC </t>
  </si>
  <si>
    <t>CAMBIO CABLES DE CONEXIÓN</t>
  </si>
  <si>
    <t>CAMBIO DE FUSIBLES SEGÚN REFERENCIA</t>
  </si>
  <si>
    <t xml:space="preserve">CAMBIO FILTRO MATE PARA ILUMINACIÓN INTERCAMBIABLE SEGÚN REFERENCIA </t>
  </si>
  <si>
    <t>CAMBIO FILTROS AZULVERDE Y LIBRE DE ROJO INTERCAMBIABLE SEGÚN REFERENCIA</t>
  </si>
  <si>
    <t xml:space="preserve">CAMBIO MENTONERA SEGÚN REFERENCIA </t>
  </si>
  <si>
    <t>CAMBIO DE MESA DE SOPORTE DEL EQUIPO</t>
  </si>
  <si>
    <t>CAMBIO OCULARES DE CAUCHO SEGÚN REFERENCIA</t>
  </si>
  <si>
    <t>CAMBIO SISTEMA HIDRÁULICO</t>
  </si>
  <si>
    <t>CAMBIO TARJETA ELECTRÓNICA DELEQUIPO</t>
  </si>
  <si>
    <t>CHEQUEO DE SISTEMA ELÉCTRICO</t>
  </si>
  <si>
    <t>CHEQUEO DE SISTEMA ÓPTICO PRISMAS ESPEJOS Y FILTROS</t>
  </si>
  <si>
    <t>INSPECCIÓN DE FUNCIONAMIENTO DE BOMBILLO</t>
  </si>
  <si>
    <t>LIMPIEZA DE OCULARES Y ÓPTICA INTERNA</t>
  </si>
  <si>
    <t>LIMPIEZA GENERAL DEL EQUIPO</t>
  </si>
  <si>
    <t>LUBRICACIÓN DE SISTEMA MECÁNICO UP/DOWN</t>
  </si>
  <si>
    <t>REVISIÓN DE BOMBILLO SEGÚN REFERENCIA</t>
  </si>
  <si>
    <t>REVISIONES DE CAUCHOS DE OCULARES</t>
  </si>
  <si>
    <t>VERIFICACIÓN DE CABLES CONEXIÓN</t>
  </si>
  <si>
    <t>VERIFICACIÓN DE GIRO DE 180 GRADOS</t>
  </si>
  <si>
    <t>VERIFICACIÓN DE TARJETAS INTERNAS</t>
  </si>
  <si>
    <t>VERIFICACIÓN DEL SISTEMA HIDRÁULICO DE LA MESA</t>
  </si>
  <si>
    <t>LAMPARA DE PROCEDIMIENTOS</t>
  </si>
  <si>
    <t>WELCH ALLYN
HYC
GENERICA</t>
  </si>
  <si>
    <t>CAMBIO ACRILICO SEGÚN REFERENCIA</t>
  </si>
  <si>
    <t xml:space="preserve">CAMBIO BOMBILLO HALOGENO Y/O LED SEGÚN REFERENCIA </t>
  </si>
  <si>
    <t>CABLE AC SEGÚN REFERENCIA</t>
  </si>
  <si>
    <t>CAMBIO DE CLAVIJA HOSPITALARIA</t>
  </si>
  <si>
    <t>CAMBIO REPARACION DE CABEZAL SEGÚN REFERENCIA</t>
  </si>
  <si>
    <t xml:space="preserve">CAMBIO DE SOPORTE DE BOMBILLO </t>
  </si>
  <si>
    <t xml:space="preserve">CAMBIO DEL BRAZO FLEXIBLE SEGÚN REFERENCIA </t>
  </si>
  <si>
    <t>CAMBIO DEL SOPORTE BASE DEL EQUIPO</t>
  </si>
  <si>
    <t>CAMBIO SWICHT DE ENCENDIDO Y APAGADO</t>
  </si>
  <si>
    <t>CAMBIO TARJETA ELECTRONICO SEGÚN REFERENCIA</t>
  </si>
  <si>
    <t>CAMBIO TORNILOS DE MOVIMIENTO AJUSTABLE</t>
  </si>
  <si>
    <t>REVISIÓN Y AJUSTE GENERAL</t>
  </si>
  <si>
    <t>LIMPIEZA INTERIOR DEL EQUIPO</t>
  </si>
  <si>
    <t>REALIZAR AJUSTE DE LAMPARA Y FOCO</t>
  </si>
  <si>
    <t>VERIFICACION DE BOMBILLOS Y SISTEMA DE ILUMINACION</t>
  </si>
  <si>
    <t>VERIFICACION DE MOVIMIENTOS Y TRASPORTE</t>
  </si>
  <si>
    <t>VERIFICACION DE TARJETA ELECTRONICA</t>
  </si>
  <si>
    <t>AUTOLENSO METRO DIGITAL Y/O                  LENSOMETRO BURTON - NIDEX</t>
  </si>
  <si>
    <t>BURTON 
NIDEX
TOPON</t>
  </si>
  <si>
    <t>CAMBIO DE CLAVIJA GRADO HOSPITALARIO</t>
  </si>
  <si>
    <t>CAMBIO DAÑO DE BOMBILLO 127V- 15W SEGÚN REFERENCIA</t>
  </si>
  <si>
    <t xml:space="preserve">CAMBIO DE BOMBILLO  110V-15W TIPO ROSCA SEGÚN REFERENCIA </t>
  </si>
  <si>
    <t>CAMBIO AJUSTE AL SISTEMA OPERATIVO DEL EQUIPO</t>
  </si>
  <si>
    <t>CAMBIO ACTUALIZACION INTERNA DE MENJO DEL EQUIPO</t>
  </si>
  <si>
    <t>CAMBIO AJUSTE Y CALIBRACION INTERNA DEL EQUIPO</t>
  </si>
  <si>
    <t>CAMBIO FUENTES TIPO LED VERDE Y LUZ ULTRAVIOLETE</t>
  </si>
  <si>
    <t>CAMBIO PAPEL TÉRMICO PARA IMPRESIÓN SEGÚN REFERENCIA</t>
  </si>
  <si>
    <t>CAMBIO REPARACIÓN DE TARJETA ELECTRÓNICA</t>
  </si>
  <si>
    <t xml:space="preserve">CAMBIO SISTEMA MECÁNICO SEGÚN REFERENCIA </t>
  </si>
  <si>
    <t xml:space="preserve">CABLE AC GRADO HOSPITALARIO </t>
  </si>
  <si>
    <t>CAMBIO DE SWICHT DE ENCENDIDO Y APAGADO</t>
  </si>
  <si>
    <t>AJUSTE SEGÚN ESTÁNDARES DE LOS FABRICANTES</t>
  </si>
  <si>
    <t>LIMPIEZA ÓPTICA INTERNA Y AJUSTE DE MECANISMOS DE ELEVACIÓN</t>
  </si>
  <si>
    <t>VERIFICACIÓN DE FUENTES DE PODER</t>
  </si>
  <si>
    <t>REVISIÓN DE CABLE DE ALIMENTACIÓN DEL EQUIPO</t>
  </si>
  <si>
    <t>REVISIÓN DE DISPLAY DEL EQUIPO</t>
  </si>
  <si>
    <t>REVISIÓN DE SWICH DE ENCENDIDO Y APAGADO</t>
  </si>
  <si>
    <t>REVISIÓN DEL CABLE HOSPITALARIO</t>
  </si>
  <si>
    <t>VERIFICACIÓN DEL SISTEMA MECÁNICO</t>
  </si>
  <si>
    <t>MESA DE PROCEDIMI</t>
  </si>
  <si>
    <t>HUMPIFREY 
HYC
GENERICO</t>
  </si>
  <si>
    <t xml:space="preserve">CAMBIO E INSTALACION DE RUEDAS SEGÚN REFERENCIA </t>
  </si>
  <si>
    <t>CAMBIO E INSTALACION COLCHONETA SEGÚN REFERENCIA</t>
  </si>
  <si>
    <t>CAMBIO E INSTALACION DE TARJETA ELECTRONICA PARA MESA DE PROCEDIMIENTOS SEGÚN REFERENCIA</t>
  </si>
  <si>
    <t>CAMBIO DE TARJETA ELECTRONICA CONTROL REMOTO</t>
  </si>
  <si>
    <t>CAMBIO E INSTALACION SISTEMAS MECANICOS DE MOVIMIENTOS</t>
  </si>
  <si>
    <t>CAMBIO E INSTALACION DE CABLE EXPIRAR DE CONTROL REMOTO</t>
  </si>
  <si>
    <t xml:space="preserve">CAMBIO DE EXTENSION ELECTRICA GRADO HOSPITALARIO SEGÚN REFERENCIA </t>
  </si>
  <si>
    <t>VERIFICACIÓN MODOS DE OPERACIÓN</t>
  </si>
  <si>
    <t>INSPECCIÓN RUEDAS Y SISTEMA DE FRENO</t>
  </si>
  <si>
    <t>REVISIÓN Y AJUSTE DEL SISTEMA DE ELEVACIÓN</t>
  </si>
  <si>
    <t>CHEQUEO DE MOTORES DEL SISTEMA ELECTROMECÁNICO</t>
  </si>
  <si>
    <t>LIMPIEZA Y LUBRICACIÓN DE PARTES MECÁNICAS</t>
  </si>
  <si>
    <t>REVISIÓN MÓDULO DE CONTROL</t>
  </si>
  <si>
    <t>REVISIÓN Y AJUSTE GENERAL DEL EQUIPO Y PRUEBA DE FUNCIONAMIENTO</t>
  </si>
  <si>
    <t>MONITOR DE SIGNOS VITALES y MONITOR MULTIPARA METROS</t>
  </si>
  <si>
    <t>EDAN
ADVANCED
COMEN
CRITICARE
MEDITECH
HEAL FORCE
NIHON KOHDEN
NONIN
MINDRAY
WELCH ALLYN
COMEN 50</t>
  </si>
  <si>
    <t>CAMBIO DE ARREGLO DE TARJETA PRINCIPAL</t>
  </si>
  <si>
    <t>CAMBIO BATERÍA O BATERIA RECARGABLE SEGÚN REFERENCIA</t>
  </si>
  <si>
    <t xml:space="preserve">CAMBIO BOARD ECG SEGU REFERNECIA </t>
  </si>
  <si>
    <t xml:space="preserve">CAMBIO BOARD NIBP SEGÚN REFERENCIA </t>
  </si>
  <si>
    <t xml:space="preserve">CAMBIO BOARD SPO2 SEGÚN REFERENCIA </t>
  </si>
  <si>
    <t>CAMBIO BOMBA INSUFLADORA DE NIBP</t>
  </si>
  <si>
    <t>CAMBIO BRAZALETE SEGÚN REFERENCIA</t>
  </si>
  <si>
    <t>CAMBIO BRAZALETE DE UNA VIA</t>
  </si>
  <si>
    <t>CAMBIO BUS DE DATOS DE PANTALLA TARJETA</t>
  </si>
  <si>
    <t>CAMBIO DE CABLE ALIMENTACIÓN AC COMPLETO</t>
  </si>
  <si>
    <t>CAMBIO DE CABLE DE EKG DE TRES O CINCO VÍAS PARA PACIENTE</t>
  </si>
  <si>
    <t>CAMBIO DE CABLE DE TEMPERATURA</t>
  </si>
  <si>
    <t>CAMBIO DE CABLE INTERMEDIO TIPO NELLCOR</t>
  </si>
  <si>
    <t>CAMBIO DE CONECTOR AC</t>
  </si>
  <si>
    <t>CAMBIO CONECTORES DE SALIDA DE EKG SPO2 TEMPERATURA Y NIBP</t>
  </si>
  <si>
    <t>CAMBIO CONTROLES DE MANDO</t>
  </si>
  <si>
    <t xml:space="preserve">CAMBIO DE DISPLAY SEGÚN REFERENCIA DE MONITOR </t>
  </si>
  <si>
    <t>CAMBIO ELECTRODOS SEGÚN REFERENCIA</t>
  </si>
  <si>
    <t>CAMBIO ELECTROVÁLVULAS</t>
  </si>
  <si>
    <t xml:space="preserve">CAMBIO DE ENCODER SEGÚN REFERENCIA </t>
  </si>
  <si>
    <t xml:space="preserve">CAMBIO DE MAIN BOARD SEGÚN REFERENCIA </t>
  </si>
  <si>
    <t xml:space="preserve">CAMBIO DE MANGUERA DE SILICONA INTERNAS </t>
  </si>
  <si>
    <t>CAMBIO MANGUERA DE UNA VIA</t>
  </si>
  <si>
    <t>CAMBIO MEMBRANA DE TECLADO</t>
  </si>
  <si>
    <t xml:space="preserve">CAMBIO PANTALLA DE CRISTAL LIQUIDO </t>
  </si>
  <si>
    <t xml:space="preserve">CAMBIO PARLANTE </t>
  </si>
  <si>
    <t xml:space="preserve">CAMBIO PERILLA DE ENCENDIDO Y APAGADO SEGÚN REFERENCIA </t>
  </si>
  <si>
    <t xml:space="preserve">CAMBIO SENSOR DE TEMPERATURA SEGÚN REFERENCIA  </t>
  </si>
  <si>
    <t xml:space="preserve">CAMBIO SENSOR SPO2 ADULTO Y/O PEDIÁTRICO SEGÚN REFERENCIA </t>
  </si>
  <si>
    <t xml:space="preserve">CAMBIO TARJETA DE TEMPERATURA SEGU NREFERENCIA </t>
  </si>
  <si>
    <t xml:space="preserve">CAMBIO TARJETA O MODULO DE NIBP SEGÚN REFERENCIA </t>
  </si>
  <si>
    <t>CAMBIO TARJETA O MODULO DE SATURACIÓN SEGÚN REFERENCIA</t>
  </si>
  <si>
    <t>REVISIÓN Y AJUSTE GENERAL DEL EQUIPO</t>
  </si>
  <si>
    <t>AJUSTE DE PARÁMETROS INTERNOS DE FUNCIONAMIENTO</t>
  </si>
  <si>
    <t>LIMPIEZA DE MÓDULOS DE NIBP SATURACIÓN Y TEMPERATURA</t>
  </si>
  <si>
    <t>LIMPIEZA GENERAL INTERIOR O EXTERIOR DEL EQUIPO MÁS PRUEBA DE FUNCIONAMIENTO</t>
  </si>
  <si>
    <t>REALIZAR AJUSTE DE ALARMAS INTERNOS Y EXTERNOS</t>
  </si>
  <si>
    <t>REVISIÓN DE BATERIA RECARGABLE DEL EQUIPO</t>
  </si>
  <si>
    <t>VERIFICACIÓN DE CABLE EKG Y SENSOR DE DEDO</t>
  </si>
  <si>
    <t>VERIFICACIÓN DE PANTALLA DE DISPLAY</t>
  </si>
  <si>
    <t>VERIFICACIÓN DE TARJETAS ELECTRÓNICAS INTERNAS</t>
  </si>
  <si>
    <t>VERIFICACIÓN FUNCIONAMIENTO DE NBPI EKG SATURACIÓN</t>
  </si>
  <si>
    <t>UTILIZAR EQUIPOS PATRÓN Y/O SIMULADOR CON EL FIN DE VERIFICAR QUE CUMPLE CON LOS STANDERES ESTABLECIDO POR EL FABRICANTE</t>
  </si>
  <si>
    <t>VERIFICACIÓN DE ACCESORIOS (BRAZALETE- SENSOR CABLE EKG)</t>
  </si>
  <si>
    <t>MONITOR DE GRASA CORPORAL</t>
  </si>
  <si>
    <t>OMRON</t>
  </si>
  <si>
    <t>CAMBIO DE TARJETA ELECTRONICA</t>
  </si>
  <si>
    <t>CAMBIO DE BATERIAS SEGÚN REFERENCIA</t>
  </si>
  <si>
    <t>CAMBIO DE ELECTRODOS METALICOS (ASAS)</t>
  </si>
  <si>
    <t>CAMBIO DE PANTALLA LCD</t>
  </si>
  <si>
    <t>CAMBIO DE BOTONES SEGÚN REFERENCIA</t>
  </si>
  <si>
    <t>LIMPIEZA GENERAL INTERIOR Y/O EXTERIOR DEL EQUIPO</t>
  </si>
  <si>
    <t>VERIFICACIÓN DE ELECTRODOS METALICOS</t>
  </si>
  <si>
    <t>VERIFICACIÓN DE FUNCIONAMIENTO DE PANTALLA LDC</t>
  </si>
  <si>
    <t>VERIFICACIÓN DE FUNCIONAMIENTO DE BOTONES</t>
  </si>
  <si>
    <t>VERIFICACIÓN DEL ESTADO FISICO Y FUNCIONAL DE BATERIAS</t>
  </si>
  <si>
    <t>VERIFICACIÓN Y AJUSTES DE PARAMETROS</t>
  </si>
  <si>
    <t>VERIFICACIÓN Y AJUSTE DE CONEXIONES ELÉCTRICAS Y ELECTRÓNICAS</t>
  </si>
  <si>
    <t>MONITOR FETAL</t>
  </si>
  <si>
    <t>COMEN</t>
  </si>
  <si>
    <t>CAMBIO CABLE DE ALIMENTACIÓN A C  COMPLETO</t>
  </si>
  <si>
    <t>CAMBIO BATERÍA RECARGABLE SEGÚN REFERENCIA</t>
  </si>
  <si>
    <t>CAMBIO CABLES DE LOS TRANSDUCTORES</t>
  </si>
  <si>
    <t>CAMBIO IMPRESORA TÉRMICA SEGÚN REFERENCIA</t>
  </si>
  <si>
    <t>CAMBIO JUEGO DE CINTURONES ABDOMINALES SEGÚN REFERENCIA</t>
  </si>
  <si>
    <t>CAMBIO PAPEL TÉRMICO TIPO ROLLO SEGÚN REFERENCIA</t>
  </si>
  <si>
    <t>CAMBIO PORTAFUSIBLES</t>
  </si>
  <si>
    <t>CAMBIO TRANSDUCTORES ULTRASONIDO - FETOCARDIA SEGÚN REFERENCIA</t>
  </si>
  <si>
    <t>CAMBIO TRANSDUCTOR ACTIVIDAD UTERINA - TOCO SEGÚN REFERENCIA</t>
  </si>
  <si>
    <t>LIMPIEZA INTERNO E XTERNA</t>
  </si>
  <si>
    <t>VERIFICACIÓN DE MEMBRANAS Y TECLAS DE COMANDO</t>
  </si>
  <si>
    <t>COMPROBACIÓN DE CONECTORES PARA CABLE DE PACIENTE</t>
  </si>
  <si>
    <t>VERIFICACIÓN DE BATERÍA INTERNA RECARGABLE</t>
  </si>
  <si>
    <t>VERIFICACIÓN DE CABLE DE ELECTRODOS</t>
  </si>
  <si>
    <t>VERIFICACIÓN DE CORREAS Y AJUSTE EXTERNA</t>
  </si>
  <si>
    <t>VERIFICACIÓN DE CABLE FHR TOCO Y PULSADOR</t>
  </si>
  <si>
    <t>OFTALMOSCOPIO INDIRECTO</t>
  </si>
  <si>
    <t>HEINE
WELCH ALLYN</t>
  </si>
  <si>
    <t>CAMBIO ADAPTADOR SEGÚN REFERENCIA</t>
  </si>
  <si>
    <t xml:space="preserve">CAMBIO BOMBILLO HALÓGENO HEINE XHL # 068-6V </t>
  </si>
  <si>
    <t>CAMBIO LENTE SEGÚN REFERENCIA</t>
  </si>
  <si>
    <t>CAMBIO E INSTALACION PERILLA DE AJUSTE FRONTAL</t>
  </si>
  <si>
    <t>CAMBIO E INSTALACION ‘TORNILLO ABRAZADERA</t>
  </si>
  <si>
    <t>CAMBIO E INSTALACION ADAPATADOR DE VOLTAJE</t>
  </si>
  <si>
    <t>CAMBIO PORTA BOMBILLO SEGÚN REFERENCIA</t>
  </si>
  <si>
    <t>CAMBIO BATERIA RECARGABLE SEGÚN REFERENCIA</t>
  </si>
  <si>
    <t xml:space="preserve">CAMBIO REPARACIÓN DE DIADEMA SEGÚN REFERENCIA </t>
  </si>
  <si>
    <t xml:space="preserve">CAMBIO REPARACIÓN DE CABLE DE ADAPTADOR </t>
  </si>
  <si>
    <t xml:space="preserve">CAMBIO EXTENCION HOSPITALARIA SEGÚN REFERENCIA </t>
  </si>
  <si>
    <t>AJUSTE MECÁNICO DE LOS DIFERENTES MOVIMIENTOS CABEZALES</t>
  </si>
  <si>
    <t>CORRECCIÓN DE DIPLOPÍA</t>
  </si>
  <si>
    <t>COTEJO DE ORIGINALIDAD DE BOMBILLOS DE RECAMBIO</t>
  </si>
  <si>
    <t xml:space="preserve">LIMPIEZA GENERAL DEL EQUIPO </t>
  </si>
  <si>
    <t>LIMPIEZA Y ALINEACIÓN DE ÓPTICA INTERNA Y EXTERNA</t>
  </si>
  <si>
    <t>REVISIÓN DE REGULACIÓN DE VOLTAJE</t>
  </si>
  <si>
    <t>REVISIÓN SISTEMA ÓPTICO</t>
  </si>
  <si>
    <t>VERIFICACIÓN DE ADAPTADOR DE VOLTAJE</t>
  </si>
  <si>
    <t>VERIFICACIÓN DE DIADEMA</t>
  </si>
  <si>
    <t>OTOEMISIONES ACÚSTICAS                   AEROSCAN</t>
  </si>
  <si>
    <t>AEROSCAN</t>
  </si>
  <si>
    <t>CAMBIO DE CABLE EXTERIORES</t>
  </si>
  <si>
    <t>CAMBIO CABLES EXTENSORES DIADEMA</t>
  </si>
  <si>
    <t>CAMBIO DIADEMA DEL LOS PARLANTES DE SALIDA</t>
  </si>
  <si>
    <t>CAMBIO MALETÍN DE TRANSPORTE</t>
  </si>
  <si>
    <t>CAMBIO PARLANTE DE SALIDA DE AUDIO</t>
  </si>
  <si>
    <t>CAMBIO REPORTE Y AJUSTE METROLÓGICO CON PATRÓN DEL EQUIPO</t>
  </si>
  <si>
    <t>AJUSTE DE DIADEMA EXTERNA CON PARLANTES</t>
  </si>
  <si>
    <t>LIMPIEZA Y ALINEACIÓN DE CABLES EXTERNOS</t>
  </si>
  <si>
    <t>REVISIÓN DE PARLANTES</t>
  </si>
  <si>
    <t>REVISIÓN SISTEMA DE CABLES EXTERNOS</t>
  </si>
  <si>
    <t>VERIFICACIÓN DE CABLE DE ALIMENTACIÓN DEL EQUIPO</t>
  </si>
  <si>
    <t>VERIFICACIÓN DE MALETÍN DE TRANSPORTE</t>
  </si>
  <si>
    <t>VERIFICACIÓN DE PORTA FUSIBLES</t>
  </si>
  <si>
    <t>VERIFICACIÓN DE TARJETA PRINCIPAL</t>
  </si>
  <si>
    <t>VERIFICACIONES DE CONEXIONES EXTERNAS</t>
  </si>
  <si>
    <t>OXIMETRO DE                                   PULSO</t>
  </si>
  <si>
    <t>BCI
CHOICEMMED
LM INSTRUMETS
DATEX OHMEDA
PULSE OXIMETER
DRIVE
GENERICO
PRICE 100D
SCAN MED
AEON
EDAN
MASSIMO
OXOMETER
FINGERTIP PULSE OXIMETER
HEAL FORCE
SHENZHEN</t>
  </si>
  <si>
    <t>CAMBIO CONECTOR DE ENTRADA DEL SENSOR</t>
  </si>
  <si>
    <t>CAMBIO DAÑO DE DISPLAY</t>
  </si>
  <si>
    <t>CAMBIO BATERIA ALKALINA TIPO AA SEGÚN REFERENCIA</t>
  </si>
  <si>
    <t xml:space="preserve">CAMBIO DE TARJETA ELECTRONICA SEGÚN REFERENCIA </t>
  </si>
  <si>
    <t>CAMBIO VERIFICACION Y CAMBIO DE CARCASAS DEL EQUIPO</t>
  </si>
  <si>
    <t xml:space="preserve">CAMBIO BATERIA RECARGABLE TIPO AA CON CARGADOR </t>
  </si>
  <si>
    <t>CAMBIO BATERIA ALKALINA TIPO C MEDIANA SEGÚN REFERENCIA</t>
  </si>
  <si>
    <t>CAMBIO REPARACIÓN DE TARJETA PRINCIPAL</t>
  </si>
  <si>
    <t>CAMBIO SENSOR DE PINZA TIPO ADULTO</t>
  </si>
  <si>
    <t>DESARMADO Y REVISIÓN GENERAL DEL EQUIPO</t>
  </si>
  <si>
    <t>INSPECCIÓN DEL DISPLAY LCD</t>
  </si>
  <si>
    <t>LIMPIEZA INTERNA DE TARJETAS ELECTRÓNICAS Y REVISIÓN DE SOFTWARE</t>
  </si>
  <si>
    <t>REVISIÓN DE PANEL FRONTAL DE MEMBRANA</t>
  </si>
  <si>
    <t>REVISIÓN DE PARÁMETROS DE FUNCIONAMIENTO</t>
  </si>
  <si>
    <t>VERIFICACIÓN DE FUNCIONAMIENTO Y CARGA DE BATERÍAS</t>
  </si>
  <si>
    <t>VERIFICACIÓN DE LA ADECUADA ACTIVACIÓN DE ALARMAS</t>
  </si>
  <si>
    <t>VERIFICACIÓN DEL BUEN ESTADO DE LOS ACCESORIOS (SENSOR DE SATURACIÓN)</t>
  </si>
  <si>
    <t>VERIFICACIÓN FUENTES DE PODER</t>
  </si>
  <si>
    <t>PROYECTOR DE OFTALMOLOGÍA</t>
  </si>
  <si>
    <t>BURTON
NIDEX
RODENSTOCK
TOPON
ZEIGEN
GENERICO</t>
  </si>
  <si>
    <t>CAMBIO DE ESWITCH DE ENCENDIDO Y APAGADO</t>
  </si>
  <si>
    <t>CAMBIO DEBOMBILLO HALÓGENO TIPO AMPOLLA SEGÚN REFERENCIA</t>
  </si>
  <si>
    <t>CAMBIO DE BOMBILLO HOLOGENO TIPO BAYONETA 120V-100W</t>
  </si>
  <si>
    <t xml:space="preserve">CAMBIO SOPORTE PARA BOMBILLO SEGÚN REFERENCIA </t>
  </si>
  <si>
    <t>CAMBIO ATRIL DE CINCO RUEDAS</t>
  </si>
  <si>
    <t xml:space="preserve">CAMBIO DE CONTROL REMOTO SEGÚN REFERENCIA </t>
  </si>
  <si>
    <t>CAMBIO VERIFICACION DE TARJETA ELECTRONICA DE CONTROL REMOTO</t>
  </si>
  <si>
    <t>CAMBIO CAJA DE PRUEBAS SEGÚN REFERENCIA</t>
  </si>
  <si>
    <t>CAMBIO CLAVIJA AC SEGÚN REFERENCIA</t>
  </si>
  <si>
    <t>CAMBIO CONTROL REMOTO SEGÚN REFERENCIA</t>
  </si>
  <si>
    <t>CAMBIO LENTES PROYECTOR</t>
  </si>
  <si>
    <t>CAMBIO REPARACIÓN TARJETA PRINCIPAL SEGÚN REFERENCIA</t>
  </si>
  <si>
    <t>CAMBIO SOPORTE BOMBILLO SEGÚN REFERENCIA</t>
  </si>
  <si>
    <t>CAMBIO DE TARJETA PRINCIPAL DEL EQUIPO SEGÚN REFERENCIA</t>
  </si>
  <si>
    <t>CHEQUEO DE CONTROL DE MANDO</t>
  </si>
  <si>
    <t>CHEQUEO SISTEMA ELÉCTRICO</t>
  </si>
  <si>
    <t>CHEQUEO SISTEMA MECÁNICO Y MOTORES</t>
  </si>
  <si>
    <t>LIMPIEZA DE INTERNA DEL EQUIPO</t>
  </si>
  <si>
    <t>LIMPIEZA SISTEMA ÓPTICO</t>
  </si>
  <si>
    <t>REVISIÓN DE LA TARJETA ELECTRÓNICA</t>
  </si>
  <si>
    <t>VERIFICACIÓN DE LENTES DE AUMENTO</t>
  </si>
  <si>
    <t>QUERATOMETRO</t>
  </si>
  <si>
    <t>BURTON
NIDEX
RODENNSTOCK
TOPON
ZEIGEN
GENERICO</t>
  </si>
  <si>
    <t>CAMBIO BOMBILLO HALÓGENO TOPCON  6V - 24W TIPO ROSCA SEGÚN REFERENCIA</t>
  </si>
  <si>
    <t>CAMBIO BOMBILLO HALÓGENO BURTON SEGÚN REFERENCIA</t>
  </si>
  <si>
    <t>CAMBIO CONECTOR AC SEGÚN REFERENCIA</t>
  </si>
  <si>
    <t>CAMBIO CABLE AC GRADO HOSPITALARIO</t>
  </si>
  <si>
    <t xml:space="preserve">CAMBIO MENTONERO Y FRENTONERA </t>
  </si>
  <si>
    <t>CAMBIO Y VERIFICACION DE MESA PORTA EQUIPO</t>
  </si>
  <si>
    <t>CAMBIO DE SOPORTE DE BOMBILLO</t>
  </si>
  <si>
    <t>LIMPIEZA DE ÓPTICA INTERNA Y AJUSTE DE MECANISMOS DE ELEVACIÓN</t>
  </si>
  <si>
    <t>VERIFICACIÓN DE REGULACIÓN DE LAS FUENTES DE PODER</t>
  </si>
  <si>
    <t>VERIFICACIÓN DE BOMBILLO</t>
  </si>
  <si>
    <t>VERIFICACIÓN DE LENTES INTERNOS</t>
  </si>
  <si>
    <t xml:space="preserve">TOMOGRAFO STRATUS  </t>
  </si>
  <si>
    <t>STRATUS</t>
  </si>
  <si>
    <t>CAMBIO E INSTALACION ACTUALIZACIÓN DE SOFTWARE</t>
  </si>
  <si>
    <t>CAMBIO VERIFICACION DE PANTALLA GRADO HOSPITALARIO</t>
  </si>
  <si>
    <t>CAMBIO Y/O VERIFICACION DE IMPRESORA</t>
  </si>
  <si>
    <t xml:space="preserve">CAMBIO DE IMPRESORA EXTERNA SEGÚN REFERENCIA </t>
  </si>
  <si>
    <t>CAMBIO DE MOUSE GRADO HOSPITALARIO</t>
  </si>
  <si>
    <t xml:space="preserve">CAMBIO Y/O VERIFICACION DE FUNCIONAMIENTO DE TECLADO DE EQUIPO </t>
  </si>
  <si>
    <t>CAMBIO DE CAJA DE PRUEBAS PARA OPTICA SEGÚN REFERENCIA</t>
  </si>
  <si>
    <t>CAMBIO E INSTALACION MAIN BOARD</t>
  </si>
  <si>
    <t>CAMBIO E INSTALACION PEDAL</t>
  </si>
  <si>
    <t>CAMBIO DE TARJETA PRINCIPAL DEL EQUIPO SEFGUN REFERENCIA</t>
  </si>
  <si>
    <t>CAMBIO DE BOTON DE ENCENDIDO Y APAGADO DEL EQUIPO</t>
  </si>
  <si>
    <t>CAMBIO DE CONTROLES DE GRISES DEL EQUIPO</t>
  </si>
  <si>
    <t>CAMBIO DE CABLE DE ALIMENTACION GRADO HOSPITALARIO</t>
  </si>
  <si>
    <t xml:space="preserve">LIMPIEZA Y VERIFICACION DEL EQUIPO </t>
  </si>
  <si>
    <t xml:space="preserve">TOPOGRAFO OCULAR Y/O CORNEAL </t>
  </si>
  <si>
    <t>TOPON
NIKED
ZEISS</t>
  </si>
  <si>
    <t xml:space="preserve">CAMBIO Y/O VERIFICACION DE TECLADO DEL EQUIPO </t>
  </si>
  <si>
    <t>CAMBIO DE MOUSE INALAMBRICO</t>
  </si>
  <si>
    <t>CAMBIO BATERIAS TRIPLE AAA SEGÚN REFERENCIA PARA MOUSE</t>
  </si>
  <si>
    <t xml:space="preserve">CAMBIO DE PANTALLA GRADO HOSPITALARIO </t>
  </si>
  <si>
    <t>CAMBIO DE CABLE INTERFASE PARA CONEXIÓNES EXTERNAS</t>
  </si>
  <si>
    <t>CAMBIO DE CONEXIÓN EXTERNAS</t>
  </si>
  <si>
    <t>CAMBIO DE CABLE GRADO HSOPITALARIO</t>
  </si>
  <si>
    <t>CAMBIO REVISION DE MESA ELECTRICA DEL EQUIPO</t>
  </si>
  <si>
    <t>CAMBIO DE EXTENCION ELECTRICA GRADO HOSPITALARIO</t>
  </si>
  <si>
    <t>CAMBIO SWICT DE ENCENDIDO Y APAGADO DEL EQUIPO</t>
  </si>
  <si>
    <t>VERIFICACIÓN DE MESA DEL EQUIPO FUNCIONAMIENTO</t>
  </si>
  <si>
    <t>LIMPIEZA DE ACCESORIOS EXTERNOS DEL EQUIPO MOUSE TECLADO Y PANTALLA</t>
  </si>
  <si>
    <t>MICROSPOCOPIO DE                       PARED</t>
  </si>
  <si>
    <t>NIDEK
KAPS
OLYMPUS</t>
  </si>
  <si>
    <t>CAMBIO DE CABLE FIBRA OPTICA SEGÚN REFERENCIA</t>
  </si>
  <si>
    <t xml:space="preserve">CAMBIO DE BOMBILLO TIPO AMPOLLA SEGÚN REFERENCIA </t>
  </si>
  <si>
    <t>CAMBIO DE TARJETA DE ENCENDIDO DEL MICROSCOPIO</t>
  </si>
  <si>
    <t xml:space="preserve">CAMBIO CABLE AC DE ALIMENTACION </t>
  </si>
  <si>
    <t>CAMBIO EXTENCION ELECTRICA GRADO HOSPITALARIO</t>
  </si>
  <si>
    <t>CAMBIO Y/O VERIFICACION Y CARMBIO DE TORNELLERIA DE AJUSTE DEL EQUIPO</t>
  </si>
  <si>
    <t>CAMBIO DE GOMAS DE LOS OCULARES IZQUIERDO Y DERECHO</t>
  </si>
  <si>
    <t>CAMBIO DE TRASFORMADOR DE LUZ DEL MICROSCOPIO</t>
  </si>
  <si>
    <t xml:space="preserve">CAMBIO AJUSTE INTERNO DEL BRAZO DEL EQUIPO </t>
  </si>
  <si>
    <t>CAMBIO DE AMOTIGUADOR O RESORTE DEL BRAZO</t>
  </si>
  <si>
    <t xml:space="preserve">CAMBIO BOTON DE ENCENDIDO Y APAGADO </t>
  </si>
  <si>
    <t>CAMBIO BOTON REGULADOR DE ILUMINACION DEL BOMBILLO</t>
  </si>
  <si>
    <t>LIMPIEZA DE ACCESORIOS EXTERNOS INCLUIDA FIBRA ÓPTICA</t>
  </si>
  <si>
    <t>VERIFICACION DEL SISTEMA ÓPTICO DE MICROSCOPIO</t>
  </si>
  <si>
    <t>REVISIÓN Y VERIFICACIÓN DEL SISTEMA DE BALANCES</t>
  </si>
  <si>
    <t xml:space="preserve">SILLÓN                      OPTOMETRÍA Y/O ELECTRICO                   </t>
  </si>
  <si>
    <t>OTOPRON
LEONARD
GENERICO</t>
  </si>
  <si>
    <t>CAMBIO DE CABLE AC</t>
  </si>
  <si>
    <t>CAMBIO DE CONEXIONES INTERNAS</t>
  </si>
  <si>
    <t>CAMBIO DE EXTENSIÓN ELÉCTRICA GRADO HOSPITALARIO</t>
  </si>
  <si>
    <t>CAMBIO DE MOTOR DE MOVIMIENTOS SEGÚN REFERENCIA</t>
  </si>
  <si>
    <t>CAMBIO DE PULSADORES DE MOVIMIENTO SEGÚN REFERENCIA</t>
  </si>
  <si>
    <t>CAMBIO DE RELEVOS SEGÚN REFERENCIA</t>
  </si>
  <si>
    <t>CAMBIO DE REPARACIÓN DE PALANCA DE MOVIMIENTO</t>
  </si>
  <si>
    <t>CAMBIO DE TARJETA ELECTRÓNICA PRINCIPAL SEGÚN REFERENCIA</t>
  </si>
  <si>
    <t>CAMBIO DE TAPIZADO EN VELCRO DE SILLA SEGÚN REFERENCIA</t>
  </si>
  <si>
    <t>LIMPIEZA EXTERNA</t>
  </si>
  <si>
    <t>LIMPIEZA INTERNA</t>
  </si>
  <si>
    <t>REVISIÓN DE PULSADORES DE MOVIMIENTO</t>
  </si>
  <si>
    <t>VERIFICACIÓN DE MOTORES DE MOVIMIENTO</t>
  </si>
  <si>
    <t>VERIFICACIÓN DE PALANCA DE MOVIMIENTO</t>
  </si>
  <si>
    <t>VERIFICACIÓN DE TAPIZADO GENERAL DE LA SILLA</t>
  </si>
  <si>
    <t>UNIDAD ELECTRÓNICA DE OFTALMOLOGÍA O REFRACCION</t>
  </si>
  <si>
    <t>LEONARD
NIDEK
MEDISER
FRASTEMA
MECCANOTTICA
OTOPRON</t>
  </si>
  <si>
    <t xml:space="preserve">CAMBIO DE BOMBILLO PARA RETINO - RIESTER XL 10610 </t>
  </si>
  <si>
    <t>CAMBIO DE BOMBILLO PARA RETINO - WELCH ALLYN Y/O HEINE SEGÚN REFERENCIA</t>
  </si>
  <si>
    <t>CAMBIO DE BOMBILLOS DE LÁMPARA AUXILIARES</t>
  </si>
  <si>
    <t>CAMBIO DE BOTONES DE CONTROLES</t>
  </si>
  <si>
    <t>CAMBIO DE CABEZA DE RETINOSCOPIO SEGÚN REFERENCIA</t>
  </si>
  <si>
    <t>CAMBIO DECABLE AC GRADO HOSPITALARIO COMPLETO</t>
  </si>
  <si>
    <t>CAMBIO DE CAJA DE LENTES DE PRUEBA SEGÚN REFERENCIA</t>
  </si>
  <si>
    <t xml:space="preserve">CAMBIO DE LAS TARJETAS DE ALIMENTACION DE MOVIMIENTO DE LA UNIDAD </t>
  </si>
  <si>
    <t>CAMBIO DE FUENTE DE ALIMENTACIÓN</t>
  </si>
  <si>
    <t>CAMBIO DE FUSIBLES Y CONECTOR AC</t>
  </si>
  <si>
    <t>CAMBIO DE MONTURA DE PRUEBA PARA CAJA DE PREUBA CONSULTA</t>
  </si>
  <si>
    <t>CAMBIO DE PALANCA DE MOVIMIENTO</t>
  </si>
  <si>
    <t>CAMBIO Y/O REPARACIÓN DE EQUIPO DE ÓRGANOS DE LA UNIDAD</t>
  </si>
  <si>
    <t xml:space="preserve">CAMBIO Y/O REPARACIÓN DE FUENTE DE ALIMENTADOR </t>
  </si>
  <si>
    <t>CAMBIO REVISIÓN DE BANDEJA DE MOVIMIENTO DEL EQUIPO AUXILIARES</t>
  </si>
  <si>
    <t>CAMBIO DE VELCRO O TAPIZADO DE SILLA</t>
  </si>
  <si>
    <t>CAMBIO VERIFICACION DE CONTROL REMOTO DE LA SILLA</t>
  </si>
  <si>
    <t>CAMBIO DE BOMBILLO REFERENCIA FLUORECENTE REFERENCIA 114V -14W LUZ BLANCA</t>
  </si>
  <si>
    <t>REVISIÓN DE BANDEJA DE MOVIMIENTO</t>
  </si>
  <si>
    <t>VERIFICACIÓN DE BOMBILLOS AUXILIARES</t>
  </si>
  <si>
    <t>VERIFICACIÓN DE CABLE DE ALIMENTACIÓN AC</t>
  </si>
  <si>
    <t>VERIFICACIÓN DE EQUIPOS DE ÓRGANOS DE LA UNIDAD</t>
  </si>
  <si>
    <t>VERIFICACIÓN DE LA LÁMPARA DE HENDIDURA QUERATOMETRO Y PROYECTOR</t>
  </si>
  <si>
    <t>POTENCIALES EVACADOS INTERACOUSTICS ECLIPSE</t>
  </si>
  <si>
    <t>ECLIPSE</t>
  </si>
  <si>
    <t>CAMBIO DE SOFTWARE PARA PC SEGÚN REFERENCIA</t>
  </si>
  <si>
    <t>CAMBIO DE MONITOR GRADO HOSPITALARIO</t>
  </si>
  <si>
    <t>CAMBIO Y AJUSTES DE VIA AEREA</t>
  </si>
  <si>
    <t>CAMBIO Y JUSTE DEL LOOP BACK TEST</t>
  </si>
  <si>
    <t>CAMBIO DE OAE</t>
  </si>
  <si>
    <t>CAMBIO Y AJUSTE PEA-ASSR-OAE</t>
  </si>
  <si>
    <t xml:space="preserve">CAMBIO ELECTRODOS DE COPA CHAPADO O BAÑADO EN ORO </t>
  </si>
  <si>
    <t>CAMBIO GANCHO METALICO DE FIJAR A CABINA</t>
  </si>
  <si>
    <t>CAMBIO DE INFANT EARTIPS INE 35 mm (SOBRE POR 20 UNIDADES)</t>
  </si>
  <si>
    <t>CAMBIO DE ELECTRODO PERITIMPANICO PARA ECOCHG TM WICK</t>
  </si>
  <si>
    <t>CAMBIO DE DIADEMA COMPLETA-TRANSDUCTOR OSEA+ CABLE PARA EQUIPO DE POTENCIALES EVOCADOS AUDITIVOS</t>
  </si>
  <si>
    <t xml:space="preserve">CAMBIO DE DIADEMA COMPLETA-TRANSDUCTOR AEREO </t>
  </si>
  <si>
    <t>CAMBIO DE CABLE PARA EQUIPO DE POTENCIALES EVOCADOS AUDITIVOS</t>
  </si>
  <si>
    <t xml:space="preserve">CAMBIO DE REGULADOR DE VOLTEJE SEGÚN REFERENCIA </t>
  </si>
  <si>
    <t>LIMPIEZA EXTERNA DEL EQUIPO</t>
  </si>
  <si>
    <t>VERIFICACION DE LOS PARAMETROS VIA AEREA</t>
  </si>
  <si>
    <t>VERIFICACIÓN DE LOOP BACK TEST</t>
  </si>
  <si>
    <t>VERIFICACIÓN DE PEA-ASSR-OAE</t>
  </si>
  <si>
    <t>VERIFICACIÓN DEL SOFTWARE</t>
  </si>
  <si>
    <t>ESPIROMETRO DE DIAGNOSTICO</t>
  </si>
  <si>
    <t>SPIROBANK II
ADVANCED</t>
  </si>
  <si>
    <t>CAMBIO DE MATELIN SEGÚN REFERENCIA</t>
  </si>
  <si>
    <t>CAMBIO DE CABLE USB</t>
  </si>
  <si>
    <t>CAMBIO DE PINZA NASAL</t>
  </si>
  <si>
    <t xml:space="preserve">CAMBIO Y AJUSTE DE SOFTWARE PARA PC SEGÚN REFERENCIA </t>
  </si>
  <si>
    <t xml:space="preserve">CAMBIO DE TURBINAS DESECHABLES SEGÚN REFERENCIA </t>
  </si>
  <si>
    <t xml:space="preserve">CAMBIO DE TURBINA REUTILIZABLE SEGÚN REFERENCIA </t>
  </si>
  <si>
    <t xml:space="preserve">CAMBO DE SENSOR DE TEMPERATURA </t>
  </si>
  <si>
    <t>CAMBIO DE SENSOR TIPO ADULTO</t>
  </si>
  <si>
    <t>CAMBIO DE BATERIA DE ALIMENTACIONINTERNA SEGÚN FERENCIA LITIO 3,7v A 1100 Mah</t>
  </si>
  <si>
    <t xml:space="preserve">CAMBIO DE FILTRO ANTIVARIAL SEGÚN REFENCIA </t>
  </si>
  <si>
    <t>CONEXIONES INTERNAS</t>
  </si>
  <si>
    <t xml:space="preserve">CAMBIO DE CARGADOR DE BATERIA SEGÚN REFENCIA </t>
  </si>
  <si>
    <t xml:space="preserve">CAMBIO DE BOQUILLAS SEGÚN REFENCIA </t>
  </si>
  <si>
    <t>REVISIÓN DE SOFTWARE PARA PC</t>
  </si>
  <si>
    <t>VERIFICACIÓN DE MOTORES DE LAS TURBINAS</t>
  </si>
  <si>
    <t>VERIFICACIÓN DE BOQUILLAS</t>
  </si>
  <si>
    <t xml:space="preserve">VERIFICACIÓN DE LABATERIA INTERNADEL EQUIPO </t>
  </si>
  <si>
    <t xml:space="preserve">VERIFICACIÓN DE LOS CABLES Y ACCESRIOS ADICIONAL AL EQUIPO </t>
  </si>
  <si>
    <t>ELECTROFUL GURADOR</t>
  </si>
  <si>
    <t>BOVIE
COMEN
FRECATOR</t>
  </si>
  <si>
    <t>CAMBIO E INSTALACIÓN DE ELECTRODOS DE CONTACTO A PACIENTE</t>
  </si>
  <si>
    <t>CAMBIO E INSTALACIÓN DE PORTAFUSIBLE</t>
  </si>
  <si>
    <t>CAMBIO E INSTALACIÓN DE CARCASA</t>
  </si>
  <si>
    <t>CAMBIO E INSTALACIÓN DE BOTONES DE MANDO EXTERNO</t>
  </si>
  <si>
    <t>CAMBIO E INSTALACIÓN DE DISPLAY</t>
  </si>
  <si>
    <t>CAMBIO E INSTALACIÓN DE CABLE GRADO MEDICO</t>
  </si>
  <si>
    <t>CAMBIO E INSTALACIÓN DE FUSIBLE</t>
  </si>
  <si>
    <t>CAMBIO E INSTALACIÓN DE CONECTOR MONOPOLAR</t>
  </si>
  <si>
    <t>FOTOSFORO TIPO LUZ LED Y ANALOGO</t>
  </si>
  <si>
    <t>CAMBIO E INSTALACIÓN DE TARJETA TIPO LED SEGUN REFERENCIA</t>
  </si>
  <si>
    <t>CAMBIO E INSTALACIÓN DE CARGADOR DE VOLTEJE SEGUN REFERENCINA</t>
  </si>
  <si>
    <t>CAMBIO E INSTALACIÓN DE BATERIA DECARGA SEGUN REFERENCIA</t>
  </si>
  <si>
    <t>CAMBIO E INSTALACIÓN DE SOPORTE BOMBILLO TIPO LED</t>
  </si>
  <si>
    <t>CAMBIO E INSTALACIÓN DE CINTA CRANEAL EN SILICONA SEGUN REFERENCIA</t>
  </si>
  <si>
    <t>CAMBIO E INSTALACIÓN DE POTENCIOMETRO REGULAR DE LUZ LED</t>
  </si>
  <si>
    <t>CAMBIO E INSTALACIÓN DE CONECTORES SEGUN REFERENCIA</t>
  </si>
  <si>
    <t xml:space="preserve">LIMPIEZA INTERNA DEL EQUIPO Y ARO </t>
  </si>
  <si>
    <t>VERIFICACIÓN DEL ESTADO DEL CARGADOR</t>
  </si>
  <si>
    <t>VERIFICACIÓN DE TERMINALES DE CONEXION</t>
  </si>
  <si>
    <t>SUBGRUPO C EQUIPOS LABORATORIO CLINICO</t>
  </si>
  <si>
    <t>ITEM</t>
  </si>
  <si>
    <t xml:space="preserve">DESCRIPCION </t>
  </si>
  <si>
    <t>DESCRIPCION DEL ACCESORIO</t>
  </si>
  <si>
    <t xml:space="preserve">AGITADORES                 </t>
  </si>
  <si>
    <t>BOECO
VELP SCIENTIFIA
IKA WORKS
INDULAB</t>
  </si>
  <si>
    <t>CAMBO DE ACCESORIO ESTÁNDAR PARA TUBOS EN CAUCHO</t>
  </si>
  <si>
    <t>CAMBIO ADAPTADOR DE VOLTAJE</t>
  </si>
  <si>
    <t>CAMBIO BOTÓN Y/O PERILLA DE VELOCIDAD Y TIEMPO</t>
  </si>
  <si>
    <t>CAMBIO CONECTOR DE VOLTAJE</t>
  </si>
  <si>
    <t>CAMBIO EMBOBINADO DE MOTOR</t>
  </si>
  <si>
    <t>CAMBIO ESCOBILLAS SEGÚN REFERENCIA</t>
  </si>
  <si>
    <t>CAMBIO FUSIBLE EXTERNO Y/O INTERNO</t>
  </si>
  <si>
    <t>CAMBIO DE NTERRUPTOR</t>
  </si>
  <si>
    <t>CAMBIO JUEGO DE SOPORTE EN GOMA SEGÚN REFERENCIA</t>
  </si>
  <si>
    <t>CAMBIO MOTOR SEGÚN REFERENCIA</t>
  </si>
  <si>
    <t>CAMBIO PILOTO DE ENCENDIDO</t>
  </si>
  <si>
    <t>CAMBIO POLEAS DE MOVIMIENTO</t>
  </si>
  <si>
    <t>CAMBIO PORTA FUSIBLES SEGÚN REFERENCIA</t>
  </si>
  <si>
    <t>CAMBIO REPARACIÓN DE MOTOR MTO</t>
  </si>
  <si>
    <t>CAMBIO SWICHT DE ENCENDIDO</t>
  </si>
  <si>
    <t>CAMBIO TARJETA ELECTRÓNICA PRINCIPAL DE FUNCIONAMIENTO SEGÚN REFERENCIA</t>
  </si>
  <si>
    <t>CAMBIO TEMPORIZADOR Y/O CONTROL DE TIEMPO</t>
  </si>
  <si>
    <t>COMPROBACIÓN SISTEMA DE FRENADO Y MECANISMOS DE SEGURIDAD</t>
  </si>
  <si>
    <t>LIMPIEZA GENERAL Y PRUEBA FUNCIONAMIENTO</t>
  </si>
  <si>
    <t>REVISIÓN DE PARTES Y ACCESORIOS METÁLICOS Y SINTÉTICOS (SOPORTES CABEZAL TAPA EMPAQUES PORTATUBOS ETC)</t>
  </si>
  <si>
    <t>VERIFICACIÓN DE ACCESORIO PORTA TUBOS</t>
  </si>
  <si>
    <t>VERIFICACIÓN DE ADAPTADOR DE VOLTAJE EN CASO QUE EL EQUIPO TENGA</t>
  </si>
  <si>
    <t>VERIFICACIÓN DE BOTÓN DE MOVIMIENTO</t>
  </si>
  <si>
    <t>VERIFICACIÓN DE RPM (REVOLUCIONES POR MINUTO) CON TACÓMETRO Y LLEVAR REGISTRO</t>
  </si>
  <si>
    <t>VERIFICACIÓN DE SWITCH DE ENCENDIDO Y/O APAGADO</t>
  </si>
  <si>
    <t>VERIFICACIÓN DE TIMER TEMPORIZADOR Y CONTROL DE VELOCIDAD</t>
  </si>
  <si>
    <t>BAÑO SEROLOGICO</t>
  </si>
  <si>
    <t>MEMMERT</t>
  </si>
  <si>
    <t>CAMBIO BANDEJA INTERNAS</t>
  </si>
  <si>
    <t>CAMBIO CABLE DE ALIMENTACIÓN A C</t>
  </si>
  <si>
    <t>CAMBIO CONTROL DE LLENADO Y VACIADO</t>
  </si>
  <si>
    <t xml:space="preserve">CAMBIO CONTROL DE TEMPERATURA </t>
  </si>
  <si>
    <t>CAMBIO CONTROL ELECTRÓNICO DIGITAL SEGÚN REFERENCIA</t>
  </si>
  <si>
    <t>CAMBIO PERILLA SEGÚN REFERENCIA</t>
  </si>
  <si>
    <t>CAMBIO TERMÓMETRO DIGITAL</t>
  </si>
  <si>
    <t>CAMBIO TERMOSTATO SEGÚN REFERENCIA</t>
  </si>
  <si>
    <t>INSPECCIÓN DEL EQUIPO</t>
  </si>
  <si>
    <t>LIMPIEZA INTERNA DE LA CÁMARA</t>
  </si>
  <si>
    <t xml:space="preserve">REVISIÓN DE CONTROL DE TIEMPO </t>
  </si>
  <si>
    <t>VERIFICACIÓN DE AGUA UTILIZADA</t>
  </si>
  <si>
    <t>VERIFICACIÓN DE ENCENDIDO Y APAGADO</t>
  </si>
  <si>
    <t>VERIFICACIÓN DE PUERTA</t>
  </si>
  <si>
    <t>VERIFICACIÓN DE RESISTENCIA DE CALENTAMIENTO DEL TANQUE</t>
  </si>
  <si>
    <t xml:space="preserve">VERIFICACIÓN DE TARJETA PRINCIPAL DE FUNCIONAMIENTO </t>
  </si>
  <si>
    <t xml:space="preserve">CABINA O CÁMARA DE FLUJO LAMINAR </t>
  </si>
  <si>
    <t>ESCO
AIRSTREAM NS
METTLER TOLEDO</t>
  </si>
  <si>
    <t>CAMBIO BOTONES DE ON/OFF</t>
  </si>
  <si>
    <t>CAMBIO FILTROS INTERNOS DEL EQUIPO SEGÚN REFERENCIA</t>
  </si>
  <si>
    <t>CAMBIO SWICHT SEGÚN REFERENCIA</t>
  </si>
  <si>
    <t>CAMBIO TUBO FLUORESCENTE SEGÚN REFERENCIA</t>
  </si>
  <si>
    <t>CAMBIO TUBO FLUORESCENTE UV SEGÚN REFERENCIA</t>
  </si>
  <si>
    <t>CAMBIO VENTANILLA PRINCIPAL</t>
  </si>
  <si>
    <t>CAMBIO VENTILADORES EXTRACTORES SEGÚN REFERENCIA</t>
  </si>
  <si>
    <t>VERIFICACION BOMBILLO DE LUZ (SI ES NECESARIO)</t>
  </si>
  <si>
    <t>VERIFICACION BOMBILLO U V (SI ES NECESARIO)</t>
  </si>
  <si>
    <t xml:space="preserve"> VERIFCACION FILTROS (SI ES NECESARIO)</t>
  </si>
  <si>
    <t>VERIFICACION CONTROL DE CALIDAD BIOLÓGICO</t>
  </si>
  <si>
    <t>VERIFICACION Y LIMPIEZA GENERAL Y PRUEBA FINAL</t>
  </si>
  <si>
    <t>REVISIÓN DE CABLE A C O CONEXIONES DE ALIMENTACIÓN ELÉCTRICA</t>
  </si>
  <si>
    <t>VERIFICACIÓN DE BOTONES DE ENCENDIDO Y APAGADO</t>
  </si>
  <si>
    <t>VERIFICACIÓN DE INSTALACIONES ELÉCTRICAS Y CABLE DE ALIMENTACIÓN MÁS TOMA HOSPITALARIA</t>
  </si>
  <si>
    <t>VERIFICACIÓN DE VENTILACIÓN INTERNA</t>
  </si>
  <si>
    <t>VERIFICACIÓN DE VIDRIOS DE LA CABINA</t>
  </si>
  <si>
    <t>CENTRÍFUGA Y/O MICROCENTRIFUGA DE TUBO</t>
  </si>
  <si>
    <t>BECKMAN
BOECO
CLAY ADAMS DYNAC
INDULAB
HETTICH
THERMOFISHER
THERMOSCIENTIFIC</t>
  </si>
  <si>
    <t>CAMBIO APLICACIÓN DE PINTURA ELECTROSTÁTICA PARA EQUIPO</t>
  </si>
  <si>
    <t>CAMBIO AMORTIGUADORES SEGÚN REFERENCIA</t>
  </si>
  <si>
    <t xml:space="preserve">CAMBIO ANTIVIBRATORIOS SEGÚN REFERENCIA </t>
  </si>
  <si>
    <t>CAMBIO BOTÓN DE SEGURIDAD DE LA PUERTA</t>
  </si>
  <si>
    <t>CAMBIO CABLE ALIMENTACIÓN AC</t>
  </si>
  <si>
    <t xml:space="preserve">CAMBIO CAUCHO DEL EQUIPO BASE </t>
  </si>
  <si>
    <t>CAMBIO CERRADURA DE LA TAPA SEGÚN REFERENCIA</t>
  </si>
  <si>
    <t>CAMBIO CONTROL DE VELOCIDAD - TIMER</t>
  </si>
  <si>
    <t>CAMBIO DE SWITCHS DE FRENO</t>
  </si>
  <si>
    <t>CAMBIO EJE DEL ROTOR</t>
  </si>
  <si>
    <t>CAMBIO EMPAQUE EN GOMA DE LA PUERTA</t>
  </si>
  <si>
    <t>CAMBIO ESCOBILLAS DE MOTOR</t>
  </si>
  <si>
    <t xml:space="preserve">CAMBIO FRENO SEGÚN REFERENICA </t>
  </si>
  <si>
    <t>CAMBIO LID LATCH SISTEMA DE APERTURA PUERTA</t>
  </si>
  <si>
    <t>CAMBIO PLATO GIRATORIO SEGÚN REFERENCIA</t>
  </si>
  <si>
    <t>CAMBIO REPARACIÓN DE MOTOR</t>
  </si>
  <si>
    <t>CAMBIO REPARACIÓN TARJETA PRINCIPAL</t>
  </si>
  <si>
    <t xml:space="preserve">CAMBIO ROTOR SEGÚN REFERENCIA </t>
  </si>
  <si>
    <t>CAMBIO SEGUROS ELECTRÓNICOS SEGÚN REFERENCIA</t>
  </si>
  <si>
    <t>CAMBIO SENSOR DE IMBALANCE</t>
  </si>
  <si>
    <t xml:space="preserve">CAMBIO SENSORES DE VELOCIDAD </t>
  </si>
  <si>
    <t xml:space="preserve">CAMBIO SWICHT DE ENCENDIDO Y APAGADO </t>
  </si>
  <si>
    <t>CAMBIO SWICHT DE FRENO</t>
  </si>
  <si>
    <t xml:space="preserve">CAMBIO TAPA EN ACRÍLICO </t>
  </si>
  <si>
    <t>CAMBIO TECLADO DE MEMBRANA</t>
  </si>
  <si>
    <t>CAMBIO TARJETA PCB DEL MOTOR</t>
  </si>
  <si>
    <t>CAMBIO VENTILADOR DE 120 V</t>
  </si>
  <si>
    <t>CAMBIO KIT X 18 TUBOS DE CENTRIFUGA PARA CENTRIFUGA</t>
  </si>
  <si>
    <t>CAMBIO PORTA FUSIBLE CENTRIFUGA DE TUBO</t>
  </si>
  <si>
    <t>CAMBIO KIT DE PULSADORES</t>
  </si>
  <si>
    <t>CHEQUEO DE LA UNIDAD EN OPERACIÓN</t>
  </si>
  <si>
    <t>CHEQUEO DE LAS CONDICIONES FÍSICAS DEL CORDÓN DE POTENCIA Y DEL ENCHUFE</t>
  </si>
  <si>
    <t>COMPROBACIÓN OPERATIVIDAD DE LA UNIDAD EN TODOS LOS MODOS</t>
  </si>
  <si>
    <t>INSPECCIÓN DE LAS CONDICIONES AMBIENTALES EN LAS QUE SE ENCUENTRA EL EQUIPO</t>
  </si>
  <si>
    <t>LIMPIEZA INTEGRAL INTERNA Y EXTERNA DEL EQUIPO</t>
  </si>
  <si>
    <t>LUBRICACIÓN DEL ROTOR Y PARTES MÓVILES</t>
  </si>
  <si>
    <t>LUBRIQUE EL MOTOR Y LAS BALINERAS</t>
  </si>
  <si>
    <t>RECTIFICACIÓN DE LA ROSCA DEL MOTOR</t>
  </si>
  <si>
    <t>REVISIÓN DE ESCOBILLAS</t>
  </si>
  <si>
    <t>REVISIÓN DE MOTOR Y PARTES ELÉCTRICAS</t>
  </si>
  <si>
    <t>REVISIÓN DE PARTES ACCESORIOS METÁLICOS Y SINTÉTICOS (SOPORTES CABEZAL TAPA EMPAQUES PORTATUBOS ETC)</t>
  </si>
  <si>
    <t>REVISIÓN VERIFICACIÓN Y AJUSTE DE CONEXIONES TARJETAS CONTACTOS ELÉCTRICOS Y ELECTRÓNICAS</t>
  </si>
  <si>
    <t>VERIFICACIÓN DE CERRADURA TAPA</t>
  </si>
  <si>
    <t>VERIFICACIÓN DE ESCOBILLAS INTERNAS MOTOR</t>
  </si>
  <si>
    <t>VERIFICACIÓN DE LA EXACTITUD DEL TIMER</t>
  </si>
  <si>
    <t>VERIFICACIÓN DE LAS VIBRACIONES O EL EXCESIVO RUIDO</t>
  </si>
  <si>
    <t>VERIFICACIÓN DE PERILLAS DE CONTROL Y SEÑALIZACIONES</t>
  </si>
  <si>
    <t>VERIFICACIÓN DE SENSOR DE BALANCE</t>
  </si>
  <si>
    <t>VERIFICACIÓN DE TEMPERATURA Y HUMEDAD RELATIVA</t>
  </si>
  <si>
    <t>VERIFICACIÓN DE VELOCIDAD Y REGISTRE LA MÁXIMA VELOCIDAD</t>
  </si>
  <si>
    <t>VERIFICACIÓN DEL BALANCE DEL PLATO CON CARGA</t>
  </si>
  <si>
    <t>VERIFIQUE LAS FUGAS DE CORRIENTE ELÉCTRICA Y LA EFICIENCIA DEL POLO A TIERRA</t>
  </si>
  <si>
    <t>CENTRIFUGA REFRIGERADA</t>
  </si>
  <si>
    <t>THERMOSCIENTIFIC
THERMOFISHER</t>
  </si>
  <si>
    <t>CAMBIO Y/O APLICACIÓN DE PINTURA ELECTROSTÁTICA PARA EQUIPO MEDICO</t>
  </si>
  <si>
    <t>CAMBIO COMPRESOR INTERNO DEL EQUIPO</t>
  </si>
  <si>
    <t xml:space="preserve">CAMBIO DISPLAY SEGÚN REFERENCIA </t>
  </si>
  <si>
    <t xml:space="preserve">CAMBIO EJE DE ROTOR SEGÚN REFERENCIA </t>
  </si>
  <si>
    <t>CAMBIO EMPAQUE DE GOMA DE LA TAPA</t>
  </si>
  <si>
    <t>CAMBIO DE GAS REFRIGERANTE SEGÚN REFERENCIA</t>
  </si>
  <si>
    <t>CAMBIO DE INTERRUPTOR DE ENCENDIDO</t>
  </si>
  <si>
    <t>CAMBIO DE PRESOSTATO SEGÚN REFERECIA</t>
  </si>
  <si>
    <t>CAMBIO ROTOR SEGÚN REFERENCIA</t>
  </si>
  <si>
    <t>CAMBIO SENSOR DE TEMPERATURA (PT1000)</t>
  </si>
  <si>
    <t>CAMBIO TAPA SEGÚN REFERENCIA</t>
  </si>
  <si>
    <t>CAMBIO TARJETA ELECTRÓNICA PRINCIPAL</t>
  </si>
  <si>
    <t>CAMBIO TARJETA PCB DEL ROTOR</t>
  </si>
  <si>
    <t>CAMBIO TIMER SEGÚN REFERENCIA</t>
  </si>
  <si>
    <t>CAMBIO VENTILADOR DE 120V</t>
  </si>
  <si>
    <t>LIMPIEZA INTEGRAL EXTERNA DEL EQUIPO</t>
  </si>
  <si>
    <t>LUBRICACIÓN DEL MOTOR Y LAS BALINERAS</t>
  </si>
  <si>
    <t>REVISIÓN DE CABLE DE ALIMENTACIÓN</t>
  </si>
  <si>
    <t>REVISIÓN DE ESCOBILLA</t>
  </si>
  <si>
    <t>VERIFICACIÓN DE LAS FUGAS DE CORRIENTE ELÉCTRICA Y POLO A TIERRA</t>
  </si>
  <si>
    <t>VERIFICACIÓN DE TIMER</t>
  </si>
  <si>
    <t>CONGELADOR PARA REACTIVOS BIOLOGICOS</t>
  </si>
  <si>
    <t>CRYO PRIDGE REVCO
CHATTANOOGA
DOMETIC
HAIER
B MEDICAL
REFRIMARCA</t>
  </si>
  <si>
    <t xml:space="preserve">CAMBIO BOBINAS SEGU N REFERENCIA </t>
  </si>
  <si>
    <t>CAMBIO DE CERTIFICADO DE CALIBRACIÓN DEL CONTROL DE TEMPERATURA EXTERNO</t>
  </si>
  <si>
    <t>CAMBIO CONDENSADOR</t>
  </si>
  <si>
    <t>CAMBIO CONEXIONES INTERNAS EN TUBO DE COBRE</t>
  </si>
  <si>
    <t>CAMBIO CONTROL DE REFRIGERACIÓN INTERNO</t>
  </si>
  <si>
    <t>CAMBIO CONTROL DE TEMPERATURA EXTERNO</t>
  </si>
  <si>
    <t>CAMBIO ELEVADOR DE VOLTAJE DE ENTRADA 110V Y SALIDA 220V</t>
  </si>
  <si>
    <t>CAMBIO EMPAQUE PUERTA</t>
  </si>
  <si>
    <t>CAMBIO GAS INTERNO DE LA UNIDAD DE REFRIGERACIÓN</t>
  </si>
  <si>
    <t xml:space="preserve">CAMBIO MOTOR SEGÚN REFERENCIA </t>
  </si>
  <si>
    <t xml:space="preserve">CAMBIO PERILLAS SEGÚN REFERENCIAS </t>
  </si>
  <si>
    <t xml:space="preserve">CAMBIO DE PINTURA EXTERNA Y INTERNA </t>
  </si>
  <si>
    <t>CAMBIO PINTURA GENERAL DE LA NEVERA</t>
  </si>
  <si>
    <t>CAMBIO REPARACIÓN DE REJAS INTERNAS SOLDADURAS Y CROMADO</t>
  </si>
  <si>
    <t>CAMBIO REPARACIÓN MANIJA DE AGARRE DE LA PUERTA</t>
  </si>
  <si>
    <t>CAMBIO RESISTENCIA INTERNA</t>
  </si>
  <si>
    <t>CAMBIO REVISIÓN Y CAMBIO DE ESTABILIZADOR DE VOLTAJE</t>
  </si>
  <si>
    <t>CAMBIO DE UNIDAD SEGÚN REFERENCIA</t>
  </si>
  <si>
    <t>CAMBIO VENTILADOR SEGÚN REFERENCIA</t>
  </si>
  <si>
    <t xml:space="preserve">CAMBIO BARRIDO DE SISTEMA </t>
  </si>
  <si>
    <t xml:space="preserve">CAMBIO KIT DE FILTROS </t>
  </si>
  <si>
    <t>CAMBIO GUSANILLO INTERNO</t>
  </si>
  <si>
    <t>INSPECCIÓN FÍSICA</t>
  </si>
  <si>
    <t>VERIFICACIÓN DE CARGA DE GAS</t>
  </si>
  <si>
    <t>VERIFICACIÓN DE CONTROL DE TEMPERATURA</t>
  </si>
  <si>
    <t>VERIFICACIÓN DE EMPAQUES DE PUERTA</t>
  </si>
  <si>
    <t>VERIFICACIÓN DE MOTOR Y VENTILADOR REFRIGERANTE</t>
  </si>
  <si>
    <t>VERIFICACIÓN DE REFRIGERANTE</t>
  </si>
  <si>
    <t>VERIFICACIÓN DE SEGURO DE PUERTA</t>
  </si>
  <si>
    <t>VERIFICACIÓN DE TEMPERATURA</t>
  </si>
  <si>
    <t xml:space="preserve">HORNO INCUBADOR </t>
  </si>
  <si>
    <t>MEMMERT
SCIENTIFIC</t>
  </si>
  <si>
    <t>CAMBIO CONTROL DE TEMPERATURA</t>
  </si>
  <si>
    <t>CAMBIO DE INTERUPTORES</t>
  </si>
  <si>
    <t>CAMBIO DE MANIJA DE PUERTA</t>
  </si>
  <si>
    <t>CAMBIO DE PERILLAS SEGÚN REFERENCIA</t>
  </si>
  <si>
    <t>CAMBIO PUERTA DE CRISTAL</t>
  </si>
  <si>
    <t>CAMBIO RESISTENCIA DE CALENTAMIENTO INTERNO</t>
  </si>
  <si>
    <t xml:space="preserve">CAMBIO TERMOCUPLAS </t>
  </si>
  <si>
    <t>REVISIÓN DE FUNCIONAMIENTO DEL EQUIPO EN GENERAL</t>
  </si>
  <si>
    <t>VERIFICACIÓN DE EMPAQUE DE PUERTA</t>
  </si>
  <si>
    <t>VERIFICACIÓN DE FILTROS INTERNOS</t>
  </si>
  <si>
    <t>MICROSCOPIO BINOCULAR O FLUORESCENTE</t>
  </si>
  <si>
    <t>BOECO
KAPS
OLYMPUS
LEICA
ZEISS</t>
  </si>
  <si>
    <t>CAMBIO BOMBILLO SEGÚN REFERENCIA</t>
  </si>
  <si>
    <t>CAMBIO CAUCHOS DE LOS OCULARES SEGÚN REFERENCIA</t>
  </si>
  <si>
    <t>CAMBIO CAUCHOS DE SOPORTE DEL EQUIPO</t>
  </si>
  <si>
    <t>CAMBIO CONDENSADOR Y BOTÓN DEL MISMO</t>
  </si>
  <si>
    <t>CAMBIO FILTRO UV</t>
  </si>
  <si>
    <t>CAMBIO FISIBLES INTERNOS DE LA TARJETA</t>
  </si>
  <si>
    <t>CAMBIO FOCO SEGÚN REFERECIA</t>
  </si>
  <si>
    <t>CAMBIO LENTES OCULARES</t>
  </si>
  <si>
    <t>CAMBIO MACROMETRICO Y/O MICROMÉTRICO</t>
  </si>
  <si>
    <t>CAMBIO OBJETIVOS SEGÚN REFERENCIA</t>
  </si>
  <si>
    <t>CAMBIO PINTURA GENERAL DEL EQUIPO</t>
  </si>
  <si>
    <t xml:space="preserve">CAMBIO PIÑONERIA INTERNA DE MOVIMIENTO DEL CONDENSADOR </t>
  </si>
  <si>
    <t>CAMBIO DE PLATINA</t>
  </si>
  <si>
    <t>CAMBIO POTENCIÓMETRO DE LUZ</t>
  </si>
  <si>
    <t>CAMBIO REVOLVER DE OBJETIVOS</t>
  </si>
  <si>
    <t>CAMBIO SOPORTE DE BOMBILLO SEGÚN REFERENCIA</t>
  </si>
  <si>
    <t>LIMPIEZA DE LENTES</t>
  </si>
  <si>
    <t>REVISIÓN DE FUSIBLES EXTERNOS E INTERNOS</t>
  </si>
  <si>
    <t>REVISIÓN DE GOMAS Y CAUCHOS OCULARES</t>
  </si>
  <si>
    <t>REVISIÓN DE TARJETA DE ENCENDIDO</t>
  </si>
  <si>
    <t>VERIFICACIÓN DE MOVIMIENTOS MECÁNICOS</t>
  </si>
  <si>
    <t>VERIFICACIÓN DE OBJETIVOS</t>
  </si>
  <si>
    <t>VERIFICACIÓN DE PIÑONERA INTERNA</t>
  </si>
  <si>
    <t>VERIFICACIONES DE LENTES OCULARES E ILUMINACIÓN</t>
  </si>
  <si>
    <t>NEVERA PARA REACTIVOS VERTICAL</t>
  </si>
  <si>
    <t>ABBA
BIOBASE
ICASA
HACEB
ELECTROLUX
REFRISANDER
SANYO MEDICAL
HAIER
INDURAMA
THERMO SCIENTIFIC
VESTFROSTS</t>
  </si>
  <si>
    <t>CAMBIO Y CERTIFICADO DE CALIBRACIÓN DEL CONTROL DE TEMPERATURA EXTERNO</t>
  </si>
  <si>
    <t>CAMBIO COMPRESOR SEGÚN REFERECIA</t>
  </si>
  <si>
    <t>CAMBIO CONDENSADOR SEGÚN REFERENCIA</t>
  </si>
  <si>
    <t>CAMBIO EMPAQUE DE CAUCHO PARA PUERTA</t>
  </si>
  <si>
    <t>CAMBIO ESTABILIZADOR DE VOLTAJE 110 VOLTIOS A 220 VOLTIOS</t>
  </si>
  <si>
    <t>CAMBIO FILTRO SEGÚN REFERENCIA</t>
  </si>
  <si>
    <t>CAMBIO MANIJA DE AGARRE DE LA PUERTA</t>
  </si>
  <si>
    <t xml:space="preserve">CAMBIO PINTURA EXTERNA Y INTERNA </t>
  </si>
  <si>
    <t>CAMBIO DE PINTURA GENERAL DE LA NEVERA</t>
  </si>
  <si>
    <t>CAMBIO DE LAS REJAS INTERNAS SOLDADURAS Y CROMADO</t>
  </si>
  <si>
    <t>CAMBIO REPARACIÓN DE UNIDAD DE REFRIGERACIÓN</t>
  </si>
  <si>
    <t xml:space="preserve">CAMBIO SERPENTIN SEGÚN REFERENCIA </t>
  </si>
  <si>
    <t>CAMBIO TUBO CABATERIAR</t>
  </si>
  <si>
    <t>CAMBIO UNIDAD DE REFRIGERACIÓN</t>
  </si>
  <si>
    <t xml:space="preserve">CAMBIO GUSANILLO INTERNO </t>
  </si>
  <si>
    <t xml:space="preserve">CAMBIO ESTABILIZADOR DE VOLTAJE </t>
  </si>
  <si>
    <t>CAMBIO TARJETA DE CONTROL DE TEMPERATURA</t>
  </si>
  <si>
    <t>LIMPIEZA GENERAL INTERNA Y EXTERNA</t>
  </si>
  <si>
    <t>VERIFICACIÓN DE COMPRESOR</t>
  </si>
  <si>
    <t>VERIFICACIÓN DE ESTABILIZADOR DE VOLTAJE</t>
  </si>
  <si>
    <t>VERIFICACIÓN DE ESTADO FÍSICO DE LA CÁMARA DE LA NEVERA</t>
  </si>
  <si>
    <t>VERIFICACIÓN DE GAS REFRIGERANTE</t>
  </si>
  <si>
    <t>VERIFICACIÓN DE MOTOR</t>
  </si>
  <si>
    <t>VERIFICACIÓN DE TEMPERATURA CON PATRÓN Y PRESENTAR REGISTRO</t>
  </si>
  <si>
    <t>VERIFICACIÓN DE VAPORIZADOR (SERPENTÍN)</t>
  </si>
  <si>
    <t>VERIFICACIÓN Y LIMPIEZA DE COMPONENTES ELECTRÓNICOS</t>
  </si>
  <si>
    <t>NEVERA HORIZONTAL</t>
  </si>
  <si>
    <t>B MEDICAL SYSTEM HAIER
REFRIMARCA INDURAMA
TERMO SCIENTIFIC
VEST FROST
HAIER</t>
  </si>
  <si>
    <t>CAMBIO COMPRESOR</t>
  </si>
  <si>
    <t xml:space="preserve">CAMBIO PINTURA EXTERNA E INTERNA </t>
  </si>
  <si>
    <t>CAMBIO REJAS INTERNAS SOLDADURAS Y CROMADO</t>
  </si>
  <si>
    <t>CAMBIO VOLTAJE DE ENTRADA 110V Y SALIDA 220V</t>
  </si>
  <si>
    <t>CAMBIO DE BARRIDO DE SISTEMA</t>
  </si>
  <si>
    <t>VERIFICACIÓN DE FUGAS DE GAS REFRIGERANTE</t>
  </si>
  <si>
    <t>CONTADOR DE                                       CÉLULAS</t>
  </si>
  <si>
    <t>CLAY ADAMS
D&amp;EM                    
BIOCARE 
MEDICAL
PROLAB</t>
  </si>
  <si>
    <t>CAMBIO ACRÍLICO</t>
  </si>
  <si>
    <t>CAMBIO BANDA NUMERADORA</t>
  </si>
  <si>
    <t>CAMBIO CABLE ALIMENTACIÓN A C</t>
  </si>
  <si>
    <t>CAMBIO CAUCHOS DEL EQUIPO</t>
  </si>
  <si>
    <t>CAMBIO DISPLAY VISUALIZADORES</t>
  </si>
  <si>
    <t xml:space="preserve">CAMBIO PERILLA SEGÚN REFERENICA </t>
  </si>
  <si>
    <t>CAMBIO PULSADORES</t>
  </si>
  <si>
    <t>CAMBIO RESORTES Y PESTAÑAS</t>
  </si>
  <si>
    <t>VERIFICACIÓN DE CONTEO</t>
  </si>
  <si>
    <t>NO SE CONTRATO</t>
  </si>
  <si>
    <t>PIPETA AUTOMÁTICA</t>
  </si>
  <si>
    <t>GIANT
BIOHIT
BOECO
BRAND
SOCOREX
STANBIO</t>
  </si>
  <si>
    <t>CAMBIO BOTÓN DE DISPARO</t>
  </si>
  <si>
    <t>CAMBIO CONTADOR</t>
  </si>
  <si>
    <t>CAMBIO EMBOLOS SEGÚN REFERENCIA</t>
  </si>
  <si>
    <t>CAMBIO ORIN SEGÚN REFERENCIA</t>
  </si>
  <si>
    <t>CAMBIO PIPETA SEGÚN REFERENCIA</t>
  </si>
  <si>
    <t>CAMBIO DE PISTÓN SEGÚN REFERECIA</t>
  </si>
  <si>
    <t>CAMBIA REPORTE Y VERIFICACIÓN METROLÓGICA CON PATRÓN DEL EQUIPO</t>
  </si>
  <si>
    <t>CAMBIO RESORTE DE SUCCIÓN</t>
  </si>
  <si>
    <t>LIMPIEZA Y CAMBIO DE ORÍNG SI ES NECESARIO</t>
  </si>
  <si>
    <t>LUBRICACIÓN DE EMBOLO Y PISTÓN</t>
  </si>
  <si>
    <t>VERIFICACIÓN DE CONTADOR INTERNO Y EMBOLO</t>
  </si>
  <si>
    <t>VERIFICACIÓN TOTAL DE PIPETA</t>
  </si>
  <si>
    <t xml:space="preserve">TERMOHIGRO METRO CON SONDA  </t>
  </si>
  <si>
    <t>DIGITAL THERMOMETER KEX GERMANY
GENERICO
VICI
ELECTRONIC 
BIOTEMP
FRIDGE FREEZER
HTC
HYGRO THERMOMETER
HYGRO-CLOCK
KTJ
TRANSFERPETTE</t>
  </si>
  <si>
    <t>CAMBIO BOTÓN DE ENCENDIDO Y/O APAGADO</t>
  </si>
  <si>
    <t>CAMBIO BOTONES DE MANDO</t>
  </si>
  <si>
    <t xml:space="preserve">CAMBIO BULBO </t>
  </si>
  <si>
    <t>CAMBIO DISPLAY</t>
  </si>
  <si>
    <t>CAMBIO BATERIAS DOBLE ALKALINAS AA</t>
  </si>
  <si>
    <t>CAMBIO BATERIAS TRIPLE A ALKALINAS</t>
  </si>
  <si>
    <t>CAMBIO SENSOR DE HUMEDAD</t>
  </si>
  <si>
    <t xml:space="preserve">CAMBIO Y/O REEMPLAZO DE TERMOHIGRO METRO CON SONDA SEGÚN REFERENCIA </t>
  </si>
  <si>
    <t>CHEQUEO DE LAS CONDICIONES FÍSICAS</t>
  </si>
  <si>
    <t>INSPECCIÓN DE BATERÍA</t>
  </si>
  <si>
    <t xml:space="preserve">LIMPIEZA GENERAL DEL EQUIPO Y PRUEBA DE FUNCIONAMIENTO </t>
  </si>
  <si>
    <t>VERIFICACIÓN DE HUMEDAD</t>
  </si>
  <si>
    <t>REALIZAR PRUEBAS DE FUNCIONAMIENTO Y ENTREGA FINAL AL SERVICIO</t>
  </si>
  <si>
    <t>TERMOMETRO DIGITAL CON SONDA</t>
  </si>
  <si>
    <t>DIGITAL THERMOMETER KEX GERMANY
GENERICO
VICI
ELECTRONIC BIOTEMP
FRIDGE FREEZER
HYGRO-CLOCK
KTJ
TRANSFERPETTE
BRANNAN
CLEAR
JZIKI</t>
  </si>
  <si>
    <t xml:space="preserve">CAMBIO Y/O REEMPLAZO DE TERMÓMETRO SEGÚN REFERENCIA </t>
  </si>
  <si>
    <t>EQUIPO DE HEMATOLOGIA</t>
  </si>
  <si>
    <t>ABACUS</t>
  </si>
  <si>
    <t>CAMBIO E INSTALACIÓN DE PHOTOLUBE 007 PARA BARRAS DESLIZANTES 2 ML</t>
  </si>
  <si>
    <t>CAMBIO E INSTALACIÓN DE AJUSTE Y CALIBRACIÓN INTERNA DEL EQUIPO</t>
  </si>
  <si>
    <t>CAMBIO E INSTALACIÓN DE BATERÍA INTERNA</t>
  </si>
  <si>
    <t>CAMBIO E INSTALACIÓN DE BOMBA PERISTALTICA</t>
  </si>
  <si>
    <t>CAMBIO E INSTALACIÓN DE CABLE DE ALIMENTACIÓN</t>
  </si>
  <si>
    <t>CAMBIO E INSTALACIÓN DE CABLES INTERFASES</t>
  </si>
  <si>
    <t>CAMBIO E INSTALACIÓN DE CONECTORES METÁLICOS</t>
  </si>
  <si>
    <t>CAMBIO E INSTALACIÓN DE DISPLAY DEL EQUIPO</t>
  </si>
  <si>
    <t>CAMBIO E INSTALACIÓN DE ESTACIÓN DE LAVADO</t>
  </si>
  <si>
    <t>CAMBIO E INSTALACIÓN DE FILTROS INTERNOS</t>
  </si>
  <si>
    <t>CAMBIO E INSTALACIÓN DE IMPRESORA SEGÚN REFERENCIA</t>
  </si>
  <si>
    <t>CAMBIO E INSTALACIÓN DE JERINGA CON PISTÓN</t>
  </si>
  <si>
    <t>CAMBIO E INSTALACIÓN DE LECTOR CÓDIGO DE BARRAS</t>
  </si>
  <si>
    <t>CAMBIO E INSTALACIÓN DE LUBRICANTE LX2 (DILUTOR GEAR 2ML)</t>
  </si>
  <si>
    <t>CAMBIO E INSTALACIÓN DE MANGUERA EXTERNAS</t>
  </si>
  <si>
    <t>CAMBIO E INSTALACIÓN DE MANGUERA PERISTALTICA</t>
  </si>
  <si>
    <t>CAMBIO E INSTALACIÓN DE SILICON GREASE FOR DILUTOR PISTONS</t>
  </si>
  <si>
    <t>CAMBIO E INSTALACIÓN DE SWICHT DE ENCENDIDO Y APAGADO</t>
  </si>
  <si>
    <t>CAMBIO E INSTALACIÓN DE SYRINGE WITH PISTÓN (WHITEMOUNTED)</t>
  </si>
  <si>
    <t>CAMBIO E INSTALACIÓN DE TARJETA DILUTOR</t>
  </si>
  <si>
    <t>CAMBIO E INSTALACIÓN DE TARJETA ELECTRÓNICA PRINCIPAL</t>
  </si>
  <si>
    <t>CAMBIO E INSTALACIÓN DE TARJETAS INTERNAS DE FUNCIONAMIENTO</t>
  </si>
  <si>
    <t>CHEQUEO DE LECTURAS DE ABSORBANCIA EN FILTROS</t>
  </si>
  <si>
    <t>LIMPIEZA DE SUS CABLES Y CONECTORES</t>
  </si>
  <si>
    <t>MEDICIÓN DE FUENTES EN PUNTOS DE PRUEBA AJUSTE DE TARJETAS DE SER NECESARIO</t>
  </si>
  <si>
    <t>REVISAN Y LIMPIEZA DE CELDA DE MEDICIÓN</t>
  </si>
  <si>
    <t>SISTEMA DE REGISTRO VIDEO IMPRESORA LIMPIEZA DE CABEZA TÉRMICA AJUSTE DE FUENTES, VERIFICACIÓN DE OPERACIÓN</t>
  </si>
  <si>
    <t xml:space="preserve">ANALIZADOR MEDICO DE COMPOSICION CORPORAL </t>
  </si>
  <si>
    <t>INBODY</t>
  </si>
  <si>
    <t>CAMBIO E INSTALACIÓN DE ELECTRODOS</t>
  </si>
  <si>
    <t>CAMBIO E INSTALACIÓN DE BATERIAS</t>
  </si>
  <si>
    <t>CAMBIO E INSTALACIÓN DE SENSORES DE IMPEDANCIA</t>
  </si>
  <si>
    <t>CAMBIO E INSTALACIÓN DE CONECTORES</t>
  </si>
  <si>
    <t>CAMBIO E INSTALACIÓN DE CARCAZA</t>
  </si>
  <si>
    <t>VERIFICACION DE CONEXIONES ELECTRICAS</t>
  </si>
  <si>
    <t>VERIFICACION DE ELECTRODOS EXTERNOS</t>
  </si>
  <si>
    <t>BALANZA DE PRECISION</t>
  </si>
  <si>
    <t>AXIS</t>
  </si>
  <si>
    <t>CAMBIO E INSTALACIÓN DE BATERIA</t>
  </si>
  <si>
    <t>CAMBIO E INSTALACIÓN DE CARGADOR</t>
  </si>
  <si>
    <t>CAMBIO E INSTALACIÓN DE TECLADO DE MEMBRANA</t>
  </si>
  <si>
    <t>CAMBIO E INSTALACIÓN DE ADAPTADOR DE VOLTAJE</t>
  </si>
  <si>
    <t>LIMPIEZA DE PLATILLO DE PESAJE</t>
  </si>
  <si>
    <t>VERIFICACIÓN DE FUNCIONAMIENTO DE PANEL DE CONTROL</t>
  </si>
  <si>
    <t>VERIFICACIÓN DE VOLTAJE</t>
  </si>
  <si>
    <t>PUESTA A CERO (SI ES NECESARIO)</t>
  </si>
  <si>
    <t>NEVERA TRANSPORTE DE BOLSAS DE SANGRE MARCA HAIER</t>
  </si>
  <si>
    <t>HAIER
B MEDICAL
CFC</t>
  </si>
  <si>
    <t>CAMBIO E INSTALACIÓN DE BISAGRA DE PUERTA</t>
  </si>
  <si>
    <t xml:space="preserve">CAMBIO E INSTALACIÓN DE BATERÍA </t>
  </si>
  <si>
    <t>CAMBIO E INSTALACIÓN DE CABLE AC</t>
  </si>
  <si>
    <t>CAMBIO E INSTALACIÓN DE CONTACTOR</t>
  </si>
  <si>
    <t xml:space="preserve">CAMBIO E INSTALACIÓN DE CONTROLADOR ELECTRONICO </t>
  </si>
  <si>
    <t>CAMBIO E INSTALACIÓN DE EMPAQUE GASKET JUNTA DE PUERTA</t>
  </si>
  <si>
    <t xml:space="preserve">CAMBIO E INSTALACIÓN DE EVAPORADORA </t>
  </si>
  <si>
    <t>CAMBIO E INSTALACIÓN DE FILTRO DE SECADO</t>
  </si>
  <si>
    <t>CAMBIO E INSTALACIÓN DE MANIJA DE AGARRRE DE LA PUERTA</t>
  </si>
  <si>
    <t>CAMBIO E INSTALACIÓN DE SENSOR INDICADOR</t>
  </si>
  <si>
    <t xml:space="preserve">CAMBIO E INSTALACIÓN DE SWICH ENCENDIDO </t>
  </si>
  <si>
    <t>CAMBIO E INSTALACIÓN DE TARJETA PRINCIPAL</t>
  </si>
  <si>
    <t>VERIFICACIÓN DE TEMPERATURA INICIAL</t>
  </si>
  <si>
    <t xml:space="preserve">VERIFICACIÓN DE LA ALIMENTACIÓN ELÉCTRICA DEL EQUIPO </t>
  </si>
  <si>
    <t>DESINFECCIÓN TÉCNICA INICIAL</t>
  </si>
  <si>
    <t xml:space="preserve">REVISIÓN DEL ESTADO FÍSICO GENERAL Y LIMPIEZA DE: </t>
  </si>
  <si>
    <t>ESTRUCTURA EXTERNA: CUERPO DEL EQUIPO, EMPAQUES Y BISAGRA (SELLADO DE PUERTA-AJUSTE DE SER NECESARIO)</t>
  </si>
  <si>
    <t xml:space="preserve">SITEMA ELECTRICO Y ELECTRONICO SISTEMA DE CONTROL (TARJETA ELECTRÓNICA, CONTROLADOR ELECTRÓNICO O TERMOSTATO) </t>
  </si>
  <si>
    <t xml:space="preserve">SISTEMA ELECTRICO CONEXIONES CONTACTOS, KIT ELÉCTRICO DEL COMPRESOR, CABLE AC Y SU RESPECTIVA CLAVIJA </t>
  </si>
  <si>
    <t>GABINETE: (CABINA INTERNA)</t>
  </si>
  <si>
    <t>SISTEMA DE REFRIGERACION (COMPRESOR, EVAPORADORA, CONDENSADORA, FILTROS, VENTILADORES, Y OTROS ACCESORIOS)</t>
  </si>
  <si>
    <t>NIVELACIÓN DE EQUIPO Y/O PUERTA DE SER NECESARIO</t>
  </si>
  <si>
    <t>PRUEBA DE ALARMA Y VERIFICACIÓN DE SET POINT (EN CASO DE TENER CONTROLADOR ELECTRÓNICO)</t>
  </si>
  <si>
    <t>PRUEBA FINAL DE FUNCIONAMIENTO</t>
  </si>
  <si>
    <t>SUBGRUPO D EQUIPOS DE TERAPIA FISICA</t>
  </si>
  <si>
    <t>BANDA TROTADORA</t>
  </si>
  <si>
    <t>PRECOR
CIRCLE
KIDSFIT
MOVEMENT
STARC TRAC
WESLO
REVEFIT
GENERICA</t>
  </si>
  <si>
    <t>CAMBIO ADAPTADOR O CABLE AC</t>
  </si>
  <si>
    <t>CAMBIO BANDA DE RODADURA</t>
  </si>
  <si>
    <t>CAMBIO COMPONENTES ELECTRÓNICOS</t>
  </si>
  <si>
    <t>CAMBIO CORREAS DE MOVIMIENTO</t>
  </si>
  <si>
    <t>CAMBIO DAÑO DE CORREAS DE MOVIMIENTOS</t>
  </si>
  <si>
    <t>CAMBIO DAÑO DE TARJETAS PRINCIPALES</t>
  </si>
  <si>
    <t>CAMBIO POR DESGASTE DE RODILLO</t>
  </si>
  <si>
    <t xml:space="preserve">CAMBIO FUSIBLES INTERNOS </t>
  </si>
  <si>
    <t>CAMBIO MEMBRANA DE DISPLAY</t>
  </si>
  <si>
    <t xml:space="preserve">CAMBIO DE MOTOR SEGÚN REFERENCIA </t>
  </si>
  <si>
    <t xml:space="preserve">CAMBIO MOTOR DE ARRANQUE DE 3HP </t>
  </si>
  <si>
    <t>CAMBIO DE PANEL DE CONTROL</t>
  </si>
  <si>
    <t>CAMBIO DE PINTURA EN GENERAL DEL EQUIPO</t>
  </si>
  <si>
    <t>CAMBIO DE PUNTOS DE SOLDADURAS EN BARANDAS DE SOPORTE</t>
  </si>
  <si>
    <t>CAMBIO DE RODILLO</t>
  </si>
  <si>
    <t>CAMBIO DE SISTEMA DE AMORTIGUACIÓN</t>
  </si>
  <si>
    <t>CAMBIO SWITCH DE ENCENDIDO Y APAGADO</t>
  </si>
  <si>
    <t>CAMBIO TABLERO PRINCIPAL SEGÚN REFERENCIA</t>
  </si>
  <si>
    <t>LIMPIAR CABEZA TÉRMICA</t>
  </si>
  <si>
    <t>LIMPIEZA EXTERIOR DEL EQUIPO</t>
  </si>
  <si>
    <t>LUBRICAR RODAMIENTOS</t>
  </si>
  <si>
    <t>REALIZAR UN TEST COMPLETO DE STRESS SIMULADO</t>
  </si>
  <si>
    <t>REVISAR CAPACIDAD DE BASE DE DATOS PURGAR SI ES NECESARIO</t>
  </si>
  <si>
    <t>REVISAR EL HARDWARE DE CABLES DESCONECTADOS O FALTANTES E INTERFACE</t>
  </si>
  <si>
    <t>REVISAR TARJETA PRINCIPAL DE FUNCIONAMIENTO</t>
  </si>
  <si>
    <t>REVISAR Y LIMPIAR EL TECLADO Y RODILLO</t>
  </si>
  <si>
    <t>REVISIÓN Y AJUSTE DE BANDA ELÁSTICA</t>
  </si>
  <si>
    <t>VERIFICACIÓN DEL ESTADO DE FRENO</t>
  </si>
  <si>
    <t>VERIFICACIÓN Y AJUSTE DE VELOCIDAD Y ELEVACIÓN MÁXIMA</t>
  </si>
  <si>
    <t>VERIFICAR ADAPTADOR DE VOLTAJE AJUSTE DE TIERRAS</t>
  </si>
  <si>
    <t>VERIFICAR EL SISTEMA Y REALIZAR LIMPIEZA ELECTRÓNICA DE TARJETAS</t>
  </si>
  <si>
    <t>VERIFICAR ESTADO PANEL DE CONTROL</t>
  </si>
  <si>
    <t>VERIFICACIÓN DEL SOFTWARE (CPU Y BANDA)</t>
  </si>
  <si>
    <t>BICICLETA ESTÁTICA</t>
  </si>
  <si>
    <t>PRECOR
INTERFISICA
CIRCLE
TECTRIX
GIMONDI
GENERICA
TRACK MASTER
STAIRMASTER</t>
  </si>
  <si>
    <t xml:space="preserve">CAMBIO CADENA DE MOVIMIENTO </t>
  </si>
  <si>
    <t>CAMBIO CALAPIE SEGÚN REFERENCIA</t>
  </si>
  <si>
    <t>CAMBIO O DAÑO DE SILLA</t>
  </si>
  <si>
    <t>CAMBIO GUAYAS DE FRENO DELANTERO Y TRASERO</t>
  </si>
  <si>
    <t>CAMBIO GUAYAS DE FRENO</t>
  </si>
  <si>
    <t>CAMBIO LLAVE DE SEGURIDAD</t>
  </si>
  <si>
    <t>CAMBIO DE PEDAL Y CORREA DE AMARRE EN LONA O SILICONA</t>
  </si>
  <si>
    <t>CAMBIO BATERIA INTERNA SEGÚN REFERENCIA</t>
  </si>
  <si>
    <t>CAMBIO PINTURA EN GENERAL</t>
  </si>
  <si>
    <t>CAMBIO PIÑÓN TRASERO</t>
  </si>
  <si>
    <t>CAMBIO SILLÓN SEGÚN REFERENCIA</t>
  </si>
  <si>
    <t xml:space="preserve">CAMBIO SOPORTE DE SILLA </t>
  </si>
  <si>
    <t>CAMBIO SOPORTE Y SILLA ERGONÓMICA</t>
  </si>
  <si>
    <t>CAMBIO SOPORTES DE CAUCHO</t>
  </si>
  <si>
    <t>CAMBIO TABLEROS O DISPLAY DE LECTURA</t>
  </si>
  <si>
    <t>CAMBIO DE TAPIZADO SILLA ERGONÓMICA</t>
  </si>
  <si>
    <t>CAMBIO DE CORREA DE AMARRE EN LONA O SILICONA</t>
  </si>
  <si>
    <t xml:space="preserve">CAMBIO DE BATERIA PARA BICICLETA ESTATICA SEGÚN REFERENCIA </t>
  </si>
  <si>
    <t xml:space="preserve">AJUSTE DE ASIENTO O SILLÍN </t>
  </si>
  <si>
    <t>AJUSTE DE LA CORREA DE TRASMISIÓN</t>
  </si>
  <si>
    <t>AJUSTE DE PEDALES</t>
  </si>
  <si>
    <t>AJUSTE DEL REGULADOR DE TENSIÓN</t>
  </si>
  <si>
    <t>REVISIÓN DE SILLA ERGONÓMICA</t>
  </si>
  <si>
    <t xml:space="preserve">VERIFICACIÓN DE COMPONENTES </t>
  </si>
  <si>
    <t>VERIFICACIÓN DE PINTURA GENERAL DEL ELEMENTO</t>
  </si>
  <si>
    <t>VERIFICACIÓN DE TARJETA DE ENCENDIDO</t>
  </si>
  <si>
    <t>VERIFICACIÓN DEL SISTEMA DE SEGURIDAD (LLAVE DE SEGURIDAD)</t>
  </si>
  <si>
    <t>VERIFICACIÓN Y LIMPIEZA DE COMPONENTES ELECTRÓNICOS SEGÚN CORRESPONDA</t>
  </si>
  <si>
    <t>ELECTRO ESTIMULADOR Y/O TENS ANALOGO</t>
  </si>
  <si>
    <t>ELECTRONICS
DYNATRONICS
GENERICO
GRAFCO
ROSCOE
HTM
INTERFISICA
MARCAMETTLER
RICHMAR
INTENSITY
METTLER ELECTRONICS</t>
  </si>
  <si>
    <t>CAMBIO ADAPTADOR DE VOLTAJE PARA TENS</t>
  </si>
  <si>
    <t>CAMBIO BOTÓN DE ON/OFF</t>
  </si>
  <si>
    <t>CAMBIO CABEZOTE COMPLETO PARA EQUIPO DE ULTRASONIDO</t>
  </si>
  <si>
    <t xml:space="preserve">CAMBIO CABLE PARA TENS SEGÚN MUESTRA </t>
  </si>
  <si>
    <t>CAMBIO CARGADOR DE BATERIAS CUADRADA INCLUIDA BATERIAS SEGÚN MUESTRA</t>
  </si>
  <si>
    <t>CAMBIO CABLE DE CONEXIÓN DE ELECTRODOS SEGÚN MUESTRA</t>
  </si>
  <si>
    <t>CAMBIO ELECTRODOS DE CARBÓN DE 25 MM</t>
  </si>
  <si>
    <t>CAMBIO DE ELECTRODOS CARBÓN DE 5O MM</t>
  </si>
  <si>
    <t>CAMBIO ELECTRODOS PARA TENS SEGÚN REFERENCIA</t>
  </si>
  <si>
    <t>CAMBIO DE MEMBRANA FRONTAL DE TRABAJO</t>
  </si>
  <si>
    <t>CAMBIO PANEL FRONTAL</t>
  </si>
  <si>
    <t xml:space="preserve">CAMBIO PANTALLA EN LCD SEGÚN REFERENCIA </t>
  </si>
  <si>
    <t>CAMBIO BATERIA ALCALINA DE 9 VOLTIOS SEGÚN REFERENCIA</t>
  </si>
  <si>
    <t>CAMBIO DE BATERIA DE 9 VOLTIOS RECARGABLE</t>
  </si>
  <si>
    <t>CAMBIO PORTAFUSIBLES Y FUSIBLES</t>
  </si>
  <si>
    <t>CAMBIO TARJETA ELECTRÓNICA PARA TENS SEGÚN REFERENCIA</t>
  </si>
  <si>
    <t>REVISIÓN DE CABLE DE ALIMENTACIÓN A C</t>
  </si>
  <si>
    <t>VERIFICACIÓN DE CABEZOTE DEL EQUIPO</t>
  </si>
  <si>
    <t>VERIFICACIÓN DE CABLES Y ELECTRODOS DE CARBÓN</t>
  </si>
  <si>
    <t>VERIFICACIÓN DE PANEL DE CONTROL Y MEMBRANA</t>
  </si>
  <si>
    <t xml:space="preserve">VERIFICACIÓN DE VOLTAJES DE ENTRADA </t>
  </si>
  <si>
    <t>VERIFICACIÓN Y REVISIÓN DE PANTALLA LCD</t>
  </si>
  <si>
    <t>CAMA DE TRACCIÓN LUMBAR Y CERVICAL</t>
  </si>
  <si>
    <t>INTERFISICA
CHATTANOOGA
MIDLAND</t>
  </si>
  <si>
    <t>CAMBIO CABLE PULSADOR ON/OFF CON CONECTOR</t>
  </si>
  <si>
    <t>CAMBIO CABLEADO INTERNO DE LA CAMA</t>
  </si>
  <si>
    <t>CAMBIO CADENA DE ARRASTRE</t>
  </si>
  <si>
    <t xml:space="preserve">CAMBIO DE ACEITE DEL TANQUE </t>
  </si>
  <si>
    <t>CAMBIO DE CORDOBAN O TAPIZADO DE LA CAMA</t>
  </si>
  <si>
    <t>CAMBIO DAÑO DE MOTOR</t>
  </si>
  <si>
    <t>CAMBIO DE TARJETA PRINCIPAL</t>
  </si>
  <si>
    <t>CAMBIO DE EMPAQUES SEGÚN MUESTRA</t>
  </si>
  <si>
    <t>CAMBIO DE GATO HIDRÁULICO</t>
  </si>
  <si>
    <t>CAMBIO GUAYA O CORDÓN DE AMARRE</t>
  </si>
  <si>
    <t>CAMBIA GUÍAS DE LAS GUAYAS</t>
  </si>
  <si>
    <t>CAMBIO MOTORES DE MOVIMIENTO DE CAMA</t>
  </si>
  <si>
    <t>CAMBIO PANEL O MEMBRANA FRONTAL</t>
  </si>
  <si>
    <t>CAMBIO PILOTOS DE ENCENDIDO DEL TABLERO PRINCIPAL</t>
  </si>
  <si>
    <t>CAMBIO PINTURA EN GENERAL DE LA CAMA</t>
  </si>
  <si>
    <t>CAMBIO PIÑÓN DE ARRASTRE DE MOTOR</t>
  </si>
  <si>
    <t>CAMBIO POLEA GUÍA DE GUAYAS</t>
  </si>
  <si>
    <t>CAMBIO PULSADOR Y CONECTOR AUXILIAR</t>
  </si>
  <si>
    <t>CAMBIO SWITCH DE ON/OFF</t>
  </si>
  <si>
    <t>CAMBIO TEMPORIZADOR DE CONTROL DE TIEMPO</t>
  </si>
  <si>
    <t>CAMBIO VÁLVULAS DE PRESIÓN</t>
  </si>
  <si>
    <t>REVISIÓN DE GUAYAS DE TENSIÓN</t>
  </si>
  <si>
    <t>VERIFICACIÓN DE FUNCIONAMIENTO DE MOTOR</t>
  </si>
  <si>
    <t>VERIFICACIÓN DE PANEL FRONTAL DE FUNCIONAMIENTO</t>
  </si>
  <si>
    <t>VERIFICACIÓN DE RODILLOS</t>
  </si>
  <si>
    <t>VERIFICACIÓN DE SISTEMAS DE CONTROL</t>
  </si>
  <si>
    <t>VERIFICACIÓN DE TAPIZADO GENERAL Y PINTURA DE LA CAMA</t>
  </si>
  <si>
    <t>EQUIPO DE MIEMBROS SUPERIORES E INFERIORES</t>
  </si>
  <si>
    <t>CHATTANOOGA
GENERICO</t>
  </si>
  <si>
    <t xml:space="preserve">CAMBIO BOTÓN DE ENCENDIDO Y APAGADO </t>
  </si>
  <si>
    <t>CAMBIO MOTOR DE MOVIMIENTO</t>
  </si>
  <si>
    <t>CAMBIO TANQUE POR FILTRACIÓN DE AGUA</t>
  </si>
  <si>
    <t>CAMBIO TURBINA SEGÚN REFERENCIA</t>
  </si>
  <si>
    <t>CAMBIO VÁLVULA DE DRENAJE</t>
  </si>
  <si>
    <t>REALIZAR PRUEBAS DE FUNCIONAMIENTO FINAL</t>
  </si>
  <si>
    <t>REALIZAR VERIFICACIÓN DE EMBOBINADO DEL MOTOR</t>
  </si>
  <si>
    <t>REALIZAR VERIFICACIÓN DE FUNCIONAMIENTO DE SISTEMA REGULADOR DE TEMPERATURA</t>
  </si>
  <si>
    <t>REALIZAR VERIFICACIÓN DE FUNCIONAMIENTO INICIAL</t>
  </si>
  <si>
    <t>REALIZAR VERIFICACIÓN DE SISTEMA ELÉCTRICO Y ELECTRÓNICO DEL EQUIPO</t>
  </si>
  <si>
    <t>REALIZAR VERIFICACIÓN ESTADO DEL TANQUE</t>
  </si>
  <si>
    <t>VERIFICACIÓN DE BOTÓN DE ENCENDIDO Y APAGADO</t>
  </si>
  <si>
    <t>VERIFICACIÓN DE VOLTAJES DE ENTRADA</t>
  </si>
  <si>
    <t xml:space="preserve">EQUIPO TRACTOR CERVICAL </t>
  </si>
  <si>
    <t>CHATTANOOGA
GENERICO
SAUNDERS</t>
  </si>
  <si>
    <t>CAMBIO ARNÉS PARA CUELLO DE TRACCIÓN</t>
  </si>
  <si>
    <t xml:space="preserve">CAMBIO DE METRO DE GUAYA O CORDÓN DE TRACCIÓN </t>
  </si>
  <si>
    <t>CAMBIO GUÍAS DE LAS GUAYAS</t>
  </si>
  <si>
    <t>CAMBIO KIT DE TRABAJO PARA ADULTO</t>
  </si>
  <si>
    <t>CAMBIO MOTOR DE TRACCIÓN</t>
  </si>
  <si>
    <t>CAMBIO RUEDAS DE TRANSPORTE DEL EQUIPO</t>
  </si>
  <si>
    <t>CAMBIO SWITCH DE ENCENDIDO Y APAGADO DEL EQUIPO</t>
  </si>
  <si>
    <t xml:space="preserve">CAMBIO DE ARNES DE CUELLO SEGÚN REFERENCIA </t>
  </si>
  <si>
    <t>REVISIÓN DE ARNÉS PARA EL CUELLO</t>
  </si>
  <si>
    <t>VERIFICACIÓN DE FUNCIONAMIENTO DEL EQUIPO Y DEL MOTOR</t>
  </si>
  <si>
    <t xml:space="preserve">VERIFICACIÓN DE PINTURA DEL EQUIPO </t>
  </si>
  <si>
    <t>VERIFICACIÓN DE RUEDAS DE TRANSPORTE</t>
  </si>
  <si>
    <t>VERIFICACIÓN DE VÁLVULAS DE PRESIÓN</t>
  </si>
  <si>
    <t>ESCALADORES</t>
  </si>
  <si>
    <t>PRECOR
INTERFISICA</t>
  </si>
  <si>
    <t>CAMBIO AMORTIGUADORES DE MOVIMIENTO</t>
  </si>
  <si>
    <t>CAMBIO BATERÍA SEGÚN REFERENCIA</t>
  </si>
  <si>
    <t>CAMBIO GUAYA INTERNA O CORREA DE MOVIMIENTO</t>
  </si>
  <si>
    <t xml:space="preserve">CAMBIO PINTURA EN GENERAL </t>
  </si>
  <si>
    <t>CAMBIO SOPORTES DE EJE MOVIMIENTO</t>
  </si>
  <si>
    <t>CAMBIO TARJETA ELECTRÓNICA PANEL FRONTAL</t>
  </si>
  <si>
    <t>VERIFICACIÓN DE AJUSTE DE LA TORNILLERÍA DE LOS SOPORTES METÁLICOS</t>
  </si>
  <si>
    <t>VERIFICACIÓN DE AMORTIGUADOR Y EJE PRINCIPAL</t>
  </si>
  <si>
    <t>VERIFICACIÓN DE FUNCIONAMIENTO DEL ELEMENTO</t>
  </si>
  <si>
    <t>VERIFICACIÓN DE BATERIA INTERNA EN CASO QUE EL ELEMENTO LO TENGA</t>
  </si>
  <si>
    <t>VERIFICADOR DE LAS GUAYAS DE FUNCIONAMIENTO</t>
  </si>
  <si>
    <t>GIMNASIO MULTIFUERZA</t>
  </si>
  <si>
    <t>PRECOR
GENERICO
ROADMASTER
TUFF STUFF</t>
  </si>
  <si>
    <t>CAMBIO AJUSTE TOTAL DE LA MAQUINA</t>
  </si>
  <si>
    <t>CAMBIO GUAYAS DE MOVIMIENTOS</t>
  </si>
  <si>
    <t>CAMBIO POLEAS SEGÚN REFERENCIA</t>
  </si>
  <si>
    <t>CAMBIO SOPORTE METÁLICO DE AMARRE</t>
  </si>
  <si>
    <t>CAMBIO SOPORTE O GUÍAS DE MOVIMIENTOS</t>
  </si>
  <si>
    <t>CAMBIO TAPIZADO DE LA SILLA</t>
  </si>
  <si>
    <t>CAMBIO TORNILLO DE AJUSTE DE PESA SEGÚN REFERENCIA</t>
  </si>
  <si>
    <t>CAMBIO TORNILLOS Y/O PINES</t>
  </si>
  <si>
    <t>VERIFICACIÓN DE FUNCIONAMIENTO EN LAS DIFERENTES PESAS DEL EQUIPO</t>
  </si>
  <si>
    <t>VERIFICACIÓN DE LAS POLEAS</t>
  </si>
  <si>
    <t>HIDROCOLECTOR Y/O TANQUE PARA PAQUETES CALIENTES</t>
  </si>
  <si>
    <t>CHATTANOOGA
INTERFISICA
GENERICO
WHITE HALL</t>
  </si>
  <si>
    <t>CAMBIO CABLEADO INTERNO DEL EQUIPO</t>
  </si>
  <si>
    <t>CAMBIO DE TORNILLERÍA</t>
  </si>
  <si>
    <t>CAMBIO CLAVIJA HOSPITALARIA SEGÚN REFERENCIA</t>
  </si>
  <si>
    <t>CAMBIO CONTACTOR O AUTOMÁTICO SEGÚN REFERENCIA</t>
  </si>
  <si>
    <t>CAMBIO MANIJA DE PLÁSTICO PARA TAPA</t>
  </si>
  <si>
    <t>CAMBIO METRO DE MANGUERA DE DESAGÜE DEL TANQUE</t>
  </si>
  <si>
    <t>CAMBIO REGISTRO 1/2 DE DESAGÜE DEL EQUIPO</t>
  </si>
  <si>
    <t>CAMBIO RESISTENCIA DE CALENTAMIENTO SEGÚN REFERENCIA</t>
  </si>
  <si>
    <t>CAMBIO RUEDAS EN SILICONA</t>
  </si>
  <si>
    <t>CAMBIO SWITCHS DE TEMPORIZADOR</t>
  </si>
  <si>
    <t>CAMBIO TAPA EN ACERO INOXIDABLE</t>
  </si>
  <si>
    <t>CAMBIO TEMPORIZADOR SEGÚN REFERENCIA</t>
  </si>
  <si>
    <t>CAMBIO TUBO Y CODO DE 1/2 PVC O GALVANIZADO</t>
  </si>
  <si>
    <t>CAMBIO DE TERMOSTATO REGULADOR DE TEMPERATURA CON SENSOR</t>
  </si>
  <si>
    <t xml:space="preserve">CAMBIO DE LUZ PILOTO SEGUN REFERENCIA </t>
  </si>
  <si>
    <t xml:space="preserve">CAMBIO DE SWICTH INDUSTRIAL DE ENCENDIDO Y APAGADO SEGÚN REFERENCIA </t>
  </si>
  <si>
    <t>REALIZAR VERIFICACIÓN DE FUNCIONAMIENTO DEL SISTEMA REGULADOR DE TEMPERATURA</t>
  </si>
  <si>
    <t>REALIZAR VERIFICACIÓN DE RESISTENCIA CALEFACTORA</t>
  </si>
  <si>
    <t>REVISIÓN DE TORNILLERÍA EXTERNA</t>
  </si>
  <si>
    <t>VERIFICACIÓN DE LLAVE DE DRENAJE DEL AGUA</t>
  </si>
  <si>
    <t>VERIFICACIÓN DE SWITCH Y MANIJAS DE TAPA</t>
  </si>
  <si>
    <t>VERIFICACIÓN DE TEMPORIZADOR PARA EL ENCENDIDO Y APAGADO DEL EQUIPO</t>
  </si>
  <si>
    <t>INHIBIDOR DE DOLOR  CON LASER</t>
  </si>
  <si>
    <t>BIO BEAM
GENERICO</t>
  </si>
  <si>
    <t>CAMBIO ADAPTADOR DE CORRIENTE</t>
  </si>
  <si>
    <t>CAMBIO CABLE DE ALIMENTACIÓN CON CLAVIJA</t>
  </si>
  <si>
    <t xml:space="preserve">CAMBIO DE CARCASAS SEGÚN REFERENCIA </t>
  </si>
  <si>
    <t>CAMBIO CARGADOR DE VOLTAJE</t>
  </si>
  <si>
    <t>CAMBIO DE LEDS INDICADORES</t>
  </si>
  <si>
    <t xml:space="preserve">CAMBIO DE SWITCHS ON / OFF </t>
  </si>
  <si>
    <t xml:space="preserve">CAMBIO TARJETA PRINCIPAL </t>
  </si>
  <si>
    <t>CAMBIO TARJETAS CON LEDS</t>
  </si>
  <si>
    <t>REVISIÓN DE ADAPTADOR DE ENCENDIDO</t>
  </si>
  <si>
    <t>VERIFICACIÓN DE CARCASA EXTERNA DEL EQUIPO</t>
  </si>
  <si>
    <t>VERIFICACIÓN DE FUNCIONAMIENTO EN LAS DIFERENTES VELOCIDADES</t>
  </si>
  <si>
    <t>VERIFICACIÓN DE TARJETA PRINCIPAL Y SWITCHS</t>
  </si>
  <si>
    <t>LÁMPARA IR</t>
  </si>
  <si>
    <t>GENERICO
INTERFISICA</t>
  </si>
  <si>
    <t>CAMBIO BASE DE LÁMPARA</t>
  </si>
  <si>
    <t>CAMBIO LAVIJA HOSPITALARIA</t>
  </si>
  <si>
    <t>CAMBIO CONEXIÓN INTERNA</t>
  </si>
  <si>
    <t>CAMBIO CUELLO DE LÁMPARA IR</t>
  </si>
  <si>
    <t>CAMBIO PORTA LÁMPARA CON SWITCH</t>
  </si>
  <si>
    <t>REVISIÓN DE BOMBILLO Y SOPORTE DEL MISMO</t>
  </si>
  <si>
    <t>VERIFICACIÓN DE CARCASA DE LA LÁMPARA</t>
  </si>
  <si>
    <t>VERIFICACIÓN DE SWITCHES ENCENDIDO Y APAGADO</t>
  </si>
  <si>
    <t>TANQUE PARA PAQUETES FRIOS</t>
  </si>
  <si>
    <t>GENERICO
INTERFISICA
FREEZER COOLER</t>
  </si>
  <si>
    <t>CAMBIO ESTABILIZADOR DE VOLTAJE</t>
  </si>
  <si>
    <t>CAMBIO REJAS INTERNAS CROMADAS</t>
  </si>
  <si>
    <t>CAMBIO DE LA UNIDAD DE REFRIGERACIÓN</t>
  </si>
  <si>
    <t>CAMBIO DE SERPENTIN SEGÚN REFERECIA</t>
  </si>
  <si>
    <t>REALIZA VERIFICACIÓN DE FUNCIONAMIENTO DE RESISTENCIA CALEFACTOR Y UNIDAD DE REFRIGERACIÓN</t>
  </si>
  <si>
    <t>REVISIÓN DE PINTURA EXTERNA</t>
  </si>
  <si>
    <t>VERIFICACIÓN DE FUGAS DE AGUA</t>
  </si>
  <si>
    <t>VERIFICACIÓN DE FUNCIONAMIENTO DE VÁLVULA DE DRENADO DEL TANQUE</t>
  </si>
  <si>
    <t>VERIFICACIÓN DE SISTEMA ELÉCTRICO Y VERIFICAR VOLTAJE DE ENTRADA</t>
  </si>
  <si>
    <t>VERIFICACIÓN DEL SERPENTÍN</t>
  </si>
  <si>
    <t>TANQUE DE PARAFINA</t>
  </si>
  <si>
    <t>HOMEDICS
PARABATH
WAXKISS
GENERICO</t>
  </si>
  <si>
    <t>CAMBIO DE CABLE DE ALIMENTACIÓN AC</t>
  </si>
  <si>
    <t>CAMBIO EMPAQUE DE PUERTA Y MANIJA DE CIERRE</t>
  </si>
  <si>
    <t>CAMBIO MANIJA DE CIERRE</t>
  </si>
  <si>
    <t>CAMBIO PARAFINA POR LIBRA</t>
  </si>
  <si>
    <t>CAMBIO REPARACIÓN TANQUE INTERNO</t>
  </si>
  <si>
    <t>CAMBIO REPARACIÓN TOTAL DEL EQUIPO</t>
  </si>
  <si>
    <t>CAMBIO ÉRMICO DE TEMPERATURA DE LA TARJETA PRINCIPAL</t>
  </si>
  <si>
    <t>REALIZAR VERIFICACIÓN DE ESTADO FÍSICO Y FUNCIONAL DE RESISTENCIA CALEFACTORA</t>
  </si>
  <si>
    <t>REALIZAR VERIFICACIÓN DE TANQUE DE PARAFINA QUE NO PRESENTE FUGAS</t>
  </si>
  <si>
    <t>REALIZAR VERIFICACIÓN DE VOLTAJE DE ENTRADA</t>
  </si>
  <si>
    <t>ULTRASONIDO</t>
  </si>
  <si>
    <t>SONICATOR
METER ELECTRONICS
COMEN
ROSCOE MEDICAL
HTM
CHATTANOOGA
SONIC COMPAC
ATU
ENRAF NONIUS
RICHMAR
GENERICO</t>
  </si>
  <si>
    <t>CAMBIO BOTÓN ON/OFF</t>
  </si>
  <si>
    <t>CAMBIO CABEZOTE DEL ULTRASONIDO SEGÚN REFERENCIA</t>
  </si>
  <si>
    <t xml:space="preserve">CAMBIO CABLE INTERMEDIO DE ULTRASONIDO  </t>
  </si>
  <si>
    <t>CAMBIO CARCASAS EXTERIORES</t>
  </si>
  <si>
    <t>CAMBIO CARRO DE TRANSPORTE</t>
  </si>
  <si>
    <t>CCAMBIO LAVIJA HOSPITALARIA</t>
  </si>
  <si>
    <t>CAMBIO PANTALLA EN LCD</t>
  </si>
  <si>
    <t>CAMBIO DE RODACHINES</t>
  </si>
  <si>
    <t xml:space="preserve">CAMBIO TECLADO EN GOMA SEGÚN REFERENCIA </t>
  </si>
  <si>
    <t>CAMBIO DE TRANSDUCTOR PARA ULTRASONIDO</t>
  </si>
  <si>
    <t>CAMBIO DE CABLES PARA ULTRASONIDO</t>
  </si>
  <si>
    <t>CAMBIO KIT DE ELECTRODOS</t>
  </si>
  <si>
    <t>CAMBIO CABLE PARA APLICACADOR ULTRASNIDO</t>
  </si>
  <si>
    <t>MASAJEADOR CORPORAL TERAPÉUTICO INFRAROJO</t>
  </si>
  <si>
    <t>CONAR
HOMEDICS
HAPPY LIFE
GENERICO
OSTER
RECOVERY
WAHL</t>
  </si>
  <si>
    <t>CAMBIO CABEZAL SEGÚN REFERENCIA</t>
  </si>
  <si>
    <t>CAMBIO CARCASA EXTERIORES</t>
  </si>
  <si>
    <t>CAMBIO CLAVIJA DE CONEXIÓN</t>
  </si>
  <si>
    <t>CAMBIO PILOTO DE ENCENDIDO Y APAGADO</t>
  </si>
  <si>
    <t>CAMBIO REPARACIÓN TOTAL EQUIPO VIBRADOR</t>
  </si>
  <si>
    <t>CAMBIO TRANSFORMADOR DEL VIBRADOR</t>
  </si>
  <si>
    <t xml:space="preserve">VERIFICACIÓN DE CABLE DE ALIMENTACIÓN  </t>
  </si>
  <si>
    <t>VERIFICADOR DE TRANSFORMADOR Y PILOTO DE ENCENDIDO</t>
  </si>
  <si>
    <t>MASAJEA DOR ELECTRICO</t>
  </si>
  <si>
    <t>CAMBIO CARCASA</t>
  </si>
  <si>
    <t>CAMBIO MOTOR SEGÚN REFERECIA</t>
  </si>
  <si>
    <t>CAMBIO SWITCH DE ENCENDIDO</t>
  </si>
  <si>
    <t>CAMBIO DE MODULO DE INFRAROJOS</t>
  </si>
  <si>
    <t>CAMBIO JUEGO DE CABEZAS PARA MASAJE</t>
  </si>
  <si>
    <t>CAMBIO CLAVIJA</t>
  </si>
  <si>
    <t xml:space="preserve">CAMBIO CABLE SEGÚN REFERENCIA </t>
  </si>
  <si>
    <t>CAMBIO ACEITE SEGÚN REFERECIA</t>
  </si>
  <si>
    <t>CAMBIO MANIJA INFERIOR DE POSICIONES</t>
  </si>
  <si>
    <t>CAMBIO MANGUERA HIDRÁULICA</t>
  </si>
  <si>
    <t>CAMBIO BUJES Y PASADORES</t>
  </si>
  <si>
    <t>CAMBIO TORNILLERÍA</t>
  </si>
  <si>
    <t>CAMBIO Y/O REPARACION DE TAPAS</t>
  </si>
  <si>
    <t>LIMPIEZA INTERNA DEL MASAJEADOR</t>
  </si>
  <si>
    <t xml:space="preserve">VERIFICACIÓN DEL CABLE DE ALIMENTACIÓN </t>
  </si>
  <si>
    <t>CICLOERGO    METRO</t>
  </si>
  <si>
    <t>MOVIFIT</t>
  </si>
  <si>
    <t>CAMBIO E INSTALACIÓN DE L MONITOR</t>
  </si>
  <si>
    <t>CAMBIO E INSTALACIÓN DE TARJETA DEL MONITOR</t>
  </si>
  <si>
    <t>CAMBIO E INSTALACIÓN DE L DISPLAY</t>
  </si>
  <si>
    <t>CAMBIO E INSTALACIÓN DE PEDAL DERECHO</t>
  </si>
  <si>
    <t>CAMBIO E INSTALACIÓN DE PEDAL IZQUIERDO</t>
  </si>
  <si>
    <t>CAMBIO E INSTALACIÓN DE BIELA DE PEDAL DERECHO</t>
  </si>
  <si>
    <t>CAMBIO E INSTALACIÓN DE BIELA DE PEDAL IZQUIERDO</t>
  </si>
  <si>
    <t>CAMBIO E INSTALACIÓN DE MOLEDADO FRONTAL DEL PIE</t>
  </si>
  <si>
    <t>CAMBIO E INSTALACON DE MOLDEADO TRASERO DEL PIE</t>
  </si>
  <si>
    <t>CAMBIO E INSTALACIÓN DE L TUBO DE SOPORTE TRASERO</t>
  </si>
  <si>
    <t>CAMBIO E INSTALACIÓN DE L TUBO DE SOPORTE FRONTAL</t>
  </si>
  <si>
    <t>CAMBIO E INSTALACIÓN DE LA PERILLA REGULADORA DE LA RESISTENCIA</t>
  </si>
  <si>
    <t>CAMBIO E INSTALACIÓN DE L MECANIMOS INTERNO DE LA RESISTENCIA</t>
  </si>
  <si>
    <t>CAMBIO E INSTALACIÓN DE PERILLA DE BLOQUEO</t>
  </si>
  <si>
    <t>REALIZAR LIMPIEZA Y DESINFECCIÓN</t>
  </si>
  <si>
    <t>REALIZAR INSPECCIÓN FÍSICA (ESTRUCTURA INTERNA Y EXTERNA)</t>
  </si>
  <si>
    <t>VERIFICACIÓN GENERAL DE FUNCIONAMIENTO</t>
  </si>
  <si>
    <t>VERIFICAR MECANISMO DE GIRO (BIELAS Y PEDALES)</t>
  </si>
  <si>
    <t>VERIFICAR MEDICIONES EN EL DISPLAY</t>
  </si>
  <si>
    <t>VERIFICAR PERILLA DE AJUSTE DE RESISTENCIA</t>
  </si>
  <si>
    <t>VERIFICAR ESTADO DEL MOLDEADO FRONTAL Y TRASERO DEL PIE O APOYO</t>
  </si>
  <si>
    <t>VERIFICAR EL VOLTAJE DE LAS BATERÍAS</t>
  </si>
  <si>
    <t>EJERCITADOR                 DE PEDAL</t>
  </si>
  <si>
    <t>RECOVERY
ALICE
INTERFISICA
GENERICO</t>
  </si>
  <si>
    <t>CAMBIO E INSTALACIÓN DE PEDALES</t>
  </si>
  <si>
    <t>CAMBIO E INSTALACIÓN DE CORREAS</t>
  </si>
  <si>
    <t>CAMBIO E INSTALACIÓN DE EJE Y RODAMIENTO</t>
  </si>
  <si>
    <t xml:space="preserve">CAMBIO E INSTALACIÓN DE TORNILLERIA </t>
  </si>
  <si>
    <t>DESARME O DESPIECE DE LOS ACCESORIOS</t>
  </si>
  <si>
    <t>REVISION DE PEDALES Y MANILARES</t>
  </si>
  <si>
    <t>REVISION DE CADENA, TUERCAS Y TORNILLOS</t>
  </si>
  <si>
    <t>BÁSCULA PARA PACIENTE EN SILLA DE RUEDAS</t>
  </si>
  <si>
    <t>HEALTH O METER</t>
  </si>
  <si>
    <t>CAMBIO E INSTALACIÓN DE GALGAS DE PESADO</t>
  </si>
  <si>
    <t>CAMBIO E INSTALACIÓN DE RUEDA DE AJUSTE A CERO</t>
  </si>
  <si>
    <t>CAMBIO E INSTALACIÓN DE ESCALA DE PESO</t>
  </si>
  <si>
    <t>CAMBIO E INSTALACIÓN DE ACRILICO</t>
  </si>
  <si>
    <t>CAMBIO E INSTALACIÓN DE AGUJA</t>
  </si>
  <si>
    <t>CAMBIO E INSTALACIÓN DE RESORTES INTERNOS</t>
  </si>
  <si>
    <t>CAMBIO E INSTALACIÓN DE TAPIZADO EXTERNO</t>
  </si>
  <si>
    <t>REVISIÓN ESTADO GENERAL DEL EQUIPO</t>
  </si>
  <si>
    <t>VERIFICACIÓN DE PARTES LIMPIEZA DE SOPORTE O BASE DE PACIENTE, ESCALA Y PARTES ELECTRICAS Y ELECTRONICAS</t>
  </si>
  <si>
    <t>LUBRICACIÓN DE PARTES MECÁNICAS</t>
  </si>
  <si>
    <t>VERIFICACIÓN CON PESAS DE 10KG, 20KG, 50KG, 100KG</t>
  </si>
  <si>
    <t>AJUSTE MEDIDA CERO</t>
  </si>
  <si>
    <t>INSPECCIÓN DE MEDIDAS</t>
  </si>
  <si>
    <t>LIMPIEZA EXTERNA GENERAL</t>
  </si>
  <si>
    <t>REALIZAR PRUEBAS DE FUNCIONAMIENTO</t>
  </si>
  <si>
    <t>GRUA MECANICA DE PISCINA</t>
  </si>
  <si>
    <t>CHINESPORT
SPA</t>
  </si>
  <si>
    <t>CAMBIO E INSTALACIÓN DE MOTOR</t>
  </si>
  <si>
    <t>CAMBIO E INSTALACIÓN DE SWITCH DE ENCENDIDO</t>
  </si>
  <si>
    <t xml:space="preserve">CAMBIO E INSTALACIÓN DE GANCHO </t>
  </si>
  <si>
    <t xml:space="preserve">CAMBIO E INSTALACIÓN DE BRAZO MECANICO </t>
  </si>
  <si>
    <t>CAMBIO E INSTALACIÓN DE BATERIA RECARGABLE SEGUN REFERENCIA</t>
  </si>
  <si>
    <t xml:space="preserve">CAMBIO E INSTALACIÓN DE ARNES </t>
  </si>
  <si>
    <t>CAMBIO E INSTALACIÓN DE CABLE</t>
  </si>
  <si>
    <t xml:space="preserve">CAMBIO E INSTALACIÓN DE ACEITE </t>
  </si>
  <si>
    <t>CAMBIO E INSTALACIÓN DE MANIJA INFERIOR DE POSICIONES</t>
  </si>
  <si>
    <t>CAMBIO E INSTALACIÓN DE MANGUERA HIDRÁULICA</t>
  </si>
  <si>
    <t>CAMBIO E INSTALACIÓN DE BUJES Y PASADORES</t>
  </si>
  <si>
    <t>CAMBIO E INSTALACIÓN DE TORNILLERÍA</t>
  </si>
  <si>
    <t>CAMBIO E INSTALACIÓN DE REPARACION DE TAPAS</t>
  </si>
  <si>
    <t>ELIPTICA</t>
  </si>
  <si>
    <t>FOREVERFIT
GENERICA</t>
  </si>
  <si>
    <t>CAMBIO E INSTALACIÓN DE PEDALES COMPLETOS (PLATAFORMAS Y CORREAS)</t>
  </si>
  <si>
    <t>CAMBIO E INSTALACIÓN DE BRAZOS MÓVILES (MANILLARES DE MOVIMIENTO)</t>
  </si>
  <si>
    <t>CAMBIO E INSTALACIÓN DE CORREA DE TRANSMISIÓN</t>
  </si>
  <si>
    <t>CAMBIO E INSTALACIÓN DE VOLANTE DE INERCIA (FLYWHEEL)</t>
  </si>
  <si>
    <t>CAMBIO E INSTALACIÓN DE MANUBRIO FIJO (BARRA CENTRAL)</t>
  </si>
  <si>
    <t>CAMBIO E INSTALACIÓN DE BIELAS Y EJES DE PEDAL</t>
  </si>
  <si>
    <t>CAMBIO E INSTALACIÓN DE POLEAS</t>
  </si>
  <si>
    <t>CAMBIO E INSTALACIÓN DE RODAMIENTOS INTERNOS</t>
  </si>
  <si>
    <t>CAMBIO E INSTALACIÓN DE RUEDAS DE TRANSPORTE</t>
  </si>
  <si>
    <t>CAMBIO E INSTALACIÓN DE TORNILLERÍA Y PERNOS DE SEGURIDAD</t>
  </si>
  <si>
    <t>CAMBIO E INSTALACIÓN DE TAPAS PLÁSTICAS DE PROTECCIÓN</t>
  </si>
  <si>
    <t>CAMBIO E INSTALACIÓN DE CONSOLA DIGITAL / PANTALLA LCD</t>
  </si>
  <si>
    <t>CAMBIO E INSTALACIÓN DE SENSORES DE PULSO EN MANUBRIOS</t>
  </si>
  <si>
    <t>CAMBIO E INSTALACIÓN DE CABLEADO INTERNO DE CONEXIÓN</t>
  </si>
  <si>
    <t>CAMBIO E INSTALACIÓN DE PLACA ELECTRÓNICA DE CONTROL</t>
  </si>
  <si>
    <t>CAMBIO E INSTALACIÓN DE ADAPTADOR DE CORRIENTE (SI APLICA)</t>
  </si>
  <si>
    <t>CAMBIO E INSTALACIÓN DE CUBIERTAS PLÁSTICAS LATERALES</t>
  </si>
  <si>
    <t>CAMBIO E INSTALACIÓN DE TAPAS DE PROTECCIÓN DE PEDALES Y BRAZOS</t>
  </si>
  <si>
    <t>CAMBIO E INSTALACIÓN DE GOMAS ANTIDESLIZANTES PARA BASE</t>
  </si>
  <si>
    <t>CAMBIO E INSTALACIÓN DE ALMOHADILLAS O GRIPS DE MANUBRIO</t>
  </si>
  <si>
    <t>VERIFICACIÓN Y AJUSTE DE TORNILLOS, PERNOS Y UNIONES ESTRUCTURALES</t>
  </si>
  <si>
    <t>LUBRICIÓN DE CORREA DE TRANSMISIÓN, POLEAS Y RODAMIENTOS</t>
  </si>
  <si>
    <t>VERIFICACIÓN DE VOLANTE DE INERCIA (FLYWHEEL) PARA DETECTAR RUIDOS O VIBRACIONES ANORMALES</t>
  </si>
  <si>
    <t>VERIFICACIÓN DE PEDALESS Y CORREAS DE SUJECIÓN</t>
  </si>
  <si>
    <t>VERIFICACIÓN DE LOS BRAZOS MÓVILES Y MANUBRIOS</t>
  </si>
  <si>
    <t>VERIFICACIÓN DE SENSORES DE PULSO EN MANUBRIOS Y CONEXIONES ELÉCTRICAS</t>
  </si>
  <si>
    <t>VERIFICACIÓN DE ADAPTADOR DE CORRIENTE (SI APLICA) Y CABLEADO INTERNO</t>
  </si>
  <si>
    <t>VERIFICACIÓN Y LUBRICACIÓN DE RUEDAS DE TRANSPORTE</t>
  </si>
  <si>
    <t>LIMPIEZA GENERAL EXTERNA Y/O INTERNA</t>
  </si>
  <si>
    <t>EQUIPO DE EJERCITACION MUSCULAR</t>
  </si>
  <si>
    <t>INTERFISICA
GENERICO</t>
  </si>
  <si>
    <t>CAMBIO E INSTALACIÓN DE CABLES DE ACERO RECUBIERTOS (PARA POLEAS Y RESISTENCIA)</t>
  </si>
  <si>
    <t>CAMBIO E INSTALACIÓN DE POLEAS PLÁSTICAS O METÁLICAS</t>
  </si>
  <si>
    <t>CAMBIO E INSTALACIÓN DE RODAMIENTOS INTERNOS DE POLEAS Y EJES</t>
  </si>
  <si>
    <t>CAMBIO E INSTALACIÓN DE PESAS O DISCOS MODULARES DE CARGA</t>
  </si>
  <si>
    <t>CAMBIO E INSTALACIÓN DE PASADORES Y PERNOS DE SEGURIDAD</t>
  </si>
  <si>
    <t>CAMBIO E INSTALACIÓN DE ASIENTOS Y RESPALDOS ACOLCHADOS (TAPICERÍA)</t>
  </si>
  <si>
    <t>CAMBIO E INSTALACIÓN DE MANILLAS, GRIPS Y EMPUÑADURAS</t>
  </si>
  <si>
    <t>CAMBIO E INSTALACIÓN DE TORNILLERÍA Y PIEZAS DE FIJACIÓN</t>
  </si>
  <si>
    <t>CAMBIO E INSTALACIÓN DE PROTECTORES PLÁSTICOS LATERALES</t>
  </si>
  <si>
    <t>CAMBIO E INSTALACIÓN DE TOPES DE GOMA</t>
  </si>
  <si>
    <t>CAMBIO E INSTALACIÓN DE FUNDAS O RECUBRIMIENTOS DE CABLES</t>
  </si>
  <si>
    <t>VERIFICACIÓN Y AJUSTE DE TORNILLOS, PERNOS Y PASADORES DE SEGURIDAD</t>
  </si>
  <si>
    <t>VERIFICACIÓN DE CABLES DE ACERO RECUBIERTOS (PARA POLEAS Y RESISTENCIA)</t>
  </si>
  <si>
    <t>VERIFICACIÓN DE ESTABILIDAD DE LA ESTRUCTURA METÁLICA Y AUSENCIA DE CORROSIÓN</t>
  </si>
  <si>
    <t>VERIFICACIÓN DE DESPLAZAMIENTO Y/O MOVIMIENTOS SIN BLOQUEOS</t>
  </si>
  <si>
    <t>VERIFICACIÓN DE TAPICERÍA DE ASIENTOS Y RESPALDOS</t>
  </si>
  <si>
    <t>VERIFICACIÓN DE GRIPS Y MANILLAS</t>
  </si>
  <si>
    <t>VERIFICACION Y LUBRICACIÓN DE POLEAS, RODAMIENTOS Y PARTES MÓVILES</t>
  </si>
  <si>
    <t>SUBGRUPO E EQUIPOS DE DOTACIÓN HOSPITALARIA</t>
  </si>
  <si>
    <t>BALANZA CON TALLIMETRO DIGITAL Y/O ANALOGA</t>
  </si>
  <si>
    <t>CAMBIO DE BANDEJA DEL PIECERO</t>
  </si>
  <si>
    <t>CAMBIO DE BATERÍA SEGÚN REFERENCIA</t>
  </si>
  <si>
    <t>CAMBIO NIVELES Y AJUSTE DE CALIBRACIÓN EN CEROS</t>
  </si>
  <si>
    <t>CAMBIO NUMERACIÓN Y TALLIMETRO</t>
  </si>
  <si>
    <t>CAMBIO PINTURA INOXIDABLE GENERAL</t>
  </si>
  <si>
    <t>CAMBIO PROTECCIÓN SUPERFICIE DE BALANZA</t>
  </si>
  <si>
    <t>CAMBIO RUEDAS SEGÚN REFERENCIA</t>
  </si>
  <si>
    <t>CAMBIO SOPORTE DE CABEZA</t>
  </si>
  <si>
    <t>CAMBIO SOPORTE DE PIE</t>
  </si>
  <si>
    <t>CAMBIO SOPORTES LATERALES</t>
  </si>
  <si>
    <t>CAMBIO SUPERFICIE BALANZA SEGÚN REFERENCIA</t>
  </si>
  <si>
    <t>CAMBIO TORNILLO CALIBRADOR DE LA BALANZA</t>
  </si>
  <si>
    <t>CAMBIO TORNILLOS DE CABEZA HEXAGONAL SEGÚN REFERENCIA</t>
  </si>
  <si>
    <t>CAMBIO DE VARILLA DE MEDICIÓN</t>
  </si>
  <si>
    <t xml:space="preserve">CAMBIO DE ADAPTADOR DE CORRIENTE SEFUN REFERENCIA </t>
  </si>
  <si>
    <t>CAMBIO DE TARJETA ELECTROCNICO CON DISPLAY SEGÚN REFERENCIA</t>
  </si>
  <si>
    <t>LUBRICACIÓN GENERAL DE LA BALANZA</t>
  </si>
  <si>
    <t xml:space="preserve">PUESTA A CERO Y CALIBRACIÓN </t>
  </si>
  <si>
    <t>VERIFICACIÓN Y AJUSTE DE LA MISMA</t>
  </si>
  <si>
    <t>BALANZA PESA BEBE DIGITAL Y/O ANÁLOGA</t>
  </si>
  <si>
    <t>HEALTH O METER
SOEHNLE
SECA
KENWELL
BEURERGAMA ITALY
HOME COLLECTION
TANITA
GENERICA</t>
  </si>
  <si>
    <t>CAMBIO ADAPTADOR DE CARGA</t>
  </si>
  <si>
    <t>CAMBIO BOTÓN SELECTOR</t>
  </si>
  <si>
    <t>CAMBIO CARGADOR DE BATERIAS RECARGABLES</t>
  </si>
  <si>
    <t>CAMBIO CABLE INTERNO SEGÚN REFERENCIA</t>
  </si>
  <si>
    <t xml:space="preserve">CAMBIO DAÑO DE BANDEJA </t>
  </si>
  <si>
    <t>CAMBIO GALGAS DE TRABAJO Y CALIBRACIÓN</t>
  </si>
  <si>
    <t>CAMBIO BATERIA ALCALINA TIPO AA</t>
  </si>
  <si>
    <t xml:space="preserve">CAMBIO BATERIA RECARGABLE </t>
  </si>
  <si>
    <t>CAMBIO PINTURA GENERAL INOXIDABLE DEL EQUIPO</t>
  </si>
  <si>
    <t>CAMBIO PORTA BATERIAS SEGÚN REFERENCIA</t>
  </si>
  <si>
    <t xml:space="preserve">CAMBIO TARJETA PRINCIPAL SEGÚN REFERENCIA </t>
  </si>
  <si>
    <t>AJUSTE A CERO SI ES NECESARIO</t>
  </si>
  <si>
    <t>LIMPIEZA GENERAL Y PRUEBAS DE FUNCIONAMIENTO DEL EQUIPO</t>
  </si>
  <si>
    <t>REVISIÓN DE ADAPTADOR DE VOLTAJE</t>
  </si>
  <si>
    <t>REVISIÓN DE BATERIA RECARGABLE SEGÚN REFERENCIA</t>
  </si>
  <si>
    <t>VERIFICACIÓN DE BATERÍAS ALCALINAS TIPO AA</t>
  </si>
  <si>
    <t>VERIFICACIÓN DE GALGAS DE CALIBRACIÓN</t>
  </si>
  <si>
    <t>VERIFICACIONES DE RESORTE INTERNOS</t>
  </si>
  <si>
    <t>BASCULA                          DE PISO</t>
  </si>
  <si>
    <t>HEALTH O METER
BEURER
SOEHNLE
KENWELL
BEURERGAMA
GAMA ITALY
HOME COLLECTION
TANITA
GENERICA
NACIONAL
SALTER
BERNALO</t>
  </si>
  <si>
    <t>CAMBIO ACRÍLICO TRANSPARENTE DE VISUALIZACIÓN</t>
  </si>
  <si>
    <t>CAMBIO CINTA DE MEDICIÓN SEGÚN REFERENCIA</t>
  </si>
  <si>
    <t>CAMBIO DESGASTE DE PIÑÓN INTERNO</t>
  </si>
  <si>
    <t xml:space="preserve">CAMBIO BATERIAS ALCALINAS TIPO AA </t>
  </si>
  <si>
    <t>CAMBIO BATERIA REDONDA SEGÚN REFERENCIA</t>
  </si>
  <si>
    <t>CAMBIO PINTURA ELECTROSTÁTICA</t>
  </si>
  <si>
    <t>CAMBIO SOPORTE DE PIE SEGÚN REFERENCIA</t>
  </si>
  <si>
    <t>CAMBIO SUPERFICIE DE BALANZA SEGÚN REFERENCIA</t>
  </si>
  <si>
    <t>CAMBIO TAPETE EXTERNO</t>
  </si>
  <si>
    <t>LUBRICACIÓN GENERAL DEL ELEMENTO</t>
  </si>
  <si>
    <t>REVISIÓN AJUSTE Y CALIBRACIÓN</t>
  </si>
  <si>
    <t>VERIFICACIÓN DE BATERIAS ALCALINAS</t>
  </si>
  <si>
    <t>VERIFICACIÓN Y AJUSTE A CERO (SI ES NECESARIO)</t>
  </si>
  <si>
    <t>EQUIPO DE ORGANOS DE LOS SENTIDOS DE PARED</t>
  </si>
  <si>
    <t>WELCH ALLYN
RIESTER
HEINE
HILL ROOM
GENERICO</t>
  </si>
  <si>
    <t>CAMBIO BOMBILLO PARA OFTALMOSCOPIO WA Y/O HEINE SEGÚN REFERENCIA</t>
  </si>
  <si>
    <t>CAMBIO BOMBILLO PARA OTOSCOPIO WA Y/O HEINE SEGÚN REFERENCIA</t>
  </si>
  <si>
    <t>CAMBIO BOMBILLO PARA RETINOSCOPIO WA Y/O HEINE SEGÚN REFERENCIA</t>
  </si>
  <si>
    <t>CAMBIO CABEZA DE OFTALMOSCOPIO WA Y/O HEINE SEGÚN REFERENCIA</t>
  </si>
  <si>
    <t>CAMBIO ABEZA DE OTOSCOPIO WA Y/O HEINE SEGÚN REFERENCIA</t>
  </si>
  <si>
    <t>CAMBIO CABEZA DE RETINOSCOPIO WA Y/O HEINE SEGÚN REFERENCIA</t>
  </si>
  <si>
    <t>CAMBIO CABLE ESPIRAL COMPLETO DEL EQUIPO</t>
  </si>
  <si>
    <t>CAMBIO CONEXIÓN INTERNAS</t>
  </si>
  <si>
    <t>CAMBIO FUSIBLES INTERNOS SEGÚN REFERENCIA</t>
  </si>
  <si>
    <t>CAMBIO SOPORTE DE INFRARROJO</t>
  </si>
  <si>
    <t>CAMBIO TARJETA PRINCIPAL ELECTRÓNICA WA Y/O HEINE SEGÚN REFERENCIA</t>
  </si>
  <si>
    <t>CAMBIO TORNILLERÍA SEGÚN REFERENCIA</t>
  </si>
  <si>
    <t>CAMBIO TRANSISTOR DE VOLTAJE</t>
  </si>
  <si>
    <t>CHEQUEO DE BOMBILLOS DE LOS CABEZOTES DE RETINO OFTALMOSCOPIO Y/O OTOSCOPIO</t>
  </si>
  <si>
    <t>CHEQUEO DE DIPLOPÍA</t>
  </si>
  <si>
    <t>CHEQUEO Y LIMPIEZA DE SU ÓPTICA INTERNA</t>
  </si>
  <si>
    <t>LIMPIEZA DE FILTROS Y PRISMAS</t>
  </si>
  <si>
    <t>LIMPIEZA DE ÓPTICA INTERNA Y EXTERNA</t>
  </si>
  <si>
    <t>REVISIÓN DE MANGOS METÁLICO ENCENDIDO Y APAGADO</t>
  </si>
  <si>
    <t>EQUIPO ÓRGANOS PORTÁTIL O DE MANO</t>
  </si>
  <si>
    <t>WELCH ALLYN
RIESTER
HILL ROOM
GENERICO</t>
  </si>
  <si>
    <t>CAMBIO BOMBILLO HALÓGENO PARA OFTALMOSCOPIO WA Y/O HEINE SEGÚN REFERENCIA</t>
  </si>
  <si>
    <t>CAMBIO BOMBILLO HALÓGENO PARA OTOSCOPIO WA Y/O HEINE SEGÚN REFERENCIA</t>
  </si>
  <si>
    <t>CAMBIO CABEZA PARA OFTALMOSCOPIO WA Y/O HEINE SEGÚN REFERENCIA</t>
  </si>
  <si>
    <t>CAMBIO CABEZA PARA OTOSCOPIO WA Y/O HEINE SEGÚN REFERENCIA</t>
  </si>
  <si>
    <t>CAMBIO ESTUCHE SEGÚN REFERENCIA</t>
  </si>
  <si>
    <t>CAMBIO MANGO PORTABATERIAS</t>
  </si>
  <si>
    <t>CAMBIO BATERIA ALCALINA RECARGABLE SEGÚN REFERENCIA</t>
  </si>
  <si>
    <t>CAMBIO CARGADOR DE BATERIA RECARGABLE SEGÚN REFERENCIA</t>
  </si>
  <si>
    <t>CAMBIO BATERIA ALCALINA MEDIANA TIPO C</t>
  </si>
  <si>
    <t>CAMBIO BATERIA ALCALINA TIPO AAA</t>
  </si>
  <si>
    <t>CAMBIO MANGO ESPIRAL COMPLETO PARA EQUIPO DE ORGANOS SEGÚN REFERENCIA</t>
  </si>
  <si>
    <t xml:space="preserve">CAMBIO DE ANILLO DE SEGURIDAD </t>
  </si>
  <si>
    <t>CHEQUEO DE BOMBILLOS DE LOS CABEZOTES DE OTOSCOPIO Y OFTALMOSCOPIO</t>
  </si>
  <si>
    <t>LIMPIEZA DE ÓPTICA INTERNA</t>
  </si>
  <si>
    <t>REVISIÓN DE MANGO METÁLICO ENCENDIDO Y APAGADO</t>
  </si>
  <si>
    <t>VERIFICACIÓN DE BATERIA RECARGABLE O ALCALINA</t>
  </si>
  <si>
    <t>VERIFICACIÓN DE BATERIA TIPO C - MEDIANA</t>
  </si>
  <si>
    <t>VERIFICACIÓN FUNCIONAMIENTO DE MECANISMOS DE CABEZALES</t>
  </si>
  <si>
    <t>FLUJOMETRO DE OXIGENO</t>
  </si>
  <si>
    <t>DIFERENTES MARCAS
OXYGEN
OXION</t>
  </si>
  <si>
    <t>CAMBIO AGUJA REGULADORA</t>
  </si>
  <si>
    <t>CAMBIO BOLA INDICADORA DE FLUJO</t>
  </si>
  <si>
    <t>CAMBIO COLUMNA DE POLICARBONATO TRANSPARENTE O CUBIERTA</t>
  </si>
  <si>
    <t>CAMBIO EMPAQUES</t>
  </si>
  <si>
    <t>CAMBIO FILTRO HIDROFÓBICO SEGÚN REFERENCIA</t>
  </si>
  <si>
    <t>CAMBIO PERILLA REGULADORA DE OXIGENO</t>
  </si>
  <si>
    <t>CAMBIO RING SEGÚN REFERENCIA</t>
  </si>
  <si>
    <t>CAMBIO TOMA DE PARED CHEMETRON SI LO REQUIERE</t>
  </si>
  <si>
    <t>CAMBIO VÁSTAGO CHEMETRON</t>
  </si>
  <si>
    <t>CAMBIO VÁSTAGO OHMEDA</t>
  </si>
  <si>
    <t>PRUEBAS DE FUNCIONAMIENTO DE PERILLA REGULADORA DE OXÍGENO</t>
  </si>
  <si>
    <t>VERIFICACIÓN DE FUGAS CON Y SIN EL FLUJOMETRO INSERTADO EN TOMA</t>
  </si>
  <si>
    <t xml:space="preserve">VERIFICACIÓN DE FUGAS DEL FLUJOMETRO </t>
  </si>
  <si>
    <t>VERIFICACIÓN ESTADO FILTRO HIDROFÓBICO</t>
  </si>
  <si>
    <t>FONENDOSCOPIO</t>
  </si>
  <si>
    <t>A B C
BOKANG
NEBENECO
LITTMANN QUALITY
GENERICO
RIESTER
3M LITTMANN CLASSIC
WELCH ALLYN
SPIRIT
PRESTIGE
LORD
EDAN
ALPK 2
BABY DUPLEX
HONSUN
NUBENCO
SOUND QUALITY</t>
  </si>
  <si>
    <t>CAMBIO ARCO METÁLICO O TUBOS AUDITIVOS U OJIVAS</t>
  </si>
  <si>
    <t>CAMBIO AROS EN CAUCHO DE DIAFRAGMA O CAMPANA</t>
  </si>
  <si>
    <t>CAMBIO CAMPANA ADULTO Y/O PEDIÁTRICA</t>
  </si>
  <si>
    <t xml:space="preserve">CAMBIO MANGUERA Y/O TUBULADORA </t>
  </si>
  <si>
    <t>CAMBIO MEMBRANA ADULTO Y/O PEDIÁTRICA SEGÚN REFERENCIA</t>
  </si>
  <si>
    <t>CAMBIO MUELLE CONECTOR DE OLIVAS Y/O BARRA REGULADORA</t>
  </si>
  <si>
    <t>CAMBIO OLIVAS SEGÚN REFERENCIA</t>
  </si>
  <si>
    <t>CAMBIO REPARACIÓN TOTAL DE ELEMENTO SEGÚN REFERENCIA</t>
  </si>
  <si>
    <t>CAMBIO SOPORTE METÁLICO DE FONENDOSCOPIO (CONECTA LOS TUBOS AUDITIVOS)</t>
  </si>
  <si>
    <t>LIMPIEZA INTERNA DE OLIVAS</t>
  </si>
  <si>
    <t>VERIFICACIÓN CAMPANA CON SOPORTES</t>
  </si>
  <si>
    <t xml:space="preserve">VERIFICACIÓN DE MEMBRANA ADULTO O PEDIÁTRICA </t>
  </si>
  <si>
    <t>VERIFICACIÓN DE OJIVAS EN GOMA O RÍGIDAS</t>
  </si>
  <si>
    <t>LÁMPARA CUELLO DE CISNE DIGITAL Y/O ANALOGA</t>
  </si>
  <si>
    <t>KLEMER
WELCHA ALLYN
PRESS RUI CHENG
GENERICO
BURTON
KRAMER</t>
  </si>
  <si>
    <t>CAMBIO BOMBILLO DE 60 W SEGÚN REFERENCIA</t>
  </si>
  <si>
    <t>CAMBIO BOMBILLO HALÓGENO SEGÚN REFERENCIA</t>
  </si>
  <si>
    <t>CAMBIO DE LÁMPARA SEGÚN REFERENCIA</t>
  </si>
  <si>
    <t>CAMBIO CAMPANA DE ALUMINIO SEGÚN REFERENCIA</t>
  </si>
  <si>
    <t>CAMBIO PORTA LÁMPARA CON BASE METALICO SEGÚN REFERENCIA</t>
  </si>
  <si>
    <t>CAMBIO SOPORTE PARA BOMBILLO SEGÚN REFERENCIA</t>
  </si>
  <si>
    <t>LIMPIEZA GENERAL Y VERIFICACIÓN DE FUNCIONAMIENTO</t>
  </si>
  <si>
    <t>REVISIÓN DE BASE DE BOMBILLO Y CAMPANA</t>
  </si>
  <si>
    <t>VERIFICAR EL SISTEMA ELÉCTRICO DE LÁMPARA</t>
  </si>
  <si>
    <t>LÁMPARA DE PROCEDIMIENTOS</t>
  </si>
  <si>
    <t>BURTON
WELCH ALLYN
GENERICO</t>
  </si>
  <si>
    <t>CAMBIO ACRÍLICO SEGÚN REFERENCIA</t>
  </si>
  <si>
    <t xml:space="preserve">CAMBIO BOMBILLO HALÓGENO Y/O LED SEGÚN REFERENCIA </t>
  </si>
  <si>
    <t>CAMBIO BOMBILLO TIPO AMPOLLA SEGÚN MUESTRA</t>
  </si>
  <si>
    <t>CAMBIO BRAZO DE LÁMPARA</t>
  </si>
  <si>
    <t>CAMBIO CABLE AC SEGÚN MUESTRA</t>
  </si>
  <si>
    <t>CAMBIO FILTRO PROTECTOR DE CALOR</t>
  </si>
  <si>
    <t>CAMBIO REPARACIÓN DE CABEZAL SEGÚN REFERENCIA</t>
  </si>
  <si>
    <t xml:space="preserve">CAMBIO REPARACIÓN DE SOPORTE DE BOMBILLO </t>
  </si>
  <si>
    <t xml:space="preserve">CAMBIO EPARACIÓN DEL BRAZO FLEXIBLE SEGÚN REFERENCIA </t>
  </si>
  <si>
    <t>CAMBIO REPARACIÓN DEL SOPORTE BASE</t>
  </si>
  <si>
    <t>CAMBIO TARJETA ELECTRÓNICO SEGÚN REFERENCIA</t>
  </si>
  <si>
    <t>CAMBIO TORNILLOS DE MOVIMIENTO AJUSTABLE</t>
  </si>
  <si>
    <t>CAMBIO TRANSFORMADOR INTERNO</t>
  </si>
  <si>
    <t>VERIFICACIÓN DE BOMBILLO SEGÚN MUESTRA</t>
  </si>
  <si>
    <t>VERIFICACIÓN DE BRAZO DE MOVIMIENTO Y FILTROS</t>
  </si>
  <si>
    <t>VERIFICACIÓN DE BATERIA SEGÚN REFERENCIA</t>
  </si>
  <si>
    <t xml:space="preserve">REGULADOR DE OXIGENO DE ALTA Y BAJA                                             </t>
  </si>
  <si>
    <t>GENTEC 
ACARE IMETAN
WIKAI
FLOTEC
TRG
IDOXIGEN
GENERICO</t>
  </si>
  <si>
    <t xml:space="preserve">CAMBIO RELOJ DE ENTRADA DE FLUJO </t>
  </si>
  <si>
    <t>CAMBIO RELOJ SALIDA DE FLUJO</t>
  </si>
  <si>
    <t>CAMBIO TORNILLO DE ENTRADA AL OXIGENO</t>
  </si>
  <si>
    <t>CAMBIO TORNILLO DE SALIDA</t>
  </si>
  <si>
    <t xml:space="preserve">CAMBIO TORNILLO REGULADOR </t>
  </si>
  <si>
    <t>VERIFICACIÓN DE FUGAS DEL MANÓMETRO</t>
  </si>
  <si>
    <t>VERIFICACIÓN DE LOS MANÓMETROS</t>
  </si>
  <si>
    <t xml:space="preserve">MUEBLE HOSPITALARIO Y ODONTOLÓGICOS INCLUYE ELEVADORES Y CAMILLAS FIJA </t>
  </si>
  <si>
    <t>AMBAR
NACIONAL
KRAMER
GENERICO</t>
  </si>
  <si>
    <t>APLICACIÓN DE ANTICORROSIVO Y PINTURA ELECTROSTÁTICA PARA MESA CON GAVETAS</t>
  </si>
  <si>
    <t>CAMBIO DE CAMILLA FIJA SEGÚN MUESTRA</t>
  </si>
  <si>
    <t>CAMBIO DE CORDOBANES DE LOS MUEBLES HOSPITALARIOS SEGÚN TIPO MUEBLES</t>
  </si>
  <si>
    <t>CAMBIO ELEVADOR DE DOBLE PISO SEGÚN MUESTRA</t>
  </si>
  <si>
    <t>CAMBIO ESPUMA SEGÚN MUEBLE</t>
  </si>
  <si>
    <t>CAMBIO DE FRENOS</t>
  </si>
  <si>
    <t>CAMBIO DE PINTURA DE LAS MESAS Y/O MUEBLES EN GENERAL TIPO ODONTOLÓGICO</t>
  </si>
  <si>
    <t>CAMBIO PINTURA GENERAL</t>
  </si>
  <si>
    <t>CAMBIO PUNTO DE SOLDADURA PARA MUEBLES METÁLICOS</t>
  </si>
  <si>
    <t xml:space="preserve">CAMBIO RODACHINES PARA SILLAS </t>
  </si>
  <si>
    <t xml:space="preserve">CAMBIO SILLAS ODONTOLÓGICAS CON RODACHINES </t>
  </si>
  <si>
    <t>CAMBIO SOPORTE DE CAMILLA GINECOLOGÍA</t>
  </si>
  <si>
    <t>CAMBIO TABLA Y CAUCHO DE ELEVADORES</t>
  </si>
  <si>
    <t>CAMBIO TELA O VELCRO DE ATRILES</t>
  </si>
  <si>
    <t>CAMBIO ESTRIBOS PARA CAMILLA GINECOLOGICA</t>
  </si>
  <si>
    <t>VERIFICACIÓN DE PINTURA EN GENERAL DEL MUEBLE</t>
  </si>
  <si>
    <t>VERIFICACIÓN DE FUNCIONAMIENTO Y ESTADO ACTUAL DEL MUEBLE</t>
  </si>
  <si>
    <t>VERIFICACIÓN DE LOS CORDOBANES Y TELA DE LOS MUEBLES</t>
  </si>
  <si>
    <t>VERIFICACIÓN DE MOVIMIENTOS DE MUEBLES EN GENERAL</t>
  </si>
  <si>
    <t>VERIFICACIÓN DE SOLDADURAS</t>
  </si>
  <si>
    <t>NEBULIZADOR</t>
  </si>
  <si>
    <t>SOLUTIONS
DEVILBISS
PULMO MED
KAIYA
CA-MI
SUNRISE
THOMAS</t>
  </si>
  <si>
    <t>CAMBIO CARCASA EXTERNAS DEL EQUIPO</t>
  </si>
  <si>
    <t>CAMBIO CONECTOR DE SALIDA</t>
  </si>
  <si>
    <t>CAMBIO FILTRO ANTIBACTERIANO</t>
  </si>
  <si>
    <t>CAMBIO MANGUERAS INTERNAS</t>
  </si>
  <si>
    <t>CAMBIO MANÓMETRO DE VACÍO</t>
  </si>
  <si>
    <t>CAMBIO MOTOR</t>
  </si>
  <si>
    <t>CAMBIO SILENCIADOR</t>
  </si>
  <si>
    <t>CAMBIO TAPA EN ACRÍLICO</t>
  </si>
  <si>
    <t>COMPROBACIÓN DE FILTRO BACTERIALES</t>
  </si>
  <si>
    <t>LUBRICACIÓN DE MOTOR</t>
  </si>
  <si>
    <t>VERIFICACIÓN DE MANÓMETRO</t>
  </si>
  <si>
    <t>VERIFICACIÓN Y PRUEBAS DE FUNCIONAMIENTO FINAL</t>
  </si>
  <si>
    <t>NEGATOSCOPIO</t>
  </si>
  <si>
    <t>CAMBIO BALASTRO SEGÚN REFERENCIA</t>
  </si>
  <si>
    <t>CAMBIO BOMBILLO EN FORMA REDONDA SEGÚN REFERENCIA</t>
  </si>
  <si>
    <t>CAMBIO DAÑO ACRÍLICO COLOR BLANCO</t>
  </si>
  <si>
    <t>CAMBIO SOPORTES DE SUJETACION DEL ACRÍLICO</t>
  </si>
  <si>
    <t>CAMBIO STARTE</t>
  </si>
  <si>
    <t>VERIFICACIÓN DE CABLE DE ALIMENTACIÓN A C</t>
  </si>
  <si>
    <t>VERIFICACIÓN DE CONEXIÓN ELÉCTRICA</t>
  </si>
  <si>
    <t>VERIFICACIÓN DE STARTE Y BALASTRO</t>
  </si>
  <si>
    <t>SUCCIONADOR PORTÁTIL</t>
  </si>
  <si>
    <t>ASPIRET
THOMAS MEDI-PUMP
VACUM
SUNRISE
DELVIS PULMO AID
AIR NEBULIZER
SOLUTIONS
DEVILBISS
PULMO MED
CAMI
GENERICO</t>
  </si>
  <si>
    <t>CAMBIO BOTELLA EXTERNA DE TRABAJO</t>
  </si>
  <si>
    <t>CAMBIO BOTÓN O PERILLA REGULADOR</t>
  </si>
  <si>
    <t>CAMBIO BOTÓN O SWITCH DE ENCENDIDO Y APAGADO</t>
  </si>
  <si>
    <t xml:space="preserve">CAMBIO CABLE DE ALIMENTACIÓN AC </t>
  </si>
  <si>
    <t>CAMBIO FILTRO EXTERNO</t>
  </si>
  <si>
    <t>CAMBIO FILTROS BACTERIALES</t>
  </si>
  <si>
    <t>CAMBIO MANGUERAS EN SILICONA DE SUCCIÓN</t>
  </si>
  <si>
    <t xml:space="preserve">CAMBIO MANÓMETRO </t>
  </si>
  <si>
    <t>CAMBIO MOTOR DE VACÍO</t>
  </si>
  <si>
    <t>COMPROBACIÓN ESTADO DE FILTRO BACTERIALES</t>
  </si>
  <si>
    <t>LUBRICACIÓN Y VERIFICACIÓN DEL MOTOR</t>
  </si>
  <si>
    <t>TENSIÓMETRO ANEROIDE Y/O DIGITAL</t>
  </si>
  <si>
    <t>GENERICO
SPYGMOMANOMETER
BOKANG
TENSO MED
A B N
LORD
SPIRIT
NUBENCO
OMRON
LUMINOSCOPE
VALCRI
TENSO
SMIC</t>
  </si>
  <si>
    <t>CAMBIO BOLSA CON CREMALLERA</t>
  </si>
  <si>
    <t>CAMBIO BOTÓN REGULADOR ON/OFF</t>
  </si>
  <si>
    <t>CAMBIO BRAZALETE DE DOS VÍAS SEGÚN REFERENCIA</t>
  </si>
  <si>
    <t>CAMBIO BRAZALETE DE UNA VÍA SEGÚN REFERENCIA</t>
  </si>
  <si>
    <t>CAMBIO CONECTOR PARA TUBO DE AIRE O MANGUERA EXTENSOR SEGÚN REFERENCIA</t>
  </si>
  <si>
    <t>CAMBIO MANGUERA EXTENSOR</t>
  </si>
  <si>
    <t>CAMBIO PERA INSUFLADORA</t>
  </si>
  <si>
    <t>CAMBIO BATERIA ALCALINA TIPO DOBLE AA</t>
  </si>
  <si>
    <t>CAMBIO BATERIA ALCALINA TIPO DOBLE AAA</t>
  </si>
  <si>
    <t>CAMBIO POR DAÑOCAMBIO DE MANOMETRO O RELOJ MEDIDOR DE TENSION</t>
  </si>
  <si>
    <t>CAMBIO REPARACIÓN DE MANÓMETRO O RELOJ MEDIDOR DE TENSIÓN SEGÚN MUESTRA</t>
  </si>
  <si>
    <t>AJUSTE A CERO (SI ES NECESARIO)</t>
  </si>
  <si>
    <t>LIMPIEZA GENERAL Y PRUEBAS DE FUNCIONAMIENTO</t>
  </si>
  <si>
    <t>PRUEBAS DE FUGAS</t>
  </si>
  <si>
    <t>REVISIÓN DE CAUCHOS DE CIERRE</t>
  </si>
  <si>
    <t>VERIFICACIÓN DE BRAZALETE DE DOBLE VÍA O UNA VÍA</t>
  </si>
  <si>
    <t>VERIFICACIÓN DE ESTADO DE MANÓMETRO</t>
  </si>
  <si>
    <t>REVISIÓN Y VERIFICACIÓN DE PERA CON VÁLVULA</t>
  </si>
  <si>
    <t>TENSIÓMETRO DE PARED Y PEDESTAL</t>
  </si>
  <si>
    <t>PRESTIGE
WELCH ALLYN
HILL ROOM
RIESTER
TYCOS
ALPK2
GENERICO
SPYGMOMANOMETER
BOKANG
TENSO MED
A B N
LORD
SPIRIT
NUBENCO
OMRON
LUMINOSCOPE
TENSO
VALCRI
GENERICO</t>
  </si>
  <si>
    <t>CAMBIO ACRÍLICO SEGÚN REFERENCIA REDONDO O CUADRADO</t>
  </si>
  <si>
    <t>CAMBIO BRAZALETE DE DOS VÍAS</t>
  </si>
  <si>
    <t>CAMBIO BRAZALETE DE UNA VÍA</t>
  </si>
  <si>
    <t>CAMBIO DE MERCURIO</t>
  </si>
  <si>
    <t>CAMBIO CANASTILLA SEGÚN REFERECIA</t>
  </si>
  <si>
    <t>CAMBIO CAUCHOS INTERNOS</t>
  </si>
  <si>
    <t>CAMBIO MANÓMETRO DE TENSIÓN SEGÚN MUESTRA</t>
  </si>
  <si>
    <t>CAMBIO PEDESTAL SEGÚN MUESTRA</t>
  </si>
  <si>
    <t xml:space="preserve">CAMBIO REPARACIÓN DE SOPORTE Y BASE </t>
  </si>
  <si>
    <t>CAMBIO REPARACIÓN TOTAL DE TENSIÓMETRO SEGÚN REFERENCIA</t>
  </si>
  <si>
    <t xml:space="preserve">CAMBIO SOPORTE A PARED </t>
  </si>
  <si>
    <t>CAMBIO TORNILLERÍA SI LO REQUIERE</t>
  </si>
  <si>
    <t xml:space="preserve">CAMBIO TUBO DE MMHG </t>
  </si>
  <si>
    <t>REVISIÓN DE MERCURIO Y CAUCHOS DE CIERRE</t>
  </si>
  <si>
    <t>VERIFICACIÓN DE BASE METÁLICA</t>
  </si>
  <si>
    <t>VERIFICACIÓN DE PERA CON VÁLVULA</t>
  </si>
  <si>
    <t>CAMA                                               HOSPITALARIA                         ELECTRICA</t>
  </si>
  <si>
    <t>LOS PINOS</t>
  </si>
  <si>
    <t>CAMBIO E INSTALACION SISTEMA DE GAMA TRENDELENBURG</t>
  </si>
  <si>
    <t>CAMBIO E INSTALCION CORDON DE PODER SELLADO</t>
  </si>
  <si>
    <t>CAMBIO E INSTALCION DE CONTROL REMOTO MANUAL</t>
  </si>
  <si>
    <t>CAMBIO E INSTALACION MOTOR AJUSTE ALTURA</t>
  </si>
  <si>
    <t>CAMBIO E INSTALCION MOTOR DE AJUSTE SECCION PIECEROS SEGÚN REFERENCIA</t>
  </si>
  <si>
    <t>CAMBIO E INSTALACION MOTOR DE AJUSTE SECCIO CABECERO REFERENCIA</t>
  </si>
  <si>
    <t>CAMBIO E INSTALACION GAS SPRING</t>
  </si>
  <si>
    <t>CAMBIO E INSTALCION RUEDA DIRECCION DE 12,5 CM -125 MM</t>
  </si>
  <si>
    <t>CAMBIO E INSTALCION SET DE BATERIAS SEGÚN REFERENCIA</t>
  </si>
  <si>
    <t>CAMBIO E INSTALACION TARJETA DE CONTROL DE MOVIMIENTO DE LA CAMA SEGÚN REFERENCIA</t>
  </si>
  <si>
    <t>CAMBIO E INSTALACION PULSADORES DE BARANDA</t>
  </si>
  <si>
    <t>CAMBIO E INSTALACION DE FRENOS</t>
  </si>
  <si>
    <t>CAMBIO E INSTALACION DE CABECERO CAMA ELECTRICA SEGÚN REFERENCIA</t>
  </si>
  <si>
    <t>CAMBIO E INSTALACION DE PIECERO CAMA ELECTRICA SEGÚN REFERENCIA</t>
  </si>
  <si>
    <t>CAMBIO E INSTALACION LLANTAS SEGÚN REFERENCIA</t>
  </si>
  <si>
    <t>CAMBIO E INSTLACION MOTORES SEGÚN REFERENCIA</t>
  </si>
  <si>
    <t>CAMBIO E INSTALACION DE TARJETA ADICIONAL SEGÚN REFERENCIA</t>
  </si>
  <si>
    <t>CAMBIO E INSTLACION CONECTORES ENTRE MOTOR Y CAMA</t>
  </si>
  <si>
    <t>CAMBIO E INSTALACION TORNILLO SIN FIN</t>
  </si>
  <si>
    <t>CAMBIO E INSTALACION CABLE AC GRADO HOSPITALARIO</t>
  </si>
  <si>
    <t>CAMBIO E INSTALACION CAJA DE CIRCUITOS</t>
  </si>
  <si>
    <t>CAMBIO E INSTALACION CONTROL DE MOVIMIENTOS</t>
  </si>
  <si>
    <t>CAMBIO E INSTALACION SISTEMA DE FRENOS</t>
  </si>
  <si>
    <t>CAMBIO E INSTALACION DE CLAVIJA LEVINTON GRADO HOSPITALARIO SEGÚN REFERENCIA</t>
  </si>
  <si>
    <t>REVISION DE RED ELECTRIC 115 -120 VAC</t>
  </si>
  <si>
    <t>VERIFIACION DE INDICADORES DE ALIMENTACION</t>
  </si>
  <si>
    <t>REVISION DE INTERRUPTORES EN BARANDAS Y PANEL DE LOS PIES, VERIFICACION DE SITEMAS DE FRENOS Y DIRECCION DE RUEDAS</t>
  </si>
  <si>
    <t>REVISION DE LOS SEGUROS EN LAS BARANDAS</t>
  </si>
  <si>
    <t>OPERACIÓN DE MOVIMIENTOS CABECERA, PIES Y HI-LO VERIFICACION DE ALARMAS DE SALIDA DE PACIENTE Y FRENOS (SI APLICA)</t>
  </si>
  <si>
    <t>OPERACIÓN Y LUBRICACION DE LOS MOTORES</t>
  </si>
  <si>
    <t>REVISION DE LOS CONDESADORES</t>
  </si>
  <si>
    <t>REVISION DEL SISTEMA CPR</t>
  </si>
  <si>
    <t>REVISION DE SISTEMA DE SOPORTE DE AIRE DEL COLCHON (SI APLICA)</t>
  </si>
  <si>
    <t>REVISION DE LOS PANELES CABECERA Y PIECERO</t>
  </si>
  <si>
    <t>REVISION DE CONDICIONES DE LA PLATAFORMA METALICA DE LA CAMA</t>
  </si>
  <si>
    <t>REVISION DE RUEDAS</t>
  </si>
  <si>
    <t>REVISION DE LAS 4 BARANDAS</t>
  </si>
  <si>
    <t>VERIFICACION DE SISTEMAS TRENDELEMBURT NORMAL E INVERTIDO, INDICADRES DE ANGULO DE CABECERA</t>
  </si>
  <si>
    <t>GLUCÓMETRO</t>
  </si>
  <si>
    <t>GLUCO QUICK
GENERICO
ACCU-CHEK
ROCHE</t>
  </si>
  <si>
    <t>DISPLAY SEGÚN REFERENCIA</t>
  </si>
  <si>
    <t>BATERIAS ALCALINA TIPO AA</t>
  </si>
  <si>
    <t>BATERIAS ALCALINA TIPO AAA</t>
  </si>
  <si>
    <t>BATERIAS REDONDA LITIO SEGÚN REFERENCIA</t>
  </si>
  <si>
    <t>TARJETA PRINCIPAL SEGÚN MUESTRA</t>
  </si>
  <si>
    <t>VERIFICACIÓN FUNCIONAMIENTO</t>
  </si>
  <si>
    <t xml:space="preserve">CAMA CUNA </t>
  </si>
  <si>
    <t xml:space="preserve">CAMBIO E INSTALACIÓN DE ACRILICO TABLERO 700P </t>
  </si>
  <si>
    <t>CAMBIO E INSTALACIÓN DE ACCIONADOR SEGURO BALA REF CAMA 740P</t>
  </si>
  <si>
    <t>CAMBIO E INSTALACIÓN DE INYECCION BUJE MANIVELA</t>
  </si>
  <si>
    <t>CAMBIO E INSTALACIÓN DE MANIVELA CAMAS REF REPUESTO</t>
  </si>
  <si>
    <t>VERIFICACION DEL SISTEMA ELECTRICO Y CONTROLES, INCLUYE CIRCUITOS ELECTRICOS (MEMBRANAS DE LOS MISMOS)</t>
  </si>
  <si>
    <t>VERIFICACION Y AJUSTE SISTEMA DE DIRECCIONAMIENTO</t>
  </si>
  <si>
    <t>VERIFICACION Y AJUSTE DEL SISTEMA TRENDELENBURG (SEGUN SEA EL CASO)</t>
  </si>
  <si>
    <t>VERIFICACION Y AJUSTE DEL SISTEMA TRENDELENBURG INVERSO (SEGUN SEA EL CASO)</t>
  </si>
  <si>
    <t>VERIFICACION Y AJUSTE DEL SISTEMA DE LEVANTE</t>
  </si>
  <si>
    <t>VERIFICACION Y AJUSTE DE BARANDAS DE SEGURIDAD</t>
  </si>
  <si>
    <t>VERIFICACION Y AJUSTE DE ELEMENTOS DE TRANSMISION (MOTOR</t>
  </si>
  <si>
    <t>AJUSTE, CAMBIO, LIMPIEZA Y LUBRICACIÓN DE PARTES MECÁNICAS Y MOVILES</t>
  </si>
  <si>
    <t>VERIFICACION Y AJUSTE DE RUEDAS Y SISTEMA DE FRENO</t>
  </si>
  <si>
    <t>VERIFICACIÓN SISTEMA DE BATERIAS (SI APLICA)</t>
  </si>
  <si>
    <t>CAMILLA                          DE                  RECUPERACION</t>
  </si>
  <si>
    <t>CAMBIO E INSTALACIÓN DE BARANDAS</t>
  </si>
  <si>
    <t>CAMBIO E INSTALACIÓN DE CONTROL MANUAL</t>
  </si>
  <si>
    <t>CAMBIO E INSTALACIÓN DE MOTOR NEUMATICO</t>
  </si>
  <si>
    <t>CAMBIO E INSTALACIÓN DE RUEDAS</t>
  </si>
  <si>
    <t>CAMBIO E INSTALACIÓN DE TOMA CABLE DE POTENCIA</t>
  </si>
  <si>
    <t>CAMILLA DE TRANSPORTE</t>
  </si>
  <si>
    <t>LOS PINOS 
MB</t>
  </si>
  <si>
    <t>CAMILLA PARA AMBULANCIA</t>
  </si>
  <si>
    <t>SPENCER</t>
  </si>
  <si>
    <t>CAMBIO E INSTALACION DE COLCHONETA CON FORRO</t>
  </si>
  <si>
    <t>CAMBIO E INSTALACIÓN DE RUEDAS SEGÚN REFERENCIA</t>
  </si>
  <si>
    <t>CAMBIO E INSTALACIÓN DE RODAMIENTOS INTERNOS PARA RUEDAS</t>
  </si>
  <si>
    <t>CAMBIO E INSTALACIÓN DE SISTEMA DE FRENOS (PALANCAS, RESORTES, ZAPATAS)</t>
  </si>
  <si>
    <t>CAMBIO E INSTALACIÓN DE CINTURONES DE SEGURIDAD (TORÁCICOS, ABDOMINALES, PIERNAS)</t>
  </si>
  <si>
    <t>CAMBIO E INSTALACIÓN DE PALANCAS DE BLOQUEO DE ALTURA</t>
  </si>
  <si>
    <t>CAMBIO E INSTALACIÓN BISAGRAS Y EJES METÁLICOS DE PLEGADORES</t>
  </si>
  <si>
    <t>CAMBIO E INSTALACIÓN DE RESORTES Y AMORTIGUADORES (HIDRÁULICOS O MECÁNICOS)</t>
  </si>
  <si>
    <t>CAMBIO E INSTALACIÓN DE HEBILLAS Y CIERRES DE REPUESTO</t>
  </si>
  <si>
    <t>VERIFICACIÓN DE CHASIS METALICO</t>
  </si>
  <si>
    <t>VERIFICACIÓN DEL ESTADO GENERAL DE SOLDADURAS Y UNIONES</t>
  </si>
  <si>
    <t>VERIFICACIÓN DE PUNTOS DE ANCLAJE</t>
  </si>
  <si>
    <t>VERIFICACIÓN DE RUEDAS Y SISTEMA DE FRENOS</t>
  </si>
  <si>
    <t>LUBRICACIÓN DE RODAMIENTOS, BISAGRAS Y MECANISMOS MOVILES</t>
  </si>
  <si>
    <t>VERIFICACIÓN GENERAL DE MOVIMIENTOS</t>
  </si>
  <si>
    <t>VERIFICACIÓN DE TORNILLERIA</t>
  </si>
  <si>
    <t>VERIFICACIÓN DE CINTURONES DE SEGURIDAD, CIERRES Y HEBILLAS</t>
  </si>
  <si>
    <t>VERIFICACIÓN DE COLCHONETA Y FORRO</t>
  </si>
  <si>
    <t>LIMPIEZA GENERAL EXTERNA Y/O INTERNA DEL EQUIPO</t>
  </si>
  <si>
    <t>CAMILLA SPA ELECTRICA</t>
  </si>
  <si>
    <t>DISPROMEDICS</t>
  </si>
  <si>
    <t>CAMBIO E INSTALACIÓN DE TAPIZADO COMPLETO INCLUIDA ESPUMA</t>
  </si>
  <si>
    <t xml:space="preserve">CAMBIO E INSTALACIÓN DE CONTROL ELECTRICO </t>
  </si>
  <si>
    <t>CAMBIO E INSTALACIÓN DE MOTOR ELECTRICO</t>
  </si>
  <si>
    <t>CAMBIO E INSTALACIÓN DE CAJA DE CIRCUITOS</t>
  </si>
  <si>
    <t xml:space="preserve">CAMBIO E INSTALACIÓN DE RUEDAS </t>
  </si>
  <si>
    <t>CAMBIO E INSTALACIÓN DE BASE INFERIOR</t>
  </si>
  <si>
    <t>CINTA METRICA PEDIATRICA</t>
  </si>
  <si>
    <t>SECA
GMD</t>
  </si>
  <si>
    <t>CAMBIO O SUSTITUCIÓN DE COMPONENTES DAÑADOS O DESGASTADOS</t>
  </si>
  <si>
    <t>CAMBIO O CORRECCIÓN DE FALLAS QUE AFECTEN LA PRECISIÓN, LEGIBILIDAD O USO SEGURO DE LA CINTA METRICA</t>
  </si>
  <si>
    <t>CAMBIO O SUSTITUCIÓN DEL ELEMENTO POR INSERVIBLE</t>
  </si>
  <si>
    <t>LIMPIEZA Y DESINFECCIÓN DEL DISPOSITIVO CONFORME A PROTOCOLOS DE BIOSEGURIDAD</t>
  </si>
  <si>
    <t>VERIFICACIÓN DE INTEGRIDAD FÍSICA CINTA, CARCASA, BORDES Y SISTEMA DE RETRACCIÓN SI APLICA</t>
  </si>
  <si>
    <t>COMPROBACIÓN DE LEGIBILIDAD Y CONTINUIDAD DE LA ESCALA DE MEDICIÓN</t>
  </si>
  <si>
    <t>REVISIÓN DE EXACTITUD DIMENSIONAL FRENTE A PATRÓN DE REFERENCIA</t>
  </si>
  <si>
    <t>AJUSTES MENORES NECESARIOS PARA SU CORRECTO FUNCIONAMIENTO</t>
  </si>
  <si>
    <t>ESTERILIZADOR ELECTRICO TETEROS</t>
  </si>
  <si>
    <t>BROWNS</t>
  </si>
  <si>
    <t>CAMBIO E INSTALACIÓN DE FILTROS</t>
  </si>
  <si>
    <t>CAMBIO E INSTALACIÓN DE BANDEJA DE ACCESORIOS</t>
  </si>
  <si>
    <t>CAMBIO E INSTALACIÓN DE CABLES DE ALIMENTACION ELECTRICA</t>
  </si>
  <si>
    <t>CAMBIO E INSTALACIÓN DE RESISTENCIA</t>
  </si>
  <si>
    <t>CAMBIO E INSTALACIÓN DE TAZA MEDIDORA</t>
  </si>
  <si>
    <t>DESCALSIFICACION DEL TANQUE</t>
  </si>
  <si>
    <t>SECADO DE COMPONENTES INTERNOS Y EXTERNOS</t>
  </si>
  <si>
    <t>EXTRACTOR                          DE                                    LECHE</t>
  </si>
  <si>
    <t>MEDELE</t>
  </si>
  <si>
    <t>CAMBIO E INSTALACIÓN DE PANTALLA LCD</t>
  </si>
  <si>
    <t>CAMBIO E INSTALACIÓN DE BOTON ON/OFF</t>
  </si>
  <si>
    <t>CAMBIO E INSTALACIÓN DE CONTROL DE MANDO</t>
  </si>
  <si>
    <t>CAMBIO E INSTALACIÓN DE PROTECTOR DE CABLE Y TARJETA</t>
  </si>
  <si>
    <t>CAMBIO E INSTALACIÓN DE TARJETA DE PROGRAMA</t>
  </si>
  <si>
    <t>CAMBIO E INSTALACIÓN DE SOPORTE PARA BOTELLA</t>
  </si>
  <si>
    <t>VERIFICAR EL ESTADO GENERAL DEL EQUIPO</t>
  </si>
  <si>
    <t>VERIFICAR ALIMENTACIÓN AC/DC</t>
  </si>
  <si>
    <t>VERIFICAR EL FUNCIONAMIENTO DE PANEL Y MANDO</t>
  </si>
  <si>
    <t>VERIFICAR FUNCIONAMIENTO TARJETA ELECTRÓNICA</t>
  </si>
  <si>
    <t>VERIFICAR FUNCIONAMIENTO MOTORES Y MEMBRANAS</t>
  </si>
  <si>
    <t>REALIZAR PRUEBA DE VACÍO</t>
  </si>
  <si>
    <t>REALIZAR LIMPIEZA INTEGRAL DEL EQUIPO</t>
  </si>
  <si>
    <t>INFANTOMETRO</t>
  </si>
  <si>
    <t>SECA
KRAMER</t>
  </si>
  <si>
    <t>CAMBIO E INSTLACIÓN DE PIESAS DE PLEGADO</t>
  </si>
  <si>
    <t>CAMBIO E INSTLACIÓN DE SOPORTE DE LA ESTRUCTURA</t>
  </si>
  <si>
    <t>CAMBIO E INSTLACIÓN DE GUIAS Y RIELES</t>
  </si>
  <si>
    <t>CAMBIO E INSTLACIÓN DE TOPE SUPERIOR</t>
  </si>
  <si>
    <t>CAMBIO E INSTLACIÓN DE TOPE INFERIOR</t>
  </si>
  <si>
    <t>REVISION DE COMPONENTES MOVILES</t>
  </si>
  <si>
    <t>LIMPIEZA Y DESINFECCION DE CADA UNO DE LOS MODULOS</t>
  </si>
  <si>
    <t>REALIZAR MEDICIONES CON PATRONES DE REFERENCIA PARA VERIFICAR LA PRECISIÓN DEL INFANTÓMETRO</t>
  </si>
  <si>
    <t>PRUEBAS DE FINCIONAMIENTO FINALES</t>
  </si>
  <si>
    <t>LARINGOSCOPIO</t>
  </si>
  <si>
    <t xml:space="preserve">SG MANFACTURER
WELCH ALLYN </t>
  </si>
  <si>
    <t>CAMBIO E INSTALACIÓN DE HOJA MAC 00</t>
  </si>
  <si>
    <t>CAMBIO E INSTALACIÓN DE HOJA MAC 0</t>
  </si>
  <si>
    <t>CAMBIO E INSTALACIÓN DE HOJA MAC 1</t>
  </si>
  <si>
    <t>CAMBIO E INSTALACIÓN DE HOJA MAC 2</t>
  </si>
  <si>
    <t>CAMBIO E INSTALACIÓN DE HOJA MAC 3</t>
  </si>
  <si>
    <t>CAMBIO E INSTALACIÓN DE HOJA MAC 4</t>
  </si>
  <si>
    <t>CAMBIO E INSTALACIÓN DE HOJA MIL 00</t>
  </si>
  <si>
    <t>CAMBIO E INSTALACIÓN DE HOJA MIL 0</t>
  </si>
  <si>
    <t>CAMBIO E INSTALACIÓN DE HOJA MIL 1</t>
  </si>
  <si>
    <t>CAMBIO E INSTALACIÓN DE HOJA MIL 2</t>
  </si>
  <si>
    <t>CAMBIO E INSTALACIÓN DE HOJA MIL 3</t>
  </si>
  <si>
    <t>CAMBIO E INSTALACIÓN DE HOJA MIL 4</t>
  </si>
  <si>
    <t>CAMBIO E INSTALACIÓN DE MANGO PARA LARINGO</t>
  </si>
  <si>
    <t>CAMBIO E INSTALACIÓN DE BATERIA RECARGABLE</t>
  </si>
  <si>
    <t>CAMBIO E INSTALACIÓN DE BOMBILLO</t>
  </si>
  <si>
    <t>CAMBIO E INSTALACIÓN DE TAPA CON RESORTE DE MANGO</t>
  </si>
  <si>
    <t>CAMBIO E INSTALACIÓN DE PORTABOMBILLO</t>
  </si>
  <si>
    <t>VERIFICACIÓN DE HOJAS</t>
  </si>
  <si>
    <t>VERIFICACIÓN DE BATERÍAS</t>
  </si>
  <si>
    <t>VERIFICACIÓN DE BOMBILLO O FIBRA ÓPTICA</t>
  </si>
  <si>
    <t>LÁMPARA                   CIELITICA</t>
  </si>
  <si>
    <t>ILUMITEC</t>
  </si>
  <si>
    <t>CAMBIO E INSTALACIÓN DE SISTEMA DE FRENOS</t>
  </si>
  <si>
    <t>CAMBIO E INSTALACIÓN DE MANGOS ESTERILIZABLES</t>
  </si>
  <si>
    <t>CAMBIO E INSTALACIÓN DE TAPAS LATERALES</t>
  </si>
  <si>
    <t>CAMBIO E INSTALACIÓN DE BRAZOS</t>
  </si>
  <si>
    <t>CAMBIO E INSTALACIÓN DE SOCKETS</t>
  </si>
  <si>
    <t>CAMBIO E INSTALACIÓN DE TAPA DE TECHO</t>
  </si>
  <si>
    <t>CAMBIO E INSTALACIÓN DE TARJETA TABLERO DE MANDO</t>
  </si>
  <si>
    <t>CAMBIO E INSTALACIÓN DE CABLEADO INTERNO</t>
  </si>
  <si>
    <t>CAMBIO E INSTALACIÓN DE FUSIBLES</t>
  </si>
  <si>
    <t>CAMBIO E INSTALACIÓN DE REFLECTORES</t>
  </si>
  <si>
    <t>CAMBIO E INSTALACIÓN DE PORTABOMBILLOS ORIGINAL</t>
  </si>
  <si>
    <t>CAMBIO E INSTALACIÓN DE BOMBILLOS</t>
  </si>
  <si>
    <t>CAMBIO E INSTALACIÓN DE MEMBRANA DE CONTROL</t>
  </si>
  <si>
    <t>CAMBIO E INSTALACIÓN DE TARJETAS SATELITES</t>
  </si>
  <si>
    <t>REVISIÓN Y AJUSTE DE: FRENOS, TENSIÓN RESORTE DEL BRAZO</t>
  </si>
  <si>
    <t>POSICIÓN SUPERIOR DEL BRAZO RESORTADO</t>
  </si>
  <si>
    <t>VOLTAJE DE SALIDA DEL TRANSFORMADOR</t>
  </si>
  <si>
    <t>SISTEMA DE FOCALIZACIÓN</t>
  </si>
  <si>
    <t>REVISIÓN Y LIMPIEZA DE: SISTEMA ÓPTICO LUMÍNICO, LENTES, FILTROS</t>
  </si>
  <si>
    <t>VERIFICACIÓN DE BOMBILLOS</t>
  </si>
  <si>
    <t>REVISIÓN DE CONDENSADORES</t>
  </si>
  <si>
    <t>REVISIÓN DE FILTRO KATATERMICO</t>
  </si>
  <si>
    <t>REVISIÓN REFLECTORES</t>
  </si>
  <si>
    <t>REVISIÓN DE TABLERO DE MANDO</t>
  </si>
  <si>
    <t>REVISIÓN DE MONTAJE</t>
  </si>
  <si>
    <t>REVISIÓN DE TRANSFORMADORES</t>
  </si>
  <si>
    <t>REVISIÓN PARTES MECÁNICAS</t>
  </si>
  <si>
    <t>LÁMPARA                  PIELITICA</t>
  </si>
  <si>
    <t>WELCH ALLYN</t>
  </si>
  <si>
    <t>CAMBIO E INSTALACIÓN DE   BOMBILLO DE 60 W SEGÚN REFERENCIA</t>
  </si>
  <si>
    <t>CAMBIO E INSTALACIÓN DE   BOMBILLO HALÓGENO SEGÚN REFERENCIA</t>
  </si>
  <si>
    <t>CAMBIO E INSTALACIÓN DE   BOMBILLO LED SEGÚN REFERENCIA</t>
  </si>
  <si>
    <t>CAMBIO E INSTALACIÓN DE   CABLE DE ALIMENTACIÓN AC</t>
  </si>
  <si>
    <t>CAMBIO E INSTALACIÓN DE   INSTALACIÓN DE LÁMPARA SEGÚN REFERENCIA</t>
  </si>
  <si>
    <t>CAMBIO E INSTALACIÓN DE   CAMPANA DE ALUMINIO SEGÚN REFERENCIA</t>
  </si>
  <si>
    <t>CAMBIO E INSTALACIÓN DE   CLAVIJA DE CONEXIÓN</t>
  </si>
  <si>
    <t>CAMBIO E INSTALACIÓN DE   PORTA LÁMPARA SEGÚN REFERENCIA</t>
  </si>
  <si>
    <t>CAMBIO E INSTALACIÓN DE   SOPORTE PARA BOMBILLO SEGÚN REFERENCIA</t>
  </si>
  <si>
    <t>REGULADOR                       DE                                    VACIO</t>
  </si>
  <si>
    <t>ACARE IMETAN
GENTEC
WIKAI</t>
  </si>
  <si>
    <t>CAMBIO E INSTALACIÓN DE MANOMETRO</t>
  </si>
  <si>
    <t>CAMBIO E INSTALACIÓN DE TRAMPA DE AGUA</t>
  </si>
  <si>
    <t>CAMBIO E INSTALACIÓN DE ORINGS</t>
  </si>
  <si>
    <t>CAMBIO E INSTALACIÓN DE SISTEMA OFF-FULL-REG</t>
  </si>
  <si>
    <t>CAMBIO E INSTALACIÓN DE FILTRO DE TRAMPA DE AGUA</t>
  </si>
  <si>
    <t>CAMBIO E INSTALACIÓN DE VALVULA REGULADORA DE PRESION</t>
  </si>
  <si>
    <t>CAMBIO E INSTALACIÓN DE ACOPLE DE VACIO OHMEDA</t>
  </si>
  <si>
    <t>CAMBIO E INSTALACIÓN DE ACOPLE DE VACIO CHEMETRON</t>
  </si>
  <si>
    <t>VERIFICACIÓN DE MODO (MONTAJE SUPERIOR) SI APLICA</t>
  </si>
  <si>
    <t>VERIFICACIÓN DE PERILLA AJUSTADORA</t>
  </si>
  <si>
    <t>VERIFICACIÓN DE TRAMPA DE AGUA</t>
  </si>
  <si>
    <t>VERIFICACIÓN DE CONEXIÓN OHMEDA O CHEMETRON</t>
  </si>
  <si>
    <t>VERIFICACIÓN DE RACORES</t>
  </si>
  <si>
    <t>VERIFICACIÓN DE MANÓMETRO VERIFICACIÓN DE FUNCIONAMIENTO</t>
  </si>
  <si>
    <t>REGUADOR                            DE                              OXIGENO</t>
  </si>
  <si>
    <t>ACARE IMETAN
GENTEC
WIKAI
VICTOR</t>
  </si>
  <si>
    <t>CAMBIO E INSTALACIÓN DE MANOMETRO BAJA PRESIÓN</t>
  </si>
  <si>
    <t>CAMBIO E INSTALACIÓN DE MANOMETRO ALTA PRESIÓN</t>
  </si>
  <si>
    <t>CAMBIO E INSTALACIÓN DE REPOSICIÓN REGULADOR</t>
  </si>
  <si>
    <t>CAMBIO E INSTALACIÓN DE ACOPLE</t>
  </si>
  <si>
    <t>TALLIMETRO            ANALOGO</t>
  </si>
  <si>
    <t>SECA
KRAMER
CHARDER</t>
  </si>
  <si>
    <t xml:space="preserve">VERIFICACION DE SOPERTE CABEZAL </t>
  </si>
  <si>
    <t>97-7-20665-25</t>
  </si>
  <si>
    <t xml:space="preserve">UNIDAD PRESTASTADORA DE SALUD BOGOTA Y XINGMEDICAL </t>
  </si>
  <si>
    <t>AUTOMAT</t>
  </si>
  <si>
    <t>VALOR UNITARIO CONTRATO No 97-7-20665-25</t>
  </si>
  <si>
    <t xml:space="preserve">VALOR UNITARIO  CONTRATO 97-7-20266-23 </t>
  </si>
  <si>
    <r>
      <t xml:space="preserve">LIMPIEZA EXTERIOR </t>
    </r>
    <r>
      <rPr>
        <b/>
        <sz val="6"/>
        <color theme="1"/>
        <rFont val="Arial"/>
        <family val="2"/>
      </rPr>
      <t>E INTERIOR</t>
    </r>
    <r>
      <rPr>
        <sz val="6"/>
        <color theme="1"/>
        <rFont val="Arial"/>
        <family val="2"/>
      </rPr>
      <t xml:space="preserve"> DEL EQUIPO</t>
    </r>
  </si>
  <si>
    <r>
      <t xml:space="preserve">REVISAR Y VERIFICACIÓN DE RESISTENCIA </t>
    </r>
    <r>
      <rPr>
        <b/>
        <sz val="6"/>
        <color theme="1"/>
        <rFont val="Arial"/>
        <family val="2"/>
      </rPr>
      <t>O GENERADOR DE VAPOR</t>
    </r>
  </si>
  <si>
    <t>CONTRATO No No 97-7-20665-25 + IPC2025 (5,10%)</t>
  </si>
  <si>
    <t xml:space="preserve">   </t>
  </si>
  <si>
    <t>CONTRATO 97-7-20266-23 + IPC 2023 (9,58%) + IPC 2024 (5,20%) + IPC 2025 (5,10%)</t>
  </si>
  <si>
    <t>COTIZACIÓN No. 1 GOLDEN</t>
  </si>
  <si>
    <t>COTIZACIÓN No. 2 BOMBO</t>
  </si>
  <si>
    <t>PRECIO DEL MERCADO</t>
  </si>
  <si>
    <t>EQUIPO</t>
  </si>
  <si>
    <t>DESCRIPCION ACTIVIDADES DE MANTENIMIENTO PREVENTIVO</t>
  </si>
  <si>
    <t>VISITAS</t>
  </si>
  <si>
    <t>MANTENIMIENTO PREVENTIVO AMALGAMADOR MARCA ULTRAMAT II</t>
  </si>
  <si>
    <t xml:space="preserve">REVISIÓN DE TEMPORIZADOR </t>
  </si>
  <si>
    <t>ACTIVIDAD</t>
  </si>
  <si>
    <t>INSPECCIONAR LOS SOSTENEDORES DE CAPSULAS Y SUS AMORTIGUADORES.</t>
  </si>
  <si>
    <t>LIMPIEZA INTERNA.</t>
  </si>
  <si>
    <t>LUBRICACIÓN.</t>
  </si>
  <si>
    <t>VERIFICACIÓN DE FUNCIONAMIENTO.</t>
  </si>
  <si>
    <t>MANTENIMIENTO PREVENTIVO AMALGAMADOR MARCA SOFTLY</t>
  </si>
  <si>
    <t>MANTENIMIENTO PREVENTIVO AMALGAMADOR MARCA CRESCENT</t>
  </si>
  <si>
    <t>MANTENIMIENTO PREVENTIVO AMALGAMADOR MARCA GNATUS</t>
  </si>
  <si>
    <t>MANTENIMIENTO PREVENTIVO AUTOCLAVE DE MESA MARCA AUTOMAT</t>
  </si>
  <si>
    <t>LIMPIEZA EXTERIOR DEL EQUIPO.</t>
  </si>
  <si>
    <t>REVISAR Y VERIFICACIÓN DE RESISTENCIA.</t>
  </si>
  <si>
    <t>REVISIÓN DE CABLE A.C.</t>
  </si>
  <si>
    <t>VERIFICACIÓN DE BANDEJAS INTERNAS DE ESTERILIZADO.</t>
  </si>
  <si>
    <t>VERIFICACIÓN DE CALDERIN. PILOTOS INTERNOS</t>
  </si>
  <si>
    <t>VERIFICACIÓN DE DISPLAY DE VISUALIZACIÓN.</t>
  </si>
  <si>
    <t>VERIFICACIÓN DE ELECTROVÁLVULAS. SEGURO DE PUERTA.</t>
  </si>
  <si>
    <t>VERIFICACIÓN DE INTERRUPTOR</t>
  </si>
  <si>
    <t>VERRIFICACION DE SOPORTE DE ESTABILIDAD O NJVELES</t>
  </si>
  <si>
    <t>VERIFICAR EL SITEMA Y REALIZAR LIMPIEZA ELECTRONOCA DE LAS TARJETAS</t>
  </si>
  <si>
    <t>MANTENIMIENTO PREVENTIVO AUTOCLAVE DE MESA MARCA BELIMED</t>
  </si>
  <si>
    <t>MANTENIMIENTO PREVENTIVO AUTOCLAVE DE MESA MARCA ICANCLAVE</t>
  </si>
  <si>
    <t>MANTENIMIENTO PREVENTIVO AUTOCLAVE DE MESA MARCA MELAG</t>
  </si>
  <si>
    <t>MANTENIMIENTO PREVENTIVO AUTOCLAVE DE MESA MARCA  TUTTNAUER</t>
  </si>
  <si>
    <t>MANTENIMIENTO PREVENTIVO  CAVITRON MARCA BIOSONIC</t>
  </si>
  <si>
    <t>COMPROBACIÓN DE ESTADO FÍSICO.</t>
  </si>
  <si>
    <t>COMPROBACIÓN DE SISTEMA ELECTRÓNICO Y ELECTRICO</t>
  </si>
  <si>
    <t>COMPROBACIÓN DE ACCESORIOS  Y LAPIZ</t>
  </si>
  <si>
    <t xml:space="preserve">VERIFICACIÓN DE ESTADO FÍSICO Y PRUEBAS DE FUNCIONAMIENTO INICIAL </t>
  </si>
  <si>
    <t>VERIFICACIÓN DE ELECTROVALVULA</t>
  </si>
  <si>
    <t>VERIFICACION FUNCIONAMIENTO DEL PEDAL</t>
  </si>
  <si>
    <t xml:space="preserve">VERIFCACION DE MANGUERAS DE CONEXIÓN </t>
  </si>
  <si>
    <t>VERIFICACIÓN DE ESTADO DE PUNTAS.</t>
  </si>
  <si>
    <t>LIMPIAR AGUJERO DE SALIDA DE AGUA DE PUNTA DE APLICACIÓN.</t>
  </si>
  <si>
    <t>LIMPIEZA DE MANGUERAS.</t>
  </si>
  <si>
    <t>LIMPIEZA GENERAL INTERNA Y EXTERNA DEL EQUIPO.</t>
  </si>
  <si>
    <t>MANTENIMIENTO PREVENTIVO  CAVITRON MARCA BOBCAT</t>
  </si>
  <si>
    <t>MANTENIMIENTO PREVENTIVO  CAVITRON MARCA BONART</t>
  </si>
  <si>
    <t>MANTENIMIENTO PREVENTIVO  CAVITRON MARCA DENTSPLY</t>
  </si>
  <si>
    <t>MANTENIMIENTO PREVENTIVO  CAVITRON MARCA DTE</t>
  </si>
  <si>
    <t>MANTENIMIENTO PREVENTIVO CAVITRON MARCA MAVERICK</t>
  </si>
  <si>
    <t>MANTENIMIENTO PREVENTIVO  CAVITRON MARCA NSK</t>
  </si>
  <si>
    <t>MANTENIMIENTO PREVENTIVO COMPRESOR ODONTOLÓGICO MARCA DURR DENTAL</t>
  </si>
  <si>
    <t>COMPROBACIÓN DE SISTEMA ELECTRÓNICO.</t>
  </si>
  <si>
    <t>PRUEBAS DE FUNCIONAMIENTO.</t>
  </si>
  <si>
    <t>REVISAR DE CABLE A.C.</t>
  </si>
  <si>
    <t>REVISIÓN DE RELOJ DE PRESIÓN.</t>
  </si>
  <si>
    <t>REVISIÓN DE TANQUE.</t>
  </si>
  <si>
    <t>REVISIÓN DE VÁLVULA CHEQUE.</t>
  </si>
  <si>
    <t>VERIFICACIÓN DE CAJA AUTOMÁTICA DEL COMPRESOR.</t>
  </si>
  <si>
    <t>VERIFICACIÓN DEL PISTONES. ANILLOS</t>
  </si>
  <si>
    <t>VERIFICACIÓN RODAMIENTOS DE LOS MOTORES.</t>
  </si>
  <si>
    <t>MANTENIMIENTO PREVENTIVO COMPRESOR ODONTOLÓGICO MARCA SCHULTZ</t>
  </si>
  <si>
    <t>MANTENIMIENTO PREVENTIVO COMPRESOR ELECTRICO DE TORNILLO PARA ODONTOLOGIA MARCA EXIT</t>
  </si>
  <si>
    <t>VERIFICACION DE FUGAS EN LA TUBERIA</t>
  </si>
  <si>
    <t>LIMPIEZA GENERAL INTERNA Y EXTERNA DE CADA EQUIPO.</t>
  </si>
  <si>
    <t>REVISAR FILTROS. ACEITE Y DEMÁS ACCESORIOS INTERNOS DE CADA COMPRESOR.</t>
  </si>
  <si>
    <t>REVISIÓN DE FUGAS DE AIRE MANGUERAS EXTERNAS.</t>
  </si>
  <si>
    <t>REVISIÓN DE LLEVES DE DRENAJE</t>
  </si>
  <si>
    <t>REVISIÓN DE LOS SECADORES SEGUN REFERENCIA</t>
  </si>
  <si>
    <t>REVISIÓN DE LOS TANQUES DE AIRE SEGUN REFERENCIA</t>
  </si>
  <si>
    <t>VERIFICACIÓN DE FUSIBLES EXTERNOS.</t>
  </si>
  <si>
    <t>VERIFICACIÓN DE TARJETAS ELECTRÓNICAS DE CADA COMPRESOR.</t>
  </si>
  <si>
    <t>VERIFICACIÓN DE VÁLVULAS DE DRENAJE AIRE Y ACEITE</t>
  </si>
  <si>
    <t>MANTENIMIENTO PREVENTIVO CONTRA ANGULO MARCA COXO</t>
  </si>
  <si>
    <t>REVISIÓN DE AJUSTE DE ÁNGULO.</t>
  </si>
  <si>
    <t>REVISIÓN DE ENGRANAJES. RESORTES Y RODAMIENTOS.</t>
  </si>
  <si>
    <t>REVISIÓN DE JUNTURA DE MICRO MOTOR.</t>
  </si>
  <si>
    <t>REVISIÓN DE RODAMIENTOS INTERNOS.</t>
  </si>
  <si>
    <t>REVISIÓN MECANISMO DE AJUSTE.</t>
  </si>
  <si>
    <t>MANTENIMIENTO PREVENTIVO CONTRA ANGULO MARCA MDK  SAEVO</t>
  </si>
  <si>
    <t>MANTENIMIENTO PREVENTIVO CONTRA ANGULO MARCA NSK</t>
  </si>
  <si>
    <t>MANTENIMIENTO PREVENTIVO CONTRA ANGULO MARCA OPTIMA</t>
  </si>
  <si>
    <t>MANTENIMIENTO PREVENTIVO CONTRAANGULO MARCA STAR DENTAL</t>
  </si>
  <si>
    <t>MANTENIMIENTO PREVENTIVO CONTRAANGULO MARCA W &amp; H</t>
  </si>
  <si>
    <t>MANTENIMIENTO PREVENTIVO DESTILADOR PURIFICADOR DE AGUA DESMINERALIZADA MARCA GNATUS, LISTO Y TUTTNAUER</t>
  </si>
  <si>
    <t>MANTENIMIENTO PREVENTIVO DESTILADOR PURIFICADOR DE AGUA DESMINERALIZADA MARCA ICANCLAVE</t>
  </si>
  <si>
    <t>MANTENIMIENTO PREVENTIVO DIGITALIZADOR DE IMAGEN MARCA DURR DENTAL</t>
  </si>
  <si>
    <t>REVISIÓN DEL CABLE A.C. Y CLAVIJA HOSPITALARIA</t>
  </si>
  <si>
    <t>MANTENIMIENTO PREVENTIVO ENDOMOTOR MARCA EIGHTEETH</t>
  </si>
  <si>
    <t>REVISION DEL ESTADO GENERAL</t>
  </si>
  <si>
    <t>VERIFICACION DE CONEXIONES</t>
  </si>
  <si>
    <t>LIMPIEZA DE PUERTOS Y CONECTORES</t>
  </si>
  <si>
    <t>DESINFECCION DE SUPERFICIES</t>
  </si>
  <si>
    <t>APLICACION DE LUBRICANTE A COMPONENTES INTERNOS</t>
  </si>
  <si>
    <t>MANTENIMIENTO PREVENTIVO EQUIPO DE RX PERIAPICAL  MARCA GNATUS</t>
  </si>
  <si>
    <t>INSPECCIONAROS SOSTENEDORES DE CAPSULAS Y SUS AMORTIGUADORES.</t>
  </si>
  <si>
    <t>VERIFICACIÓN DE TEMPORIZADOR Y CONTROL DE TIEMPO.</t>
  </si>
  <si>
    <t>VERIFICACIÓN Y REVISIÓN DE CABLE A.C.</t>
  </si>
  <si>
    <t xml:space="preserve">DIGITALIZADOR DE IMÁGENES RADIOLOGICAS </t>
  </si>
  <si>
    <t xml:space="preserve">REVELADOR -IMPRESORA DE RAYOS X </t>
  </si>
  <si>
    <t>CAJA DE REVELADO</t>
  </si>
  <si>
    <t>MANTENIMIENTO PREVENTIVO EQUIPO DE RX PERIAPICAL MARCA DURR DENTAL</t>
  </si>
  <si>
    <t>MANTENIMIENTO PREVENTIVO EQUIPO DE RX PERIAPICAL  MARCA TROPHY</t>
  </si>
  <si>
    <t>MANTENIMIENTO PREVENTIVO  INCUBADORA DE BIOLOGICOS  MARCA DISMEDENT</t>
  </si>
  <si>
    <t>INSPECCIÓN FÍSICA DEL EQUIPO.</t>
  </si>
  <si>
    <t>LIMPIEZA GENERAL Y PRUEBA FINAL.</t>
  </si>
  <si>
    <t>LIMPIEZA INTERNA Y EXTERNA.</t>
  </si>
  <si>
    <t>REVISIÓN, VERIFICACIÓN Y AJUSTE DE CONEXIONES ELÉCTRICAS Y ELECTRÓNICAS.</t>
  </si>
  <si>
    <t>VERIFICACIÓN DE CONTROLES DE TEMPERATURA.</t>
  </si>
  <si>
    <t>VERIFICACIÓN DE DISPLAY.</t>
  </si>
  <si>
    <t>VERIFICACIÓN DE TEMPERATURA CON TERMÓMETRO.</t>
  </si>
  <si>
    <t>MANTENIMIENTO PREVENTIVO  INCUBADORA DE BIOLOGICOS  MARCA GLOBALDENT</t>
  </si>
  <si>
    <t>MANTENIMIENTO PREVENTIVO INCUBADORA DE BIOLOGICOS MARCA MEMMMERT</t>
  </si>
  <si>
    <t xml:space="preserve">MANTENIMIENTO PREVENTIVO INCUBADORA DE BIOLOGICOS MARCA STAR CLAVE </t>
  </si>
  <si>
    <t>MANTENIMIENTO PREVENTIVO INCUBADORA DE BIOLOGICOS  MARCA  BROWNW</t>
  </si>
  <si>
    <t>MANTENIMIENTO PREVENTIVO INCUBADORA DE BIOLOGICOS  MARCA EZ TEST</t>
  </si>
  <si>
    <t>KIT BAJA VELOCIDAD (PUNTA RECTA,MICROMOTOR Y CONTRAANGULO) MARCA MDK</t>
  </si>
  <si>
    <t>AJUSTAR SHUCK.</t>
  </si>
  <si>
    <t>LUBRICACIÓN DE TURBINA.</t>
  </si>
  <si>
    <t>REVISIÓN DE ACOPLES DE AJUSTE.</t>
  </si>
  <si>
    <t>REVISIÓN DE DUCTO DE AGUA Y AIRE.</t>
  </si>
  <si>
    <t>REVISIÓN DE LLAVE CAMBIA FRESAS.</t>
  </si>
  <si>
    <t>REVISIÓN DE TAPA DE TURBINA.</t>
  </si>
  <si>
    <t>VERIFICACIÓN DE ROTACIÓN DE TURBINA.</t>
  </si>
  <si>
    <t>MANTENIMIENTO PREVENTIVO LAMPARA FOTOCURADO MARCA  COLTENE WHALEDENT</t>
  </si>
  <si>
    <t>VERIFICACIÓN DE CONEXIONES ELÉCTRICAS.</t>
  </si>
  <si>
    <t xml:space="preserve">VERIFICACIÓN DE SISTEMA DE ALIMENTACIÓN Y CARGA </t>
  </si>
  <si>
    <t>VERIFICACIÓN DE ESTADO DE FIBRA ÓPTICA   Y FILTRO.</t>
  </si>
  <si>
    <t>VERIFICAR SI EL TEMPORIZADOR CUMPLE CON LOS TIEMPOS PREESTABLECIDOS.</t>
  </si>
  <si>
    <t>MANTENIMIENTO PREVENTIVO LAMPARA FOTOCURADO MARCA   COLTULUX - 75</t>
  </si>
  <si>
    <t>MANTENIMIENTO PREVENTIVO LAMPARA FOTOCURADO  MARCA  COXO</t>
  </si>
  <si>
    <t xml:space="preserve">MANTENIMIENTO PREVENTIVO LAMPARA FOTOCURADO MARCA  DENTAL CURING LIGHT </t>
  </si>
  <si>
    <t>MANTENIMIENTO PREVENTIVO LAMPARA FOTOCURADO MARCA  DENTSPLY</t>
  </si>
  <si>
    <t>MANTENIMIENTO PREVENTIVO LAMPARA FOTOCURADO MARCA  MEDIDENTAL</t>
  </si>
  <si>
    <t>MANTENIMIENTO PREVENTIVO LAMPARA FOTOCURADO MARCA OPTILUX</t>
  </si>
  <si>
    <t>MANTENIMIENTO PREVENTIVO LAMPARA FOTOCURADO MARCA  WOODPECKER DTE</t>
  </si>
  <si>
    <t>MANTENIMIENTO PREVENTIVO LAMPARA FOTOCURADO MARCA  DPM POWER LED</t>
  </si>
  <si>
    <t>MANTENIMIENTO PREVENTIVO LAMPARA FOTOCURADO MARCA FROGENT</t>
  </si>
  <si>
    <t>MANTENIMIENTO PREVENTIVO LAMPARA FOTOCURADO MARCA GNATUS</t>
  </si>
  <si>
    <t>MANTENIMIENTO PREVENTIVO LAMPARA FOTOCURADO MARCA VIVDENT</t>
  </si>
  <si>
    <t xml:space="preserve">MANTENIMIENTO PREVENTIVO LAVADORA ULTRASONICA MARCA BIOSONIC </t>
  </si>
  <si>
    <t>VERIFICACIÓN DE ENCENDIDO  Y APAGADO DEL EQUIPO.</t>
  </si>
  <si>
    <t>VERIFICACIÓN DE ESTADO FÍSICO.</t>
  </si>
  <si>
    <t>VERIFICACIÓN DE PANEL DE CONTROL.</t>
  </si>
  <si>
    <t>MANTENIMIENTO PREVENTIVO LAVADORA ULTRASONICA MARCA GETINGE</t>
  </si>
  <si>
    <t>MANTENIMIENTO PREVENTIVO LAVADORA ULTRASONICA MARCA SAEVO</t>
  </si>
  <si>
    <t>MANTENIMIENTO PREVENTIVO LOCALIZADOR DE CONDUCTOS MARCA EIGHTEETH</t>
  </si>
  <si>
    <t>COMPROBACIÓN DE ACCESORIOS.</t>
  </si>
  <si>
    <t>COMPROBACIÓN DE CONEXIONES ELÉCTRICAS.</t>
  </si>
  <si>
    <t>REVISIÓN DE PILAS ALKALINAS</t>
  </si>
  <si>
    <t>MANTENIMIENTO PREVENTIVO LOCALIZADOR DE CONDUCTOS  MARCA NSK</t>
  </si>
  <si>
    <t>MANTENIMIENTO PREVENTIVO LUBRICADOR DE PIEZAS DE MANO MARCA NSK</t>
  </si>
  <si>
    <t>LIMPIEZA Y LUBRICACIÓN DE COMPONENTES INTERNOS</t>
  </si>
  <si>
    <t>PURGADO DE LINEAS</t>
  </si>
  <si>
    <t>LIMPIEZA DE RECIPIENTES Y VERIFICACION DE FILTROS</t>
  </si>
  <si>
    <t xml:space="preserve">MANTENIMIENTO PREVENTIVO MICROMOTOR ODONTOLOGICO MARCA KAVO, LYNX, ORION, OPTIMA Y GENÉRICO </t>
  </si>
  <si>
    <t>PROCEDIMIENTO DE LUBRICACIÓN.</t>
  </si>
  <si>
    <t>REVISIÓN DE RODAMIENTOS.</t>
  </si>
  <si>
    <t>REVISIÓN DE VELOCIDADES DEL MOTOR.</t>
  </si>
  <si>
    <t>VERIFICACIÓN DE CONTRA ANGULO Y PUNTA RECTA.</t>
  </si>
  <si>
    <t>VERIFICACIÓN DE JUGAS INTERNAS CON ACOPLE METÁLICO.</t>
  </si>
  <si>
    <t>VERIFICACIÓN EMPAQUE TRASERO DEL MICROMOTOR.</t>
  </si>
  <si>
    <t>MANTENIMIENTO PREVENTIVO MICROMOTOR ODONTOLOGICO MARCA START DENTAL</t>
  </si>
  <si>
    <t>MANTENIMIENTO PREVENTIVO MICROMOTOR ODONTOLOGICO MARCA  MDK SAEVO</t>
  </si>
  <si>
    <t>MANTENIMIENTO PREVENTIVO MICROMOTOR ODONTOLOGICO MARCA  MEDI DENTAL</t>
  </si>
  <si>
    <t>MANTENIMIENTO PREVENTIVO MICROMOTOR ODONTOLOGICO MARCA NSK</t>
  </si>
  <si>
    <t>MANTENIMIENTO PREVENTIVO MICROMOTOR ODONTOLOGICO MARCA W &amp; H</t>
  </si>
  <si>
    <t>MANTENIMIENTO PREVENTIVO NEGATOSCOPIO DE LAS DIFERENTES MARCAS</t>
  </si>
  <si>
    <t>VERIFICACIÓN DE ACRÍLICO</t>
  </si>
  <si>
    <t>VERIFICACIÓN DE BALASTRO</t>
  </si>
  <si>
    <t>VERIFICACIÓN DE STARTER</t>
  </si>
  <si>
    <t>VERIFICACIÓN DE INTENSIDAD LUMÍNICA</t>
  </si>
  <si>
    <t>VERIFICACIÓN DE CONEXIÓN ELÉCTRICA.</t>
  </si>
  <si>
    <t>MANTENIMIENTO PREVENTIVO PIEZA  DE MANO DE ALTA Y BAJA ODONTOLOGICA MARCA CONCERTIX</t>
  </si>
  <si>
    <t>MANTENIMIENTO PREVENTIVO PIEZA  DE MANO DE ALTA Y BAJA ODONTOLOGICA MARCA GNATUS</t>
  </si>
  <si>
    <t>MANTENIMIENTO PREVENTIVO PIEZA  DE MANO DE ALTA Y BAJA ODONTOLOGICA MARCA MDK - SAEVO</t>
  </si>
  <si>
    <t>MANTENIMIENTO PREVENTIVO PIEZA  DE MANO DE ALTA Y BAJA ODONTOLOGICA MARCA MOKO</t>
  </si>
  <si>
    <t>MANTENIMIENTO PREVENTIVO PIEZA  DE MANO DE ALTA Y BAJA ODONTOLOGICA MARCA STAR DENTAL CON FIBRA OPTICA</t>
  </si>
  <si>
    <t>MANTENIMIENTO PREVENTIVO PIEZA  DE MANO DE ALTA Y BAJA ODONTOLOGICA MARCA  W&amp;H</t>
  </si>
  <si>
    <t xml:space="preserve">MANTENIMIENTO PREVENTIVO PIEZA  DE MANO DE ALTA Y BAJA ODONTOLOGICA MARCA DELMA </t>
  </si>
  <si>
    <t>MANTENIMIENTO PREVENTIVO PIEZA DE MANO DE ALTA Y BAJA ODONTOLOGICA MARCA NSK</t>
  </si>
  <si>
    <t>MANTENIMIENTO PREVENTIVO PIEZA  DE MANO DE ALTA Y BAJA ODONTOLOGICA MARCA STAR DENTAL</t>
  </si>
  <si>
    <t>MANTENIMIENTO PREVENTIVO PUNTA RECTA MARCA KAVO</t>
  </si>
  <si>
    <t>REVISIÓN DE AJUSTE DE ÁNGULO RECTO.</t>
  </si>
  <si>
    <t>REVISIÓN DE ENGRANAJES.</t>
  </si>
  <si>
    <t>VERIFICACIÓN DE ASPAS Y RESORTES INTERNOS.</t>
  </si>
  <si>
    <t>MANTENIMIENTO PREVENTIVO PUNTA RECTA MARCA LYNX</t>
  </si>
  <si>
    <t>MANTENIMIENTO PREVENTIVO PUNTA RECTA MARCA MDK - SAEVO</t>
  </si>
  <si>
    <t>MANTENIMIENTO PREVENTIVO PUNTA RECTA MARCA MEDIDENTAL</t>
  </si>
  <si>
    <t>MANTENIMIENTO PREVENTIVO PUNTA RECTA MARCA NSK</t>
  </si>
  <si>
    <t>MANTENIMIENTO PREVENTIVO PUNTA RECTA MARCA OPTIMA</t>
  </si>
  <si>
    <t>MANTENIMIENTO PREVENTIVO PUNTA RECTA MARCA ORION</t>
  </si>
  <si>
    <t>MANTENIMIENTO PREVENTIVO PUNTA RECTA MARCA STAR DENTAL</t>
  </si>
  <si>
    <t>MANTENIMIENTO PREVENTIVO PUNTA RECTA MARCA W&amp;H</t>
  </si>
  <si>
    <t>MANTENIMIENTO PREVENTIVO SCALER MARCA    DBA - DTE</t>
  </si>
  <si>
    <t>LIMPIEZA</t>
  </si>
  <si>
    <t xml:space="preserve">REVISIÓN DE AJUSTE DE PUNTAS </t>
  </si>
  <si>
    <t>REVISIÓN DE EMPAQUE TRASERO</t>
  </si>
  <si>
    <t>REVISIÓN INTERNA DE FUNCIONAMIENTO</t>
  </si>
  <si>
    <t>VERIFICACIÓN DE AJUSTE ACOPLE METÁLICO</t>
  </si>
  <si>
    <t>VERIFICACIÓN DE FUGAS</t>
  </si>
  <si>
    <t>VERIFICACIÓN DEL SCALER NEUMÁTICO</t>
  </si>
  <si>
    <t>MANTENIMIENTO PREVENTIVO SCALER                       MARCA FROGENT</t>
  </si>
  <si>
    <t>MANTENIMIENTO PREVENTIVO SCALER                       MARCA NSK</t>
  </si>
  <si>
    <t>MANTENIMIENTO PREVENTIVO SELLADORA  MARCA HAWO</t>
  </si>
  <si>
    <t>MANTENIMIENTO PREVENTIVO SELLADORA             MARCA LEF LABO ELECTROFRANCE</t>
  </si>
  <si>
    <t>MANTENIMIENTO PREVENTIVO SELLADORA             MARCA  MELAG</t>
  </si>
  <si>
    <t>MANTENIMIENTO PREVENTIVO UNIDAD ODONTOLOGICA MARCA BELMONT</t>
  </si>
  <si>
    <t>COMPROBACIÓN DE CONEXIÓN DE PIEZAS DE MANO.</t>
  </si>
  <si>
    <t>COMPROBACIÓN DE SALIDAS DE AGUA.</t>
  </si>
  <si>
    <t>COMPROBACIÓN DE SWITCHES.</t>
  </si>
  <si>
    <t>DRENAJE DE COMPRESOR.</t>
  </si>
  <si>
    <t>LIMPIEZA DE ESCUPIDERA.</t>
  </si>
  <si>
    <t>LIMPIEZA GENERAL.</t>
  </si>
  <si>
    <t>PRUEBAS DE FUNCIONAMIENTO FINAL.</t>
  </si>
  <si>
    <t>VERIFICACIÓN DE ENCENDIDO DE LUZ.</t>
  </si>
  <si>
    <t>VERIFICACIÓN DE MOVIMIENTOS DE SILLÓN.</t>
  </si>
  <si>
    <t>VERIFICACIÓN DE PRESIÓN DE AIRE.</t>
  </si>
  <si>
    <t>VERIFICACIÓN DE SUCCIÓN.</t>
  </si>
  <si>
    <t>VERIFICACIÓN DE VÁLVULAS PILOTO (SI APLICA).</t>
  </si>
  <si>
    <t>VERIFICACIÓN DE VÁLVULAS REGULADORAS DE AGUA.</t>
  </si>
  <si>
    <t>VERIFICACIÓN DE VÁLVULAS REGULADORAS DE PRESIÓN.</t>
  </si>
  <si>
    <t>MANTENIMIENTO PREVENTIVO UNIDAD ODONTOLOGICA MARCA DRACO</t>
  </si>
  <si>
    <t>MANTENIMIENTO PREVENTIVO UNIDAD ODONTOLOGICA MARCA GNATUS</t>
  </si>
  <si>
    <t>MANTENIMIENTO PREVENTIVO UNIDAD ODONTOLOGICA MARCA LEXUS</t>
  </si>
  <si>
    <t xml:space="preserve">MANTENIMIENTO PREVENTIVO UNIDAD ODONTOLOGICA MARCA NACIONAL </t>
  </si>
  <si>
    <t>MANTENIMIENTO PREVENTIVO UNIDAD ODONTOLOGICA MARCA SAEVO</t>
  </si>
  <si>
    <t xml:space="preserve">MANTENIMIENTO PREVENTIVO UNIDAD ODONTOLOGICA PORTATIL MARCA NACIONAL </t>
  </si>
  <si>
    <t>INSPECCIÓN DE ESTADO FÍSICO DE LA U.O.</t>
  </si>
  <si>
    <t>VERIFICACIÓN DE TAPIZADO DE SILLA Y ESPALDA.</t>
  </si>
  <si>
    <t>MANTENIMIENTO PREVENTIVO UNIDAD ODONTOLOGICA PORTATIL MARCA SURTEK</t>
  </si>
  <si>
    <t>MANTENIMIENTO PREVENTIVO UNIDAD ODONTOLOGICA PORTATIL MARCA UBERMANN</t>
  </si>
  <si>
    <t>MANTENIMIENTO PREVENTIVO AUDIOMETRO MARCA BELTONE</t>
  </si>
  <si>
    <t>LIMPIEZA GENERAL INTERIOR Y EXTERIOR DEL EQUIPO.</t>
  </si>
  <si>
    <t>REALIZAR AJUSTE DE PARÁMETROS GENERALES DEL EQUIPO.</t>
  </si>
  <si>
    <t>REVISIÓN DE TARJETA ELECTRÓNICA.</t>
  </si>
  <si>
    <t>REVISIÓN Y AJUSTE GENERAL POR VÍA AÉREA. VÍA ÓSEA. LOGO AUDIOMETRÍA Y RUIDOS DE ENMASCARAMIENTO.</t>
  </si>
  <si>
    <t>REVISIÓN Y VERIFICACIÓN DE VOLTAJES DE ALIMENTACIÓN.</t>
  </si>
  <si>
    <t>REVISIÓN. VERIFICACIÓN Y AJUSTE DE CONEXIONES ELÉCTRICAS Y ELECTRÓNICAS.</t>
  </si>
  <si>
    <t>VERIFICACIÓN DE CABLE DE ALIMENTACIÓN.</t>
  </si>
  <si>
    <t>VERIFICACIÓN DE FUNCIONAMIENTO DE LOS AUDIÓMETROS.</t>
  </si>
  <si>
    <t>MANTENIMIENTO PREVENTIVO AUDIOMETRO MARCA INTEROCOUSTICS</t>
  </si>
  <si>
    <t>VERIFICACIÓN Y ALINEACIÓN DE SISTEMA ÓPTICO.</t>
  </si>
  <si>
    <t>LIMPIEZA. AJUSTE.</t>
  </si>
  <si>
    <t>VERIFICACIÓN DE FUSIBLES.</t>
  </si>
  <si>
    <t>REALIZAR LIMPIEZA GENERAL INTERNA Y EXTERNA. REALIZAR PRUEBAS DE FUNCIONAMIENTO FINAL.</t>
  </si>
  <si>
    <t>MANTENIMIENTO PREVENTIVO AUDIOMETRO MARCA HARP INVENTIS</t>
  </si>
  <si>
    <t>MANTENIMIENTO PREVENTIVO AUDIOMETRO MARCA AMPLAID</t>
  </si>
  <si>
    <t>MANTENIMIENTO PREVENTIVO AUTOREFRACTOMETRO MARCA TOPCON</t>
  </si>
  <si>
    <t xml:space="preserve">MANTENIMIENTO PREVENTIVO AMBLIOSCOPIO Y/O SINOPTOFORO MARCA TOPCON </t>
  </si>
  <si>
    <t>LIMPIEZA. AJUSTE DEL EQUIPO.</t>
  </si>
  <si>
    <t xml:space="preserve">MANTENIMIENTO PREVENTIVO CABINA SONOAMORTIGUADA  MARCA                                             METROACUSTIC                                  </t>
  </si>
  <si>
    <t>ELIMINACIÓN DE RUIDO.</t>
  </si>
  <si>
    <t>REVISIÓN DE CONEXIONES INTERNA DE LA CONSOLA.</t>
  </si>
  <si>
    <t>VERIFICACIÓN DE CAUCHOS DE LA PUERTA DE ENTRADA INCLUIDA LA MANIJA.</t>
  </si>
  <si>
    <t>VERIFICACIÓN DE MEDICIÓN DE RUIDO.</t>
  </si>
  <si>
    <t>MANTENIMIENTO PREVENTIVO CABINA SONOAMORTIGUADA MARCA METROACUSTIC, TECHNIK</t>
  </si>
  <si>
    <t>MANTENIMIENTO PREVENTIVO COLPOSCOPIO                                           MARCA ECLERIS</t>
  </si>
  <si>
    <t>AJUSTE DE GANANCIA Y COLOR.</t>
  </si>
  <si>
    <t>AJUSTE DE LAS PARTES MECÁNICAS SI LO REQUIERE.</t>
  </si>
  <si>
    <t>CURACIÓN DE FILTRO VERDE.</t>
  </si>
  <si>
    <t>CURACIÓN DE LENTES CONTRA HONGOS.</t>
  </si>
  <si>
    <t>LIMPIEZA DE ÓPTICA AMPLIFICADORA DE LUZ.</t>
  </si>
  <si>
    <t>LIMPIEZA GENERAL DE ÓPTICA.</t>
  </si>
  <si>
    <t>POSICIONAMIENTO REAL DE LENTES.</t>
  </si>
  <si>
    <t>VERIFICACIÓN DE VIDEO.</t>
  </si>
  <si>
    <t>VERIFICACIÓN DEL REGULADOR DE POTENCIA.</t>
  </si>
  <si>
    <t>VERIFICACIÓN SALIDA DE TENSIÓN DE CABLES.</t>
  </si>
  <si>
    <t>VERIFICACIÓN TAMBOR MAGNIFICADOR.</t>
  </si>
  <si>
    <t>MANTENIMIENTO PREVENTIVO DESFIBRILADOR EXTERNO AUTOMÁTICO MARCA MINDRAY</t>
  </si>
  <si>
    <t>LIMPIEZA INTERNA DEL EQUIPO.</t>
  </si>
  <si>
    <t>VERIFICACIÓN DE IMPRESIÓN.</t>
  </si>
  <si>
    <t>REVISIÓN DE PAPEL TÉRMICO.</t>
  </si>
  <si>
    <t>TEST DE DESCARGA EN DIFERENTES NIVELES DE ENERGÍA.</t>
  </si>
  <si>
    <t>VERIFICACIÓN DE ESTADO FÍSICO DEL EQUIPO.</t>
  </si>
  <si>
    <t>VERIFICACIÓN DE PALETAS DE DESFIBRILACIÓN Y SUS CONEXIONES.</t>
  </si>
  <si>
    <t>VERIFICACIÓN DE PILA INTERNA DE FUNCIONAMIENTO.</t>
  </si>
  <si>
    <t>VERIFICACIÓN DE TARJETA DE ALIMENTACIÓN PRINCIPAL.</t>
  </si>
  <si>
    <t>MANTENIMIENTO PREVENTIVO  DESFIBRILADOR EXTERNO AUTOMÁTICO MARCA PRIMEDIC</t>
  </si>
  <si>
    <t>MANTENIMIENTO PREVENTIVO DESFIBRILADOR EXTERNO AUTOMÁTICO MARCA SAMARITAN</t>
  </si>
  <si>
    <t>MANTENIMIENTO PREVENTIVO DOPPLER FETAL  MARCA  AEON</t>
  </si>
  <si>
    <t>COMPROBACIÓN DE FUNCIONAMIENTO.</t>
  </si>
  <si>
    <t>VERIFICACIÓN DE BATERÍA.</t>
  </si>
  <si>
    <t>VERIFICACIÓN DE CABLE DEL TRANSDUCTOR</t>
  </si>
  <si>
    <t>MANTENIMIENTO PREVENTIVO DOPPLER FETAL  MARCA BIOCARE</t>
  </si>
  <si>
    <t>MANTENIMIENTO PREVENTIVO DOPPLER FETAL  MARCA EDAN</t>
  </si>
  <si>
    <t>MANTENIMIENTO PREVENTIVO DOPPLER FETAL MARCA HUNTLEIGH</t>
  </si>
  <si>
    <t>MANTENIMIENTO PREVENTIVO DOPPLER FETAL MARCA  MEDIC</t>
  </si>
  <si>
    <t>MANTENIMIENTO PREVENTIVO  ECOGRAFO MARCA ALOKA</t>
  </si>
  <si>
    <t>CHEQUEO FINAL Y VERIFICACIÓN DE OPERACIÓN DE TODOS LOS SISTEMAS Y FUNCIONES DEL EQUIPO.</t>
  </si>
  <si>
    <t>EFECTUAR CHEQUEO VISUAL A FUENTES. TARJETAS. CONECTORES Y DEMÁS HARDWARE.</t>
  </si>
  <si>
    <t>FUENTES DE PODER. LIMPIEZA. REVISIÓN DE SOLDADURAS Y RECTIFICACIÓN DE LAS MISMAS DE SER NECESARIO. MEDICIÓN Y AJUSTE DE ALTA Y BAJA TENSIÓN.</t>
  </si>
  <si>
    <t>LIMPIEZA DE CUBIERTAS. CARCASAS Y DEMÁS HARDWARE REINSTALACIÓN.</t>
  </si>
  <si>
    <t>LIMPIEZA DE TRANSDUCTORES SUS CABLES Y CONECTORES.</t>
  </si>
  <si>
    <t>MONITOR. LIMPIEZA Y VERIFICACIÓN DE FORMATO DE ALINEACIÓN. SI ES NECESARIO.</t>
  </si>
  <si>
    <t>PROGRAMACIÓN Y AJUSTES DE SOFTWARE FINALES.</t>
  </si>
  <si>
    <t>RECOPILACIÓN DE INFORMACIÓN DE FALLAS PREVIAS AL MANTENIMIENTO.</t>
  </si>
  <si>
    <t>RETIRAR LAS CUBIERTAS QUE PROTEGEN EL ECÓGRAFO.</t>
  </si>
  <si>
    <t>SISTEMA DE REGISTRO. VIDEO IMPRESORA. LIMPIEZA DE CABEZA TÉRMICA. AJUSTE DE FUENTES. LIMPIEZA DE TARJETAS Y CONECTORES. VERIFICACIÓN DE OPERACIÓN.</t>
  </si>
  <si>
    <t>TARJETAS SECCIÓN ANÁLOGA. MEDICIÓN DE FUENTES EN PUNTOS DE PRUEBA. AJUSTE DE TARJETAS DE SER NECESARIO. LIMPIEZA. VERIFICACIÓN DE CHIPS EN BASES. LIMPIEZA DE CONECTORES. LIMPIEZA DE TARJETA MADRE. REINSTALACIÓN.</t>
  </si>
  <si>
    <t>TARJETAS SECCIÓN DIGITAL. LIMPIEZA. VERIFICACIÓN DE ESTADO DE BATERÍA-REEMPLAZAR SI ES NECESARIO. VERIFICACIÓN DE CHIPS EN BASES. LIMPIEZA DE CONECTORES. REINSTALACIÓN.</t>
  </si>
  <si>
    <t>TECLADO Y TRACKBALL. LIMPIEZA.</t>
  </si>
  <si>
    <t>VERIFICACIÓN DE CALIDAD DE IMAGEN ECOGRÁFICA (RESOLUCIÓN RADIAL. AXIAL. PENETRACIÓN CON PHANTOM DE SER NECESARIO) Y ESTADO FÍSICO DE LOS TRANSDUCTORES.</t>
  </si>
  <si>
    <t>VERIFICACIÓN DE OPERACIÓN DE SOFTWARE. TECLADOS. TRACKBALL. MONITORES Y SISTEMA DE REGISTRO.</t>
  </si>
  <si>
    <t>MANTENIMIENTO PREVENTIVO  ELECTROCAUTERIO MARCA BOVIE</t>
  </si>
  <si>
    <t>CHEQUEO DEL SISTEMA ELÉCTRICO.</t>
  </si>
  <si>
    <t>COMPROBACIÓN DE CONECTORES DE PLACA PACIENTE. LÁPIZ. BIPOLAR Y/O MONOPOLAR.</t>
  </si>
  <si>
    <t>VERIFICACIÓN DE ALARMAS.</t>
  </si>
  <si>
    <t>VERIFICACIÓN DE PEDALES.</t>
  </si>
  <si>
    <t>VERIFICACIÓN DE POTENCIA ENTREGADA.</t>
  </si>
  <si>
    <t>MANTENIMIENTO PREVENTIVO  ELECTROFULGURADOR MARCA BOVIE</t>
  </si>
  <si>
    <t>MANTENIMIENTO PREVENTIVO  ELECTROCARDIÓGRAFO MARCA COMEN</t>
  </si>
  <si>
    <t>COMPROBACIÓN DE CONECTORES DE PARA CABLE DE PACIENTE.</t>
  </si>
  <si>
    <t>VERIFICACIÓN DE CABLE INTERMEDIO PARA TOMA DE ELECTROS.</t>
  </si>
  <si>
    <t>VERIFICACIÓN DE CABLE A.C.</t>
  </si>
  <si>
    <t>VERIFICACIÓN DE ELECTRODOS Y CHUPAS EN GOMA.</t>
  </si>
  <si>
    <t>VERIFICACIÓN DE MEMBRANA Y TECLAS DE COMANDO.</t>
  </si>
  <si>
    <t>MANTENIMIENTO PREVENTIVO   ELECTROCARDIÓGRAFO MARCA EDAN</t>
  </si>
  <si>
    <t>MANTENIMIENTO PREVENTIVO FOROPTER MARCA BURTON</t>
  </si>
  <si>
    <t>ALINEACIÓN DE EJES DE SISTEMA CILÍNDRICOS.</t>
  </si>
  <si>
    <t>CHEQUEO DE SISTEMA ÓPTICO.</t>
  </si>
  <si>
    <t>LUBRICACIÓN DE SISTEMA MECÁNICO.</t>
  </si>
  <si>
    <t>LUBRICACIÓN DE SISTEMA UP/ DOWN.</t>
  </si>
  <si>
    <t>MANTENIMIENTO PREVENTIVO FOROPTER NIDEK</t>
  </si>
  <si>
    <t>MANTENIMIENTO PREVENTIVO  FUENTE  DE LUZ  MARCA OLYMPUS</t>
  </si>
  <si>
    <t>VERIFICACIÓN DE BOMBILLO SEGÚN REFERENCIA.</t>
  </si>
  <si>
    <t>VERIFICACIÓN DE SISTEMA DE ENCENDIDO.</t>
  </si>
  <si>
    <t>VERIFICACION DEL ESTADO DE ILUMINACIÓN.</t>
  </si>
  <si>
    <t>VERIFICACIÓN ACCESORIOS Y SUS CONEXIONES.</t>
  </si>
  <si>
    <t>VERIFICACION DEL CABLE A.C.</t>
  </si>
  <si>
    <t>MANTENIMIENTO PREVENTIVO  IMPEDANCIOMETRO MARCA INTEROCOUSTICS</t>
  </si>
  <si>
    <t>REVISIÓN INTERNA DEL SISTEMA  ELECTRÓNICO</t>
  </si>
  <si>
    <t>MANTENIMIENTO PREVENTIVO LÁMPARA DE HENDIDURA MARCA NIDEX</t>
  </si>
  <si>
    <t>CHEQUEO DE SISTEMA ELÉCTRICO.</t>
  </si>
  <si>
    <t>CHEQUEO DE SISTEMA ÓPTICO. PRISMAS. ESPEJOS Y FILTROS.</t>
  </si>
  <si>
    <t>INSPECCIÓN DE FUNCIONAMIENTO DE BOMBILLO.</t>
  </si>
  <si>
    <t>LIMPIEZA DE OCULARES Y ÓPTICA INTERNA.</t>
  </si>
  <si>
    <t>LUBRICACIÓN DE SISTEMA MECÁNICO UP/DOWN.</t>
  </si>
  <si>
    <t>REVISIONES DE CAUCHOS DE OCULARES.</t>
  </si>
  <si>
    <t>MANTENIMIENTO PREVENTIVO LÁMPARA DE HENDIDURA MARCA MARCA ZEISS</t>
  </si>
  <si>
    <t xml:space="preserve">MANTENIMIENTO PREVENTIVO AUTOLENSOMETRO  DIGITAL Y/O LENSOMETRO  MARCA CARTON </t>
  </si>
  <si>
    <t>AJUSTE SEGÚN ESTÁNDARES DE LOS FABRICANTES.</t>
  </si>
  <si>
    <t>LIMPIEZA ÓPTICA INTERNA Y AJUSTE DE MECANISMOS DE ELEVACIÓN.</t>
  </si>
  <si>
    <t>VERIFICACIÓN DE FUENTES DE PODER.</t>
  </si>
  <si>
    <t>REVISIÓN DE SWICH DE ENCENDIDO Y APAGADO.</t>
  </si>
  <si>
    <t>MANTENIMIENTO PREVENTIVO AUTOLENSOMETRO  DIGITAL Y/O LENSOMETRO  MARCA NIDEK</t>
  </si>
  <si>
    <t>MANTENIMIENTO PREVENTIVO AUTOLENSOMETRO  DIGITAL Y/O LENSOMETRO  MARCA  TOPCON</t>
  </si>
  <si>
    <t>MANTENIMIENTO PREVENTIVO MESA DE PROCEDIMIENTOS MARCA HYC</t>
  </si>
  <si>
    <t>INSPECCIÓN RUEDAS Y SISTEMA DE FRENO.</t>
  </si>
  <si>
    <t>CHEQUEO DE MOTORES DEL SISTEMA ELECTROMECÁNICO.</t>
  </si>
  <si>
    <t>LIMPIEZA Y LUBRICACIÓN DE PARTES MECÁNICAS.</t>
  </si>
  <si>
    <t>REVISIÓN MÓDULO DE CONTROL.</t>
  </si>
  <si>
    <t>REVISIÓN Y AJUSTE GENERAL DEL EQUIPO Y PRUEBA DE FUNCIONAMIENTO.</t>
  </si>
  <si>
    <t>MANTENIMIENTO PREVENTIVO MONITOR MULTIPARAMETROS  MARCA EDAN</t>
  </si>
  <si>
    <t>EFECTUAR CHEQUEO VISUAL A FUENTES. TARJETAS. CONECTORES Y DEMÁS HARDWARE</t>
  </si>
  <si>
    <t>LIMPIEZA DE MÓDULOS DE NIBP. SATURACIÓN Y TEMPERATURA</t>
  </si>
  <si>
    <t>LIMPIEZA GENERAL INTERIOR O EXTERIOR DEL EQUIPO MÁS PRUEBA DE FUNCIONAMIENTO.</t>
  </si>
  <si>
    <t>REVISIÓN DE PILA RECARGABLE DEL EQUIPO</t>
  </si>
  <si>
    <t>VERIFICACIÓN DE CABLE E.K.G Y SENSOR DE DEDO</t>
  </si>
  <si>
    <t>VERIFICACIÓN DE TARJETAS  ELECTRÓNICAS INTERNAS</t>
  </si>
  <si>
    <t>VERIFICACIÓN FUNCIONAMIENTO DE NBPI. EKG. SATURACIÓN</t>
  </si>
  <si>
    <t>VERIFICACIÓN DE ACCESORIOS( BRAZALETE- SENSOR . CABLE EKG)</t>
  </si>
  <si>
    <t>MANTENIMIENTO PREVENTIVO MONITOR MULTIPARAMETROS  MARCA ADVANCED</t>
  </si>
  <si>
    <t xml:space="preserve">MANTENIMIENTO PREVENTIVO MONITOR DE SIGNOS VITALES MARCA COMEN </t>
  </si>
  <si>
    <t>MANTENIMIENTO PREVENTIVO MONITOR DE SIGNOS VITALES MARCA CRITICARE</t>
  </si>
  <si>
    <t>MANTENIMIENTO PREVENTIVO MONITOR DE SIGNOS VITALES MARCA GENERAL MEDITECH</t>
  </si>
  <si>
    <t>MANTENIMIENTO PREVENTIVO MONITOR DE SIGNOS VITALES MARCA HEAL FORCE</t>
  </si>
  <si>
    <t>MANTENIMIENTO PREVENTIVO MONITOR DE SIGNOS VITALES MARCA NIHON KOHDEN</t>
  </si>
  <si>
    <t>MANTENIMIENTO PREVENTIVO MONITOR DE SIGNOS VITALES MARCA NONIN</t>
  </si>
  <si>
    <t>MANTENIMIENTO PREVENTIVO MONITOR DE SIGNOS VITALES MARCA MINDRAY</t>
  </si>
  <si>
    <t>MANTENIMIENTO PREVENTIVO MONITOR MULTIPARAMETROS  MARCA WELCH ALLYN</t>
  </si>
  <si>
    <t>MANTENIMIENTO PREVENTIVO MONITOR FETAL MARCA COMEN C-50</t>
  </si>
  <si>
    <t>MANTENIMIENTO PREVENTIVO OFTALMOSCOPIO INDIRECTO MARCA HEINE</t>
  </si>
  <si>
    <t>CORRECCIÓN DE DIPLOPÍA.</t>
  </si>
  <si>
    <t>COTEJO DE ORIGINALIDAD DE BOMBILLOS DE RECAMBIO.</t>
  </si>
  <si>
    <t>LIMPIEZA  GENERAL DEL EQUIPO</t>
  </si>
  <si>
    <t>LIMPIEZA Y ALINEACIÓN DE ÓPTICA INTERNA Y EXTERNA.</t>
  </si>
  <si>
    <t>REVISIÓN DE REGULACIÓN DE VOLTAJE.</t>
  </si>
  <si>
    <t>REVISIÓN SISTEMA ÓPTICO.</t>
  </si>
  <si>
    <t>VERIFICACIÓN DE ADAPTADOR DE VOLTAJE.</t>
  </si>
  <si>
    <t>VERIFICACIÓN DE DIADEMA.</t>
  </si>
  <si>
    <t>MANTENIMIENTO PREVENTIVO OFTALMOSCOPIO INDIRECTO MARCA WELCH ALLYN</t>
  </si>
  <si>
    <t>MANTENIMIENTO PREVENTIVO OTOSCOPIO  MARCA RIESTER</t>
  </si>
  <si>
    <t>MANTENIMIENTO PREVENTIVO OTOSCOPIO  MARCA WELCH ALLYN</t>
  </si>
  <si>
    <t>MANTENIMIENTO PREVENTIVO OTOEMISIONES ACÚSTICAS MARCA AEROSCAN</t>
  </si>
  <si>
    <t>AJUSTE DE DIADEMA EXTERNA CON PARLANTES.</t>
  </si>
  <si>
    <t>LIMPIEZA Y ALINEACIÓN DE CABLES EXTERNOS.</t>
  </si>
  <si>
    <t>REVISIÓN DE PARLANTES.</t>
  </si>
  <si>
    <t>VERIFICACIÓN DE MALETÍN DE TRANSPORTE.</t>
  </si>
  <si>
    <t>VERIFICACIÓN DE PORTA FUSIBLES.</t>
  </si>
  <si>
    <t>VERIFICACIÓN DE TARJETA PRINCIPAL.</t>
  </si>
  <si>
    <t>MANTENIMIENTO PREVENTIVO  PROYECTOR  OFTALMOLOGÍA MARCA CARL NIDEX</t>
  </si>
  <si>
    <t>CHEQUEO DE CONTROL DE MANDO.</t>
  </si>
  <si>
    <t>CHEQUEO SISTEMA ELÉCTRICO.</t>
  </si>
  <si>
    <t>CHEQUEO SISTEMA MECÁNICO Y MOTORES.</t>
  </si>
  <si>
    <t>LIMPIEZA DE  INTERNA DEL EQUIPO.</t>
  </si>
  <si>
    <t>LIMPIEZA SISTEMA ÓPTICO.</t>
  </si>
  <si>
    <t>REVISIÓN DE LA TARJETA ELECTRÓNICA.</t>
  </si>
  <si>
    <t>VERIFICACIÓN DE LENTES DE AUMENTO.</t>
  </si>
  <si>
    <t>MANTENIMIENTO PREVENTIVO  PROYECTOR  OFTALMOLOGÍA MARCA ZEIGEN</t>
  </si>
  <si>
    <t>MANTENIMIENTO PREVENTIVO  PROYECTOR                      OFTALMOLOGÍA MARCA CARL RODENSTOCK</t>
  </si>
  <si>
    <t>MANTENIMIENTO PREVENTIVO  PROYECTOR                      OFTALMOLOGÍA MARCA  TOPCON</t>
  </si>
  <si>
    <t>MANTENIMIENTO PREVENTIVO FOTÓSFORO TIPO LED MARCA HEINE</t>
  </si>
  <si>
    <t>MANTENIMIENTO PREVENTIVO FOTÓSFORO TIPO LUZ HOLAGENO MARCA WELCH ALLYN</t>
  </si>
  <si>
    <t>MANTENIMIENTO PREVENTIVO QUERATOMETRO MARCA BURTON</t>
  </si>
  <si>
    <t>LIMPIEZA DE ÓPTICA INTERNA Y AJUSTE DE MECANISMOS DE ELEVACIÓN.</t>
  </si>
  <si>
    <t>VERIFICACIÓN DE  REGULACIÓN DE LAS FUENTES DE PODER.</t>
  </si>
  <si>
    <t>VERIFICACIÓN DE BOMBILLO.</t>
  </si>
  <si>
    <t>VERIFICACIÓN DE LENTES INTERNOS.</t>
  </si>
  <si>
    <t>MANTENIMIENTO PREVENTIVO QUERATOMETRO MARCA TOPCON</t>
  </si>
  <si>
    <t>SILLA DE OPTOMETRIA GENERICA</t>
  </si>
  <si>
    <t>INSPECCIÓN SISTEMA DE FRENO.</t>
  </si>
  <si>
    <t xml:space="preserve">MANTENIMIENTO PREVENTIVO UNIDAD DE REFRACCION MARCA TOPCON  </t>
  </si>
  <si>
    <t>LIMPIEZA EXTERNA.</t>
  </si>
  <si>
    <t>VERIFICACIÓN DE CABLE DE ALIMENTACIÓN A .C.</t>
  </si>
  <si>
    <t>VERIFICACIÓN DE EQUIPOS DE ÓRGANOS DE LA UNIDAD.</t>
  </si>
  <si>
    <t>VERIFICACIÓN DE LA LÁMPARA DE HENDIDURA. QUERATOMETRO Y PROYECTOR.</t>
  </si>
  <si>
    <t>MANTENIMIENTO PREVENTIVO UNIDAD ELECTRÓNICA DE OFTALMOLOGÍA MARCA MEDISER</t>
  </si>
  <si>
    <t>MANTENIMIENTO PREVENTIVO UNIDAD ELECTRÓNICA DE OFTALMOLOGÍA MARCA LEONARD</t>
  </si>
  <si>
    <t>MANTENIMIENTO PREVENTIVO UNIDAD ELECTRÓNICA DE OFTALMOLOGÍA MARCA  MECCANOTTICA</t>
  </si>
  <si>
    <t>MANTENIMIENTO PREVENTIVO UNIDAD ELECTRÓNICA DE OFTALMOLOGÍA MARCA  FRASTEMA</t>
  </si>
  <si>
    <t>MANTENIMIENTO PREVENTIVO UNIDAD DE OTORRINO MARCA OTOPRON</t>
  </si>
  <si>
    <t>VERIFICACIÓN DE ADAPTADOR</t>
  </si>
  <si>
    <t>VERIFICACIÓN DE MANÓMETROS.</t>
  </si>
  <si>
    <t>VERIFICACIÓN DE CONECTORES</t>
  </si>
  <si>
    <t>VERIFICACIÓN BOMBA DE VACÍO</t>
  </si>
  <si>
    <t>VERIFICACIÓN DE MANGUERAS</t>
  </si>
  <si>
    <t>VERIFICACIÓN DE TANQUE</t>
  </si>
  <si>
    <t>MANTENIMIENTO PREVENTIVO EQUIPO DE POTENCIALES EVOCADOS  MARCA ECLIPSE</t>
  </si>
  <si>
    <t>VERIFICACIÓN DE LOOP BACK TEST.</t>
  </si>
  <si>
    <t>MANTENIMIENTO PREVENTIVO ESPIROMETRO MARCA SPIROBANK II  ADVANCED</t>
  </si>
  <si>
    <t xml:space="preserve">VERIFICACIÓN DE LA BATERIA INTERNADEL EQUIPO </t>
  </si>
  <si>
    <t>MANTENIMIENTO PREVENTIVO AGITADOR DE MAZZINI MARCA INDULAB</t>
  </si>
  <si>
    <t>COMPROBACIÓN SISTEMA DE FRENADO Y MECANISMOS DE SEGURIDAD.</t>
  </si>
  <si>
    <t>REVISIÓN DE PARTES Y ACCESORIOS METÁLICOS Y SINTÉTICOS (SOPORTES. CABEZAL. TAPA. EMPAQUES. PORTATUBOS. ETC.).</t>
  </si>
  <si>
    <t>REVISIÓN DE PULSADORES DE MOVIMIENTO.</t>
  </si>
  <si>
    <t>VERIFICACIÓN DE ADAPTADOR DE VOLTAJE  EN CASO QUE EL EQUIPO TENGA</t>
  </si>
  <si>
    <t>VERIFICACIÓN DE BOTÓN DE MOVIMIENTO.</t>
  </si>
  <si>
    <t>VERIFICACIÓN DE RPM (REVOLUCIONES POR MINUTO) CON TACÓMETRO Y LLEVAR REGISTRO.</t>
  </si>
  <si>
    <t>VERIFICACIÓN DE TIMER. TEMPORIZADOR Y CONTROL DE VELOCIDAD.</t>
  </si>
  <si>
    <t>MANTENIMIENTO PREVENTIVO AGITADOR VORTEX MARCA BOECO</t>
  </si>
  <si>
    <t>VERIFICACIÓN DE TODOS LOS ELEMENTOS</t>
  </si>
  <si>
    <t>REVISIÓN DE PANEL DE CONTROL</t>
  </si>
  <si>
    <t>VERIFICACIÓN DE RPM (REVOLUCIONES POR MINUTO) CON TACÓMETRO. TRAZABILIDAD DE MEDICIÓN</t>
  </si>
  <si>
    <t>VERIFICACIÓN DE MOTOR Y TARJETAS</t>
  </si>
  <si>
    <t>VERIFICACIÓN DE PLATO DE AGITACIÓN</t>
  </si>
  <si>
    <t>VERIFICACIÓN DE CONTROL DE VELOCIDAD</t>
  </si>
  <si>
    <t>VERIFICACIÓN DE CONTROL DE TIEMPO</t>
  </si>
  <si>
    <t>VERIFICACIÓN DE BOTÓN DE INDICIO Y PERILLAS</t>
  </si>
  <si>
    <t xml:space="preserve">MANTENIMIENTO PREVENTIVO AGITADOR VORTEX MARCA DLAB </t>
  </si>
  <si>
    <t>MANTENIMIENTO PREVENTIVO BALANZA DE PRECISIÓN MARCA AXIS</t>
  </si>
  <si>
    <t>PUESTA A CERO (SI ES NECESARIO).</t>
  </si>
  <si>
    <t>MANTENIMIENTO PREVENTIVO BAÑO SEROLOGICO  MARCA MEMMERT</t>
  </si>
  <si>
    <t>INSPECCIÓN DEL EQUIPO.</t>
  </si>
  <si>
    <t>LIMPIEZA INTERNA DE LA CÁMARA.</t>
  </si>
  <si>
    <t>VERIFICACIÓN DE AGUA UTILIZADA.</t>
  </si>
  <si>
    <t>VERIFICACIÓN DE PUERTA.</t>
  </si>
  <si>
    <t>MANTENIMIENTO PREVENTIVO PARA LA CABINA O CÁMARA DE FLUJO LAMINAR MARCA METTLER TOLEDO</t>
  </si>
  <si>
    <t>CAMBIO DE BOMBILLO DE LUZ (SI ES NECESARIO).</t>
  </si>
  <si>
    <t>CAMBIO DE BOMBILLO U. V. (SI ES NECESARIO).</t>
  </si>
  <si>
    <t>CAMBIO DE FILTROS (SI ES NECESARIO).</t>
  </si>
  <si>
    <t>CONTROL DE CALIDAD BIOLÓGICO.</t>
  </si>
  <si>
    <t>REVISIÓN DE CABLE A. C. O CONEXIONES DE  ALIMENTACIÓN ELÉCTRICA</t>
  </si>
  <si>
    <t>MANTENIMIENTO PREVENTIVO CENTRIFUGA MARCA CLAY ADAMS DYNAC</t>
  </si>
  <si>
    <t>CHEQUEO DE LA UNIDAD EN OPERACIÓN.</t>
  </si>
  <si>
    <t>CHEQUEO DE LAS CONDICIONES FÍSICAS DEL CORDÓN DE POTENCIA Y DEL ENCHUFE.</t>
  </si>
  <si>
    <t>COMPROBACIÓN OPERATIVIDAD DE LA UNIDAD EN TODOS LOS MODOS.</t>
  </si>
  <si>
    <t>INSPECCIÓN DE LAS CONDICIONES AMBIENTALES EN LAS QUE SE ENCUENTRA EL EQUIPO.</t>
  </si>
  <si>
    <t>LIMPIEZA INTEGRAL INTERNA Y EXTERNA DEL EQUIPO.</t>
  </si>
  <si>
    <t>REVISIÓN DE MOTOR Y PARTES ELÉCTRICAS.</t>
  </si>
  <si>
    <t>REVISIÓN DE PARTES. ACCESORIOS METÁLICOS Y SINTÉTICOS (SOPORTES. CABEZAL. TAPA. EMPAQUES. PORTATUBOS. ETC.).</t>
  </si>
  <si>
    <t>REVISIÓN. VERIFICACIÓN Y AJUSTE DE CONEXIONES. TARJETAS. CONTACTOS ELÉCTRICOS Y ELECTRÓNICAS.</t>
  </si>
  <si>
    <t>VERIFICACIÓN DE ESCOBILLAS INTERNAS MOTOR.</t>
  </si>
  <si>
    <t>VERIFICACIÓN DE LA EXACTITUD DEL TIMER.</t>
  </si>
  <si>
    <t>VERIFICACIÓN DE LAS VIBRACIONES O EL EXCESIVO RUIDO.</t>
  </si>
  <si>
    <t>VERIFICACIÓN DE PERILLAS DE CONTROL Y SEÑALIZACIONES.</t>
  </si>
  <si>
    <t>VERIFICACIÓN DE SENSOR DE BALANCE.</t>
  </si>
  <si>
    <t>VERIFICACIÓN DE VELOCIDAD Y REGISTRE LA MÁXIMA VELOCIDAD.</t>
  </si>
  <si>
    <t>VERIFICACIÓN DEL BALANCE DEL PLATO CON CARGA.</t>
  </si>
  <si>
    <t>MANTENIMIENTO PREVENTIVO CENTRIFUGA MARCA MARCA INDULAB</t>
  </si>
  <si>
    <t>VERIFICACIÓN DE FUGAS DE CORRIENTE ELÉCTRICA Y LA EFICIENCIA DEL POLO A TIERRA</t>
  </si>
  <si>
    <t>MANTENIMIENTO PREVENTIVO CENTRIFUGA MARCA THERMO SCIENTIFIC</t>
  </si>
  <si>
    <t>MANTENIMIENTO PREVENTIVO CENTRIFUGA MARCA BECKMAN</t>
  </si>
  <si>
    <t>MANTENIMIENTO PREVENTIVO CENTRIFUGA MARCA BOECO</t>
  </si>
  <si>
    <t>MANTENIMIENTO PREVENTIVO CENTRIFUGA MARCA HETTICH</t>
  </si>
  <si>
    <t>MANTENIMIENTO PREVENTIVO CONTADOR DE CELULAS MARCA D&amp;EM</t>
  </si>
  <si>
    <t>INSPECCIÓN DE CONDICIONES GENERALES DEL EQUIPO</t>
  </si>
  <si>
    <t>REVISIÓN DE RODILLO INTERNO</t>
  </si>
  <si>
    <t>REVISIÓN DE RESORTES INTERNOS</t>
  </si>
  <si>
    <t>REVISIÓN DE TECLAS Y SUMATORIA</t>
  </si>
  <si>
    <t>MANTENIMIENTO PREVENTIVO CONGELADOR  PARA REACTIVOS Y/O BIOLÓGICOS  MARCA B MEDICAL</t>
  </si>
  <si>
    <t>INSPECCIÓN FÍSICA.</t>
  </si>
  <si>
    <t>VERIFICACIÓN DE CONTROL DE TEMPERATURA.</t>
  </si>
  <si>
    <t>VERIFICACIÓN DE EMPAQUES DE PUERTA.</t>
  </si>
  <si>
    <t>VERIFICACIÓN DE MOTOR Y VENTILADOR REFRIGERANTE.</t>
  </si>
  <si>
    <t>VERIFICACIÓN DE REFRIGERANTE.</t>
  </si>
  <si>
    <t>VERIFICACIÓN DE SEGURO DE PUERTA.</t>
  </si>
  <si>
    <t>VERIFICACIÓN DE TEMPERATURA.</t>
  </si>
  <si>
    <t>MANTENIMIENTO PREVENTIVO CONGELADOR PARA REACTIVOS Y/O BIOLÓGICOS MARCA CRYO PRIDGE REVCO</t>
  </si>
  <si>
    <t>MANTENIMIENTO PREVENTIVO CONGELADOR PARA REACTIVOS Y/O BIOLÓGICOS MARCA CHATTANOOGA</t>
  </si>
  <si>
    <t>MANTENIMIENTO PREVENTIVO CONGELADOR PARA REACTIVOS Y/O BIOLÓGICOS MARCA DOMETIC</t>
  </si>
  <si>
    <t>MANTENIMIENTO PREVENTIVO CONGELADOR PARA REACTIVOS Y/O BIOLÓGICOS MARCA HAIER</t>
  </si>
  <si>
    <t>MANTENIMIENTO PREVENTIVO EQUIPO DE HEMATOLOGÍA  MARCA ABACUS</t>
  </si>
  <si>
    <t>LIMPIEZA DE SUS CABLES Y CONECTORES.</t>
  </si>
  <si>
    <t>MEDICIÓN DE FUENTES EN PUNTOS DE PRUEBA. AJUSTE DE TARJETAS DE SER NECESARIO</t>
  </si>
  <si>
    <t>SISTEMA DE REGISTRO. VIDEO IMPRESORA. LIMPIEZA DE CABEZA TÉRMICA. AJUSTE DE FUENTES., VERIFICACIÓN DE OPERACIÓN.</t>
  </si>
  <si>
    <t>MANTENIMIENTO PREVENTIVO HORNO DE SECADO MARCA MEMMERT</t>
  </si>
  <si>
    <t>VERIFICACIÓN DE EMPAQUE DE PUERTA.</t>
  </si>
  <si>
    <t>MANTENIMIENTO PREVENTIVO NEVERA PARA REACTIVOS Y/O BIOLÓGICOS MARCA ICASA, HACEB, SANYO</t>
  </si>
  <si>
    <t>LIMPIEZA GENERAL INTERNA Y EXTERNA.</t>
  </si>
  <si>
    <t>VERIFICACIÓN DE COMPRESOR.</t>
  </si>
  <si>
    <t>VERIFICACIÓN DE ESTABILIZADOR DE VOLTAJE.</t>
  </si>
  <si>
    <t>VERIFICACIÓN DE ESTADO FÍSICO DE LA CÁMARA DE LA NEVERA.</t>
  </si>
  <si>
    <t>VERIFICACIÓN DE GAS REFRIGERANTE.</t>
  </si>
  <si>
    <t>VERIFICACIÓN DE MOTOR.</t>
  </si>
  <si>
    <t>VERIFICACIÓN DE TEMPERATURA CON PATRÓN Y PRESENTAR REGISTRO.</t>
  </si>
  <si>
    <t>VERIFICACIÓN Y LIMPIEZA DE COMPONENTES ELECTRÓNICOS.</t>
  </si>
  <si>
    <t>NEVERA PARA REACTIVOS Y/O BIOLÓGICOS MARCA ABBA</t>
  </si>
  <si>
    <t>NEVERA PARA REACTIVOS Y/O BIOLÓGICOS MARCA HAIER</t>
  </si>
  <si>
    <t>NEVERA PARA REACTIVOS Y/O BIOLÓGICOS MARCA B MEDICAL SYSTEM</t>
  </si>
  <si>
    <t xml:space="preserve">NEVERA PARA REACTIVOS Y/O BIOLÓGICOS MARCA REFRIMARCA, INDURAMA </t>
  </si>
  <si>
    <t>MANTENIMIENTO PREVENTIVO NEVERA PARA REACTIVOS Y/O BIOLÓGICOS MARCA THERMO SCIENTIFIC</t>
  </si>
  <si>
    <t>MANTENIMIENTO PREVENTIVO NEVERA PARA REACTIVOS Y/O BIOLÓGICOS MARCA VEST FROST</t>
  </si>
  <si>
    <t>MANTENIMIENTO PREVENTIVO NEVERA TRANSPORTE DE BOLSAS DE SANGRE MARCA HAIER</t>
  </si>
  <si>
    <t>VERIFICACIÓN DE TEMPERATURA INICIAL.</t>
  </si>
  <si>
    <t>DESINFECCIÓN TÉCNICA INICIAL.</t>
  </si>
  <si>
    <t>ESTRUCTURA EXTERNA: CUERPO DEL EQUIPO,  EMPAQUES Y BISAGRA (SELLADO DE PUERTA-AJUSTE DE SER NECESARIO).</t>
  </si>
  <si>
    <t xml:space="preserve">SITEMA ELECTRICO Y ELECTRONICO  SISTEMA DE CONTROL (TARJETA ELECTRÓNICA, CONTROLADOR ELECTRÓNICO O TERMOSTATO) </t>
  </si>
  <si>
    <t>GABINETE: (CABINA INTERNA )</t>
  </si>
  <si>
    <t>SISTEMA DE REFRIGERACION  (COMPRESOR, EVAPORADORA, CONDENSADORA,  FILTROS, VENTILADORES, Y OTROS  ACCESORIOS).</t>
  </si>
  <si>
    <t>NIVELACIÓN DE EQUIPO Y/O PUERTA DE SER NECESARIO.</t>
  </si>
  <si>
    <t>PRUEBA DE ALARMA Y VERIFICACIÓN DE SET POINT.(EN CASO DE TENER CONTROLADOR ELECTRÓNICO)</t>
  </si>
  <si>
    <t>PRUEBA FINAL DE FUNCIONAMIENTO.</t>
  </si>
  <si>
    <t>MANTENIMIENTO PREVENTIVO MICROSCOPIO BINOCULAR MARCA OLYMPUS</t>
  </si>
  <si>
    <t>REVISIÓN DEL ESTADO Y CONTINUIDAD DE CABLE A.C.</t>
  </si>
  <si>
    <t>VERIFICACIÓN DE ÓPTICA ALINEACIÓN DE PRISMAS</t>
  </si>
  <si>
    <t>VERIFICACIÓN DE FUENTE DE LUZ Y CONTROL DE INTENSIDAD</t>
  </si>
  <si>
    <t>AJUSTE DE PIEZAS MÓVILES</t>
  </si>
  <si>
    <t>VERIFICACIÓN FUENTE DE ALIMENTACIÓN</t>
  </si>
  <si>
    <t>VERIFICACIÓN DE CONDENSADOR</t>
  </si>
  <si>
    <t>LIMPIEZA DE ÓPTICAS, OBJETIVOS Y FOCO</t>
  </si>
  <si>
    <t>VERIFICACIÓN ESTADO DE SOCKETS</t>
  </si>
  <si>
    <t>LIMPIEZA DE LOS OCULARES.</t>
  </si>
  <si>
    <t>LUBRICACIÓN PIEZAS MÓVILES.</t>
  </si>
  <si>
    <t>LIMPIEZA GENERAL DEL EQUIPO.</t>
  </si>
  <si>
    <t>VERIFICACIÓN DE ESTADO FÍSICO. VERIFICACIÓN DE MOVIMIENTOS</t>
  </si>
  <si>
    <t>MECÁNICOS. VERIFICACIÓN DE OBJETIVOS</t>
  </si>
  <si>
    <t>LIMPIEZA DE LENTES.</t>
  </si>
  <si>
    <t>MANTENIMIENTO PREVENTIVO MICROSCOPIO BINOCULAR MARCA BOECO</t>
  </si>
  <si>
    <t>MANTENIMIENTO PREVENTIVO MICROSCOPIO DE PARED MARCA KAPS</t>
  </si>
  <si>
    <t>MANTENIMIENTO PREVENTIVO MICROPIPETA MARCA GIANT</t>
  </si>
  <si>
    <t>INSPECCIONAR LAS CONDICIONES AMBIENTALES EN LAS QUE SE</t>
  </si>
  <si>
    <t>ENCUENTRA EL EQUIPO</t>
  </si>
  <si>
    <t>LIMPIEZA EXTERNA E INTERNA DEL EQUIPO</t>
  </si>
  <si>
    <t>REVISIÓN DEL BOTÓN PULSADOR</t>
  </si>
  <si>
    <t>REVISIÓN TORNILLO BOTÓN PULSADOR</t>
  </si>
  <si>
    <t>REVISIÓN RUEDA DENTADA DE GRADUACIÓN DEL VOLUMEN</t>
  </si>
  <si>
    <t>REVISIÓN CONO DE LA PIPETA</t>
  </si>
  <si>
    <t>REVISIÓN EXPULSOR DE PUNTA.</t>
  </si>
  <si>
    <t>REVISIÓN PUNTA O “TIP” DESCARTABLE</t>
  </si>
  <si>
    <t>LIMPIEZA VÁSTAGO DE PIPETA</t>
  </si>
  <si>
    <t>MANTENIMIENTO PREVENTIVO PIPETA MARCA BIOHIT</t>
  </si>
  <si>
    <t>LIMPIEZA Y CAMBIO DE ORÍNG SI ES NECESARIO.</t>
  </si>
  <si>
    <t>VERIFICACIÓN DE CONTADOR INTERNO Y EMBOLO.</t>
  </si>
  <si>
    <t>VERIFICACIÓN DE MOVIMIENTOS MECÁNICOS.</t>
  </si>
  <si>
    <t>MANTENIMIENTO PREVENTIVO PIPETA MARCA BOECO</t>
  </si>
  <si>
    <t>MANTENIMIENTO PREVENTIVO PIPETA MARCA BRAND</t>
  </si>
  <si>
    <t>MANTENIMIENTO PREVENTIVO PIPETA MARCA SOCOREX</t>
  </si>
  <si>
    <t>MANTENIMIENTO PREVENTIVO PIPETA MARCA STANBIO</t>
  </si>
  <si>
    <t>MANTENIMIENTO PREVENTIVO REFRIGERADOR VERTICAL MARCA REFRISANDER</t>
  </si>
  <si>
    <t>REVISIÓN DEL ESTADO FÍSICO GENERAL Y LIMPIEZA DE: ESTRUCTURA EXTERNA: CUERPO DEL EQUIPO,  TECLADO DE MEMBRANA, PANTALLA LCD, EMPAQUES Y BISAGRA (SELLADO DE PUERTA-AJUSTE DE SER NECESARIO); SITEMA ELECTRONICO   SISTEMA DE CONTROL (TARJETA ELECTRÓNICA Y/O CONTROLADOR ELECTRÓNICO); SISTEMA ELECTRICO : CABLEADO, CONEXIONES, CONTACTOS, KIT ELÉCTRICO DEL COMPRESOR CABLE AC Y SU RESPECTIVA CLAVIJA,  GABINETE: CABINA INTERNA, SISTEMA DE REFRIGERACION:  COMPRESOR, EVAPORADORA, CONDENSADORA, FILTROS, VENTILADORES  Y OTROS  ACCESORIOS.</t>
  </si>
  <si>
    <t>PRUEBA DE ALARMA Y VERIFICACIÓN DE SET-  POINT.</t>
  </si>
  <si>
    <t>VERIFICACIÓN DEL HISTORIAL DE EVENTOS.</t>
  </si>
  <si>
    <t>CONFIRMACIÓN DE MANTENIMIENTO EN EL MENÚ DEL SISTEMA.</t>
  </si>
  <si>
    <t>MANTENIMIENTO PREVENTIVO ANALIZADOR MEDICO DE COMPOSICIÓN CORPORAL MARCA INBODY</t>
  </si>
  <si>
    <t>MANTENIMIENTO PREVENTIVO BANDA TROTADORA MARCA PRECOR</t>
  </si>
  <si>
    <t>LIMPIAR CABEZA TÉRMICA.</t>
  </si>
  <si>
    <t>LUBRICAR RODAMIENTOS.</t>
  </si>
  <si>
    <t>REVISAR CAPACIDAD DE BASE DE DATOS PURGAR SI ES NECESARIO.</t>
  </si>
  <si>
    <t>REVISAR Y LIMPIAR EL TECLADO Y RODILLO.</t>
  </si>
  <si>
    <t>REVISIÓN DE CABLE DE ALIMENTACIÓN.</t>
  </si>
  <si>
    <t>REVISIÓN Y AJUSTE DE BANDA ELÁSTICA.</t>
  </si>
  <si>
    <t>VERIFICACIÓN Y AJUSTE DE VELOCIDAD Y ELEVACIÓN MÁXIMA.</t>
  </si>
  <si>
    <t>VERIFICAR ADAPTADOR DE VOLTAJE. AJUSTE DE TIERRAS</t>
  </si>
  <si>
    <t>VERIFICAR EL SISTEMA Y REALIZAR LIMPIEZA ELECTRÓNICA DE TARJETAS.</t>
  </si>
  <si>
    <t>VERIFICACIÓN DEL SOFTWARE (CPU Y BANDA).</t>
  </si>
  <si>
    <t>MANTENIMIENTO PREVENTIVO BANDA TROTADORA MARCA CIRCLE</t>
  </si>
  <si>
    <t>MANTENIMIENTO PREVENTIVO BANDA TROTADORA MARCA KIDSFIT</t>
  </si>
  <si>
    <t>MANTENIMIENTO PREVENTIVO BANDA TROTADORA MARCA MOVEMENT</t>
  </si>
  <si>
    <t>MANTENIMIENTO PREVENTIVO BANDA TROTADORA MARCA STARC TRAC</t>
  </si>
  <si>
    <t>MANTENIMIENTO PREVENTIVO BANDA TROTADORA MARCA WESLO</t>
  </si>
  <si>
    <t>MANTENIMIENTO PREVENTIVO BANDA TROTADORA MARCA REVEFIT</t>
  </si>
  <si>
    <t>MANTENIMIENTO PREVENTIVO BICICLETA ESTÁTICA MARCA PRECOR</t>
  </si>
  <si>
    <t xml:space="preserve">AJUSTE DE ASIENTO O SILLÍN. </t>
  </si>
  <si>
    <t>AJUSTE DE LA CORREA DE TRASMISIÓN.</t>
  </si>
  <si>
    <t>AJUSTE DE PEDALES.</t>
  </si>
  <si>
    <t>AJUSTE DEL REGULADOR DE TENSIÓN.</t>
  </si>
  <si>
    <t xml:space="preserve">VERIFICACIÓN DE COMPONENTES. </t>
  </si>
  <si>
    <t>VERIFICACIÓN DEL SISTEMA DE SEGURIDAD ( LLAVE DE SEGURIDAD)</t>
  </si>
  <si>
    <t>VERIFICACIÓN Y LIMPIEZA DE COMPONENTES ELECTRÓNICOS SEGÚN CORRESPONDA.</t>
  </si>
  <si>
    <t>MANTENIMIENTO PREVENTIVO BICLICLETA ESTÁTICA  MARCA INTERFISICA</t>
  </si>
  <si>
    <t>MANTENIMIENTO PREVENTIVO BICLICLETA ESTÁTICA  MARCA CIRCLE</t>
  </si>
  <si>
    <t>MANTENIMIENTO PREVENTIVO BICLICLETA ESTÁTICA  MARCA TECTRIX</t>
  </si>
  <si>
    <t>MANTENIMIENTO PREVENTIVO BICLICLETA ESTÁTICA  GIMONDI</t>
  </si>
  <si>
    <t xml:space="preserve">MANTENIMIENTO PREVENTIVO BICLICLETA ESTÁTICA  GENÉRICA </t>
  </si>
  <si>
    <t>MANTENIMIENTO PREVENTIVO BICLICLETA ESTÁTICA  MARCA TRACK MASTER</t>
  </si>
  <si>
    <t>MANTENIMIENTO PREVENTIVO CICLOERGOMETRO MARCA MOVIFIT</t>
  </si>
  <si>
    <t>MANTENIMIENTO PREVENTIVO EJERCITADOR DE PEDAL MARCA ALICE</t>
  </si>
  <si>
    <t xml:space="preserve">MANTENIMIENTO PREVENTIVO EQUIPO PARA EJERCITACIÓN MUSCULAR DE LA MARCA INTERFISICA </t>
  </si>
  <si>
    <t>VERIFICACIÓN DE AJUSTE DE LA TORNILLERÍA DE LOS SOPORTES METÁLICOS.</t>
  </si>
  <si>
    <t>VERIFICACIÓN DE FUNCIONAMIENTO EN LAS DIFERENTES PESAS DEL EQUIPO.</t>
  </si>
  <si>
    <t>MANTENIMIENTO PREVENTIVO  EQUIPO PARA EJERCITACIÓN MUSCULAR GENÉRICO</t>
  </si>
  <si>
    <t>MANTENIMIENTO PREVENTIVO EQUIPO DE TRACCIÓN CERVICAL MARCA INTERFÍSICA Y CHATTANOGA</t>
  </si>
  <si>
    <t>REVISIÓN DE CABLE DE ALIMENTACIÓN A. C.</t>
  </si>
  <si>
    <t>VERIFICACIÓN DE FUNCIONAMIENTO DE MOTOR.</t>
  </si>
  <si>
    <t>VERIFICACIÓN DE RODILLOS.</t>
  </si>
  <si>
    <t>VERIFICACIÓN DE SISTEMAS DE CONTROL.</t>
  </si>
  <si>
    <t>MANTENIMIENTO PREVENTIVO DE ELIPTICA MARCA STAR TRACK</t>
  </si>
  <si>
    <t>VERIFICACIÓN DE ESTADO DE PEDALES Y BARRAS.</t>
  </si>
  <si>
    <t>VERIFICACIÓN DE DISPLAY DE PARÁMETROS.</t>
  </si>
  <si>
    <t>LUBRICACIÓN DE CORREA</t>
  </si>
  <si>
    <t>MANTENIMIENTO PREVENTIVO DE ELIPTICA MARCA REVERFIT</t>
  </si>
  <si>
    <t>MANTENIMIENTO PREVENTIVO DE ELIPTICA MARCA PRECOR</t>
  </si>
  <si>
    <t>MANTENIMIENTO PREVENTIVO GRUA MECANICA MARCA CHINESPORT SPA</t>
  </si>
  <si>
    <t xml:space="preserve">MANTENIMIENTO PREVENTIVO HIDROCOLECTOR MARCA CHATTANOOGA </t>
  </si>
  <si>
    <t>REALIZAR VERIFICACIÓN DE FUNCIONAMIENTO DEL SISTEMA REGULADOR DE TEMPERATURA.</t>
  </si>
  <si>
    <t>REALIZAR VERIFICACIÓN DE FUNCIONAMIENTO INICIAL.</t>
  </si>
  <si>
    <t>REALIZAR VERIFICACIÓN DE RESISTENCIA CALEFACTORA.</t>
  </si>
  <si>
    <t>REALIZAR VERIFICACIÓN DE SISTEMA ELÉCTRICO Y ELECTRÓNICO DEL EQUIPO.</t>
  </si>
  <si>
    <t>REALIZAR VERIFICACIÓN ESTADO DEL TANQUE.</t>
  </si>
  <si>
    <t>REVISIÓN DE TORNILLERÍA EXTERNA.</t>
  </si>
  <si>
    <t>VERIFICACIÓN DE LLAVE DE DRENAJE DEL AGUA.</t>
  </si>
  <si>
    <t>VERIFICACIÓN DE TEMPORIZADOR PARA EL ENCENDIDO Y APAGADO DEL EQUIPO.</t>
  </si>
  <si>
    <t>VERIFICACIÓN DE VOLTAJES DE ENTRADA.</t>
  </si>
  <si>
    <t xml:space="preserve">MANTENIMIENTO PREVENTIVO HIDROCOLECTOR MARCA  INTERFISICA </t>
  </si>
  <si>
    <t>MANTENIMIENTO PREVENTIVO MASAJEADOR INFRAROJO MARCA HOMEDICS</t>
  </si>
  <si>
    <t>VERIFICACIÓN DE CONEXIONES INTERNAS</t>
  </si>
  <si>
    <t>VERIFICACIÓN DE TECLAS Y BOTONES</t>
  </si>
  <si>
    <t>VERIFICACIÓN DE FUNCIONAMIENTO EN LAS DIFERENTES VELOCIDADES.</t>
  </si>
  <si>
    <t xml:space="preserve">MANTENIMIENTO PREVENTIVO MASAJEADOR GENERICO </t>
  </si>
  <si>
    <t xml:space="preserve">MANTENIMIENTO PREVENTIVO MASAJEADOR MARCA HAPPY LIFE </t>
  </si>
  <si>
    <t>MANTENIMIENTO PREVENTIVO MASAJEADOR MARCA CONAR</t>
  </si>
  <si>
    <t>MANTENIMIENTO PREVENTIVO MULTIFUERZA MARCA TUFF STUFF, ROADMASTER, PRECOR</t>
  </si>
  <si>
    <t>MANTENIMIENTO PREVENTIVO TANQUE DE PARAFINA MARCA HOMEDICS</t>
  </si>
  <si>
    <t>REALIZAR PRUEBAS DE FUNCIONAMIENTO FINAL.</t>
  </si>
  <si>
    <t>REALIZAR VERIFICACIÓN DE ESTADO FÍSICO Y FUNCIONAL DE RESISTENCIA CALEFACTORA.</t>
  </si>
  <si>
    <t>REALIZAR VERIFICACIÓN DE TANQUE DE PARAFINA QUE NO PRESENTE FUGAS.</t>
  </si>
  <si>
    <t>REALIZAR VERIFICACIÓN DE VOLTAJE DE ENTRADA.</t>
  </si>
  <si>
    <t>MANTENIMIENTO PREVENTIVO TANQUE DE PARAFINA MARCA PARABATH</t>
  </si>
  <si>
    <t>MANTENIMIENTO PREVENTIVO TANQUE DE PARAFINA MARCA WAXKISS</t>
  </si>
  <si>
    <t>MANTENIMIENTO PREVENTIVO TANQUE PAQUETES CALIENTES MARCA INTERFISICA</t>
  </si>
  <si>
    <t>REALIZAR VERIFICACIÓN DE ESTADO FÍSICO.</t>
  </si>
  <si>
    <t>REALIZAR VERIFICACIÓN DE SISTEMA ELÉCTRICO Y VERIFICAR VOLTAJE DE ENTRADA.</t>
  </si>
  <si>
    <t>REALIZA VERIFICACIÓN DE FUNCIONAMIENTO DE RESISTENCIA CALEFACTOR.</t>
  </si>
  <si>
    <t>REALIZAR VERIFICACIÓN DE FUNCIONAMIENTO DE VÁLVULA DE DRENADO DEL TANQUE.</t>
  </si>
  <si>
    <t>REALIZAR VERIFICACIÓN DE FUGAS DE AGUA.</t>
  </si>
  <si>
    <t>REALIZA VERIFICACIÓN DE FUNCIONAMIENTO DE PILOTO DE ENCENDIDO.</t>
  </si>
  <si>
    <t>REALIZAR LIMPIEZA GENERAL DEL EQUIPO.</t>
  </si>
  <si>
    <t>MANTENIMIENTO PREVENTIVO TANQUE PAQUETES CALIENTES MARCA CHATTANOOGA</t>
  </si>
  <si>
    <t>MANTENIMIENTO PREVENTIVO  TANQUE PARA PAQUETES FRÍOS GENERICO</t>
  </si>
  <si>
    <t>REALIZA VERIFICACIÓN DE FUNCIONAMIENTO DE RESISTENCIA DE ENFRIAMIENTO.</t>
  </si>
  <si>
    <t>MANTENIMIENTO PREVENTIVO  TANQUE PARA PAQUETES FRÍOS MARCA INTERFISICA</t>
  </si>
  <si>
    <t>MANTENIMIENTO PREVENTIVO  TANQUE PARA PAQUETES FRÍOS MARCA FREEZER / COOLER</t>
  </si>
  <si>
    <t>MANTENIMIENTO PREVENTIVO TENS  ESTIMULACIÓN NERVIOSA TRANSCUTÁNEA MARCA ROSCOE</t>
  </si>
  <si>
    <t>VERIFICACIÓN DE CABLES Y ELECTRODOS DE CARBÓN.</t>
  </si>
  <si>
    <t>VERIFICACIÓN DE PANEL DE CONTROL Y MEMBRANA.</t>
  </si>
  <si>
    <t>VERIFICACIÓN Y REVISIÓN DE PANTALLA LCD.</t>
  </si>
  <si>
    <t>MANTENIMIENTO PREVENTIVO TENS  ESTIMULACIÓN NERVIOSA TRANSCUTÁNEA GENÉRICO</t>
  </si>
  <si>
    <t xml:space="preserve">MANTENIMIENTO PREVENTIVO TENS  ESTIMULACIÓN NERVIOSA TRANSCUTÁNEA MARCA INTERFISICA </t>
  </si>
  <si>
    <t>MANTENIMIENTO PREVENTIVO TENS  ESTIMULACIÓN NERVIOSA TRANSCUTÁNEA MARCA GRAFCO</t>
  </si>
  <si>
    <t>MANTENIMIENTO PREVENTIVO TENS  ESTIMULACIÓN NERVIOSA TRANSCUTÁNEA MARCA METTLER ELECTRONICS</t>
  </si>
  <si>
    <t>MANTENIMIENTO PREVENTIVO ULTRASONIDO MARCA CHATTANOOGA</t>
  </si>
  <si>
    <t>MANTENIMIENTO PREVENTIVO ULTRASONIDO MARCA HTM</t>
  </si>
  <si>
    <t>MANTENIMIENTO PREVENTIVO ULTRASONIDO MARCA  ROSCOE MEDICAL</t>
  </si>
  <si>
    <t>MANTENIMIENTO PREVENTIVO ULTRASONIDO MARCA SONIC COMPAC</t>
  </si>
  <si>
    <t>MANTENIMIENTO PREVENTIVO ULTRASONIDO GENERICO</t>
  </si>
  <si>
    <t xml:space="preserve">MANTENIMIENTO PREVENTIVO ULTRASONIDO MARCA SONICATOR  </t>
  </si>
  <si>
    <t>MANTENIMIENTO PREVENTIVO BÁSCULA PARA PACIENTE EN SILLA DE RUEDAS MARCA HEALTH O METER</t>
  </si>
  <si>
    <t>MANTENIMIENTO PREVENTIVO BASCULA CON TALLIMETRO  MARCA HEALTH METER</t>
  </si>
  <si>
    <t>VERIFICACIÓN DE PARTES LIMPIEZA DE SOPORTE, ESCALA Y RESORTES</t>
  </si>
  <si>
    <t>VERIFICACION CON MASAS PATRON DE 10KG, 20KG, 50KG, 100KG</t>
  </si>
  <si>
    <t>BASCULA CON TALLIMETRO GRADO MEDICO MARCA MARCA NUEVO LEON</t>
  </si>
  <si>
    <t>MANTENIMIENTO PREVENTIVO BASCULA CON TALLIMETRO  MARCA SECA</t>
  </si>
  <si>
    <t>MANTENIMIENTO PREVENTIVO BASCULA CON TALLIMETRO  MARCA DETECTO, WELCH ALLYN</t>
  </si>
  <si>
    <t xml:space="preserve">MANTENIMIENTO PREVENTIVO BASCULA DE PISO GENERICA </t>
  </si>
  <si>
    <t>LUBRICACIÓN GENERAL DEL ELEMENTO.</t>
  </si>
  <si>
    <t>VERIFICACIÓN DE PILAS ALCALINAS</t>
  </si>
  <si>
    <t>VERIFICACIÓN Y AJUSTE A CERO (SI ES NECESARIO).</t>
  </si>
  <si>
    <t xml:space="preserve">MANTENIMIENTO PREVENTIVO BASCULA DE PISO MARCA HEALTH O METER </t>
  </si>
  <si>
    <t>MANTENIMIENTO PREVENTIVO BÁSCULA DE PISO MARCA SOEHNLE</t>
  </si>
  <si>
    <t>MANTENIMIENTO PREVENTIVO BÁSCULA  DE PISO MARCA KENWELL</t>
  </si>
  <si>
    <t>MANTENIMIENTO PREVENTIVO BÁSCULA DE PISO MARCA BEURER</t>
  </si>
  <si>
    <t>MANTENIMIENTO PREVENTIVO BÁSCULA DE PISO MARCA GA.MA ITALY</t>
  </si>
  <si>
    <t>MANTENIMIENTO PREVENTIVO BÁSCULA DE PISO DIGITAL MARCA HOME COLLECTION</t>
  </si>
  <si>
    <t>MANTENIMIENTO PREVENTIVO BALANZA PESA BEBE MARCA HEALT O METER</t>
  </si>
  <si>
    <t>REVISIÓN DE PILA RECARGABLE SEGÚN REFERENCIA</t>
  </si>
  <si>
    <t>VERIFICACIÓN DE BATERÍAS ALCALINAS TIPO AA.</t>
  </si>
  <si>
    <t>MANTENIMIENTO PREVENTIVO BALANZA PESA BEBE MARCA SECA</t>
  </si>
  <si>
    <t>MANTENIMIENTO PREVENTIVO BALANZA PESA BEBE MARCA TANITA</t>
  </si>
  <si>
    <t>MANTENIMIENTO PREVENTIVO BALANZA PESA BEBE GENERICA</t>
  </si>
  <si>
    <t>MANTENIMIENTO PREVENTIVO CAMA CUNA MARCA LOS PINOS</t>
  </si>
  <si>
    <t>MANTENIMIENTO PREVENTIVO CAMILLA DE RECUPERACION MARCA LOS PINOS</t>
  </si>
  <si>
    <t xml:space="preserve">MANTENIMIENTO PREVENTIVO CAMILLA DE TRANSPORTE MARCA LOS PINOS </t>
  </si>
  <si>
    <t>MANTENIMIENTO PREVENTIVO CAMILLA SPA ELECTRICA MARCA DISPROMEDICS</t>
  </si>
  <si>
    <t>MANTENIMIENTO PREVENTIVO CAMILLA DE TRANSPORTE MARCA MB</t>
  </si>
  <si>
    <t>ESTERILIZADOR ELECTRICO TETEROS MARCA DR BROWNS</t>
  </si>
  <si>
    <t>MANTENIMIENTO PREVENTIVO EQUIPO DE ORGANOS DE LOS SENTIDOS PORTATIL MARCA WELCH ALLYN</t>
  </si>
  <si>
    <t>INSPECCIONAR LAS CONDICIONES AMBIENTALES EN LAS QUE SE ENCUENTRA  EL EQUIPO</t>
  </si>
  <si>
    <t>REVISIÓN EL EQUIPO CONTIENE EL OTOSCOPIO Y OFTALMOSCOPIO</t>
  </si>
  <si>
    <t xml:space="preserve">REVISIÓN DEL BOMBILLO CORRESPONDIENTE AL OTOSCOPIO   </t>
  </si>
  <si>
    <t>REVISIÓN DEL BOMBILLO CORRESPONDIENTE AL OFTALMOSCOPIO</t>
  </si>
  <si>
    <t>REVISIÓN DE BATERÍAS CORRESPONDIENTES</t>
  </si>
  <si>
    <t>AJUSTE DE LENTES Y FILTRO DEL OFTALMOSCOPIO</t>
  </si>
  <si>
    <t>VERIFICACIÓN DEL ESPEJO DE REFRACCIÓN DEL OFTALMOSCOPIO</t>
  </si>
  <si>
    <t>VERIFICACIÓN DE LA INTENSIDAD DE LA LUZ DE CADA UNO DE LOS FILTROS DEL OFTALMOSCOPIO</t>
  </si>
  <si>
    <t>VERIFICACIÓN DE LA SALIDA DE LA LUZ POR EL OTOSCOPIO Y SU CALIDAD</t>
  </si>
  <si>
    <t>VERIFICACIÓN DE BOMBILLOS. VERIFICACIÓN DE CONOS OTOSCOPIO.</t>
  </si>
  <si>
    <t>REVISIÓN DE CABLE AC, TARJETA INTERNA Y CABLE RESORTADO DE EQUIPOS (SI APLICA)</t>
  </si>
  <si>
    <t>MANTENIMIENTO PREVENTIVO EQUIPO DE ORGANOS DE LOS SENTIDOS PORTATIL MARCA MARCA RIESTER</t>
  </si>
  <si>
    <t>MANTENIMIENTO PREVENTIVO EQUIPO DE ORGANOS DE LOS SENTIDOS PORTATIL MARCA HILL ROOM</t>
  </si>
  <si>
    <t>MANTENIMIENTO PREVENTIVO EQUIPO DE ORGANOS DE LOS SENTIDOS DE PARED MARCA WELCH ALLYN</t>
  </si>
  <si>
    <t>CHEQUEO DE BOMBILLOS DE LOS CABEZOTES DE RETINO. OFTALMOSCOPIO Y/O OTOSCOPIO.</t>
  </si>
  <si>
    <t>CHEQUEO DE DIPLOPÍA.</t>
  </si>
  <si>
    <t>LIMPIEZA DE FILTROS Y PRISMAS.</t>
  </si>
  <si>
    <t>LIMPIEZA DE ÓPTICA INTERNA Y EXTERNA.</t>
  </si>
  <si>
    <t>MANTENIMIENTO PREVENTIVO EQUIPO DE ORGANOS DE LOS SENTIDOS DE PARED MARCA HEINE</t>
  </si>
  <si>
    <t>MANTENIMIENTO PREVENTIVO EQUIPO DE ORGANOS DE LOS SENTIDOS DE PARED MARCA HILLROM</t>
  </si>
  <si>
    <t>EXTRACTOR DE LECHE MARCA MEDELA</t>
  </si>
  <si>
    <t>MANTENIMIENTO PREVENTIVO FLUJOMETRO DE DIFERENTES MARCAS</t>
  </si>
  <si>
    <t>PRUEBAS DE FUNCIONAMIENTO DE PERILLA REGULADORA DE OXÍGENO.</t>
  </si>
  <si>
    <t xml:space="preserve">MANTENIMIENTO PREVENTIVO FONENDOSCOPIOS DE LAS DIFERENTES MARCAS </t>
  </si>
  <si>
    <t>VERIFICACIÓN CAMPANA CON SOPORTES.</t>
  </si>
  <si>
    <t>MANTENIMIENTO PREVENTIVO INFANTOMETRO MARCA SECA</t>
  </si>
  <si>
    <t>LIMPIEZA  Y DESINFECCION DE CADA UNO DE LOS MODULOS</t>
  </si>
  <si>
    <t>REALIZAR MEDICIONES CON PATRONES DE REFERENCIA PARA VERIFICAR LA PRECISIÓN DEL INFANTÓMETRO.</t>
  </si>
  <si>
    <t>MANTENIMIENTO PREVENTIVO LARINGOSCOPIO MARCA SG MANFACTURER</t>
  </si>
  <si>
    <t>VERIFICACIÓN DE HOJAS.</t>
  </si>
  <si>
    <t>VERIFICACIÓN DE BATERÍAS.</t>
  </si>
  <si>
    <t>MANTENIMIENTO PREVENTIVO LÁMPARA CIELITICA MARCA ILUMITEC</t>
  </si>
  <si>
    <t>REVISIÓN Y AJUSTE DE: FRENOS, TENSIÓN RESORTE DEL BRAZO.</t>
  </si>
  <si>
    <t>POSICIÓN SUPERIOR DEL BRAZO RESORTADO.</t>
  </si>
  <si>
    <t>VOLTAJE DE SALIDA DEL TRANSFORMADOR.</t>
  </si>
  <si>
    <t>SISTEMA DE FOCALIZACIÓN.</t>
  </si>
  <si>
    <t>REVISIÓN Y LIMPIEZA DE: SISTEMA ÓPTICO LUMÍNICO, LENTES, FILTROS.</t>
  </si>
  <si>
    <t>REVISIÓN PARTES MECÁNICAS.</t>
  </si>
  <si>
    <t xml:space="preserve">MANTENIMIENTO PREVENTIVO LÁMPARA CUELLO DE CISNE MARCA WELCH ALLYN </t>
  </si>
  <si>
    <t>LIMPIEZA GENERAL Y VERIFICACIÓN DE FUNCIONAMIENTO.</t>
  </si>
  <si>
    <t>REVISIÓN DE BASE DE BOMBILLO Y CAMPANA.</t>
  </si>
  <si>
    <t>VERIFICAR EL SISTEMA ELÉCTRICO DE LÁMPARA.</t>
  </si>
  <si>
    <t xml:space="preserve">MANTENIMIENTO PREVENTIVO LÁMPARA CUELLO DE CISNE DE LAS MARCAS (KRAMER, WELCH ALLYN, PRESS, RUI CHENG, GENÉRICO) </t>
  </si>
  <si>
    <t>MANTENIMIENTO PREVENTIVO  LÁMPARA DE PROCEDIMIENTOS MARCA BURTON</t>
  </si>
  <si>
    <t>MANTENIMIENTO PREVENTIVO  LÁMPARA DE PROCEDIMIENTOS MARCA WELCH ALLYN</t>
  </si>
  <si>
    <t>MANTENIMIENTO PREVENTIVO NEBULIZADOR MARCA THOMAS</t>
  </si>
  <si>
    <t>COMPROBACIÓN DE FILTRO BACTERIALES.</t>
  </si>
  <si>
    <t>LUBRICACIÓN DE MOTOR.</t>
  </si>
  <si>
    <t>VERIFICACIÓN DE MANÓMETRO.</t>
  </si>
  <si>
    <t>VERIFICACIÓN Y PRUEBAS DE FUNCIONAMIENTO FINAL.</t>
  </si>
  <si>
    <t>MANTENIMIENTO PREVENTIVO NEBULIZADOR MARCA KAIYA</t>
  </si>
  <si>
    <t>MANTENIMIENTO PREVENTIVO PULSOXIMETRO MARCA  CHOICEMMED</t>
  </si>
  <si>
    <t>REVISIÓN DE PANEL FRONTAL DE MEMBRANA.</t>
  </si>
  <si>
    <t>INSPECCIÓN DEL DISPLAY LCD.</t>
  </si>
  <si>
    <t>LIMPIEZA FILTROS DE POLVO SI APLICA.</t>
  </si>
  <si>
    <t>VERIFICACIÓN DE FUNCIONAMIENTO Y CARGA DE BATERÍAS.</t>
  </si>
  <si>
    <t>REVISIÓN DE FUSIBLES.</t>
  </si>
  <si>
    <t>VERIFICACIÓN FUENTES DE PODER.</t>
  </si>
  <si>
    <t>VERIFICACIÓN DEL BUEN ESTADO DE LOS ACCESORIOS (SENSOR DE SATURACIÓN).</t>
  </si>
  <si>
    <t>REVISIÓN DE PARÁMETROS DE FUNCIONAMIENTO.</t>
  </si>
  <si>
    <t>VERIFICACIÓN DE LA ADECUADA ACTIVACIÓN DE ALARMAS.</t>
  </si>
  <si>
    <t>LIMPIEZA INTERNA DE TARJETAS ELECTRÓNICAS Y REVISIÓN DE SOFTWARE.</t>
  </si>
  <si>
    <t>MANTENIMIENTO PREVENTIVO PULSOXIMETRO MARCA  FINGERTIP PULSE OXIMETER</t>
  </si>
  <si>
    <t>MANTENIMIENTO PREVENTIVO PULSOXIMETRO MARCA DRIVE</t>
  </si>
  <si>
    <t>MANTENIMIENTO PREVENTIVO PULSOXIMETRO MARCA PRINCE-100D</t>
  </si>
  <si>
    <t>MANTENIMIENTO PREVENTIVO PULSOXIMETRO MARCA  SCAN MED</t>
  </si>
  <si>
    <t>MANTENIMIENTO PREVENTIVO PULSOXIMETRO MARCA DATEX OHMEDA</t>
  </si>
  <si>
    <t>MANTENIMIENTO PREVENTIVO PULSOXIMETRO MARCA BCI</t>
  </si>
  <si>
    <t>MANTENIMIENTO PREVENTIVO PULSOXIMETRO MARCA AEON</t>
  </si>
  <si>
    <t>MANTENIMIENTO PREVENTIVO PULSOXIMETRO MARCA EDAN</t>
  </si>
  <si>
    <t>MANTENIMIENTO PREVENTIVO PULSOXIMETRO MARCA MASSIMO</t>
  </si>
  <si>
    <t>MANTENIMIENTO PREVENTIVO PULSOXIMETRO MARCA OXIMETER</t>
  </si>
  <si>
    <t>MANTENIMIENTO PREVENTIVO REGULADOR DE VACIO MARCA ACARE</t>
  </si>
  <si>
    <t>VERIFICACIÓN DE MANÓMETRO. VERIFICACIÓN DE FUNCIONAMIENTO.</t>
  </si>
  <si>
    <t>MANTENIMIENTO PREVENTIVO REGULADOR DE OXIGENO DE LAS MARCAS GENTEC, ACARE, IMETAN Y WIKAI</t>
  </si>
  <si>
    <t>MANTENIMIENTO PREVENTIVO  SUCCIONADOR MARCA THOMAS, SUNRISE</t>
  </si>
  <si>
    <t>COMPROBACIÓN ESTADO DE FILTRO BACTERIALES.</t>
  </si>
  <si>
    <t>LUBRICACIÓN Y VERIFICACIÓN DEL MOTOR.</t>
  </si>
  <si>
    <t>MANTENIMIENTO PREVENTIVO  SUCCIONADOR MARCA DHCL SOLUTIONS</t>
  </si>
  <si>
    <t>MANTENIMIENTO PREVENTIVO  SUCCIONADOR MARCA DEVILBISS</t>
  </si>
  <si>
    <t>MANTENIMIENTO PREVENTIVO  SUCCIONADOR MARCA PULMO MED</t>
  </si>
  <si>
    <t>MANTENIMIENTO PREVENTIVO  SUCCIONADOR PORTÁTIL MARCA  CA-MI</t>
  </si>
  <si>
    <t>MANTENIMIENTO PREVENTIVO  SUCCIONADOR PORTÁTIL MARCA ASPIRET</t>
  </si>
  <si>
    <t>MANTENIMIENTO PREVENTIVO TALLIMETRO ANÁLOGO ADULTO MARCA SECA</t>
  </si>
  <si>
    <t xml:space="preserve">MANTENIMIENTO PREVENTIVO  TENSIOMETRO DE PARED MARCA PRESTIGE </t>
  </si>
  <si>
    <t>AJUSTE A CERO (SI ES NECESARIO).</t>
  </si>
  <si>
    <t>LIMPIEZA GENERAL Y PRUEBAS DE FUNCIONAMIENTO.</t>
  </si>
  <si>
    <t>PRUEBAS DE FUGAS.</t>
  </si>
  <si>
    <t>VERIFICACIÓN DE BRAZALETE DE DOBLE VÍA O UNA VÍA.</t>
  </si>
  <si>
    <t>VERIFICACIÓN DE ESTADO DE MANÓMETRO.</t>
  </si>
  <si>
    <t>VERIFICACIÓN DE PERA CON VÁLVULA.</t>
  </si>
  <si>
    <t>MANTENIMIENTO PREVENTIVO  TENSIOMETRO DE PARED MARCA WELCH ALLYN</t>
  </si>
  <si>
    <t xml:space="preserve">MANTENIMIENTO PREVENTIVO  TENSIOMETRO DE PARED MARCA HILLROM </t>
  </si>
  <si>
    <t>MANTENIMIENTO PREVENTIVO  TENSIOMETRO DE PARED MARCA RIESTER</t>
  </si>
  <si>
    <t>MANTENIMIENTO PREVENTIVO  TENSIOMETRO DE PARED MARCA  TYCOS</t>
  </si>
  <si>
    <t>MANTENIMIENTO PREVENTIVO  TENSIOMETRO DE PARED MARCA  TENSO</t>
  </si>
  <si>
    <t>MANTENIMIENTO PREVENTIVO  TENSIOMETRO DE PARED MARCA  ALPK2</t>
  </si>
  <si>
    <t xml:space="preserve">MANTENIMIENTO PREVENTIVO  TENSIOMETRO ANEROIDE MARCA WELCH ALLYN </t>
  </si>
  <si>
    <t>REVISIÓN Y VERIFICACIÓN DE PERA CON VÁLVULA.</t>
  </si>
  <si>
    <t>MANTENIMIENTO PREVENTIVO  TENSIOMETRO ANEROIDE GENERICO</t>
  </si>
  <si>
    <t>MANTENIMIENTO PREVENTIVO  TENSIOMETRO ANEROIDE MARCA PRESTIGE</t>
  </si>
  <si>
    <t>MANTENIMIENTO PREVENTIVO  TENSIOMETRO ANEROIDE MARCA ALPK2</t>
  </si>
  <si>
    <t>MANTENIMIENTO PREVENTIVO  TENSIOMETRO ANEROIDE MARCA VALCRI</t>
  </si>
  <si>
    <t>MANTENIMIENTO PREVENTIVO  TENSIOMETRO ANEROIDE MARCA LORD</t>
  </si>
  <si>
    <t>MANTENIMIENTO PREVENTIVO TENSIOMETRO ANEROIDE MARCA SPHYGOMANOMETER</t>
  </si>
  <si>
    <t xml:space="preserve">MANTENIMIENTO PREVENTIVO  TENSIOMETRO ANEROIDE MARCA BOKANG </t>
  </si>
  <si>
    <t>MANTENIMIENTO PREVENTIVO  TENSIOMETRO ANEROIDE MARCA LUMINOSCOPE</t>
  </si>
  <si>
    <t>MANTENIMIENTO PREVENTIVO  TENSIOMETRO ANEROIDE MARCA NUBECO</t>
  </si>
  <si>
    <t>MANTENIMIENTO PREVENTIVO  TENSIOMETRO ANEROIDE MARCA OMRON</t>
  </si>
  <si>
    <t>MANTENIMIENTO PREVENTIVO  TENSIOMETRO ANEROIDE MARCA SPIRIT</t>
  </si>
  <si>
    <t>MANTENIMIENTO PREVENTIVO TENSIOMETRO ANEROIDE MARCA TYCOS</t>
  </si>
  <si>
    <t>REVISAR Y VERIFICACIÓN DE RESISTENCIA O GENERADOR DE VAPOR</t>
  </si>
  <si>
    <t>LIMPIEZA EXTERIOR E INTERIOR DEL EQUIPO</t>
  </si>
  <si>
    <t>COTIZACIÓN                     No. 2 BOMBO</t>
  </si>
  <si>
    <t>COTIZACIÓN              No. 1 GOLDEN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</si>
</sst>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[$$-240A]\ * #,##0_-;\-[$$-240A]\ * #,##0_-;_-[$$-240A]\ 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color theme="1"/>
      <name val="Arial"/>
      <family val="2"/>
    </font>
    <font>
      <b/>
      <sz val="6"/>
      <color theme="1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sz val="6"/>
      <color theme="1"/>
      <name val="Arial"/>
      <family val="2"/>
    </font>
    <font>
      <sz val="6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2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4" fontId="7" fillId="2" borderId="1" xfId="1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wrapText="1"/>
    </xf>
    <xf numFmtId="44" fontId="8" fillId="2" borderId="1" xfId="1" applyFont="1" applyFill="1" applyBorder="1" applyAlignment="1">
      <alignment horizontal="center" vertical="center" wrapText="1"/>
    </xf>
    <xf numFmtId="0" fontId="7" fillId="0" borderId="0" xfId="0" applyFont="1"/>
    <xf numFmtId="0" fontId="4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44" fontId="7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4" fontId="6" fillId="3" borderId="1" xfId="0" applyNumberFormat="1" applyFont="1" applyFill="1" applyBorder="1" applyAlignment="1">
      <alignment horizontal="center" vertical="center" wrapText="1"/>
    </xf>
    <xf numFmtId="6" fontId="6" fillId="3" borderId="1" xfId="0" applyNumberFormat="1" applyFont="1" applyFill="1" applyBorder="1" applyAlignment="1">
      <alignment horizontal="center" vertical="center" wrapText="1"/>
    </xf>
    <xf numFmtId="44" fontId="7" fillId="3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 wrapText="1"/>
    </xf>
    <xf numFmtId="44" fontId="7" fillId="3" borderId="5" xfId="0" applyNumberFormat="1" applyFont="1" applyFill="1" applyBorder="1" applyAlignment="1">
      <alignment horizontal="center" vertical="center" wrapText="1"/>
    </xf>
    <xf numFmtId="44" fontId="7" fillId="3" borderId="5" xfId="1" applyFont="1" applyFill="1" applyBorder="1" applyAlignment="1">
      <alignment horizontal="center" vertical="center" wrapText="1"/>
    </xf>
    <xf numFmtId="44" fontId="6" fillId="3" borderId="5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9" fillId="4" borderId="8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/>
    <xf numFmtId="44" fontId="7" fillId="2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4" fontId="5" fillId="7" borderId="1" xfId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44" fontId="7" fillId="0" borderId="0" xfId="1" applyFont="1"/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4" fontId="7" fillId="2" borderId="1" xfId="1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4" fontId="6" fillId="3" borderId="5" xfId="0" applyNumberFormat="1" applyFont="1" applyFill="1" applyBorder="1" applyAlignment="1">
      <alignment horizontal="center" vertical="center" wrapText="1"/>
    </xf>
    <xf numFmtId="44" fontId="7" fillId="0" borderId="1" xfId="1" applyFont="1" applyFill="1" applyBorder="1" applyAlignment="1">
      <alignment horizontal="center" vertical="center" wrapText="1"/>
    </xf>
    <xf numFmtId="44" fontId="6" fillId="0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4" fillId="0" borderId="0" xfId="0" applyFont="1"/>
    <xf numFmtId="0" fontId="2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44" fontId="5" fillId="2" borderId="1" xfId="1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vertical="center" wrapText="1"/>
    </xf>
    <xf numFmtId="0" fontId="5" fillId="3" borderId="15" xfId="0" applyFont="1" applyFill="1" applyBorder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44" fontId="6" fillId="8" borderId="1" xfId="1" applyFont="1" applyFill="1" applyBorder="1" applyAlignment="1">
      <alignment horizontal="center" vertical="center" wrapText="1"/>
    </xf>
    <xf numFmtId="44" fontId="3" fillId="0" borderId="0" xfId="0" applyNumberFormat="1" applyFont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44" fontId="11" fillId="9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wrapText="1"/>
    </xf>
    <xf numFmtId="44" fontId="7" fillId="2" borderId="1" xfId="1" applyFont="1" applyFill="1" applyBorder="1" applyAlignment="1">
      <alignment horizontal="center" vertical="center" wrapText="1"/>
    </xf>
    <xf numFmtId="44" fontId="6" fillId="3" borderId="1" xfId="0" applyNumberFormat="1" applyFont="1" applyFill="1" applyBorder="1" applyAlignment="1">
      <alignment horizontal="center" vertical="center" wrapText="1"/>
    </xf>
    <xf numFmtId="6" fontId="6" fillId="3" borderId="1" xfId="0" applyNumberFormat="1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44" fontId="5" fillId="2" borderId="2" xfId="1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44" fontId="7" fillId="3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7" fillId="2" borderId="1" xfId="1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44" fontId="8" fillId="2" borderId="1" xfId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4" fontId="8" fillId="3" borderId="1" xfId="0" applyNumberFormat="1" applyFont="1" applyFill="1" applyBorder="1" applyAlignment="1">
      <alignment horizontal="center" vertical="center" wrapText="1"/>
    </xf>
    <xf numFmtId="6" fontId="8" fillId="3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1" fillId="9" borderId="5" xfId="0" applyFont="1" applyFill="1" applyBorder="1" applyAlignment="1">
      <alignment horizontal="center" vertical="center" wrapText="1"/>
    </xf>
    <xf numFmtId="0" fontId="11" fillId="9" borderId="6" xfId="0" applyFont="1" applyFill="1" applyBorder="1" applyAlignment="1">
      <alignment horizontal="center" vertical="center" wrapText="1"/>
    </xf>
    <xf numFmtId="0" fontId="11" fillId="9" borderId="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4" fontId="7" fillId="2" borderId="2" xfId="1" applyFont="1" applyFill="1" applyBorder="1" applyAlignment="1">
      <alignment horizontal="center" vertical="center" wrapText="1"/>
    </xf>
    <xf numFmtId="44" fontId="7" fillId="2" borderId="4" xfId="1" applyFont="1" applyFill="1" applyBorder="1" applyAlignment="1">
      <alignment horizontal="center" vertical="center" wrapText="1"/>
    </xf>
    <xf numFmtId="44" fontId="7" fillId="2" borderId="3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44" fontId="7" fillId="0" borderId="2" xfId="1" applyFont="1" applyFill="1" applyBorder="1" applyAlignment="1">
      <alignment horizontal="center" vertical="center" wrapText="1"/>
    </xf>
    <xf numFmtId="44" fontId="7" fillId="0" borderId="4" xfId="1" applyFont="1" applyFill="1" applyBorder="1" applyAlignment="1">
      <alignment horizontal="center" vertical="center" wrapText="1"/>
    </xf>
    <xf numFmtId="44" fontId="7" fillId="0" borderId="3" xfId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4" fontId="6" fillId="3" borderId="5" xfId="0" applyNumberFormat="1" applyFont="1" applyFill="1" applyBorder="1" applyAlignment="1">
      <alignment horizontal="center" vertical="center" wrapText="1"/>
    </xf>
    <xf numFmtId="6" fontId="6" fillId="3" borderId="5" xfId="0" applyNumberFormat="1" applyFont="1" applyFill="1" applyBorder="1" applyAlignment="1">
      <alignment horizontal="center" vertical="center" wrapText="1"/>
    </xf>
    <xf numFmtId="44" fontId="6" fillId="0" borderId="1" xfId="1" applyFont="1" applyFill="1" applyBorder="1" applyAlignment="1">
      <alignment horizontal="center" vertical="center" wrapText="1"/>
    </xf>
    <xf numFmtId="44" fontId="7" fillId="3" borderId="5" xfId="1" applyFont="1" applyFill="1" applyBorder="1" applyAlignment="1">
      <alignment horizontal="center" vertical="center" wrapText="1"/>
    </xf>
    <xf numFmtId="44" fontId="7" fillId="0" borderId="1" xfId="1" applyFont="1" applyFill="1" applyBorder="1" applyAlignment="1">
      <alignment horizontal="center" vertical="center" wrapText="1"/>
    </xf>
    <xf numFmtId="44" fontId="8" fillId="3" borderId="5" xfId="0" applyNumberFormat="1" applyFont="1" applyFill="1" applyBorder="1" applyAlignment="1">
      <alignment horizontal="center" vertical="center" wrapText="1"/>
    </xf>
    <xf numFmtId="6" fontId="8" fillId="3" borderId="5" xfId="0" applyNumberFormat="1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44" fontId="8" fillId="0" borderId="1" xfId="1" applyFont="1" applyFill="1" applyBorder="1" applyAlignment="1">
      <alignment horizontal="center" vertical="center" wrapText="1"/>
    </xf>
    <xf numFmtId="44" fontId="6" fillId="0" borderId="2" xfId="1" applyFont="1" applyFill="1" applyBorder="1" applyAlignment="1">
      <alignment horizontal="center" vertical="center" wrapText="1"/>
    </xf>
    <xf numFmtId="44" fontId="6" fillId="0" borderId="4" xfId="1" applyFont="1" applyFill="1" applyBorder="1" applyAlignment="1">
      <alignment horizontal="center" vertical="center" wrapText="1"/>
    </xf>
    <xf numFmtId="44" fontId="6" fillId="0" borderId="3" xfId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</cellXfs>
  <cellStyles count="3">
    <cellStyle name="Moneda" xfId="1" builtinId="4"/>
    <cellStyle name="Moneda 2" xfId="2" xr:uid="{501DBCAA-CA8C-4950-8D29-467ED6E0358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F394D-0D50-4B09-9C9E-648D1A42055A}">
  <dimension ref="A1:R3522"/>
  <sheetViews>
    <sheetView zoomScale="145" zoomScaleNormal="145" workbookViewId="0">
      <selection activeCell="Q3375" sqref="Q3375"/>
    </sheetView>
  </sheetViews>
  <sheetFormatPr baseColWidth="10" defaultColWidth="11.42578125" defaultRowHeight="11.25" x14ac:dyDescent="0.25"/>
  <cols>
    <col min="1" max="1" width="5" style="1" customWidth="1"/>
    <col min="2" max="2" width="13" style="1" customWidth="1"/>
    <col min="3" max="3" width="11.7109375" style="1" customWidth="1"/>
    <col min="4" max="4" width="11.5703125" style="1" hidden="1" customWidth="1"/>
    <col min="5" max="5" width="15.42578125" style="1" hidden="1" customWidth="1"/>
    <col min="6" max="6" width="45.85546875" style="1" customWidth="1"/>
    <col min="7" max="7" width="11.42578125" style="1" customWidth="1"/>
    <col min="8" max="8" width="11.5703125" style="1" bestFit="1" customWidth="1"/>
    <col min="9" max="9" width="13.7109375" style="1" customWidth="1"/>
    <col min="10" max="10" width="9.85546875" style="1" customWidth="1"/>
    <col min="11" max="11" width="11.28515625" style="1" customWidth="1"/>
    <col min="12" max="12" width="14.42578125" style="69" customWidth="1"/>
    <col min="13" max="15" width="15.42578125" style="1" hidden="1" customWidth="1"/>
    <col min="16" max="16" width="14.42578125" style="21" hidden="1" customWidth="1"/>
    <col min="17" max="16384" width="11.42578125" style="1"/>
  </cols>
  <sheetData>
    <row r="1" spans="1:16" ht="11.25" customHeight="1" x14ac:dyDescent="0.25">
      <c r="A1" s="86" t="s">
        <v>4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8"/>
      <c r="M1" s="4"/>
      <c r="N1" s="4"/>
      <c r="O1" s="4"/>
      <c r="P1" s="13"/>
    </row>
    <row r="2" spans="1:16" ht="63.75" customHeight="1" x14ac:dyDescent="0.25">
      <c r="A2" s="3" t="s">
        <v>5</v>
      </c>
      <c r="B2" s="3" t="s">
        <v>6</v>
      </c>
      <c r="C2" s="3" t="s">
        <v>7</v>
      </c>
      <c r="D2" s="5" t="s">
        <v>0</v>
      </c>
      <c r="E2" s="6" t="s">
        <v>1</v>
      </c>
      <c r="F2" s="3" t="s">
        <v>8</v>
      </c>
      <c r="G2" s="90" t="s">
        <v>9</v>
      </c>
      <c r="H2" s="6" t="s">
        <v>2751</v>
      </c>
      <c r="I2" s="6" t="s">
        <v>2756</v>
      </c>
      <c r="J2" s="6" t="s">
        <v>2750</v>
      </c>
      <c r="K2" s="6" t="s">
        <v>2754</v>
      </c>
      <c r="L2" s="51" t="s">
        <v>10</v>
      </c>
      <c r="M2" s="6" t="s">
        <v>11</v>
      </c>
      <c r="N2" s="6" t="s">
        <v>12</v>
      </c>
      <c r="O2" s="5" t="s">
        <v>13</v>
      </c>
      <c r="P2" s="14" t="s">
        <v>3</v>
      </c>
    </row>
    <row r="3" spans="1:16" ht="15" customHeight="1" x14ac:dyDescent="0.25">
      <c r="A3" s="76">
        <v>1</v>
      </c>
      <c r="B3" s="76" t="s">
        <v>14</v>
      </c>
      <c r="C3" s="76" t="s">
        <v>2749</v>
      </c>
      <c r="D3" s="77" t="s">
        <v>2748</v>
      </c>
      <c r="E3" s="77" t="s">
        <v>2747</v>
      </c>
      <c r="F3" s="70" t="s">
        <v>15</v>
      </c>
      <c r="G3" s="90"/>
      <c r="H3" s="5"/>
      <c r="I3" s="5"/>
      <c r="J3" s="5"/>
      <c r="K3" s="5"/>
      <c r="L3" s="46"/>
      <c r="M3" s="5"/>
      <c r="N3" s="5"/>
      <c r="O3" s="5"/>
      <c r="P3" s="14"/>
    </row>
    <row r="4" spans="1:16" ht="22.5" customHeight="1" x14ac:dyDescent="0.25">
      <c r="A4" s="76"/>
      <c r="B4" s="76"/>
      <c r="C4" s="76"/>
      <c r="D4" s="77"/>
      <c r="E4" s="77"/>
      <c r="F4" s="8" t="s">
        <v>16</v>
      </c>
      <c r="G4" s="7" t="s">
        <v>17</v>
      </c>
      <c r="H4" s="9">
        <v>216552.6</v>
      </c>
      <c r="I4" s="9">
        <f t="shared" ref="I4:I35" si="0">(H4*19.88%)+H4</f>
        <v>259603.25688</v>
      </c>
      <c r="J4" s="9">
        <v>200658.0098</v>
      </c>
      <c r="K4" s="9">
        <f>(J4*5.1%)+J4</f>
        <v>210891.56829980001</v>
      </c>
      <c r="L4" s="49">
        <f>K4</f>
        <v>210891.56829980001</v>
      </c>
      <c r="M4" s="9">
        <v>292679.77309428004</v>
      </c>
      <c r="N4" s="9">
        <v>1071000</v>
      </c>
      <c r="O4" s="9">
        <f>MIN(M4,N4)</f>
        <v>292679.77309428004</v>
      </c>
      <c r="P4" s="15">
        <f>AVERAGE(L4,O4)</f>
        <v>251785.67069704004</v>
      </c>
    </row>
    <row r="5" spans="1:16" ht="22.5" customHeight="1" x14ac:dyDescent="0.25">
      <c r="A5" s="76"/>
      <c r="B5" s="76"/>
      <c r="C5" s="76"/>
      <c r="D5" s="77"/>
      <c r="E5" s="77"/>
      <c r="F5" s="8" t="s">
        <v>18</v>
      </c>
      <c r="G5" s="7" t="s">
        <v>17</v>
      </c>
      <c r="H5" s="9">
        <v>114083.64</v>
      </c>
      <c r="I5" s="9">
        <f t="shared" si="0"/>
        <v>136763.46763199999</v>
      </c>
      <c r="J5" s="9">
        <v>105710.2344</v>
      </c>
      <c r="K5" s="9">
        <f t="shared" ref="K5:K67" si="1">(J5*5.1%)+J5</f>
        <v>111101.4563544</v>
      </c>
      <c r="L5" s="49">
        <f t="shared" ref="L5:L67" si="2">K5</f>
        <v>111101.4563544</v>
      </c>
      <c r="M5" s="9">
        <v>154188.94789584001</v>
      </c>
      <c r="N5" s="9">
        <v>385560</v>
      </c>
      <c r="O5" s="9">
        <f t="shared" ref="O5:O67" si="3">MIN(M5,N5)</f>
        <v>154188.94789584001</v>
      </c>
      <c r="P5" s="15">
        <f t="shared" ref="P5:P52" si="4">AVERAGE(L5,O5)</f>
        <v>132645.20212512001</v>
      </c>
    </row>
    <row r="6" spans="1:16" ht="22.5" customHeight="1" x14ac:dyDescent="0.25">
      <c r="A6" s="76"/>
      <c r="B6" s="76"/>
      <c r="C6" s="76"/>
      <c r="D6" s="77"/>
      <c r="E6" s="77"/>
      <c r="F6" s="8" t="s">
        <v>19</v>
      </c>
      <c r="G6" s="7" t="s">
        <v>17</v>
      </c>
      <c r="H6" s="9">
        <v>273501.36</v>
      </c>
      <c r="I6" s="9">
        <f t="shared" si="0"/>
        <v>327873.430368</v>
      </c>
      <c r="J6" s="9">
        <v>253426.02659999998</v>
      </c>
      <c r="K6" s="9">
        <f t="shared" si="1"/>
        <v>266350.75395659998</v>
      </c>
      <c r="L6" s="49">
        <f t="shared" si="2"/>
        <v>266350.75395659998</v>
      </c>
      <c r="M6" s="9">
        <v>369647.20239875995</v>
      </c>
      <c r="N6" s="9">
        <v>499800</v>
      </c>
      <c r="O6" s="9">
        <f t="shared" si="3"/>
        <v>369647.20239875995</v>
      </c>
      <c r="P6" s="15">
        <f t="shared" si="4"/>
        <v>317998.97817767994</v>
      </c>
    </row>
    <row r="7" spans="1:16" ht="22.5" customHeight="1" x14ac:dyDescent="0.25">
      <c r="A7" s="76"/>
      <c r="B7" s="76"/>
      <c r="C7" s="76"/>
      <c r="D7" s="77"/>
      <c r="E7" s="77"/>
      <c r="F7" s="8" t="s">
        <v>20</v>
      </c>
      <c r="G7" s="7" t="s">
        <v>17</v>
      </c>
      <c r="H7" s="9">
        <v>415124.82</v>
      </c>
      <c r="I7" s="9">
        <f t="shared" si="0"/>
        <v>497651.63421599998</v>
      </c>
      <c r="J7" s="9">
        <v>384654.82500000001</v>
      </c>
      <c r="K7" s="9">
        <f t="shared" si="1"/>
        <v>404272.22107500001</v>
      </c>
      <c r="L7" s="49">
        <f t="shared" si="2"/>
        <v>404272.22107500001</v>
      </c>
      <c r="M7" s="9">
        <v>561057.52774499997</v>
      </c>
      <c r="N7" s="9">
        <v>1713600</v>
      </c>
      <c r="O7" s="9">
        <f t="shared" si="3"/>
        <v>561057.52774499997</v>
      </c>
      <c r="P7" s="15">
        <f t="shared" si="4"/>
        <v>482664.87440999999</v>
      </c>
    </row>
    <row r="8" spans="1:16" ht="22.5" customHeight="1" x14ac:dyDescent="0.25">
      <c r="A8" s="76"/>
      <c r="B8" s="76"/>
      <c r="C8" s="76"/>
      <c r="D8" s="77"/>
      <c r="E8" s="77"/>
      <c r="F8" s="8" t="s">
        <v>21</v>
      </c>
      <c r="G8" s="7" t="s">
        <v>17</v>
      </c>
      <c r="H8" s="9">
        <v>342065.79</v>
      </c>
      <c r="I8" s="9">
        <f t="shared" si="0"/>
        <v>410068.46905199997</v>
      </c>
      <c r="J8" s="9">
        <v>316958.35560000001</v>
      </c>
      <c r="K8" s="9">
        <f t="shared" si="1"/>
        <v>333123.23173559998</v>
      </c>
      <c r="L8" s="49">
        <f t="shared" si="2"/>
        <v>333123.23173559998</v>
      </c>
      <c r="M8" s="9">
        <v>462315.45747815998</v>
      </c>
      <c r="N8" s="9">
        <v>2570400</v>
      </c>
      <c r="O8" s="9">
        <f t="shared" si="3"/>
        <v>462315.45747815998</v>
      </c>
      <c r="P8" s="15">
        <f t="shared" si="4"/>
        <v>397719.34460687998</v>
      </c>
    </row>
    <row r="9" spans="1:16" ht="22.5" customHeight="1" x14ac:dyDescent="0.25">
      <c r="A9" s="76"/>
      <c r="B9" s="76"/>
      <c r="C9" s="76"/>
      <c r="D9" s="77"/>
      <c r="E9" s="77"/>
      <c r="F9" s="8" t="s">
        <v>22</v>
      </c>
      <c r="G9" s="7" t="s">
        <v>17</v>
      </c>
      <c r="H9" s="9">
        <v>58819.86</v>
      </c>
      <c r="I9" s="9">
        <f t="shared" si="0"/>
        <v>70513.248168000006</v>
      </c>
      <c r="J9" s="9">
        <v>54502.612000000001</v>
      </c>
      <c r="K9" s="9">
        <f t="shared" si="1"/>
        <v>57282.245212000002</v>
      </c>
      <c r="L9" s="49">
        <f t="shared" si="2"/>
        <v>57282.245212000002</v>
      </c>
      <c r="M9" s="9">
        <v>79497.509863200015</v>
      </c>
      <c r="N9" s="9">
        <v>113050</v>
      </c>
      <c r="O9" s="9">
        <f t="shared" si="3"/>
        <v>79497.509863200015</v>
      </c>
      <c r="P9" s="15">
        <f t="shared" si="4"/>
        <v>68389.877537600012</v>
      </c>
    </row>
    <row r="10" spans="1:16" ht="22.5" customHeight="1" x14ac:dyDescent="0.25">
      <c r="A10" s="76"/>
      <c r="B10" s="76"/>
      <c r="C10" s="76"/>
      <c r="D10" s="77"/>
      <c r="E10" s="77"/>
      <c r="F10" s="8" t="s">
        <v>23</v>
      </c>
      <c r="G10" s="7" t="s">
        <v>17</v>
      </c>
      <c r="H10" s="9">
        <v>174967.65</v>
      </c>
      <c r="I10" s="9">
        <f t="shared" si="0"/>
        <v>209751.21881999998</v>
      </c>
      <c r="J10" s="9">
        <v>162125.34880000001</v>
      </c>
      <c r="K10" s="9">
        <f t="shared" si="1"/>
        <v>170393.74158880001</v>
      </c>
      <c r="L10" s="49">
        <f t="shared" si="2"/>
        <v>170393.74158880001</v>
      </c>
      <c r="M10" s="9">
        <v>236476.03375968002</v>
      </c>
      <c r="N10" s="9">
        <v>107100</v>
      </c>
      <c r="O10" s="9">
        <f t="shared" si="3"/>
        <v>107100</v>
      </c>
      <c r="P10" s="15">
        <f t="shared" si="4"/>
        <v>138746.87079439999</v>
      </c>
    </row>
    <row r="11" spans="1:16" ht="22.5" customHeight="1" x14ac:dyDescent="0.25">
      <c r="A11" s="76"/>
      <c r="B11" s="76"/>
      <c r="C11" s="76"/>
      <c r="D11" s="77"/>
      <c r="E11" s="77"/>
      <c r="F11" s="8" t="s">
        <v>24</v>
      </c>
      <c r="G11" s="7" t="s">
        <v>17</v>
      </c>
      <c r="H11" s="9">
        <v>514040.67</v>
      </c>
      <c r="I11" s="9">
        <f t="shared" si="0"/>
        <v>616231.95519599994</v>
      </c>
      <c r="J11" s="9">
        <v>476310.39059999998</v>
      </c>
      <c r="K11" s="9">
        <f t="shared" si="1"/>
        <v>500602.22052059998</v>
      </c>
      <c r="L11" s="49">
        <f t="shared" si="2"/>
        <v>500602.22052059998</v>
      </c>
      <c r="M11" s="9">
        <v>694746.33572916</v>
      </c>
      <c r="N11" s="9">
        <v>690200</v>
      </c>
      <c r="O11" s="9">
        <f t="shared" si="3"/>
        <v>690200</v>
      </c>
      <c r="P11" s="15">
        <f t="shared" si="4"/>
        <v>595401.11026029999</v>
      </c>
    </row>
    <row r="12" spans="1:16" ht="22.5" customHeight="1" x14ac:dyDescent="0.25">
      <c r="A12" s="76"/>
      <c r="B12" s="76"/>
      <c r="C12" s="76"/>
      <c r="D12" s="77"/>
      <c r="E12" s="77"/>
      <c r="F12" s="8" t="s">
        <v>25</v>
      </c>
      <c r="G12" s="7" t="s">
        <v>17</v>
      </c>
      <c r="H12" s="9">
        <v>102658.05</v>
      </c>
      <c r="I12" s="9">
        <f t="shared" si="0"/>
        <v>123066.47034</v>
      </c>
      <c r="J12" s="9">
        <v>95122.902799999996</v>
      </c>
      <c r="K12" s="9">
        <f t="shared" si="1"/>
        <v>99974.170842799998</v>
      </c>
      <c r="L12" s="49">
        <f t="shared" si="2"/>
        <v>99974.170842799998</v>
      </c>
      <c r="M12" s="9">
        <v>138746.26602407999</v>
      </c>
      <c r="N12" s="9">
        <v>416500</v>
      </c>
      <c r="O12" s="9">
        <f t="shared" si="3"/>
        <v>138746.26602407999</v>
      </c>
      <c r="P12" s="15">
        <f t="shared" si="4"/>
        <v>119360.21843343999</v>
      </c>
    </row>
    <row r="13" spans="1:16" ht="22.5" customHeight="1" x14ac:dyDescent="0.25">
      <c r="A13" s="76"/>
      <c r="B13" s="76"/>
      <c r="C13" s="76"/>
      <c r="D13" s="77"/>
      <c r="E13" s="77"/>
      <c r="F13" s="8" t="s">
        <v>26</v>
      </c>
      <c r="G13" s="7" t="s">
        <v>17</v>
      </c>
      <c r="H13" s="9">
        <v>177123.87</v>
      </c>
      <c r="I13" s="9">
        <f t="shared" si="0"/>
        <v>212336.09535600001</v>
      </c>
      <c r="J13" s="9">
        <v>164123.09839999999</v>
      </c>
      <c r="K13" s="9">
        <f t="shared" si="1"/>
        <v>172493.37641839997</v>
      </c>
      <c r="L13" s="49">
        <f t="shared" si="2"/>
        <v>172493.37641839997</v>
      </c>
      <c r="M13" s="9">
        <v>239389.95132623997</v>
      </c>
      <c r="N13" s="9">
        <v>130900</v>
      </c>
      <c r="O13" s="9">
        <f t="shared" si="3"/>
        <v>130900</v>
      </c>
      <c r="P13" s="15">
        <f t="shared" si="4"/>
        <v>151696.68820919999</v>
      </c>
    </row>
    <row r="14" spans="1:16" ht="22.5" customHeight="1" x14ac:dyDescent="0.25">
      <c r="A14" s="76"/>
      <c r="B14" s="76"/>
      <c r="C14" s="76"/>
      <c r="D14" s="77"/>
      <c r="E14" s="77"/>
      <c r="F14" s="8" t="s">
        <v>27</v>
      </c>
      <c r="G14" s="7" t="s">
        <v>17</v>
      </c>
      <c r="H14" s="9">
        <v>211311.54</v>
      </c>
      <c r="I14" s="9">
        <f t="shared" si="0"/>
        <v>253320.274152</v>
      </c>
      <c r="J14" s="9">
        <v>195801.6992</v>
      </c>
      <c r="K14" s="9">
        <f t="shared" si="1"/>
        <v>205787.58585920001</v>
      </c>
      <c r="L14" s="49">
        <f t="shared" si="2"/>
        <v>205787.58585920001</v>
      </c>
      <c r="M14" s="9">
        <v>285596.35845311999</v>
      </c>
      <c r="N14" s="9">
        <v>404600</v>
      </c>
      <c r="O14" s="9">
        <f t="shared" si="3"/>
        <v>285596.35845311999</v>
      </c>
      <c r="P14" s="15">
        <f t="shared" si="4"/>
        <v>245691.97215615999</v>
      </c>
    </row>
    <row r="15" spans="1:16" ht="22.5" customHeight="1" x14ac:dyDescent="0.25">
      <c r="A15" s="76"/>
      <c r="B15" s="76"/>
      <c r="C15" s="76"/>
      <c r="D15" s="77"/>
      <c r="E15" s="77"/>
      <c r="F15" s="8" t="s">
        <v>28</v>
      </c>
      <c r="G15" s="7" t="s">
        <v>17</v>
      </c>
      <c r="H15" s="9">
        <v>108558.45</v>
      </c>
      <c r="I15" s="9">
        <f t="shared" si="0"/>
        <v>130139.86985999999</v>
      </c>
      <c r="J15" s="9">
        <v>100589.8428</v>
      </c>
      <c r="K15" s="9">
        <f t="shared" si="1"/>
        <v>105719.92478279999</v>
      </c>
      <c r="L15" s="49">
        <f t="shared" si="2"/>
        <v>105719.92478279999</v>
      </c>
      <c r="M15" s="9">
        <v>146720.34470808</v>
      </c>
      <c r="N15" s="9">
        <v>333200</v>
      </c>
      <c r="O15" s="9">
        <f t="shared" si="3"/>
        <v>146720.34470808</v>
      </c>
      <c r="P15" s="15">
        <f t="shared" si="4"/>
        <v>126220.13474543999</v>
      </c>
    </row>
    <row r="16" spans="1:16" ht="22.5" customHeight="1" x14ac:dyDescent="0.25">
      <c r="A16" s="76"/>
      <c r="B16" s="76"/>
      <c r="C16" s="76"/>
      <c r="D16" s="77"/>
      <c r="E16" s="77"/>
      <c r="F16" s="8" t="s">
        <v>29</v>
      </c>
      <c r="G16" s="7" t="s">
        <v>17</v>
      </c>
      <c r="H16" s="9">
        <v>66278.52</v>
      </c>
      <c r="I16" s="9">
        <f t="shared" si="0"/>
        <v>79454.689775999999</v>
      </c>
      <c r="J16" s="9">
        <v>61414.121400000004</v>
      </c>
      <c r="K16" s="9">
        <f t="shared" si="1"/>
        <v>64546.241591400001</v>
      </c>
      <c r="L16" s="49">
        <f t="shared" si="2"/>
        <v>64546.241591400001</v>
      </c>
      <c r="M16" s="9">
        <v>89578.637474040006</v>
      </c>
      <c r="N16" s="9">
        <v>249900</v>
      </c>
      <c r="O16" s="9">
        <f t="shared" si="3"/>
        <v>89578.637474040006</v>
      </c>
      <c r="P16" s="15">
        <f t="shared" si="4"/>
        <v>77062.439532720004</v>
      </c>
    </row>
    <row r="17" spans="1:16" ht="22.5" customHeight="1" x14ac:dyDescent="0.25">
      <c r="A17" s="76"/>
      <c r="B17" s="76"/>
      <c r="C17" s="76"/>
      <c r="D17" s="77"/>
      <c r="E17" s="77"/>
      <c r="F17" s="8" t="s">
        <v>30</v>
      </c>
      <c r="G17" s="7" t="s">
        <v>17</v>
      </c>
      <c r="H17" s="9">
        <v>5941.98</v>
      </c>
      <c r="I17" s="9">
        <f t="shared" si="0"/>
        <v>7123.2456239999992</v>
      </c>
      <c r="J17" s="9">
        <v>5505.8572000000004</v>
      </c>
      <c r="K17" s="9">
        <f t="shared" si="1"/>
        <v>5786.6559172000007</v>
      </c>
      <c r="L17" s="49">
        <f t="shared" si="2"/>
        <v>5786.6559172000007</v>
      </c>
      <c r="M17" s="9">
        <v>8030.8433119199999</v>
      </c>
      <c r="N17" s="9">
        <v>107100</v>
      </c>
      <c r="O17" s="9">
        <f t="shared" si="3"/>
        <v>8030.8433119199999</v>
      </c>
      <c r="P17" s="15">
        <f t="shared" si="4"/>
        <v>6908.7496145599998</v>
      </c>
    </row>
    <row r="18" spans="1:16" ht="22.5" customHeight="1" x14ac:dyDescent="0.25">
      <c r="A18" s="76"/>
      <c r="B18" s="76"/>
      <c r="C18" s="76"/>
      <c r="D18" s="77"/>
      <c r="E18" s="77"/>
      <c r="F18" s="8" t="s">
        <v>31</v>
      </c>
      <c r="G18" s="7" t="s">
        <v>17</v>
      </c>
      <c r="H18" s="9">
        <v>75681.539999999994</v>
      </c>
      <c r="I18" s="9">
        <f t="shared" si="0"/>
        <v>90727.030151999992</v>
      </c>
      <c r="J18" s="9">
        <v>70126.941200000001</v>
      </c>
      <c r="K18" s="9">
        <f t="shared" si="1"/>
        <v>73703.415201199998</v>
      </c>
      <c r="L18" s="49">
        <f t="shared" si="2"/>
        <v>73703.415201199998</v>
      </c>
      <c r="M18" s="9">
        <v>102287.15643432</v>
      </c>
      <c r="N18" s="9">
        <v>464100</v>
      </c>
      <c r="O18" s="9">
        <f t="shared" si="3"/>
        <v>102287.15643432</v>
      </c>
      <c r="P18" s="15">
        <f t="shared" si="4"/>
        <v>87995.285817759999</v>
      </c>
    </row>
    <row r="19" spans="1:16" ht="22.5" customHeight="1" x14ac:dyDescent="0.25">
      <c r="A19" s="76"/>
      <c r="B19" s="76"/>
      <c r="C19" s="76"/>
      <c r="D19" s="77"/>
      <c r="E19" s="77"/>
      <c r="F19" s="8" t="s">
        <v>32</v>
      </c>
      <c r="G19" s="7" t="s">
        <v>17</v>
      </c>
      <c r="H19" s="9">
        <v>106928.91</v>
      </c>
      <c r="I19" s="9">
        <f t="shared" si="0"/>
        <v>128186.377308</v>
      </c>
      <c r="J19" s="9">
        <v>99080.411399999997</v>
      </c>
      <c r="K19" s="9">
        <f t="shared" si="1"/>
        <v>104133.5123814</v>
      </c>
      <c r="L19" s="49">
        <f t="shared" si="2"/>
        <v>104133.5123814</v>
      </c>
      <c r="M19" s="9">
        <v>144518.68806804001</v>
      </c>
      <c r="N19" s="9">
        <v>452200</v>
      </c>
      <c r="O19" s="9">
        <f t="shared" si="3"/>
        <v>144518.68806804001</v>
      </c>
      <c r="P19" s="15">
        <f t="shared" si="4"/>
        <v>124326.10022471999</v>
      </c>
    </row>
    <row r="20" spans="1:16" ht="22.5" customHeight="1" x14ac:dyDescent="0.25">
      <c r="A20" s="76"/>
      <c r="B20" s="76"/>
      <c r="C20" s="76"/>
      <c r="D20" s="77"/>
      <c r="E20" s="77"/>
      <c r="F20" s="8" t="s">
        <v>33</v>
      </c>
      <c r="G20" s="7" t="s">
        <v>17</v>
      </c>
      <c r="H20" s="9">
        <v>69798.960000000006</v>
      </c>
      <c r="I20" s="9">
        <f t="shared" si="0"/>
        <v>83674.993248000013</v>
      </c>
      <c r="J20" s="9">
        <v>64675.753400000001</v>
      </c>
      <c r="K20" s="9">
        <f t="shared" si="1"/>
        <v>67974.216823399998</v>
      </c>
      <c r="L20" s="49">
        <f t="shared" si="2"/>
        <v>67974.216823399998</v>
      </c>
      <c r="M20" s="9">
        <v>94336.053909240014</v>
      </c>
      <c r="N20" s="9">
        <v>214200</v>
      </c>
      <c r="O20" s="9">
        <f t="shared" si="3"/>
        <v>94336.053909240014</v>
      </c>
      <c r="P20" s="15">
        <f t="shared" si="4"/>
        <v>81155.135366319999</v>
      </c>
    </row>
    <row r="21" spans="1:16" ht="22.5" customHeight="1" x14ac:dyDescent="0.25">
      <c r="A21" s="76"/>
      <c r="B21" s="76"/>
      <c r="C21" s="76"/>
      <c r="D21" s="77"/>
      <c r="E21" s="77"/>
      <c r="F21" s="8" t="s">
        <v>34</v>
      </c>
      <c r="G21" s="7" t="s">
        <v>17</v>
      </c>
      <c r="H21" s="9">
        <v>69798.960000000006</v>
      </c>
      <c r="I21" s="9">
        <f t="shared" si="0"/>
        <v>83674.993248000013</v>
      </c>
      <c r="J21" s="9">
        <v>64675.753400000001</v>
      </c>
      <c r="K21" s="9">
        <f t="shared" si="1"/>
        <v>67974.216823399998</v>
      </c>
      <c r="L21" s="49">
        <f t="shared" si="2"/>
        <v>67974.216823399998</v>
      </c>
      <c r="M21" s="9">
        <v>94336.053909240014</v>
      </c>
      <c r="N21" s="9">
        <v>226100</v>
      </c>
      <c r="O21" s="9">
        <f t="shared" si="3"/>
        <v>94336.053909240014</v>
      </c>
      <c r="P21" s="15">
        <f t="shared" si="4"/>
        <v>81155.135366319999</v>
      </c>
    </row>
    <row r="22" spans="1:16" ht="22.5" customHeight="1" x14ac:dyDescent="0.25">
      <c r="A22" s="76"/>
      <c r="B22" s="76"/>
      <c r="C22" s="76"/>
      <c r="D22" s="77"/>
      <c r="E22" s="77"/>
      <c r="F22" s="8" t="s">
        <v>35</v>
      </c>
      <c r="G22" s="7" t="s">
        <v>17</v>
      </c>
      <c r="H22" s="9">
        <v>69798.960000000006</v>
      </c>
      <c r="I22" s="9">
        <f t="shared" si="0"/>
        <v>83674.993248000013</v>
      </c>
      <c r="J22" s="9">
        <v>64675.753400000001</v>
      </c>
      <c r="K22" s="9">
        <f t="shared" si="1"/>
        <v>67974.216823399998</v>
      </c>
      <c r="L22" s="49">
        <f t="shared" si="2"/>
        <v>67974.216823399998</v>
      </c>
      <c r="M22" s="9">
        <v>94336.053909240014</v>
      </c>
      <c r="N22" s="9">
        <v>273700</v>
      </c>
      <c r="O22" s="9">
        <f>MIN(M22,N22)</f>
        <v>94336.053909240014</v>
      </c>
      <c r="P22" s="15">
        <f t="shared" si="4"/>
        <v>81155.135366319999</v>
      </c>
    </row>
    <row r="23" spans="1:16" ht="22.5" customHeight="1" x14ac:dyDescent="0.25">
      <c r="A23" s="76"/>
      <c r="B23" s="76"/>
      <c r="C23" s="76"/>
      <c r="D23" s="77"/>
      <c r="E23" s="77"/>
      <c r="F23" s="8" t="s">
        <v>36</v>
      </c>
      <c r="G23" s="7" t="s">
        <v>17</v>
      </c>
      <c r="H23" s="9">
        <v>291113.46000000002</v>
      </c>
      <c r="I23" s="9">
        <f t="shared" si="0"/>
        <v>348986.815848</v>
      </c>
      <c r="J23" s="9">
        <v>269745.30579999997</v>
      </c>
      <c r="K23" s="9">
        <f t="shared" si="1"/>
        <v>283502.31639579998</v>
      </c>
      <c r="L23" s="49">
        <f t="shared" si="2"/>
        <v>283502.31639579998</v>
      </c>
      <c r="M23" s="9">
        <v>393450.50303987996</v>
      </c>
      <c r="N23" s="9">
        <v>285600</v>
      </c>
      <c r="O23" s="9">
        <f t="shared" si="3"/>
        <v>285600</v>
      </c>
      <c r="P23" s="15">
        <f t="shared" si="4"/>
        <v>284551.15819789999</v>
      </c>
    </row>
    <row r="24" spans="1:16" ht="22.5" customHeight="1" x14ac:dyDescent="0.25">
      <c r="A24" s="76"/>
      <c r="B24" s="76"/>
      <c r="C24" s="76"/>
      <c r="D24" s="77"/>
      <c r="E24" s="77"/>
      <c r="F24" s="8" t="s">
        <v>37</v>
      </c>
      <c r="G24" s="7" t="s">
        <v>17</v>
      </c>
      <c r="H24" s="9">
        <v>4000.59</v>
      </c>
      <c r="I24" s="9">
        <f t="shared" si="0"/>
        <v>4795.9072919999999</v>
      </c>
      <c r="J24" s="9">
        <v>3707.3265999999999</v>
      </c>
      <c r="K24" s="9">
        <f t="shared" si="1"/>
        <v>3896.4002565999999</v>
      </c>
      <c r="L24" s="49">
        <f t="shared" si="2"/>
        <v>3896.4002565999999</v>
      </c>
      <c r="M24" s="9">
        <v>5407.5065787599988</v>
      </c>
      <c r="N24" s="9">
        <v>178500</v>
      </c>
      <c r="O24" s="9">
        <f t="shared" si="3"/>
        <v>5407.5065787599988</v>
      </c>
      <c r="P24" s="15">
        <f t="shared" si="4"/>
        <v>4651.9534176799989</v>
      </c>
    </row>
    <row r="25" spans="1:16" ht="22.5" customHeight="1" x14ac:dyDescent="0.25">
      <c r="A25" s="76"/>
      <c r="B25" s="76"/>
      <c r="C25" s="76"/>
      <c r="D25" s="77"/>
      <c r="E25" s="77"/>
      <c r="F25" s="8" t="s">
        <v>38</v>
      </c>
      <c r="G25" s="7" t="s">
        <v>17</v>
      </c>
      <c r="H25" s="9">
        <v>4913.37</v>
      </c>
      <c r="I25" s="9">
        <f t="shared" si="0"/>
        <v>5890.1479559999998</v>
      </c>
      <c r="J25" s="9">
        <v>4552.3858</v>
      </c>
      <c r="K25" s="9">
        <f t="shared" si="1"/>
        <v>4784.5574758000002</v>
      </c>
      <c r="L25" s="49">
        <f t="shared" si="2"/>
        <v>4784.5574758000002</v>
      </c>
      <c r="M25" s="9">
        <v>6640.1099278799993</v>
      </c>
      <c r="N25" s="9">
        <v>190400</v>
      </c>
      <c r="O25" s="9">
        <f t="shared" si="3"/>
        <v>6640.1099278799993</v>
      </c>
      <c r="P25" s="15">
        <f t="shared" si="4"/>
        <v>5712.3337018399998</v>
      </c>
    </row>
    <row r="26" spans="1:16" ht="22.5" customHeight="1" x14ac:dyDescent="0.25">
      <c r="A26" s="76"/>
      <c r="B26" s="76"/>
      <c r="C26" s="76"/>
      <c r="D26" s="77"/>
      <c r="E26" s="77"/>
      <c r="F26" s="8" t="s">
        <v>39</v>
      </c>
      <c r="G26" s="7" t="s">
        <v>17</v>
      </c>
      <c r="H26" s="9">
        <v>17140.86</v>
      </c>
      <c r="I26" s="9">
        <f t="shared" si="0"/>
        <v>20548.462968</v>
      </c>
      <c r="J26" s="9">
        <v>15882.8506</v>
      </c>
      <c r="K26" s="9">
        <f t="shared" si="1"/>
        <v>16692.875980599998</v>
      </c>
      <c r="L26" s="49">
        <f t="shared" si="2"/>
        <v>16692.875980599998</v>
      </c>
      <c r="M26" s="9">
        <v>23166.725885159998</v>
      </c>
      <c r="N26" s="9">
        <v>1130500</v>
      </c>
      <c r="O26" s="9">
        <f t="shared" si="3"/>
        <v>23166.725885159998</v>
      </c>
      <c r="P26" s="15">
        <f t="shared" si="4"/>
        <v>19929.800932879996</v>
      </c>
    </row>
    <row r="27" spans="1:16" ht="22.5" customHeight="1" x14ac:dyDescent="0.25">
      <c r="A27" s="76"/>
      <c r="B27" s="76"/>
      <c r="C27" s="76"/>
      <c r="D27" s="77"/>
      <c r="E27" s="77"/>
      <c r="F27" s="8" t="s">
        <v>40</v>
      </c>
      <c r="G27" s="7" t="s">
        <v>17</v>
      </c>
      <c r="H27" s="9">
        <v>46851.75</v>
      </c>
      <c r="I27" s="9">
        <f t="shared" si="0"/>
        <v>56165.877899999999</v>
      </c>
      <c r="J27" s="9">
        <v>43413.063199999997</v>
      </c>
      <c r="K27" s="9">
        <f t="shared" si="1"/>
        <v>45627.129423199993</v>
      </c>
      <c r="L27" s="49">
        <f t="shared" si="2"/>
        <v>45627.129423199993</v>
      </c>
      <c r="M27" s="9">
        <v>63322.293983520001</v>
      </c>
      <c r="N27" s="9">
        <v>261800</v>
      </c>
      <c r="O27" s="9">
        <f t="shared" si="3"/>
        <v>63322.293983520001</v>
      </c>
      <c r="P27" s="15">
        <f t="shared" si="4"/>
        <v>54474.711703359993</v>
      </c>
    </row>
    <row r="28" spans="1:16" ht="22.5" customHeight="1" x14ac:dyDescent="0.25">
      <c r="A28" s="76"/>
      <c r="B28" s="76"/>
      <c r="C28" s="76"/>
      <c r="D28" s="77"/>
      <c r="E28" s="77"/>
      <c r="F28" s="8" t="s">
        <v>41</v>
      </c>
      <c r="G28" s="7" t="s">
        <v>17</v>
      </c>
      <c r="H28" s="9">
        <v>708492.51</v>
      </c>
      <c r="I28" s="9">
        <f t="shared" si="0"/>
        <v>849340.82098800002</v>
      </c>
      <c r="J28" s="9">
        <v>656489.61379999993</v>
      </c>
      <c r="K28" s="9">
        <f t="shared" si="1"/>
        <v>689970.58410379989</v>
      </c>
      <c r="L28" s="49">
        <f t="shared" si="2"/>
        <v>689970.58410379989</v>
      </c>
      <c r="M28" s="9">
        <v>957555.75068867987</v>
      </c>
      <c r="N28" s="9">
        <v>618800</v>
      </c>
      <c r="O28" s="9">
        <f t="shared" si="3"/>
        <v>618800</v>
      </c>
      <c r="P28" s="15">
        <f t="shared" si="4"/>
        <v>654385.29205189995</v>
      </c>
    </row>
    <row r="29" spans="1:16" ht="22.5" customHeight="1" x14ac:dyDescent="0.25">
      <c r="A29" s="76"/>
      <c r="B29" s="76"/>
      <c r="C29" s="76"/>
      <c r="D29" s="77"/>
      <c r="E29" s="77"/>
      <c r="F29" s="8" t="s">
        <v>42</v>
      </c>
      <c r="G29" s="7" t="s">
        <v>17</v>
      </c>
      <c r="H29" s="9">
        <v>22067.1</v>
      </c>
      <c r="I29" s="9">
        <f t="shared" si="0"/>
        <v>26454.039479999999</v>
      </c>
      <c r="J29" s="9">
        <v>20447.282200000001</v>
      </c>
      <c r="K29" s="9">
        <f t="shared" si="1"/>
        <v>21490.093592200003</v>
      </c>
      <c r="L29" s="49">
        <f t="shared" si="2"/>
        <v>21490.093592200003</v>
      </c>
      <c r="M29" s="9">
        <v>29824.40581692</v>
      </c>
      <c r="N29" s="9">
        <v>185640</v>
      </c>
      <c r="O29" s="9">
        <f t="shared" si="3"/>
        <v>29824.40581692</v>
      </c>
      <c r="P29" s="15">
        <f t="shared" si="4"/>
        <v>25657.249704560003</v>
      </c>
    </row>
    <row r="30" spans="1:16" ht="22.5" customHeight="1" x14ac:dyDescent="0.25">
      <c r="A30" s="76"/>
      <c r="B30" s="76"/>
      <c r="C30" s="76"/>
      <c r="D30" s="77"/>
      <c r="E30" s="77"/>
      <c r="F30" s="8" t="s">
        <v>43</v>
      </c>
      <c r="G30" s="7" t="s">
        <v>17</v>
      </c>
      <c r="H30" s="9">
        <v>37278.449999999997</v>
      </c>
      <c r="I30" s="9">
        <f t="shared" si="0"/>
        <v>44689.405859999999</v>
      </c>
      <c r="J30" s="9">
        <v>34541.794800000003</v>
      </c>
      <c r="K30" s="9">
        <f t="shared" si="1"/>
        <v>36303.426334800002</v>
      </c>
      <c r="L30" s="49">
        <f t="shared" si="2"/>
        <v>36303.426334800002</v>
      </c>
      <c r="M30" s="9">
        <v>50382.661895280005</v>
      </c>
      <c r="N30" s="9">
        <v>380800</v>
      </c>
      <c r="O30" s="9">
        <f t="shared" si="3"/>
        <v>50382.661895280005</v>
      </c>
      <c r="P30" s="15">
        <f t="shared" si="4"/>
        <v>43343.04411504</v>
      </c>
    </row>
    <row r="31" spans="1:16" ht="22.5" customHeight="1" x14ac:dyDescent="0.25">
      <c r="A31" s="76"/>
      <c r="B31" s="76"/>
      <c r="C31" s="76"/>
      <c r="D31" s="77"/>
      <c r="E31" s="77"/>
      <c r="F31" s="8" t="s">
        <v>44</v>
      </c>
      <c r="G31" s="7" t="s">
        <v>17</v>
      </c>
      <c r="H31" s="9">
        <v>1343923.02</v>
      </c>
      <c r="I31" s="9">
        <f t="shared" si="0"/>
        <v>1611094.916376</v>
      </c>
      <c r="J31" s="9">
        <v>1245279.0518</v>
      </c>
      <c r="K31" s="9">
        <f t="shared" si="1"/>
        <v>1308788.2834417999</v>
      </c>
      <c r="L31" s="49">
        <f t="shared" si="2"/>
        <v>1308788.2834417999</v>
      </c>
      <c r="M31" s="9">
        <v>1816364.0249554801</v>
      </c>
      <c r="N31" s="9">
        <v>166600</v>
      </c>
      <c r="O31" s="9">
        <f t="shared" si="3"/>
        <v>166600</v>
      </c>
      <c r="P31" s="15">
        <f t="shared" si="4"/>
        <v>737694.14172089996</v>
      </c>
    </row>
    <row r="32" spans="1:16" ht="22.5" customHeight="1" x14ac:dyDescent="0.25">
      <c r="A32" s="76"/>
      <c r="B32" s="76"/>
      <c r="C32" s="76"/>
      <c r="D32" s="77"/>
      <c r="E32" s="77"/>
      <c r="F32" s="8" t="s">
        <v>45</v>
      </c>
      <c r="G32" s="7" t="s">
        <v>17</v>
      </c>
      <c r="H32" s="9">
        <v>114083.64</v>
      </c>
      <c r="I32" s="9">
        <f t="shared" si="0"/>
        <v>136763.46763199999</v>
      </c>
      <c r="J32" s="9">
        <v>105710.2344</v>
      </c>
      <c r="K32" s="9">
        <f t="shared" si="1"/>
        <v>111101.4563544</v>
      </c>
      <c r="L32" s="49">
        <f t="shared" si="2"/>
        <v>111101.4563544</v>
      </c>
      <c r="M32" s="9">
        <v>154188.94789584001</v>
      </c>
      <c r="N32" s="9">
        <v>190400</v>
      </c>
      <c r="O32" s="9">
        <f t="shared" si="3"/>
        <v>154188.94789584001</v>
      </c>
      <c r="P32" s="15">
        <f t="shared" si="4"/>
        <v>132645.20212512001</v>
      </c>
    </row>
    <row r="33" spans="1:16" ht="22.5" customHeight="1" x14ac:dyDescent="0.25">
      <c r="A33" s="76"/>
      <c r="B33" s="76"/>
      <c r="C33" s="76"/>
      <c r="D33" s="77"/>
      <c r="E33" s="77"/>
      <c r="F33" s="8" t="s">
        <v>46</v>
      </c>
      <c r="G33" s="7" t="s">
        <v>17</v>
      </c>
      <c r="H33" s="9">
        <v>502047.81</v>
      </c>
      <c r="I33" s="9">
        <f t="shared" si="0"/>
        <v>601854.914628</v>
      </c>
      <c r="J33" s="9">
        <v>465197.67680000002</v>
      </c>
      <c r="K33" s="9">
        <f t="shared" si="1"/>
        <v>488922.7583168</v>
      </c>
      <c r="L33" s="49">
        <f t="shared" si="2"/>
        <v>488922.7583168</v>
      </c>
      <c r="M33" s="9">
        <v>678537.33138047997</v>
      </c>
      <c r="N33" s="9">
        <v>190400</v>
      </c>
      <c r="O33" s="9">
        <f t="shared" si="3"/>
        <v>190400</v>
      </c>
      <c r="P33" s="15">
        <f t="shared" si="4"/>
        <v>339661.3791584</v>
      </c>
    </row>
    <row r="34" spans="1:16" ht="22.5" customHeight="1" x14ac:dyDescent="0.25">
      <c r="A34" s="76"/>
      <c r="B34" s="76"/>
      <c r="C34" s="76"/>
      <c r="D34" s="77"/>
      <c r="E34" s="77"/>
      <c r="F34" s="8" t="s">
        <v>47</v>
      </c>
      <c r="G34" s="7" t="s">
        <v>17</v>
      </c>
      <c r="H34" s="9">
        <v>247278.24</v>
      </c>
      <c r="I34" s="9">
        <f t="shared" si="0"/>
        <v>296437.15411199996</v>
      </c>
      <c r="J34" s="9">
        <v>229127.7948</v>
      </c>
      <c r="K34" s="9">
        <f t="shared" si="1"/>
        <v>240813.31233479999</v>
      </c>
      <c r="L34" s="49">
        <f t="shared" si="2"/>
        <v>240813.31233479999</v>
      </c>
      <c r="M34" s="9">
        <v>334205.80149528</v>
      </c>
      <c r="N34" s="9">
        <v>214200</v>
      </c>
      <c r="O34" s="9">
        <f t="shared" si="3"/>
        <v>214200</v>
      </c>
      <c r="P34" s="15">
        <f t="shared" si="4"/>
        <v>227506.65616740001</v>
      </c>
    </row>
    <row r="35" spans="1:16" ht="22.5" customHeight="1" x14ac:dyDescent="0.25">
      <c r="A35" s="76"/>
      <c r="B35" s="76"/>
      <c r="C35" s="76"/>
      <c r="D35" s="77"/>
      <c r="E35" s="77"/>
      <c r="F35" s="8" t="s">
        <v>48</v>
      </c>
      <c r="G35" s="7" t="s">
        <v>17</v>
      </c>
      <c r="H35" s="9">
        <v>130271.13</v>
      </c>
      <c r="I35" s="9">
        <f t="shared" si="0"/>
        <v>156169.03064400001</v>
      </c>
      <c r="J35" s="9">
        <v>120709.10860000001</v>
      </c>
      <c r="K35" s="9">
        <f t="shared" si="1"/>
        <v>126865.27313860001</v>
      </c>
      <c r="L35" s="49">
        <f t="shared" si="2"/>
        <v>126865.27313860001</v>
      </c>
      <c r="M35" s="9">
        <v>176066.30580396001</v>
      </c>
      <c r="N35" s="9">
        <v>142800</v>
      </c>
      <c r="O35" s="9">
        <f t="shared" si="3"/>
        <v>142800</v>
      </c>
      <c r="P35" s="15">
        <f t="shared" si="4"/>
        <v>134832.6365693</v>
      </c>
    </row>
    <row r="36" spans="1:16" ht="22.5" customHeight="1" x14ac:dyDescent="0.25">
      <c r="A36" s="76"/>
      <c r="B36" s="76"/>
      <c r="C36" s="76"/>
      <c r="D36" s="77"/>
      <c r="E36" s="77"/>
      <c r="F36" s="8" t="s">
        <v>49</v>
      </c>
      <c r="G36" s="7" t="s">
        <v>17</v>
      </c>
      <c r="H36" s="9">
        <v>167982.21</v>
      </c>
      <c r="I36" s="9">
        <f t="shared" ref="I36:I67" si="5">(H36*19.88%)+H36</f>
        <v>201377.07334799998</v>
      </c>
      <c r="J36" s="9">
        <v>155652.12119999999</v>
      </c>
      <c r="K36" s="9">
        <f t="shared" si="1"/>
        <v>163590.37938120001</v>
      </c>
      <c r="L36" s="49">
        <f t="shared" si="2"/>
        <v>163590.37938120001</v>
      </c>
      <c r="M36" s="9">
        <v>227034.18398232001</v>
      </c>
      <c r="N36" s="9">
        <v>142800</v>
      </c>
      <c r="O36" s="9">
        <f t="shared" si="3"/>
        <v>142800</v>
      </c>
      <c r="P36" s="15">
        <f t="shared" si="4"/>
        <v>153195.1896906</v>
      </c>
    </row>
    <row r="37" spans="1:16" ht="22.5" customHeight="1" x14ac:dyDescent="0.25">
      <c r="A37" s="76"/>
      <c r="B37" s="76"/>
      <c r="C37" s="76"/>
      <c r="D37" s="77"/>
      <c r="E37" s="77"/>
      <c r="F37" s="8" t="s">
        <v>50</v>
      </c>
      <c r="G37" s="7" t="s">
        <v>17</v>
      </c>
      <c r="H37" s="9">
        <v>175980.42</v>
      </c>
      <c r="I37" s="9">
        <f t="shared" si="5"/>
        <v>210965.32749600001</v>
      </c>
      <c r="J37" s="9">
        <v>163063.068</v>
      </c>
      <c r="K37" s="9">
        <f t="shared" si="1"/>
        <v>171379.284468</v>
      </c>
      <c r="L37" s="49">
        <f t="shared" si="2"/>
        <v>171379.284468</v>
      </c>
      <c r="M37" s="9">
        <v>237843.7909848</v>
      </c>
      <c r="N37" s="9">
        <v>154700</v>
      </c>
      <c r="O37" s="9">
        <f t="shared" si="3"/>
        <v>154700</v>
      </c>
      <c r="P37" s="15">
        <f t="shared" si="4"/>
        <v>163039.642234</v>
      </c>
    </row>
    <row r="38" spans="1:16" ht="22.5" customHeight="1" x14ac:dyDescent="0.25">
      <c r="A38" s="76"/>
      <c r="B38" s="76"/>
      <c r="C38" s="76"/>
      <c r="D38" s="77"/>
      <c r="E38" s="77"/>
      <c r="F38" s="8" t="s">
        <v>51</v>
      </c>
      <c r="G38" s="7" t="s">
        <v>17</v>
      </c>
      <c r="H38" s="9">
        <v>897043.95</v>
      </c>
      <c r="I38" s="9">
        <f t="shared" si="5"/>
        <v>1075376.2872599999</v>
      </c>
      <c r="J38" s="9">
        <v>831200.97039999999</v>
      </c>
      <c r="K38" s="9">
        <f t="shared" si="1"/>
        <v>873592.21989039995</v>
      </c>
      <c r="L38" s="49">
        <f t="shared" si="2"/>
        <v>873592.21989039995</v>
      </c>
      <c r="M38" s="9">
        <v>1212389.7354254399</v>
      </c>
      <c r="N38" s="9">
        <v>1130500</v>
      </c>
      <c r="O38" s="9">
        <f t="shared" si="3"/>
        <v>1130500</v>
      </c>
      <c r="P38" s="15">
        <f t="shared" si="4"/>
        <v>1002046.1099451999</v>
      </c>
    </row>
    <row r="39" spans="1:16" ht="22.5" customHeight="1" x14ac:dyDescent="0.25">
      <c r="A39" s="76"/>
      <c r="B39" s="76"/>
      <c r="C39" s="76"/>
      <c r="D39" s="77"/>
      <c r="E39" s="77"/>
      <c r="F39" s="8" t="s">
        <v>52</v>
      </c>
      <c r="G39" s="7" t="s">
        <v>17</v>
      </c>
      <c r="H39" s="9">
        <v>639930.06000000006</v>
      </c>
      <c r="I39" s="9">
        <f t="shared" si="5"/>
        <v>767148.15592800011</v>
      </c>
      <c r="J39" s="9">
        <v>592959.13800000004</v>
      </c>
      <c r="K39" s="9">
        <f t="shared" si="1"/>
        <v>623200.05403800006</v>
      </c>
      <c r="L39" s="49">
        <f t="shared" si="2"/>
        <v>623200.05403800006</v>
      </c>
      <c r="M39" s="9">
        <v>864890.19868679997</v>
      </c>
      <c r="N39" s="9">
        <v>1309000</v>
      </c>
      <c r="O39" s="9">
        <f t="shared" si="3"/>
        <v>864890.19868679997</v>
      </c>
      <c r="P39" s="15">
        <f t="shared" si="4"/>
        <v>744045.12636240001</v>
      </c>
    </row>
    <row r="40" spans="1:16" ht="22.5" customHeight="1" x14ac:dyDescent="0.25">
      <c r="A40" s="76"/>
      <c r="B40" s="76"/>
      <c r="C40" s="76"/>
      <c r="D40" s="77"/>
      <c r="E40" s="77"/>
      <c r="F40" s="8" t="s">
        <v>53</v>
      </c>
      <c r="G40" s="7" t="s">
        <v>17</v>
      </c>
      <c r="H40" s="9">
        <v>445665.33</v>
      </c>
      <c r="I40" s="9">
        <f t="shared" si="5"/>
        <v>534263.59760400001</v>
      </c>
      <c r="J40" s="9">
        <v>412953.18900000001</v>
      </c>
      <c r="K40" s="9">
        <f t="shared" si="1"/>
        <v>434013.80163900001</v>
      </c>
      <c r="L40" s="49">
        <f t="shared" si="2"/>
        <v>434013.80163900001</v>
      </c>
      <c r="M40" s="9">
        <v>602333.52147539996</v>
      </c>
      <c r="N40" s="9">
        <v>1309000</v>
      </c>
      <c r="O40" s="9">
        <f t="shared" si="3"/>
        <v>602333.52147539996</v>
      </c>
      <c r="P40" s="15">
        <f t="shared" si="4"/>
        <v>518173.66155720002</v>
      </c>
    </row>
    <row r="41" spans="1:16" ht="22.5" customHeight="1" x14ac:dyDescent="0.25">
      <c r="A41" s="76"/>
      <c r="B41" s="76"/>
      <c r="C41" s="76"/>
      <c r="D41" s="77"/>
      <c r="E41" s="77"/>
      <c r="F41" s="8" t="s">
        <v>54</v>
      </c>
      <c r="G41" s="7" t="s">
        <v>17</v>
      </c>
      <c r="H41" s="9">
        <v>902757.24</v>
      </c>
      <c r="I41" s="9">
        <f t="shared" si="5"/>
        <v>1082225.379312</v>
      </c>
      <c r="J41" s="9">
        <v>836494.63619999995</v>
      </c>
      <c r="K41" s="9">
        <f t="shared" si="1"/>
        <v>879155.8626462</v>
      </c>
      <c r="L41" s="49">
        <f t="shared" si="2"/>
        <v>879155.8626462</v>
      </c>
      <c r="M41" s="9">
        <v>1220111.07636132</v>
      </c>
      <c r="N41" s="9">
        <v>1130500</v>
      </c>
      <c r="O41" s="9">
        <f t="shared" si="3"/>
        <v>1130500</v>
      </c>
      <c r="P41" s="15">
        <f t="shared" si="4"/>
        <v>1004827.9313231</v>
      </c>
    </row>
    <row r="42" spans="1:16" ht="22.5" customHeight="1" x14ac:dyDescent="0.25">
      <c r="A42" s="76"/>
      <c r="B42" s="76"/>
      <c r="C42" s="76"/>
      <c r="D42" s="77"/>
      <c r="E42" s="77"/>
      <c r="F42" s="8" t="s">
        <v>55</v>
      </c>
      <c r="G42" s="7" t="s">
        <v>17</v>
      </c>
      <c r="H42" s="9">
        <v>1035572.67</v>
      </c>
      <c r="I42" s="9">
        <f t="shared" si="5"/>
        <v>1241444.5167960001</v>
      </c>
      <c r="J42" s="9">
        <v>959561.94180000003</v>
      </c>
      <c r="K42" s="9">
        <f t="shared" si="1"/>
        <v>1008499.6008318</v>
      </c>
      <c r="L42" s="49">
        <f t="shared" si="2"/>
        <v>1008499.6008318</v>
      </c>
      <c r="M42" s="9">
        <v>1399617.0483094798</v>
      </c>
      <c r="N42" s="9">
        <v>1154300</v>
      </c>
      <c r="O42" s="9">
        <f t="shared" si="3"/>
        <v>1154300</v>
      </c>
      <c r="P42" s="15">
        <f t="shared" si="4"/>
        <v>1081399.8004159001</v>
      </c>
    </row>
    <row r="43" spans="1:16" ht="22.5" customHeight="1" x14ac:dyDescent="0.25">
      <c r="A43" s="76"/>
      <c r="B43" s="76"/>
      <c r="C43" s="76"/>
      <c r="D43" s="77"/>
      <c r="E43" s="77"/>
      <c r="F43" s="8" t="s">
        <v>56</v>
      </c>
      <c r="G43" s="7" t="s">
        <v>17</v>
      </c>
      <c r="H43" s="9">
        <v>149079.15</v>
      </c>
      <c r="I43" s="9">
        <f t="shared" si="5"/>
        <v>178716.08502</v>
      </c>
      <c r="J43" s="9">
        <v>138136.60139999999</v>
      </c>
      <c r="K43" s="9">
        <f t="shared" si="1"/>
        <v>145181.56807139999</v>
      </c>
      <c r="L43" s="49">
        <f t="shared" si="2"/>
        <v>145181.56807139999</v>
      </c>
      <c r="M43" s="9">
        <v>201486.04680203996</v>
      </c>
      <c r="N43" s="9">
        <v>226100</v>
      </c>
      <c r="O43" s="9">
        <f t="shared" si="3"/>
        <v>201486.04680203996</v>
      </c>
      <c r="P43" s="15">
        <f t="shared" si="4"/>
        <v>173333.80743671997</v>
      </c>
    </row>
    <row r="44" spans="1:16" ht="22.5" customHeight="1" x14ac:dyDescent="0.25">
      <c r="A44" s="76"/>
      <c r="B44" s="76"/>
      <c r="C44" s="76"/>
      <c r="D44" s="77"/>
      <c r="E44" s="77"/>
      <c r="F44" s="8" t="s">
        <v>57</v>
      </c>
      <c r="G44" s="7" t="s">
        <v>17</v>
      </c>
      <c r="H44" s="9">
        <v>165695.31</v>
      </c>
      <c r="I44" s="9">
        <f t="shared" si="5"/>
        <v>198635.53762799999</v>
      </c>
      <c r="J44" s="9">
        <v>153532.98699999999</v>
      </c>
      <c r="K44" s="9">
        <f t="shared" si="1"/>
        <v>161363.169337</v>
      </c>
      <c r="L44" s="49">
        <f t="shared" si="2"/>
        <v>161363.169337</v>
      </c>
      <c r="M44" s="9">
        <v>223943.21483819999</v>
      </c>
      <c r="N44" s="9">
        <v>226100</v>
      </c>
      <c r="O44" s="9">
        <f t="shared" si="3"/>
        <v>223943.21483819999</v>
      </c>
      <c r="P44" s="15">
        <f t="shared" si="4"/>
        <v>192653.19208760001</v>
      </c>
    </row>
    <row r="45" spans="1:16" ht="22.5" customHeight="1" x14ac:dyDescent="0.25">
      <c r="A45" s="76"/>
      <c r="B45" s="76"/>
      <c r="C45" s="76"/>
      <c r="D45" s="77"/>
      <c r="E45" s="77"/>
      <c r="F45" s="8" t="s">
        <v>58</v>
      </c>
      <c r="G45" s="7" t="s">
        <v>17</v>
      </c>
      <c r="H45" s="9">
        <v>165696.29999999999</v>
      </c>
      <c r="I45" s="9">
        <f t="shared" si="5"/>
        <v>198636.72443999999</v>
      </c>
      <c r="J45" s="9">
        <v>153533.9136</v>
      </c>
      <c r="K45" s="9">
        <f t="shared" si="1"/>
        <v>161364.1431936</v>
      </c>
      <c r="L45" s="49">
        <f t="shared" si="2"/>
        <v>161364.1431936</v>
      </c>
      <c r="M45" s="9">
        <v>223944.56637695999</v>
      </c>
      <c r="N45" s="9">
        <v>226100</v>
      </c>
      <c r="O45" s="9">
        <f t="shared" si="3"/>
        <v>223944.56637695999</v>
      </c>
      <c r="P45" s="15">
        <f t="shared" si="4"/>
        <v>192654.35478528001</v>
      </c>
    </row>
    <row r="46" spans="1:16" ht="22.5" customHeight="1" x14ac:dyDescent="0.25">
      <c r="A46" s="76"/>
      <c r="B46" s="76"/>
      <c r="C46" s="76"/>
      <c r="D46" s="77"/>
      <c r="E46" s="77"/>
      <c r="F46" s="8" t="s">
        <v>59</v>
      </c>
      <c r="G46" s="7" t="s">
        <v>17</v>
      </c>
      <c r="H46" s="9">
        <v>239974.02</v>
      </c>
      <c r="I46" s="9">
        <f t="shared" si="5"/>
        <v>287680.85517599998</v>
      </c>
      <c r="J46" s="9">
        <v>222359.90839999999</v>
      </c>
      <c r="K46" s="9">
        <f t="shared" si="1"/>
        <v>233700.26372839999</v>
      </c>
      <c r="L46" s="49">
        <f t="shared" si="2"/>
        <v>233700.26372839999</v>
      </c>
      <c r="M46" s="9">
        <v>324334.16239223996</v>
      </c>
      <c r="N46" s="9">
        <v>226100</v>
      </c>
      <c r="O46" s="9">
        <f t="shared" si="3"/>
        <v>226100</v>
      </c>
      <c r="P46" s="15">
        <f t="shared" si="4"/>
        <v>229900.1318642</v>
      </c>
    </row>
    <row r="47" spans="1:16" ht="22.5" customHeight="1" x14ac:dyDescent="0.25">
      <c r="A47" s="76"/>
      <c r="B47" s="76"/>
      <c r="C47" s="76"/>
      <c r="D47" s="77"/>
      <c r="E47" s="77"/>
      <c r="F47" s="8" t="s">
        <v>60</v>
      </c>
      <c r="G47" s="7" t="s">
        <v>17</v>
      </c>
      <c r="H47" s="9">
        <v>217061.46</v>
      </c>
      <c r="I47" s="9">
        <f t="shared" si="5"/>
        <v>260213.27824799999</v>
      </c>
      <c r="J47" s="9">
        <v>201128.72260000001</v>
      </c>
      <c r="K47" s="9">
        <f t="shared" si="1"/>
        <v>211386.28745260002</v>
      </c>
      <c r="L47" s="49">
        <f t="shared" si="2"/>
        <v>211386.28745260002</v>
      </c>
      <c r="M47" s="9">
        <v>293366.35478436004</v>
      </c>
      <c r="N47" s="9">
        <v>142800</v>
      </c>
      <c r="O47" s="9">
        <f t="shared" si="3"/>
        <v>142800</v>
      </c>
      <c r="P47" s="15">
        <f t="shared" si="4"/>
        <v>177093.14372630001</v>
      </c>
    </row>
    <row r="48" spans="1:16" ht="22.5" customHeight="1" x14ac:dyDescent="0.25">
      <c r="A48" s="76"/>
      <c r="B48" s="76"/>
      <c r="C48" s="76"/>
      <c r="D48" s="77"/>
      <c r="E48" s="77"/>
      <c r="F48" s="8" t="s">
        <v>61</v>
      </c>
      <c r="G48" s="7" t="s">
        <v>17</v>
      </c>
      <c r="H48" s="9">
        <v>273878.55</v>
      </c>
      <c r="I48" s="9">
        <f t="shared" si="5"/>
        <v>328325.60573999997</v>
      </c>
      <c r="J48" s="9">
        <v>253776.28140000001</v>
      </c>
      <c r="K48" s="9">
        <f t="shared" si="1"/>
        <v>266718.8717514</v>
      </c>
      <c r="L48" s="49">
        <f t="shared" si="2"/>
        <v>266718.8717514</v>
      </c>
      <c r="M48" s="9">
        <v>370158.08405003999</v>
      </c>
      <c r="N48" s="9">
        <v>975800</v>
      </c>
      <c r="O48" s="9">
        <f t="shared" si="3"/>
        <v>370158.08405003999</v>
      </c>
      <c r="P48" s="15">
        <f t="shared" si="4"/>
        <v>318438.47790071997</v>
      </c>
    </row>
    <row r="49" spans="1:16" ht="22.5" customHeight="1" x14ac:dyDescent="0.25">
      <c r="A49" s="76"/>
      <c r="B49" s="76"/>
      <c r="C49" s="76"/>
      <c r="D49" s="77"/>
      <c r="E49" s="77"/>
      <c r="F49" s="8" t="s">
        <v>62</v>
      </c>
      <c r="G49" s="7" t="s">
        <v>17</v>
      </c>
      <c r="H49" s="9">
        <v>466068.24</v>
      </c>
      <c r="I49" s="9">
        <f t="shared" si="5"/>
        <v>558722.60611199995</v>
      </c>
      <c r="J49" s="9">
        <v>431858.60879999999</v>
      </c>
      <c r="K49" s="9">
        <f t="shared" si="1"/>
        <v>453883.3978488</v>
      </c>
      <c r="L49" s="49">
        <f t="shared" si="2"/>
        <v>453883.3978488</v>
      </c>
      <c r="M49" s="9">
        <v>144518.68806804001</v>
      </c>
      <c r="N49" s="9">
        <v>166600</v>
      </c>
      <c r="O49" s="9">
        <f t="shared" si="3"/>
        <v>144518.68806804001</v>
      </c>
      <c r="P49" s="15">
        <f t="shared" si="4"/>
        <v>299201.04295842</v>
      </c>
    </row>
    <row r="50" spans="1:16" ht="22.5" customHeight="1" x14ac:dyDescent="0.25">
      <c r="A50" s="76"/>
      <c r="B50" s="76"/>
      <c r="C50" s="76"/>
      <c r="D50" s="77"/>
      <c r="E50" s="77"/>
      <c r="F50" s="8" t="s">
        <v>63</v>
      </c>
      <c r="G50" s="7" t="s">
        <v>17</v>
      </c>
      <c r="H50" s="9">
        <v>388528.47</v>
      </c>
      <c r="I50" s="9">
        <f t="shared" si="5"/>
        <v>465767.92983599997</v>
      </c>
      <c r="J50" s="9">
        <v>360010.04479999997</v>
      </c>
      <c r="K50" s="9">
        <f t="shared" si="1"/>
        <v>378370.55708479998</v>
      </c>
      <c r="L50" s="49">
        <f t="shared" si="2"/>
        <v>378370.55708479998</v>
      </c>
      <c r="M50" s="9">
        <v>525110.65134528</v>
      </c>
      <c r="N50" s="9">
        <v>464100</v>
      </c>
      <c r="O50" s="9">
        <f t="shared" si="3"/>
        <v>464100</v>
      </c>
      <c r="P50" s="15">
        <f t="shared" si="4"/>
        <v>421235.27854239999</v>
      </c>
    </row>
    <row r="51" spans="1:16" ht="22.5" customHeight="1" x14ac:dyDescent="0.25">
      <c r="A51" s="76"/>
      <c r="B51" s="76"/>
      <c r="C51" s="76"/>
      <c r="D51" s="77"/>
      <c r="E51" s="77"/>
      <c r="F51" s="8" t="s">
        <v>64</v>
      </c>
      <c r="G51" s="7" t="s">
        <v>17</v>
      </c>
      <c r="H51" s="9">
        <v>342819.18</v>
      </c>
      <c r="I51" s="9">
        <f t="shared" si="5"/>
        <v>410971.63298399997</v>
      </c>
      <c r="J51" s="9">
        <v>317656.08539999998</v>
      </c>
      <c r="K51" s="9">
        <f t="shared" si="1"/>
        <v>333856.54575539997</v>
      </c>
      <c r="L51" s="49">
        <f t="shared" si="2"/>
        <v>333856.54575539997</v>
      </c>
      <c r="M51" s="9">
        <v>463333.16616443999</v>
      </c>
      <c r="N51" s="9">
        <v>261800</v>
      </c>
      <c r="O51" s="9">
        <f t="shared" si="3"/>
        <v>261800</v>
      </c>
      <c r="P51" s="15">
        <f t="shared" si="4"/>
        <v>297828.27287769999</v>
      </c>
    </row>
    <row r="52" spans="1:16" ht="22.5" customHeight="1" x14ac:dyDescent="0.25">
      <c r="A52" s="76"/>
      <c r="B52" s="76"/>
      <c r="C52" s="76"/>
      <c r="D52" s="77"/>
      <c r="E52" s="77"/>
      <c r="F52" s="8" t="s">
        <v>65</v>
      </c>
      <c r="G52" s="7" t="s">
        <v>17</v>
      </c>
      <c r="H52" s="9">
        <v>242269.83</v>
      </c>
      <c r="I52" s="9">
        <f t="shared" si="5"/>
        <v>290433.07220399997</v>
      </c>
      <c r="J52" s="9">
        <v>224487.38199999998</v>
      </c>
      <c r="K52" s="9">
        <f t="shared" si="1"/>
        <v>235936.23848199999</v>
      </c>
      <c r="L52" s="49">
        <f t="shared" si="2"/>
        <v>235936.23848199999</v>
      </c>
      <c r="M52" s="9">
        <v>327437.29538520001</v>
      </c>
      <c r="N52" s="9">
        <v>333200</v>
      </c>
      <c r="O52" s="9">
        <f t="shared" si="3"/>
        <v>327437.29538520001</v>
      </c>
      <c r="P52" s="15">
        <f t="shared" si="4"/>
        <v>281686.76693360001</v>
      </c>
    </row>
    <row r="53" spans="1:16" ht="22.5" customHeight="1" x14ac:dyDescent="0.25">
      <c r="A53" s="76"/>
      <c r="B53" s="76"/>
      <c r="C53" s="76"/>
      <c r="D53" s="77"/>
      <c r="E53" s="77"/>
      <c r="F53" s="8" t="s">
        <v>66</v>
      </c>
      <c r="G53" s="7" t="s">
        <v>17</v>
      </c>
      <c r="H53" s="9">
        <v>0</v>
      </c>
      <c r="I53" s="9">
        <f t="shared" si="5"/>
        <v>0</v>
      </c>
      <c r="J53" s="9">
        <v>555960</v>
      </c>
      <c r="K53" s="9">
        <f t="shared" si="1"/>
        <v>584313.96</v>
      </c>
      <c r="L53" s="49">
        <f t="shared" si="2"/>
        <v>584313.96</v>
      </c>
      <c r="M53" s="9">
        <v>1174122</v>
      </c>
      <c r="N53" s="9">
        <v>1547000</v>
      </c>
      <c r="O53" s="9">
        <f t="shared" si="3"/>
        <v>1174122</v>
      </c>
      <c r="P53" s="15">
        <f>AVERAGE(L53,O53)</f>
        <v>879217.98</v>
      </c>
    </row>
    <row r="54" spans="1:16" ht="22.5" customHeight="1" x14ac:dyDescent="0.25">
      <c r="A54" s="76"/>
      <c r="B54" s="76"/>
      <c r="C54" s="76"/>
      <c r="D54" s="77"/>
      <c r="E54" s="77"/>
      <c r="F54" s="8" t="s">
        <v>67</v>
      </c>
      <c r="G54" s="7" t="s">
        <v>17</v>
      </c>
      <c r="H54" s="9">
        <v>0</v>
      </c>
      <c r="I54" s="9">
        <f t="shared" si="5"/>
        <v>0</v>
      </c>
      <c r="J54" s="9">
        <v>0</v>
      </c>
      <c r="K54" s="9">
        <f t="shared" si="1"/>
        <v>0</v>
      </c>
      <c r="L54" s="49">
        <f t="shared" si="2"/>
        <v>0</v>
      </c>
      <c r="M54" s="9">
        <v>2213655</v>
      </c>
      <c r="N54" s="9">
        <v>416500</v>
      </c>
      <c r="O54" s="9">
        <f>MIN(M54,N54)</f>
        <v>416500</v>
      </c>
      <c r="P54" s="15">
        <f>AVERAGE(O54)</f>
        <v>416500</v>
      </c>
    </row>
    <row r="55" spans="1:16" ht="22.5" customHeight="1" x14ac:dyDescent="0.25">
      <c r="A55" s="76"/>
      <c r="B55" s="76"/>
      <c r="C55" s="76"/>
      <c r="D55" s="77"/>
      <c r="E55" s="77"/>
      <c r="F55" s="8" t="s">
        <v>68</v>
      </c>
      <c r="G55" s="7" t="s">
        <v>17</v>
      </c>
      <c r="H55" s="9">
        <v>0</v>
      </c>
      <c r="I55" s="9">
        <f t="shared" si="5"/>
        <v>0</v>
      </c>
      <c r="J55" s="9">
        <v>0</v>
      </c>
      <c r="K55" s="9">
        <f t="shared" si="1"/>
        <v>0</v>
      </c>
      <c r="L55" s="49">
        <f t="shared" si="2"/>
        <v>0</v>
      </c>
      <c r="M55" s="9">
        <v>2364360</v>
      </c>
      <c r="N55" s="9">
        <v>404600</v>
      </c>
      <c r="O55" s="9">
        <f t="shared" si="3"/>
        <v>404600</v>
      </c>
      <c r="P55" s="15">
        <f t="shared" ref="P55:P56" si="6">AVERAGE(O55)</f>
        <v>404600</v>
      </c>
    </row>
    <row r="56" spans="1:16" ht="22.5" customHeight="1" x14ac:dyDescent="0.25">
      <c r="A56" s="76"/>
      <c r="B56" s="76"/>
      <c r="C56" s="76"/>
      <c r="D56" s="77"/>
      <c r="E56" s="77"/>
      <c r="F56" s="8" t="s">
        <v>69</v>
      </c>
      <c r="G56" s="7" t="s">
        <v>17</v>
      </c>
      <c r="H56" s="9">
        <v>0</v>
      </c>
      <c r="I56" s="9">
        <f t="shared" si="5"/>
        <v>0</v>
      </c>
      <c r="J56" s="9">
        <v>0</v>
      </c>
      <c r="K56" s="9">
        <f t="shared" si="1"/>
        <v>0</v>
      </c>
      <c r="L56" s="49">
        <f t="shared" si="2"/>
        <v>0</v>
      </c>
      <c r="M56" s="9">
        <v>357122.4</v>
      </c>
      <c r="N56" s="9">
        <v>273700</v>
      </c>
      <c r="O56" s="9">
        <f>MIN(M56,N56)</f>
        <v>273700</v>
      </c>
      <c r="P56" s="15">
        <f t="shared" si="6"/>
        <v>273700</v>
      </c>
    </row>
    <row r="57" spans="1:16" ht="22.5" customHeight="1" x14ac:dyDescent="0.25">
      <c r="A57" s="76"/>
      <c r="B57" s="76"/>
      <c r="C57" s="76"/>
      <c r="D57" s="77"/>
      <c r="E57" s="77"/>
      <c r="F57" s="8" t="s">
        <v>70</v>
      </c>
      <c r="G57" s="7" t="s">
        <v>17</v>
      </c>
      <c r="H57" s="9">
        <v>0</v>
      </c>
      <c r="I57" s="9">
        <f t="shared" si="5"/>
        <v>0</v>
      </c>
      <c r="J57" s="9">
        <v>324310</v>
      </c>
      <c r="K57" s="9">
        <f t="shared" si="1"/>
        <v>340849.81</v>
      </c>
      <c r="L57" s="49">
        <f t="shared" si="2"/>
        <v>340849.81</v>
      </c>
      <c r="M57" s="9">
        <v>138587.4</v>
      </c>
      <c r="N57" s="9">
        <v>214200</v>
      </c>
      <c r="O57" s="9">
        <f>MIN(M57,N57)</f>
        <v>138587.4</v>
      </c>
      <c r="P57" s="15">
        <f t="shared" ref="P57:P63" si="7">AVERAGE(L57,O57)</f>
        <v>239718.60499999998</v>
      </c>
    </row>
    <row r="58" spans="1:16" ht="22.5" customHeight="1" x14ac:dyDescent="0.25">
      <c r="A58" s="76"/>
      <c r="B58" s="76"/>
      <c r="C58" s="76"/>
      <c r="D58" s="77"/>
      <c r="E58" s="77"/>
      <c r="F58" s="8" t="s">
        <v>71</v>
      </c>
      <c r="G58" s="7" t="s">
        <v>17</v>
      </c>
      <c r="H58" s="9">
        <v>0</v>
      </c>
      <c r="I58" s="9">
        <f t="shared" si="5"/>
        <v>0</v>
      </c>
      <c r="J58" s="9">
        <v>0</v>
      </c>
      <c r="K58" s="9">
        <f t="shared" si="1"/>
        <v>0</v>
      </c>
      <c r="L58" s="49">
        <f t="shared" si="2"/>
        <v>0</v>
      </c>
      <c r="M58" s="9">
        <v>1173000</v>
      </c>
      <c r="N58" s="9">
        <v>1547000</v>
      </c>
      <c r="O58" s="9">
        <f>MIN(M58,N58)</f>
        <v>1173000</v>
      </c>
      <c r="P58" s="15">
        <f>AVERAGE(O58)</f>
        <v>1173000</v>
      </c>
    </row>
    <row r="59" spans="1:16" ht="22.5" customHeight="1" x14ac:dyDescent="0.25">
      <c r="A59" s="76"/>
      <c r="B59" s="76"/>
      <c r="C59" s="76"/>
      <c r="D59" s="77"/>
      <c r="E59" s="77"/>
      <c r="F59" s="8" t="s">
        <v>72</v>
      </c>
      <c r="G59" s="7" t="s">
        <v>17</v>
      </c>
      <c r="H59" s="9">
        <v>0</v>
      </c>
      <c r="I59" s="9">
        <f t="shared" si="5"/>
        <v>0</v>
      </c>
      <c r="J59" s="9">
        <v>0</v>
      </c>
      <c r="K59" s="9">
        <f t="shared" si="1"/>
        <v>0</v>
      </c>
      <c r="L59" s="49">
        <f t="shared" si="2"/>
        <v>0</v>
      </c>
      <c r="M59" s="9">
        <v>138587.4</v>
      </c>
      <c r="N59" s="9">
        <v>214200</v>
      </c>
      <c r="O59" s="9">
        <f t="shared" si="3"/>
        <v>138587.4</v>
      </c>
      <c r="P59" s="15">
        <f>AVERAGE(O59)</f>
        <v>138587.4</v>
      </c>
    </row>
    <row r="60" spans="1:16" ht="22.5" customHeight="1" x14ac:dyDescent="0.25">
      <c r="A60" s="76"/>
      <c r="B60" s="76"/>
      <c r="C60" s="76"/>
      <c r="D60" s="77"/>
      <c r="E60" s="77"/>
      <c r="F60" s="8" t="s">
        <v>73</v>
      </c>
      <c r="G60" s="7" t="s">
        <v>17</v>
      </c>
      <c r="H60" s="9">
        <v>0</v>
      </c>
      <c r="I60" s="9">
        <f t="shared" si="5"/>
        <v>0</v>
      </c>
      <c r="J60" s="9">
        <v>317656.08539999998</v>
      </c>
      <c r="K60" s="9">
        <f t="shared" si="1"/>
        <v>333856.54575539997</v>
      </c>
      <c r="L60" s="49">
        <f t="shared" si="2"/>
        <v>333856.54575539997</v>
      </c>
      <c r="M60" s="9">
        <v>484212.88995119999</v>
      </c>
      <c r="N60" s="9">
        <v>380800</v>
      </c>
      <c r="O60" s="9">
        <f t="shared" si="3"/>
        <v>380800</v>
      </c>
      <c r="P60" s="15">
        <f>AVERAGE(L60,O60)</f>
        <v>357328.27287769999</v>
      </c>
    </row>
    <row r="61" spans="1:16" ht="22.5" customHeight="1" x14ac:dyDescent="0.25">
      <c r="A61" s="76"/>
      <c r="B61" s="76"/>
      <c r="C61" s="76"/>
      <c r="D61" s="77"/>
      <c r="E61" s="77"/>
      <c r="F61" s="8" t="s">
        <v>74</v>
      </c>
      <c r="G61" s="7" t="s">
        <v>17</v>
      </c>
      <c r="H61" s="9">
        <v>0</v>
      </c>
      <c r="I61" s="9">
        <f t="shared" si="5"/>
        <v>0</v>
      </c>
      <c r="J61" s="9">
        <v>342842</v>
      </c>
      <c r="K61" s="9">
        <f t="shared" si="1"/>
        <v>360326.94199999998</v>
      </c>
      <c r="L61" s="49">
        <f t="shared" si="2"/>
        <v>360326.94199999998</v>
      </c>
      <c r="M61" s="9">
        <v>694399.68</v>
      </c>
      <c r="N61" s="9">
        <v>952000</v>
      </c>
      <c r="O61" s="9">
        <f t="shared" si="3"/>
        <v>694399.68</v>
      </c>
      <c r="P61" s="15">
        <f>AVERAGE(L61,O61)</f>
        <v>527363.31099999999</v>
      </c>
    </row>
    <row r="62" spans="1:16" ht="22.5" customHeight="1" x14ac:dyDescent="0.25">
      <c r="A62" s="76"/>
      <c r="B62" s="76"/>
      <c r="C62" s="76"/>
      <c r="D62" s="77"/>
      <c r="E62" s="77"/>
      <c r="F62" s="8" t="s">
        <v>75</v>
      </c>
      <c r="G62" s="7" t="s">
        <v>17</v>
      </c>
      <c r="H62" s="9">
        <v>0</v>
      </c>
      <c r="I62" s="9">
        <f t="shared" si="5"/>
        <v>0</v>
      </c>
      <c r="J62" s="9">
        <v>398438</v>
      </c>
      <c r="K62" s="9">
        <f t="shared" si="1"/>
        <v>418758.33799999999</v>
      </c>
      <c r="L62" s="49">
        <f t="shared" si="2"/>
        <v>418758.33799999999</v>
      </c>
      <c r="M62" s="9">
        <v>670969.46399999992</v>
      </c>
      <c r="N62" s="9">
        <v>1071000</v>
      </c>
      <c r="O62" s="9">
        <f t="shared" si="3"/>
        <v>670969.46399999992</v>
      </c>
      <c r="P62" s="15">
        <f t="shared" si="7"/>
        <v>544863.90099999995</v>
      </c>
    </row>
    <row r="63" spans="1:16" ht="22.5" customHeight="1" x14ac:dyDescent="0.25">
      <c r="A63" s="76"/>
      <c r="B63" s="76"/>
      <c r="C63" s="76"/>
      <c r="D63" s="77"/>
      <c r="E63" s="77"/>
      <c r="F63" s="8" t="s">
        <v>76</v>
      </c>
      <c r="G63" s="7" t="s">
        <v>17</v>
      </c>
      <c r="H63" s="9">
        <v>0</v>
      </c>
      <c r="I63" s="9">
        <f t="shared" si="5"/>
        <v>0</v>
      </c>
      <c r="J63" s="9">
        <v>479052.2</v>
      </c>
      <c r="K63" s="9">
        <f t="shared" si="1"/>
        <v>503483.86220000003</v>
      </c>
      <c r="L63" s="49">
        <f t="shared" si="2"/>
        <v>503483.86220000003</v>
      </c>
      <c r="M63" s="9">
        <v>973367.98149599996</v>
      </c>
      <c r="N63" s="9">
        <v>333200</v>
      </c>
      <c r="O63" s="9">
        <f t="shared" si="3"/>
        <v>333200</v>
      </c>
      <c r="P63" s="15">
        <f t="shared" si="7"/>
        <v>418341.93110000005</v>
      </c>
    </row>
    <row r="64" spans="1:16" ht="22.5" customHeight="1" x14ac:dyDescent="0.25">
      <c r="A64" s="76"/>
      <c r="B64" s="76"/>
      <c r="C64" s="76"/>
      <c r="D64" s="77"/>
      <c r="E64" s="77"/>
      <c r="F64" s="8" t="s">
        <v>77</v>
      </c>
      <c r="G64" s="7" t="s">
        <v>17</v>
      </c>
      <c r="H64" s="9">
        <v>0</v>
      </c>
      <c r="I64" s="9">
        <f t="shared" si="5"/>
        <v>0</v>
      </c>
      <c r="J64" s="9">
        <v>0</v>
      </c>
      <c r="K64" s="9">
        <f t="shared" si="1"/>
        <v>0</v>
      </c>
      <c r="L64" s="49">
        <f t="shared" si="2"/>
        <v>0</v>
      </c>
      <c r="M64" s="9">
        <v>385988.4</v>
      </c>
      <c r="N64" s="9">
        <v>380800</v>
      </c>
      <c r="O64" s="9">
        <f t="shared" si="3"/>
        <v>380800</v>
      </c>
      <c r="P64" s="15">
        <f>AVERAGE(O64)</f>
        <v>380800</v>
      </c>
    </row>
    <row r="65" spans="1:16" ht="22.5" customHeight="1" x14ac:dyDescent="0.25">
      <c r="A65" s="76"/>
      <c r="B65" s="76"/>
      <c r="C65" s="76"/>
      <c r="D65" s="77"/>
      <c r="E65" s="77"/>
      <c r="F65" s="8" t="s">
        <v>78</v>
      </c>
      <c r="G65" s="7" t="s">
        <v>17</v>
      </c>
      <c r="H65" s="9">
        <v>0</v>
      </c>
      <c r="I65" s="9">
        <f t="shared" si="5"/>
        <v>0</v>
      </c>
      <c r="J65" s="9">
        <v>0</v>
      </c>
      <c r="K65" s="9">
        <f t="shared" si="1"/>
        <v>0</v>
      </c>
      <c r="L65" s="49">
        <f t="shared" si="2"/>
        <v>0</v>
      </c>
      <c r="M65" s="9">
        <v>1194230.28</v>
      </c>
      <c r="N65" s="9">
        <v>261800</v>
      </c>
      <c r="O65" s="9">
        <f t="shared" si="3"/>
        <v>261800</v>
      </c>
      <c r="P65" s="15">
        <f t="shared" ref="P65:P67" si="8">AVERAGE(O65)</f>
        <v>261800</v>
      </c>
    </row>
    <row r="66" spans="1:16" ht="22.5" customHeight="1" x14ac:dyDescent="0.25">
      <c r="A66" s="76"/>
      <c r="B66" s="76"/>
      <c r="C66" s="76"/>
      <c r="D66" s="77"/>
      <c r="E66" s="77"/>
      <c r="F66" s="8" t="s">
        <v>79</v>
      </c>
      <c r="G66" s="7" t="s">
        <v>17</v>
      </c>
      <c r="H66" s="9">
        <v>0</v>
      </c>
      <c r="I66" s="9">
        <f t="shared" si="5"/>
        <v>0</v>
      </c>
      <c r="J66" s="9">
        <v>0</v>
      </c>
      <c r="K66" s="9">
        <f t="shared" si="1"/>
        <v>0</v>
      </c>
      <c r="L66" s="49">
        <f t="shared" si="2"/>
        <v>0</v>
      </c>
      <c r="M66" s="9">
        <v>696611.04</v>
      </c>
      <c r="N66" s="9">
        <v>404600</v>
      </c>
      <c r="O66" s="9">
        <f t="shared" si="3"/>
        <v>404600</v>
      </c>
      <c r="P66" s="15">
        <f t="shared" si="8"/>
        <v>404600</v>
      </c>
    </row>
    <row r="67" spans="1:16" ht="22.5" customHeight="1" x14ac:dyDescent="0.25">
      <c r="A67" s="76"/>
      <c r="B67" s="76"/>
      <c r="C67" s="76"/>
      <c r="D67" s="77"/>
      <c r="E67" s="77"/>
      <c r="F67" s="8" t="s">
        <v>80</v>
      </c>
      <c r="G67" s="7" t="s">
        <v>17</v>
      </c>
      <c r="H67" s="9">
        <v>0</v>
      </c>
      <c r="I67" s="9">
        <f t="shared" si="5"/>
        <v>0</v>
      </c>
      <c r="J67" s="9">
        <v>0</v>
      </c>
      <c r="K67" s="9">
        <f t="shared" si="1"/>
        <v>0</v>
      </c>
      <c r="L67" s="49">
        <f t="shared" si="2"/>
        <v>0</v>
      </c>
      <c r="M67" s="9">
        <v>419051.7</v>
      </c>
      <c r="N67" s="9">
        <v>226100</v>
      </c>
      <c r="O67" s="9">
        <f t="shared" si="3"/>
        <v>226100</v>
      </c>
      <c r="P67" s="15">
        <f t="shared" si="8"/>
        <v>226100</v>
      </c>
    </row>
    <row r="68" spans="1:16" ht="25.5" customHeight="1" x14ac:dyDescent="0.25">
      <c r="A68" s="76"/>
      <c r="B68" s="76"/>
      <c r="C68" s="76"/>
      <c r="D68" s="77"/>
      <c r="E68" s="77"/>
      <c r="F68" s="100" t="s">
        <v>81</v>
      </c>
      <c r="G68" s="101"/>
      <c r="H68" s="101"/>
      <c r="I68" s="101"/>
      <c r="J68" s="101"/>
      <c r="K68" s="101"/>
      <c r="L68" s="102"/>
      <c r="M68" s="3"/>
      <c r="N68" s="3"/>
      <c r="O68" s="3"/>
      <c r="P68" s="16"/>
    </row>
    <row r="69" spans="1:16" ht="22.5" customHeight="1" x14ac:dyDescent="0.25">
      <c r="A69" s="76"/>
      <c r="B69" s="76"/>
      <c r="C69" s="76"/>
      <c r="D69" s="77"/>
      <c r="E69" s="77"/>
      <c r="F69" s="40" t="s">
        <v>3574</v>
      </c>
      <c r="G69" s="77" t="s">
        <v>82</v>
      </c>
      <c r="H69" s="79">
        <v>209449.35</v>
      </c>
      <c r="I69" s="79">
        <f>(H69*19.88%)+H69</f>
        <v>251087.88078000001</v>
      </c>
      <c r="J69" s="79">
        <v>194076.44339999999</v>
      </c>
      <c r="K69" s="79">
        <f>(J69*5.1%)+J69</f>
        <v>203974.34201339999</v>
      </c>
      <c r="L69" s="79">
        <f>K69</f>
        <v>203974.34201339999</v>
      </c>
      <c r="M69" s="79">
        <v>283078.44174323999</v>
      </c>
      <c r="N69" s="79">
        <v>547400</v>
      </c>
      <c r="O69" s="79">
        <f>MIN(M69,N69)</f>
        <v>283078.44174323999</v>
      </c>
      <c r="P69" s="80">
        <f>AVERAGE(L69,O69)</f>
        <v>243526.39187831999</v>
      </c>
    </row>
    <row r="70" spans="1:16" ht="22.5" customHeight="1" x14ac:dyDescent="0.25">
      <c r="A70" s="76"/>
      <c r="B70" s="76"/>
      <c r="C70" s="76"/>
      <c r="D70" s="77"/>
      <c r="E70" s="77"/>
      <c r="F70" s="40" t="s">
        <v>3573</v>
      </c>
      <c r="G70" s="77"/>
      <c r="H70" s="79"/>
      <c r="I70" s="79"/>
      <c r="J70" s="79"/>
      <c r="K70" s="79"/>
      <c r="L70" s="79"/>
      <c r="M70" s="79">
        <v>0</v>
      </c>
      <c r="N70" s="79"/>
      <c r="O70" s="79">
        <v>0</v>
      </c>
      <c r="P70" s="80"/>
    </row>
    <row r="71" spans="1:16" ht="22.5" customHeight="1" x14ac:dyDescent="0.25">
      <c r="A71" s="76"/>
      <c r="B71" s="76"/>
      <c r="C71" s="76"/>
      <c r="D71" s="77"/>
      <c r="E71" s="77"/>
      <c r="F71" s="8" t="s">
        <v>83</v>
      </c>
      <c r="G71" s="77"/>
      <c r="H71" s="79"/>
      <c r="I71" s="79"/>
      <c r="J71" s="79"/>
      <c r="K71" s="79"/>
      <c r="L71" s="79"/>
      <c r="M71" s="79">
        <v>0</v>
      </c>
      <c r="N71" s="79"/>
      <c r="O71" s="79">
        <v>0</v>
      </c>
      <c r="P71" s="80"/>
    </row>
    <row r="72" spans="1:16" ht="22.5" customHeight="1" x14ac:dyDescent="0.25">
      <c r="A72" s="76"/>
      <c r="B72" s="76"/>
      <c r="C72" s="76"/>
      <c r="D72" s="77"/>
      <c r="E72" s="77"/>
      <c r="F72" s="8" t="s">
        <v>84</v>
      </c>
      <c r="G72" s="77"/>
      <c r="H72" s="79"/>
      <c r="I72" s="79"/>
      <c r="J72" s="79"/>
      <c r="K72" s="79"/>
      <c r="L72" s="79"/>
      <c r="M72" s="79">
        <v>0</v>
      </c>
      <c r="N72" s="79"/>
      <c r="O72" s="79">
        <v>0</v>
      </c>
      <c r="P72" s="80"/>
    </row>
    <row r="73" spans="1:16" ht="22.5" customHeight="1" x14ac:dyDescent="0.25">
      <c r="A73" s="76"/>
      <c r="B73" s="76"/>
      <c r="C73" s="76"/>
      <c r="D73" s="77"/>
      <c r="E73" s="77"/>
      <c r="F73" s="8" t="s">
        <v>85</v>
      </c>
      <c r="G73" s="77"/>
      <c r="H73" s="79"/>
      <c r="I73" s="79"/>
      <c r="J73" s="79"/>
      <c r="K73" s="79"/>
      <c r="L73" s="79"/>
      <c r="M73" s="79">
        <v>0</v>
      </c>
      <c r="N73" s="79"/>
      <c r="O73" s="79">
        <v>0</v>
      </c>
      <c r="P73" s="80"/>
    </row>
    <row r="74" spans="1:16" ht="22.5" customHeight="1" x14ac:dyDescent="0.25">
      <c r="A74" s="76"/>
      <c r="B74" s="76"/>
      <c r="C74" s="76"/>
      <c r="D74" s="77"/>
      <c r="E74" s="77"/>
      <c r="F74" s="8" t="s">
        <v>86</v>
      </c>
      <c r="G74" s="77"/>
      <c r="H74" s="79"/>
      <c r="I74" s="79"/>
      <c r="J74" s="79"/>
      <c r="K74" s="79"/>
      <c r="L74" s="79"/>
      <c r="M74" s="79">
        <v>0</v>
      </c>
      <c r="N74" s="79"/>
      <c r="O74" s="79">
        <v>0</v>
      </c>
      <c r="P74" s="80"/>
    </row>
    <row r="75" spans="1:16" ht="22.5" customHeight="1" x14ac:dyDescent="0.25">
      <c r="A75" s="76"/>
      <c r="B75" s="76"/>
      <c r="C75" s="76"/>
      <c r="D75" s="77"/>
      <c r="E75" s="77"/>
      <c r="F75" s="8" t="s">
        <v>87</v>
      </c>
      <c r="G75" s="77"/>
      <c r="H75" s="79"/>
      <c r="I75" s="79"/>
      <c r="J75" s="79"/>
      <c r="K75" s="79"/>
      <c r="L75" s="79"/>
      <c r="M75" s="79">
        <v>0</v>
      </c>
      <c r="N75" s="79"/>
      <c r="O75" s="79">
        <v>0</v>
      </c>
      <c r="P75" s="80"/>
    </row>
    <row r="76" spans="1:16" ht="22.5" customHeight="1" x14ac:dyDescent="0.25">
      <c r="A76" s="76"/>
      <c r="B76" s="76"/>
      <c r="C76" s="76"/>
      <c r="D76" s="77"/>
      <c r="E76" s="77"/>
      <c r="F76" s="8" t="s">
        <v>88</v>
      </c>
      <c r="G76" s="77"/>
      <c r="H76" s="79"/>
      <c r="I76" s="79"/>
      <c r="J76" s="79"/>
      <c r="K76" s="79"/>
      <c r="L76" s="79"/>
      <c r="M76" s="79">
        <v>0</v>
      </c>
      <c r="N76" s="79"/>
      <c r="O76" s="79">
        <v>0</v>
      </c>
      <c r="P76" s="80"/>
    </row>
    <row r="77" spans="1:16" ht="22.5" customHeight="1" x14ac:dyDescent="0.25">
      <c r="A77" s="76"/>
      <c r="B77" s="76"/>
      <c r="C77" s="76"/>
      <c r="D77" s="77"/>
      <c r="E77" s="77"/>
      <c r="F77" s="8" t="s">
        <v>89</v>
      </c>
      <c r="G77" s="77"/>
      <c r="H77" s="79"/>
      <c r="I77" s="79"/>
      <c r="J77" s="79"/>
      <c r="K77" s="79"/>
      <c r="L77" s="79"/>
      <c r="M77" s="79">
        <v>0</v>
      </c>
      <c r="N77" s="79"/>
      <c r="O77" s="79">
        <v>0</v>
      </c>
      <c r="P77" s="80"/>
    </row>
    <row r="78" spans="1:16" ht="22.5" customHeight="1" x14ac:dyDescent="0.25">
      <c r="A78" s="76"/>
      <c r="B78" s="76"/>
      <c r="C78" s="76"/>
      <c r="D78" s="77"/>
      <c r="E78" s="77"/>
      <c r="F78" s="8" t="s">
        <v>90</v>
      </c>
      <c r="G78" s="77"/>
      <c r="H78" s="79"/>
      <c r="I78" s="79"/>
      <c r="J78" s="79"/>
      <c r="K78" s="79"/>
      <c r="L78" s="79"/>
      <c r="M78" s="79">
        <v>0</v>
      </c>
      <c r="N78" s="79"/>
      <c r="O78" s="79">
        <v>0</v>
      </c>
      <c r="P78" s="80"/>
    </row>
    <row r="79" spans="1:16" ht="22.5" customHeight="1" x14ac:dyDescent="0.25">
      <c r="A79" s="76"/>
      <c r="B79" s="76"/>
      <c r="C79" s="76"/>
      <c r="D79" s="77"/>
      <c r="E79" s="77"/>
      <c r="F79" s="8" t="s">
        <v>91</v>
      </c>
      <c r="G79" s="77"/>
      <c r="H79" s="79"/>
      <c r="I79" s="79"/>
      <c r="J79" s="79"/>
      <c r="K79" s="79"/>
      <c r="L79" s="79"/>
      <c r="M79" s="79">
        <v>0</v>
      </c>
      <c r="N79" s="79"/>
      <c r="O79" s="79">
        <v>0</v>
      </c>
      <c r="P79" s="80"/>
    </row>
    <row r="80" spans="1:16" ht="22.5" customHeight="1" x14ac:dyDescent="0.25">
      <c r="A80" s="76"/>
      <c r="B80" s="76"/>
      <c r="C80" s="76"/>
      <c r="D80" s="77"/>
      <c r="E80" s="77"/>
      <c r="F80" s="8" t="s">
        <v>92</v>
      </c>
      <c r="G80" s="77"/>
      <c r="H80" s="79"/>
      <c r="I80" s="79"/>
      <c r="J80" s="79"/>
      <c r="K80" s="79"/>
      <c r="L80" s="79"/>
      <c r="M80" s="79">
        <v>0</v>
      </c>
      <c r="N80" s="79"/>
      <c r="O80" s="79">
        <v>0</v>
      </c>
      <c r="P80" s="80"/>
    </row>
    <row r="81" spans="1:16" ht="22.5" customHeight="1" x14ac:dyDescent="0.25">
      <c r="A81" s="76"/>
      <c r="B81" s="76"/>
      <c r="C81" s="76"/>
      <c r="D81" s="77"/>
      <c r="E81" s="77"/>
      <c r="F81" s="8" t="s">
        <v>93</v>
      </c>
      <c r="G81" s="77"/>
      <c r="H81" s="79"/>
      <c r="I81" s="79"/>
      <c r="J81" s="79"/>
      <c r="K81" s="79"/>
      <c r="L81" s="79"/>
      <c r="M81" s="79">
        <v>0</v>
      </c>
      <c r="N81" s="79"/>
      <c r="O81" s="79">
        <v>0</v>
      </c>
      <c r="P81" s="80"/>
    </row>
    <row r="82" spans="1:16" ht="22.5" customHeight="1" x14ac:dyDescent="0.25">
      <c r="A82" s="76"/>
      <c r="B82" s="76"/>
      <c r="C82" s="76"/>
      <c r="D82" s="77"/>
      <c r="E82" s="77"/>
      <c r="F82" s="8" t="s">
        <v>94</v>
      </c>
      <c r="G82" s="77"/>
      <c r="H82" s="79"/>
      <c r="I82" s="79"/>
      <c r="J82" s="79"/>
      <c r="K82" s="79"/>
      <c r="L82" s="79"/>
      <c r="M82" s="79">
        <v>0</v>
      </c>
      <c r="N82" s="79"/>
      <c r="O82" s="79">
        <v>0</v>
      </c>
      <c r="P82" s="80"/>
    </row>
    <row r="83" spans="1:16" ht="22.5" customHeight="1" x14ac:dyDescent="0.25">
      <c r="A83" s="76"/>
      <c r="B83" s="76"/>
      <c r="C83" s="76"/>
      <c r="D83" s="77"/>
      <c r="E83" s="77"/>
      <c r="F83" s="8" t="s">
        <v>95</v>
      </c>
      <c r="G83" s="77"/>
      <c r="H83" s="79"/>
      <c r="I83" s="79"/>
      <c r="J83" s="79"/>
      <c r="K83" s="79"/>
      <c r="L83" s="79"/>
      <c r="M83" s="79">
        <v>0</v>
      </c>
      <c r="N83" s="79"/>
      <c r="O83" s="79">
        <v>0</v>
      </c>
      <c r="P83" s="80"/>
    </row>
    <row r="84" spans="1:16" ht="22.5" customHeight="1" x14ac:dyDescent="0.25">
      <c r="A84" s="76"/>
      <c r="B84" s="76"/>
      <c r="C84" s="76"/>
      <c r="D84" s="77"/>
      <c r="E84" s="77"/>
      <c r="F84" s="8" t="s">
        <v>96</v>
      </c>
      <c r="G84" s="77"/>
      <c r="H84" s="79"/>
      <c r="I84" s="79"/>
      <c r="J84" s="79"/>
      <c r="K84" s="79"/>
      <c r="L84" s="79"/>
      <c r="M84" s="79">
        <v>0</v>
      </c>
      <c r="N84" s="79"/>
      <c r="O84" s="79">
        <v>0</v>
      </c>
      <c r="P84" s="80"/>
    </row>
    <row r="85" spans="1:16" ht="22.5" customHeight="1" x14ac:dyDescent="0.25">
      <c r="A85" s="76"/>
      <c r="B85" s="76"/>
      <c r="C85" s="76"/>
      <c r="D85" s="77"/>
      <c r="E85" s="77"/>
      <c r="F85" s="8" t="s">
        <v>97</v>
      </c>
      <c r="G85" s="77"/>
      <c r="H85" s="79"/>
      <c r="I85" s="79"/>
      <c r="J85" s="79"/>
      <c r="K85" s="79"/>
      <c r="L85" s="79"/>
      <c r="M85" s="79">
        <v>0</v>
      </c>
      <c r="N85" s="79"/>
      <c r="O85" s="79">
        <v>0</v>
      </c>
      <c r="P85" s="80"/>
    </row>
    <row r="86" spans="1:16" ht="22.5" customHeight="1" x14ac:dyDescent="0.25">
      <c r="A86" s="76"/>
      <c r="B86" s="76"/>
      <c r="C86" s="76"/>
      <c r="D86" s="77"/>
      <c r="E86" s="77"/>
      <c r="F86" s="8" t="s">
        <v>98</v>
      </c>
      <c r="G86" s="77"/>
      <c r="H86" s="79"/>
      <c r="I86" s="79"/>
      <c r="J86" s="79"/>
      <c r="K86" s="79"/>
      <c r="L86" s="79"/>
      <c r="M86" s="79">
        <v>0</v>
      </c>
      <c r="N86" s="79"/>
      <c r="O86" s="79">
        <v>0</v>
      </c>
      <c r="P86" s="80"/>
    </row>
    <row r="87" spans="1:16" ht="22.5" customHeight="1" x14ac:dyDescent="0.25">
      <c r="A87" s="76"/>
      <c r="B87" s="76"/>
      <c r="C87" s="76"/>
      <c r="D87" s="77"/>
      <c r="E87" s="77"/>
      <c r="F87" s="8" t="s">
        <v>99</v>
      </c>
      <c r="G87" s="77"/>
      <c r="H87" s="79"/>
      <c r="I87" s="79"/>
      <c r="J87" s="79"/>
      <c r="K87" s="79"/>
      <c r="L87" s="79"/>
      <c r="M87" s="79">
        <v>0</v>
      </c>
      <c r="N87" s="79"/>
      <c r="O87" s="79">
        <v>0</v>
      </c>
      <c r="P87" s="80"/>
    </row>
    <row r="88" spans="1:16" ht="22.5" customHeight="1" x14ac:dyDescent="0.25">
      <c r="A88" s="76"/>
      <c r="B88" s="76"/>
      <c r="C88" s="76"/>
      <c r="D88" s="77"/>
      <c r="E88" s="77"/>
      <c r="F88" s="8" t="s">
        <v>100</v>
      </c>
      <c r="G88" s="77"/>
      <c r="H88" s="79"/>
      <c r="I88" s="79"/>
      <c r="J88" s="79"/>
      <c r="K88" s="79"/>
      <c r="L88" s="79"/>
      <c r="M88" s="79">
        <v>0</v>
      </c>
      <c r="N88" s="79"/>
      <c r="O88" s="79">
        <v>0</v>
      </c>
      <c r="P88" s="80"/>
    </row>
    <row r="89" spans="1:16" x14ac:dyDescent="0.25">
      <c r="A89" s="76">
        <v>2</v>
      </c>
      <c r="B89" s="76" t="s">
        <v>101</v>
      </c>
      <c r="C89" s="76" t="s">
        <v>102</v>
      </c>
      <c r="D89" s="77"/>
      <c r="E89" s="77"/>
      <c r="F89" s="100" t="s">
        <v>15</v>
      </c>
      <c r="G89" s="101"/>
      <c r="H89" s="101"/>
      <c r="I89" s="101"/>
      <c r="J89" s="101"/>
      <c r="K89" s="101"/>
      <c r="L89" s="102"/>
      <c r="M89" s="10"/>
      <c r="N89" s="9"/>
      <c r="O89" s="10"/>
      <c r="P89" s="18"/>
    </row>
    <row r="90" spans="1:16" ht="22.5" customHeight="1" x14ac:dyDescent="0.25">
      <c r="A90" s="76"/>
      <c r="B90" s="76"/>
      <c r="C90" s="76"/>
      <c r="D90" s="77"/>
      <c r="E90" s="77"/>
      <c r="F90" s="8" t="s">
        <v>103</v>
      </c>
      <c r="G90" s="7" t="s">
        <v>17</v>
      </c>
      <c r="H90" s="9">
        <v>13299.66</v>
      </c>
      <c r="I90" s="9">
        <f t="shared" ref="I90:I102" si="9">(H90*19.88%)+H90</f>
        <v>15943.632407999999</v>
      </c>
      <c r="J90" s="9">
        <v>12323.78</v>
      </c>
      <c r="K90" s="9">
        <f t="shared" ref="K90:K102" si="10">(J90*5.1%)+J90</f>
        <v>12952.29278</v>
      </c>
      <c r="L90" s="49">
        <f>K90</f>
        <v>12952.29278</v>
      </c>
      <c r="M90" s="9">
        <v>17975.465508000001</v>
      </c>
      <c r="N90" s="9">
        <v>142800</v>
      </c>
      <c r="O90" s="9">
        <f>MIN(M90,N90)</f>
        <v>17975.465508000001</v>
      </c>
      <c r="P90" s="15">
        <f>AVERAGE(L90,O90)</f>
        <v>15463.879144</v>
      </c>
    </row>
    <row r="91" spans="1:16" ht="22.5" customHeight="1" x14ac:dyDescent="0.25">
      <c r="A91" s="76"/>
      <c r="B91" s="76"/>
      <c r="C91" s="76"/>
      <c r="D91" s="77"/>
      <c r="E91" s="77"/>
      <c r="F91" s="8" t="s">
        <v>104</v>
      </c>
      <c r="G91" s="7" t="s">
        <v>17</v>
      </c>
      <c r="H91" s="9">
        <v>41287.949999999997</v>
      </c>
      <c r="I91" s="9">
        <f t="shared" si="9"/>
        <v>49495.994459999994</v>
      </c>
      <c r="J91" s="9">
        <v>38257.460800000001</v>
      </c>
      <c r="K91" s="9">
        <f t="shared" si="10"/>
        <v>40208.591300799999</v>
      </c>
      <c r="L91" s="49">
        <f t="shared" ref="L91:L102" si="11">K91</f>
        <v>40208.591300799999</v>
      </c>
      <c r="M91" s="9">
        <v>55802.33232288</v>
      </c>
      <c r="N91" s="9">
        <v>142800</v>
      </c>
      <c r="O91" s="9">
        <f t="shared" ref="O91:O102" si="12">MIN(M91,N91)</f>
        <v>55802.33232288</v>
      </c>
      <c r="P91" s="15">
        <f t="shared" ref="P91:P99" si="13">AVERAGE(L91,O91)</f>
        <v>48005.461811839996</v>
      </c>
    </row>
    <row r="92" spans="1:16" ht="22.5" customHeight="1" x14ac:dyDescent="0.25">
      <c r="A92" s="76"/>
      <c r="B92" s="76"/>
      <c r="C92" s="76"/>
      <c r="D92" s="77"/>
      <c r="E92" s="77"/>
      <c r="F92" s="8" t="s">
        <v>22</v>
      </c>
      <c r="G92" s="7" t="s">
        <v>17</v>
      </c>
      <c r="H92" s="9">
        <v>46458.720000000001</v>
      </c>
      <c r="I92" s="9">
        <f t="shared" si="9"/>
        <v>55694.713536000003</v>
      </c>
      <c r="J92" s="9">
        <v>43067.441399999996</v>
      </c>
      <c r="K92" s="9">
        <f t="shared" si="10"/>
        <v>45263.880911399996</v>
      </c>
      <c r="L92" s="49">
        <f t="shared" si="11"/>
        <v>45263.880911399996</v>
      </c>
      <c r="M92" s="9">
        <v>62818.170026039996</v>
      </c>
      <c r="N92" s="9">
        <v>113050</v>
      </c>
      <c r="O92" s="9">
        <f t="shared" si="12"/>
        <v>62818.170026039996</v>
      </c>
      <c r="P92" s="15">
        <f t="shared" si="13"/>
        <v>54041.025468719992</v>
      </c>
    </row>
    <row r="93" spans="1:16" ht="22.5" customHeight="1" x14ac:dyDescent="0.25">
      <c r="A93" s="76"/>
      <c r="B93" s="76"/>
      <c r="C93" s="76"/>
      <c r="D93" s="77"/>
      <c r="E93" s="77"/>
      <c r="F93" s="8" t="s">
        <v>105</v>
      </c>
      <c r="G93" s="7" t="s">
        <v>17</v>
      </c>
      <c r="H93" s="9">
        <v>39995.01</v>
      </c>
      <c r="I93" s="9">
        <f t="shared" si="9"/>
        <v>47946.017988</v>
      </c>
      <c r="J93" s="9">
        <v>37059.366999999998</v>
      </c>
      <c r="K93" s="9">
        <f t="shared" si="10"/>
        <v>38949.394716999996</v>
      </c>
      <c r="L93" s="49">
        <f t="shared" si="11"/>
        <v>38949.394716999996</v>
      </c>
      <c r="M93" s="9">
        <v>54054.792706199994</v>
      </c>
      <c r="N93" s="9">
        <v>142800</v>
      </c>
      <c r="O93" s="9">
        <f t="shared" si="12"/>
        <v>54054.792706199994</v>
      </c>
      <c r="P93" s="15">
        <f t="shared" si="13"/>
        <v>46502.093711599999</v>
      </c>
    </row>
    <row r="94" spans="1:16" ht="22.5" customHeight="1" x14ac:dyDescent="0.25">
      <c r="A94" s="76"/>
      <c r="B94" s="76"/>
      <c r="C94" s="76"/>
      <c r="D94" s="77"/>
      <c r="E94" s="77"/>
      <c r="F94" s="8" t="s">
        <v>106</v>
      </c>
      <c r="G94" s="7" t="s">
        <v>17</v>
      </c>
      <c r="H94" s="9">
        <v>85610.25</v>
      </c>
      <c r="I94" s="9">
        <f t="shared" si="9"/>
        <v>102629.5677</v>
      </c>
      <c r="J94" s="9">
        <v>79326.225999999995</v>
      </c>
      <c r="K94" s="9">
        <f t="shared" si="10"/>
        <v>83371.863526000001</v>
      </c>
      <c r="L94" s="49">
        <f t="shared" si="11"/>
        <v>83371.863526000001</v>
      </c>
      <c r="M94" s="9">
        <v>254831.28165923999</v>
      </c>
      <c r="N94" s="9">
        <v>154700</v>
      </c>
      <c r="O94" s="9">
        <f t="shared" si="12"/>
        <v>154700</v>
      </c>
      <c r="P94" s="15">
        <f t="shared" si="13"/>
        <v>119035.931763</v>
      </c>
    </row>
    <row r="95" spans="1:16" ht="22.5" customHeight="1" x14ac:dyDescent="0.25">
      <c r="A95" s="76"/>
      <c r="B95" s="76"/>
      <c r="C95" s="76"/>
      <c r="D95" s="77"/>
      <c r="E95" s="77"/>
      <c r="F95" s="8" t="s">
        <v>107</v>
      </c>
      <c r="G95" s="7" t="s">
        <v>17</v>
      </c>
      <c r="H95" s="9">
        <v>662783.22</v>
      </c>
      <c r="I95" s="9">
        <f t="shared" si="9"/>
        <v>794544.52413599996</v>
      </c>
      <c r="J95" s="9">
        <v>614134.72779999999</v>
      </c>
      <c r="K95" s="9">
        <f t="shared" si="10"/>
        <v>645455.5989178</v>
      </c>
      <c r="L95" s="49">
        <f t="shared" si="11"/>
        <v>645455.5989178</v>
      </c>
      <c r="M95" s="9">
        <v>895776.91396907996</v>
      </c>
      <c r="N95" s="9">
        <v>416500</v>
      </c>
      <c r="O95" s="9">
        <f t="shared" si="12"/>
        <v>416500</v>
      </c>
      <c r="P95" s="15">
        <f t="shared" si="13"/>
        <v>530977.7994589</v>
      </c>
    </row>
    <row r="96" spans="1:16" ht="22.5" customHeight="1" x14ac:dyDescent="0.25">
      <c r="A96" s="76"/>
      <c r="B96" s="76"/>
      <c r="C96" s="76"/>
      <c r="D96" s="77"/>
      <c r="E96" s="77"/>
      <c r="F96" s="8" t="s">
        <v>108</v>
      </c>
      <c r="G96" s="7" t="s">
        <v>17</v>
      </c>
      <c r="H96" s="9">
        <v>51422.58</v>
      </c>
      <c r="I96" s="9">
        <f t="shared" si="9"/>
        <v>61645.388903999999</v>
      </c>
      <c r="J96" s="9">
        <v>47648.551800000001</v>
      </c>
      <c r="K96" s="9">
        <f t="shared" si="10"/>
        <v>50078.627941799998</v>
      </c>
      <c r="L96" s="49">
        <f t="shared" si="11"/>
        <v>50078.627941799998</v>
      </c>
      <c r="M96" s="9">
        <v>69500.177655480002</v>
      </c>
      <c r="N96" s="9">
        <v>499800</v>
      </c>
      <c r="O96" s="9">
        <f t="shared" si="12"/>
        <v>69500.177655480002</v>
      </c>
      <c r="P96" s="15">
        <f t="shared" si="13"/>
        <v>59789.402798640003</v>
      </c>
    </row>
    <row r="97" spans="1:16" ht="22.5" customHeight="1" x14ac:dyDescent="0.25">
      <c r="A97" s="76"/>
      <c r="B97" s="76"/>
      <c r="C97" s="76"/>
      <c r="D97" s="77"/>
      <c r="E97" s="77"/>
      <c r="F97" s="8" t="s">
        <v>109</v>
      </c>
      <c r="G97" s="7" t="s">
        <v>17</v>
      </c>
      <c r="H97" s="9">
        <v>334949.67</v>
      </c>
      <c r="I97" s="9">
        <f t="shared" si="9"/>
        <v>401537.66439599998</v>
      </c>
      <c r="J97" s="9">
        <v>310364.67</v>
      </c>
      <c r="K97" s="9">
        <f t="shared" si="10"/>
        <v>326193.26817</v>
      </c>
      <c r="L97" s="49">
        <f t="shared" si="11"/>
        <v>326193.26817</v>
      </c>
      <c r="M97" s="9">
        <v>452697.90766199998</v>
      </c>
      <c r="N97" s="9">
        <v>261800</v>
      </c>
      <c r="O97" s="9">
        <f t="shared" si="12"/>
        <v>261800</v>
      </c>
      <c r="P97" s="15">
        <f t="shared" si="13"/>
        <v>293996.63408500003</v>
      </c>
    </row>
    <row r="98" spans="1:16" ht="22.5" customHeight="1" x14ac:dyDescent="0.25">
      <c r="A98" s="76"/>
      <c r="B98" s="76"/>
      <c r="C98" s="76"/>
      <c r="D98" s="77"/>
      <c r="E98" s="77"/>
      <c r="F98" s="8" t="s">
        <v>110</v>
      </c>
      <c r="G98" s="7" t="s">
        <v>17</v>
      </c>
      <c r="H98" s="9">
        <v>188549.46</v>
      </c>
      <c r="I98" s="9">
        <f t="shared" si="9"/>
        <v>226033.09264799999</v>
      </c>
      <c r="J98" s="9">
        <v>174709.50339999999</v>
      </c>
      <c r="K98" s="9">
        <f t="shared" si="10"/>
        <v>183619.6880734</v>
      </c>
      <c r="L98" s="49">
        <f t="shared" si="11"/>
        <v>183619.6880734</v>
      </c>
      <c r="M98" s="9">
        <v>254831.28165923999</v>
      </c>
      <c r="N98" s="9">
        <v>142800</v>
      </c>
      <c r="O98" s="9">
        <f t="shared" si="12"/>
        <v>142800</v>
      </c>
      <c r="P98" s="15">
        <f t="shared" si="13"/>
        <v>163209.8440367</v>
      </c>
    </row>
    <row r="99" spans="1:16" ht="22.5" customHeight="1" x14ac:dyDescent="0.25">
      <c r="A99" s="76"/>
      <c r="B99" s="76"/>
      <c r="C99" s="76"/>
      <c r="D99" s="77"/>
      <c r="E99" s="77"/>
      <c r="F99" s="8" t="s">
        <v>55</v>
      </c>
      <c r="G99" s="7" t="s">
        <v>17</v>
      </c>
      <c r="H99" s="9">
        <v>171408.6</v>
      </c>
      <c r="I99" s="9">
        <f t="shared" si="9"/>
        <v>205484.62968000001</v>
      </c>
      <c r="J99" s="9">
        <v>158827.57939999999</v>
      </c>
      <c r="K99" s="9">
        <f t="shared" si="10"/>
        <v>166927.78594939999</v>
      </c>
      <c r="L99" s="49">
        <f t="shared" si="11"/>
        <v>166927.78594939999</v>
      </c>
      <c r="M99" s="9">
        <v>452697.90766199998</v>
      </c>
      <c r="N99" s="9">
        <v>690200</v>
      </c>
      <c r="O99" s="9">
        <f t="shared" si="12"/>
        <v>452697.90766199998</v>
      </c>
      <c r="P99" s="15">
        <f t="shared" si="13"/>
        <v>309812.84680569998</v>
      </c>
    </row>
    <row r="100" spans="1:16" ht="22.5" customHeight="1" x14ac:dyDescent="0.25">
      <c r="A100" s="76"/>
      <c r="B100" s="76"/>
      <c r="C100" s="76"/>
      <c r="D100" s="77"/>
      <c r="E100" s="77"/>
      <c r="F100" s="8" t="s">
        <v>111</v>
      </c>
      <c r="G100" s="7" t="s">
        <v>17</v>
      </c>
      <c r="H100" s="9">
        <v>153985.59</v>
      </c>
      <c r="I100" s="9">
        <f t="shared" si="9"/>
        <v>184597.925292</v>
      </c>
      <c r="J100" s="9">
        <v>142683.4276</v>
      </c>
      <c r="K100" s="9">
        <f t="shared" si="10"/>
        <v>149960.2824076</v>
      </c>
      <c r="L100" s="49">
        <f t="shared" si="11"/>
        <v>149960.2824076</v>
      </c>
      <c r="M100" s="9">
        <v>208118.04749735998</v>
      </c>
      <c r="N100" s="9">
        <v>142800</v>
      </c>
      <c r="O100" s="9">
        <f t="shared" si="12"/>
        <v>142800</v>
      </c>
      <c r="P100" s="15">
        <f>AVERAGE(L100,O100)</f>
        <v>146380.14120379998</v>
      </c>
    </row>
    <row r="101" spans="1:16" ht="22.5" customHeight="1" x14ac:dyDescent="0.25">
      <c r="A101" s="76"/>
      <c r="B101" s="76"/>
      <c r="C101" s="76"/>
      <c r="D101" s="77"/>
      <c r="E101" s="77"/>
      <c r="F101" s="8" t="s">
        <v>112</v>
      </c>
      <c r="G101" s="7" t="s">
        <v>17</v>
      </c>
      <c r="H101" s="9">
        <v>0</v>
      </c>
      <c r="I101" s="9">
        <f t="shared" si="9"/>
        <v>0</v>
      </c>
      <c r="J101" s="9">
        <v>0</v>
      </c>
      <c r="K101" s="9">
        <f t="shared" si="10"/>
        <v>0</v>
      </c>
      <c r="L101" s="49">
        <f t="shared" si="11"/>
        <v>0</v>
      </c>
      <c r="M101" s="9">
        <v>1884271.5</v>
      </c>
      <c r="N101" s="9">
        <v>571200</v>
      </c>
      <c r="O101" s="9">
        <f>MIN(M101,N101)</f>
        <v>571200</v>
      </c>
      <c r="P101" s="19">
        <f>MIN(O101)</f>
        <v>571200</v>
      </c>
    </row>
    <row r="102" spans="1:16" ht="22.5" customHeight="1" x14ac:dyDescent="0.25">
      <c r="A102" s="76"/>
      <c r="B102" s="76"/>
      <c r="C102" s="76"/>
      <c r="D102" s="77"/>
      <c r="E102" s="77"/>
      <c r="F102" s="8" t="s">
        <v>113</v>
      </c>
      <c r="G102" s="7" t="s">
        <v>17</v>
      </c>
      <c r="H102" s="9">
        <v>0</v>
      </c>
      <c r="I102" s="9">
        <f t="shared" si="9"/>
        <v>0</v>
      </c>
      <c r="J102" s="9">
        <v>192732.79999999999</v>
      </c>
      <c r="K102" s="9">
        <f t="shared" si="10"/>
        <v>202562.1728</v>
      </c>
      <c r="L102" s="49">
        <f t="shared" si="11"/>
        <v>202562.1728</v>
      </c>
      <c r="M102" s="9">
        <v>281120.06208</v>
      </c>
      <c r="N102" s="9">
        <v>142800</v>
      </c>
      <c r="O102" s="9">
        <f t="shared" si="12"/>
        <v>142800</v>
      </c>
      <c r="P102" s="15">
        <f>AVERAGE(L102,O102)</f>
        <v>172681.0864</v>
      </c>
    </row>
    <row r="103" spans="1:16" x14ac:dyDescent="0.25">
      <c r="A103" s="76"/>
      <c r="B103" s="76"/>
      <c r="C103" s="76"/>
      <c r="D103" s="77"/>
      <c r="E103" s="77"/>
      <c r="F103" s="100" t="s">
        <v>81</v>
      </c>
      <c r="G103" s="101"/>
      <c r="H103" s="101"/>
      <c r="I103" s="101"/>
      <c r="J103" s="101"/>
      <c r="K103" s="101"/>
      <c r="L103" s="102"/>
      <c r="M103" s="7"/>
      <c r="N103" s="7"/>
      <c r="O103" s="7"/>
      <c r="P103" s="20"/>
    </row>
    <row r="104" spans="1:16" ht="22.5" customHeight="1" x14ac:dyDescent="0.25">
      <c r="A104" s="76"/>
      <c r="B104" s="76"/>
      <c r="C104" s="76"/>
      <c r="D104" s="77"/>
      <c r="E104" s="77"/>
      <c r="F104" s="8" t="s">
        <v>114</v>
      </c>
      <c r="G104" s="77" t="s">
        <v>82</v>
      </c>
      <c r="H104" s="79">
        <v>62943.21</v>
      </c>
      <c r="I104" s="79">
        <f>(H104*19.88%)+H104</f>
        <v>75456.320147999999</v>
      </c>
      <c r="J104" s="79">
        <v>58322.983800000002</v>
      </c>
      <c r="K104" s="79">
        <f>(J104*5.1%)+J104</f>
        <v>61297.455973800003</v>
      </c>
      <c r="L104" s="79">
        <f>K104</f>
        <v>61297.455973800003</v>
      </c>
      <c r="M104" s="79">
        <v>85069.904170680005</v>
      </c>
      <c r="N104" s="79">
        <v>333200</v>
      </c>
      <c r="O104" s="79">
        <f>MIN(M104,N104)</f>
        <v>85069.904170680005</v>
      </c>
      <c r="P104" s="80">
        <f>AVERAGE(L104,O104)</f>
        <v>73183.680072240008</v>
      </c>
    </row>
    <row r="105" spans="1:16" ht="22.5" customHeight="1" x14ac:dyDescent="0.25">
      <c r="A105" s="76"/>
      <c r="B105" s="76"/>
      <c r="C105" s="76"/>
      <c r="D105" s="77"/>
      <c r="E105" s="77"/>
      <c r="F105" s="8" t="s">
        <v>115</v>
      </c>
      <c r="G105" s="77"/>
      <c r="H105" s="79"/>
      <c r="I105" s="79"/>
      <c r="J105" s="79"/>
      <c r="K105" s="79"/>
      <c r="L105" s="79">
        <f t="shared" ref="L105:L111" si="14">+(I105+K105)/2</f>
        <v>0</v>
      </c>
      <c r="M105" s="79">
        <v>0</v>
      </c>
      <c r="N105" s="79"/>
      <c r="O105" s="79">
        <v>0</v>
      </c>
      <c r="P105" s="81"/>
    </row>
    <row r="106" spans="1:16" ht="22.5" customHeight="1" x14ac:dyDescent="0.25">
      <c r="A106" s="76"/>
      <c r="B106" s="76"/>
      <c r="C106" s="76"/>
      <c r="D106" s="77"/>
      <c r="E106" s="77"/>
      <c r="F106" s="8" t="s">
        <v>116</v>
      </c>
      <c r="G106" s="77"/>
      <c r="H106" s="79"/>
      <c r="I106" s="79"/>
      <c r="J106" s="79"/>
      <c r="K106" s="79"/>
      <c r="L106" s="79">
        <f t="shared" si="14"/>
        <v>0</v>
      </c>
      <c r="M106" s="79">
        <v>0</v>
      </c>
      <c r="N106" s="79"/>
      <c r="O106" s="79">
        <v>0</v>
      </c>
      <c r="P106" s="81"/>
    </row>
    <row r="107" spans="1:16" ht="22.5" customHeight="1" x14ac:dyDescent="0.25">
      <c r="A107" s="76"/>
      <c r="B107" s="76"/>
      <c r="C107" s="76"/>
      <c r="D107" s="77"/>
      <c r="E107" s="77"/>
      <c r="F107" s="8" t="s">
        <v>117</v>
      </c>
      <c r="G107" s="77"/>
      <c r="H107" s="79"/>
      <c r="I107" s="79"/>
      <c r="J107" s="79"/>
      <c r="K107" s="79"/>
      <c r="L107" s="79">
        <f t="shared" si="14"/>
        <v>0</v>
      </c>
      <c r="M107" s="79">
        <v>0</v>
      </c>
      <c r="N107" s="79"/>
      <c r="O107" s="79">
        <v>0</v>
      </c>
      <c r="P107" s="81"/>
    </row>
    <row r="108" spans="1:16" ht="22.5" customHeight="1" x14ac:dyDescent="0.25">
      <c r="A108" s="76"/>
      <c r="B108" s="76"/>
      <c r="C108" s="76"/>
      <c r="D108" s="77"/>
      <c r="E108" s="77"/>
      <c r="F108" s="8" t="s">
        <v>118</v>
      </c>
      <c r="G108" s="77"/>
      <c r="H108" s="79"/>
      <c r="I108" s="79"/>
      <c r="J108" s="79"/>
      <c r="K108" s="79"/>
      <c r="L108" s="79">
        <f t="shared" si="14"/>
        <v>0</v>
      </c>
      <c r="M108" s="79">
        <v>0</v>
      </c>
      <c r="N108" s="79"/>
      <c r="O108" s="79">
        <v>0</v>
      </c>
      <c r="P108" s="81"/>
    </row>
    <row r="109" spans="1:16" ht="22.5" customHeight="1" x14ac:dyDescent="0.25">
      <c r="A109" s="76"/>
      <c r="B109" s="76"/>
      <c r="C109" s="76"/>
      <c r="D109" s="77"/>
      <c r="E109" s="77"/>
      <c r="F109" s="8" t="s">
        <v>119</v>
      </c>
      <c r="G109" s="77"/>
      <c r="H109" s="79"/>
      <c r="I109" s="79"/>
      <c r="J109" s="79"/>
      <c r="K109" s="79"/>
      <c r="L109" s="79">
        <f t="shared" si="14"/>
        <v>0</v>
      </c>
      <c r="M109" s="79">
        <v>0</v>
      </c>
      <c r="N109" s="79"/>
      <c r="O109" s="79">
        <v>0</v>
      </c>
      <c r="P109" s="81"/>
    </row>
    <row r="110" spans="1:16" ht="22.5" customHeight="1" x14ac:dyDescent="0.25">
      <c r="A110" s="76"/>
      <c r="B110" s="76"/>
      <c r="C110" s="76"/>
      <c r="D110" s="77"/>
      <c r="E110" s="77"/>
      <c r="F110" s="8" t="s">
        <v>120</v>
      </c>
      <c r="G110" s="77"/>
      <c r="H110" s="79"/>
      <c r="I110" s="79"/>
      <c r="J110" s="79"/>
      <c r="K110" s="79"/>
      <c r="L110" s="79">
        <f t="shared" si="14"/>
        <v>0</v>
      </c>
      <c r="M110" s="79">
        <v>0</v>
      </c>
      <c r="N110" s="79"/>
      <c r="O110" s="79">
        <v>0</v>
      </c>
      <c r="P110" s="81"/>
    </row>
    <row r="111" spans="1:16" ht="22.5" customHeight="1" x14ac:dyDescent="0.25">
      <c r="A111" s="76"/>
      <c r="B111" s="76"/>
      <c r="C111" s="76"/>
      <c r="D111" s="77"/>
      <c r="E111" s="77"/>
      <c r="F111" s="8" t="s">
        <v>121</v>
      </c>
      <c r="G111" s="77"/>
      <c r="H111" s="79"/>
      <c r="I111" s="79"/>
      <c r="J111" s="79"/>
      <c r="K111" s="79"/>
      <c r="L111" s="79">
        <f t="shared" si="14"/>
        <v>0</v>
      </c>
      <c r="M111" s="79">
        <v>0</v>
      </c>
      <c r="N111" s="79"/>
      <c r="O111" s="79">
        <v>0</v>
      </c>
      <c r="P111" s="81"/>
    </row>
    <row r="112" spans="1:16" x14ac:dyDescent="0.25">
      <c r="A112" s="76">
        <v>3</v>
      </c>
      <c r="B112" s="76" t="s">
        <v>122</v>
      </c>
      <c r="C112" s="76" t="s">
        <v>123</v>
      </c>
      <c r="D112" s="77"/>
      <c r="E112" s="77"/>
      <c r="F112" s="100" t="s">
        <v>15</v>
      </c>
      <c r="G112" s="101"/>
      <c r="H112" s="101"/>
      <c r="I112" s="101"/>
      <c r="J112" s="101"/>
      <c r="K112" s="101"/>
      <c r="L112" s="102"/>
      <c r="M112" s="7"/>
      <c r="N112" s="7"/>
      <c r="O112" s="7"/>
      <c r="P112" s="20"/>
    </row>
    <row r="113" spans="1:16" ht="22.5" customHeight="1" x14ac:dyDescent="0.25">
      <c r="A113" s="76"/>
      <c r="B113" s="76"/>
      <c r="C113" s="76"/>
      <c r="D113" s="77"/>
      <c r="E113" s="77"/>
      <c r="F113" s="8" t="s">
        <v>124</v>
      </c>
      <c r="G113" s="7" t="s">
        <v>17</v>
      </c>
      <c r="H113" s="10">
        <v>51422.58</v>
      </c>
      <c r="I113" s="10">
        <f t="shared" ref="I113:I144" si="15">(H113*19.88%)+H113</f>
        <v>61645.388903999999</v>
      </c>
      <c r="J113" s="10">
        <v>47648.551800000001</v>
      </c>
      <c r="K113" s="10">
        <f t="shared" ref="K113:K144" si="16">(J113*5.1%)+J113</f>
        <v>50078.627941799998</v>
      </c>
      <c r="L113" s="50">
        <f>K113</f>
        <v>50078.627941799998</v>
      </c>
      <c r="M113" s="9">
        <v>170042.13197040002</v>
      </c>
      <c r="N113" s="9">
        <v>452200</v>
      </c>
      <c r="O113" s="9">
        <f>MIN(M113,N113)</f>
        <v>170042.13197040002</v>
      </c>
      <c r="P113" s="15">
        <f>AVERAGE(L113,O113)</f>
        <v>110060.37995610001</v>
      </c>
    </row>
    <row r="114" spans="1:16" ht="22.5" customHeight="1" x14ac:dyDescent="0.25">
      <c r="A114" s="76"/>
      <c r="B114" s="76"/>
      <c r="C114" s="76"/>
      <c r="D114" s="77"/>
      <c r="E114" s="77"/>
      <c r="F114" s="8" t="s">
        <v>125</v>
      </c>
      <c r="G114" s="7" t="s">
        <v>17</v>
      </c>
      <c r="H114" s="10">
        <v>247278.24</v>
      </c>
      <c r="I114" s="10">
        <f t="shared" si="15"/>
        <v>296437.15411199996</v>
      </c>
      <c r="J114" s="10">
        <v>229127.7948</v>
      </c>
      <c r="K114" s="10">
        <f t="shared" si="16"/>
        <v>240813.31233479999</v>
      </c>
      <c r="L114" s="50">
        <f t="shared" ref="L114:L177" si="17">K114</f>
        <v>240813.31233479999</v>
      </c>
      <c r="M114" s="9">
        <v>327194.49097440002</v>
      </c>
      <c r="N114" s="9">
        <v>142800</v>
      </c>
      <c r="O114" s="9">
        <f t="shared" ref="O114:O177" si="18">MIN(M114,N114)</f>
        <v>142800</v>
      </c>
      <c r="P114" s="15">
        <f t="shared" ref="P114:P177" si="19">AVERAGE(L114,O114)</f>
        <v>191806.65616740001</v>
      </c>
    </row>
    <row r="115" spans="1:16" ht="22.5" customHeight="1" x14ac:dyDescent="0.25">
      <c r="A115" s="76"/>
      <c r="B115" s="76"/>
      <c r="C115" s="76"/>
      <c r="D115" s="77"/>
      <c r="E115" s="77"/>
      <c r="F115" s="8" t="s">
        <v>126</v>
      </c>
      <c r="G115" s="7" t="s">
        <v>17</v>
      </c>
      <c r="H115" s="10">
        <v>97079.4</v>
      </c>
      <c r="I115" s="10">
        <f t="shared" si="15"/>
        <v>116378.78472</v>
      </c>
      <c r="J115" s="10">
        <v>89953.401400000002</v>
      </c>
      <c r="K115" s="10">
        <f t="shared" si="16"/>
        <v>94541.024871400004</v>
      </c>
      <c r="L115" s="50">
        <f t="shared" si="17"/>
        <v>94541.024871400004</v>
      </c>
      <c r="M115" s="9">
        <v>128453.4571992</v>
      </c>
      <c r="N115" s="9">
        <v>261800</v>
      </c>
      <c r="O115" s="9">
        <f t="shared" si="18"/>
        <v>128453.4571992</v>
      </c>
      <c r="P115" s="15">
        <f t="shared" si="19"/>
        <v>111497.2410353</v>
      </c>
    </row>
    <row r="116" spans="1:16" ht="22.5" customHeight="1" x14ac:dyDescent="0.25">
      <c r="A116" s="76"/>
      <c r="B116" s="76"/>
      <c r="C116" s="76"/>
      <c r="D116" s="77"/>
      <c r="E116" s="77"/>
      <c r="F116" s="8" t="s">
        <v>127</v>
      </c>
      <c r="G116" s="7" t="s">
        <v>17</v>
      </c>
      <c r="H116" s="10">
        <v>88044.66</v>
      </c>
      <c r="I116" s="10">
        <f t="shared" si="15"/>
        <v>105547.938408</v>
      </c>
      <c r="J116" s="10">
        <v>81582.497000000003</v>
      </c>
      <c r="K116" s="10">
        <f t="shared" si="16"/>
        <v>85743.204347000006</v>
      </c>
      <c r="L116" s="50">
        <f t="shared" si="17"/>
        <v>85743.204347000006</v>
      </c>
      <c r="M116" s="9">
        <v>116499.805716</v>
      </c>
      <c r="N116" s="9">
        <v>249900</v>
      </c>
      <c r="O116" s="9">
        <f t="shared" si="18"/>
        <v>116499.805716</v>
      </c>
      <c r="P116" s="15">
        <f t="shared" si="19"/>
        <v>101121.50503150001</v>
      </c>
    </row>
    <row r="117" spans="1:16" ht="22.5" customHeight="1" x14ac:dyDescent="0.25">
      <c r="A117" s="76"/>
      <c r="B117" s="76"/>
      <c r="C117" s="76"/>
      <c r="D117" s="77"/>
      <c r="E117" s="77"/>
      <c r="F117" s="8" t="s">
        <v>128</v>
      </c>
      <c r="G117" s="7" t="s">
        <v>17</v>
      </c>
      <c r="H117" s="10">
        <v>211405.59</v>
      </c>
      <c r="I117" s="10">
        <f t="shared" si="15"/>
        <v>253433.02129199999</v>
      </c>
      <c r="J117" s="10">
        <v>195888.7996</v>
      </c>
      <c r="K117" s="10">
        <f t="shared" si="16"/>
        <v>205879.12837960001</v>
      </c>
      <c r="L117" s="50">
        <f t="shared" si="17"/>
        <v>205879.12837960001</v>
      </c>
      <c r="M117" s="9">
        <v>279729.20582879998</v>
      </c>
      <c r="N117" s="9">
        <v>261800</v>
      </c>
      <c r="O117" s="9">
        <f t="shared" si="18"/>
        <v>261800</v>
      </c>
      <c r="P117" s="15">
        <f t="shared" si="19"/>
        <v>233839.5641898</v>
      </c>
    </row>
    <row r="118" spans="1:16" ht="22.5" customHeight="1" x14ac:dyDescent="0.25">
      <c r="A118" s="76"/>
      <c r="B118" s="76"/>
      <c r="C118" s="76"/>
      <c r="D118" s="77"/>
      <c r="E118" s="77"/>
      <c r="F118" s="8" t="s">
        <v>129</v>
      </c>
      <c r="G118" s="7" t="s">
        <v>17</v>
      </c>
      <c r="H118" s="10">
        <v>144133.10999999999</v>
      </c>
      <c r="I118" s="10">
        <f t="shared" si="15"/>
        <v>172786.77226799997</v>
      </c>
      <c r="J118" s="10">
        <v>133553.6378</v>
      </c>
      <c r="K118" s="10">
        <f t="shared" si="16"/>
        <v>140364.87332779999</v>
      </c>
      <c r="L118" s="50">
        <f t="shared" si="17"/>
        <v>140364.87332779999</v>
      </c>
      <c r="M118" s="9">
        <v>190714.5947784</v>
      </c>
      <c r="N118" s="9">
        <v>142800</v>
      </c>
      <c r="O118" s="9">
        <f t="shared" si="18"/>
        <v>142800</v>
      </c>
      <c r="P118" s="15">
        <f t="shared" si="19"/>
        <v>141582.43666389998</v>
      </c>
    </row>
    <row r="119" spans="1:16" ht="22.5" customHeight="1" x14ac:dyDescent="0.25">
      <c r="A119" s="76"/>
      <c r="B119" s="76"/>
      <c r="C119" s="76"/>
      <c r="D119" s="77"/>
      <c r="E119" s="77"/>
      <c r="F119" s="8" t="s">
        <v>130</v>
      </c>
      <c r="G119" s="7" t="s">
        <v>17</v>
      </c>
      <c r="H119" s="10">
        <v>9712.89</v>
      </c>
      <c r="I119" s="10">
        <f t="shared" si="15"/>
        <v>11643.812532</v>
      </c>
      <c r="J119" s="10">
        <v>9000.0658000000003</v>
      </c>
      <c r="K119" s="10">
        <f t="shared" si="16"/>
        <v>9459.0691557999999</v>
      </c>
      <c r="L119" s="50">
        <f t="shared" si="17"/>
        <v>9459.0691557999999</v>
      </c>
      <c r="M119" s="9">
        <v>12852.093962400002</v>
      </c>
      <c r="N119" s="9">
        <v>226100</v>
      </c>
      <c r="O119" s="9">
        <f t="shared" si="18"/>
        <v>12852.093962400002</v>
      </c>
      <c r="P119" s="15">
        <f t="shared" si="19"/>
        <v>11155.581559100001</v>
      </c>
    </row>
    <row r="120" spans="1:16" ht="22.5" customHeight="1" x14ac:dyDescent="0.25">
      <c r="A120" s="76"/>
      <c r="B120" s="76"/>
      <c r="C120" s="76"/>
      <c r="D120" s="77"/>
      <c r="E120" s="77"/>
      <c r="F120" s="8" t="s">
        <v>131</v>
      </c>
      <c r="G120" s="7" t="s">
        <v>17</v>
      </c>
      <c r="H120" s="10">
        <v>17482.41</v>
      </c>
      <c r="I120" s="10">
        <f t="shared" si="15"/>
        <v>20957.913108000001</v>
      </c>
      <c r="J120" s="10">
        <v>16198.8212</v>
      </c>
      <c r="K120" s="10">
        <f t="shared" si="16"/>
        <v>17024.961081199999</v>
      </c>
      <c r="L120" s="50">
        <f t="shared" si="17"/>
        <v>17024.961081199999</v>
      </c>
      <c r="M120" s="9">
        <v>23131.916673600001</v>
      </c>
      <c r="N120" s="9">
        <v>142800</v>
      </c>
      <c r="O120" s="9">
        <f t="shared" si="18"/>
        <v>23131.916673600001</v>
      </c>
      <c r="P120" s="15">
        <f t="shared" si="19"/>
        <v>20078.4388774</v>
      </c>
    </row>
    <row r="121" spans="1:16" ht="22.5" customHeight="1" x14ac:dyDescent="0.25">
      <c r="A121" s="76"/>
      <c r="B121" s="76"/>
      <c r="C121" s="76"/>
      <c r="D121" s="77"/>
      <c r="E121" s="77"/>
      <c r="F121" s="8" t="s">
        <v>132</v>
      </c>
      <c r="G121" s="7" t="s">
        <v>17</v>
      </c>
      <c r="H121" s="10">
        <v>646992.72</v>
      </c>
      <c r="I121" s="10">
        <f t="shared" si="15"/>
        <v>775614.87273599999</v>
      </c>
      <c r="J121" s="10">
        <v>599503.71380000003</v>
      </c>
      <c r="K121" s="10">
        <f t="shared" si="16"/>
        <v>630078.40320379997</v>
      </c>
      <c r="L121" s="50">
        <f t="shared" si="17"/>
        <v>630078.40320379997</v>
      </c>
      <c r="M121" s="9">
        <v>856091.30330639996</v>
      </c>
      <c r="N121" s="9">
        <v>142800</v>
      </c>
      <c r="O121" s="9">
        <f t="shared" si="18"/>
        <v>142800</v>
      </c>
      <c r="P121" s="15">
        <f t="shared" si="19"/>
        <v>386439.20160189999</v>
      </c>
    </row>
    <row r="122" spans="1:16" ht="22.5" customHeight="1" x14ac:dyDescent="0.25">
      <c r="A122" s="76"/>
      <c r="B122" s="76"/>
      <c r="C122" s="76"/>
      <c r="D122" s="77"/>
      <c r="E122" s="77"/>
      <c r="F122" s="8" t="s">
        <v>133</v>
      </c>
      <c r="G122" s="7" t="s">
        <v>17</v>
      </c>
      <c r="H122" s="10">
        <v>19426.77</v>
      </c>
      <c r="I122" s="10">
        <f t="shared" si="15"/>
        <v>23288.811876</v>
      </c>
      <c r="J122" s="10">
        <v>18001.058199999999</v>
      </c>
      <c r="K122" s="10">
        <f t="shared" si="16"/>
        <v>18919.112168200001</v>
      </c>
      <c r="L122" s="50">
        <f t="shared" si="17"/>
        <v>18919.112168200001</v>
      </c>
      <c r="M122" s="9">
        <v>25705.5111096</v>
      </c>
      <c r="N122" s="9">
        <v>154700</v>
      </c>
      <c r="O122" s="9">
        <f t="shared" si="18"/>
        <v>25705.5111096</v>
      </c>
      <c r="P122" s="15">
        <f t="shared" si="19"/>
        <v>22312.311638899999</v>
      </c>
    </row>
    <row r="123" spans="1:16" ht="22.5" customHeight="1" x14ac:dyDescent="0.25">
      <c r="A123" s="76"/>
      <c r="B123" s="76"/>
      <c r="C123" s="76"/>
      <c r="D123" s="77"/>
      <c r="E123" s="77"/>
      <c r="F123" s="8" t="s">
        <v>134</v>
      </c>
      <c r="G123" s="7" t="s">
        <v>17</v>
      </c>
      <c r="H123" s="10">
        <v>65939.94</v>
      </c>
      <c r="I123" s="10">
        <f t="shared" si="15"/>
        <v>79048.800071999998</v>
      </c>
      <c r="J123" s="10">
        <v>61100.004000000001</v>
      </c>
      <c r="K123" s="10">
        <f t="shared" si="16"/>
        <v>64216.104204000003</v>
      </c>
      <c r="L123" s="50">
        <f t="shared" si="17"/>
        <v>64216.104204000003</v>
      </c>
      <c r="M123" s="9">
        <v>87250.805712000001</v>
      </c>
      <c r="N123" s="9">
        <v>142800</v>
      </c>
      <c r="O123" s="9">
        <f t="shared" si="18"/>
        <v>87250.805712000001</v>
      </c>
      <c r="P123" s="15">
        <f t="shared" si="19"/>
        <v>75733.454958000002</v>
      </c>
    </row>
    <row r="124" spans="1:16" ht="22.5" customHeight="1" x14ac:dyDescent="0.25">
      <c r="A124" s="76"/>
      <c r="B124" s="76"/>
      <c r="C124" s="76"/>
      <c r="D124" s="77"/>
      <c r="E124" s="77"/>
      <c r="F124" s="8" t="s">
        <v>135</v>
      </c>
      <c r="G124" s="7" t="s">
        <v>17</v>
      </c>
      <c r="H124" s="10">
        <v>212548.05</v>
      </c>
      <c r="I124" s="10">
        <f t="shared" si="15"/>
        <v>254802.60233999998</v>
      </c>
      <c r="J124" s="10">
        <v>196946.9768</v>
      </c>
      <c r="K124" s="10">
        <f t="shared" si="16"/>
        <v>206991.27261680001</v>
      </c>
      <c r="L124" s="50">
        <f t="shared" si="17"/>
        <v>206991.27261680001</v>
      </c>
      <c r="M124" s="9">
        <v>281240.2828704</v>
      </c>
      <c r="N124" s="9">
        <v>113050</v>
      </c>
      <c r="O124" s="9">
        <f t="shared" si="18"/>
        <v>113050</v>
      </c>
      <c r="P124" s="15">
        <f t="shared" si="19"/>
        <v>160020.63630840002</v>
      </c>
    </row>
    <row r="125" spans="1:16" ht="22.5" customHeight="1" x14ac:dyDescent="0.25">
      <c r="A125" s="76"/>
      <c r="B125" s="76"/>
      <c r="C125" s="76"/>
      <c r="D125" s="77"/>
      <c r="E125" s="77"/>
      <c r="F125" s="8" t="s">
        <v>136</v>
      </c>
      <c r="G125" s="7" t="s">
        <v>17</v>
      </c>
      <c r="H125" s="10">
        <v>207564.39</v>
      </c>
      <c r="I125" s="10">
        <f t="shared" si="15"/>
        <v>248828.19073200002</v>
      </c>
      <c r="J125" s="10">
        <v>192328.80239999999</v>
      </c>
      <c r="K125" s="10">
        <f t="shared" si="16"/>
        <v>202137.57132239998</v>
      </c>
      <c r="L125" s="50">
        <f t="shared" si="17"/>
        <v>202137.57132239998</v>
      </c>
      <c r="M125" s="9">
        <v>274645.52982719999</v>
      </c>
      <c r="N125" s="9">
        <v>113050</v>
      </c>
      <c r="O125" s="9">
        <f t="shared" si="18"/>
        <v>113050</v>
      </c>
      <c r="P125" s="15">
        <f t="shared" si="19"/>
        <v>157593.7856612</v>
      </c>
    </row>
    <row r="126" spans="1:16" ht="22.5" customHeight="1" x14ac:dyDescent="0.25">
      <c r="A126" s="76"/>
      <c r="B126" s="76"/>
      <c r="C126" s="76"/>
      <c r="D126" s="77"/>
      <c r="E126" s="77"/>
      <c r="F126" s="8" t="s">
        <v>137</v>
      </c>
      <c r="G126" s="7" t="s">
        <v>17</v>
      </c>
      <c r="H126" s="10">
        <v>144614.25</v>
      </c>
      <c r="I126" s="10">
        <f t="shared" si="15"/>
        <v>173363.56289999999</v>
      </c>
      <c r="J126" s="10">
        <v>133999.33240000001</v>
      </c>
      <c r="K126" s="10">
        <f t="shared" si="16"/>
        <v>140833.29835240002</v>
      </c>
      <c r="L126" s="50">
        <f t="shared" si="17"/>
        <v>140833.29835240002</v>
      </c>
      <c r="M126" s="9">
        <v>191351.04666720002</v>
      </c>
      <c r="N126" s="9">
        <v>142800</v>
      </c>
      <c r="O126" s="9">
        <f t="shared" si="18"/>
        <v>142800</v>
      </c>
      <c r="P126" s="15">
        <f t="shared" si="19"/>
        <v>141816.64917620001</v>
      </c>
    </row>
    <row r="127" spans="1:16" ht="22.5" customHeight="1" x14ac:dyDescent="0.25">
      <c r="A127" s="76"/>
      <c r="B127" s="76"/>
      <c r="C127" s="76"/>
      <c r="D127" s="77"/>
      <c r="E127" s="77"/>
      <c r="F127" s="8" t="s">
        <v>138</v>
      </c>
      <c r="G127" s="7" t="s">
        <v>17</v>
      </c>
      <c r="H127" s="10">
        <v>273877.56</v>
      </c>
      <c r="I127" s="10">
        <f t="shared" si="15"/>
        <v>328324.41892799997</v>
      </c>
      <c r="J127" s="10">
        <v>253775.3548</v>
      </c>
      <c r="K127" s="10">
        <f t="shared" si="16"/>
        <v>266717.8978948</v>
      </c>
      <c r="L127" s="50">
        <f t="shared" si="17"/>
        <v>266717.8978948</v>
      </c>
      <c r="M127" s="9">
        <v>362391.20665439998</v>
      </c>
      <c r="N127" s="9">
        <v>142800</v>
      </c>
      <c r="O127" s="9">
        <f t="shared" si="18"/>
        <v>142800</v>
      </c>
      <c r="P127" s="15">
        <f t="shared" si="19"/>
        <v>204758.9489474</v>
      </c>
    </row>
    <row r="128" spans="1:16" ht="22.5" customHeight="1" x14ac:dyDescent="0.25">
      <c r="A128" s="76"/>
      <c r="B128" s="76"/>
      <c r="C128" s="76"/>
      <c r="D128" s="77"/>
      <c r="E128" s="77"/>
      <c r="F128" s="8" t="s">
        <v>139</v>
      </c>
      <c r="G128" s="7" t="s">
        <v>17</v>
      </c>
      <c r="H128" s="10">
        <v>72123.48</v>
      </c>
      <c r="I128" s="10">
        <f t="shared" si="15"/>
        <v>86461.627823999996</v>
      </c>
      <c r="J128" s="10">
        <v>66829.171799999996</v>
      </c>
      <c r="K128" s="10">
        <f t="shared" si="16"/>
        <v>70237.459561800002</v>
      </c>
      <c r="L128" s="50">
        <f t="shared" si="17"/>
        <v>70237.459561800002</v>
      </c>
      <c r="M128" s="9">
        <v>95432.057330399999</v>
      </c>
      <c r="N128" s="9">
        <v>113050</v>
      </c>
      <c r="O128" s="9">
        <f t="shared" si="18"/>
        <v>95432.057330399999</v>
      </c>
      <c r="P128" s="15">
        <f t="shared" si="19"/>
        <v>82834.758446099993</v>
      </c>
    </row>
    <row r="129" spans="1:16" ht="22.5" customHeight="1" x14ac:dyDescent="0.25">
      <c r="A129" s="76"/>
      <c r="B129" s="76"/>
      <c r="C129" s="76"/>
      <c r="D129" s="77"/>
      <c r="E129" s="77"/>
      <c r="F129" s="8" t="s">
        <v>140</v>
      </c>
      <c r="G129" s="7" t="s">
        <v>17</v>
      </c>
      <c r="H129" s="10">
        <v>1371.15</v>
      </c>
      <c r="I129" s="10">
        <f t="shared" si="15"/>
        <v>1643.7346200000002</v>
      </c>
      <c r="J129" s="10">
        <v>1270.3686</v>
      </c>
      <c r="K129" s="10">
        <f t="shared" si="16"/>
        <v>1335.1573986000001</v>
      </c>
      <c r="L129" s="50">
        <f t="shared" si="17"/>
        <v>1335.1573986000001</v>
      </c>
      <c r="M129" s="9">
        <v>1814.0863608</v>
      </c>
      <c r="N129" s="9">
        <v>113050</v>
      </c>
      <c r="O129" s="9">
        <f t="shared" si="18"/>
        <v>1814.0863608</v>
      </c>
      <c r="P129" s="15">
        <f t="shared" si="19"/>
        <v>1574.6218797000001</v>
      </c>
    </row>
    <row r="130" spans="1:16" ht="22.5" customHeight="1" x14ac:dyDescent="0.25">
      <c r="A130" s="76"/>
      <c r="B130" s="76"/>
      <c r="C130" s="76"/>
      <c r="D130" s="77"/>
      <c r="E130" s="77"/>
      <c r="F130" s="8" t="s">
        <v>141</v>
      </c>
      <c r="G130" s="7" t="s">
        <v>17</v>
      </c>
      <c r="H130" s="10">
        <v>276540.65999999997</v>
      </c>
      <c r="I130" s="10">
        <f t="shared" si="15"/>
        <v>331516.94320799998</v>
      </c>
      <c r="J130" s="10">
        <v>256242.89059999998</v>
      </c>
      <c r="K130" s="10">
        <f t="shared" si="16"/>
        <v>269311.27802059997</v>
      </c>
      <c r="L130" s="50">
        <f t="shared" si="17"/>
        <v>269311.27802059997</v>
      </c>
      <c r="M130" s="9">
        <v>365914.84777679999</v>
      </c>
      <c r="N130" s="9">
        <v>142800</v>
      </c>
      <c r="O130" s="9">
        <f t="shared" si="18"/>
        <v>142800</v>
      </c>
      <c r="P130" s="15">
        <f t="shared" si="19"/>
        <v>206055.63901029999</v>
      </c>
    </row>
    <row r="131" spans="1:16" ht="22.5" customHeight="1" x14ac:dyDescent="0.25">
      <c r="A131" s="76"/>
      <c r="B131" s="76"/>
      <c r="C131" s="76"/>
      <c r="D131" s="77"/>
      <c r="E131" s="77"/>
      <c r="F131" s="8" t="s">
        <v>142</v>
      </c>
      <c r="G131" s="7" t="s">
        <v>17</v>
      </c>
      <c r="H131" s="10">
        <v>1257004.98</v>
      </c>
      <c r="I131" s="10">
        <f t="shared" si="15"/>
        <v>1506897.570024</v>
      </c>
      <c r="J131" s="10">
        <v>1164740.8330000001</v>
      </c>
      <c r="K131" s="10">
        <f t="shared" si="16"/>
        <v>1224142.6154830002</v>
      </c>
      <c r="L131" s="50">
        <f t="shared" si="17"/>
        <v>1224142.6154830002</v>
      </c>
      <c r="M131" s="9">
        <v>1663249.909524</v>
      </c>
      <c r="N131" s="9">
        <v>285600</v>
      </c>
      <c r="O131" s="9">
        <f t="shared" si="18"/>
        <v>285600</v>
      </c>
      <c r="P131" s="15">
        <f t="shared" si="19"/>
        <v>754871.30774150009</v>
      </c>
    </row>
    <row r="132" spans="1:16" ht="22.5" customHeight="1" x14ac:dyDescent="0.25">
      <c r="A132" s="76"/>
      <c r="B132" s="76"/>
      <c r="C132" s="76"/>
      <c r="D132" s="77"/>
      <c r="E132" s="77"/>
      <c r="F132" s="8" t="s">
        <v>143</v>
      </c>
      <c r="G132" s="7" t="s">
        <v>17</v>
      </c>
      <c r="H132" s="10">
        <v>1087496.19</v>
      </c>
      <c r="I132" s="10">
        <f t="shared" si="15"/>
        <v>1303690.432572</v>
      </c>
      <c r="J132" s="10">
        <v>1007673.7936</v>
      </c>
      <c r="K132" s="10">
        <f t="shared" si="16"/>
        <v>1059065.1570736</v>
      </c>
      <c r="L132" s="50">
        <f t="shared" si="17"/>
        <v>1059065.1570736</v>
      </c>
      <c r="M132" s="9">
        <v>1438958.1772608</v>
      </c>
      <c r="N132" s="9">
        <v>297500</v>
      </c>
      <c r="O132" s="9">
        <f t="shared" si="18"/>
        <v>297500</v>
      </c>
      <c r="P132" s="15">
        <f t="shared" si="19"/>
        <v>678282.57853679999</v>
      </c>
    </row>
    <row r="133" spans="1:16" ht="22.5" customHeight="1" x14ac:dyDescent="0.25">
      <c r="A133" s="76"/>
      <c r="B133" s="76"/>
      <c r="C133" s="76"/>
      <c r="D133" s="77"/>
      <c r="E133" s="77"/>
      <c r="F133" s="8" t="s">
        <v>144</v>
      </c>
      <c r="G133" s="7" t="s">
        <v>17</v>
      </c>
      <c r="H133" s="10">
        <v>171408.6</v>
      </c>
      <c r="I133" s="10">
        <f t="shared" si="15"/>
        <v>205484.62968000001</v>
      </c>
      <c r="J133" s="10">
        <v>158827.57939999999</v>
      </c>
      <c r="K133" s="10">
        <f t="shared" si="16"/>
        <v>166927.78594939999</v>
      </c>
      <c r="L133" s="50">
        <f t="shared" si="17"/>
        <v>166927.78594939999</v>
      </c>
      <c r="M133" s="9">
        <v>226805.78338319997</v>
      </c>
      <c r="N133" s="9">
        <v>499800</v>
      </c>
      <c r="O133" s="9">
        <f t="shared" si="18"/>
        <v>226805.78338319997</v>
      </c>
      <c r="P133" s="15">
        <f t="shared" si="19"/>
        <v>196866.78466629999</v>
      </c>
    </row>
    <row r="134" spans="1:16" ht="22.5" customHeight="1" x14ac:dyDescent="0.25">
      <c r="A134" s="76"/>
      <c r="B134" s="76"/>
      <c r="C134" s="76"/>
      <c r="D134" s="77"/>
      <c r="E134" s="77"/>
      <c r="F134" s="8" t="s">
        <v>145</v>
      </c>
      <c r="G134" s="7" t="s">
        <v>17</v>
      </c>
      <c r="H134" s="10">
        <v>326702.96999999997</v>
      </c>
      <c r="I134" s="10">
        <f t="shared" si="15"/>
        <v>391651.52043599996</v>
      </c>
      <c r="J134" s="10">
        <v>302722.99979999999</v>
      </c>
      <c r="K134" s="10">
        <f t="shared" si="16"/>
        <v>318161.87278979999</v>
      </c>
      <c r="L134" s="50">
        <f t="shared" si="17"/>
        <v>318161.87278979999</v>
      </c>
      <c r="M134" s="9">
        <v>432288.4437144</v>
      </c>
      <c r="N134" s="9">
        <v>380800</v>
      </c>
      <c r="O134" s="9">
        <f t="shared" si="18"/>
        <v>380800</v>
      </c>
      <c r="P134" s="15">
        <f t="shared" si="19"/>
        <v>349480.93639489997</v>
      </c>
    </row>
    <row r="135" spans="1:16" ht="22.5" customHeight="1" x14ac:dyDescent="0.25">
      <c r="A135" s="76"/>
      <c r="B135" s="76"/>
      <c r="C135" s="76"/>
      <c r="D135" s="77"/>
      <c r="E135" s="77"/>
      <c r="F135" s="8" t="s">
        <v>146</v>
      </c>
      <c r="G135" s="7" t="s">
        <v>17</v>
      </c>
      <c r="H135" s="10">
        <v>57473.46</v>
      </c>
      <c r="I135" s="10">
        <f t="shared" si="15"/>
        <v>68899.183848000001</v>
      </c>
      <c r="J135" s="10">
        <v>53254.481800000001</v>
      </c>
      <c r="K135" s="10">
        <f t="shared" si="16"/>
        <v>55970.4603718</v>
      </c>
      <c r="L135" s="50">
        <f t="shared" si="17"/>
        <v>55970.4603718</v>
      </c>
      <c r="M135" s="9">
        <v>76047.400010400001</v>
      </c>
      <c r="N135" s="9">
        <v>261800</v>
      </c>
      <c r="O135" s="9">
        <f t="shared" si="18"/>
        <v>76047.400010400001</v>
      </c>
      <c r="P135" s="15">
        <f t="shared" si="19"/>
        <v>66008.930191099993</v>
      </c>
    </row>
    <row r="136" spans="1:16" ht="22.5" customHeight="1" x14ac:dyDescent="0.25">
      <c r="A136" s="76"/>
      <c r="B136" s="76"/>
      <c r="C136" s="76"/>
      <c r="D136" s="77"/>
      <c r="E136" s="77"/>
      <c r="F136" s="8" t="s">
        <v>147</v>
      </c>
      <c r="G136" s="7" t="s">
        <v>17</v>
      </c>
      <c r="H136" s="10">
        <v>77929.83</v>
      </c>
      <c r="I136" s="10">
        <f t="shared" si="15"/>
        <v>93422.280203999995</v>
      </c>
      <c r="J136" s="10">
        <v>72209.937999999995</v>
      </c>
      <c r="K136" s="10">
        <f t="shared" si="16"/>
        <v>75892.644837999993</v>
      </c>
      <c r="L136" s="50">
        <f t="shared" si="17"/>
        <v>75892.644837999993</v>
      </c>
      <c r="M136" s="9">
        <v>103115.79146399999</v>
      </c>
      <c r="N136" s="9">
        <v>142800</v>
      </c>
      <c r="O136" s="9">
        <f t="shared" si="18"/>
        <v>103115.79146399999</v>
      </c>
      <c r="P136" s="15">
        <f t="shared" si="19"/>
        <v>89504.218150999994</v>
      </c>
    </row>
    <row r="137" spans="1:16" ht="22.5" customHeight="1" x14ac:dyDescent="0.25">
      <c r="A137" s="76"/>
      <c r="B137" s="76"/>
      <c r="C137" s="76"/>
      <c r="D137" s="77"/>
      <c r="E137" s="77"/>
      <c r="F137" s="8" t="s">
        <v>148</v>
      </c>
      <c r="G137" s="7" t="s">
        <v>17</v>
      </c>
      <c r="H137" s="10">
        <v>140196.87</v>
      </c>
      <c r="I137" s="10">
        <f t="shared" si="15"/>
        <v>168068.00775599998</v>
      </c>
      <c r="J137" s="10">
        <v>129906.5402</v>
      </c>
      <c r="K137" s="10">
        <f t="shared" si="16"/>
        <v>136531.77375019999</v>
      </c>
      <c r="L137" s="50">
        <f t="shared" si="17"/>
        <v>136531.77375019999</v>
      </c>
      <c r="M137" s="9">
        <v>185506.53940559999</v>
      </c>
      <c r="N137" s="9">
        <v>261800</v>
      </c>
      <c r="O137" s="9">
        <f t="shared" si="18"/>
        <v>185506.53940559999</v>
      </c>
      <c r="P137" s="15">
        <f t="shared" si="19"/>
        <v>161019.15657789999</v>
      </c>
    </row>
    <row r="138" spans="1:16" ht="22.5" customHeight="1" x14ac:dyDescent="0.25">
      <c r="A138" s="76"/>
      <c r="B138" s="76"/>
      <c r="C138" s="76"/>
      <c r="D138" s="77"/>
      <c r="E138" s="77"/>
      <c r="F138" s="8" t="s">
        <v>149</v>
      </c>
      <c r="G138" s="7" t="s">
        <v>17</v>
      </c>
      <c r="H138" s="10">
        <v>77929.83</v>
      </c>
      <c r="I138" s="10">
        <f t="shared" si="15"/>
        <v>93422.280203999995</v>
      </c>
      <c r="J138" s="10">
        <v>72209.937999999995</v>
      </c>
      <c r="K138" s="10">
        <f t="shared" si="16"/>
        <v>75892.644837999993</v>
      </c>
      <c r="L138" s="50">
        <f t="shared" si="17"/>
        <v>75892.644837999993</v>
      </c>
      <c r="M138" s="9">
        <v>103115.79146399999</v>
      </c>
      <c r="N138" s="9">
        <v>261800</v>
      </c>
      <c r="O138" s="9">
        <f t="shared" si="18"/>
        <v>103115.79146399999</v>
      </c>
      <c r="P138" s="15">
        <f t="shared" si="19"/>
        <v>89504.218150999994</v>
      </c>
    </row>
    <row r="139" spans="1:16" ht="22.5" customHeight="1" x14ac:dyDescent="0.25">
      <c r="A139" s="76"/>
      <c r="B139" s="76"/>
      <c r="C139" s="76"/>
      <c r="D139" s="77"/>
      <c r="E139" s="77"/>
      <c r="F139" s="8" t="s">
        <v>150</v>
      </c>
      <c r="G139" s="7" t="s">
        <v>17</v>
      </c>
      <c r="H139" s="10">
        <v>36567.629999999997</v>
      </c>
      <c r="I139" s="10">
        <f t="shared" si="15"/>
        <v>43837.274844</v>
      </c>
      <c r="J139" s="10">
        <v>33883.908799999997</v>
      </c>
      <c r="K139" s="10">
        <f t="shared" si="16"/>
        <v>35611.988148799996</v>
      </c>
      <c r="L139" s="50">
        <f t="shared" si="17"/>
        <v>35611.988148799996</v>
      </c>
      <c r="M139" s="9">
        <v>48386.221766399998</v>
      </c>
      <c r="N139" s="9">
        <v>232050</v>
      </c>
      <c r="O139" s="9">
        <f t="shared" si="18"/>
        <v>48386.221766399998</v>
      </c>
      <c r="P139" s="15">
        <f t="shared" si="19"/>
        <v>41999.104957599993</v>
      </c>
    </row>
    <row r="140" spans="1:16" ht="22.5" customHeight="1" x14ac:dyDescent="0.25">
      <c r="A140" s="76"/>
      <c r="B140" s="76"/>
      <c r="C140" s="76"/>
      <c r="D140" s="77"/>
      <c r="E140" s="77"/>
      <c r="F140" s="8" t="s">
        <v>151</v>
      </c>
      <c r="G140" s="7" t="s">
        <v>17</v>
      </c>
      <c r="H140" s="10">
        <v>97132.86</v>
      </c>
      <c r="I140" s="10">
        <f t="shared" si="15"/>
        <v>116442.87256799999</v>
      </c>
      <c r="J140" s="10">
        <v>90003.4378</v>
      </c>
      <c r="K140" s="10">
        <f t="shared" si="16"/>
        <v>94593.613127799996</v>
      </c>
      <c r="L140" s="50">
        <f t="shared" si="17"/>
        <v>94593.613127799996</v>
      </c>
      <c r="M140" s="9">
        <v>128524.90917839999</v>
      </c>
      <c r="N140" s="9">
        <v>26180</v>
      </c>
      <c r="O140" s="9">
        <f t="shared" si="18"/>
        <v>26180</v>
      </c>
      <c r="P140" s="15">
        <f t="shared" si="19"/>
        <v>60386.806563899998</v>
      </c>
    </row>
    <row r="141" spans="1:16" ht="22.5" customHeight="1" x14ac:dyDescent="0.25">
      <c r="A141" s="76"/>
      <c r="B141" s="76"/>
      <c r="C141" s="76"/>
      <c r="D141" s="77"/>
      <c r="E141" s="77"/>
      <c r="F141" s="8" t="s">
        <v>152</v>
      </c>
      <c r="G141" s="7" t="s">
        <v>17</v>
      </c>
      <c r="H141" s="10">
        <v>55074.69</v>
      </c>
      <c r="I141" s="10">
        <f t="shared" si="15"/>
        <v>66023.538371999995</v>
      </c>
      <c r="J141" s="10">
        <v>51032.495000000003</v>
      </c>
      <c r="K141" s="10">
        <f t="shared" si="16"/>
        <v>53635.152245000005</v>
      </c>
      <c r="L141" s="50">
        <f t="shared" si="17"/>
        <v>53635.152245000005</v>
      </c>
      <c r="M141" s="9">
        <v>72874.402860000002</v>
      </c>
      <c r="N141" s="9">
        <v>261800</v>
      </c>
      <c r="O141" s="9">
        <f t="shared" si="18"/>
        <v>72874.402860000002</v>
      </c>
      <c r="P141" s="15">
        <f t="shared" si="19"/>
        <v>63254.777552500003</v>
      </c>
    </row>
    <row r="142" spans="1:16" ht="22.5" customHeight="1" x14ac:dyDescent="0.25">
      <c r="A142" s="76"/>
      <c r="B142" s="76"/>
      <c r="C142" s="76"/>
      <c r="D142" s="77"/>
      <c r="E142" s="77"/>
      <c r="F142" s="8" t="s">
        <v>153</v>
      </c>
      <c r="G142" s="7" t="s">
        <v>17</v>
      </c>
      <c r="H142" s="10">
        <v>279970.02</v>
      </c>
      <c r="I142" s="10">
        <f t="shared" si="15"/>
        <v>335628.05997599999</v>
      </c>
      <c r="J142" s="10">
        <v>259420.20199999999</v>
      </c>
      <c r="K142" s="10">
        <f t="shared" si="16"/>
        <v>272650.63230200001</v>
      </c>
      <c r="L142" s="50">
        <f t="shared" si="17"/>
        <v>272650.63230200001</v>
      </c>
      <c r="M142" s="9">
        <v>370452.04845599999</v>
      </c>
      <c r="N142" s="9">
        <v>321300</v>
      </c>
      <c r="O142" s="9">
        <f t="shared" si="18"/>
        <v>321300</v>
      </c>
      <c r="P142" s="15">
        <f t="shared" si="19"/>
        <v>296975.31615099998</v>
      </c>
    </row>
    <row r="143" spans="1:16" ht="22.5" customHeight="1" x14ac:dyDescent="0.25">
      <c r="A143" s="76"/>
      <c r="B143" s="76"/>
      <c r="C143" s="76"/>
      <c r="D143" s="77"/>
      <c r="E143" s="77"/>
      <c r="F143" s="8" t="s">
        <v>154</v>
      </c>
      <c r="G143" s="7" t="s">
        <v>17</v>
      </c>
      <c r="H143" s="10">
        <v>81675.990000000005</v>
      </c>
      <c r="I143" s="10">
        <f t="shared" si="15"/>
        <v>97913.176812000005</v>
      </c>
      <c r="J143" s="10">
        <v>75680.981599999999</v>
      </c>
      <c r="K143" s="10">
        <f t="shared" si="16"/>
        <v>79540.711661599998</v>
      </c>
      <c r="L143" s="50">
        <f t="shared" si="17"/>
        <v>79540.711661599998</v>
      </c>
      <c r="M143" s="9">
        <v>108072.44172480001</v>
      </c>
      <c r="N143" s="9">
        <v>333200</v>
      </c>
      <c r="O143" s="9">
        <f t="shared" si="18"/>
        <v>108072.44172480001</v>
      </c>
      <c r="P143" s="15">
        <f t="shared" si="19"/>
        <v>93806.576693200012</v>
      </c>
    </row>
    <row r="144" spans="1:16" ht="22.5" customHeight="1" x14ac:dyDescent="0.25">
      <c r="A144" s="76"/>
      <c r="B144" s="76"/>
      <c r="C144" s="76"/>
      <c r="D144" s="77"/>
      <c r="E144" s="77"/>
      <c r="F144" s="8" t="s">
        <v>155</v>
      </c>
      <c r="G144" s="7" t="s">
        <v>17</v>
      </c>
      <c r="H144" s="10">
        <v>207939.6</v>
      </c>
      <c r="I144" s="10">
        <f t="shared" si="15"/>
        <v>249277.99248000002</v>
      </c>
      <c r="J144" s="10">
        <v>192677.204</v>
      </c>
      <c r="K144" s="10">
        <f t="shared" si="16"/>
        <v>202503.741404</v>
      </c>
      <c r="L144" s="50">
        <f t="shared" si="17"/>
        <v>202503.741404</v>
      </c>
      <c r="M144" s="9">
        <v>275143.04731200001</v>
      </c>
      <c r="N144" s="9">
        <v>261800</v>
      </c>
      <c r="O144" s="9">
        <f t="shared" si="18"/>
        <v>261800</v>
      </c>
      <c r="P144" s="15">
        <f t="shared" si="19"/>
        <v>232151.87070199999</v>
      </c>
    </row>
    <row r="145" spans="1:16" ht="22.5" customHeight="1" x14ac:dyDescent="0.25">
      <c r="A145" s="76"/>
      <c r="B145" s="76"/>
      <c r="C145" s="76"/>
      <c r="D145" s="77"/>
      <c r="E145" s="77"/>
      <c r="F145" s="8" t="s">
        <v>156</v>
      </c>
      <c r="G145" s="7" t="s">
        <v>17</v>
      </c>
      <c r="H145" s="10">
        <v>55188.54</v>
      </c>
      <c r="I145" s="10">
        <f t="shared" ref="I145:I176" si="20">(H145*19.88%)+H145</f>
        <v>66160.021752000001</v>
      </c>
      <c r="J145" s="10">
        <v>51138.127399999998</v>
      </c>
      <c r="K145" s="10">
        <f t="shared" ref="K145:K176" si="21">(J145*5.1%)+J145</f>
        <v>53746.171897399996</v>
      </c>
      <c r="L145" s="50">
        <f t="shared" si="17"/>
        <v>53746.171897399996</v>
      </c>
      <c r="M145" s="9">
        <v>73025.245927199998</v>
      </c>
      <c r="N145" s="9">
        <v>226100</v>
      </c>
      <c r="O145" s="9">
        <f t="shared" si="18"/>
        <v>73025.245927199998</v>
      </c>
      <c r="P145" s="15">
        <f t="shared" si="19"/>
        <v>63385.708912299997</v>
      </c>
    </row>
    <row r="146" spans="1:16" ht="22.5" customHeight="1" x14ac:dyDescent="0.25">
      <c r="A146" s="76"/>
      <c r="B146" s="76"/>
      <c r="C146" s="76"/>
      <c r="D146" s="77"/>
      <c r="E146" s="77"/>
      <c r="F146" s="8" t="s">
        <v>157</v>
      </c>
      <c r="G146" s="7" t="s">
        <v>17</v>
      </c>
      <c r="H146" s="10">
        <v>67625.91</v>
      </c>
      <c r="I146" s="10">
        <f t="shared" si="20"/>
        <v>81069.940908000004</v>
      </c>
      <c r="J146" s="10">
        <v>62662.251600000003</v>
      </c>
      <c r="K146" s="10">
        <f t="shared" si="21"/>
        <v>65858.02643160001</v>
      </c>
      <c r="L146" s="50">
        <f t="shared" si="17"/>
        <v>65858.02643160001</v>
      </c>
      <c r="M146" s="9">
        <v>89481.695284800007</v>
      </c>
      <c r="N146" s="9">
        <v>261800</v>
      </c>
      <c r="O146" s="9">
        <f t="shared" si="18"/>
        <v>89481.695284800007</v>
      </c>
      <c r="P146" s="15">
        <f t="shared" si="19"/>
        <v>77669.860858200002</v>
      </c>
    </row>
    <row r="147" spans="1:16" ht="22.5" customHeight="1" x14ac:dyDescent="0.25">
      <c r="A147" s="76"/>
      <c r="B147" s="76"/>
      <c r="C147" s="76"/>
      <c r="D147" s="77"/>
      <c r="E147" s="77"/>
      <c r="F147" s="8" t="s">
        <v>158</v>
      </c>
      <c r="G147" s="7" t="s">
        <v>17</v>
      </c>
      <c r="H147" s="10">
        <v>92914.47</v>
      </c>
      <c r="I147" s="10">
        <f t="shared" si="20"/>
        <v>111385.86663599999</v>
      </c>
      <c r="J147" s="10">
        <v>86094.112399999998</v>
      </c>
      <c r="K147" s="10">
        <f t="shared" si="21"/>
        <v>90484.912132400001</v>
      </c>
      <c r="L147" s="50">
        <f t="shared" si="17"/>
        <v>90484.912132400001</v>
      </c>
      <c r="M147" s="9">
        <v>122942.39250719998</v>
      </c>
      <c r="N147" s="9">
        <v>618800</v>
      </c>
      <c r="O147" s="9">
        <f t="shared" si="18"/>
        <v>122942.39250719998</v>
      </c>
      <c r="P147" s="15">
        <f t="shared" si="19"/>
        <v>106713.65231979999</v>
      </c>
    </row>
    <row r="148" spans="1:16" ht="22.5" customHeight="1" x14ac:dyDescent="0.25">
      <c r="A148" s="76"/>
      <c r="B148" s="76"/>
      <c r="C148" s="76"/>
      <c r="D148" s="77"/>
      <c r="E148" s="77"/>
      <c r="F148" s="8" t="s">
        <v>159</v>
      </c>
      <c r="G148" s="7" t="s">
        <v>17</v>
      </c>
      <c r="H148" s="10">
        <v>133004.51999999999</v>
      </c>
      <c r="I148" s="10">
        <f t="shared" si="20"/>
        <v>159445.81857599999</v>
      </c>
      <c r="J148" s="10">
        <v>123242.433</v>
      </c>
      <c r="K148" s="10">
        <f t="shared" si="21"/>
        <v>129527.797083</v>
      </c>
      <c r="L148" s="50">
        <f t="shared" si="17"/>
        <v>129527.797083</v>
      </c>
      <c r="M148" s="9">
        <v>175990.19432400004</v>
      </c>
      <c r="N148" s="9">
        <v>737800</v>
      </c>
      <c r="O148" s="9">
        <f t="shared" si="18"/>
        <v>175990.19432400004</v>
      </c>
      <c r="P148" s="15">
        <f t="shared" si="19"/>
        <v>152758.99570350003</v>
      </c>
    </row>
    <row r="149" spans="1:16" ht="22.5" customHeight="1" x14ac:dyDescent="0.25">
      <c r="A149" s="76"/>
      <c r="B149" s="76"/>
      <c r="C149" s="76"/>
      <c r="D149" s="77"/>
      <c r="E149" s="77"/>
      <c r="F149" s="8" t="s">
        <v>160</v>
      </c>
      <c r="G149" s="7" t="s">
        <v>17</v>
      </c>
      <c r="H149" s="10">
        <v>133004.51999999999</v>
      </c>
      <c r="I149" s="10">
        <f t="shared" si="20"/>
        <v>159445.81857599999</v>
      </c>
      <c r="J149" s="10">
        <v>123242.433</v>
      </c>
      <c r="K149" s="10">
        <f t="shared" si="21"/>
        <v>129527.797083</v>
      </c>
      <c r="L149" s="50">
        <f t="shared" si="17"/>
        <v>129527.797083</v>
      </c>
      <c r="M149" s="9">
        <v>175990.19432400004</v>
      </c>
      <c r="N149" s="9">
        <v>142800</v>
      </c>
      <c r="O149" s="9">
        <f t="shared" si="18"/>
        <v>142800</v>
      </c>
      <c r="P149" s="15">
        <f t="shared" si="19"/>
        <v>136163.89854150001</v>
      </c>
    </row>
    <row r="150" spans="1:16" ht="22.5" customHeight="1" x14ac:dyDescent="0.25">
      <c r="A150" s="76"/>
      <c r="B150" s="76"/>
      <c r="C150" s="76"/>
      <c r="D150" s="77"/>
      <c r="E150" s="77"/>
      <c r="F150" s="8" t="s">
        <v>161</v>
      </c>
      <c r="G150" s="7" t="s">
        <v>17</v>
      </c>
      <c r="H150" s="10">
        <v>93290.67</v>
      </c>
      <c r="I150" s="10">
        <f t="shared" si="20"/>
        <v>111836.85519599999</v>
      </c>
      <c r="J150" s="10">
        <v>86443.440600000002</v>
      </c>
      <c r="K150" s="10">
        <f t="shared" si="21"/>
        <v>90852.056070599996</v>
      </c>
      <c r="L150" s="50">
        <f t="shared" si="17"/>
        <v>90852.056070599996</v>
      </c>
      <c r="M150" s="9">
        <v>123441.23317680001</v>
      </c>
      <c r="N150" s="9">
        <v>261800</v>
      </c>
      <c r="O150" s="9">
        <f t="shared" si="18"/>
        <v>123441.23317680001</v>
      </c>
      <c r="P150" s="15">
        <f t="shared" si="19"/>
        <v>107146.64462370001</v>
      </c>
    </row>
    <row r="151" spans="1:16" ht="22.5" customHeight="1" x14ac:dyDescent="0.25">
      <c r="A151" s="76"/>
      <c r="B151" s="76"/>
      <c r="C151" s="76"/>
      <c r="D151" s="77"/>
      <c r="E151" s="77"/>
      <c r="F151" s="8" t="s">
        <v>162</v>
      </c>
      <c r="G151" s="7" t="s">
        <v>17</v>
      </c>
      <c r="H151" s="10">
        <v>102280.86</v>
      </c>
      <c r="I151" s="10">
        <f t="shared" si="20"/>
        <v>122614.294968</v>
      </c>
      <c r="J151" s="10">
        <v>94773.574599999993</v>
      </c>
      <c r="K151" s="10">
        <f t="shared" si="21"/>
        <v>99607.026904599988</v>
      </c>
      <c r="L151" s="50">
        <f t="shared" si="17"/>
        <v>99607.026904599988</v>
      </c>
      <c r="M151" s="9">
        <v>135336.6645288</v>
      </c>
      <c r="N151" s="9">
        <v>345100</v>
      </c>
      <c r="O151" s="9">
        <f t="shared" si="18"/>
        <v>135336.6645288</v>
      </c>
      <c r="P151" s="15">
        <f t="shared" si="19"/>
        <v>117471.84571669999</v>
      </c>
    </row>
    <row r="152" spans="1:16" ht="22.5" customHeight="1" x14ac:dyDescent="0.25">
      <c r="A152" s="76"/>
      <c r="B152" s="76"/>
      <c r="C152" s="76"/>
      <c r="D152" s="77"/>
      <c r="E152" s="77"/>
      <c r="F152" s="8" t="s">
        <v>163</v>
      </c>
      <c r="G152" s="7" t="s">
        <v>17</v>
      </c>
      <c r="H152" s="10">
        <v>55824.12</v>
      </c>
      <c r="I152" s="10">
        <f t="shared" si="20"/>
        <v>66921.955056000006</v>
      </c>
      <c r="J152" s="10">
        <v>51726.518400000001</v>
      </c>
      <c r="K152" s="10">
        <f t="shared" si="21"/>
        <v>54364.570838400003</v>
      </c>
      <c r="L152" s="50">
        <f t="shared" si="17"/>
        <v>54364.570838400003</v>
      </c>
      <c r="M152" s="9">
        <v>73865.468275199994</v>
      </c>
      <c r="N152" s="9">
        <v>142800</v>
      </c>
      <c r="O152" s="9">
        <f t="shared" si="18"/>
        <v>73865.468275199994</v>
      </c>
      <c r="P152" s="15">
        <f t="shared" si="19"/>
        <v>64115.019556799998</v>
      </c>
    </row>
    <row r="153" spans="1:16" ht="22.5" customHeight="1" x14ac:dyDescent="0.25">
      <c r="A153" s="76"/>
      <c r="B153" s="76"/>
      <c r="C153" s="76"/>
      <c r="D153" s="77"/>
      <c r="E153" s="77"/>
      <c r="F153" s="8" t="s">
        <v>164</v>
      </c>
      <c r="G153" s="7" t="s">
        <v>17</v>
      </c>
      <c r="H153" s="10">
        <v>55074.69</v>
      </c>
      <c r="I153" s="10">
        <f t="shared" si="20"/>
        <v>66023.538371999995</v>
      </c>
      <c r="J153" s="10">
        <v>51032.495000000003</v>
      </c>
      <c r="K153" s="10">
        <f t="shared" si="21"/>
        <v>53635.152245000005</v>
      </c>
      <c r="L153" s="50">
        <f t="shared" si="17"/>
        <v>53635.152245000005</v>
      </c>
      <c r="M153" s="9">
        <v>72874.402860000002</v>
      </c>
      <c r="N153" s="9">
        <v>142800</v>
      </c>
      <c r="O153" s="9">
        <f t="shared" si="18"/>
        <v>72874.402860000002</v>
      </c>
      <c r="P153" s="15">
        <f t="shared" si="19"/>
        <v>63254.777552500003</v>
      </c>
    </row>
    <row r="154" spans="1:16" ht="22.5" customHeight="1" x14ac:dyDescent="0.25">
      <c r="A154" s="76"/>
      <c r="B154" s="76"/>
      <c r="C154" s="76"/>
      <c r="D154" s="77"/>
      <c r="E154" s="77"/>
      <c r="F154" s="8" t="s">
        <v>165</v>
      </c>
      <c r="G154" s="7" t="s">
        <v>17</v>
      </c>
      <c r="H154" s="10">
        <v>319964.03999999998</v>
      </c>
      <c r="I154" s="10">
        <f t="shared" si="20"/>
        <v>383572.89115199994</v>
      </c>
      <c r="J154" s="10">
        <v>296478.64240000001</v>
      </c>
      <c r="K154" s="10">
        <f t="shared" si="21"/>
        <v>311599.05316240003</v>
      </c>
      <c r="L154" s="50">
        <f t="shared" si="17"/>
        <v>311599.05316240003</v>
      </c>
      <c r="M154" s="9">
        <v>423371.50134720001</v>
      </c>
      <c r="N154" s="9">
        <v>535500</v>
      </c>
      <c r="O154" s="9">
        <f t="shared" si="18"/>
        <v>423371.50134720001</v>
      </c>
      <c r="P154" s="15">
        <f t="shared" si="19"/>
        <v>367485.27725480002</v>
      </c>
    </row>
    <row r="155" spans="1:16" ht="22.5" customHeight="1" x14ac:dyDescent="0.25">
      <c r="A155" s="76"/>
      <c r="B155" s="76"/>
      <c r="C155" s="76"/>
      <c r="D155" s="77"/>
      <c r="E155" s="77"/>
      <c r="F155" s="8" t="s">
        <v>166</v>
      </c>
      <c r="G155" s="7" t="s">
        <v>17</v>
      </c>
      <c r="H155" s="10">
        <v>161853.12</v>
      </c>
      <c r="I155" s="10">
        <f t="shared" si="20"/>
        <v>194029.52025599999</v>
      </c>
      <c r="J155" s="10">
        <v>149972.98980000001</v>
      </c>
      <c r="K155" s="10">
        <f t="shared" si="21"/>
        <v>157621.6122798</v>
      </c>
      <c r="L155" s="50">
        <f t="shared" si="17"/>
        <v>157621.6122798</v>
      </c>
      <c r="M155" s="9">
        <v>214161.42943440002</v>
      </c>
      <c r="N155" s="9">
        <v>333200</v>
      </c>
      <c r="O155" s="9">
        <f t="shared" si="18"/>
        <v>214161.42943440002</v>
      </c>
      <c r="P155" s="15">
        <f t="shared" si="19"/>
        <v>185891.52085710003</v>
      </c>
    </row>
    <row r="156" spans="1:16" ht="22.5" customHeight="1" x14ac:dyDescent="0.25">
      <c r="A156" s="76"/>
      <c r="B156" s="76"/>
      <c r="C156" s="76"/>
      <c r="D156" s="77"/>
      <c r="E156" s="77"/>
      <c r="F156" s="8" t="s">
        <v>167</v>
      </c>
      <c r="G156" s="7" t="s">
        <v>17</v>
      </c>
      <c r="H156" s="10">
        <v>379151.19</v>
      </c>
      <c r="I156" s="10">
        <f t="shared" si="20"/>
        <v>454526.44657199999</v>
      </c>
      <c r="J156" s="10">
        <v>351321.31660000002</v>
      </c>
      <c r="K156" s="10">
        <f t="shared" si="21"/>
        <v>369238.70374660002</v>
      </c>
      <c r="L156" s="50">
        <f t="shared" si="17"/>
        <v>369238.70374660002</v>
      </c>
      <c r="M156" s="9">
        <v>501686.84010480007</v>
      </c>
      <c r="N156" s="9">
        <v>380800</v>
      </c>
      <c r="O156" s="9">
        <f t="shared" si="18"/>
        <v>380800</v>
      </c>
      <c r="P156" s="15">
        <f t="shared" si="19"/>
        <v>375019.35187330004</v>
      </c>
    </row>
    <row r="157" spans="1:16" ht="22.5" customHeight="1" x14ac:dyDescent="0.25">
      <c r="A157" s="76"/>
      <c r="B157" s="76"/>
      <c r="C157" s="76"/>
      <c r="D157" s="77"/>
      <c r="E157" s="77"/>
      <c r="F157" s="8" t="s">
        <v>168</v>
      </c>
      <c r="G157" s="7" t="s">
        <v>17</v>
      </c>
      <c r="H157" s="10">
        <v>544009.94999999995</v>
      </c>
      <c r="I157" s="10">
        <f t="shared" si="20"/>
        <v>652159.1280599999</v>
      </c>
      <c r="J157" s="10">
        <v>504079.66599999997</v>
      </c>
      <c r="K157" s="10">
        <f t="shared" si="21"/>
        <v>529787.72896600002</v>
      </c>
      <c r="L157" s="50">
        <f t="shared" si="17"/>
        <v>529787.72896600002</v>
      </c>
      <c r="M157" s="9">
        <v>719825.76304799994</v>
      </c>
      <c r="N157" s="9">
        <v>797300</v>
      </c>
      <c r="O157" s="9">
        <f t="shared" si="18"/>
        <v>719825.76304799994</v>
      </c>
      <c r="P157" s="15">
        <f t="shared" si="19"/>
        <v>624806.74600699998</v>
      </c>
    </row>
    <row r="158" spans="1:16" ht="22.5" customHeight="1" x14ac:dyDescent="0.25">
      <c r="A158" s="76"/>
      <c r="B158" s="76"/>
      <c r="C158" s="76"/>
      <c r="D158" s="77"/>
      <c r="E158" s="77"/>
      <c r="F158" s="8" t="s">
        <v>169</v>
      </c>
      <c r="G158" s="7" t="s">
        <v>17</v>
      </c>
      <c r="H158" s="10">
        <v>93290.67</v>
      </c>
      <c r="I158" s="10">
        <f t="shared" si="20"/>
        <v>111836.85519599999</v>
      </c>
      <c r="J158" s="10">
        <v>86443.440600000002</v>
      </c>
      <c r="K158" s="10">
        <f t="shared" si="21"/>
        <v>90852.056070599996</v>
      </c>
      <c r="L158" s="50">
        <f t="shared" si="17"/>
        <v>90852.056070599996</v>
      </c>
      <c r="M158" s="9">
        <v>123441.23317680001</v>
      </c>
      <c r="N158" s="9">
        <v>261800</v>
      </c>
      <c r="O158" s="9">
        <f t="shared" si="18"/>
        <v>123441.23317680001</v>
      </c>
      <c r="P158" s="15">
        <f t="shared" si="19"/>
        <v>107146.64462370001</v>
      </c>
    </row>
    <row r="159" spans="1:16" ht="22.5" customHeight="1" x14ac:dyDescent="0.25">
      <c r="A159" s="76"/>
      <c r="B159" s="76"/>
      <c r="C159" s="76"/>
      <c r="D159" s="77"/>
      <c r="E159" s="77"/>
      <c r="F159" s="8" t="s">
        <v>170</v>
      </c>
      <c r="G159" s="7" t="s">
        <v>17</v>
      </c>
      <c r="H159" s="10">
        <v>1048673.3400000001</v>
      </c>
      <c r="I159" s="10">
        <f t="shared" si="20"/>
        <v>1257149.599992</v>
      </c>
      <c r="J159" s="10">
        <v>971700.40179999999</v>
      </c>
      <c r="K159" s="10">
        <f t="shared" si="21"/>
        <v>1021257.1222918</v>
      </c>
      <c r="L159" s="50">
        <f t="shared" si="17"/>
        <v>1021257.1222918</v>
      </c>
      <c r="M159" s="9">
        <v>1387588.1737704002</v>
      </c>
      <c r="N159" s="9">
        <v>261800</v>
      </c>
      <c r="O159" s="9">
        <f t="shared" si="18"/>
        <v>261800</v>
      </c>
      <c r="P159" s="15">
        <f t="shared" si="19"/>
        <v>641528.56114590005</v>
      </c>
    </row>
    <row r="160" spans="1:16" ht="22.5" customHeight="1" x14ac:dyDescent="0.25">
      <c r="A160" s="76"/>
      <c r="B160" s="76"/>
      <c r="C160" s="76"/>
      <c r="D160" s="77"/>
      <c r="E160" s="77"/>
      <c r="F160" s="8" t="s">
        <v>171</v>
      </c>
      <c r="G160" s="7" t="s">
        <v>17</v>
      </c>
      <c r="H160" s="10">
        <v>39995.01</v>
      </c>
      <c r="I160" s="10">
        <f t="shared" si="20"/>
        <v>47946.017988</v>
      </c>
      <c r="J160" s="10">
        <v>37059.366999999998</v>
      </c>
      <c r="K160" s="10">
        <f t="shared" si="21"/>
        <v>38949.394716999996</v>
      </c>
      <c r="L160" s="50">
        <f t="shared" si="17"/>
        <v>38949.394716999996</v>
      </c>
      <c r="M160" s="9">
        <v>52920.776076000002</v>
      </c>
      <c r="N160" s="9">
        <v>261800</v>
      </c>
      <c r="O160" s="9">
        <f t="shared" si="18"/>
        <v>52920.776076000002</v>
      </c>
      <c r="P160" s="15">
        <f t="shared" si="19"/>
        <v>45935.085396499999</v>
      </c>
    </row>
    <row r="161" spans="1:16" ht="22.5" customHeight="1" x14ac:dyDescent="0.25">
      <c r="A161" s="76"/>
      <c r="B161" s="76"/>
      <c r="C161" s="76"/>
      <c r="D161" s="77"/>
      <c r="E161" s="77"/>
      <c r="F161" s="8" t="s">
        <v>172</v>
      </c>
      <c r="G161" s="7" t="s">
        <v>17</v>
      </c>
      <c r="H161" s="10">
        <v>55542.96</v>
      </c>
      <c r="I161" s="10">
        <f t="shared" si="20"/>
        <v>66584.900448</v>
      </c>
      <c r="J161" s="10">
        <v>51466.143799999998</v>
      </c>
      <c r="K161" s="10">
        <f t="shared" si="21"/>
        <v>54090.917133800001</v>
      </c>
      <c r="L161" s="50">
        <f t="shared" si="17"/>
        <v>54090.917133800001</v>
      </c>
      <c r="M161" s="9">
        <v>73493.653346399995</v>
      </c>
      <c r="N161" s="9">
        <v>261800</v>
      </c>
      <c r="O161" s="9">
        <f t="shared" si="18"/>
        <v>73493.653346399995</v>
      </c>
      <c r="P161" s="15">
        <f t="shared" si="19"/>
        <v>63792.285240099998</v>
      </c>
    </row>
    <row r="162" spans="1:16" ht="22.5" customHeight="1" x14ac:dyDescent="0.25">
      <c r="A162" s="76"/>
      <c r="B162" s="76"/>
      <c r="C162" s="76"/>
      <c r="D162" s="77"/>
      <c r="E162" s="77"/>
      <c r="F162" s="8" t="s">
        <v>173</v>
      </c>
      <c r="G162" s="7" t="s">
        <v>17</v>
      </c>
      <c r="H162" s="10">
        <v>180586.89</v>
      </c>
      <c r="I162" s="10">
        <f t="shared" si="20"/>
        <v>216487.56373200001</v>
      </c>
      <c r="J162" s="10">
        <v>167331.9142</v>
      </c>
      <c r="K162" s="10">
        <f t="shared" si="21"/>
        <v>175865.8418242</v>
      </c>
      <c r="L162" s="50">
        <f t="shared" si="17"/>
        <v>175865.8418242</v>
      </c>
      <c r="M162" s="9">
        <v>238949.9734776</v>
      </c>
      <c r="N162" s="9">
        <v>261800</v>
      </c>
      <c r="O162" s="9">
        <f t="shared" si="18"/>
        <v>238949.9734776</v>
      </c>
      <c r="P162" s="15">
        <f t="shared" si="19"/>
        <v>207407.90765090002</v>
      </c>
    </row>
    <row r="163" spans="1:16" ht="22.5" customHeight="1" x14ac:dyDescent="0.25">
      <c r="A163" s="76"/>
      <c r="B163" s="76"/>
      <c r="C163" s="76"/>
      <c r="D163" s="77"/>
      <c r="E163" s="77"/>
      <c r="F163" s="8" t="s">
        <v>174</v>
      </c>
      <c r="G163" s="7" t="s">
        <v>17</v>
      </c>
      <c r="H163" s="10">
        <v>222832.17</v>
      </c>
      <c r="I163" s="10">
        <f t="shared" si="20"/>
        <v>267131.205396</v>
      </c>
      <c r="J163" s="10">
        <v>206476.1312</v>
      </c>
      <c r="K163" s="10">
        <f t="shared" si="21"/>
        <v>217006.41389120001</v>
      </c>
      <c r="L163" s="50">
        <f t="shared" si="17"/>
        <v>217006.41389120001</v>
      </c>
      <c r="M163" s="9">
        <v>294847.91535360005</v>
      </c>
      <c r="N163" s="9">
        <v>261800</v>
      </c>
      <c r="O163" s="9">
        <f t="shared" si="18"/>
        <v>261800</v>
      </c>
      <c r="P163" s="15">
        <f t="shared" si="19"/>
        <v>239403.20694559999</v>
      </c>
    </row>
    <row r="164" spans="1:16" ht="22.5" customHeight="1" x14ac:dyDescent="0.25">
      <c r="A164" s="76"/>
      <c r="B164" s="76"/>
      <c r="C164" s="76"/>
      <c r="D164" s="77"/>
      <c r="E164" s="77"/>
      <c r="F164" s="8" t="s">
        <v>175</v>
      </c>
      <c r="G164" s="7" t="s">
        <v>17</v>
      </c>
      <c r="H164" s="10">
        <v>176840.73</v>
      </c>
      <c r="I164" s="10">
        <f t="shared" si="20"/>
        <v>211996.667124</v>
      </c>
      <c r="J164" s="10">
        <v>163860.87059999999</v>
      </c>
      <c r="K164" s="10">
        <f t="shared" si="21"/>
        <v>172217.7750006</v>
      </c>
      <c r="L164" s="50">
        <f t="shared" si="17"/>
        <v>172217.7750006</v>
      </c>
      <c r="M164" s="9">
        <v>233993.3232168</v>
      </c>
      <c r="N164" s="9">
        <v>261800</v>
      </c>
      <c r="O164" s="9">
        <f t="shared" si="18"/>
        <v>233993.3232168</v>
      </c>
      <c r="P164" s="15">
        <f t="shared" si="19"/>
        <v>203105.54910870001</v>
      </c>
    </row>
    <row r="165" spans="1:16" ht="22.5" customHeight="1" x14ac:dyDescent="0.25">
      <c r="A165" s="76"/>
      <c r="B165" s="76"/>
      <c r="C165" s="76"/>
      <c r="D165" s="77"/>
      <c r="E165" s="77"/>
      <c r="F165" s="8" t="s">
        <v>176</v>
      </c>
      <c r="G165" s="7" t="s">
        <v>17</v>
      </c>
      <c r="H165" s="10">
        <v>52827.39</v>
      </c>
      <c r="I165" s="10">
        <f t="shared" si="20"/>
        <v>63329.475132</v>
      </c>
      <c r="J165" s="10">
        <v>48949.498200000002</v>
      </c>
      <c r="K165" s="10">
        <f t="shared" si="21"/>
        <v>51445.922608200002</v>
      </c>
      <c r="L165" s="50">
        <f t="shared" si="17"/>
        <v>51445.922608200002</v>
      </c>
      <c r="M165" s="9">
        <v>69899.883429600013</v>
      </c>
      <c r="N165" s="9">
        <v>345100</v>
      </c>
      <c r="O165" s="9">
        <f t="shared" si="18"/>
        <v>69899.883429600013</v>
      </c>
      <c r="P165" s="15">
        <f t="shared" si="19"/>
        <v>60672.903018900004</v>
      </c>
    </row>
    <row r="166" spans="1:16" ht="22.5" customHeight="1" x14ac:dyDescent="0.25">
      <c r="A166" s="76"/>
      <c r="B166" s="76"/>
      <c r="C166" s="76"/>
      <c r="D166" s="77"/>
      <c r="E166" s="77"/>
      <c r="F166" s="8" t="s">
        <v>177</v>
      </c>
      <c r="G166" s="7" t="s">
        <v>17</v>
      </c>
      <c r="H166" s="10">
        <v>0</v>
      </c>
      <c r="I166" s="10">
        <f t="shared" si="20"/>
        <v>0</v>
      </c>
      <c r="J166" s="10">
        <v>37059.366999999998</v>
      </c>
      <c r="K166" s="10">
        <f t="shared" si="21"/>
        <v>38949.394716999996</v>
      </c>
      <c r="L166" s="50">
        <f t="shared" si="17"/>
        <v>38949.394716999996</v>
      </c>
      <c r="M166" s="9">
        <v>52920.776076000002</v>
      </c>
      <c r="N166" s="9">
        <v>380800</v>
      </c>
      <c r="O166" s="9">
        <f t="shared" si="18"/>
        <v>52920.776076000002</v>
      </c>
      <c r="P166" s="15">
        <f t="shared" si="19"/>
        <v>45935.085396499999</v>
      </c>
    </row>
    <row r="167" spans="1:16" ht="22.5" customHeight="1" x14ac:dyDescent="0.25">
      <c r="A167" s="76"/>
      <c r="B167" s="76"/>
      <c r="C167" s="76"/>
      <c r="D167" s="77"/>
      <c r="E167" s="77"/>
      <c r="F167" s="8" t="s">
        <v>178</v>
      </c>
      <c r="G167" s="7" t="s">
        <v>17</v>
      </c>
      <c r="H167" s="10">
        <v>0</v>
      </c>
      <c r="I167" s="10">
        <f t="shared" si="20"/>
        <v>0</v>
      </c>
      <c r="J167" s="10">
        <v>51466.143799999998</v>
      </c>
      <c r="K167" s="10">
        <f t="shared" si="21"/>
        <v>54090.917133800001</v>
      </c>
      <c r="L167" s="50">
        <f t="shared" si="17"/>
        <v>54090.917133800001</v>
      </c>
      <c r="M167" s="9">
        <v>73493.653346399995</v>
      </c>
      <c r="N167" s="9">
        <v>452200</v>
      </c>
      <c r="O167" s="9">
        <f t="shared" si="18"/>
        <v>73493.653346399995</v>
      </c>
      <c r="P167" s="15">
        <f t="shared" si="19"/>
        <v>63792.285240099998</v>
      </c>
    </row>
    <row r="168" spans="1:16" ht="22.5" customHeight="1" x14ac:dyDescent="0.25">
      <c r="A168" s="76"/>
      <c r="B168" s="76"/>
      <c r="C168" s="76"/>
      <c r="D168" s="77"/>
      <c r="E168" s="77"/>
      <c r="F168" s="8" t="s">
        <v>179</v>
      </c>
      <c r="G168" s="7" t="s">
        <v>17</v>
      </c>
      <c r="H168" s="10">
        <v>0</v>
      </c>
      <c r="I168" s="10">
        <f t="shared" si="20"/>
        <v>0</v>
      </c>
      <c r="J168" s="10">
        <v>49131.667760000004</v>
      </c>
      <c r="K168" s="10">
        <f t="shared" si="21"/>
        <v>51637.382815760007</v>
      </c>
      <c r="L168" s="50">
        <f t="shared" si="17"/>
        <v>51637.382815760007</v>
      </c>
      <c r="M168" s="9">
        <v>70160.021561280009</v>
      </c>
      <c r="N168" s="9">
        <v>618800</v>
      </c>
      <c r="O168" s="9">
        <f t="shared" si="18"/>
        <v>70160.021561280009</v>
      </c>
      <c r="P168" s="15">
        <f t="shared" si="19"/>
        <v>60898.702188520008</v>
      </c>
    </row>
    <row r="169" spans="1:16" ht="22.5" customHeight="1" x14ac:dyDescent="0.25">
      <c r="A169" s="76"/>
      <c r="B169" s="76"/>
      <c r="C169" s="76"/>
      <c r="D169" s="77"/>
      <c r="E169" s="77"/>
      <c r="F169" s="8" t="s">
        <v>180</v>
      </c>
      <c r="G169" s="7" t="s">
        <v>17</v>
      </c>
      <c r="H169" s="10">
        <v>0</v>
      </c>
      <c r="I169" s="10">
        <f t="shared" si="20"/>
        <v>0</v>
      </c>
      <c r="J169" s="10">
        <v>130504.98481000001</v>
      </c>
      <c r="K169" s="10">
        <f t="shared" si="21"/>
        <v>137160.73903531002</v>
      </c>
      <c r="L169" s="50">
        <f t="shared" si="17"/>
        <v>137160.73903531002</v>
      </c>
      <c r="M169" s="9">
        <v>186361.11830868002</v>
      </c>
      <c r="N169" s="9">
        <v>142800</v>
      </c>
      <c r="O169" s="9">
        <f t="shared" si="18"/>
        <v>142800</v>
      </c>
      <c r="P169" s="15">
        <f t="shared" si="19"/>
        <v>139980.369517655</v>
      </c>
    </row>
    <row r="170" spans="1:16" ht="22.5" customHeight="1" x14ac:dyDescent="0.25">
      <c r="A170" s="76"/>
      <c r="B170" s="76"/>
      <c r="C170" s="76"/>
      <c r="D170" s="77"/>
      <c r="E170" s="77"/>
      <c r="F170" s="8" t="s">
        <v>181</v>
      </c>
      <c r="G170" s="7" t="s">
        <v>17</v>
      </c>
      <c r="H170" s="10">
        <v>0</v>
      </c>
      <c r="I170" s="10">
        <f t="shared" si="20"/>
        <v>0</v>
      </c>
      <c r="J170" s="10">
        <v>73997.117750000005</v>
      </c>
      <c r="K170" s="10">
        <f t="shared" si="21"/>
        <v>77770.970755250004</v>
      </c>
      <c r="L170" s="50">
        <f t="shared" si="17"/>
        <v>77770.970755250004</v>
      </c>
      <c r="M170" s="9">
        <v>105667.884147</v>
      </c>
      <c r="N170" s="9">
        <v>142800</v>
      </c>
      <c r="O170" s="9">
        <f t="shared" si="18"/>
        <v>105667.884147</v>
      </c>
      <c r="P170" s="15">
        <f t="shared" si="19"/>
        <v>91719.427451124997</v>
      </c>
    </row>
    <row r="171" spans="1:16" ht="22.5" customHeight="1" x14ac:dyDescent="0.25">
      <c r="A171" s="76"/>
      <c r="B171" s="76"/>
      <c r="C171" s="76"/>
      <c r="D171" s="77"/>
      <c r="E171" s="77"/>
      <c r="F171" s="8" t="s">
        <v>182</v>
      </c>
      <c r="G171" s="7" t="s">
        <v>17</v>
      </c>
      <c r="H171" s="10">
        <v>0</v>
      </c>
      <c r="I171" s="10">
        <f t="shared" si="20"/>
        <v>0</v>
      </c>
      <c r="J171" s="10">
        <v>48949.498200000002</v>
      </c>
      <c r="K171" s="10">
        <f t="shared" si="21"/>
        <v>51445.922608200002</v>
      </c>
      <c r="L171" s="50">
        <f t="shared" si="17"/>
        <v>51445.922608200002</v>
      </c>
      <c r="M171" s="9">
        <v>69899.883429600013</v>
      </c>
      <c r="N171" s="9">
        <v>226100</v>
      </c>
      <c r="O171" s="9">
        <f t="shared" si="18"/>
        <v>69899.883429600013</v>
      </c>
      <c r="P171" s="15">
        <f t="shared" si="19"/>
        <v>60672.903018900004</v>
      </c>
    </row>
    <row r="172" spans="1:16" ht="22.5" customHeight="1" x14ac:dyDescent="0.25">
      <c r="A172" s="76"/>
      <c r="B172" s="76"/>
      <c r="C172" s="76"/>
      <c r="D172" s="77"/>
      <c r="E172" s="77"/>
      <c r="F172" s="8" t="s">
        <v>183</v>
      </c>
      <c r="G172" s="7" t="s">
        <v>17</v>
      </c>
      <c r="H172" s="10">
        <v>0</v>
      </c>
      <c r="I172" s="10">
        <f t="shared" si="20"/>
        <v>0</v>
      </c>
      <c r="J172" s="10">
        <v>109737.42332000002</v>
      </c>
      <c r="K172" s="10">
        <f t="shared" si="21"/>
        <v>115334.03190932002</v>
      </c>
      <c r="L172" s="50">
        <f t="shared" si="17"/>
        <v>115334.03190932002</v>
      </c>
      <c r="M172" s="9">
        <v>156705.04050096005</v>
      </c>
      <c r="N172" s="9">
        <v>232050</v>
      </c>
      <c r="O172" s="9">
        <f t="shared" si="18"/>
        <v>156705.04050096005</v>
      </c>
      <c r="P172" s="15">
        <f t="shared" si="19"/>
        <v>136019.53620514003</v>
      </c>
    </row>
    <row r="173" spans="1:16" ht="22.5" customHeight="1" x14ac:dyDescent="0.25">
      <c r="A173" s="76"/>
      <c r="B173" s="76"/>
      <c r="C173" s="76"/>
      <c r="D173" s="77"/>
      <c r="E173" s="77"/>
      <c r="F173" s="8" t="s">
        <v>184</v>
      </c>
      <c r="G173" s="7" t="s">
        <v>17</v>
      </c>
      <c r="H173" s="10">
        <v>0</v>
      </c>
      <c r="I173" s="10">
        <f t="shared" si="20"/>
        <v>0</v>
      </c>
      <c r="J173" s="10">
        <v>206476.1312</v>
      </c>
      <c r="K173" s="10">
        <f t="shared" si="21"/>
        <v>217006.41389120001</v>
      </c>
      <c r="L173" s="50">
        <f t="shared" si="17"/>
        <v>217006.41389120001</v>
      </c>
      <c r="M173" s="9">
        <v>294847.91535360005</v>
      </c>
      <c r="N173" s="9">
        <v>261800</v>
      </c>
      <c r="O173" s="9">
        <f t="shared" si="18"/>
        <v>261800</v>
      </c>
      <c r="P173" s="15">
        <f t="shared" si="19"/>
        <v>239403.20694559999</v>
      </c>
    </row>
    <row r="174" spans="1:16" ht="22.5" customHeight="1" x14ac:dyDescent="0.25">
      <c r="A174" s="76"/>
      <c r="B174" s="76"/>
      <c r="C174" s="76"/>
      <c r="D174" s="77"/>
      <c r="E174" s="77"/>
      <c r="F174" s="8" t="s">
        <v>185</v>
      </c>
      <c r="G174" s="7" t="s">
        <v>17</v>
      </c>
      <c r="H174" s="10">
        <v>0</v>
      </c>
      <c r="I174" s="10">
        <f t="shared" si="20"/>
        <v>0</v>
      </c>
      <c r="J174" s="10">
        <v>74150.284729999999</v>
      </c>
      <c r="K174" s="10">
        <f t="shared" si="21"/>
        <v>77931.949251230006</v>
      </c>
      <c r="L174" s="50">
        <f t="shared" si="17"/>
        <v>77931.949251230006</v>
      </c>
      <c r="M174" s="9">
        <v>105886.60659444</v>
      </c>
      <c r="N174" s="9">
        <v>232050</v>
      </c>
      <c r="O174" s="9">
        <f t="shared" si="18"/>
        <v>105886.60659444</v>
      </c>
      <c r="P174" s="15">
        <f t="shared" si="19"/>
        <v>91909.277922834997</v>
      </c>
    </row>
    <row r="175" spans="1:16" ht="22.5" customHeight="1" x14ac:dyDescent="0.25">
      <c r="A175" s="76"/>
      <c r="B175" s="76"/>
      <c r="C175" s="76"/>
      <c r="D175" s="77"/>
      <c r="E175" s="77"/>
      <c r="F175" s="8" t="s">
        <v>186</v>
      </c>
      <c r="G175" s="7" t="s">
        <v>17</v>
      </c>
      <c r="H175" s="10">
        <v>0</v>
      </c>
      <c r="I175" s="10">
        <f t="shared" si="20"/>
        <v>0</v>
      </c>
      <c r="J175" s="10">
        <v>48949.498200000002</v>
      </c>
      <c r="K175" s="10">
        <f t="shared" si="21"/>
        <v>51445.922608200002</v>
      </c>
      <c r="L175" s="50">
        <f t="shared" si="17"/>
        <v>51445.922608200002</v>
      </c>
      <c r="M175" s="9">
        <v>69899.883429600013</v>
      </c>
      <c r="N175" s="9">
        <v>142800</v>
      </c>
      <c r="O175" s="9">
        <f t="shared" si="18"/>
        <v>69899.883429600013</v>
      </c>
      <c r="P175" s="15">
        <f t="shared" si="19"/>
        <v>60672.903018900004</v>
      </c>
    </row>
    <row r="176" spans="1:16" ht="22.5" customHeight="1" x14ac:dyDescent="0.25">
      <c r="A176" s="76"/>
      <c r="B176" s="76"/>
      <c r="C176" s="76"/>
      <c r="D176" s="77"/>
      <c r="E176" s="77"/>
      <c r="F176" s="8" t="s">
        <v>187</v>
      </c>
      <c r="G176" s="7" t="s">
        <v>17</v>
      </c>
      <c r="H176" s="10">
        <v>0</v>
      </c>
      <c r="I176" s="10">
        <f t="shared" si="20"/>
        <v>0</v>
      </c>
      <c r="J176" s="10">
        <v>37059.366999999998</v>
      </c>
      <c r="K176" s="10">
        <f t="shared" si="21"/>
        <v>38949.394716999996</v>
      </c>
      <c r="L176" s="50">
        <f t="shared" si="17"/>
        <v>38949.394716999996</v>
      </c>
      <c r="M176" s="9">
        <v>52920.776076000002</v>
      </c>
      <c r="N176" s="9">
        <v>261800</v>
      </c>
      <c r="O176" s="9">
        <f t="shared" si="18"/>
        <v>52920.776076000002</v>
      </c>
      <c r="P176" s="15">
        <f t="shared" si="19"/>
        <v>45935.085396499999</v>
      </c>
    </row>
    <row r="177" spans="1:16" ht="22.5" customHeight="1" x14ac:dyDescent="0.25">
      <c r="A177" s="76"/>
      <c r="B177" s="76"/>
      <c r="C177" s="76"/>
      <c r="D177" s="77"/>
      <c r="E177" s="77"/>
      <c r="F177" s="8" t="s">
        <v>188</v>
      </c>
      <c r="G177" s="7" t="s">
        <v>17</v>
      </c>
      <c r="H177" s="10">
        <v>0</v>
      </c>
      <c r="I177" s="10">
        <f t="shared" ref="I177:I190" si="22">(H177*19.88%)+H177</f>
        <v>0</v>
      </c>
      <c r="J177" s="10">
        <v>51466.143799999998</v>
      </c>
      <c r="K177" s="10">
        <f t="shared" ref="K177:K190" si="23">(J177*5.1%)+J177</f>
        <v>54090.917133800001</v>
      </c>
      <c r="L177" s="50">
        <f t="shared" si="17"/>
        <v>54090.917133800001</v>
      </c>
      <c r="M177" s="9">
        <v>73493.653346399995</v>
      </c>
      <c r="N177" s="9">
        <v>154700</v>
      </c>
      <c r="O177" s="9">
        <f t="shared" si="18"/>
        <v>73493.653346399995</v>
      </c>
      <c r="P177" s="15">
        <f t="shared" si="19"/>
        <v>63792.285240099998</v>
      </c>
    </row>
    <row r="178" spans="1:16" ht="22.5" customHeight="1" x14ac:dyDescent="0.25">
      <c r="A178" s="76"/>
      <c r="B178" s="76"/>
      <c r="C178" s="76"/>
      <c r="D178" s="77"/>
      <c r="E178" s="77"/>
      <c r="F178" s="8" t="s">
        <v>189</v>
      </c>
      <c r="G178" s="7" t="s">
        <v>17</v>
      </c>
      <c r="H178" s="10">
        <v>0</v>
      </c>
      <c r="I178" s="10">
        <f t="shared" si="22"/>
        <v>0</v>
      </c>
      <c r="J178" s="10">
        <v>167331.9142</v>
      </c>
      <c r="K178" s="10">
        <f t="shared" si="23"/>
        <v>175865.8418242</v>
      </c>
      <c r="L178" s="50">
        <f t="shared" ref="L178:L190" si="24">K178</f>
        <v>175865.8418242</v>
      </c>
      <c r="M178" s="9">
        <v>238949.9734776</v>
      </c>
      <c r="N178" s="9">
        <v>232050</v>
      </c>
      <c r="O178" s="9">
        <f t="shared" ref="O178:O190" si="25">MIN(M178,N178)</f>
        <v>232050</v>
      </c>
      <c r="P178" s="15">
        <f t="shared" ref="P178:P185" si="26">AVERAGE(L178,O178)</f>
        <v>203957.9209121</v>
      </c>
    </row>
    <row r="179" spans="1:16" ht="22.5" customHeight="1" x14ac:dyDescent="0.25">
      <c r="A179" s="76"/>
      <c r="B179" s="76"/>
      <c r="C179" s="76"/>
      <c r="D179" s="77"/>
      <c r="E179" s="77"/>
      <c r="F179" s="8" t="s">
        <v>190</v>
      </c>
      <c r="G179" s="7" t="s">
        <v>17</v>
      </c>
      <c r="H179" s="10">
        <v>0</v>
      </c>
      <c r="I179" s="10">
        <f t="shared" si="22"/>
        <v>0</v>
      </c>
      <c r="J179" s="10">
        <v>125342.98887000002</v>
      </c>
      <c r="K179" s="10">
        <f t="shared" si="23"/>
        <v>131735.48130237003</v>
      </c>
      <c r="L179" s="50">
        <f t="shared" si="24"/>
        <v>131735.48130237003</v>
      </c>
      <c r="M179" s="9">
        <v>178989.78810636001</v>
      </c>
      <c r="N179" s="9">
        <v>142800</v>
      </c>
      <c r="O179" s="9">
        <f t="shared" si="25"/>
        <v>142800</v>
      </c>
      <c r="P179" s="15">
        <f t="shared" si="26"/>
        <v>137267.74065118501</v>
      </c>
    </row>
    <row r="180" spans="1:16" ht="22.5" customHeight="1" x14ac:dyDescent="0.25">
      <c r="A180" s="76"/>
      <c r="B180" s="76"/>
      <c r="C180" s="76"/>
      <c r="D180" s="77"/>
      <c r="E180" s="77"/>
      <c r="F180" s="8" t="s">
        <v>191</v>
      </c>
      <c r="G180" s="7" t="s">
        <v>17</v>
      </c>
      <c r="H180" s="10">
        <v>0</v>
      </c>
      <c r="I180" s="10">
        <f t="shared" si="22"/>
        <v>0</v>
      </c>
      <c r="J180" s="10">
        <v>137421.68317</v>
      </c>
      <c r="K180" s="10">
        <f t="shared" si="23"/>
        <v>144430.18901167001</v>
      </c>
      <c r="L180" s="50">
        <f t="shared" si="24"/>
        <v>144430.18901167001</v>
      </c>
      <c r="M180" s="9">
        <v>196238.16356676002</v>
      </c>
      <c r="N180" s="9">
        <v>285600</v>
      </c>
      <c r="O180" s="9">
        <f t="shared" si="25"/>
        <v>196238.16356676002</v>
      </c>
      <c r="P180" s="15">
        <f t="shared" si="26"/>
        <v>170334.17628921501</v>
      </c>
    </row>
    <row r="181" spans="1:16" ht="22.5" customHeight="1" x14ac:dyDescent="0.25">
      <c r="A181" s="76"/>
      <c r="B181" s="76"/>
      <c r="C181" s="76"/>
      <c r="D181" s="77"/>
      <c r="E181" s="77"/>
      <c r="F181" s="8" t="s">
        <v>192</v>
      </c>
      <c r="G181" s="7" t="s">
        <v>17</v>
      </c>
      <c r="H181" s="10">
        <v>0</v>
      </c>
      <c r="I181" s="10">
        <f t="shared" si="22"/>
        <v>0</v>
      </c>
      <c r="J181" s="10">
        <v>37059.366999999998</v>
      </c>
      <c r="K181" s="10">
        <f t="shared" si="23"/>
        <v>38949.394716999996</v>
      </c>
      <c r="L181" s="50">
        <f t="shared" si="24"/>
        <v>38949.394716999996</v>
      </c>
      <c r="M181" s="9">
        <v>52920.776076000002</v>
      </c>
      <c r="N181" s="9">
        <v>166600</v>
      </c>
      <c r="O181" s="9">
        <f t="shared" si="25"/>
        <v>52920.776076000002</v>
      </c>
      <c r="P181" s="15">
        <f t="shared" si="26"/>
        <v>45935.085396499999</v>
      </c>
    </row>
    <row r="182" spans="1:16" ht="22.5" customHeight="1" x14ac:dyDescent="0.25">
      <c r="A182" s="76"/>
      <c r="B182" s="76"/>
      <c r="C182" s="76"/>
      <c r="D182" s="77"/>
      <c r="E182" s="77"/>
      <c r="F182" s="8" t="s">
        <v>193</v>
      </c>
      <c r="G182" s="7" t="s">
        <v>17</v>
      </c>
      <c r="H182" s="10">
        <v>0</v>
      </c>
      <c r="I182" s="10">
        <f t="shared" si="22"/>
        <v>0</v>
      </c>
      <c r="J182" s="10">
        <v>51466.143799999998</v>
      </c>
      <c r="K182" s="10">
        <f t="shared" si="23"/>
        <v>54090.917133800001</v>
      </c>
      <c r="L182" s="50">
        <f t="shared" si="24"/>
        <v>54090.917133800001</v>
      </c>
      <c r="M182" s="9">
        <v>73493.653346399995</v>
      </c>
      <c r="N182" s="9">
        <v>618800</v>
      </c>
      <c r="O182" s="9">
        <f t="shared" si="25"/>
        <v>73493.653346399995</v>
      </c>
      <c r="P182" s="15">
        <f t="shared" si="26"/>
        <v>63792.285240099998</v>
      </c>
    </row>
    <row r="183" spans="1:16" ht="22.5" customHeight="1" x14ac:dyDescent="0.25">
      <c r="A183" s="76"/>
      <c r="B183" s="76"/>
      <c r="C183" s="76"/>
      <c r="D183" s="77"/>
      <c r="E183" s="77"/>
      <c r="F183" s="8" t="s">
        <v>194</v>
      </c>
      <c r="G183" s="7" t="s">
        <v>17</v>
      </c>
      <c r="H183" s="10">
        <v>0</v>
      </c>
      <c r="I183" s="10">
        <f t="shared" si="22"/>
        <v>0</v>
      </c>
      <c r="J183" s="10">
        <v>167331.9142</v>
      </c>
      <c r="K183" s="10">
        <f t="shared" si="23"/>
        <v>175865.8418242</v>
      </c>
      <c r="L183" s="50">
        <f t="shared" si="24"/>
        <v>175865.8418242</v>
      </c>
      <c r="M183" s="9">
        <v>238949.9734776</v>
      </c>
      <c r="N183" s="9">
        <v>465290</v>
      </c>
      <c r="O183" s="9">
        <f t="shared" si="25"/>
        <v>238949.9734776</v>
      </c>
      <c r="P183" s="15">
        <f t="shared" si="26"/>
        <v>207407.90765090002</v>
      </c>
    </row>
    <row r="184" spans="1:16" ht="22.5" customHeight="1" x14ac:dyDescent="0.25">
      <c r="A184" s="76"/>
      <c r="B184" s="76"/>
      <c r="C184" s="76"/>
      <c r="D184" s="77"/>
      <c r="E184" s="77"/>
      <c r="F184" s="8" t="s">
        <v>195</v>
      </c>
      <c r="G184" s="7" t="s">
        <v>17</v>
      </c>
      <c r="H184" s="10">
        <v>0</v>
      </c>
      <c r="I184" s="10">
        <f t="shared" si="22"/>
        <v>0</v>
      </c>
      <c r="J184" s="10">
        <v>206476.1312</v>
      </c>
      <c r="K184" s="10">
        <f t="shared" si="23"/>
        <v>217006.41389120001</v>
      </c>
      <c r="L184" s="50">
        <f t="shared" si="24"/>
        <v>217006.41389120001</v>
      </c>
      <c r="M184" s="9">
        <v>294847.91535360005</v>
      </c>
      <c r="N184" s="9">
        <v>142800</v>
      </c>
      <c r="O184" s="9">
        <f t="shared" si="25"/>
        <v>142800</v>
      </c>
      <c r="P184" s="15">
        <f t="shared" si="26"/>
        <v>179903.20694559999</v>
      </c>
    </row>
    <row r="185" spans="1:16" ht="22.5" customHeight="1" x14ac:dyDescent="0.25">
      <c r="A185" s="76"/>
      <c r="B185" s="76"/>
      <c r="C185" s="76"/>
      <c r="D185" s="77"/>
      <c r="E185" s="77"/>
      <c r="F185" s="8" t="s">
        <v>196</v>
      </c>
      <c r="G185" s="7" t="s">
        <v>17</v>
      </c>
      <c r="H185" s="10">
        <v>0</v>
      </c>
      <c r="I185" s="10">
        <f t="shared" si="22"/>
        <v>0</v>
      </c>
      <c r="J185" s="10">
        <v>163860.87059999999</v>
      </c>
      <c r="K185" s="10">
        <f t="shared" si="23"/>
        <v>172217.7750006</v>
      </c>
      <c r="L185" s="50">
        <f t="shared" si="24"/>
        <v>172217.7750006</v>
      </c>
      <c r="M185" s="9">
        <v>233993.3232168</v>
      </c>
      <c r="N185" s="9">
        <v>166600</v>
      </c>
      <c r="O185" s="9">
        <f t="shared" si="25"/>
        <v>166600</v>
      </c>
      <c r="P185" s="15">
        <f t="shared" si="26"/>
        <v>169408.88750030001</v>
      </c>
    </row>
    <row r="186" spans="1:16" ht="22.5" customHeight="1" x14ac:dyDescent="0.25">
      <c r="A186" s="76"/>
      <c r="B186" s="76"/>
      <c r="C186" s="76"/>
      <c r="D186" s="77"/>
      <c r="E186" s="77"/>
      <c r="F186" s="8" t="s">
        <v>197</v>
      </c>
      <c r="G186" s="7" t="s">
        <v>17</v>
      </c>
      <c r="H186" s="10">
        <v>0</v>
      </c>
      <c r="I186" s="10">
        <f t="shared" si="22"/>
        <v>0</v>
      </c>
      <c r="J186" s="10">
        <v>48949.498200000002</v>
      </c>
      <c r="K186" s="10">
        <f t="shared" si="23"/>
        <v>51445.922608200002</v>
      </c>
      <c r="L186" s="50">
        <f t="shared" si="24"/>
        <v>51445.922608200002</v>
      </c>
      <c r="M186" s="9">
        <v>69899.883429600013</v>
      </c>
      <c r="N186" s="9">
        <v>856800</v>
      </c>
      <c r="O186" s="9">
        <f t="shared" si="25"/>
        <v>69899.883429600013</v>
      </c>
      <c r="P186" s="15">
        <f>AVERAGE(L186,O186)</f>
        <v>60672.903018900004</v>
      </c>
    </row>
    <row r="187" spans="1:16" ht="22.5" customHeight="1" x14ac:dyDescent="0.25">
      <c r="A187" s="76"/>
      <c r="B187" s="76"/>
      <c r="C187" s="76"/>
      <c r="D187" s="77"/>
      <c r="E187" s="77"/>
      <c r="F187" s="8" t="s">
        <v>198</v>
      </c>
      <c r="G187" s="7" t="s">
        <v>17</v>
      </c>
      <c r="H187" s="10">
        <v>0</v>
      </c>
      <c r="I187" s="10">
        <f t="shared" si="22"/>
        <v>0</v>
      </c>
      <c r="J187" s="10">
        <v>0</v>
      </c>
      <c r="K187" s="10">
        <f t="shared" si="23"/>
        <v>0</v>
      </c>
      <c r="L187" s="50">
        <f t="shared" si="24"/>
        <v>0</v>
      </c>
      <c r="M187" s="9">
        <v>31065.119999999999</v>
      </c>
      <c r="N187" s="9">
        <v>142800</v>
      </c>
      <c r="O187" s="9">
        <f t="shared" si="25"/>
        <v>31065.119999999999</v>
      </c>
      <c r="P187" s="19">
        <f>MIN(O187)</f>
        <v>31065.119999999999</v>
      </c>
    </row>
    <row r="188" spans="1:16" ht="22.5" customHeight="1" x14ac:dyDescent="0.25">
      <c r="A188" s="76"/>
      <c r="B188" s="76"/>
      <c r="C188" s="76"/>
      <c r="D188" s="77"/>
      <c r="E188" s="77"/>
      <c r="F188" s="8" t="s">
        <v>199</v>
      </c>
      <c r="G188" s="7" t="s">
        <v>17</v>
      </c>
      <c r="H188" s="10">
        <v>0</v>
      </c>
      <c r="I188" s="10">
        <f t="shared" si="22"/>
        <v>0</v>
      </c>
      <c r="J188" s="10">
        <v>0</v>
      </c>
      <c r="K188" s="10">
        <f t="shared" si="23"/>
        <v>0</v>
      </c>
      <c r="L188" s="50">
        <f t="shared" si="24"/>
        <v>0</v>
      </c>
      <c r="M188" s="9">
        <v>191066.4</v>
      </c>
      <c r="N188" s="9">
        <v>142800</v>
      </c>
      <c r="O188" s="9">
        <f t="shared" si="25"/>
        <v>142800</v>
      </c>
      <c r="P188" s="19">
        <f t="shared" ref="P188:P189" si="27">MIN(O188)</f>
        <v>142800</v>
      </c>
    </row>
    <row r="189" spans="1:16" ht="22.5" customHeight="1" x14ac:dyDescent="0.25">
      <c r="A189" s="76"/>
      <c r="B189" s="76"/>
      <c r="C189" s="76"/>
      <c r="D189" s="77"/>
      <c r="E189" s="77"/>
      <c r="F189" s="8" t="s">
        <v>200</v>
      </c>
      <c r="G189" s="7" t="s">
        <v>17</v>
      </c>
      <c r="H189" s="10">
        <v>0</v>
      </c>
      <c r="I189" s="10">
        <f t="shared" si="22"/>
        <v>0</v>
      </c>
      <c r="J189" s="10">
        <v>0</v>
      </c>
      <c r="K189" s="10">
        <f t="shared" si="23"/>
        <v>0</v>
      </c>
      <c r="L189" s="50">
        <f t="shared" si="24"/>
        <v>0</v>
      </c>
      <c r="M189" s="9">
        <v>191066.4</v>
      </c>
      <c r="N189" s="9">
        <v>142800</v>
      </c>
      <c r="O189" s="9">
        <f t="shared" si="25"/>
        <v>142800</v>
      </c>
      <c r="P189" s="19">
        <f t="shared" si="27"/>
        <v>142800</v>
      </c>
    </row>
    <row r="190" spans="1:16" ht="22.5" customHeight="1" x14ac:dyDescent="0.25">
      <c r="A190" s="76"/>
      <c r="B190" s="76"/>
      <c r="C190" s="76"/>
      <c r="D190" s="77"/>
      <c r="E190" s="77"/>
      <c r="F190" s="8" t="s">
        <v>201</v>
      </c>
      <c r="G190" s="7" t="s">
        <v>17</v>
      </c>
      <c r="H190" s="10">
        <v>0</v>
      </c>
      <c r="I190" s="10">
        <f t="shared" si="22"/>
        <v>0</v>
      </c>
      <c r="J190" s="10">
        <v>0</v>
      </c>
      <c r="K190" s="10">
        <f t="shared" si="23"/>
        <v>0</v>
      </c>
      <c r="L190" s="50">
        <f t="shared" si="24"/>
        <v>0</v>
      </c>
      <c r="M190" s="9">
        <v>395444.82</v>
      </c>
      <c r="N190" s="9">
        <v>261800</v>
      </c>
      <c r="O190" s="9">
        <f t="shared" si="25"/>
        <v>261800</v>
      </c>
      <c r="P190" s="19">
        <f>MIN(O190)</f>
        <v>261800</v>
      </c>
    </row>
    <row r="191" spans="1:16" x14ac:dyDescent="0.25">
      <c r="A191" s="76"/>
      <c r="B191" s="76"/>
      <c r="C191" s="76"/>
      <c r="D191" s="77"/>
      <c r="E191" s="77"/>
      <c r="F191" s="100" t="s">
        <v>81</v>
      </c>
      <c r="G191" s="101"/>
      <c r="H191" s="101"/>
      <c r="I191" s="101"/>
      <c r="J191" s="101"/>
      <c r="K191" s="101"/>
      <c r="L191" s="102"/>
      <c r="M191" s="10"/>
      <c r="N191" s="9"/>
      <c r="O191" s="10"/>
      <c r="P191" s="18"/>
    </row>
    <row r="192" spans="1:16" ht="22.5" customHeight="1" x14ac:dyDescent="0.25">
      <c r="A192" s="76"/>
      <c r="B192" s="76"/>
      <c r="C192" s="76"/>
      <c r="D192" s="77"/>
      <c r="E192" s="77"/>
      <c r="F192" s="8" t="s">
        <v>114</v>
      </c>
      <c r="G192" s="77" t="s">
        <v>82</v>
      </c>
      <c r="H192" s="78">
        <v>443078.46</v>
      </c>
      <c r="I192" s="78">
        <f>(H192*19.88%)+H192</f>
        <v>531162.45784799999</v>
      </c>
      <c r="J192" s="78">
        <v>94324.173599999995</v>
      </c>
      <c r="K192" s="78">
        <f>(J192*5.1%)+J192</f>
        <v>99134.706453599996</v>
      </c>
      <c r="L192" s="78">
        <f>K192</f>
        <v>99134.706453599996</v>
      </c>
      <c r="M192" s="79">
        <v>134694.91990080001</v>
      </c>
      <c r="N192" s="79">
        <v>957950</v>
      </c>
      <c r="O192" s="79">
        <f>MIN(M192,N192)</f>
        <v>134694.91990080001</v>
      </c>
      <c r="P192" s="80">
        <f>AVERAGE(L192,O192)</f>
        <v>116914.81317720001</v>
      </c>
    </row>
    <row r="193" spans="1:16" ht="22.5" customHeight="1" x14ac:dyDescent="0.25">
      <c r="A193" s="76"/>
      <c r="B193" s="76"/>
      <c r="C193" s="76"/>
      <c r="D193" s="77"/>
      <c r="E193" s="77"/>
      <c r="F193" s="8" t="s">
        <v>115</v>
      </c>
      <c r="G193" s="77"/>
      <c r="H193" s="78"/>
      <c r="I193" s="78"/>
      <c r="J193" s="78"/>
      <c r="K193" s="78"/>
      <c r="L193" s="78"/>
      <c r="M193" s="79">
        <v>0</v>
      </c>
      <c r="N193" s="79"/>
      <c r="O193" s="79">
        <v>0</v>
      </c>
      <c r="P193" s="81"/>
    </row>
    <row r="194" spans="1:16" ht="22.5" customHeight="1" x14ac:dyDescent="0.25">
      <c r="A194" s="76"/>
      <c r="B194" s="76"/>
      <c r="C194" s="76"/>
      <c r="D194" s="77"/>
      <c r="E194" s="77"/>
      <c r="F194" s="8" t="s">
        <v>202</v>
      </c>
      <c r="G194" s="77"/>
      <c r="H194" s="78"/>
      <c r="I194" s="78"/>
      <c r="J194" s="78"/>
      <c r="K194" s="78"/>
      <c r="L194" s="78"/>
      <c r="M194" s="79">
        <v>0</v>
      </c>
      <c r="N194" s="79"/>
      <c r="O194" s="79">
        <v>0</v>
      </c>
      <c r="P194" s="81"/>
    </row>
    <row r="195" spans="1:16" ht="22.5" customHeight="1" x14ac:dyDescent="0.25">
      <c r="A195" s="76"/>
      <c r="B195" s="76"/>
      <c r="C195" s="76"/>
      <c r="D195" s="77"/>
      <c r="E195" s="77"/>
      <c r="F195" s="8" t="s">
        <v>119</v>
      </c>
      <c r="G195" s="77"/>
      <c r="H195" s="78"/>
      <c r="I195" s="78"/>
      <c r="J195" s="78"/>
      <c r="K195" s="78"/>
      <c r="L195" s="78"/>
      <c r="M195" s="79">
        <v>0</v>
      </c>
      <c r="N195" s="79"/>
      <c r="O195" s="79">
        <v>0</v>
      </c>
      <c r="P195" s="81"/>
    </row>
    <row r="196" spans="1:16" ht="22.5" customHeight="1" x14ac:dyDescent="0.25">
      <c r="A196" s="76"/>
      <c r="B196" s="76"/>
      <c r="C196" s="76"/>
      <c r="D196" s="77"/>
      <c r="E196" s="77"/>
      <c r="F196" s="8" t="s">
        <v>203</v>
      </c>
      <c r="G196" s="77"/>
      <c r="H196" s="78"/>
      <c r="I196" s="78"/>
      <c r="J196" s="78"/>
      <c r="K196" s="78"/>
      <c r="L196" s="78"/>
      <c r="M196" s="79">
        <v>0</v>
      </c>
      <c r="N196" s="79"/>
      <c r="O196" s="79">
        <v>0</v>
      </c>
      <c r="P196" s="81"/>
    </row>
    <row r="197" spans="1:16" ht="22.5" customHeight="1" x14ac:dyDescent="0.25">
      <c r="A197" s="76"/>
      <c r="B197" s="76"/>
      <c r="C197" s="76"/>
      <c r="D197" s="77"/>
      <c r="E197" s="77"/>
      <c r="F197" s="8" t="s">
        <v>204</v>
      </c>
      <c r="G197" s="77"/>
      <c r="H197" s="78"/>
      <c r="I197" s="78"/>
      <c r="J197" s="78"/>
      <c r="K197" s="78"/>
      <c r="L197" s="78"/>
      <c r="M197" s="79">
        <v>0</v>
      </c>
      <c r="N197" s="79"/>
      <c r="O197" s="79">
        <v>0</v>
      </c>
      <c r="P197" s="81"/>
    </row>
    <row r="198" spans="1:16" ht="22.5" customHeight="1" x14ac:dyDescent="0.25">
      <c r="A198" s="76"/>
      <c r="B198" s="76"/>
      <c r="C198" s="76"/>
      <c r="D198" s="77"/>
      <c r="E198" s="77"/>
      <c r="F198" s="8" t="s">
        <v>205</v>
      </c>
      <c r="G198" s="77"/>
      <c r="H198" s="78"/>
      <c r="I198" s="78"/>
      <c r="J198" s="78"/>
      <c r="K198" s="78"/>
      <c r="L198" s="78"/>
      <c r="M198" s="79">
        <v>0</v>
      </c>
      <c r="N198" s="79"/>
      <c r="O198" s="79">
        <v>0</v>
      </c>
      <c r="P198" s="81"/>
    </row>
    <row r="199" spans="1:16" ht="22.5" customHeight="1" x14ac:dyDescent="0.25">
      <c r="A199" s="76"/>
      <c r="B199" s="76"/>
      <c r="C199" s="76"/>
      <c r="D199" s="77"/>
      <c r="E199" s="77"/>
      <c r="F199" s="8" t="s">
        <v>206</v>
      </c>
      <c r="G199" s="77"/>
      <c r="H199" s="78"/>
      <c r="I199" s="78"/>
      <c r="J199" s="78"/>
      <c r="K199" s="78"/>
      <c r="L199" s="78"/>
      <c r="M199" s="79">
        <v>0</v>
      </c>
      <c r="N199" s="79"/>
      <c r="O199" s="79">
        <v>0</v>
      </c>
      <c r="P199" s="81"/>
    </row>
    <row r="200" spans="1:16" ht="22.5" customHeight="1" x14ac:dyDescent="0.25">
      <c r="A200" s="76"/>
      <c r="B200" s="76"/>
      <c r="C200" s="76"/>
      <c r="D200" s="77"/>
      <c r="E200" s="77"/>
      <c r="F200" s="8" t="s">
        <v>207</v>
      </c>
      <c r="G200" s="77"/>
      <c r="H200" s="78"/>
      <c r="I200" s="78"/>
      <c r="J200" s="78"/>
      <c r="K200" s="78"/>
      <c r="L200" s="78"/>
      <c r="M200" s="79">
        <v>0</v>
      </c>
      <c r="N200" s="79"/>
      <c r="O200" s="79">
        <v>0</v>
      </c>
      <c r="P200" s="81"/>
    </row>
    <row r="201" spans="1:16" ht="22.5" customHeight="1" x14ac:dyDescent="0.25">
      <c r="A201" s="76"/>
      <c r="B201" s="76"/>
      <c r="C201" s="76"/>
      <c r="D201" s="77"/>
      <c r="E201" s="77"/>
      <c r="F201" s="8" t="s">
        <v>208</v>
      </c>
      <c r="G201" s="77"/>
      <c r="H201" s="78"/>
      <c r="I201" s="78"/>
      <c r="J201" s="78"/>
      <c r="K201" s="78"/>
      <c r="L201" s="78"/>
      <c r="M201" s="79">
        <v>0</v>
      </c>
      <c r="N201" s="79"/>
      <c r="O201" s="79">
        <v>0</v>
      </c>
      <c r="P201" s="81"/>
    </row>
    <row r="202" spans="1:16" ht="22.5" customHeight="1" x14ac:dyDescent="0.25">
      <c r="A202" s="76"/>
      <c r="B202" s="76"/>
      <c r="C202" s="76"/>
      <c r="D202" s="77"/>
      <c r="E202" s="77"/>
      <c r="F202" s="8" t="s">
        <v>209</v>
      </c>
      <c r="G202" s="77"/>
      <c r="H202" s="78"/>
      <c r="I202" s="78"/>
      <c r="J202" s="78"/>
      <c r="K202" s="78"/>
      <c r="L202" s="78"/>
      <c r="M202" s="79">
        <v>0</v>
      </c>
      <c r="N202" s="79"/>
      <c r="O202" s="79">
        <v>0</v>
      </c>
      <c r="P202" s="81"/>
    </row>
    <row r="203" spans="1:16" ht="22.5" customHeight="1" x14ac:dyDescent="0.25">
      <c r="A203" s="76"/>
      <c r="B203" s="76"/>
      <c r="C203" s="76"/>
      <c r="D203" s="77"/>
      <c r="E203" s="77"/>
      <c r="F203" s="8" t="s">
        <v>210</v>
      </c>
      <c r="G203" s="77"/>
      <c r="H203" s="78"/>
      <c r="I203" s="78"/>
      <c r="J203" s="78"/>
      <c r="K203" s="78"/>
      <c r="L203" s="78"/>
      <c r="M203" s="79">
        <v>0</v>
      </c>
      <c r="N203" s="79"/>
      <c r="O203" s="79">
        <v>0</v>
      </c>
      <c r="P203" s="81"/>
    </row>
    <row r="204" spans="1:16" ht="22.5" customHeight="1" x14ac:dyDescent="0.25">
      <c r="A204" s="76"/>
      <c r="B204" s="76"/>
      <c r="C204" s="76"/>
      <c r="D204" s="77"/>
      <c r="E204" s="77"/>
      <c r="F204" s="8" t="s">
        <v>211</v>
      </c>
      <c r="G204" s="77"/>
      <c r="H204" s="78"/>
      <c r="I204" s="78"/>
      <c r="J204" s="78"/>
      <c r="K204" s="78"/>
      <c r="L204" s="78"/>
      <c r="M204" s="79">
        <v>0</v>
      </c>
      <c r="N204" s="79"/>
      <c r="O204" s="79">
        <v>0</v>
      </c>
      <c r="P204" s="81"/>
    </row>
    <row r="205" spans="1:16" ht="22.5" customHeight="1" x14ac:dyDescent="0.25">
      <c r="A205" s="76"/>
      <c r="B205" s="76"/>
      <c r="C205" s="76"/>
      <c r="D205" s="77"/>
      <c r="E205" s="77"/>
      <c r="F205" s="8" t="s">
        <v>212</v>
      </c>
      <c r="G205" s="77"/>
      <c r="H205" s="78"/>
      <c r="I205" s="78"/>
      <c r="J205" s="78"/>
      <c r="K205" s="78"/>
      <c r="L205" s="78"/>
      <c r="M205" s="79">
        <v>0</v>
      </c>
      <c r="N205" s="79"/>
      <c r="O205" s="79">
        <v>0</v>
      </c>
      <c r="P205" s="81"/>
    </row>
    <row r="206" spans="1:16" ht="22.5" customHeight="1" x14ac:dyDescent="0.25">
      <c r="A206" s="76"/>
      <c r="B206" s="76"/>
      <c r="C206" s="76"/>
      <c r="D206" s="77"/>
      <c r="E206" s="77"/>
      <c r="F206" s="8" t="s">
        <v>213</v>
      </c>
      <c r="G206" s="77"/>
      <c r="H206" s="78"/>
      <c r="I206" s="78"/>
      <c r="J206" s="78"/>
      <c r="K206" s="78"/>
      <c r="L206" s="78"/>
      <c r="M206" s="79">
        <v>0</v>
      </c>
      <c r="N206" s="79"/>
      <c r="O206" s="79">
        <v>0</v>
      </c>
      <c r="P206" s="81"/>
    </row>
    <row r="207" spans="1:16" ht="22.5" customHeight="1" x14ac:dyDescent="0.25">
      <c r="A207" s="76"/>
      <c r="B207" s="76"/>
      <c r="C207" s="76"/>
      <c r="D207" s="77"/>
      <c r="E207" s="77"/>
      <c r="F207" s="8" t="s">
        <v>214</v>
      </c>
      <c r="G207" s="77"/>
      <c r="H207" s="78"/>
      <c r="I207" s="78"/>
      <c r="J207" s="78"/>
      <c r="K207" s="78"/>
      <c r="L207" s="78"/>
      <c r="M207" s="79">
        <v>0</v>
      </c>
      <c r="N207" s="79"/>
      <c r="O207" s="79">
        <v>0</v>
      </c>
      <c r="P207" s="81"/>
    </row>
    <row r="208" spans="1:16" ht="22.5" customHeight="1" x14ac:dyDescent="0.25">
      <c r="A208" s="76">
        <v>4</v>
      </c>
      <c r="B208" s="76" t="s">
        <v>215</v>
      </c>
      <c r="C208" s="76" t="s">
        <v>216</v>
      </c>
      <c r="D208" s="77"/>
      <c r="E208" s="77"/>
      <c r="F208" s="100" t="s">
        <v>15</v>
      </c>
      <c r="G208" s="101"/>
      <c r="H208" s="101"/>
      <c r="I208" s="101"/>
      <c r="J208" s="101"/>
      <c r="K208" s="101"/>
      <c r="L208" s="102"/>
      <c r="M208" s="10"/>
      <c r="N208" s="9"/>
      <c r="O208" s="10"/>
      <c r="P208" s="18"/>
    </row>
    <row r="209" spans="1:16" ht="22.5" customHeight="1" x14ac:dyDescent="0.25">
      <c r="A209" s="76"/>
      <c r="B209" s="76"/>
      <c r="C209" s="76"/>
      <c r="D209" s="77"/>
      <c r="E209" s="77"/>
      <c r="F209" s="8" t="s">
        <v>217</v>
      </c>
      <c r="G209" s="7" t="s">
        <v>17</v>
      </c>
      <c r="H209" s="10">
        <v>4000.59</v>
      </c>
      <c r="I209" s="10">
        <f t="shared" ref="I209:I240" si="28">(H209*19.88%)+H209</f>
        <v>4795.9072919999999</v>
      </c>
      <c r="J209" s="10">
        <v>0</v>
      </c>
      <c r="K209" s="10">
        <f t="shared" ref="K209:K240" si="29">(J209*5.1%)+J209</f>
        <v>0</v>
      </c>
      <c r="L209" s="50">
        <f>K209</f>
        <v>0</v>
      </c>
      <c r="M209" s="9">
        <v>30901.919999999998</v>
      </c>
      <c r="N209" s="9">
        <v>416500</v>
      </c>
      <c r="O209" s="9">
        <f>MIN(M209,N209)</f>
        <v>30901.919999999998</v>
      </c>
      <c r="P209" s="15">
        <f>O209</f>
        <v>30901.919999999998</v>
      </c>
    </row>
    <row r="210" spans="1:16" ht="22.5" customHeight="1" x14ac:dyDescent="0.25">
      <c r="A210" s="76"/>
      <c r="B210" s="76"/>
      <c r="C210" s="76"/>
      <c r="D210" s="77"/>
      <c r="E210" s="77"/>
      <c r="F210" s="8" t="s">
        <v>218</v>
      </c>
      <c r="G210" s="7" t="s">
        <v>17</v>
      </c>
      <c r="H210" s="10">
        <v>7042.86</v>
      </c>
      <c r="I210" s="10">
        <f t="shared" si="28"/>
        <v>8442.980567999999</v>
      </c>
      <c r="J210" s="10">
        <v>0</v>
      </c>
      <c r="K210" s="10">
        <f t="shared" si="29"/>
        <v>0</v>
      </c>
      <c r="L210" s="50">
        <f t="shared" ref="L210:L265" si="30">K210</f>
        <v>0</v>
      </c>
      <c r="M210" s="9">
        <v>143640.97233360002</v>
      </c>
      <c r="N210" s="9">
        <v>142800</v>
      </c>
      <c r="O210" s="9">
        <f t="shared" ref="O210:O264" si="31">MIN(M210,N210)</f>
        <v>142800</v>
      </c>
      <c r="P210" s="15">
        <f t="shared" ref="P210:P265" si="32">O210</f>
        <v>142800</v>
      </c>
    </row>
    <row r="211" spans="1:16" ht="22.5" customHeight="1" x14ac:dyDescent="0.25">
      <c r="A211" s="76"/>
      <c r="B211" s="76"/>
      <c r="C211" s="76"/>
      <c r="D211" s="77"/>
      <c r="E211" s="77"/>
      <c r="F211" s="8" t="s">
        <v>219</v>
      </c>
      <c r="G211" s="7" t="s">
        <v>17</v>
      </c>
      <c r="H211" s="10">
        <v>54326.25</v>
      </c>
      <c r="I211" s="10">
        <f t="shared" si="28"/>
        <v>65126.308499999999</v>
      </c>
      <c r="J211" s="10">
        <v>0</v>
      </c>
      <c r="K211" s="10">
        <f t="shared" si="29"/>
        <v>0</v>
      </c>
      <c r="L211" s="50">
        <f t="shared" si="30"/>
        <v>0</v>
      </c>
      <c r="M211" s="9">
        <v>105325.41556679997</v>
      </c>
      <c r="N211" s="9">
        <v>142800</v>
      </c>
      <c r="O211" s="9">
        <f t="shared" si="31"/>
        <v>105325.41556679997</v>
      </c>
      <c r="P211" s="15">
        <f t="shared" si="32"/>
        <v>105325.41556679997</v>
      </c>
    </row>
    <row r="212" spans="1:16" ht="22.5" customHeight="1" x14ac:dyDescent="0.25">
      <c r="A212" s="76"/>
      <c r="B212" s="76"/>
      <c r="C212" s="76"/>
      <c r="D212" s="77"/>
      <c r="E212" s="77"/>
      <c r="F212" s="8" t="s">
        <v>220</v>
      </c>
      <c r="G212" s="7" t="s">
        <v>17</v>
      </c>
      <c r="H212" s="10">
        <v>97132.86</v>
      </c>
      <c r="I212" s="10">
        <f t="shared" si="28"/>
        <v>116442.87256799999</v>
      </c>
      <c r="J212" s="10">
        <v>0</v>
      </c>
      <c r="K212" s="10">
        <f t="shared" si="29"/>
        <v>0</v>
      </c>
      <c r="L212" s="50">
        <f t="shared" si="30"/>
        <v>0</v>
      </c>
      <c r="M212" s="9">
        <v>185333.80708127999</v>
      </c>
      <c r="N212" s="9">
        <v>249900</v>
      </c>
      <c r="O212" s="9">
        <f t="shared" si="31"/>
        <v>185333.80708127999</v>
      </c>
      <c r="P212" s="15">
        <f t="shared" si="32"/>
        <v>185333.80708127999</v>
      </c>
    </row>
    <row r="213" spans="1:16" ht="22.5" customHeight="1" x14ac:dyDescent="0.25">
      <c r="A213" s="76"/>
      <c r="B213" s="76"/>
      <c r="C213" s="76"/>
      <c r="D213" s="77"/>
      <c r="E213" s="77"/>
      <c r="F213" s="8" t="s">
        <v>221</v>
      </c>
      <c r="G213" s="7" t="s">
        <v>17</v>
      </c>
      <c r="H213" s="10">
        <v>46458.720000000001</v>
      </c>
      <c r="I213" s="10">
        <f t="shared" si="28"/>
        <v>55694.713536000003</v>
      </c>
      <c r="J213" s="10">
        <v>0</v>
      </c>
      <c r="K213" s="10">
        <f t="shared" si="29"/>
        <v>0</v>
      </c>
      <c r="L213" s="50">
        <f t="shared" si="30"/>
        <v>0</v>
      </c>
      <c r="M213" s="9">
        <v>67854.003445800001</v>
      </c>
      <c r="N213" s="9">
        <v>261800</v>
      </c>
      <c r="O213" s="9">
        <f t="shared" si="31"/>
        <v>67854.003445800001</v>
      </c>
      <c r="P213" s="15">
        <f t="shared" si="32"/>
        <v>67854.003445800001</v>
      </c>
    </row>
    <row r="214" spans="1:16" ht="22.5" customHeight="1" x14ac:dyDescent="0.25">
      <c r="A214" s="76"/>
      <c r="B214" s="76"/>
      <c r="C214" s="76"/>
      <c r="D214" s="77"/>
      <c r="E214" s="77"/>
      <c r="F214" s="8" t="s">
        <v>222</v>
      </c>
      <c r="G214" s="7" t="s">
        <v>17</v>
      </c>
      <c r="H214" s="10">
        <v>45335.07</v>
      </c>
      <c r="I214" s="10">
        <f t="shared" si="28"/>
        <v>54347.681916000001</v>
      </c>
      <c r="J214" s="10">
        <v>0</v>
      </c>
      <c r="K214" s="10">
        <f t="shared" si="29"/>
        <v>0</v>
      </c>
      <c r="L214" s="50">
        <f t="shared" si="30"/>
        <v>0</v>
      </c>
      <c r="M214" s="9">
        <v>95199.687176880005</v>
      </c>
      <c r="N214" s="9">
        <v>238000</v>
      </c>
      <c r="O214" s="9">
        <f t="shared" si="31"/>
        <v>95199.687176880005</v>
      </c>
      <c r="P214" s="15">
        <f t="shared" si="32"/>
        <v>95199.687176880005</v>
      </c>
    </row>
    <row r="215" spans="1:16" ht="22.5" customHeight="1" x14ac:dyDescent="0.25">
      <c r="A215" s="76"/>
      <c r="B215" s="76"/>
      <c r="C215" s="76"/>
      <c r="D215" s="77"/>
      <c r="E215" s="77"/>
      <c r="F215" s="8" t="s">
        <v>223</v>
      </c>
      <c r="G215" s="7" t="s">
        <v>17</v>
      </c>
      <c r="H215" s="10">
        <v>21655.26</v>
      </c>
      <c r="I215" s="10">
        <f t="shared" si="28"/>
        <v>25960.325687999997</v>
      </c>
      <c r="J215" s="10">
        <v>0</v>
      </c>
      <c r="K215" s="10">
        <f t="shared" si="29"/>
        <v>0</v>
      </c>
      <c r="L215" s="50">
        <f t="shared" si="30"/>
        <v>0</v>
      </c>
      <c r="M215" s="9">
        <v>67854.003445800001</v>
      </c>
      <c r="N215" s="9">
        <v>261800</v>
      </c>
      <c r="O215" s="9">
        <f t="shared" si="31"/>
        <v>67854.003445800001</v>
      </c>
      <c r="P215" s="15">
        <f t="shared" si="32"/>
        <v>67854.003445800001</v>
      </c>
    </row>
    <row r="216" spans="1:16" ht="22.5" customHeight="1" x14ac:dyDescent="0.25">
      <c r="A216" s="76"/>
      <c r="B216" s="76"/>
      <c r="C216" s="76"/>
      <c r="D216" s="77"/>
      <c r="E216" s="77"/>
      <c r="F216" s="8" t="s">
        <v>224</v>
      </c>
      <c r="G216" s="7" t="s">
        <v>17</v>
      </c>
      <c r="H216" s="10">
        <v>39995.01</v>
      </c>
      <c r="I216" s="10">
        <f t="shared" si="28"/>
        <v>47946.017988</v>
      </c>
      <c r="J216" s="10">
        <v>0</v>
      </c>
      <c r="K216" s="10">
        <f t="shared" si="29"/>
        <v>0</v>
      </c>
      <c r="L216" s="50">
        <f t="shared" si="30"/>
        <v>0</v>
      </c>
      <c r="M216" s="9">
        <v>122634.6</v>
      </c>
      <c r="N216" s="9">
        <v>226100</v>
      </c>
      <c r="O216" s="9">
        <f t="shared" si="31"/>
        <v>122634.6</v>
      </c>
      <c r="P216" s="15">
        <f t="shared" si="32"/>
        <v>122634.6</v>
      </c>
    </row>
    <row r="217" spans="1:16" ht="22.5" customHeight="1" x14ac:dyDescent="0.25">
      <c r="A217" s="76"/>
      <c r="B217" s="76"/>
      <c r="C217" s="76"/>
      <c r="D217" s="77"/>
      <c r="E217" s="77"/>
      <c r="F217" s="8" t="s">
        <v>225</v>
      </c>
      <c r="G217" s="7" t="s">
        <v>17</v>
      </c>
      <c r="H217" s="10">
        <v>87295.23</v>
      </c>
      <c r="I217" s="10">
        <f t="shared" si="28"/>
        <v>104649.52172399999</v>
      </c>
      <c r="J217" s="10">
        <v>0</v>
      </c>
      <c r="K217" s="10">
        <f t="shared" si="29"/>
        <v>0</v>
      </c>
      <c r="L217" s="50">
        <f t="shared" si="30"/>
        <v>0</v>
      </c>
      <c r="M217" s="9">
        <v>34260.020873364003</v>
      </c>
      <c r="N217" s="9">
        <v>452200</v>
      </c>
      <c r="O217" s="9">
        <f t="shared" si="31"/>
        <v>34260.020873364003</v>
      </c>
      <c r="P217" s="15">
        <f t="shared" si="32"/>
        <v>34260.020873364003</v>
      </c>
    </row>
    <row r="218" spans="1:16" ht="22.5" customHeight="1" x14ac:dyDescent="0.25">
      <c r="A218" s="76"/>
      <c r="B218" s="76"/>
      <c r="C218" s="76"/>
      <c r="D218" s="77"/>
      <c r="E218" s="77"/>
      <c r="F218" s="8" t="s">
        <v>226</v>
      </c>
      <c r="G218" s="7" t="s">
        <v>17</v>
      </c>
      <c r="H218" s="10">
        <v>58820.85</v>
      </c>
      <c r="I218" s="10">
        <f t="shared" si="28"/>
        <v>70514.434979999991</v>
      </c>
      <c r="J218" s="10">
        <v>0</v>
      </c>
      <c r="K218" s="10">
        <f t="shared" si="29"/>
        <v>0</v>
      </c>
      <c r="L218" s="50">
        <f t="shared" si="30"/>
        <v>0</v>
      </c>
      <c r="M218" s="9">
        <v>274645.52982719999</v>
      </c>
      <c r="N218" s="9">
        <v>238000</v>
      </c>
      <c r="O218" s="9">
        <f t="shared" si="31"/>
        <v>238000</v>
      </c>
      <c r="P218" s="15">
        <f t="shared" si="32"/>
        <v>238000</v>
      </c>
    </row>
    <row r="219" spans="1:16" ht="22.5" customHeight="1" x14ac:dyDescent="0.25">
      <c r="A219" s="76"/>
      <c r="B219" s="76"/>
      <c r="C219" s="76"/>
      <c r="D219" s="77"/>
      <c r="E219" s="77"/>
      <c r="F219" s="8" t="s">
        <v>227</v>
      </c>
      <c r="G219" s="7" t="s">
        <v>17</v>
      </c>
      <c r="H219" s="10">
        <v>40855.32</v>
      </c>
      <c r="I219" s="10">
        <f t="shared" si="28"/>
        <v>48977.357616000001</v>
      </c>
      <c r="J219" s="10">
        <v>0</v>
      </c>
      <c r="K219" s="10">
        <f t="shared" si="29"/>
        <v>0</v>
      </c>
      <c r="L219" s="50">
        <f t="shared" si="30"/>
        <v>0</v>
      </c>
      <c r="M219" s="9">
        <v>188409.3</v>
      </c>
      <c r="N219" s="9">
        <v>226100</v>
      </c>
      <c r="O219" s="9">
        <f t="shared" si="31"/>
        <v>188409.3</v>
      </c>
      <c r="P219" s="15">
        <f t="shared" si="32"/>
        <v>188409.3</v>
      </c>
    </row>
    <row r="220" spans="1:16" ht="22.5" customHeight="1" x14ac:dyDescent="0.25">
      <c r="A220" s="76"/>
      <c r="B220" s="76"/>
      <c r="C220" s="76"/>
      <c r="D220" s="77"/>
      <c r="E220" s="77"/>
      <c r="F220" s="8" t="s">
        <v>228</v>
      </c>
      <c r="G220" s="7" t="s">
        <v>17</v>
      </c>
      <c r="H220" s="10">
        <v>42104.7</v>
      </c>
      <c r="I220" s="10">
        <f t="shared" si="28"/>
        <v>50475.114359999992</v>
      </c>
      <c r="J220" s="10">
        <v>0</v>
      </c>
      <c r="K220" s="10">
        <f t="shared" si="29"/>
        <v>0</v>
      </c>
      <c r="L220" s="50">
        <f t="shared" si="30"/>
        <v>0</v>
      </c>
      <c r="M220" s="9">
        <v>146718.99316932002</v>
      </c>
      <c r="N220" s="9">
        <v>261800</v>
      </c>
      <c r="O220" s="9">
        <f t="shared" si="31"/>
        <v>146718.99316932002</v>
      </c>
      <c r="P220" s="15">
        <f t="shared" si="32"/>
        <v>146718.99316932002</v>
      </c>
    </row>
    <row r="221" spans="1:16" ht="22.5" customHeight="1" x14ac:dyDescent="0.25">
      <c r="A221" s="76"/>
      <c r="B221" s="76"/>
      <c r="C221" s="76"/>
      <c r="D221" s="77"/>
      <c r="E221" s="77"/>
      <c r="F221" s="8" t="s">
        <v>229</v>
      </c>
      <c r="G221" s="7" t="s">
        <v>17</v>
      </c>
      <c r="H221" s="10">
        <v>22711.59</v>
      </c>
      <c r="I221" s="10">
        <f t="shared" si="28"/>
        <v>27226.654092000001</v>
      </c>
      <c r="J221" s="10">
        <v>0</v>
      </c>
      <c r="K221" s="10">
        <f t="shared" si="29"/>
        <v>0</v>
      </c>
      <c r="L221" s="50">
        <f t="shared" si="30"/>
        <v>0</v>
      </c>
      <c r="M221" s="9">
        <v>79932.3</v>
      </c>
      <c r="N221" s="9">
        <v>232050</v>
      </c>
      <c r="O221" s="9">
        <f t="shared" si="31"/>
        <v>79932.3</v>
      </c>
      <c r="P221" s="15">
        <f t="shared" si="32"/>
        <v>79932.3</v>
      </c>
    </row>
    <row r="222" spans="1:16" ht="22.5" customHeight="1" x14ac:dyDescent="0.25">
      <c r="A222" s="76"/>
      <c r="B222" s="76"/>
      <c r="C222" s="76"/>
      <c r="D222" s="77"/>
      <c r="E222" s="77"/>
      <c r="F222" s="8" t="s">
        <v>230</v>
      </c>
      <c r="G222" s="7" t="s">
        <v>17</v>
      </c>
      <c r="H222" s="10">
        <v>1692753.48</v>
      </c>
      <c r="I222" s="10">
        <f t="shared" si="28"/>
        <v>2029272.871824</v>
      </c>
      <c r="J222" s="10">
        <v>0</v>
      </c>
      <c r="K222" s="10">
        <f t="shared" si="29"/>
        <v>0</v>
      </c>
      <c r="L222" s="50">
        <f t="shared" si="30"/>
        <v>0</v>
      </c>
      <c r="M222" s="9">
        <v>39029.736311280001</v>
      </c>
      <c r="N222" s="9">
        <v>142800</v>
      </c>
      <c r="O222" s="9">
        <f t="shared" si="31"/>
        <v>39029.736311280001</v>
      </c>
      <c r="P222" s="15">
        <f t="shared" si="32"/>
        <v>39029.736311280001</v>
      </c>
    </row>
    <row r="223" spans="1:16" ht="22.5" customHeight="1" x14ac:dyDescent="0.25">
      <c r="A223" s="76"/>
      <c r="B223" s="76"/>
      <c r="C223" s="76"/>
      <c r="D223" s="77"/>
      <c r="E223" s="77"/>
      <c r="F223" s="8" t="s">
        <v>231</v>
      </c>
      <c r="G223" s="7" t="s">
        <v>17</v>
      </c>
      <c r="H223" s="10">
        <v>2738783.52</v>
      </c>
      <c r="I223" s="10">
        <f t="shared" si="28"/>
        <v>3283253.683776</v>
      </c>
      <c r="J223" s="10">
        <v>0</v>
      </c>
      <c r="K223" s="10">
        <f t="shared" si="29"/>
        <v>0</v>
      </c>
      <c r="L223" s="50">
        <f t="shared" si="30"/>
        <v>0</v>
      </c>
      <c r="M223" s="9">
        <v>130791.5247408</v>
      </c>
      <c r="N223" s="9">
        <v>2975000</v>
      </c>
      <c r="O223" s="9">
        <f>N223</f>
        <v>2975000</v>
      </c>
      <c r="P223" s="15">
        <f t="shared" si="32"/>
        <v>2975000</v>
      </c>
    </row>
    <row r="224" spans="1:16" ht="22.5" customHeight="1" x14ac:dyDescent="0.25">
      <c r="A224" s="76"/>
      <c r="B224" s="76"/>
      <c r="C224" s="76"/>
      <c r="D224" s="77"/>
      <c r="E224" s="77"/>
      <c r="F224" s="8" t="s">
        <v>232</v>
      </c>
      <c r="G224" s="7" t="s">
        <v>17</v>
      </c>
      <c r="H224" s="10">
        <v>1114243.02</v>
      </c>
      <c r="I224" s="10">
        <f t="shared" si="28"/>
        <v>1335754.532376</v>
      </c>
      <c r="J224" s="10">
        <v>0</v>
      </c>
      <c r="K224" s="10">
        <f t="shared" si="29"/>
        <v>0</v>
      </c>
      <c r="L224" s="50">
        <f t="shared" si="30"/>
        <v>0</v>
      </c>
      <c r="M224" s="9">
        <v>240773.92701647998</v>
      </c>
      <c r="N224" s="9">
        <v>2618000</v>
      </c>
      <c r="O224" s="9">
        <f>N224</f>
        <v>2618000</v>
      </c>
      <c r="P224" s="15">
        <f t="shared" si="32"/>
        <v>2618000</v>
      </c>
    </row>
    <row r="225" spans="1:16" ht="22.5" customHeight="1" x14ac:dyDescent="0.25">
      <c r="A225" s="76"/>
      <c r="B225" s="76"/>
      <c r="C225" s="76"/>
      <c r="D225" s="77"/>
      <c r="E225" s="77"/>
      <c r="F225" s="8" t="s">
        <v>233</v>
      </c>
      <c r="G225" s="7" t="s">
        <v>17</v>
      </c>
      <c r="H225" s="10">
        <v>108653.49</v>
      </c>
      <c r="I225" s="10">
        <f t="shared" si="28"/>
        <v>130253.803812</v>
      </c>
      <c r="J225" s="10">
        <v>0</v>
      </c>
      <c r="K225" s="10">
        <f t="shared" si="29"/>
        <v>0</v>
      </c>
      <c r="L225" s="50">
        <f t="shared" si="30"/>
        <v>0</v>
      </c>
      <c r="M225" s="9">
        <v>143779.90673759999</v>
      </c>
      <c r="N225" s="9">
        <v>226100</v>
      </c>
      <c r="O225" s="9">
        <f t="shared" si="31"/>
        <v>143779.90673759999</v>
      </c>
      <c r="P225" s="15">
        <f t="shared" si="32"/>
        <v>143779.90673759999</v>
      </c>
    </row>
    <row r="226" spans="1:16" ht="22.5" customHeight="1" x14ac:dyDescent="0.25">
      <c r="A226" s="76"/>
      <c r="B226" s="76"/>
      <c r="C226" s="76"/>
      <c r="D226" s="77"/>
      <c r="E226" s="77"/>
      <c r="F226" s="8" t="s">
        <v>234</v>
      </c>
      <c r="G226" s="7" t="s">
        <v>17</v>
      </c>
      <c r="H226" s="10">
        <v>127344.69</v>
      </c>
      <c r="I226" s="10">
        <f t="shared" si="28"/>
        <v>152660.81437199999</v>
      </c>
      <c r="J226" s="10">
        <v>0</v>
      </c>
      <c r="K226" s="10">
        <f t="shared" si="29"/>
        <v>0</v>
      </c>
      <c r="L226" s="50">
        <f t="shared" si="30"/>
        <v>0</v>
      </c>
      <c r="M226" s="9">
        <v>111877.67547528002</v>
      </c>
      <c r="N226" s="9">
        <v>166600</v>
      </c>
      <c r="O226" s="9">
        <f t="shared" si="31"/>
        <v>111877.67547528002</v>
      </c>
      <c r="P226" s="15">
        <f t="shared" si="32"/>
        <v>111877.67547528002</v>
      </c>
    </row>
    <row r="227" spans="1:16" ht="22.5" customHeight="1" x14ac:dyDescent="0.25">
      <c r="A227" s="76"/>
      <c r="B227" s="76"/>
      <c r="C227" s="76"/>
      <c r="D227" s="77"/>
      <c r="E227" s="77"/>
      <c r="F227" s="8" t="s">
        <v>235</v>
      </c>
      <c r="G227" s="7" t="s">
        <v>17</v>
      </c>
      <c r="H227" s="10">
        <v>50727.6</v>
      </c>
      <c r="I227" s="10">
        <f t="shared" si="28"/>
        <v>60812.246879999999</v>
      </c>
      <c r="J227" s="10">
        <v>0</v>
      </c>
      <c r="K227" s="10">
        <f t="shared" si="29"/>
        <v>0</v>
      </c>
      <c r="L227" s="50">
        <f t="shared" si="30"/>
        <v>0</v>
      </c>
      <c r="M227" s="9">
        <v>71663.450594736001</v>
      </c>
      <c r="N227" s="9">
        <v>226100</v>
      </c>
      <c r="O227" s="9">
        <f t="shared" si="31"/>
        <v>71663.450594736001</v>
      </c>
      <c r="P227" s="15">
        <f t="shared" si="32"/>
        <v>71663.450594736001</v>
      </c>
    </row>
    <row r="228" spans="1:16" ht="22.5" customHeight="1" x14ac:dyDescent="0.25">
      <c r="A228" s="76"/>
      <c r="B228" s="76"/>
      <c r="C228" s="76"/>
      <c r="D228" s="77"/>
      <c r="E228" s="77"/>
      <c r="F228" s="8" t="s">
        <v>236</v>
      </c>
      <c r="G228" s="7" t="s">
        <v>17</v>
      </c>
      <c r="H228" s="10">
        <v>225559.62</v>
      </c>
      <c r="I228" s="10">
        <f t="shared" si="28"/>
        <v>270400.87245600001</v>
      </c>
      <c r="J228" s="10">
        <v>0</v>
      </c>
      <c r="K228" s="10">
        <f t="shared" si="29"/>
        <v>0</v>
      </c>
      <c r="L228" s="50">
        <f t="shared" si="30"/>
        <v>0</v>
      </c>
      <c r="M228" s="9">
        <v>98661.091357080004</v>
      </c>
      <c r="N228" s="9">
        <v>226100</v>
      </c>
      <c r="O228" s="9">
        <f t="shared" si="31"/>
        <v>98661.091357080004</v>
      </c>
      <c r="P228" s="15">
        <f t="shared" si="32"/>
        <v>98661.091357080004</v>
      </c>
    </row>
    <row r="229" spans="1:16" ht="22.5" customHeight="1" x14ac:dyDescent="0.25">
      <c r="A229" s="76"/>
      <c r="B229" s="76"/>
      <c r="C229" s="76"/>
      <c r="D229" s="77"/>
      <c r="E229" s="77"/>
      <c r="F229" s="8" t="s">
        <v>237</v>
      </c>
      <c r="G229" s="7" t="s">
        <v>17</v>
      </c>
      <c r="H229" s="10">
        <v>172488.69</v>
      </c>
      <c r="I229" s="10">
        <f t="shared" si="28"/>
        <v>206779.44157199998</v>
      </c>
      <c r="J229" s="10">
        <v>0</v>
      </c>
      <c r="K229" s="10">
        <f t="shared" si="29"/>
        <v>0</v>
      </c>
      <c r="L229" s="50">
        <f t="shared" si="30"/>
        <v>0</v>
      </c>
      <c r="M229" s="9">
        <v>105022.67088455999</v>
      </c>
      <c r="N229" s="9">
        <v>1059100</v>
      </c>
      <c r="O229" s="9">
        <f t="shared" si="31"/>
        <v>105022.67088455999</v>
      </c>
      <c r="P229" s="15">
        <f t="shared" si="32"/>
        <v>105022.67088455999</v>
      </c>
    </row>
    <row r="230" spans="1:16" ht="22.5" customHeight="1" x14ac:dyDescent="0.25">
      <c r="A230" s="76"/>
      <c r="B230" s="76"/>
      <c r="C230" s="76"/>
      <c r="D230" s="77"/>
      <c r="E230" s="77"/>
      <c r="F230" s="8" t="s">
        <v>238</v>
      </c>
      <c r="G230" s="7" t="s">
        <v>17</v>
      </c>
      <c r="H230" s="10">
        <v>93196.62</v>
      </c>
      <c r="I230" s="10">
        <f t="shared" si="28"/>
        <v>111724.108056</v>
      </c>
      <c r="J230" s="10">
        <v>0</v>
      </c>
      <c r="K230" s="10">
        <f t="shared" si="29"/>
        <v>0</v>
      </c>
      <c r="L230" s="50">
        <f t="shared" si="30"/>
        <v>0</v>
      </c>
      <c r="M230" s="9">
        <v>293532.53999999998</v>
      </c>
      <c r="N230" s="9">
        <v>261800</v>
      </c>
      <c r="O230" s="9">
        <f t="shared" si="31"/>
        <v>261800</v>
      </c>
      <c r="P230" s="15">
        <f t="shared" si="32"/>
        <v>261800</v>
      </c>
    </row>
    <row r="231" spans="1:16" ht="22.5" customHeight="1" x14ac:dyDescent="0.25">
      <c r="A231" s="76"/>
      <c r="B231" s="76"/>
      <c r="C231" s="76"/>
      <c r="D231" s="77"/>
      <c r="E231" s="77"/>
      <c r="F231" s="8" t="s">
        <v>239</v>
      </c>
      <c r="G231" s="7" t="s">
        <v>17</v>
      </c>
      <c r="H231" s="10">
        <v>48067.47</v>
      </c>
      <c r="I231" s="10">
        <f t="shared" si="28"/>
        <v>57623.283036000001</v>
      </c>
      <c r="J231" s="10">
        <v>0</v>
      </c>
      <c r="K231" s="10">
        <f t="shared" si="29"/>
        <v>0</v>
      </c>
      <c r="L231" s="50">
        <f t="shared" si="30"/>
        <v>0</v>
      </c>
      <c r="M231" s="9">
        <v>107932.19595015</v>
      </c>
      <c r="N231" s="9">
        <v>261800</v>
      </c>
      <c r="O231" s="9">
        <f t="shared" si="31"/>
        <v>107932.19595015</v>
      </c>
      <c r="P231" s="15">
        <f t="shared" si="32"/>
        <v>107932.19595015</v>
      </c>
    </row>
    <row r="232" spans="1:16" ht="22.5" customHeight="1" x14ac:dyDescent="0.25">
      <c r="A232" s="76"/>
      <c r="B232" s="76"/>
      <c r="C232" s="76"/>
      <c r="D232" s="77"/>
      <c r="E232" s="77"/>
      <c r="F232" s="8" t="s">
        <v>240</v>
      </c>
      <c r="G232" s="7" t="s">
        <v>17</v>
      </c>
      <c r="H232" s="10">
        <v>44305.47</v>
      </c>
      <c r="I232" s="10">
        <f t="shared" si="28"/>
        <v>53113.397435999999</v>
      </c>
      <c r="J232" s="10">
        <v>0</v>
      </c>
      <c r="K232" s="10">
        <f t="shared" si="29"/>
        <v>0</v>
      </c>
      <c r="L232" s="50">
        <f t="shared" si="30"/>
        <v>0</v>
      </c>
      <c r="M232" s="9">
        <v>207332.80347779999</v>
      </c>
      <c r="N232" s="9">
        <v>261800</v>
      </c>
      <c r="O232" s="9">
        <f t="shared" si="31"/>
        <v>207332.80347779999</v>
      </c>
      <c r="P232" s="15">
        <f t="shared" si="32"/>
        <v>207332.80347779999</v>
      </c>
    </row>
    <row r="233" spans="1:16" ht="22.5" customHeight="1" x14ac:dyDescent="0.25">
      <c r="A233" s="76"/>
      <c r="B233" s="76"/>
      <c r="C233" s="76"/>
      <c r="D233" s="77"/>
      <c r="E233" s="77"/>
      <c r="F233" s="8" t="s">
        <v>241</v>
      </c>
      <c r="G233" s="7" t="s">
        <v>17</v>
      </c>
      <c r="H233" s="10">
        <v>69089.13</v>
      </c>
      <c r="I233" s="10">
        <f t="shared" si="28"/>
        <v>82824.049043999999</v>
      </c>
      <c r="J233" s="10">
        <v>0</v>
      </c>
      <c r="K233" s="10">
        <f t="shared" si="29"/>
        <v>0</v>
      </c>
      <c r="L233" s="50">
        <f t="shared" si="30"/>
        <v>0</v>
      </c>
      <c r="M233" s="9">
        <v>207332.80347779999</v>
      </c>
      <c r="N233" s="9">
        <v>261800</v>
      </c>
      <c r="O233" s="9">
        <f t="shared" si="31"/>
        <v>207332.80347779999</v>
      </c>
      <c r="P233" s="15">
        <f t="shared" si="32"/>
        <v>207332.80347779999</v>
      </c>
    </row>
    <row r="234" spans="1:16" ht="22.5" customHeight="1" x14ac:dyDescent="0.25">
      <c r="A234" s="76"/>
      <c r="B234" s="76"/>
      <c r="C234" s="76"/>
      <c r="D234" s="77"/>
      <c r="E234" s="77"/>
      <c r="F234" s="8" t="s">
        <v>242</v>
      </c>
      <c r="G234" s="7" t="s">
        <v>17</v>
      </c>
      <c r="H234" s="10">
        <v>62344.26</v>
      </c>
      <c r="I234" s="10">
        <f t="shared" si="28"/>
        <v>74738.298888000005</v>
      </c>
      <c r="J234" s="10">
        <v>0</v>
      </c>
      <c r="K234" s="10">
        <f t="shared" si="29"/>
        <v>0</v>
      </c>
      <c r="L234" s="50">
        <f t="shared" si="30"/>
        <v>0</v>
      </c>
      <c r="M234" s="9">
        <v>117489.26440679999</v>
      </c>
      <c r="N234" s="9">
        <v>261800</v>
      </c>
      <c r="O234" s="9">
        <f t="shared" si="31"/>
        <v>117489.26440679999</v>
      </c>
      <c r="P234" s="15">
        <f t="shared" si="32"/>
        <v>117489.26440679999</v>
      </c>
    </row>
    <row r="235" spans="1:16" ht="22.5" customHeight="1" x14ac:dyDescent="0.25">
      <c r="A235" s="76"/>
      <c r="B235" s="76"/>
      <c r="C235" s="76"/>
      <c r="D235" s="77"/>
      <c r="E235" s="77"/>
      <c r="F235" s="8" t="s">
        <v>243</v>
      </c>
      <c r="G235" s="7" t="s">
        <v>17</v>
      </c>
      <c r="H235" s="10">
        <v>140878.98000000001</v>
      </c>
      <c r="I235" s="10">
        <f t="shared" si="28"/>
        <v>168885.72122400001</v>
      </c>
      <c r="J235" s="10">
        <v>0</v>
      </c>
      <c r="K235" s="10">
        <f t="shared" si="29"/>
        <v>0</v>
      </c>
      <c r="L235" s="50">
        <f t="shared" si="30"/>
        <v>0</v>
      </c>
      <c r="M235" s="9">
        <v>215710.99225104001</v>
      </c>
      <c r="N235" s="9">
        <v>261800</v>
      </c>
      <c r="O235" s="9">
        <f t="shared" si="31"/>
        <v>215710.99225104001</v>
      </c>
      <c r="P235" s="15">
        <f t="shared" si="32"/>
        <v>215710.99225104001</v>
      </c>
    </row>
    <row r="236" spans="1:16" ht="22.5" customHeight="1" x14ac:dyDescent="0.25">
      <c r="A236" s="76"/>
      <c r="B236" s="76"/>
      <c r="C236" s="76"/>
      <c r="D236" s="77"/>
      <c r="E236" s="77"/>
      <c r="F236" s="8" t="s">
        <v>244</v>
      </c>
      <c r="G236" s="7" t="s">
        <v>17</v>
      </c>
      <c r="H236" s="10">
        <v>88002.09</v>
      </c>
      <c r="I236" s="10">
        <f t="shared" si="28"/>
        <v>105496.90549199999</v>
      </c>
      <c r="J236" s="10">
        <v>0</v>
      </c>
      <c r="K236" s="10">
        <f t="shared" si="29"/>
        <v>0</v>
      </c>
      <c r="L236" s="50">
        <f t="shared" si="30"/>
        <v>0</v>
      </c>
      <c r="M236" s="9">
        <v>105325.41556679997</v>
      </c>
      <c r="N236" s="9">
        <v>226100</v>
      </c>
      <c r="O236" s="9">
        <f t="shared" si="31"/>
        <v>105325.41556679997</v>
      </c>
      <c r="P236" s="15">
        <f t="shared" si="32"/>
        <v>105325.41556679997</v>
      </c>
    </row>
    <row r="237" spans="1:16" ht="22.5" customHeight="1" x14ac:dyDescent="0.25">
      <c r="A237" s="76"/>
      <c r="B237" s="76"/>
      <c r="C237" s="76"/>
      <c r="D237" s="77"/>
      <c r="E237" s="77"/>
      <c r="F237" s="8" t="s">
        <v>245</v>
      </c>
      <c r="G237" s="7" t="s">
        <v>17</v>
      </c>
      <c r="H237" s="10">
        <v>104160.87</v>
      </c>
      <c r="I237" s="10">
        <f t="shared" si="28"/>
        <v>124868.05095599999</v>
      </c>
      <c r="J237" s="10">
        <v>0</v>
      </c>
      <c r="K237" s="10">
        <f t="shared" si="29"/>
        <v>0</v>
      </c>
      <c r="L237" s="50">
        <f t="shared" si="30"/>
        <v>0</v>
      </c>
      <c r="M237" s="9">
        <v>39029.736311280001</v>
      </c>
      <c r="N237" s="9">
        <v>142800</v>
      </c>
      <c r="O237" s="9">
        <f t="shared" si="31"/>
        <v>39029.736311280001</v>
      </c>
      <c r="P237" s="15">
        <f t="shared" si="32"/>
        <v>39029.736311280001</v>
      </c>
    </row>
    <row r="238" spans="1:16" ht="22.5" customHeight="1" x14ac:dyDescent="0.25">
      <c r="A238" s="76"/>
      <c r="B238" s="76"/>
      <c r="C238" s="76"/>
      <c r="D238" s="77"/>
      <c r="E238" s="77"/>
      <c r="F238" s="8" t="s">
        <v>246</v>
      </c>
      <c r="G238" s="7" t="s">
        <v>17</v>
      </c>
      <c r="H238" s="10">
        <v>113519.34</v>
      </c>
      <c r="I238" s="10">
        <f t="shared" si="28"/>
        <v>136086.984792</v>
      </c>
      <c r="J238" s="10">
        <v>0</v>
      </c>
      <c r="K238" s="10">
        <f t="shared" si="29"/>
        <v>0</v>
      </c>
      <c r="L238" s="50">
        <f t="shared" si="30"/>
        <v>0</v>
      </c>
      <c r="M238" s="9">
        <v>114880.79460000001</v>
      </c>
      <c r="N238" s="9">
        <v>142800</v>
      </c>
      <c r="O238" s="9">
        <f t="shared" si="31"/>
        <v>114880.79460000001</v>
      </c>
      <c r="P238" s="15">
        <f t="shared" si="32"/>
        <v>114880.79460000001</v>
      </c>
    </row>
    <row r="239" spans="1:16" ht="22.5" customHeight="1" x14ac:dyDescent="0.25">
      <c r="A239" s="76"/>
      <c r="B239" s="76"/>
      <c r="C239" s="76"/>
      <c r="D239" s="77"/>
      <c r="E239" s="77"/>
      <c r="F239" s="8" t="s">
        <v>247</v>
      </c>
      <c r="G239" s="7" t="s">
        <v>17</v>
      </c>
      <c r="H239" s="10">
        <v>77929.83</v>
      </c>
      <c r="I239" s="10">
        <f t="shared" si="28"/>
        <v>93422.280203999995</v>
      </c>
      <c r="J239" s="10">
        <v>0</v>
      </c>
      <c r="K239" s="10">
        <f t="shared" si="29"/>
        <v>0</v>
      </c>
      <c r="L239" s="50">
        <f t="shared" si="30"/>
        <v>0</v>
      </c>
      <c r="M239" s="9">
        <v>117827.1490968</v>
      </c>
      <c r="N239" s="9">
        <v>142800</v>
      </c>
      <c r="O239" s="9">
        <f t="shared" si="31"/>
        <v>117827.1490968</v>
      </c>
      <c r="P239" s="15">
        <f t="shared" si="32"/>
        <v>117827.1490968</v>
      </c>
    </row>
    <row r="240" spans="1:16" ht="22.5" customHeight="1" x14ac:dyDescent="0.25">
      <c r="A240" s="76"/>
      <c r="B240" s="76"/>
      <c r="C240" s="76"/>
      <c r="D240" s="77"/>
      <c r="E240" s="77"/>
      <c r="F240" s="8" t="s">
        <v>248</v>
      </c>
      <c r="G240" s="7" t="s">
        <v>17</v>
      </c>
      <c r="H240" s="10">
        <v>0</v>
      </c>
      <c r="I240" s="10">
        <f t="shared" si="28"/>
        <v>0</v>
      </c>
      <c r="J240" s="10">
        <v>0</v>
      </c>
      <c r="K240" s="10">
        <f t="shared" si="29"/>
        <v>0</v>
      </c>
      <c r="L240" s="50">
        <f t="shared" si="30"/>
        <v>0</v>
      </c>
      <c r="M240" s="9">
        <v>69899.883429600013</v>
      </c>
      <c r="N240" s="9">
        <v>142800</v>
      </c>
      <c r="O240" s="9">
        <f t="shared" si="31"/>
        <v>69899.883429600013</v>
      </c>
      <c r="P240" s="15">
        <f t="shared" si="32"/>
        <v>69899.883429600013</v>
      </c>
    </row>
    <row r="241" spans="1:16" ht="22.5" customHeight="1" x14ac:dyDescent="0.25">
      <c r="A241" s="76"/>
      <c r="B241" s="76"/>
      <c r="C241" s="76"/>
      <c r="D241" s="77"/>
      <c r="E241" s="77"/>
      <c r="F241" s="8" t="s">
        <v>177</v>
      </c>
      <c r="G241" s="7" t="s">
        <v>17</v>
      </c>
      <c r="H241" s="10">
        <v>0</v>
      </c>
      <c r="I241" s="10">
        <f t="shared" ref="I241:I265" si="33">(H241*19.88%)+H241</f>
        <v>0</v>
      </c>
      <c r="J241" s="10">
        <v>0</v>
      </c>
      <c r="K241" s="10">
        <f t="shared" ref="K241:K265" si="34">(J241*5.1%)+J241</f>
        <v>0</v>
      </c>
      <c r="L241" s="50">
        <f t="shared" si="30"/>
        <v>0</v>
      </c>
      <c r="M241" s="9">
        <v>52920.776076000002</v>
      </c>
      <c r="N241" s="9">
        <v>380800</v>
      </c>
      <c r="O241" s="9">
        <f t="shared" si="31"/>
        <v>52920.776076000002</v>
      </c>
      <c r="P241" s="15">
        <f t="shared" si="32"/>
        <v>52920.776076000002</v>
      </c>
    </row>
    <row r="242" spans="1:16" ht="22.5" customHeight="1" x14ac:dyDescent="0.25">
      <c r="A242" s="76"/>
      <c r="B242" s="76"/>
      <c r="C242" s="76"/>
      <c r="D242" s="77"/>
      <c r="E242" s="77"/>
      <c r="F242" s="8" t="s">
        <v>178</v>
      </c>
      <c r="G242" s="7" t="s">
        <v>17</v>
      </c>
      <c r="H242" s="10">
        <v>0</v>
      </c>
      <c r="I242" s="10">
        <f t="shared" si="33"/>
        <v>0</v>
      </c>
      <c r="J242" s="10">
        <v>0</v>
      </c>
      <c r="K242" s="10">
        <f t="shared" si="34"/>
        <v>0</v>
      </c>
      <c r="L242" s="50">
        <f t="shared" si="30"/>
        <v>0</v>
      </c>
      <c r="M242" s="9">
        <v>73493.653346399995</v>
      </c>
      <c r="N242" s="9">
        <v>452200</v>
      </c>
      <c r="O242" s="9">
        <f t="shared" si="31"/>
        <v>73493.653346399995</v>
      </c>
      <c r="P242" s="15">
        <f t="shared" si="32"/>
        <v>73493.653346399995</v>
      </c>
    </row>
    <row r="243" spans="1:16" ht="22.5" customHeight="1" x14ac:dyDescent="0.25">
      <c r="A243" s="76"/>
      <c r="B243" s="76"/>
      <c r="C243" s="76"/>
      <c r="D243" s="77"/>
      <c r="E243" s="77"/>
      <c r="F243" s="8" t="s">
        <v>179</v>
      </c>
      <c r="G243" s="7" t="s">
        <v>17</v>
      </c>
      <c r="H243" s="10">
        <v>0</v>
      </c>
      <c r="I243" s="10">
        <f t="shared" si="33"/>
        <v>0</v>
      </c>
      <c r="J243" s="10">
        <v>0</v>
      </c>
      <c r="K243" s="10">
        <f t="shared" si="34"/>
        <v>0</v>
      </c>
      <c r="L243" s="50">
        <f t="shared" si="30"/>
        <v>0</v>
      </c>
      <c r="M243" s="9">
        <v>70160.021561280009</v>
      </c>
      <c r="N243" s="9">
        <v>618800</v>
      </c>
      <c r="O243" s="9">
        <f t="shared" si="31"/>
        <v>70160.021561280009</v>
      </c>
      <c r="P243" s="15">
        <f t="shared" si="32"/>
        <v>70160.021561280009</v>
      </c>
    </row>
    <row r="244" spans="1:16" ht="22.5" customHeight="1" x14ac:dyDescent="0.25">
      <c r="A244" s="76"/>
      <c r="B244" s="76"/>
      <c r="C244" s="76"/>
      <c r="D244" s="77"/>
      <c r="E244" s="77"/>
      <c r="F244" s="8" t="s">
        <v>180</v>
      </c>
      <c r="G244" s="7" t="s">
        <v>17</v>
      </c>
      <c r="H244" s="10">
        <v>0</v>
      </c>
      <c r="I244" s="10">
        <f t="shared" si="33"/>
        <v>0</v>
      </c>
      <c r="J244" s="10">
        <v>0</v>
      </c>
      <c r="K244" s="10">
        <f t="shared" si="34"/>
        <v>0</v>
      </c>
      <c r="L244" s="50">
        <f t="shared" si="30"/>
        <v>0</v>
      </c>
      <c r="M244" s="9">
        <v>186361.11830868002</v>
      </c>
      <c r="N244" s="9">
        <v>142800</v>
      </c>
      <c r="O244" s="9">
        <f t="shared" si="31"/>
        <v>142800</v>
      </c>
      <c r="P244" s="15">
        <f t="shared" si="32"/>
        <v>142800</v>
      </c>
    </row>
    <row r="245" spans="1:16" ht="22.5" customHeight="1" x14ac:dyDescent="0.25">
      <c r="A245" s="76"/>
      <c r="B245" s="76"/>
      <c r="C245" s="76"/>
      <c r="D245" s="77"/>
      <c r="E245" s="77"/>
      <c r="F245" s="8" t="s">
        <v>181</v>
      </c>
      <c r="G245" s="7" t="s">
        <v>17</v>
      </c>
      <c r="H245" s="10">
        <v>0</v>
      </c>
      <c r="I245" s="10">
        <f t="shared" si="33"/>
        <v>0</v>
      </c>
      <c r="J245" s="10">
        <v>0</v>
      </c>
      <c r="K245" s="10">
        <f t="shared" si="34"/>
        <v>0</v>
      </c>
      <c r="L245" s="50">
        <f t="shared" si="30"/>
        <v>0</v>
      </c>
      <c r="M245" s="9">
        <v>105667.884147</v>
      </c>
      <c r="N245" s="9">
        <v>142800</v>
      </c>
      <c r="O245" s="9">
        <f t="shared" si="31"/>
        <v>105667.884147</v>
      </c>
      <c r="P245" s="15">
        <f t="shared" si="32"/>
        <v>105667.884147</v>
      </c>
    </row>
    <row r="246" spans="1:16" ht="22.5" customHeight="1" x14ac:dyDescent="0.25">
      <c r="A246" s="76"/>
      <c r="B246" s="76"/>
      <c r="C246" s="76"/>
      <c r="D246" s="77"/>
      <c r="E246" s="77"/>
      <c r="F246" s="8" t="s">
        <v>182</v>
      </c>
      <c r="G246" s="7" t="s">
        <v>17</v>
      </c>
      <c r="H246" s="10">
        <v>0</v>
      </c>
      <c r="I246" s="10">
        <f t="shared" si="33"/>
        <v>0</v>
      </c>
      <c r="J246" s="10">
        <v>0</v>
      </c>
      <c r="K246" s="10">
        <f t="shared" si="34"/>
        <v>0</v>
      </c>
      <c r="L246" s="50">
        <f t="shared" si="30"/>
        <v>0</v>
      </c>
      <c r="M246" s="9">
        <v>69899.883429600013</v>
      </c>
      <c r="N246" s="9">
        <v>226100</v>
      </c>
      <c r="O246" s="9">
        <f t="shared" si="31"/>
        <v>69899.883429600013</v>
      </c>
      <c r="P246" s="15">
        <f t="shared" si="32"/>
        <v>69899.883429600013</v>
      </c>
    </row>
    <row r="247" spans="1:16" ht="22.5" customHeight="1" x14ac:dyDescent="0.25">
      <c r="A247" s="76"/>
      <c r="B247" s="76"/>
      <c r="C247" s="76"/>
      <c r="D247" s="77"/>
      <c r="E247" s="77"/>
      <c r="F247" s="8" t="s">
        <v>183</v>
      </c>
      <c r="G247" s="7" t="s">
        <v>17</v>
      </c>
      <c r="H247" s="10">
        <v>0</v>
      </c>
      <c r="I247" s="10">
        <f t="shared" si="33"/>
        <v>0</v>
      </c>
      <c r="J247" s="10">
        <v>0</v>
      </c>
      <c r="K247" s="10">
        <f t="shared" si="34"/>
        <v>0</v>
      </c>
      <c r="L247" s="50">
        <f t="shared" si="30"/>
        <v>0</v>
      </c>
      <c r="M247" s="9">
        <v>156705.04050096005</v>
      </c>
      <c r="N247" s="9">
        <v>232050</v>
      </c>
      <c r="O247" s="9">
        <f t="shared" si="31"/>
        <v>156705.04050096005</v>
      </c>
      <c r="P247" s="15">
        <f t="shared" si="32"/>
        <v>156705.04050096005</v>
      </c>
    </row>
    <row r="248" spans="1:16" ht="22.5" customHeight="1" x14ac:dyDescent="0.25">
      <c r="A248" s="76"/>
      <c r="B248" s="76"/>
      <c r="C248" s="76"/>
      <c r="D248" s="77"/>
      <c r="E248" s="77"/>
      <c r="F248" s="8" t="s">
        <v>184</v>
      </c>
      <c r="G248" s="7" t="s">
        <v>17</v>
      </c>
      <c r="H248" s="10">
        <v>0</v>
      </c>
      <c r="I248" s="10">
        <f t="shared" si="33"/>
        <v>0</v>
      </c>
      <c r="J248" s="10">
        <v>0</v>
      </c>
      <c r="K248" s="10">
        <f t="shared" si="34"/>
        <v>0</v>
      </c>
      <c r="L248" s="50">
        <f t="shared" si="30"/>
        <v>0</v>
      </c>
      <c r="M248" s="9">
        <v>294847.91535360005</v>
      </c>
      <c r="N248" s="9">
        <v>261800</v>
      </c>
      <c r="O248" s="9">
        <f t="shared" si="31"/>
        <v>261800</v>
      </c>
      <c r="P248" s="15">
        <f t="shared" si="32"/>
        <v>261800</v>
      </c>
    </row>
    <row r="249" spans="1:16" ht="22.5" customHeight="1" x14ac:dyDescent="0.25">
      <c r="A249" s="76"/>
      <c r="B249" s="76"/>
      <c r="C249" s="76"/>
      <c r="D249" s="77"/>
      <c r="E249" s="77"/>
      <c r="F249" s="8" t="s">
        <v>185</v>
      </c>
      <c r="G249" s="7" t="s">
        <v>17</v>
      </c>
      <c r="H249" s="10">
        <v>0</v>
      </c>
      <c r="I249" s="10">
        <f t="shared" si="33"/>
        <v>0</v>
      </c>
      <c r="J249" s="10">
        <v>0</v>
      </c>
      <c r="K249" s="10">
        <f t="shared" si="34"/>
        <v>0</v>
      </c>
      <c r="L249" s="50">
        <f t="shared" si="30"/>
        <v>0</v>
      </c>
      <c r="M249" s="9">
        <v>105886.60659444</v>
      </c>
      <c r="N249" s="9">
        <v>232050</v>
      </c>
      <c r="O249" s="9">
        <f t="shared" si="31"/>
        <v>105886.60659444</v>
      </c>
      <c r="P249" s="15">
        <f t="shared" si="32"/>
        <v>105886.60659444</v>
      </c>
    </row>
    <row r="250" spans="1:16" ht="22.5" customHeight="1" x14ac:dyDescent="0.25">
      <c r="A250" s="76"/>
      <c r="B250" s="76"/>
      <c r="C250" s="76"/>
      <c r="D250" s="77"/>
      <c r="E250" s="77"/>
      <c r="F250" s="8" t="s">
        <v>186</v>
      </c>
      <c r="G250" s="7" t="s">
        <v>17</v>
      </c>
      <c r="H250" s="10">
        <v>0</v>
      </c>
      <c r="I250" s="10">
        <f t="shared" si="33"/>
        <v>0</v>
      </c>
      <c r="J250" s="10">
        <v>0</v>
      </c>
      <c r="K250" s="10">
        <f t="shared" si="34"/>
        <v>0</v>
      </c>
      <c r="L250" s="50">
        <f t="shared" si="30"/>
        <v>0</v>
      </c>
      <c r="M250" s="9">
        <v>69899.883429600013</v>
      </c>
      <c r="N250" s="9">
        <v>142800</v>
      </c>
      <c r="O250" s="9">
        <f t="shared" si="31"/>
        <v>69899.883429600013</v>
      </c>
      <c r="P250" s="15">
        <f t="shared" si="32"/>
        <v>69899.883429600013</v>
      </c>
    </row>
    <row r="251" spans="1:16" ht="22.5" customHeight="1" x14ac:dyDescent="0.25">
      <c r="A251" s="76"/>
      <c r="B251" s="76"/>
      <c r="C251" s="76"/>
      <c r="D251" s="77"/>
      <c r="E251" s="77"/>
      <c r="F251" s="8" t="s">
        <v>187</v>
      </c>
      <c r="G251" s="7" t="s">
        <v>17</v>
      </c>
      <c r="H251" s="10">
        <v>0</v>
      </c>
      <c r="I251" s="10">
        <f t="shared" si="33"/>
        <v>0</v>
      </c>
      <c r="J251" s="10">
        <v>0</v>
      </c>
      <c r="K251" s="10">
        <f t="shared" si="34"/>
        <v>0</v>
      </c>
      <c r="L251" s="50">
        <f t="shared" si="30"/>
        <v>0</v>
      </c>
      <c r="M251" s="9">
        <v>52920.776076000002</v>
      </c>
      <c r="N251" s="9">
        <v>261800</v>
      </c>
      <c r="O251" s="9">
        <f t="shared" si="31"/>
        <v>52920.776076000002</v>
      </c>
      <c r="P251" s="15">
        <f t="shared" si="32"/>
        <v>52920.776076000002</v>
      </c>
    </row>
    <row r="252" spans="1:16" ht="22.5" customHeight="1" x14ac:dyDescent="0.25">
      <c r="A252" s="76"/>
      <c r="B252" s="76"/>
      <c r="C252" s="76"/>
      <c r="D252" s="77"/>
      <c r="E252" s="77"/>
      <c r="F252" s="8" t="s">
        <v>188</v>
      </c>
      <c r="G252" s="7" t="s">
        <v>17</v>
      </c>
      <c r="H252" s="10">
        <v>0</v>
      </c>
      <c r="I252" s="10">
        <f t="shared" si="33"/>
        <v>0</v>
      </c>
      <c r="J252" s="10">
        <v>0</v>
      </c>
      <c r="K252" s="10">
        <f t="shared" si="34"/>
        <v>0</v>
      </c>
      <c r="L252" s="50">
        <f t="shared" si="30"/>
        <v>0</v>
      </c>
      <c r="M252" s="9">
        <v>73493.653346399995</v>
      </c>
      <c r="N252" s="9">
        <v>154700</v>
      </c>
      <c r="O252" s="9">
        <f t="shared" si="31"/>
        <v>73493.653346399995</v>
      </c>
      <c r="P252" s="15">
        <f t="shared" si="32"/>
        <v>73493.653346399995</v>
      </c>
    </row>
    <row r="253" spans="1:16" ht="22.5" customHeight="1" x14ac:dyDescent="0.25">
      <c r="A253" s="76"/>
      <c r="B253" s="76"/>
      <c r="C253" s="76"/>
      <c r="D253" s="77"/>
      <c r="E253" s="77"/>
      <c r="F253" s="8" t="s">
        <v>189</v>
      </c>
      <c r="G253" s="7" t="s">
        <v>17</v>
      </c>
      <c r="H253" s="10">
        <v>0</v>
      </c>
      <c r="I253" s="10">
        <f t="shared" si="33"/>
        <v>0</v>
      </c>
      <c r="J253" s="10">
        <v>0</v>
      </c>
      <c r="K253" s="10">
        <f t="shared" si="34"/>
        <v>0</v>
      </c>
      <c r="L253" s="50">
        <f t="shared" si="30"/>
        <v>0</v>
      </c>
      <c r="M253" s="9">
        <v>238949.9734776</v>
      </c>
      <c r="N253" s="9">
        <v>232050</v>
      </c>
      <c r="O253" s="9">
        <f t="shared" si="31"/>
        <v>232050</v>
      </c>
      <c r="P253" s="15">
        <f t="shared" si="32"/>
        <v>232050</v>
      </c>
    </row>
    <row r="254" spans="1:16" ht="22.5" customHeight="1" x14ac:dyDescent="0.25">
      <c r="A254" s="76"/>
      <c r="B254" s="76"/>
      <c r="C254" s="76"/>
      <c r="D254" s="77"/>
      <c r="E254" s="77"/>
      <c r="F254" s="8" t="s">
        <v>190</v>
      </c>
      <c r="G254" s="7" t="s">
        <v>17</v>
      </c>
      <c r="H254" s="10">
        <v>0</v>
      </c>
      <c r="I254" s="10">
        <f t="shared" si="33"/>
        <v>0</v>
      </c>
      <c r="J254" s="10">
        <v>0</v>
      </c>
      <c r="K254" s="10">
        <f t="shared" si="34"/>
        <v>0</v>
      </c>
      <c r="L254" s="50">
        <f t="shared" si="30"/>
        <v>0</v>
      </c>
      <c r="M254" s="9">
        <v>178989.78810636001</v>
      </c>
      <c r="N254" s="9">
        <v>142800</v>
      </c>
      <c r="O254" s="9">
        <f t="shared" si="31"/>
        <v>142800</v>
      </c>
      <c r="P254" s="15">
        <f t="shared" si="32"/>
        <v>142800</v>
      </c>
    </row>
    <row r="255" spans="1:16" ht="22.5" customHeight="1" x14ac:dyDescent="0.25">
      <c r="A255" s="76"/>
      <c r="B255" s="76"/>
      <c r="C255" s="76"/>
      <c r="D255" s="77"/>
      <c r="E255" s="77"/>
      <c r="F255" s="8" t="s">
        <v>191</v>
      </c>
      <c r="G255" s="7" t="s">
        <v>17</v>
      </c>
      <c r="H255" s="10">
        <v>0</v>
      </c>
      <c r="I255" s="10">
        <f t="shared" si="33"/>
        <v>0</v>
      </c>
      <c r="J255" s="10">
        <v>0</v>
      </c>
      <c r="K255" s="10">
        <f t="shared" si="34"/>
        <v>0</v>
      </c>
      <c r="L255" s="50">
        <f t="shared" si="30"/>
        <v>0</v>
      </c>
      <c r="M255" s="9">
        <v>196238.16356676002</v>
      </c>
      <c r="N255" s="9">
        <v>285600</v>
      </c>
      <c r="O255" s="9">
        <f t="shared" si="31"/>
        <v>196238.16356676002</v>
      </c>
      <c r="P255" s="15">
        <f t="shared" si="32"/>
        <v>196238.16356676002</v>
      </c>
    </row>
    <row r="256" spans="1:16" ht="22.5" customHeight="1" x14ac:dyDescent="0.25">
      <c r="A256" s="76"/>
      <c r="B256" s="76"/>
      <c r="C256" s="76"/>
      <c r="D256" s="77"/>
      <c r="E256" s="77"/>
      <c r="F256" s="8" t="s">
        <v>192</v>
      </c>
      <c r="G256" s="7" t="s">
        <v>17</v>
      </c>
      <c r="H256" s="10">
        <v>0</v>
      </c>
      <c r="I256" s="10">
        <f t="shared" si="33"/>
        <v>0</v>
      </c>
      <c r="J256" s="10">
        <v>0</v>
      </c>
      <c r="K256" s="10">
        <f t="shared" si="34"/>
        <v>0</v>
      </c>
      <c r="L256" s="50">
        <f t="shared" si="30"/>
        <v>0</v>
      </c>
      <c r="M256" s="9">
        <v>52920.776076000002</v>
      </c>
      <c r="N256" s="9">
        <v>166600</v>
      </c>
      <c r="O256" s="9">
        <f t="shared" si="31"/>
        <v>52920.776076000002</v>
      </c>
      <c r="P256" s="15">
        <f t="shared" si="32"/>
        <v>52920.776076000002</v>
      </c>
    </row>
    <row r="257" spans="1:16" ht="22.5" customHeight="1" x14ac:dyDescent="0.25">
      <c r="A257" s="76"/>
      <c r="B257" s="76"/>
      <c r="C257" s="76"/>
      <c r="D257" s="77"/>
      <c r="E257" s="77"/>
      <c r="F257" s="8" t="s">
        <v>193</v>
      </c>
      <c r="G257" s="7" t="s">
        <v>17</v>
      </c>
      <c r="H257" s="10">
        <v>0</v>
      </c>
      <c r="I257" s="10">
        <f t="shared" si="33"/>
        <v>0</v>
      </c>
      <c r="J257" s="10">
        <v>0</v>
      </c>
      <c r="K257" s="10">
        <f t="shared" si="34"/>
        <v>0</v>
      </c>
      <c r="L257" s="50">
        <f t="shared" si="30"/>
        <v>0</v>
      </c>
      <c r="M257" s="9">
        <v>73493.653346399995</v>
      </c>
      <c r="N257" s="9">
        <v>618800</v>
      </c>
      <c r="O257" s="9">
        <f t="shared" si="31"/>
        <v>73493.653346399995</v>
      </c>
      <c r="P257" s="15">
        <f t="shared" si="32"/>
        <v>73493.653346399995</v>
      </c>
    </row>
    <row r="258" spans="1:16" ht="22.5" customHeight="1" x14ac:dyDescent="0.25">
      <c r="A258" s="76"/>
      <c r="B258" s="76"/>
      <c r="C258" s="76"/>
      <c r="D258" s="77"/>
      <c r="E258" s="77"/>
      <c r="F258" s="8" t="s">
        <v>194</v>
      </c>
      <c r="G258" s="7" t="s">
        <v>17</v>
      </c>
      <c r="H258" s="10">
        <v>0</v>
      </c>
      <c r="I258" s="10">
        <f t="shared" si="33"/>
        <v>0</v>
      </c>
      <c r="J258" s="10">
        <v>0</v>
      </c>
      <c r="K258" s="10">
        <f t="shared" si="34"/>
        <v>0</v>
      </c>
      <c r="L258" s="50">
        <f t="shared" si="30"/>
        <v>0</v>
      </c>
      <c r="M258" s="9">
        <v>238949.9734776</v>
      </c>
      <c r="N258" s="9">
        <v>465290</v>
      </c>
      <c r="O258" s="9">
        <f t="shared" si="31"/>
        <v>238949.9734776</v>
      </c>
      <c r="P258" s="15">
        <f t="shared" si="32"/>
        <v>238949.9734776</v>
      </c>
    </row>
    <row r="259" spans="1:16" ht="22.5" customHeight="1" x14ac:dyDescent="0.25">
      <c r="A259" s="76"/>
      <c r="B259" s="76"/>
      <c r="C259" s="76"/>
      <c r="D259" s="77"/>
      <c r="E259" s="77"/>
      <c r="F259" s="8" t="s">
        <v>195</v>
      </c>
      <c r="G259" s="7" t="s">
        <v>17</v>
      </c>
      <c r="H259" s="10">
        <v>0</v>
      </c>
      <c r="I259" s="10">
        <f t="shared" si="33"/>
        <v>0</v>
      </c>
      <c r="J259" s="10">
        <v>0</v>
      </c>
      <c r="K259" s="10">
        <f t="shared" si="34"/>
        <v>0</v>
      </c>
      <c r="L259" s="50">
        <f t="shared" si="30"/>
        <v>0</v>
      </c>
      <c r="M259" s="9">
        <v>294847.91535360005</v>
      </c>
      <c r="N259" s="9">
        <v>142800</v>
      </c>
      <c r="O259" s="9">
        <f t="shared" si="31"/>
        <v>142800</v>
      </c>
      <c r="P259" s="15">
        <f t="shared" si="32"/>
        <v>142800</v>
      </c>
    </row>
    <row r="260" spans="1:16" ht="22.5" customHeight="1" x14ac:dyDescent="0.25">
      <c r="A260" s="76"/>
      <c r="B260" s="76"/>
      <c r="C260" s="76"/>
      <c r="D260" s="77"/>
      <c r="E260" s="77"/>
      <c r="F260" s="8" t="s">
        <v>196</v>
      </c>
      <c r="G260" s="7" t="s">
        <v>17</v>
      </c>
      <c r="H260" s="10">
        <v>0</v>
      </c>
      <c r="I260" s="10">
        <f t="shared" si="33"/>
        <v>0</v>
      </c>
      <c r="J260" s="10">
        <v>0</v>
      </c>
      <c r="K260" s="10">
        <f t="shared" si="34"/>
        <v>0</v>
      </c>
      <c r="L260" s="50">
        <f t="shared" si="30"/>
        <v>0</v>
      </c>
      <c r="M260" s="9">
        <v>233993.3232168</v>
      </c>
      <c r="N260" s="9">
        <v>166600</v>
      </c>
      <c r="O260" s="9">
        <f t="shared" si="31"/>
        <v>166600</v>
      </c>
      <c r="P260" s="15">
        <f t="shared" si="32"/>
        <v>166600</v>
      </c>
    </row>
    <row r="261" spans="1:16" ht="22.5" customHeight="1" x14ac:dyDescent="0.25">
      <c r="A261" s="76"/>
      <c r="B261" s="76"/>
      <c r="C261" s="76"/>
      <c r="D261" s="77"/>
      <c r="E261" s="77"/>
      <c r="F261" s="8" t="s">
        <v>197</v>
      </c>
      <c r="G261" s="7" t="s">
        <v>17</v>
      </c>
      <c r="H261" s="10">
        <v>0</v>
      </c>
      <c r="I261" s="10">
        <f t="shared" si="33"/>
        <v>0</v>
      </c>
      <c r="J261" s="10">
        <v>0</v>
      </c>
      <c r="K261" s="10">
        <f t="shared" si="34"/>
        <v>0</v>
      </c>
      <c r="L261" s="50">
        <f t="shared" si="30"/>
        <v>0</v>
      </c>
      <c r="M261" s="9">
        <v>69899.883429600013</v>
      </c>
      <c r="N261" s="9">
        <v>856800</v>
      </c>
      <c r="O261" s="9">
        <f t="shared" si="31"/>
        <v>69899.883429600013</v>
      </c>
      <c r="P261" s="15">
        <f t="shared" si="32"/>
        <v>69899.883429600013</v>
      </c>
    </row>
    <row r="262" spans="1:16" ht="22.5" customHeight="1" x14ac:dyDescent="0.25">
      <c r="A262" s="76"/>
      <c r="B262" s="76"/>
      <c r="C262" s="76"/>
      <c r="D262" s="77"/>
      <c r="E262" s="77"/>
      <c r="F262" s="8" t="s">
        <v>198</v>
      </c>
      <c r="G262" s="7" t="s">
        <v>17</v>
      </c>
      <c r="H262" s="10">
        <v>0</v>
      </c>
      <c r="I262" s="10">
        <f t="shared" si="33"/>
        <v>0</v>
      </c>
      <c r="J262" s="10">
        <v>0</v>
      </c>
      <c r="K262" s="10">
        <f t="shared" si="34"/>
        <v>0</v>
      </c>
      <c r="L262" s="50">
        <f t="shared" si="30"/>
        <v>0</v>
      </c>
      <c r="M262" s="9">
        <v>31065.119999999999</v>
      </c>
      <c r="N262" s="9">
        <v>142800</v>
      </c>
      <c r="O262" s="9">
        <f t="shared" si="31"/>
        <v>31065.119999999999</v>
      </c>
      <c r="P262" s="15">
        <f t="shared" si="32"/>
        <v>31065.119999999999</v>
      </c>
    </row>
    <row r="263" spans="1:16" ht="22.5" customHeight="1" x14ac:dyDescent="0.25">
      <c r="A263" s="76"/>
      <c r="B263" s="76"/>
      <c r="C263" s="76"/>
      <c r="D263" s="77"/>
      <c r="E263" s="77"/>
      <c r="F263" s="8" t="s">
        <v>199</v>
      </c>
      <c r="G263" s="7" t="s">
        <v>17</v>
      </c>
      <c r="H263" s="10">
        <v>0</v>
      </c>
      <c r="I263" s="10">
        <f t="shared" si="33"/>
        <v>0</v>
      </c>
      <c r="J263" s="10">
        <v>0</v>
      </c>
      <c r="K263" s="10">
        <f t="shared" si="34"/>
        <v>0</v>
      </c>
      <c r="L263" s="50">
        <f t="shared" si="30"/>
        <v>0</v>
      </c>
      <c r="M263" s="9">
        <v>191066.4</v>
      </c>
      <c r="N263" s="9">
        <v>142800</v>
      </c>
      <c r="O263" s="9">
        <f t="shared" si="31"/>
        <v>142800</v>
      </c>
      <c r="P263" s="15">
        <f t="shared" si="32"/>
        <v>142800</v>
      </c>
    </row>
    <row r="264" spans="1:16" ht="22.5" customHeight="1" x14ac:dyDescent="0.25">
      <c r="A264" s="76"/>
      <c r="B264" s="76"/>
      <c r="C264" s="76"/>
      <c r="D264" s="77"/>
      <c r="E264" s="77"/>
      <c r="F264" s="8" t="s">
        <v>200</v>
      </c>
      <c r="G264" s="7" t="s">
        <v>17</v>
      </c>
      <c r="H264" s="10">
        <v>0</v>
      </c>
      <c r="I264" s="10">
        <f t="shared" si="33"/>
        <v>0</v>
      </c>
      <c r="J264" s="10">
        <v>0</v>
      </c>
      <c r="K264" s="10">
        <f t="shared" si="34"/>
        <v>0</v>
      </c>
      <c r="L264" s="50">
        <f t="shared" si="30"/>
        <v>0</v>
      </c>
      <c r="M264" s="9">
        <v>191066.4</v>
      </c>
      <c r="N264" s="9">
        <v>142800</v>
      </c>
      <c r="O264" s="9">
        <f t="shared" si="31"/>
        <v>142800</v>
      </c>
      <c r="P264" s="15">
        <f t="shared" si="32"/>
        <v>142800</v>
      </c>
    </row>
    <row r="265" spans="1:16" ht="22.5" customHeight="1" x14ac:dyDescent="0.25">
      <c r="A265" s="76"/>
      <c r="B265" s="76"/>
      <c r="C265" s="76"/>
      <c r="D265" s="77"/>
      <c r="E265" s="77"/>
      <c r="F265" s="8" t="s">
        <v>249</v>
      </c>
      <c r="G265" s="7" t="s">
        <v>17</v>
      </c>
      <c r="H265" s="10">
        <v>0</v>
      </c>
      <c r="I265" s="10">
        <f t="shared" si="33"/>
        <v>0</v>
      </c>
      <c r="J265" s="10">
        <v>0</v>
      </c>
      <c r="K265" s="10">
        <f t="shared" si="34"/>
        <v>0</v>
      </c>
      <c r="L265" s="50">
        <f t="shared" si="30"/>
        <v>0</v>
      </c>
      <c r="M265" s="9">
        <v>395444.82</v>
      </c>
      <c r="N265" s="9">
        <v>261800</v>
      </c>
      <c r="O265" s="9">
        <f>MIN(M265,N265)</f>
        <v>261800</v>
      </c>
      <c r="P265" s="15">
        <f t="shared" si="32"/>
        <v>261800</v>
      </c>
    </row>
    <row r="266" spans="1:16" ht="22.5" customHeight="1" x14ac:dyDescent="0.25">
      <c r="A266" s="76"/>
      <c r="B266" s="76"/>
      <c r="C266" s="76"/>
      <c r="D266" s="77"/>
      <c r="E266" s="77"/>
      <c r="F266" s="100" t="s">
        <v>81</v>
      </c>
      <c r="G266" s="101"/>
      <c r="H266" s="101"/>
      <c r="I266" s="101"/>
      <c r="J266" s="101"/>
      <c r="K266" s="101"/>
      <c r="L266" s="102"/>
      <c r="M266" s="10"/>
      <c r="N266" s="9"/>
      <c r="O266" s="10"/>
      <c r="P266" s="18"/>
    </row>
    <row r="267" spans="1:16" ht="22.5" customHeight="1" x14ac:dyDescent="0.25">
      <c r="A267" s="76"/>
      <c r="B267" s="76"/>
      <c r="C267" s="76"/>
      <c r="D267" s="77"/>
      <c r="E267" s="77"/>
      <c r="F267" s="8" t="s">
        <v>250</v>
      </c>
      <c r="G267" s="77" t="s">
        <v>82</v>
      </c>
      <c r="H267" s="79">
        <v>32734.35</v>
      </c>
      <c r="I267" s="79">
        <f>(H267*19.88%)+H267</f>
        <v>39241.938779999997</v>
      </c>
      <c r="J267" s="79">
        <v>0</v>
      </c>
      <c r="K267" s="79">
        <f>(J267*5.1%)+J267</f>
        <v>0</v>
      </c>
      <c r="L267" s="79">
        <f>K267</f>
        <v>0</v>
      </c>
      <c r="M267" s="79">
        <v>137581.23961295999</v>
      </c>
      <c r="N267" s="79">
        <v>1005550</v>
      </c>
      <c r="O267" s="79">
        <f>MIN(M267,N267)</f>
        <v>137581.23961295999</v>
      </c>
      <c r="P267" s="80">
        <f>O267</f>
        <v>137581.23961295999</v>
      </c>
    </row>
    <row r="268" spans="1:16" ht="22.5" customHeight="1" x14ac:dyDescent="0.25">
      <c r="A268" s="76"/>
      <c r="B268" s="76"/>
      <c r="C268" s="76"/>
      <c r="D268" s="77"/>
      <c r="E268" s="77"/>
      <c r="F268" s="8" t="s">
        <v>115</v>
      </c>
      <c r="G268" s="77"/>
      <c r="H268" s="79"/>
      <c r="I268" s="79"/>
      <c r="J268" s="79"/>
      <c r="K268" s="79"/>
      <c r="L268" s="79">
        <f t="shared" ref="L268:L284" si="35">+(I268+K268)/2</f>
        <v>0</v>
      </c>
      <c r="M268" s="79">
        <v>0</v>
      </c>
      <c r="N268" s="79"/>
      <c r="O268" s="79">
        <v>0</v>
      </c>
      <c r="P268" s="81"/>
    </row>
    <row r="269" spans="1:16" ht="22.5" customHeight="1" x14ac:dyDescent="0.25">
      <c r="A269" s="76"/>
      <c r="B269" s="76"/>
      <c r="C269" s="76"/>
      <c r="D269" s="77"/>
      <c r="E269" s="77"/>
      <c r="F269" s="8" t="s">
        <v>251</v>
      </c>
      <c r="G269" s="77"/>
      <c r="H269" s="79"/>
      <c r="I269" s="79"/>
      <c r="J269" s="79"/>
      <c r="K269" s="79"/>
      <c r="L269" s="79">
        <f t="shared" si="35"/>
        <v>0</v>
      </c>
      <c r="M269" s="79">
        <v>0</v>
      </c>
      <c r="N269" s="79"/>
      <c r="O269" s="79">
        <v>0</v>
      </c>
      <c r="P269" s="81"/>
    </row>
    <row r="270" spans="1:16" ht="22.5" customHeight="1" x14ac:dyDescent="0.25">
      <c r="A270" s="76"/>
      <c r="B270" s="76"/>
      <c r="C270" s="76"/>
      <c r="D270" s="77"/>
      <c r="E270" s="77"/>
      <c r="F270" s="8" t="s">
        <v>118</v>
      </c>
      <c r="G270" s="77"/>
      <c r="H270" s="79"/>
      <c r="I270" s="79"/>
      <c r="J270" s="79"/>
      <c r="K270" s="79"/>
      <c r="L270" s="79">
        <f t="shared" si="35"/>
        <v>0</v>
      </c>
      <c r="M270" s="79">
        <v>0</v>
      </c>
      <c r="N270" s="79"/>
      <c r="O270" s="79">
        <v>0</v>
      </c>
      <c r="P270" s="81"/>
    </row>
    <row r="271" spans="1:16" ht="22.5" customHeight="1" x14ac:dyDescent="0.25">
      <c r="A271" s="76"/>
      <c r="B271" s="76"/>
      <c r="C271" s="76"/>
      <c r="D271" s="77"/>
      <c r="E271" s="77"/>
      <c r="F271" s="8" t="s">
        <v>252</v>
      </c>
      <c r="G271" s="77"/>
      <c r="H271" s="79"/>
      <c r="I271" s="79"/>
      <c r="J271" s="79"/>
      <c r="K271" s="79"/>
      <c r="L271" s="79">
        <f t="shared" si="35"/>
        <v>0</v>
      </c>
      <c r="M271" s="79">
        <v>0</v>
      </c>
      <c r="N271" s="79"/>
      <c r="O271" s="79">
        <v>0</v>
      </c>
      <c r="P271" s="81"/>
    </row>
    <row r="272" spans="1:16" ht="22.5" customHeight="1" x14ac:dyDescent="0.25">
      <c r="A272" s="76"/>
      <c r="B272" s="76"/>
      <c r="C272" s="76"/>
      <c r="D272" s="77"/>
      <c r="E272" s="77"/>
      <c r="F272" s="8" t="s">
        <v>119</v>
      </c>
      <c r="G272" s="77"/>
      <c r="H272" s="79"/>
      <c r="I272" s="79"/>
      <c r="J272" s="79"/>
      <c r="K272" s="79"/>
      <c r="L272" s="79">
        <f t="shared" si="35"/>
        <v>0</v>
      </c>
      <c r="M272" s="79">
        <v>0</v>
      </c>
      <c r="N272" s="79"/>
      <c r="O272" s="79">
        <v>0</v>
      </c>
      <c r="P272" s="81"/>
    </row>
    <row r="273" spans="1:16" ht="22.5" customHeight="1" x14ac:dyDescent="0.25">
      <c r="A273" s="76"/>
      <c r="B273" s="76"/>
      <c r="C273" s="76"/>
      <c r="D273" s="77"/>
      <c r="E273" s="77"/>
      <c r="F273" s="8" t="s">
        <v>253</v>
      </c>
      <c r="G273" s="77"/>
      <c r="H273" s="79"/>
      <c r="I273" s="79"/>
      <c r="J273" s="79"/>
      <c r="K273" s="79"/>
      <c r="L273" s="79">
        <f t="shared" si="35"/>
        <v>0</v>
      </c>
      <c r="M273" s="79">
        <v>0</v>
      </c>
      <c r="N273" s="79"/>
      <c r="O273" s="79">
        <v>0</v>
      </c>
      <c r="P273" s="81"/>
    </row>
    <row r="274" spans="1:16" ht="22.5" customHeight="1" x14ac:dyDescent="0.25">
      <c r="A274" s="76"/>
      <c r="B274" s="76"/>
      <c r="C274" s="76"/>
      <c r="D274" s="77"/>
      <c r="E274" s="77"/>
      <c r="F274" s="8" t="s">
        <v>254</v>
      </c>
      <c r="G274" s="77"/>
      <c r="H274" s="79"/>
      <c r="I274" s="79"/>
      <c r="J274" s="79"/>
      <c r="K274" s="79"/>
      <c r="L274" s="79">
        <f t="shared" si="35"/>
        <v>0</v>
      </c>
      <c r="M274" s="79">
        <v>0</v>
      </c>
      <c r="N274" s="79"/>
      <c r="O274" s="79">
        <v>0</v>
      </c>
      <c r="P274" s="81"/>
    </row>
    <row r="275" spans="1:16" ht="22.5" customHeight="1" x14ac:dyDescent="0.25">
      <c r="A275" s="76"/>
      <c r="B275" s="76"/>
      <c r="C275" s="76"/>
      <c r="D275" s="77"/>
      <c r="E275" s="77"/>
      <c r="F275" s="8" t="s">
        <v>255</v>
      </c>
      <c r="G275" s="77"/>
      <c r="H275" s="79"/>
      <c r="I275" s="79"/>
      <c r="J275" s="79"/>
      <c r="K275" s="79" t="s">
        <v>256</v>
      </c>
      <c r="L275" s="79" t="e">
        <f t="shared" si="35"/>
        <v>#VALUE!</v>
      </c>
      <c r="M275" s="79">
        <v>0</v>
      </c>
      <c r="N275" s="79"/>
      <c r="O275" s="79">
        <v>0</v>
      </c>
      <c r="P275" s="81"/>
    </row>
    <row r="276" spans="1:16" ht="22.5" customHeight="1" x14ac:dyDescent="0.25">
      <c r="A276" s="76"/>
      <c r="B276" s="76"/>
      <c r="C276" s="76"/>
      <c r="D276" s="77"/>
      <c r="E276" s="77"/>
      <c r="F276" s="8" t="s">
        <v>257</v>
      </c>
      <c r="G276" s="77"/>
      <c r="H276" s="79"/>
      <c r="I276" s="79"/>
      <c r="J276" s="79"/>
      <c r="K276" s="79"/>
      <c r="L276" s="79">
        <f t="shared" si="35"/>
        <v>0</v>
      </c>
      <c r="M276" s="79">
        <v>0</v>
      </c>
      <c r="N276" s="79"/>
      <c r="O276" s="79">
        <v>0</v>
      </c>
      <c r="P276" s="81"/>
    </row>
    <row r="277" spans="1:16" ht="22.5" customHeight="1" x14ac:dyDescent="0.25">
      <c r="A277" s="76"/>
      <c r="B277" s="76"/>
      <c r="C277" s="76"/>
      <c r="D277" s="77"/>
      <c r="E277" s="77"/>
      <c r="F277" s="8" t="s">
        <v>258</v>
      </c>
      <c r="G277" s="77"/>
      <c r="H277" s="79"/>
      <c r="I277" s="79"/>
      <c r="J277" s="79"/>
      <c r="K277" s="79"/>
      <c r="L277" s="79">
        <f t="shared" si="35"/>
        <v>0</v>
      </c>
      <c r="M277" s="79">
        <v>0</v>
      </c>
      <c r="N277" s="79"/>
      <c r="O277" s="79">
        <v>0</v>
      </c>
      <c r="P277" s="81"/>
    </row>
    <row r="278" spans="1:16" ht="22.5" customHeight="1" x14ac:dyDescent="0.25">
      <c r="A278" s="76"/>
      <c r="B278" s="76"/>
      <c r="C278" s="76"/>
      <c r="D278" s="77"/>
      <c r="E278" s="77"/>
      <c r="F278" s="8" t="s">
        <v>259</v>
      </c>
      <c r="G278" s="77"/>
      <c r="H278" s="79"/>
      <c r="I278" s="79"/>
      <c r="J278" s="79"/>
      <c r="K278" s="79"/>
      <c r="L278" s="79">
        <f t="shared" si="35"/>
        <v>0</v>
      </c>
      <c r="M278" s="79">
        <v>0</v>
      </c>
      <c r="N278" s="79"/>
      <c r="O278" s="79">
        <v>0</v>
      </c>
      <c r="P278" s="81"/>
    </row>
    <row r="279" spans="1:16" ht="22.5" customHeight="1" x14ac:dyDescent="0.25">
      <c r="A279" s="76"/>
      <c r="B279" s="76"/>
      <c r="C279" s="76"/>
      <c r="D279" s="77"/>
      <c r="E279" s="77"/>
      <c r="F279" s="8" t="s">
        <v>260</v>
      </c>
      <c r="G279" s="77"/>
      <c r="H279" s="79"/>
      <c r="I279" s="79"/>
      <c r="J279" s="79"/>
      <c r="K279" s="79"/>
      <c r="L279" s="79">
        <f t="shared" si="35"/>
        <v>0</v>
      </c>
      <c r="M279" s="79">
        <v>0</v>
      </c>
      <c r="N279" s="79"/>
      <c r="O279" s="79">
        <v>0</v>
      </c>
      <c r="P279" s="81"/>
    </row>
    <row r="280" spans="1:16" ht="22.5" customHeight="1" x14ac:dyDescent="0.25">
      <c r="A280" s="76"/>
      <c r="B280" s="76"/>
      <c r="C280" s="76"/>
      <c r="D280" s="77"/>
      <c r="E280" s="77"/>
      <c r="F280" s="8" t="s">
        <v>261</v>
      </c>
      <c r="G280" s="77"/>
      <c r="H280" s="79"/>
      <c r="I280" s="79"/>
      <c r="J280" s="79"/>
      <c r="K280" s="79"/>
      <c r="L280" s="79">
        <f t="shared" si="35"/>
        <v>0</v>
      </c>
      <c r="M280" s="79">
        <v>0</v>
      </c>
      <c r="N280" s="79"/>
      <c r="O280" s="79">
        <v>0</v>
      </c>
      <c r="P280" s="81"/>
    </row>
    <row r="281" spans="1:16" ht="22.5" customHeight="1" x14ac:dyDescent="0.25">
      <c r="A281" s="76"/>
      <c r="B281" s="76"/>
      <c r="C281" s="76"/>
      <c r="D281" s="77"/>
      <c r="E281" s="77"/>
      <c r="F281" s="8" t="s">
        <v>262</v>
      </c>
      <c r="G281" s="77"/>
      <c r="H281" s="79"/>
      <c r="I281" s="79"/>
      <c r="J281" s="79"/>
      <c r="K281" s="79"/>
      <c r="L281" s="79">
        <f t="shared" si="35"/>
        <v>0</v>
      </c>
      <c r="M281" s="79">
        <v>0</v>
      </c>
      <c r="N281" s="79"/>
      <c r="O281" s="79">
        <v>0</v>
      </c>
      <c r="P281" s="81"/>
    </row>
    <row r="282" spans="1:16" ht="22.5" customHeight="1" x14ac:dyDescent="0.25">
      <c r="A282" s="76"/>
      <c r="B282" s="76"/>
      <c r="C282" s="76"/>
      <c r="D282" s="77"/>
      <c r="E282" s="77"/>
      <c r="F282" s="8" t="s">
        <v>263</v>
      </c>
      <c r="G282" s="77"/>
      <c r="H282" s="79"/>
      <c r="I282" s="79"/>
      <c r="J282" s="79"/>
      <c r="K282" s="79"/>
      <c r="L282" s="79">
        <f t="shared" si="35"/>
        <v>0</v>
      </c>
      <c r="M282" s="79">
        <v>0</v>
      </c>
      <c r="N282" s="79"/>
      <c r="O282" s="79">
        <v>0</v>
      </c>
      <c r="P282" s="81"/>
    </row>
    <row r="283" spans="1:16" ht="22.5" customHeight="1" x14ac:dyDescent="0.25">
      <c r="A283" s="76"/>
      <c r="B283" s="76"/>
      <c r="C283" s="76"/>
      <c r="D283" s="77"/>
      <c r="E283" s="77"/>
      <c r="F283" s="8" t="s">
        <v>264</v>
      </c>
      <c r="G283" s="77"/>
      <c r="H283" s="79"/>
      <c r="I283" s="79"/>
      <c r="J283" s="79"/>
      <c r="K283" s="79"/>
      <c r="L283" s="79">
        <f t="shared" si="35"/>
        <v>0</v>
      </c>
      <c r="M283" s="79">
        <v>0</v>
      </c>
      <c r="N283" s="79"/>
      <c r="O283" s="79">
        <v>0</v>
      </c>
      <c r="P283" s="81"/>
    </row>
    <row r="284" spans="1:16" ht="22.5" customHeight="1" x14ac:dyDescent="0.25">
      <c r="A284" s="76"/>
      <c r="B284" s="76"/>
      <c r="C284" s="76"/>
      <c r="D284" s="77"/>
      <c r="E284" s="77"/>
      <c r="F284" s="8" t="s">
        <v>265</v>
      </c>
      <c r="G284" s="77"/>
      <c r="H284" s="79"/>
      <c r="I284" s="79"/>
      <c r="J284" s="79"/>
      <c r="K284" s="79"/>
      <c r="L284" s="79">
        <f t="shared" si="35"/>
        <v>0</v>
      </c>
      <c r="M284" s="79">
        <v>0</v>
      </c>
      <c r="N284" s="79"/>
      <c r="O284" s="79">
        <v>0</v>
      </c>
      <c r="P284" s="81"/>
    </row>
    <row r="285" spans="1:16" ht="22.5" customHeight="1" x14ac:dyDescent="0.25">
      <c r="A285" s="76">
        <v>5</v>
      </c>
      <c r="B285" s="76" t="s">
        <v>266</v>
      </c>
      <c r="C285" s="76" t="s">
        <v>267</v>
      </c>
      <c r="D285" s="77"/>
      <c r="E285" s="77"/>
      <c r="F285" s="100" t="s">
        <v>15</v>
      </c>
      <c r="G285" s="101"/>
      <c r="H285" s="101"/>
      <c r="I285" s="101"/>
      <c r="J285" s="101"/>
      <c r="K285" s="101"/>
      <c r="L285" s="102"/>
      <c r="M285" s="10"/>
      <c r="N285" s="9"/>
      <c r="O285" s="10"/>
      <c r="P285" s="18"/>
    </row>
    <row r="286" spans="1:16" ht="22.5" customHeight="1" x14ac:dyDescent="0.25">
      <c r="A286" s="76"/>
      <c r="B286" s="76"/>
      <c r="C286" s="76"/>
      <c r="D286" s="77"/>
      <c r="E286" s="77"/>
      <c r="F286" s="8" t="s">
        <v>268</v>
      </c>
      <c r="G286" s="7" t="s">
        <v>17</v>
      </c>
      <c r="H286" s="11">
        <v>292987.53000000003</v>
      </c>
      <c r="I286" s="11">
        <f t="shared" ref="I286:I317" si="36">(H286*19.88%)+H286</f>
        <v>351233.45096400002</v>
      </c>
      <c r="J286" s="11">
        <v>69090.400110000002</v>
      </c>
      <c r="K286" s="11">
        <f t="shared" ref="K286:K317" si="37">(J286*5.1%)+J286</f>
        <v>72614.010515610003</v>
      </c>
      <c r="L286" s="50">
        <f>K286</f>
        <v>72614.010515610003</v>
      </c>
      <c r="M286" s="9">
        <v>98661.091357080004</v>
      </c>
      <c r="N286" s="9">
        <v>310251</v>
      </c>
      <c r="O286" s="9">
        <f>MIN(M286,N286)</f>
        <v>98661.091357080004</v>
      </c>
      <c r="P286" s="15">
        <f>AVERAGE(L286,O286)</f>
        <v>85637.550936345011</v>
      </c>
    </row>
    <row r="287" spans="1:16" ht="22.5" customHeight="1" x14ac:dyDescent="0.25">
      <c r="A287" s="76"/>
      <c r="B287" s="76"/>
      <c r="C287" s="76"/>
      <c r="D287" s="77"/>
      <c r="E287" s="77"/>
      <c r="F287" s="8" t="s">
        <v>269</v>
      </c>
      <c r="G287" s="7" t="s">
        <v>17</v>
      </c>
      <c r="H287" s="10">
        <v>76562.64</v>
      </c>
      <c r="I287" s="11">
        <f t="shared" si="36"/>
        <v>91783.292831999992</v>
      </c>
      <c r="J287" s="10">
        <v>70943.275800000003</v>
      </c>
      <c r="K287" s="11">
        <f t="shared" si="37"/>
        <v>74561.382865799998</v>
      </c>
      <c r="L287" s="50">
        <f t="shared" ref="L287:L343" si="38">K287</f>
        <v>74561.382865799998</v>
      </c>
      <c r="M287" s="9">
        <v>101306.99784240001</v>
      </c>
      <c r="N287" s="9">
        <v>142800</v>
      </c>
      <c r="O287" s="9">
        <f t="shared" ref="O287:O343" si="39">MIN(M287,N287)</f>
        <v>101306.99784240001</v>
      </c>
      <c r="P287" s="15">
        <f>AVERAGE(L287,O287)</f>
        <v>87934.190354100007</v>
      </c>
    </row>
    <row r="288" spans="1:16" ht="22.5" customHeight="1" x14ac:dyDescent="0.25">
      <c r="A288" s="76"/>
      <c r="B288" s="76"/>
      <c r="C288" s="76"/>
      <c r="D288" s="77"/>
      <c r="E288" s="77"/>
      <c r="F288" s="8" t="s">
        <v>270</v>
      </c>
      <c r="G288" s="7" t="s">
        <v>17</v>
      </c>
      <c r="H288" s="10">
        <v>137127.87</v>
      </c>
      <c r="I288" s="11">
        <f t="shared" si="36"/>
        <v>164388.890556</v>
      </c>
      <c r="J288" s="10">
        <v>127062.8048</v>
      </c>
      <c r="K288" s="11">
        <f t="shared" si="37"/>
        <v>133543.00784479998</v>
      </c>
      <c r="L288" s="50">
        <f t="shared" si="38"/>
        <v>133543.00784479998</v>
      </c>
      <c r="M288" s="9">
        <v>181445.68525439998</v>
      </c>
      <c r="N288" s="9">
        <v>249900</v>
      </c>
      <c r="O288" s="9">
        <f t="shared" si="39"/>
        <v>181445.68525439998</v>
      </c>
      <c r="P288" s="15">
        <f t="shared" ref="P288:P317" si="40">AVERAGE(L288,O288)</f>
        <v>157494.34654959998</v>
      </c>
    </row>
    <row r="289" spans="1:16" ht="22.5" customHeight="1" x14ac:dyDescent="0.25">
      <c r="A289" s="76"/>
      <c r="B289" s="76"/>
      <c r="C289" s="76"/>
      <c r="D289" s="77"/>
      <c r="E289" s="77"/>
      <c r="F289" s="8" t="s">
        <v>221</v>
      </c>
      <c r="G289" s="7" t="s">
        <v>17</v>
      </c>
      <c r="H289" s="10">
        <v>50204.88</v>
      </c>
      <c r="I289" s="11">
        <f t="shared" si="36"/>
        <v>60185.610143999998</v>
      </c>
      <c r="J289" s="10">
        <v>0</v>
      </c>
      <c r="K289" s="11">
        <f t="shared" si="37"/>
        <v>0</v>
      </c>
      <c r="L289" s="50">
        <f t="shared" si="38"/>
        <v>0</v>
      </c>
      <c r="M289" s="9">
        <v>66430.492884000007</v>
      </c>
      <c r="N289" s="9">
        <v>380800</v>
      </c>
      <c r="O289" s="9">
        <f t="shared" si="39"/>
        <v>66430.492884000007</v>
      </c>
      <c r="P289" s="15">
        <f>O289</f>
        <v>66430.492884000007</v>
      </c>
    </row>
    <row r="290" spans="1:16" ht="22.5" customHeight="1" x14ac:dyDescent="0.25">
      <c r="A290" s="76"/>
      <c r="B290" s="76"/>
      <c r="C290" s="76"/>
      <c r="D290" s="77"/>
      <c r="E290" s="77"/>
      <c r="F290" s="8" t="s">
        <v>271</v>
      </c>
      <c r="G290" s="7" t="s">
        <v>17</v>
      </c>
      <c r="H290" s="10">
        <v>50204.88</v>
      </c>
      <c r="I290" s="11">
        <f t="shared" si="36"/>
        <v>60185.610143999998</v>
      </c>
      <c r="J290" s="10">
        <v>46519.953000000001</v>
      </c>
      <c r="K290" s="11">
        <f t="shared" si="37"/>
        <v>48892.470603000002</v>
      </c>
      <c r="L290" s="50">
        <f t="shared" si="38"/>
        <v>48892.470603000002</v>
      </c>
      <c r="M290" s="9">
        <v>66430.492884000007</v>
      </c>
      <c r="N290" s="9">
        <v>404600</v>
      </c>
      <c r="O290" s="9">
        <f t="shared" si="39"/>
        <v>66430.492884000007</v>
      </c>
      <c r="P290" s="15">
        <f t="shared" si="40"/>
        <v>57661.4817435</v>
      </c>
    </row>
    <row r="291" spans="1:16" ht="22.5" customHeight="1" x14ac:dyDescent="0.25">
      <c r="A291" s="76"/>
      <c r="B291" s="76"/>
      <c r="C291" s="76"/>
      <c r="D291" s="77"/>
      <c r="E291" s="77"/>
      <c r="F291" s="8" t="s">
        <v>272</v>
      </c>
      <c r="G291" s="7" t="s">
        <v>17</v>
      </c>
      <c r="H291" s="10">
        <v>70437.509999999995</v>
      </c>
      <c r="I291" s="11">
        <f t="shared" si="36"/>
        <v>84440.48698799999</v>
      </c>
      <c r="J291" s="10">
        <v>65267.8508</v>
      </c>
      <c r="K291" s="11">
        <f t="shared" si="37"/>
        <v>68596.511190799996</v>
      </c>
      <c r="L291" s="50">
        <f t="shared" si="38"/>
        <v>68596.511190799996</v>
      </c>
      <c r="M291" s="9">
        <v>93202.490942400007</v>
      </c>
      <c r="N291" s="9">
        <v>405854.26</v>
      </c>
      <c r="O291" s="9">
        <f t="shared" si="39"/>
        <v>93202.490942400007</v>
      </c>
      <c r="P291" s="15">
        <f t="shared" si="40"/>
        <v>80899.501066600002</v>
      </c>
    </row>
    <row r="292" spans="1:16" ht="22.5" customHeight="1" x14ac:dyDescent="0.25">
      <c r="A292" s="76"/>
      <c r="B292" s="76"/>
      <c r="C292" s="76"/>
      <c r="D292" s="77"/>
      <c r="E292" s="77"/>
      <c r="F292" s="8" t="s">
        <v>273</v>
      </c>
      <c r="G292" s="7" t="s">
        <v>17</v>
      </c>
      <c r="H292" s="10">
        <v>29148.57</v>
      </c>
      <c r="I292" s="11">
        <f t="shared" si="36"/>
        <v>34943.305716000003</v>
      </c>
      <c r="J292" s="10">
        <v>0</v>
      </c>
      <c r="K292" s="11">
        <f t="shared" si="37"/>
        <v>0</v>
      </c>
      <c r="L292" s="50">
        <f t="shared" si="38"/>
        <v>0</v>
      </c>
      <c r="M292" s="9">
        <v>12852.093962400002</v>
      </c>
      <c r="N292" s="9">
        <v>4052019.58</v>
      </c>
      <c r="O292" s="9">
        <f t="shared" si="39"/>
        <v>12852.093962400002</v>
      </c>
      <c r="P292" s="15">
        <f>O292</f>
        <v>12852.093962400002</v>
      </c>
    </row>
    <row r="293" spans="1:16" ht="22.5" customHeight="1" x14ac:dyDescent="0.25">
      <c r="A293" s="76"/>
      <c r="B293" s="76"/>
      <c r="C293" s="76"/>
      <c r="D293" s="77"/>
      <c r="E293" s="77"/>
      <c r="F293" s="8" t="s">
        <v>225</v>
      </c>
      <c r="G293" s="7" t="s">
        <v>17</v>
      </c>
      <c r="H293" s="11">
        <v>167098</v>
      </c>
      <c r="I293" s="11">
        <f t="shared" si="36"/>
        <v>200317.08240000001</v>
      </c>
      <c r="J293" s="11">
        <v>23488.29074</v>
      </c>
      <c r="K293" s="11">
        <f t="shared" si="37"/>
        <v>24686.19356774</v>
      </c>
      <c r="L293" s="50">
        <f t="shared" si="38"/>
        <v>24686.19356774</v>
      </c>
      <c r="M293" s="9">
        <v>33541.279176720003</v>
      </c>
      <c r="N293" s="9">
        <v>452200</v>
      </c>
      <c r="O293" s="9">
        <f t="shared" si="39"/>
        <v>33541.279176720003</v>
      </c>
      <c r="P293" s="15">
        <f t="shared" si="40"/>
        <v>29113.73637223</v>
      </c>
    </row>
    <row r="294" spans="1:16" ht="22.5" customHeight="1" x14ac:dyDescent="0.25">
      <c r="A294" s="76"/>
      <c r="B294" s="76"/>
      <c r="C294" s="76"/>
      <c r="D294" s="77"/>
      <c r="E294" s="77"/>
      <c r="F294" s="8" t="s">
        <v>274</v>
      </c>
      <c r="G294" s="7" t="s">
        <v>17</v>
      </c>
      <c r="H294" s="11">
        <v>326326.77</v>
      </c>
      <c r="I294" s="11">
        <f t="shared" si="36"/>
        <v>391200.53187599999</v>
      </c>
      <c r="J294" s="11">
        <v>26101.534390000001</v>
      </c>
      <c r="K294" s="11">
        <f t="shared" si="37"/>
        <v>27432.712643890001</v>
      </c>
      <c r="L294" s="50">
        <f t="shared" si="38"/>
        <v>27432.712643890001</v>
      </c>
      <c r="M294" s="9">
        <v>37272.991108920003</v>
      </c>
      <c r="N294" s="9">
        <v>238000</v>
      </c>
      <c r="O294" s="9">
        <f t="shared" si="39"/>
        <v>37272.991108920003</v>
      </c>
      <c r="P294" s="15">
        <f t="shared" si="40"/>
        <v>32352.851876405002</v>
      </c>
    </row>
    <row r="295" spans="1:16" ht="22.5" customHeight="1" x14ac:dyDescent="0.25">
      <c r="A295" s="76"/>
      <c r="B295" s="76"/>
      <c r="C295" s="76"/>
      <c r="D295" s="77"/>
      <c r="E295" s="77"/>
      <c r="F295" s="8" t="s">
        <v>275</v>
      </c>
      <c r="G295" s="7" t="s">
        <v>17</v>
      </c>
      <c r="H295" s="10">
        <v>326326.77</v>
      </c>
      <c r="I295" s="11">
        <f t="shared" si="36"/>
        <v>391200.53187599999</v>
      </c>
      <c r="J295" s="10">
        <v>88595.005799999999</v>
      </c>
      <c r="K295" s="11">
        <f t="shared" si="37"/>
        <v>93113.351095799997</v>
      </c>
      <c r="L295" s="50">
        <f t="shared" si="38"/>
        <v>93113.351095799997</v>
      </c>
      <c r="M295" s="9">
        <v>126513.6682824</v>
      </c>
      <c r="N295" s="9">
        <v>226100</v>
      </c>
      <c r="O295" s="9">
        <f t="shared" si="39"/>
        <v>126513.6682824</v>
      </c>
      <c r="P295" s="15">
        <f t="shared" si="40"/>
        <v>109813.5096891</v>
      </c>
    </row>
    <row r="296" spans="1:16" ht="22.5" customHeight="1" x14ac:dyDescent="0.25">
      <c r="A296" s="76"/>
      <c r="B296" s="76"/>
      <c r="C296" s="76"/>
      <c r="D296" s="77"/>
      <c r="E296" s="77"/>
      <c r="F296" s="8" t="s">
        <v>276</v>
      </c>
      <c r="G296" s="7" t="s">
        <v>17</v>
      </c>
      <c r="H296" s="11">
        <v>273877.56</v>
      </c>
      <c r="I296" s="11">
        <f t="shared" si="36"/>
        <v>328324.41892799997</v>
      </c>
      <c r="J296" s="10">
        <v>165071.9368</v>
      </c>
      <c r="K296" s="11">
        <f t="shared" si="37"/>
        <v>173490.60557680001</v>
      </c>
      <c r="L296" s="50">
        <f t="shared" si="38"/>
        <v>173490.60557680001</v>
      </c>
      <c r="M296" s="9">
        <v>235722.72575040002</v>
      </c>
      <c r="N296" s="9">
        <v>261800</v>
      </c>
      <c r="O296" s="9">
        <f t="shared" si="39"/>
        <v>235722.72575040002</v>
      </c>
      <c r="P296" s="15">
        <f t="shared" si="40"/>
        <v>204606.66566360003</v>
      </c>
    </row>
    <row r="297" spans="1:16" ht="22.5" customHeight="1" x14ac:dyDescent="0.25">
      <c r="A297" s="76"/>
      <c r="B297" s="76"/>
      <c r="C297" s="76"/>
      <c r="D297" s="77"/>
      <c r="E297" s="77"/>
      <c r="F297" s="8" t="s">
        <v>277</v>
      </c>
      <c r="G297" s="7" t="s">
        <v>17</v>
      </c>
      <c r="H297" s="11">
        <v>273877.56</v>
      </c>
      <c r="I297" s="11">
        <f t="shared" si="36"/>
        <v>328324.41892799997</v>
      </c>
      <c r="J297" s="11">
        <v>89915.410799999998</v>
      </c>
      <c r="K297" s="11">
        <f t="shared" si="37"/>
        <v>94501.096750800003</v>
      </c>
      <c r="L297" s="50">
        <f t="shared" si="38"/>
        <v>94501.096750800003</v>
      </c>
      <c r="M297" s="9">
        <v>128399.2066224</v>
      </c>
      <c r="N297" s="9">
        <v>232050</v>
      </c>
      <c r="O297" s="9">
        <f t="shared" si="39"/>
        <v>128399.2066224</v>
      </c>
      <c r="P297" s="15">
        <f t="shared" si="40"/>
        <v>111450.1516866</v>
      </c>
    </row>
    <row r="298" spans="1:16" ht="22.5" customHeight="1" x14ac:dyDescent="0.25">
      <c r="A298" s="76"/>
      <c r="B298" s="76"/>
      <c r="C298" s="76"/>
      <c r="D298" s="77"/>
      <c r="E298" s="77"/>
      <c r="F298" s="8" t="s">
        <v>228</v>
      </c>
      <c r="G298" s="7" t="s">
        <v>17</v>
      </c>
      <c r="H298" s="10">
        <v>97037.82</v>
      </c>
      <c r="I298" s="11">
        <f t="shared" si="36"/>
        <v>116328.938616</v>
      </c>
      <c r="J298" s="10">
        <v>100588.91620000001</v>
      </c>
      <c r="K298" s="11">
        <f t="shared" si="37"/>
        <v>105718.95092620001</v>
      </c>
      <c r="L298" s="50">
        <f t="shared" si="38"/>
        <v>105718.95092620001</v>
      </c>
      <c r="M298" s="9">
        <v>277459.01766744006</v>
      </c>
      <c r="N298" s="9">
        <v>142800</v>
      </c>
      <c r="O298" s="9">
        <f t="shared" si="39"/>
        <v>142800</v>
      </c>
      <c r="P298" s="15">
        <f t="shared" si="40"/>
        <v>124259.47546310001</v>
      </c>
    </row>
    <row r="299" spans="1:16" ht="22.5" customHeight="1" x14ac:dyDescent="0.25">
      <c r="A299" s="76"/>
      <c r="B299" s="76"/>
      <c r="C299" s="76"/>
      <c r="D299" s="77"/>
      <c r="E299" s="77"/>
      <c r="F299" s="8" t="s">
        <v>278</v>
      </c>
      <c r="G299" s="7" t="s">
        <v>17</v>
      </c>
      <c r="H299" s="11">
        <v>547756.11</v>
      </c>
      <c r="I299" s="11">
        <f t="shared" si="36"/>
        <v>656650.02466799994</v>
      </c>
      <c r="J299" s="11">
        <v>96902.299110000007</v>
      </c>
      <c r="K299" s="11">
        <f t="shared" si="37"/>
        <v>101844.31636461001</v>
      </c>
      <c r="L299" s="50">
        <f t="shared" si="38"/>
        <v>101844.31636461001</v>
      </c>
      <c r="M299" s="9">
        <v>143640.97233360002</v>
      </c>
      <c r="N299" s="9">
        <v>2975000</v>
      </c>
      <c r="O299" s="9">
        <f t="shared" si="39"/>
        <v>143640.97233360002</v>
      </c>
      <c r="P299" s="15">
        <f t="shared" si="40"/>
        <v>122742.64434910502</v>
      </c>
    </row>
    <row r="300" spans="1:16" ht="22.5" customHeight="1" x14ac:dyDescent="0.25">
      <c r="A300" s="76"/>
      <c r="B300" s="76"/>
      <c r="C300" s="76"/>
      <c r="D300" s="77"/>
      <c r="E300" s="77"/>
      <c r="F300" s="8" t="s">
        <v>279</v>
      </c>
      <c r="G300" s="7" t="s">
        <v>17</v>
      </c>
      <c r="H300" s="11">
        <v>530894.43000000005</v>
      </c>
      <c r="I300" s="11">
        <f t="shared" si="36"/>
        <v>636436.24268400006</v>
      </c>
      <c r="J300" s="11">
        <v>227653.5742</v>
      </c>
      <c r="K300" s="11">
        <f t="shared" si="37"/>
        <v>239263.90648420001</v>
      </c>
      <c r="L300" s="50">
        <f t="shared" si="38"/>
        <v>239263.90648420001</v>
      </c>
      <c r="M300" s="9">
        <v>138376.48312908001</v>
      </c>
      <c r="N300" s="9">
        <v>2618000</v>
      </c>
      <c r="O300" s="9">
        <f t="shared" si="39"/>
        <v>138376.48312908001</v>
      </c>
      <c r="P300" s="15">
        <f t="shared" si="40"/>
        <v>188820.19480664001</v>
      </c>
    </row>
    <row r="301" spans="1:16" ht="22.5" customHeight="1" x14ac:dyDescent="0.25">
      <c r="A301" s="76"/>
      <c r="B301" s="76"/>
      <c r="C301" s="76"/>
      <c r="D301" s="77"/>
      <c r="E301" s="77"/>
      <c r="F301" s="8" t="s">
        <v>280</v>
      </c>
      <c r="G301" s="7" t="s">
        <v>17</v>
      </c>
      <c r="H301" s="11">
        <v>22565.489799999999</v>
      </c>
      <c r="I301" s="11">
        <f t="shared" si="36"/>
        <v>27051.509172239999</v>
      </c>
      <c r="J301" s="11">
        <v>410252.04</v>
      </c>
      <c r="K301" s="11">
        <f t="shared" si="37"/>
        <v>431174.89403999998</v>
      </c>
      <c r="L301" s="50">
        <f t="shared" si="38"/>
        <v>431174.89403999998</v>
      </c>
      <c r="M301" s="9">
        <v>32223.519434400001</v>
      </c>
      <c r="N301" s="9">
        <v>226677.15</v>
      </c>
      <c r="O301" s="9">
        <f t="shared" si="39"/>
        <v>32223.519434400001</v>
      </c>
      <c r="P301" s="15">
        <f t="shared" si="40"/>
        <v>231699.2067372</v>
      </c>
    </row>
    <row r="302" spans="1:16" ht="22.5" customHeight="1" x14ac:dyDescent="0.25">
      <c r="A302" s="76"/>
      <c r="B302" s="76"/>
      <c r="C302" s="76"/>
      <c r="D302" s="77"/>
      <c r="E302" s="77"/>
      <c r="F302" s="8" t="s">
        <v>281</v>
      </c>
      <c r="G302" s="7" t="s">
        <v>17</v>
      </c>
      <c r="H302" s="11">
        <v>72209.937999999995</v>
      </c>
      <c r="I302" s="11">
        <f t="shared" si="36"/>
        <v>86565.273674399999</v>
      </c>
      <c r="J302" s="11">
        <v>213690.51</v>
      </c>
      <c r="K302" s="11">
        <f t="shared" si="37"/>
        <v>224588.72601000001</v>
      </c>
      <c r="L302" s="50">
        <f t="shared" si="38"/>
        <v>224588.72601000001</v>
      </c>
      <c r="M302" s="9">
        <v>103115.79146399999</v>
      </c>
      <c r="N302" s="9">
        <v>166600</v>
      </c>
      <c r="O302" s="9">
        <f t="shared" si="39"/>
        <v>103115.79146399999</v>
      </c>
      <c r="P302" s="15">
        <f t="shared" si="40"/>
        <v>163852.258737</v>
      </c>
    </row>
    <row r="303" spans="1:16" ht="22.5" customHeight="1" x14ac:dyDescent="0.25">
      <c r="A303" s="76"/>
      <c r="B303" s="76"/>
      <c r="C303" s="76"/>
      <c r="D303" s="77"/>
      <c r="E303" s="77"/>
      <c r="F303" s="8" t="s">
        <v>282</v>
      </c>
      <c r="G303" s="7" t="s">
        <v>17</v>
      </c>
      <c r="H303" s="10">
        <v>245687.31</v>
      </c>
      <c r="I303" s="11">
        <f t="shared" si="36"/>
        <v>294529.94722799998</v>
      </c>
      <c r="J303" s="10">
        <v>230299.99012999999</v>
      </c>
      <c r="K303" s="11">
        <f t="shared" si="37"/>
        <v>242045.28962662999</v>
      </c>
      <c r="L303" s="50">
        <f t="shared" si="38"/>
        <v>242045.28962662999</v>
      </c>
      <c r="M303" s="9">
        <v>328868.38590564003</v>
      </c>
      <c r="N303" s="9">
        <v>226100</v>
      </c>
      <c r="O303" s="9">
        <f t="shared" si="39"/>
        <v>226100</v>
      </c>
      <c r="P303" s="15">
        <f t="shared" si="40"/>
        <v>234072.64481331501</v>
      </c>
    </row>
    <row r="304" spans="1:16" ht="22.5" customHeight="1" x14ac:dyDescent="0.25">
      <c r="A304" s="76"/>
      <c r="B304" s="76"/>
      <c r="C304" s="76"/>
      <c r="D304" s="77"/>
      <c r="E304" s="77"/>
      <c r="F304" s="8" t="s">
        <v>283</v>
      </c>
      <c r="G304" s="7" t="s">
        <v>17</v>
      </c>
      <c r="H304" s="10">
        <v>24353.01</v>
      </c>
      <c r="I304" s="11">
        <f t="shared" si="36"/>
        <v>29194.388387999999</v>
      </c>
      <c r="J304" s="10">
        <v>25244.290399999998</v>
      </c>
      <c r="K304" s="11">
        <f t="shared" si="37"/>
        <v>26531.749210399998</v>
      </c>
      <c r="L304" s="50">
        <f t="shared" si="38"/>
        <v>26531.749210399998</v>
      </c>
      <c r="M304" s="9">
        <v>36048.846691199993</v>
      </c>
      <c r="N304" s="9">
        <v>226100</v>
      </c>
      <c r="O304" s="9">
        <f t="shared" si="39"/>
        <v>36048.846691199993</v>
      </c>
      <c r="P304" s="15">
        <f t="shared" si="40"/>
        <v>31290.297950799995</v>
      </c>
    </row>
    <row r="305" spans="1:16" ht="22.5" customHeight="1" x14ac:dyDescent="0.25">
      <c r="A305" s="76"/>
      <c r="B305" s="76"/>
      <c r="C305" s="76"/>
      <c r="D305" s="77"/>
      <c r="E305" s="77"/>
      <c r="F305" s="8" t="s">
        <v>284</v>
      </c>
      <c r="G305" s="7" t="s">
        <v>17</v>
      </c>
      <c r="H305" s="10">
        <v>77929.83</v>
      </c>
      <c r="I305" s="11">
        <f t="shared" si="36"/>
        <v>93422.280203999995</v>
      </c>
      <c r="J305" s="10">
        <v>68563.766999999993</v>
      </c>
      <c r="K305" s="11">
        <f t="shared" si="37"/>
        <v>72060.519116999989</v>
      </c>
      <c r="L305" s="50">
        <f t="shared" si="38"/>
        <v>72060.519116999989</v>
      </c>
      <c r="M305" s="9">
        <v>97909.059276</v>
      </c>
      <c r="N305" s="9">
        <v>1059100</v>
      </c>
      <c r="O305" s="9">
        <f t="shared" si="39"/>
        <v>97909.059276</v>
      </c>
      <c r="P305" s="15">
        <f t="shared" si="40"/>
        <v>84984.789196500002</v>
      </c>
    </row>
    <row r="306" spans="1:16" ht="22.5" customHeight="1" x14ac:dyDescent="0.25">
      <c r="A306" s="76"/>
      <c r="B306" s="76"/>
      <c r="C306" s="76"/>
      <c r="D306" s="77"/>
      <c r="E306" s="77"/>
      <c r="F306" s="8" t="s">
        <v>285</v>
      </c>
      <c r="G306" s="7" t="s">
        <v>17</v>
      </c>
      <c r="H306" s="11">
        <v>2433427.92</v>
      </c>
      <c r="I306" s="11">
        <f t="shared" si="36"/>
        <v>2917193.3904959997</v>
      </c>
      <c r="J306" s="11">
        <v>91590.703599999993</v>
      </c>
      <c r="K306" s="11">
        <f t="shared" si="37"/>
        <v>96261.829483599999</v>
      </c>
      <c r="L306" s="50">
        <f t="shared" si="38"/>
        <v>96261.829483599999</v>
      </c>
      <c r="M306" s="9">
        <v>130791.5247408</v>
      </c>
      <c r="N306" s="9">
        <v>261800</v>
      </c>
      <c r="O306" s="9">
        <f t="shared" si="39"/>
        <v>130791.5247408</v>
      </c>
      <c r="P306" s="15">
        <f t="shared" si="40"/>
        <v>113526.67711220001</v>
      </c>
    </row>
    <row r="307" spans="1:16" ht="22.5" customHeight="1" x14ac:dyDescent="0.25">
      <c r="A307" s="76"/>
      <c r="B307" s="76"/>
      <c r="C307" s="76"/>
      <c r="D307" s="77"/>
      <c r="E307" s="77"/>
      <c r="F307" s="8" t="s">
        <v>286</v>
      </c>
      <c r="G307" s="7" t="s">
        <v>17</v>
      </c>
      <c r="H307" s="10">
        <v>97132.86</v>
      </c>
      <c r="I307" s="11">
        <f t="shared" si="36"/>
        <v>116442.87256799999</v>
      </c>
      <c r="J307" s="10">
        <v>100686.2092</v>
      </c>
      <c r="K307" s="11">
        <f t="shared" si="37"/>
        <v>105821.2058692</v>
      </c>
      <c r="L307" s="50">
        <f t="shared" si="38"/>
        <v>105821.2058692</v>
      </c>
      <c r="M307" s="9">
        <v>143779.90673759999</v>
      </c>
      <c r="N307" s="9">
        <v>261800</v>
      </c>
      <c r="O307" s="9">
        <f t="shared" si="39"/>
        <v>143779.90673759999</v>
      </c>
      <c r="P307" s="15">
        <f t="shared" si="40"/>
        <v>124800.55630339999</v>
      </c>
    </row>
    <row r="308" spans="1:16" ht="22.5" customHeight="1" x14ac:dyDescent="0.25">
      <c r="A308" s="76"/>
      <c r="B308" s="76"/>
      <c r="C308" s="76"/>
      <c r="D308" s="77"/>
      <c r="E308" s="77"/>
      <c r="F308" s="8" t="s">
        <v>287</v>
      </c>
      <c r="G308" s="7" t="s">
        <v>17</v>
      </c>
      <c r="H308" s="10">
        <v>73994.58</v>
      </c>
      <c r="I308" s="11">
        <f t="shared" si="36"/>
        <v>88704.702504000001</v>
      </c>
      <c r="J308" s="10">
        <v>76702.094800000006</v>
      </c>
      <c r="K308" s="11">
        <f t="shared" si="37"/>
        <v>80613.9016348</v>
      </c>
      <c r="L308" s="50">
        <f t="shared" si="38"/>
        <v>80613.9016348</v>
      </c>
      <c r="M308" s="9">
        <v>109530.59137440001</v>
      </c>
      <c r="N308" s="9">
        <v>261800</v>
      </c>
      <c r="O308" s="9">
        <f t="shared" si="39"/>
        <v>109530.59137440001</v>
      </c>
      <c r="P308" s="15">
        <f t="shared" si="40"/>
        <v>95072.246504600014</v>
      </c>
    </row>
    <row r="309" spans="1:16" ht="22.5" customHeight="1" x14ac:dyDescent="0.25">
      <c r="A309" s="76"/>
      <c r="B309" s="76"/>
      <c r="C309" s="76"/>
      <c r="D309" s="77"/>
      <c r="E309" s="77"/>
      <c r="F309" s="8" t="s">
        <v>288</v>
      </c>
      <c r="G309" s="7" t="s">
        <v>17</v>
      </c>
      <c r="H309" s="11">
        <v>98845.56</v>
      </c>
      <c r="I309" s="11">
        <f t="shared" si="36"/>
        <v>118496.057328</v>
      </c>
      <c r="J309" s="11">
        <v>49131.667760000004</v>
      </c>
      <c r="K309" s="11">
        <f t="shared" si="37"/>
        <v>51637.382815760007</v>
      </c>
      <c r="L309" s="50">
        <f t="shared" si="38"/>
        <v>51637.382815760007</v>
      </c>
      <c r="M309" s="9">
        <v>328868.38590564003</v>
      </c>
      <c r="N309" s="9">
        <v>261800</v>
      </c>
      <c r="O309" s="9">
        <f t="shared" si="39"/>
        <v>261800</v>
      </c>
      <c r="P309" s="15">
        <f t="shared" si="40"/>
        <v>156718.69140787999</v>
      </c>
    </row>
    <row r="310" spans="1:16" ht="22.5" customHeight="1" x14ac:dyDescent="0.25">
      <c r="A310" s="76"/>
      <c r="B310" s="76"/>
      <c r="C310" s="76"/>
      <c r="D310" s="77"/>
      <c r="E310" s="77"/>
      <c r="F310" s="8" t="s">
        <v>289</v>
      </c>
      <c r="G310" s="7" t="s">
        <v>17</v>
      </c>
      <c r="H310" s="11">
        <v>434237.76</v>
      </c>
      <c r="I310" s="11">
        <f t="shared" si="36"/>
        <v>520564.22668800002</v>
      </c>
      <c r="J310" s="11">
        <v>72002.3796</v>
      </c>
      <c r="K310" s="11">
        <f t="shared" si="37"/>
        <v>75674.500959600002</v>
      </c>
      <c r="L310" s="50">
        <f t="shared" si="38"/>
        <v>75674.500959600002</v>
      </c>
      <c r="M310" s="9">
        <v>102819.39806880002</v>
      </c>
      <c r="N310" s="9">
        <v>261800</v>
      </c>
      <c r="O310" s="9">
        <f t="shared" si="39"/>
        <v>102819.39806880002</v>
      </c>
      <c r="P310" s="15">
        <f t="shared" si="40"/>
        <v>89246.949514200009</v>
      </c>
    </row>
    <row r="311" spans="1:16" ht="22.5" customHeight="1" x14ac:dyDescent="0.25">
      <c r="A311" s="76"/>
      <c r="B311" s="76"/>
      <c r="C311" s="76"/>
      <c r="D311" s="77"/>
      <c r="E311" s="77"/>
      <c r="F311" s="8" t="s">
        <v>290</v>
      </c>
      <c r="G311" s="7" t="s">
        <v>17</v>
      </c>
      <c r="H311" s="11">
        <v>143983.62</v>
      </c>
      <c r="I311" s="11">
        <f t="shared" si="36"/>
        <v>172607.56365599998</v>
      </c>
      <c r="J311" s="11">
        <v>73997.117750000005</v>
      </c>
      <c r="K311" s="11">
        <f t="shared" si="37"/>
        <v>77770.970755250004</v>
      </c>
      <c r="L311" s="50">
        <f t="shared" si="38"/>
        <v>77770.970755250004</v>
      </c>
      <c r="M311" s="9">
        <v>123441.23317680001</v>
      </c>
      <c r="N311" s="9">
        <v>261800</v>
      </c>
      <c r="O311" s="9">
        <f t="shared" si="39"/>
        <v>123441.23317680001</v>
      </c>
      <c r="P311" s="15">
        <f t="shared" si="40"/>
        <v>100606.10196602502</v>
      </c>
    </row>
    <row r="312" spans="1:16" ht="22.5" customHeight="1" x14ac:dyDescent="0.25">
      <c r="A312" s="76"/>
      <c r="B312" s="76"/>
      <c r="C312" s="76"/>
      <c r="D312" s="77"/>
      <c r="E312" s="77"/>
      <c r="F312" s="8" t="s">
        <v>241</v>
      </c>
      <c r="G312" s="7" t="s">
        <v>17</v>
      </c>
      <c r="H312" s="10">
        <v>137127.87</v>
      </c>
      <c r="I312" s="11">
        <f t="shared" si="36"/>
        <v>164388.890556</v>
      </c>
      <c r="J312" s="10">
        <v>142145.073</v>
      </c>
      <c r="K312" s="11">
        <f t="shared" si="37"/>
        <v>149394.471723</v>
      </c>
      <c r="L312" s="50">
        <f t="shared" si="38"/>
        <v>149394.471723</v>
      </c>
      <c r="M312" s="9">
        <v>202983.16424400001</v>
      </c>
      <c r="N312" s="9">
        <v>226100</v>
      </c>
      <c r="O312" s="9">
        <f t="shared" si="39"/>
        <v>202983.16424400001</v>
      </c>
      <c r="P312" s="15">
        <f t="shared" si="40"/>
        <v>176188.81798350002</v>
      </c>
    </row>
    <row r="313" spans="1:16" ht="22.5" customHeight="1" x14ac:dyDescent="0.25">
      <c r="A313" s="76"/>
      <c r="B313" s="76"/>
      <c r="C313" s="76"/>
      <c r="D313" s="77"/>
      <c r="E313" s="77"/>
      <c r="F313" s="8" t="s">
        <v>291</v>
      </c>
      <c r="G313" s="7" t="s">
        <v>17</v>
      </c>
      <c r="H313" s="10">
        <v>77706.09</v>
      </c>
      <c r="I313" s="11">
        <f t="shared" si="36"/>
        <v>93154.060691999999</v>
      </c>
      <c r="J313" s="10">
        <v>80549.338000000003</v>
      </c>
      <c r="K313" s="11">
        <f t="shared" si="37"/>
        <v>84657.354238</v>
      </c>
      <c r="L313" s="50">
        <f t="shared" si="38"/>
        <v>84657.354238</v>
      </c>
      <c r="M313" s="9">
        <v>115024.45466400002</v>
      </c>
      <c r="N313" s="9">
        <v>143049.9</v>
      </c>
      <c r="O313" s="9">
        <f t="shared" si="39"/>
        <v>115024.45466400002</v>
      </c>
      <c r="P313" s="15">
        <f t="shared" si="40"/>
        <v>99840.904451000009</v>
      </c>
    </row>
    <row r="314" spans="1:16" ht="22.5" customHeight="1" x14ac:dyDescent="0.25">
      <c r="A314" s="76"/>
      <c r="B314" s="76"/>
      <c r="C314" s="76"/>
      <c r="D314" s="77"/>
      <c r="E314" s="77"/>
      <c r="F314" s="8" t="s">
        <v>292</v>
      </c>
      <c r="G314" s="7" t="s">
        <v>17</v>
      </c>
      <c r="H314" s="10">
        <v>164477.60999999999</v>
      </c>
      <c r="I314" s="11">
        <f t="shared" si="36"/>
        <v>197175.75886799998</v>
      </c>
      <c r="J314" s="10">
        <v>147889.06640000001</v>
      </c>
      <c r="K314" s="11">
        <f t="shared" si="37"/>
        <v>155431.40878640002</v>
      </c>
      <c r="L314" s="50">
        <f t="shared" si="38"/>
        <v>155431.40878640002</v>
      </c>
      <c r="M314" s="9">
        <v>211185.58681920002</v>
      </c>
      <c r="N314" s="9">
        <v>149011.79999999999</v>
      </c>
      <c r="O314" s="9">
        <f t="shared" si="39"/>
        <v>149011.79999999999</v>
      </c>
      <c r="P314" s="15">
        <f t="shared" si="40"/>
        <v>152221.60439320002</v>
      </c>
    </row>
    <row r="315" spans="1:16" ht="22.5" customHeight="1" x14ac:dyDescent="0.25">
      <c r="A315" s="76"/>
      <c r="B315" s="76"/>
      <c r="C315" s="76"/>
      <c r="D315" s="77"/>
      <c r="E315" s="77"/>
      <c r="F315" s="8" t="s">
        <v>293</v>
      </c>
      <c r="G315" s="7" t="s">
        <v>17</v>
      </c>
      <c r="H315" s="11">
        <v>201120.48</v>
      </c>
      <c r="I315" s="11">
        <f t="shared" si="36"/>
        <v>241103.231424</v>
      </c>
      <c r="J315" s="11">
        <v>72209.937999999995</v>
      </c>
      <c r="K315" s="11">
        <f t="shared" si="37"/>
        <v>75892.644837999993</v>
      </c>
      <c r="L315" s="50">
        <f t="shared" si="38"/>
        <v>75892.644837999993</v>
      </c>
      <c r="M315" s="9">
        <v>103115.79146399999</v>
      </c>
      <c r="N315" s="9">
        <v>160901.09</v>
      </c>
      <c r="O315" s="9">
        <f t="shared" si="39"/>
        <v>103115.79146399999</v>
      </c>
      <c r="P315" s="15">
        <f t="shared" si="40"/>
        <v>89504.218150999994</v>
      </c>
    </row>
    <row r="316" spans="1:16" ht="22.5" customHeight="1" x14ac:dyDescent="0.25">
      <c r="A316" s="76"/>
      <c r="B316" s="76"/>
      <c r="C316" s="76"/>
      <c r="D316" s="77"/>
      <c r="E316" s="77"/>
      <c r="F316" s="8" t="s">
        <v>294</v>
      </c>
      <c r="G316" s="7" t="s">
        <v>17</v>
      </c>
      <c r="H316" s="10">
        <v>25814.25</v>
      </c>
      <c r="I316" s="11">
        <f t="shared" si="36"/>
        <v>30946.122899999998</v>
      </c>
      <c r="J316" s="10">
        <v>26758.354800000001</v>
      </c>
      <c r="K316" s="11">
        <f t="shared" si="37"/>
        <v>28123.030894800002</v>
      </c>
      <c r="L316" s="50">
        <f t="shared" si="38"/>
        <v>28123.030894800002</v>
      </c>
      <c r="M316" s="9">
        <v>97909.059276</v>
      </c>
      <c r="N316" s="9">
        <v>143859.1</v>
      </c>
      <c r="O316" s="9">
        <f t="shared" si="39"/>
        <v>97909.059276</v>
      </c>
      <c r="P316" s="15">
        <f t="shared" si="40"/>
        <v>63016.045085400001</v>
      </c>
    </row>
    <row r="317" spans="1:16" ht="22.5" customHeight="1" x14ac:dyDescent="0.25">
      <c r="A317" s="76"/>
      <c r="B317" s="76"/>
      <c r="C317" s="76"/>
      <c r="D317" s="77"/>
      <c r="E317" s="77"/>
      <c r="F317" s="8" t="s">
        <v>295</v>
      </c>
      <c r="G317" s="7" t="s">
        <v>17</v>
      </c>
      <c r="H317" s="11">
        <v>159603.84</v>
      </c>
      <c r="I317" s="11">
        <f t="shared" si="36"/>
        <v>191333.083392</v>
      </c>
      <c r="J317" s="11">
        <v>78761</v>
      </c>
      <c r="K317" s="11">
        <f t="shared" si="37"/>
        <v>82777.811000000002</v>
      </c>
      <c r="L317" s="50">
        <f t="shared" si="38"/>
        <v>82777.811000000002</v>
      </c>
      <c r="M317" s="9">
        <v>112470.708</v>
      </c>
      <c r="N317" s="9">
        <v>500497.33999999997</v>
      </c>
      <c r="O317" s="9">
        <f t="shared" si="39"/>
        <v>112470.708</v>
      </c>
      <c r="P317" s="15">
        <f t="shared" si="40"/>
        <v>97624.2595</v>
      </c>
    </row>
    <row r="318" spans="1:16" ht="22.5" customHeight="1" x14ac:dyDescent="0.25">
      <c r="A318" s="76"/>
      <c r="B318" s="76"/>
      <c r="C318" s="76"/>
      <c r="D318" s="77"/>
      <c r="E318" s="77"/>
      <c r="F318" s="8" t="s">
        <v>296</v>
      </c>
      <c r="G318" s="7" t="s">
        <v>17</v>
      </c>
      <c r="H318" s="10">
        <v>77929.83</v>
      </c>
      <c r="I318" s="11">
        <f t="shared" ref="I318:I343" si="41">(H318*19.88%)+H318</f>
        <v>93422.280203999995</v>
      </c>
      <c r="J318" s="10">
        <v>80780.987999999998</v>
      </c>
      <c r="K318" s="11">
        <f t="shared" ref="K318:K343" si="42">(J318*5.1%)+J318</f>
        <v>84900.818388</v>
      </c>
      <c r="L318" s="50">
        <f t="shared" si="38"/>
        <v>84900.818388</v>
      </c>
      <c r="M318" s="9">
        <v>115355.250864</v>
      </c>
      <c r="N318" s="9">
        <v>404898.69</v>
      </c>
      <c r="O318" s="9">
        <f t="shared" si="39"/>
        <v>115355.250864</v>
      </c>
      <c r="P318" s="15">
        <f>AVERAGE(L318,O318)</f>
        <v>100128.03462600001</v>
      </c>
    </row>
    <row r="319" spans="1:16" ht="22.5" customHeight="1" x14ac:dyDescent="0.25">
      <c r="A319" s="76"/>
      <c r="B319" s="76"/>
      <c r="C319" s="76"/>
      <c r="D319" s="77"/>
      <c r="E319" s="77"/>
      <c r="F319" s="8" t="s">
        <v>177</v>
      </c>
      <c r="G319" s="7" t="s">
        <v>17</v>
      </c>
      <c r="H319" s="10">
        <v>0</v>
      </c>
      <c r="I319" s="11">
        <f t="shared" si="41"/>
        <v>0</v>
      </c>
      <c r="J319" s="10">
        <v>0</v>
      </c>
      <c r="K319" s="11">
        <f t="shared" si="42"/>
        <v>0</v>
      </c>
      <c r="L319" s="50">
        <f t="shared" si="38"/>
        <v>0</v>
      </c>
      <c r="M319" s="9">
        <v>52920.776076000002</v>
      </c>
      <c r="N319" s="9">
        <v>380800</v>
      </c>
      <c r="O319" s="9">
        <f t="shared" si="39"/>
        <v>52920.776076000002</v>
      </c>
      <c r="P319" s="19">
        <f>O319</f>
        <v>52920.776076000002</v>
      </c>
    </row>
    <row r="320" spans="1:16" ht="22.5" customHeight="1" x14ac:dyDescent="0.25">
      <c r="A320" s="76"/>
      <c r="B320" s="76"/>
      <c r="C320" s="76"/>
      <c r="D320" s="77"/>
      <c r="E320" s="77"/>
      <c r="F320" s="8" t="s">
        <v>178</v>
      </c>
      <c r="G320" s="7" t="s">
        <v>17</v>
      </c>
      <c r="H320" s="10">
        <v>0</v>
      </c>
      <c r="I320" s="11">
        <f t="shared" si="41"/>
        <v>0</v>
      </c>
      <c r="J320" s="10">
        <v>0</v>
      </c>
      <c r="K320" s="11">
        <f t="shared" si="42"/>
        <v>0</v>
      </c>
      <c r="L320" s="50">
        <f t="shared" si="38"/>
        <v>0</v>
      </c>
      <c r="M320" s="9">
        <v>73493.653346399995</v>
      </c>
      <c r="N320" s="9">
        <v>452200</v>
      </c>
      <c r="O320" s="9">
        <f t="shared" si="39"/>
        <v>73493.653346399995</v>
      </c>
      <c r="P320" s="19">
        <f t="shared" ref="P320:P343" si="43">O320</f>
        <v>73493.653346399995</v>
      </c>
    </row>
    <row r="321" spans="1:16" ht="22.5" customHeight="1" x14ac:dyDescent="0.25">
      <c r="A321" s="76"/>
      <c r="B321" s="76"/>
      <c r="C321" s="76"/>
      <c r="D321" s="77"/>
      <c r="E321" s="77"/>
      <c r="F321" s="8" t="s">
        <v>179</v>
      </c>
      <c r="G321" s="7" t="s">
        <v>17</v>
      </c>
      <c r="H321" s="10">
        <v>0</v>
      </c>
      <c r="I321" s="11">
        <f t="shared" si="41"/>
        <v>0</v>
      </c>
      <c r="J321" s="10">
        <v>0</v>
      </c>
      <c r="K321" s="11">
        <f t="shared" si="42"/>
        <v>0</v>
      </c>
      <c r="L321" s="50">
        <f t="shared" si="38"/>
        <v>0</v>
      </c>
      <c r="M321" s="9">
        <v>70160.021561280009</v>
      </c>
      <c r="N321" s="9">
        <v>618800</v>
      </c>
      <c r="O321" s="9">
        <f t="shared" si="39"/>
        <v>70160.021561280009</v>
      </c>
      <c r="P321" s="19">
        <f t="shared" si="43"/>
        <v>70160.021561280009</v>
      </c>
    </row>
    <row r="322" spans="1:16" ht="22.5" customHeight="1" x14ac:dyDescent="0.25">
      <c r="A322" s="76"/>
      <c r="B322" s="76"/>
      <c r="C322" s="76"/>
      <c r="D322" s="77"/>
      <c r="E322" s="77"/>
      <c r="F322" s="8" t="s">
        <v>180</v>
      </c>
      <c r="G322" s="7" t="s">
        <v>17</v>
      </c>
      <c r="H322" s="10">
        <v>0</v>
      </c>
      <c r="I322" s="11">
        <f t="shared" si="41"/>
        <v>0</v>
      </c>
      <c r="J322" s="10">
        <v>0</v>
      </c>
      <c r="K322" s="11">
        <f t="shared" si="42"/>
        <v>0</v>
      </c>
      <c r="L322" s="50">
        <f t="shared" si="38"/>
        <v>0</v>
      </c>
      <c r="M322" s="9">
        <v>186361.11830868002</v>
      </c>
      <c r="N322" s="9">
        <v>142800</v>
      </c>
      <c r="O322" s="9">
        <f t="shared" si="39"/>
        <v>142800</v>
      </c>
      <c r="P322" s="19">
        <f t="shared" si="43"/>
        <v>142800</v>
      </c>
    </row>
    <row r="323" spans="1:16" ht="22.5" customHeight="1" x14ac:dyDescent="0.25">
      <c r="A323" s="76"/>
      <c r="B323" s="76"/>
      <c r="C323" s="76"/>
      <c r="D323" s="77"/>
      <c r="E323" s="77"/>
      <c r="F323" s="8" t="s">
        <v>181</v>
      </c>
      <c r="G323" s="7" t="s">
        <v>17</v>
      </c>
      <c r="H323" s="10">
        <v>0</v>
      </c>
      <c r="I323" s="11">
        <f t="shared" si="41"/>
        <v>0</v>
      </c>
      <c r="J323" s="10">
        <v>0</v>
      </c>
      <c r="K323" s="11">
        <f t="shared" si="42"/>
        <v>0</v>
      </c>
      <c r="L323" s="50">
        <f t="shared" si="38"/>
        <v>0</v>
      </c>
      <c r="M323" s="9">
        <v>105667.884147</v>
      </c>
      <c r="N323" s="9">
        <v>142800</v>
      </c>
      <c r="O323" s="9">
        <f t="shared" si="39"/>
        <v>105667.884147</v>
      </c>
      <c r="P323" s="19">
        <f t="shared" si="43"/>
        <v>105667.884147</v>
      </c>
    </row>
    <row r="324" spans="1:16" ht="22.5" customHeight="1" x14ac:dyDescent="0.25">
      <c r="A324" s="76"/>
      <c r="B324" s="76"/>
      <c r="C324" s="76"/>
      <c r="D324" s="77"/>
      <c r="E324" s="77"/>
      <c r="F324" s="8" t="s">
        <v>182</v>
      </c>
      <c r="G324" s="7" t="s">
        <v>17</v>
      </c>
      <c r="H324" s="10">
        <v>0</v>
      </c>
      <c r="I324" s="11">
        <f t="shared" si="41"/>
        <v>0</v>
      </c>
      <c r="J324" s="10">
        <v>0</v>
      </c>
      <c r="K324" s="11">
        <f t="shared" si="42"/>
        <v>0</v>
      </c>
      <c r="L324" s="50">
        <f t="shared" si="38"/>
        <v>0</v>
      </c>
      <c r="M324" s="9">
        <v>69899.883429600013</v>
      </c>
      <c r="N324" s="9">
        <v>226100</v>
      </c>
      <c r="O324" s="9">
        <f t="shared" si="39"/>
        <v>69899.883429600013</v>
      </c>
      <c r="P324" s="19">
        <f t="shared" si="43"/>
        <v>69899.883429600013</v>
      </c>
    </row>
    <row r="325" spans="1:16" ht="22.5" customHeight="1" x14ac:dyDescent="0.25">
      <c r="A325" s="76"/>
      <c r="B325" s="76"/>
      <c r="C325" s="76"/>
      <c r="D325" s="77"/>
      <c r="E325" s="77"/>
      <c r="F325" s="8" t="s">
        <v>183</v>
      </c>
      <c r="G325" s="7" t="s">
        <v>17</v>
      </c>
      <c r="H325" s="10">
        <v>0</v>
      </c>
      <c r="I325" s="11">
        <f t="shared" si="41"/>
        <v>0</v>
      </c>
      <c r="J325" s="10">
        <v>0</v>
      </c>
      <c r="K325" s="11">
        <f t="shared" si="42"/>
        <v>0</v>
      </c>
      <c r="L325" s="50">
        <f t="shared" si="38"/>
        <v>0</v>
      </c>
      <c r="M325" s="9">
        <v>156705.04050096005</v>
      </c>
      <c r="N325" s="9">
        <v>232050</v>
      </c>
      <c r="O325" s="9">
        <f t="shared" si="39"/>
        <v>156705.04050096005</v>
      </c>
      <c r="P325" s="19">
        <f t="shared" si="43"/>
        <v>156705.04050096005</v>
      </c>
    </row>
    <row r="326" spans="1:16" ht="22.5" customHeight="1" x14ac:dyDescent="0.25">
      <c r="A326" s="76"/>
      <c r="B326" s="76"/>
      <c r="C326" s="76"/>
      <c r="D326" s="77"/>
      <c r="E326" s="77"/>
      <c r="F326" s="8" t="s">
        <v>184</v>
      </c>
      <c r="G326" s="7" t="s">
        <v>17</v>
      </c>
      <c r="H326" s="10">
        <v>0</v>
      </c>
      <c r="I326" s="11">
        <f t="shared" si="41"/>
        <v>0</v>
      </c>
      <c r="J326" s="10">
        <v>0</v>
      </c>
      <c r="K326" s="11">
        <f t="shared" si="42"/>
        <v>0</v>
      </c>
      <c r="L326" s="50">
        <f t="shared" si="38"/>
        <v>0</v>
      </c>
      <c r="M326" s="9">
        <v>294847.91535360005</v>
      </c>
      <c r="N326" s="9">
        <v>261800</v>
      </c>
      <c r="O326" s="9">
        <f t="shared" si="39"/>
        <v>261800</v>
      </c>
      <c r="P326" s="19">
        <f t="shared" si="43"/>
        <v>261800</v>
      </c>
    </row>
    <row r="327" spans="1:16" ht="22.5" customHeight="1" x14ac:dyDescent="0.25">
      <c r="A327" s="76"/>
      <c r="B327" s="76"/>
      <c r="C327" s="76"/>
      <c r="D327" s="77"/>
      <c r="E327" s="77"/>
      <c r="F327" s="8" t="s">
        <v>185</v>
      </c>
      <c r="G327" s="7" t="s">
        <v>17</v>
      </c>
      <c r="H327" s="10">
        <v>0</v>
      </c>
      <c r="I327" s="11">
        <f t="shared" si="41"/>
        <v>0</v>
      </c>
      <c r="J327" s="10">
        <v>0</v>
      </c>
      <c r="K327" s="11">
        <f t="shared" si="42"/>
        <v>0</v>
      </c>
      <c r="L327" s="50">
        <f t="shared" si="38"/>
        <v>0</v>
      </c>
      <c r="M327" s="9">
        <v>105886.60659444</v>
      </c>
      <c r="N327" s="9">
        <v>232050</v>
      </c>
      <c r="O327" s="9">
        <f t="shared" si="39"/>
        <v>105886.60659444</v>
      </c>
      <c r="P327" s="19">
        <f>O327</f>
        <v>105886.60659444</v>
      </c>
    </row>
    <row r="328" spans="1:16" ht="22.5" customHeight="1" x14ac:dyDescent="0.25">
      <c r="A328" s="76"/>
      <c r="B328" s="76"/>
      <c r="C328" s="76"/>
      <c r="D328" s="77"/>
      <c r="E328" s="77"/>
      <c r="F328" s="8" t="s">
        <v>186</v>
      </c>
      <c r="G328" s="7" t="s">
        <v>17</v>
      </c>
      <c r="H328" s="10">
        <v>0</v>
      </c>
      <c r="I328" s="11">
        <f t="shared" si="41"/>
        <v>0</v>
      </c>
      <c r="J328" s="10">
        <v>0</v>
      </c>
      <c r="K328" s="11">
        <f t="shared" si="42"/>
        <v>0</v>
      </c>
      <c r="L328" s="50">
        <f t="shared" si="38"/>
        <v>0</v>
      </c>
      <c r="M328" s="9">
        <v>69899.883429600013</v>
      </c>
      <c r="N328" s="9">
        <v>142800</v>
      </c>
      <c r="O328" s="9">
        <f t="shared" si="39"/>
        <v>69899.883429600013</v>
      </c>
      <c r="P328" s="19">
        <f t="shared" si="43"/>
        <v>69899.883429600013</v>
      </c>
    </row>
    <row r="329" spans="1:16" ht="22.5" customHeight="1" x14ac:dyDescent="0.25">
      <c r="A329" s="76"/>
      <c r="B329" s="76"/>
      <c r="C329" s="76"/>
      <c r="D329" s="77"/>
      <c r="E329" s="77"/>
      <c r="F329" s="8" t="s">
        <v>187</v>
      </c>
      <c r="G329" s="7" t="s">
        <v>17</v>
      </c>
      <c r="H329" s="10">
        <v>0</v>
      </c>
      <c r="I329" s="11">
        <f t="shared" si="41"/>
        <v>0</v>
      </c>
      <c r="J329" s="10">
        <v>0</v>
      </c>
      <c r="K329" s="11">
        <f t="shared" si="42"/>
        <v>0</v>
      </c>
      <c r="L329" s="50">
        <f t="shared" si="38"/>
        <v>0</v>
      </c>
      <c r="M329" s="9">
        <v>52920.776076000002</v>
      </c>
      <c r="N329" s="9">
        <v>261800</v>
      </c>
      <c r="O329" s="9">
        <f t="shared" si="39"/>
        <v>52920.776076000002</v>
      </c>
      <c r="P329" s="19">
        <f t="shared" si="43"/>
        <v>52920.776076000002</v>
      </c>
    </row>
    <row r="330" spans="1:16" ht="22.5" customHeight="1" x14ac:dyDescent="0.25">
      <c r="A330" s="76"/>
      <c r="B330" s="76"/>
      <c r="C330" s="76"/>
      <c r="D330" s="77"/>
      <c r="E330" s="77"/>
      <c r="F330" s="8" t="s">
        <v>188</v>
      </c>
      <c r="G330" s="7" t="s">
        <v>17</v>
      </c>
      <c r="H330" s="10">
        <v>0</v>
      </c>
      <c r="I330" s="11">
        <f t="shared" si="41"/>
        <v>0</v>
      </c>
      <c r="J330" s="10">
        <v>0</v>
      </c>
      <c r="K330" s="11">
        <f t="shared" si="42"/>
        <v>0</v>
      </c>
      <c r="L330" s="50">
        <f t="shared" si="38"/>
        <v>0</v>
      </c>
      <c r="M330" s="9">
        <v>73493.653346399995</v>
      </c>
      <c r="N330" s="9">
        <v>154700</v>
      </c>
      <c r="O330" s="9">
        <f t="shared" si="39"/>
        <v>73493.653346399995</v>
      </c>
      <c r="P330" s="19">
        <f t="shared" si="43"/>
        <v>73493.653346399995</v>
      </c>
    </row>
    <row r="331" spans="1:16" ht="22.5" customHeight="1" x14ac:dyDescent="0.25">
      <c r="A331" s="76"/>
      <c r="B331" s="76"/>
      <c r="C331" s="76"/>
      <c r="D331" s="77"/>
      <c r="E331" s="77"/>
      <c r="F331" s="8" t="s">
        <v>189</v>
      </c>
      <c r="G331" s="7" t="s">
        <v>17</v>
      </c>
      <c r="H331" s="10">
        <v>0</v>
      </c>
      <c r="I331" s="11">
        <f t="shared" si="41"/>
        <v>0</v>
      </c>
      <c r="J331" s="10">
        <v>0</v>
      </c>
      <c r="K331" s="11">
        <f t="shared" si="42"/>
        <v>0</v>
      </c>
      <c r="L331" s="50">
        <f t="shared" si="38"/>
        <v>0</v>
      </c>
      <c r="M331" s="9">
        <v>238949.9734776</v>
      </c>
      <c r="N331" s="9">
        <v>232050</v>
      </c>
      <c r="O331" s="9">
        <f t="shared" si="39"/>
        <v>232050</v>
      </c>
      <c r="P331" s="19">
        <f t="shared" si="43"/>
        <v>232050</v>
      </c>
    </row>
    <row r="332" spans="1:16" ht="22.5" customHeight="1" x14ac:dyDescent="0.25">
      <c r="A332" s="76"/>
      <c r="B332" s="76"/>
      <c r="C332" s="76"/>
      <c r="D332" s="77"/>
      <c r="E332" s="77"/>
      <c r="F332" s="8" t="s">
        <v>190</v>
      </c>
      <c r="G332" s="7" t="s">
        <v>17</v>
      </c>
      <c r="H332" s="10">
        <v>0</v>
      </c>
      <c r="I332" s="11">
        <f t="shared" si="41"/>
        <v>0</v>
      </c>
      <c r="J332" s="10">
        <v>0</v>
      </c>
      <c r="K332" s="11">
        <f t="shared" si="42"/>
        <v>0</v>
      </c>
      <c r="L332" s="50">
        <f t="shared" si="38"/>
        <v>0</v>
      </c>
      <c r="M332" s="9">
        <v>178989.78810636001</v>
      </c>
      <c r="N332" s="9">
        <v>142800</v>
      </c>
      <c r="O332" s="9">
        <f t="shared" si="39"/>
        <v>142800</v>
      </c>
      <c r="P332" s="19">
        <f t="shared" si="43"/>
        <v>142800</v>
      </c>
    </row>
    <row r="333" spans="1:16" ht="22.5" customHeight="1" x14ac:dyDescent="0.25">
      <c r="A333" s="76"/>
      <c r="B333" s="76"/>
      <c r="C333" s="76"/>
      <c r="D333" s="77"/>
      <c r="E333" s="77"/>
      <c r="F333" s="8" t="s">
        <v>191</v>
      </c>
      <c r="G333" s="7" t="s">
        <v>17</v>
      </c>
      <c r="H333" s="10">
        <v>0</v>
      </c>
      <c r="I333" s="11">
        <f t="shared" si="41"/>
        <v>0</v>
      </c>
      <c r="J333" s="10">
        <v>0</v>
      </c>
      <c r="K333" s="11">
        <f t="shared" si="42"/>
        <v>0</v>
      </c>
      <c r="L333" s="50">
        <f t="shared" si="38"/>
        <v>0</v>
      </c>
      <c r="M333" s="9">
        <v>196238.16356676002</v>
      </c>
      <c r="N333" s="9">
        <v>285600</v>
      </c>
      <c r="O333" s="9">
        <f t="shared" si="39"/>
        <v>196238.16356676002</v>
      </c>
      <c r="P333" s="19">
        <f t="shared" si="43"/>
        <v>196238.16356676002</v>
      </c>
    </row>
    <row r="334" spans="1:16" ht="22.5" customHeight="1" x14ac:dyDescent="0.25">
      <c r="A334" s="76"/>
      <c r="B334" s="76"/>
      <c r="C334" s="76"/>
      <c r="D334" s="77"/>
      <c r="E334" s="77"/>
      <c r="F334" s="8" t="s">
        <v>192</v>
      </c>
      <c r="G334" s="7" t="s">
        <v>17</v>
      </c>
      <c r="H334" s="10">
        <v>0</v>
      </c>
      <c r="I334" s="11">
        <f t="shared" si="41"/>
        <v>0</v>
      </c>
      <c r="J334" s="10">
        <v>0</v>
      </c>
      <c r="K334" s="11">
        <f t="shared" si="42"/>
        <v>0</v>
      </c>
      <c r="L334" s="50">
        <f t="shared" si="38"/>
        <v>0</v>
      </c>
      <c r="M334" s="9">
        <v>52920.776076000002</v>
      </c>
      <c r="N334" s="9">
        <v>166600</v>
      </c>
      <c r="O334" s="9">
        <f t="shared" si="39"/>
        <v>52920.776076000002</v>
      </c>
      <c r="P334" s="19">
        <f t="shared" si="43"/>
        <v>52920.776076000002</v>
      </c>
    </row>
    <row r="335" spans="1:16" ht="22.5" customHeight="1" x14ac:dyDescent="0.25">
      <c r="A335" s="76"/>
      <c r="B335" s="76"/>
      <c r="C335" s="76"/>
      <c r="D335" s="77"/>
      <c r="E335" s="77"/>
      <c r="F335" s="8" t="s">
        <v>193</v>
      </c>
      <c r="G335" s="7" t="s">
        <v>17</v>
      </c>
      <c r="H335" s="10">
        <v>0</v>
      </c>
      <c r="I335" s="11">
        <f t="shared" si="41"/>
        <v>0</v>
      </c>
      <c r="J335" s="10">
        <v>0</v>
      </c>
      <c r="K335" s="11">
        <f t="shared" si="42"/>
        <v>0</v>
      </c>
      <c r="L335" s="50">
        <f t="shared" si="38"/>
        <v>0</v>
      </c>
      <c r="M335" s="9">
        <v>73493.653346399995</v>
      </c>
      <c r="N335" s="9">
        <v>618800</v>
      </c>
      <c r="O335" s="9">
        <f t="shared" si="39"/>
        <v>73493.653346399995</v>
      </c>
      <c r="P335" s="19">
        <f t="shared" si="43"/>
        <v>73493.653346399995</v>
      </c>
    </row>
    <row r="336" spans="1:16" ht="22.5" customHeight="1" x14ac:dyDescent="0.25">
      <c r="A336" s="76"/>
      <c r="B336" s="76"/>
      <c r="C336" s="76"/>
      <c r="D336" s="77"/>
      <c r="E336" s="77"/>
      <c r="F336" s="8" t="s">
        <v>194</v>
      </c>
      <c r="G336" s="7" t="s">
        <v>17</v>
      </c>
      <c r="H336" s="10">
        <v>0</v>
      </c>
      <c r="I336" s="11">
        <f t="shared" si="41"/>
        <v>0</v>
      </c>
      <c r="J336" s="10">
        <v>0</v>
      </c>
      <c r="K336" s="11">
        <f t="shared" si="42"/>
        <v>0</v>
      </c>
      <c r="L336" s="50">
        <f t="shared" si="38"/>
        <v>0</v>
      </c>
      <c r="M336" s="9">
        <v>238949.9734776</v>
      </c>
      <c r="N336" s="9">
        <v>465290</v>
      </c>
      <c r="O336" s="9">
        <f t="shared" si="39"/>
        <v>238949.9734776</v>
      </c>
      <c r="P336" s="19">
        <f t="shared" si="43"/>
        <v>238949.9734776</v>
      </c>
    </row>
    <row r="337" spans="1:16" ht="22.5" customHeight="1" x14ac:dyDescent="0.25">
      <c r="A337" s="76"/>
      <c r="B337" s="76"/>
      <c r="C337" s="76"/>
      <c r="D337" s="77"/>
      <c r="E337" s="77"/>
      <c r="F337" s="8" t="s">
        <v>195</v>
      </c>
      <c r="G337" s="7" t="s">
        <v>17</v>
      </c>
      <c r="H337" s="10">
        <v>0</v>
      </c>
      <c r="I337" s="11">
        <f t="shared" si="41"/>
        <v>0</v>
      </c>
      <c r="J337" s="10">
        <v>0</v>
      </c>
      <c r="K337" s="11">
        <f t="shared" si="42"/>
        <v>0</v>
      </c>
      <c r="L337" s="50">
        <f t="shared" si="38"/>
        <v>0</v>
      </c>
      <c r="M337" s="9">
        <v>294847.91535360005</v>
      </c>
      <c r="N337" s="9">
        <v>142800</v>
      </c>
      <c r="O337" s="9">
        <f t="shared" si="39"/>
        <v>142800</v>
      </c>
      <c r="P337" s="19">
        <f t="shared" si="43"/>
        <v>142800</v>
      </c>
    </row>
    <row r="338" spans="1:16" ht="22.5" customHeight="1" x14ac:dyDescent="0.25">
      <c r="A338" s="76"/>
      <c r="B338" s="76"/>
      <c r="C338" s="76"/>
      <c r="D338" s="77"/>
      <c r="E338" s="77"/>
      <c r="F338" s="8" t="s">
        <v>196</v>
      </c>
      <c r="G338" s="7" t="s">
        <v>17</v>
      </c>
      <c r="H338" s="10">
        <v>0</v>
      </c>
      <c r="I338" s="11">
        <f t="shared" si="41"/>
        <v>0</v>
      </c>
      <c r="J338" s="10">
        <v>0</v>
      </c>
      <c r="K338" s="11">
        <f t="shared" si="42"/>
        <v>0</v>
      </c>
      <c r="L338" s="50">
        <f t="shared" si="38"/>
        <v>0</v>
      </c>
      <c r="M338" s="9">
        <v>233993.3232168</v>
      </c>
      <c r="N338" s="9">
        <v>166600</v>
      </c>
      <c r="O338" s="9">
        <f t="shared" si="39"/>
        <v>166600</v>
      </c>
      <c r="P338" s="19">
        <f t="shared" si="43"/>
        <v>166600</v>
      </c>
    </row>
    <row r="339" spans="1:16" ht="22.5" customHeight="1" x14ac:dyDescent="0.25">
      <c r="A339" s="76"/>
      <c r="B339" s="76"/>
      <c r="C339" s="76"/>
      <c r="D339" s="77"/>
      <c r="E339" s="77"/>
      <c r="F339" s="8" t="s">
        <v>197</v>
      </c>
      <c r="G339" s="7" t="s">
        <v>17</v>
      </c>
      <c r="H339" s="10">
        <v>0</v>
      </c>
      <c r="I339" s="11">
        <f t="shared" si="41"/>
        <v>0</v>
      </c>
      <c r="J339" s="10">
        <v>0</v>
      </c>
      <c r="K339" s="11">
        <f t="shared" si="42"/>
        <v>0</v>
      </c>
      <c r="L339" s="50">
        <f t="shared" si="38"/>
        <v>0</v>
      </c>
      <c r="M339" s="9">
        <v>69899.883429600013</v>
      </c>
      <c r="N339" s="9">
        <v>856800</v>
      </c>
      <c r="O339" s="9">
        <f t="shared" si="39"/>
        <v>69899.883429600013</v>
      </c>
      <c r="P339" s="19">
        <f t="shared" si="43"/>
        <v>69899.883429600013</v>
      </c>
    </row>
    <row r="340" spans="1:16" ht="22.5" customHeight="1" x14ac:dyDescent="0.25">
      <c r="A340" s="76"/>
      <c r="B340" s="76"/>
      <c r="C340" s="76"/>
      <c r="D340" s="77"/>
      <c r="E340" s="77"/>
      <c r="F340" s="8" t="s">
        <v>198</v>
      </c>
      <c r="G340" s="7" t="s">
        <v>17</v>
      </c>
      <c r="H340" s="10">
        <v>0</v>
      </c>
      <c r="I340" s="11">
        <f t="shared" si="41"/>
        <v>0</v>
      </c>
      <c r="J340" s="10">
        <v>0</v>
      </c>
      <c r="K340" s="11">
        <f t="shared" si="42"/>
        <v>0</v>
      </c>
      <c r="L340" s="50">
        <f t="shared" si="38"/>
        <v>0</v>
      </c>
      <c r="M340" s="9">
        <v>31065.119999999999</v>
      </c>
      <c r="N340" s="9">
        <v>142800</v>
      </c>
      <c r="O340" s="9">
        <f t="shared" si="39"/>
        <v>31065.119999999999</v>
      </c>
      <c r="P340" s="19">
        <f t="shared" si="43"/>
        <v>31065.119999999999</v>
      </c>
    </row>
    <row r="341" spans="1:16" ht="22.5" customHeight="1" x14ac:dyDescent="0.25">
      <c r="A341" s="76"/>
      <c r="B341" s="76"/>
      <c r="C341" s="76"/>
      <c r="D341" s="77"/>
      <c r="E341" s="77"/>
      <c r="F341" s="8" t="s">
        <v>199</v>
      </c>
      <c r="G341" s="7" t="s">
        <v>17</v>
      </c>
      <c r="H341" s="10">
        <v>0</v>
      </c>
      <c r="I341" s="11">
        <f t="shared" si="41"/>
        <v>0</v>
      </c>
      <c r="J341" s="10">
        <v>0</v>
      </c>
      <c r="K341" s="11">
        <f t="shared" si="42"/>
        <v>0</v>
      </c>
      <c r="L341" s="50">
        <f t="shared" si="38"/>
        <v>0</v>
      </c>
      <c r="M341" s="9">
        <v>191066.4</v>
      </c>
      <c r="N341" s="9">
        <v>142800</v>
      </c>
      <c r="O341" s="9">
        <f t="shared" si="39"/>
        <v>142800</v>
      </c>
      <c r="P341" s="19">
        <f t="shared" si="43"/>
        <v>142800</v>
      </c>
    </row>
    <row r="342" spans="1:16" ht="22.5" customHeight="1" x14ac:dyDescent="0.25">
      <c r="A342" s="76"/>
      <c r="B342" s="76"/>
      <c r="C342" s="76"/>
      <c r="D342" s="77"/>
      <c r="E342" s="77"/>
      <c r="F342" s="8" t="s">
        <v>200</v>
      </c>
      <c r="G342" s="7" t="s">
        <v>17</v>
      </c>
      <c r="H342" s="10">
        <v>0</v>
      </c>
      <c r="I342" s="11">
        <f t="shared" si="41"/>
        <v>0</v>
      </c>
      <c r="J342" s="10">
        <v>0</v>
      </c>
      <c r="K342" s="11">
        <f t="shared" si="42"/>
        <v>0</v>
      </c>
      <c r="L342" s="50">
        <f t="shared" si="38"/>
        <v>0</v>
      </c>
      <c r="M342" s="9">
        <v>191066.4</v>
      </c>
      <c r="N342" s="9">
        <v>142800</v>
      </c>
      <c r="O342" s="9">
        <f t="shared" si="39"/>
        <v>142800</v>
      </c>
      <c r="P342" s="19">
        <f t="shared" si="43"/>
        <v>142800</v>
      </c>
    </row>
    <row r="343" spans="1:16" ht="22.5" customHeight="1" x14ac:dyDescent="0.25">
      <c r="A343" s="76"/>
      <c r="B343" s="76"/>
      <c r="C343" s="76"/>
      <c r="D343" s="77"/>
      <c r="E343" s="77"/>
      <c r="F343" s="8" t="s">
        <v>249</v>
      </c>
      <c r="G343" s="7" t="s">
        <v>17</v>
      </c>
      <c r="H343" s="10">
        <v>0</v>
      </c>
      <c r="I343" s="11">
        <f t="shared" si="41"/>
        <v>0</v>
      </c>
      <c r="J343" s="10">
        <v>0</v>
      </c>
      <c r="K343" s="11">
        <f t="shared" si="42"/>
        <v>0</v>
      </c>
      <c r="L343" s="50">
        <f t="shared" si="38"/>
        <v>0</v>
      </c>
      <c r="M343" s="9">
        <v>395444.82</v>
      </c>
      <c r="N343" s="9">
        <v>261800</v>
      </c>
      <c r="O343" s="9">
        <f t="shared" si="39"/>
        <v>261800</v>
      </c>
      <c r="P343" s="19">
        <f t="shared" si="43"/>
        <v>261800</v>
      </c>
    </row>
    <row r="344" spans="1:16" ht="22.5" customHeight="1" x14ac:dyDescent="0.25">
      <c r="A344" s="76"/>
      <c r="B344" s="76"/>
      <c r="C344" s="76"/>
      <c r="D344" s="77"/>
      <c r="E344" s="77"/>
      <c r="F344" s="100" t="s">
        <v>81</v>
      </c>
      <c r="G344" s="101"/>
      <c r="H344" s="101"/>
      <c r="I344" s="101"/>
      <c r="J344" s="101"/>
      <c r="K344" s="101"/>
      <c r="L344" s="102"/>
      <c r="M344" s="10"/>
      <c r="N344" s="10"/>
      <c r="O344" s="10"/>
      <c r="P344" s="18"/>
    </row>
    <row r="345" spans="1:16" ht="22.5" customHeight="1" x14ac:dyDescent="0.25">
      <c r="A345" s="76"/>
      <c r="B345" s="76"/>
      <c r="C345" s="76"/>
      <c r="D345" s="77"/>
      <c r="E345" s="77"/>
      <c r="F345" s="8" t="s">
        <v>118</v>
      </c>
      <c r="G345" s="77" t="s">
        <v>82</v>
      </c>
      <c r="H345" s="79">
        <v>101795.76</v>
      </c>
      <c r="I345" s="79">
        <f>(H345*19.88%)+H345</f>
        <v>122032.75708799998</v>
      </c>
      <c r="J345" s="79">
        <v>94324.173599999995</v>
      </c>
      <c r="K345" s="79">
        <f>(J345*5.1%)+J345</f>
        <v>99134.706453599996</v>
      </c>
      <c r="L345" s="79">
        <f>K345</f>
        <v>99134.706453599996</v>
      </c>
      <c r="M345" s="79">
        <v>137581.23961295999</v>
      </c>
      <c r="N345" s="79">
        <v>1083874.6100000001</v>
      </c>
      <c r="O345" s="79">
        <f>MIN(M345,N345)</f>
        <v>137581.23961295999</v>
      </c>
      <c r="P345" s="80">
        <f>AVERAGE(L345,O345)</f>
        <v>118357.97303328</v>
      </c>
    </row>
    <row r="346" spans="1:16" ht="22.5" customHeight="1" x14ac:dyDescent="0.25">
      <c r="A346" s="76"/>
      <c r="B346" s="76"/>
      <c r="C346" s="76"/>
      <c r="D346" s="77"/>
      <c r="E346" s="77"/>
      <c r="F346" s="8" t="s">
        <v>114</v>
      </c>
      <c r="G346" s="77"/>
      <c r="H346" s="79"/>
      <c r="I346" s="79"/>
      <c r="J346" s="79"/>
      <c r="K346" s="79"/>
      <c r="L346" s="79"/>
      <c r="M346" s="79">
        <v>0</v>
      </c>
      <c r="N346" s="79"/>
      <c r="O346" s="79">
        <v>0</v>
      </c>
      <c r="P346" s="81"/>
    </row>
    <row r="347" spans="1:16" ht="22.5" customHeight="1" x14ac:dyDescent="0.25">
      <c r="A347" s="76"/>
      <c r="B347" s="76"/>
      <c r="C347" s="76"/>
      <c r="D347" s="77"/>
      <c r="E347" s="77"/>
      <c r="F347" s="8" t="s">
        <v>115</v>
      </c>
      <c r="G347" s="77"/>
      <c r="H347" s="79"/>
      <c r="I347" s="79"/>
      <c r="J347" s="79"/>
      <c r="K347" s="79"/>
      <c r="L347" s="79"/>
      <c r="M347" s="79">
        <v>0</v>
      </c>
      <c r="N347" s="79"/>
      <c r="O347" s="79">
        <v>0</v>
      </c>
      <c r="P347" s="81"/>
    </row>
    <row r="348" spans="1:16" ht="22.5" customHeight="1" x14ac:dyDescent="0.25">
      <c r="A348" s="76"/>
      <c r="B348" s="76"/>
      <c r="C348" s="76"/>
      <c r="D348" s="77"/>
      <c r="E348" s="77"/>
      <c r="F348" s="8" t="s">
        <v>119</v>
      </c>
      <c r="G348" s="77"/>
      <c r="H348" s="79"/>
      <c r="I348" s="79"/>
      <c r="J348" s="79"/>
      <c r="K348" s="79"/>
      <c r="L348" s="79"/>
      <c r="M348" s="79">
        <v>0</v>
      </c>
      <c r="N348" s="79"/>
      <c r="O348" s="79">
        <v>0</v>
      </c>
      <c r="P348" s="81"/>
    </row>
    <row r="349" spans="1:16" ht="22.5" customHeight="1" x14ac:dyDescent="0.25">
      <c r="A349" s="76"/>
      <c r="B349" s="76"/>
      <c r="C349" s="76"/>
      <c r="D349" s="77"/>
      <c r="E349" s="77"/>
      <c r="F349" s="8" t="s">
        <v>253</v>
      </c>
      <c r="G349" s="77"/>
      <c r="H349" s="79"/>
      <c r="I349" s="79"/>
      <c r="J349" s="79"/>
      <c r="K349" s="79"/>
      <c r="L349" s="79"/>
      <c r="M349" s="79">
        <v>0</v>
      </c>
      <c r="N349" s="79"/>
      <c r="O349" s="79">
        <v>0</v>
      </c>
      <c r="P349" s="81"/>
    </row>
    <row r="350" spans="1:16" ht="22.5" customHeight="1" x14ac:dyDescent="0.25">
      <c r="A350" s="76"/>
      <c r="B350" s="76"/>
      <c r="C350" s="76"/>
      <c r="D350" s="77"/>
      <c r="E350" s="77"/>
      <c r="F350" s="8" t="s">
        <v>297</v>
      </c>
      <c r="G350" s="77"/>
      <c r="H350" s="79"/>
      <c r="I350" s="79"/>
      <c r="J350" s="79"/>
      <c r="K350" s="79"/>
      <c r="L350" s="79"/>
      <c r="M350" s="79">
        <v>0</v>
      </c>
      <c r="N350" s="79"/>
      <c r="O350" s="79">
        <v>0</v>
      </c>
      <c r="P350" s="81"/>
    </row>
    <row r="351" spans="1:16" ht="22.5" customHeight="1" x14ac:dyDescent="0.25">
      <c r="A351" s="76"/>
      <c r="B351" s="76"/>
      <c r="C351" s="76"/>
      <c r="D351" s="77"/>
      <c r="E351" s="77"/>
      <c r="F351" s="8" t="s">
        <v>255</v>
      </c>
      <c r="G351" s="77"/>
      <c r="H351" s="79"/>
      <c r="I351" s="79"/>
      <c r="J351" s="79"/>
      <c r="K351" s="79"/>
      <c r="L351" s="79"/>
      <c r="M351" s="79">
        <v>0</v>
      </c>
      <c r="N351" s="79"/>
      <c r="O351" s="79">
        <v>0</v>
      </c>
      <c r="P351" s="81"/>
    </row>
    <row r="352" spans="1:16" ht="22.5" customHeight="1" x14ac:dyDescent="0.25">
      <c r="A352" s="76"/>
      <c r="B352" s="76"/>
      <c r="C352" s="76"/>
      <c r="D352" s="77"/>
      <c r="E352" s="77"/>
      <c r="F352" s="8" t="s">
        <v>257</v>
      </c>
      <c r="G352" s="77"/>
      <c r="H352" s="79"/>
      <c r="I352" s="79"/>
      <c r="J352" s="79"/>
      <c r="K352" s="79"/>
      <c r="L352" s="79"/>
      <c r="M352" s="79">
        <v>0</v>
      </c>
      <c r="N352" s="79"/>
      <c r="O352" s="79">
        <v>0</v>
      </c>
      <c r="P352" s="81"/>
    </row>
    <row r="353" spans="1:16" ht="22.5" customHeight="1" x14ac:dyDescent="0.25">
      <c r="A353" s="76"/>
      <c r="B353" s="76"/>
      <c r="C353" s="76"/>
      <c r="D353" s="77"/>
      <c r="E353" s="77"/>
      <c r="F353" s="8" t="s">
        <v>258</v>
      </c>
      <c r="G353" s="77"/>
      <c r="H353" s="79"/>
      <c r="I353" s="79"/>
      <c r="J353" s="79"/>
      <c r="K353" s="79"/>
      <c r="L353" s="79"/>
      <c r="M353" s="79">
        <v>0</v>
      </c>
      <c r="N353" s="79"/>
      <c r="O353" s="79">
        <v>0</v>
      </c>
      <c r="P353" s="81"/>
    </row>
    <row r="354" spans="1:16" ht="22.5" customHeight="1" x14ac:dyDescent="0.25">
      <c r="A354" s="76"/>
      <c r="B354" s="76"/>
      <c r="C354" s="76"/>
      <c r="D354" s="77"/>
      <c r="E354" s="77"/>
      <c r="F354" s="8" t="s">
        <v>259</v>
      </c>
      <c r="G354" s="77"/>
      <c r="H354" s="79"/>
      <c r="I354" s="79"/>
      <c r="J354" s="79"/>
      <c r="K354" s="79"/>
      <c r="L354" s="79"/>
      <c r="M354" s="79">
        <v>0</v>
      </c>
      <c r="N354" s="79"/>
      <c r="O354" s="79">
        <v>0</v>
      </c>
      <c r="P354" s="81"/>
    </row>
    <row r="355" spans="1:16" ht="22.5" customHeight="1" x14ac:dyDescent="0.25">
      <c r="A355" s="76"/>
      <c r="B355" s="76"/>
      <c r="C355" s="76"/>
      <c r="D355" s="77"/>
      <c r="E355" s="77"/>
      <c r="F355" s="8" t="s">
        <v>298</v>
      </c>
      <c r="G355" s="77"/>
      <c r="H355" s="79"/>
      <c r="I355" s="79"/>
      <c r="J355" s="79"/>
      <c r="K355" s="79"/>
      <c r="L355" s="79"/>
      <c r="M355" s="79">
        <v>0</v>
      </c>
      <c r="N355" s="79"/>
      <c r="O355" s="79">
        <v>0</v>
      </c>
      <c r="P355" s="81"/>
    </row>
    <row r="356" spans="1:16" ht="22.5" customHeight="1" x14ac:dyDescent="0.25">
      <c r="A356" s="76"/>
      <c r="B356" s="76"/>
      <c r="C356" s="76"/>
      <c r="D356" s="77"/>
      <c r="E356" s="77"/>
      <c r="F356" s="8" t="s">
        <v>261</v>
      </c>
      <c r="G356" s="77"/>
      <c r="H356" s="79"/>
      <c r="I356" s="79"/>
      <c r="J356" s="79"/>
      <c r="K356" s="79"/>
      <c r="L356" s="79"/>
      <c r="M356" s="79">
        <v>0</v>
      </c>
      <c r="N356" s="79"/>
      <c r="O356" s="79">
        <v>0</v>
      </c>
      <c r="P356" s="81"/>
    </row>
    <row r="357" spans="1:16" ht="22.5" customHeight="1" x14ac:dyDescent="0.25">
      <c r="A357" s="76"/>
      <c r="B357" s="76"/>
      <c r="C357" s="76"/>
      <c r="D357" s="77"/>
      <c r="E357" s="77"/>
      <c r="F357" s="8" t="s">
        <v>262</v>
      </c>
      <c r="G357" s="77"/>
      <c r="H357" s="79"/>
      <c r="I357" s="79"/>
      <c r="J357" s="79"/>
      <c r="K357" s="79"/>
      <c r="L357" s="79"/>
      <c r="M357" s="79">
        <v>0</v>
      </c>
      <c r="N357" s="79"/>
      <c r="O357" s="79">
        <v>0</v>
      </c>
      <c r="P357" s="81"/>
    </row>
    <row r="358" spans="1:16" ht="22.5" customHeight="1" x14ac:dyDescent="0.25">
      <c r="A358" s="76"/>
      <c r="B358" s="76"/>
      <c r="C358" s="76"/>
      <c r="D358" s="77"/>
      <c r="E358" s="77"/>
      <c r="F358" s="8" t="s">
        <v>263</v>
      </c>
      <c r="G358" s="77"/>
      <c r="H358" s="79"/>
      <c r="I358" s="79"/>
      <c r="J358" s="79"/>
      <c r="K358" s="79"/>
      <c r="L358" s="79"/>
      <c r="M358" s="79">
        <v>0</v>
      </c>
      <c r="N358" s="79"/>
      <c r="O358" s="79">
        <v>0</v>
      </c>
      <c r="P358" s="81"/>
    </row>
    <row r="359" spans="1:16" ht="22.5" customHeight="1" x14ac:dyDescent="0.25">
      <c r="A359" s="76"/>
      <c r="B359" s="76"/>
      <c r="C359" s="76"/>
      <c r="D359" s="77"/>
      <c r="E359" s="77"/>
      <c r="F359" s="8" t="s">
        <v>299</v>
      </c>
      <c r="G359" s="77"/>
      <c r="H359" s="79"/>
      <c r="I359" s="79"/>
      <c r="J359" s="79"/>
      <c r="K359" s="79"/>
      <c r="L359" s="79"/>
      <c r="M359" s="79">
        <v>0</v>
      </c>
      <c r="N359" s="79"/>
      <c r="O359" s="79">
        <v>0</v>
      </c>
      <c r="P359" s="81"/>
    </row>
    <row r="360" spans="1:16" ht="22.5" customHeight="1" x14ac:dyDescent="0.25">
      <c r="A360" s="76"/>
      <c r="B360" s="76"/>
      <c r="C360" s="76"/>
      <c r="D360" s="77"/>
      <c r="E360" s="77"/>
      <c r="F360" s="8" t="s">
        <v>300</v>
      </c>
      <c r="G360" s="77"/>
      <c r="H360" s="79"/>
      <c r="I360" s="79"/>
      <c r="J360" s="79"/>
      <c r="K360" s="79"/>
      <c r="L360" s="79"/>
      <c r="M360" s="79">
        <v>0</v>
      </c>
      <c r="N360" s="79"/>
      <c r="O360" s="79">
        <v>0</v>
      </c>
      <c r="P360" s="81"/>
    </row>
    <row r="361" spans="1:16" ht="22.5" customHeight="1" x14ac:dyDescent="0.25">
      <c r="A361" s="76">
        <v>6</v>
      </c>
      <c r="B361" s="76" t="s">
        <v>301</v>
      </c>
      <c r="C361" s="76" t="s">
        <v>302</v>
      </c>
      <c r="D361" s="77"/>
      <c r="E361" s="77"/>
      <c r="F361" s="100" t="s">
        <v>15</v>
      </c>
      <c r="G361" s="101"/>
      <c r="H361" s="101"/>
      <c r="I361" s="101"/>
      <c r="J361" s="101"/>
      <c r="K361" s="101"/>
      <c r="L361" s="102"/>
      <c r="M361" s="10"/>
      <c r="N361" s="10"/>
      <c r="O361" s="10"/>
      <c r="P361" s="18"/>
    </row>
    <row r="362" spans="1:16" ht="22.5" customHeight="1" x14ac:dyDescent="0.25">
      <c r="A362" s="76"/>
      <c r="B362" s="76"/>
      <c r="C362" s="76"/>
      <c r="D362" s="77"/>
      <c r="E362" s="77"/>
      <c r="F362" s="8" t="s">
        <v>303</v>
      </c>
      <c r="G362" s="7" t="s">
        <v>17</v>
      </c>
      <c r="H362" s="10">
        <v>181566</v>
      </c>
      <c r="I362" s="10">
        <f t="shared" ref="I362:I367" si="44">(H362*19.88%)+H362</f>
        <v>217661.32079999999</v>
      </c>
      <c r="J362" s="10">
        <v>168239.05559999999</v>
      </c>
      <c r="K362" s="10">
        <f t="shared" ref="K362:K367" si="45">(J362*5.1%)+J362</f>
        <v>176819.2474356</v>
      </c>
      <c r="L362" s="50">
        <f>K362</f>
        <v>176819.2474356</v>
      </c>
      <c r="M362" s="9">
        <v>245393.48649816</v>
      </c>
      <c r="N362" s="9">
        <v>690689.09</v>
      </c>
      <c r="O362" s="9">
        <f>MIN(M362,N362)</f>
        <v>245393.48649816</v>
      </c>
      <c r="P362" s="15">
        <f>AVERAGE(L362,O362)</f>
        <v>211106.36696687998</v>
      </c>
    </row>
    <row r="363" spans="1:16" ht="22.5" customHeight="1" x14ac:dyDescent="0.25">
      <c r="A363" s="76"/>
      <c r="B363" s="76"/>
      <c r="C363" s="76"/>
      <c r="D363" s="77"/>
      <c r="E363" s="77"/>
      <c r="F363" s="8" t="s">
        <v>304</v>
      </c>
      <c r="G363" s="7" t="s">
        <v>17</v>
      </c>
      <c r="H363" s="10">
        <v>166311.09</v>
      </c>
      <c r="I363" s="10">
        <f t="shared" si="44"/>
        <v>199373.734692</v>
      </c>
      <c r="J363" s="10">
        <v>154103.7726</v>
      </c>
      <c r="K363" s="10">
        <f t="shared" si="45"/>
        <v>161963.06500259999</v>
      </c>
      <c r="L363" s="50">
        <f t="shared" ref="L363:L367" si="46">K363</f>
        <v>161963.06500259999</v>
      </c>
      <c r="M363" s="9">
        <v>224775.76271436</v>
      </c>
      <c r="N363" s="9">
        <v>53554.76</v>
      </c>
      <c r="O363" s="9">
        <f t="shared" ref="O363:O367" si="47">MIN(M363,N363)</f>
        <v>53554.76</v>
      </c>
      <c r="P363" s="15">
        <f t="shared" ref="P363:P367" si="48">AVERAGE(L363,O363)</f>
        <v>107758.9125013</v>
      </c>
    </row>
    <row r="364" spans="1:16" ht="22.5" customHeight="1" x14ac:dyDescent="0.25">
      <c r="A364" s="76"/>
      <c r="B364" s="76"/>
      <c r="C364" s="76"/>
      <c r="D364" s="77"/>
      <c r="E364" s="77"/>
      <c r="F364" s="8" t="s">
        <v>305</v>
      </c>
      <c r="G364" s="7" t="s">
        <v>17</v>
      </c>
      <c r="H364" s="10">
        <v>321460.92</v>
      </c>
      <c r="I364" s="10">
        <f t="shared" si="44"/>
        <v>385367.35089599999</v>
      </c>
      <c r="J364" s="10">
        <v>297865.76260000002</v>
      </c>
      <c r="K364" s="10">
        <f t="shared" si="45"/>
        <v>313056.91649259999</v>
      </c>
      <c r="L364" s="50">
        <f t="shared" si="46"/>
        <v>313056.91649259999</v>
      </c>
      <c r="M364" s="9">
        <v>434467.00132836</v>
      </c>
      <c r="N364" s="9">
        <v>2422223.58</v>
      </c>
      <c r="O364" s="9">
        <f t="shared" si="47"/>
        <v>434467.00132836</v>
      </c>
      <c r="P364" s="15">
        <f t="shared" si="48"/>
        <v>373761.95891048003</v>
      </c>
    </row>
    <row r="365" spans="1:16" ht="22.5" customHeight="1" x14ac:dyDescent="0.25">
      <c r="A365" s="76"/>
      <c r="B365" s="76"/>
      <c r="C365" s="76"/>
      <c r="D365" s="77"/>
      <c r="E365" s="77"/>
      <c r="F365" s="8" t="s">
        <v>306</v>
      </c>
      <c r="G365" s="7" t="s">
        <v>17</v>
      </c>
      <c r="H365" s="10">
        <v>45205.38</v>
      </c>
      <c r="I365" s="10">
        <f t="shared" si="44"/>
        <v>54192.209543999998</v>
      </c>
      <c r="J365" s="10">
        <v>41886.953000000001</v>
      </c>
      <c r="K365" s="10">
        <f t="shared" si="45"/>
        <v>44023.187602999998</v>
      </c>
      <c r="L365" s="50">
        <f t="shared" si="46"/>
        <v>44023.187602999998</v>
      </c>
      <c r="M365" s="9">
        <v>61096.3096458</v>
      </c>
      <c r="N365" s="9">
        <v>499986.83</v>
      </c>
      <c r="O365" s="9">
        <f t="shared" si="47"/>
        <v>61096.3096458</v>
      </c>
      <c r="P365" s="15">
        <f t="shared" si="48"/>
        <v>52559.748624400003</v>
      </c>
    </row>
    <row r="366" spans="1:16" ht="22.5" customHeight="1" x14ac:dyDescent="0.25">
      <c r="A366" s="76"/>
      <c r="B366" s="76"/>
      <c r="C366" s="76"/>
      <c r="D366" s="77"/>
      <c r="E366" s="77"/>
      <c r="F366" s="8" t="s">
        <v>307</v>
      </c>
      <c r="G366" s="7" t="s">
        <v>17</v>
      </c>
      <c r="H366" s="10">
        <v>80102.880000000005</v>
      </c>
      <c r="I366" s="10">
        <f t="shared" si="44"/>
        <v>96027.332544000004</v>
      </c>
      <c r="J366" s="10">
        <v>74223.439799999993</v>
      </c>
      <c r="K366" s="10">
        <f t="shared" si="45"/>
        <v>78008.835229799995</v>
      </c>
      <c r="L366" s="50">
        <f t="shared" si="46"/>
        <v>78008.835229799995</v>
      </c>
      <c r="M366" s="9">
        <v>108262.30929227998</v>
      </c>
      <c r="N366" s="9">
        <v>690689.09</v>
      </c>
      <c r="O366" s="9">
        <f t="shared" si="47"/>
        <v>108262.30929227998</v>
      </c>
      <c r="P366" s="15">
        <f>AVERAGE(L366,O366)</f>
        <v>93135.572261039983</v>
      </c>
    </row>
    <row r="367" spans="1:16" ht="22.5" customHeight="1" x14ac:dyDescent="0.25">
      <c r="A367" s="76"/>
      <c r="B367" s="76"/>
      <c r="C367" s="76"/>
      <c r="D367" s="77"/>
      <c r="E367" s="77"/>
      <c r="F367" s="8" t="s">
        <v>308</v>
      </c>
      <c r="G367" s="7" t="s">
        <v>17</v>
      </c>
      <c r="H367" s="10">
        <v>73668.87</v>
      </c>
      <c r="I367" s="10">
        <f t="shared" si="44"/>
        <v>88314.241355999999</v>
      </c>
      <c r="J367" s="10">
        <v>68261.695399999997</v>
      </c>
      <c r="K367" s="10">
        <f t="shared" si="45"/>
        <v>71743.041865399995</v>
      </c>
      <c r="L367" s="50">
        <f t="shared" si="46"/>
        <v>71743.041865399995</v>
      </c>
      <c r="M367" s="9">
        <v>99566.508910439981</v>
      </c>
      <c r="N367" s="9">
        <v>142848.79</v>
      </c>
      <c r="O367" s="9">
        <f t="shared" si="47"/>
        <v>99566.508910439981</v>
      </c>
      <c r="P367" s="15">
        <f t="shared" si="48"/>
        <v>85654.775387919988</v>
      </c>
    </row>
    <row r="368" spans="1:16" ht="22.5" customHeight="1" x14ac:dyDescent="0.25">
      <c r="A368" s="76"/>
      <c r="B368" s="76"/>
      <c r="C368" s="76"/>
      <c r="D368" s="77"/>
      <c r="E368" s="77"/>
      <c r="F368" s="100" t="s">
        <v>81</v>
      </c>
      <c r="G368" s="101"/>
      <c r="H368" s="101"/>
      <c r="I368" s="101"/>
      <c r="J368" s="101"/>
      <c r="K368" s="101"/>
      <c r="L368" s="102"/>
      <c r="M368" s="10"/>
      <c r="N368" s="10"/>
      <c r="O368" s="10"/>
      <c r="P368" s="18"/>
    </row>
    <row r="369" spans="1:16" ht="22.5" customHeight="1" x14ac:dyDescent="0.25">
      <c r="A369" s="76"/>
      <c r="B369" s="76"/>
      <c r="C369" s="76"/>
      <c r="D369" s="77"/>
      <c r="E369" s="77"/>
      <c r="F369" s="8" t="s">
        <v>118</v>
      </c>
      <c r="G369" s="77" t="s">
        <v>82</v>
      </c>
      <c r="H369" s="79">
        <v>39810.870000000003</v>
      </c>
      <c r="I369" s="79">
        <f>(H369*19.88%)+H369</f>
        <v>47725.270956</v>
      </c>
      <c r="J369" s="79">
        <v>36888.872600000002</v>
      </c>
      <c r="K369" s="79">
        <f>(J369*5.1%)+J369</f>
        <v>38770.205102600004</v>
      </c>
      <c r="L369" s="79">
        <f>K369</f>
        <v>38770.205102600004</v>
      </c>
      <c r="M369" s="79">
        <v>53806.109574360009</v>
      </c>
      <c r="N369" s="79">
        <v>238988.89</v>
      </c>
      <c r="O369" s="79">
        <f>MIN(M369,N369)</f>
        <v>53806.109574360009</v>
      </c>
      <c r="P369" s="80">
        <f>AVERAGE(L369,O369)</f>
        <v>46288.157338480007</v>
      </c>
    </row>
    <row r="370" spans="1:16" ht="22.5" customHeight="1" x14ac:dyDescent="0.25">
      <c r="A370" s="76"/>
      <c r="B370" s="76"/>
      <c r="C370" s="76"/>
      <c r="D370" s="77"/>
      <c r="E370" s="77"/>
      <c r="F370" s="8" t="s">
        <v>309</v>
      </c>
      <c r="G370" s="77"/>
      <c r="H370" s="79"/>
      <c r="I370" s="79"/>
      <c r="J370" s="79"/>
      <c r="K370" s="79"/>
      <c r="L370" s="79"/>
      <c r="M370" s="79">
        <v>0</v>
      </c>
      <c r="N370" s="79"/>
      <c r="O370" s="79">
        <v>0</v>
      </c>
      <c r="P370" s="81"/>
    </row>
    <row r="371" spans="1:16" ht="22.5" customHeight="1" x14ac:dyDescent="0.25">
      <c r="A371" s="76"/>
      <c r="B371" s="76"/>
      <c r="C371" s="76"/>
      <c r="D371" s="77"/>
      <c r="E371" s="77"/>
      <c r="F371" s="8" t="s">
        <v>310</v>
      </c>
      <c r="G371" s="77"/>
      <c r="H371" s="79"/>
      <c r="I371" s="79"/>
      <c r="J371" s="79"/>
      <c r="K371" s="79"/>
      <c r="L371" s="79"/>
      <c r="M371" s="79">
        <v>0</v>
      </c>
      <c r="N371" s="79"/>
      <c r="O371" s="79">
        <v>0</v>
      </c>
      <c r="P371" s="81"/>
    </row>
    <row r="372" spans="1:16" ht="22.5" customHeight="1" x14ac:dyDescent="0.25">
      <c r="A372" s="76"/>
      <c r="B372" s="76"/>
      <c r="C372" s="76"/>
      <c r="D372" s="77"/>
      <c r="E372" s="77"/>
      <c r="F372" s="8" t="s">
        <v>311</v>
      </c>
      <c r="G372" s="77"/>
      <c r="H372" s="79"/>
      <c r="I372" s="79"/>
      <c r="J372" s="79"/>
      <c r="K372" s="79"/>
      <c r="L372" s="79"/>
      <c r="M372" s="79">
        <v>0</v>
      </c>
      <c r="N372" s="79"/>
      <c r="O372" s="79">
        <v>0</v>
      </c>
      <c r="P372" s="81"/>
    </row>
    <row r="373" spans="1:16" ht="22.5" customHeight="1" x14ac:dyDescent="0.25">
      <c r="A373" s="76"/>
      <c r="B373" s="76"/>
      <c r="C373" s="76"/>
      <c r="D373" s="77"/>
      <c r="E373" s="77"/>
      <c r="F373" s="8" t="s">
        <v>312</v>
      </c>
      <c r="G373" s="77"/>
      <c r="H373" s="79"/>
      <c r="I373" s="79"/>
      <c r="J373" s="79"/>
      <c r="K373" s="79"/>
      <c r="L373" s="79"/>
      <c r="M373" s="79">
        <v>0</v>
      </c>
      <c r="N373" s="79"/>
      <c r="O373" s="79">
        <v>0</v>
      </c>
      <c r="P373" s="81"/>
    </row>
    <row r="374" spans="1:16" ht="22.5" customHeight="1" x14ac:dyDescent="0.25">
      <c r="A374" s="76"/>
      <c r="B374" s="76"/>
      <c r="C374" s="76"/>
      <c r="D374" s="77"/>
      <c r="E374" s="77"/>
      <c r="F374" s="8" t="s">
        <v>313</v>
      </c>
      <c r="G374" s="77"/>
      <c r="H374" s="79"/>
      <c r="I374" s="79"/>
      <c r="J374" s="79"/>
      <c r="K374" s="79"/>
      <c r="L374" s="79"/>
      <c r="M374" s="79">
        <v>0</v>
      </c>
      <c r="N374" s="79"/>
      <c r="O374" s="79">
        <v>0</v>
      </c>
      <c r="P374" s="81"/>
    </row>
    <row r="375" spans="1:16" ht="22.5" customHeight="1" x14ac:dyDescent="0.25">
      <c r="A375" s="76"/>
      <c r="B375" s="76"/>
      <c r="C375" s="76"/>
      <c r="D375" s="77"/>
      <c r="E375" s="77"/>
      <c r="F375" s="8" t="s">
        <v>314</v>
      </c>
      <c r="G375" s="77"/>
      <c r="H375" s="79"/>
      <c r="I375" s="79"/>
      <c r="J375" s="79"/>
      <c r="K375" s="79"/>
      <c r="L375" s="79"/>
      <c r="M375" s="79">
        <v>0</v>
      </c>
      <c r="N375" s="79"/>
      <c r="O375" s="79">
        <v>0</v>
      </c>
      <c r="P375" s="81"/>
    </row>
    <row r="376" spans="1:16" ht="22.5" customHeight="1" x14ac:dyDescent="0.25">
      <c r="A376" s="76"/>
      <c r="B376" s="76"/>
      <c r="C376" s="76"/>
      <c r="D376" s="77"/>
      <c r="E376" s="77"/>
      <c r="F376" s="8" t="s">
        <v>315</v>
      </c>
      <c r="G376" s="77"/>
      <c r="H376" s="79"/>
      <c r="I376" s="79"/>
      <c r="J376" s="79"/>
      <c r="K376" s="79"/>
      <c r="L376" s="79"/>
      <c r="M376" s="79">
        <v>0</v>
      </c>
      <c r="N376" s="79"/>
      <c r="O376" s="79">
        <v>0</v>
      </c>
      <c r="P376" s="81"/>
    </row>
    <row r="377" spans="1:16" ht="22.5" customHeight="1" x14ac:dyDescent="0.25">
      <c r="A377" s="76"/>
      <c r="B377" s="76"/>
      <c r="C377" s="76"/>
      <c r="D377" s="77"/>
      <c r="E377" s="77"/>
      <c r="F377" s="8" t="s">
        <v>316</v>
      </c>
      <c r="G377" s="77"/>
      <c r="H377" s="79"/>
      <c r="I377" s="79"/>
      <c r="J377" s="79"/>
      <c r="K377" s="79"/>
      <c r="L377" s="79"/>
      <c r="M377" s="79">
        <v>0</v>
      </c>
      <c r="N377" s="79"/>
      <c r="O377" s="79">
        <v>0</v>
      </c>
      <c r="P377" s="81"/>
    </row>
    <row r="378" spans="1:16" ht="22.5" customHeight="1" x14ac:dyDescent="0.25">
      <c r="A378" s="76"/>
      <c r="B378" s="76"/>
      <c r="C378" s="76"/>
      <c r="D378" s="77"/>
      <c r="E378" s="77"/>
      <c r="F378" s="8" t="s">
        <v>118</v>
      </c>
      <c r="G378" s="77"/>
      <c r="H378" s="79"/>
      <c r="I378" s="79"/>
      <c r="J378" s="79"/>
      <c r="K378" s="79"/>
      <c r="L378" s="79"/>
      <c r="M378" s="79">
        <v>0</v>
      </c>
      <c r="N378" s="79"/>
      <c r="O378" s="79">
        <v>0</v>
      </c>
      <c r="P378" s="81"/>
    </row>
    <row r="379" spans="1:16" ht="22.5" customHeight="1" x14ac:dyDescent="0.25">
      <c r="A379" s="76">
        <v>7</v>
      </c>
      <c r="B379" s="76" t="s">
        <v>317</v>
      </c>
      <c r="C379" s="76" t="s">
        <v>318</v>
      </c>
      <c r="D379" s="77"/>
      <c r="E379" s="77"/>
      <c r="F379" s="100" t="s">
        <v>15</v>
      </c>
      <c r="G379" s="101"/>
      <c r="H379" s="101"/>
      <c r="I379" s="101"/>
      <c r="J379" s="101"/>
      <c r="K379" s="101"/>
      <c r="L379" s="102"/>
      <c r="M379" s="10"/>
      <c r="N379" s="10"/>
      <c r="O379" s="10"/>
      <c r="P379" s="18"/>
    </row>
    <row r="380" spans="1:16" ht="22.5" customHeight="1" x14ac:dyDescent="0.25">
      <c r="A380" s="76"/>
      <c r="B380" s="76"/>
      <c r="C380" s="76"/>
      <c r="D380" s="77"/>
      <c r="E380" s="77"/>
      <c r="F380" s="8" t="s">
        <v>319</v>
      </c>
      <c r="G380" s="7" t="s">
        <v>17</v>
      </c>
      <c r="H380" s="9">
        <v>233651.88</v>
      </c>
      <c r="I380" s="9">
        <f t="shared" ref="I380:I392" si="49">(H380*19.88%)+H380</f>
        <v>280101.87374399998</v>
      </c>
      <c r="J380" s="9">
        <v>216501.94320000001</v>
      </c>
      <c r="K380" s="9">
        <f t="shared" ref="K380:K392" si="50">(J380*5.1%)+J380</f>
        <v>227543.5423032</v>
      </c>
      <c r="L380" s="49">
        <f>K380</f>
        <v>227543.5423032</v>
      </c>
      <c r="M380" s="9">
        <v>315789.73435152002</v>
      </c>
      <c r="N380" s="9">
        <v>773990.28</v>
      </c>
      <c r="O380" s="9">
        <f>MIN(M380,N380)</f>
        <v>315789.73435152002</v>
      </c>
      <c r="P380" s="15">
        <f>AVERAGE(L380,O380)</f>
        <v>271666.63832736004</v>
      </c>
    </row>
    <row r="381" spans="1:16" ht="22.5" customHeight="1" x14ac:dyDescent="0.25">
      <c r="A381" s="76"/>
      <c r="B381" s="76"/>
      <c r="C381" s="76"/>
      <c r="D381" s="77"/>
      <c r="E381" s="77"/>
      <c r="F381" s="8" t="s">
        <v>320</v>
      </c>
      <c r="G381" s="7" t="s">
        <v>17</v>
      </c>
      <c r="H381" s="9">
        <v>263415.24</v>
      </c>
      <c r="I381" s="9">
        <f t="shared" si="49"/>
        <v>315782.18971199996</v>
      </c>
      <c r="J381" s="9">
        <v>244080.33900000001</v>
      </c>
      <c r="K381" s="9">
        <f t="shared" si="50"/>
        <v>256528.436289</v>
      </c>
      <c r="L381" s="49">
        <f t="shared" ref="L381:L392" si="51">K381</f>
        <v>256528.436289</v>
      </c>
      <c r="M381" s="9">
        <v>356015.58246540005</v>
      </c>
      <c r="N381" s="9">
        <v>500990</v>
      </c>
      <c r="O381" s="9">
        <f t="shared" ref="O381:O392" si="52">MIN(M381,N381)</f>
        <v>356015.58246540005</v>
      </c>
      <c r="P381" s="15">
        <f t="shared" ref="P381:P392" si="53">AVERAGE(L381,O381)</f>
        <v>306272.00937720004</v>
      </c>
    </row>
    <row r="382" spans="1:16" ht="22.5" customHeight="1" x14ac:dyDescent="0.25">
      <c r="A382" s="76"/>
      <c r="B382" s="76"/>
      <c r="C382" s="76"/>
      <c r="D382" s="77"/>
      <c r="E382" s="77"/>
      <c r="F382" s="8" t="s">
        <v>321</v>
      </c>
      <c r="G382" s="7" t="s">
        <v>17</v>
      </c>
      <c r="H382" s="9">
        <v>159240.51</v>
      </c>
      <c r="I382" s="9">
        <f t="shared" si="49"/>
        <v>190897.523388</v>
      </c>
      <c r="J382" s="9">
        <v>147552.71059999999</v>
      </c>
      <c r="K382" s="9">
        <f t="shared" si="50"/>
        <v>155077.89884059998</v>
      </c>
      <c r="L382" s="49">
        <f t="shared" si="51"/>
        <v>155077.89884059998</v>
      </c>
      <c r="M382" s="9">
        <v>215220.38368115999</v>
      </c>
      <c r="N382" s="9">
        <v>232556.94</v>
      </c>
      <c r="O382" s="9">
        <f t="shared" si="52"/>
        <v>215220.38368115999</v>
      </c>
      <c r="P382" s="15">
        <f t="shared" si="53"/>
        <v>185149.14126087999</v>
      </c>
    </row>
    <row r="383" spans="1:16" ht="22.5" customHeight="1" x14ac:dyDescent="0.25">
      <c r="A383" s="76"/>
      <c r="B383" s="76"/>
      <c r="C383" s="76"/>
      <c r="D383" s="77"/>
      <c r="E383" s="77"/>
      <c r="F383" s="8" t="s">
        <v>322</v>
      </c>
      <c r="G383" s="7" t="s">
        <v>17</v>
      </c>
      <c r="H383" s="9">
        <v>75379.59</v>
      </c>
      <c r="I383" s="9">
        <f t="shared" si="49"/>
        <v>90365.052491999988</v>
      </c>
      <c r="J383" s="9">
        <v>69847.107999999993</v>
      </c>
      <c r="K383" s="9">
        <f t="shared" si="50"/>
        <v>73409.310507999995</v>
      </c>
      <c r="L383" s="49">
        <f t="shared" si="51"/>
        <v>73409.310507999995</v>
      </c>
      <c r="M383" s="9">
        <v>101878.99172879999</v>
      </c>
      <c r="N383" s="9">
        <v>315469</v>
      </c>
      <c r="O383" s="9">
        <f t="shared" si="52"/>
        <v>101878.99172879999</v>
      </c>
      <c r="P383" s="15">
        <f t="shared" si="53"/>
        <v>87644.151118399983</v>
      </c>
    </row>
    <row r="384" spans="1:16" ht="22.5" customHeight="1" x14ac:dyDescent="0.25">
      <c r="A384" s="76"/>
      <c r="B384" s="76"/>
      <c r="C384" s="76"/>
      <c r="D384" s="77"/>
      <c r="E384" s="77"/>
      <c r="F384" s="8" t="s">
        <v>323</v>
      </c>
      <c r="G384" s="7" t="s">
        <v>17</v>
      </c>
      <c r="H384" s="9">
        <v>37615.050000000003</v>
      </c>
      <c r="I384" s="9">
        <f t="shared" si="49"/>
        <v>45092.92194</v>
      </c>
      <c r="J384" s="9">
        <v>34854.059000000001</v>
      </c>
      <c r="K384" s="9">
        <f t="shared" si="50"/>
        <v>36631.616008999998</v>
      </c>
      <c r="L384" s="49">
        <f t="shared" si="51"/>
        <v>36631.616008999998</v>
      </c>
      <c r="M384" s="9">
        <v>50838.130457400002</v>
      </c>
      <c r="N384" s="9">
        <v>157080</v>
      </c>
      <c r="O384" s="9">
        <f t="shared" si="52"/>
        <v>50838.130457400002</v>
      </c>
      <c r="P384" s="15">
        <f t="shared" si="53"/>
        <v>43734.8732332</v>
      </c>
    </row>
    <row r="385" spans="1:16" ht="22.5" customHeight="1" x14ac:dyDescent="0.25">
      <c r="A385" s="76"/>
      <c r="B385" s="76"/>
      <c r="C385" s="76"/>
      <c r="D385" s="77"/>
      <c r="E385" s="77"/>
      <c r="F385" s="8" t="s">
        <v>324</v>
      </c>
      <c r="G385" s="7" t="s">
        <v>17</v>
      </c>
      <c r="H385" s="9">
        <v>282764.78999999998</v>
      </c>
      <c r="I385" s="9">
        <f t="shared" si="49"/>
        <v>338978.43025199999</v>
      </c>
      <c r="J385" s="9">
        <v>262010.049</v>
      </c>
      <c r="K385" s="9">
        <f t="shared" si="50"/>
        <v>275372.561499</v>
      </c>
      <c r="L385" s="49">
        <f t="shared" si="51"/>
        <v>275372.561499</v>
      </c>
      <c r="M385" s="9">
        <v>382167.8574714</v>
      </c>
      <c r="N385" s="9">
        <v>346290</v>
      </c>
      <c r="O385" s="9">
        <f t="shared" si="52"/>
        <v>346290</v>
      </c>
      <c r="P385" s="15">
        <f t="shared" si="53"/>
        <v>310831.28074950003</v>
      </c>
    </row>
    <row r="386" spans="1:16" ht="22.5" customHeight="1" x14ac:dyDescent="0.25">
      <c r="A386" s="76"/>
      <c r="B386" s="76"/>
      <c r="C386" s="76"/>
      <c r="D386" s="77"/>
      <c r="E386" s="77"/>
      <c r="F386" s="8" t="s">
        <v>325</v>
      </c>
      <c r="G386" s="7" t="s">
        <v>17</v>
      </c>
      <c r="H386" s="9">
        <v>24964.83</v>
      </c>
      <c r="I386" s="9">
        <f t="shared" si="49"/>
        <v>29927.838204</v>
      </c>
      <c r="J386" s="9">
        <v>23132.569</v>
      </c>
      <c r="K386" s="9">
        <f t="shared" si="50"/>
        <v>24312.330019000001</v>
      </c>
      <c r="L386" s="49">
        <f t="shared" si="51"/>
        <v>24312.330019000001</v>
      </c>
      <c r="M386" s="9">
        <v>33741.165143400001</v>
      </c>
      <c r="N386" s="9">
        <v>932068.69</v>
      </c>
      <c r="O386" s="9">
        <f t="shared" si="52"/>
        <v>33741.165143400001</v>
      </c>
      <c r="P386" s="15">
        <f t="shared" si="53"/>
        <v>29026.747581200001</v>
      </c>
    </row>
    <row r="387" spans="1:16" ht="22.5" customHeight="1" x14ac:dyDescent="0.25">
      <c r="A387" s="76"/>
      <c r="B387" s="76"/>
      <c r="C387" s="76"/>
      <c r="D387" s="77"/>
      <c r="E387" s="77"/>
      <c r="F387" s="8" t="s">
        <v>50</v>
      </c>
      <c r="G387" s="7" t="s">
        <v>17</v>
      </c>
      <c r="H387" s="9">
        <v>22127.49</v>
      </c>
      <c r="I387" s="9">
        <f t="shared" si="49"/>
        <v>26526.435012000002</v>
      </c>
      <c r="J387" s="9">
        <v>20502.878199999999</v>
      </c>
      <c r="K387" s="9">
        <f t="shared" si="50"/>
        <v>21548.524988199999</v>
      </c>
      <c r="L387" s="49">
        <f t="shared" si="51"/>
        <v>21548.524988199999</v>
      </c>
      <c r="M387" s="9">
        <v>29905.498142520002</v>
      </c>
      <c r="N387" s="9">
        <v>315471.38</v>
      </c>
      <c r="O387" s="9">
        <f t="shared" si="52"/>
        <v>29905.498142520002</v>
      </c>
      <c r="P387" s="15">
        <f t="shared" si="53"/>
        <v>25727.011565360001</v>
      </c>
    </row>
    <row r="388" spans="1:16" ht="22.5" customHeight="1" x14ac:dyDescent="0.25">
      <c r="A388" s="76"/>
      <c r="B388" s="76"/>
      <c r="C388" s="76"/>
      <c r="D388" s="77"/>
      <c r="E388" s="77"/>
      <c r="F388" s="8" t="s">
        <v>326</v>
      </c>
      <c r="G388" s="7" t="s">
        <v>17</v>
      </c>
      <c r="H388" s="9">
        <v>112547.16</v>
      </c>
      <c r="I388" s="9">
        <f t="shared" si="49"/>
        <v>134921.535408</v>
      </c>
      <c r="J388" s="9">
        <v>104286.0502</v>
      </c>
      <c r="K388" s="9">
        <f t="shared" si="50"/>
        <v>109604.6387602</v>
      </c>
      <c r="L388" s="49">
        <f t="shared" si="51"/>
        <v>109604.6387602</v>
      </c>
      <c r="M388" s="9">
        <v>152111.63282172001</v>
      </c>
      <c r="N388" s="9">
        <v>12382019.58</v>
      </c>
      <c r="O388" s="9">
        <f t="shared" si="52"/>
        <v>152111.63282172001</v>
      </c>
      <c r="P388" s="15">
        <f t="shared" si="53"/>
        <v>130858.13579096</v>
      </c>
    </row>
    <row r="389" spans="1:16" ht="22.5" customHeight="1" x14ac:dyDescent="0.25">
      <c r="A389" s="76"/>
      <c r="B389" s="76"/>
      <c r="C389" s="76"/>
      <c r="D389" s="77"/>
      <c r="E389" s="77"/>
      <c r="F389" s="8" t="s">
        <v>327</v>
      </c>
      <c r="G389" s="7" t="s">
        <v>17</v>
      </c>
      <c r="H389" s="9">
        <v>29801.97</v>
      </c>
      <c r="I389" s="9">
        <f t="shared" si="49"/>
        <v>35726.601635999999</v>
      </c>
      <c r="J389" s="9">
        <v>27614.533199999998</v>
      </c>
      <c r="K389" s="9">
        <f t="shared" si="50"/>
        <v>29022.8743932</v>
      </c>
      <c r="L389" s="49">
        <f t="shared" si="51"/>
        <v>29022.8743932</v>
      </c>
      <c r="M389" s="9">
        <v>40278.558125520001</v>
      </c>
      <c r="N389" s="9">
        <v>232307.04</v>
      </c>
      <c r="O389" s="9">
        <f t="shared" si="52"/>
        <v>40278.558125520001</v>
      </c>
      <c r="P389" s="15">
        <f t="shared" si="53"/>
        <v>34650.716259360001</v>
      </c>
    </row>
    <row r="390" spans="1:16" ht="22.5" customHeight="1" x14ac:dyDescent="0.25">
      <c r="A390" s="76"/>
      <c r="B390" s="76"/>
      <c r="C390" s="76"/>
      <c r="D390" s="77"/>
      <c r="E390" s="77"/>
      <c r="F390" s="8" t="s">
        <v>328</v>
      </c>
      <c r="G390" s="7" t="s">
        <v>17</v>
      </c>
      <c r="H390" s="9">
        <v>158495.04000000001</v>
      </c>
      <c r="I390" s="9">
        <f t="shared" si="49"/>
        <v>190003.853952</v>
      </c>
      <c r="J390" s="9">
        <v>146861.467</v>
      </c>
      <c r="K390" s="9">
        <f t="shared" si="50"/>
        <v>154351.40181700001</v>
      </c>
      <c r="L390" s="49">
        <f t="shared" si="51"/>
        <v>154351.40181700001</v>
      </c>
      <c r="M390" s="9">
        <v>214212.13576620002</v>
      </c>
      <c r="N390" s="9">
        <v>1094972.55</v>
      </c>
      <c r="O390" s="9">
        <f t="shared" si="52"/>
        <v>214212.13576620002</v>
      </c>
      <c r="P390" s="15">
        <f t="shared" si="53"/>
        <v>184281.76879160001</v>
      </c>
    </row>
    <row r="391" spans="1:16" ht="22.5" customHeight="1" x14ac:dyDescent="0.25">
      <c r="A391" s="76"/>
      <c r="B391" s="76"/>
      <c r="C391" s="76"/>
      <c r="D391" s="77"/>
      <c r="E391" s="77"/>
      <c r="F391" s="8" t="s">
        <v>329</v>
      </c>
      <c r="G391" s="7" t="s">
        <v>17</v>
      </c>
      <c r="H391" s="9">
        <v>278300.88</v>
      </c>
      <c r="I391" s="9">
        <f t="shared" si="49"/>
        <v>333627.09494400001</v>
      </c>
      <c r="J391" s="9">
        <v>257873.7066</v>
      </c>
      <c r="K391" s="9">
        <f t="shared" si="50"/>
        <v>271025.26563660003</v>
      </c>
      <c r="L391" s="49">
        <f t="shared" si="51"/>
        <v>271025.26563660003</v>
      </c>
      <c r="M391" s="9">
        <v>376134.58844676003</v>
      </c>
      <c r="N391" s="9">
        <v>2320674.9300000002</v>
      </c>
      <c r="O391" s="9">
        <f t="shared" si="52"/>
        <v>376134.58844676003</v>
      </c>
      <c r="P391" s="15">
        <f t="shared" si="53"/>
        <v>323579.92704168003</v>
      </c>
    </row>
    <row r="392" spans="1:16" ht="22.5" customHeight="1" x14ac:dyDescent="0.25">
      <c r="A392" s="76"/>
      <c r="B392" s="76"/>
      <c r="C392" s="76"/>
      <c r="D392" s="77"/>
      <c r="E392" s="77"/>
      <c r="F392" s="8" t="s">
        <v>330</v>
      </c>
      <c r="G392" s="7" t="s">
        <v>17</v>
      </c>
      <c r="H392" s="9">
        <v>131336.37</v>
      </c>
      <c r="I392" s="9">
        <f t="shared" si="49"/>
        <v>157446.04035599998</v>
      </c>
      <c r="J392" s="9">
        <v>121695.9376</v>
      </c>
      <c r="K392" s="9">
        <f t="shared" si="50"/>
        <v>127902.4304176</v>
      </c>
      <c r="L392" s="49">
        <f t="shared" si="51"/>
        <v>127902.4304176</v>
      </c>
      <c r="M392" s="9">
        <v>177505.69458335999</v>
      </c>
      <c r="N392" s="9">
        <v>387240.28</v>
      </c>
      <c r="O392" s="9">
        <f t="shared" si="52"/>
        <v>177505.69458335999</v>
      </c>
      <c r="P392" s="15">
        <f t="shared" si="53"/>
        <v>152704.06250047998</v>
      </c>
    </row>
    <row r="393" spans="1:16" ht="22.5" customHeight="1" x14ac:dyDescent="0.25">
      <c r="A393" s="76"/>
      <c r="B393" s="76"/>
      <c r="C393" s="76"/>
      <c r="D393" s="77"/>
      <c r="E393" s="77"/>
      <c r="F393" s="100" t="s">
        <v>81</v>
      </c>
      <c r="G393" s="101"/>
      <c r="H393" s="101"/>
      <c r="I393" s="101"/>
      <c r="J393" s="101"/>
      <c r="K393" s="101"/>
      <c r="L393" s="102"/>
      <c r="M393" s="10"/>
      <c r="N393" s="10"/>
      <c r="O393" s="10"/>
      <c r="P393" s="18"/>
    </row>
    <row r="394" spans="1:16" ht="22.5" customHeight="1" x14ac:dyDescent="0.25">
      <c r="A394" s="76"/>
      <c r="B394" s="76"/>
      <c r="C394" s="76"/>
      <c r="D394" s="77"/>
      <c r="E394" s="77"/>
      <c r="F394" s="8" t="s">
        <v>331</v>
      </c>
      <c r="G394" s="77" t="s">
        <v>82</v>
      </c>
      <c r="H394" s="79">
        <v>136173.51</v>
      </c>
      <c r="I394" s="79">
        <f>(H394*19.88%)+H394</f>
        <v>163244.80378800002</v>
      </c>
      <c r="J394" s="79">
        <v>126178.8284</v>
      </c>
      <c r="K394" s="79">
        <f>(J394*5.1%)+J394</f>
        <v>132613.94864839999</v>
      </c>
      <c r="L394" s="79">
        <f>K394</f>
        <v>132613.94864839999</v>
      </c>
      <c r="M394" s="79">
        <v>184044.43910424001</v>
      </c>
      <c r="N394" s="79">
        <v>274931.65000000002</v>
      </c>
      <c r="O394" s="79">
        <f>MIN(M394,N394)</f>
        <v>184044.43910424001</v>
      </c>
      <c r="P394" s="80">
        <f>AVERAGE(L394,O394)</f>
        <v>158329.19387632</v>
      </c>
    </row>
    <row r="395" spans="1:16" ht="22.5" customHeight="1" x14ac:dyDescent="0.25">
      <c r="A395" s="76"/>
      <c r="B395" s="76"/>
      <c r="C395" s="76"/>
      <c r="D395" s="77"/>
      <c r="E395" s="77"/>
      <c r="F395" s="8" t="s">
        <v>332</v>
      </c>
      <c r="G395" s="77"/>
      <c r="H395" s="79"/>
      <c r="I395" s="79"/>
      <c r="J395" s="79"/>
      <c r="K395" s="79"/>
      <c r="L395" s="79">
        <f t="shared" ref="L395:L400" si="54">+(I395+K395)/2</f>
        <v>0</v>
      </c>
      <c r="M395" s="79">
        <v>0</v>
      </c>
      <c r="N395" s="79"/>
      <c r="O395" s="79">
        <v>0</v>
      </c>
      <c r="P395" s="81"/>
    </row>
    <row r="396" spans="1:16" ht="22.5" customHeight="1" x14ac:dyDescent="0.25">
      <c r="A396" s="76"/>
      <c r="B396" s="76"/>
      <c r="C396" s="76"/>
      <c r="D396" s="77"/>
      <c r="E396" s="77"/>
      <c r="F396" s="8" t="s">
        <v>333</v>
      </c>
      <c r="G396" s="77"/>
      <c r="H396" s="79"/>
      <c r="I396" s="79"/>
      <c r="J396" s="79"/>
      <c r="K396" s="79"/>
      <c r="L396" s="79">
        <f t="shared" si="54"/>
        <v>0</v>
      </c>
      <c r="M396" s="79">
        <v>0</v>
      </c>
      <c r="N396" s="79"/>
      <c r="O396" s="79">
        <v>0</v>
      </c>
      <c r="P396" s="81"/>
    </row>
    <row r="397" spans="1:16" ht="22.5" customHeight="1" x14ac:dyDescent="0.25">
      <c r="A397" s="76"/>
      <c r="B397" s="76"/>
      <c r="C397" s="76"/>
      <c r="D397" s="77"/>
      <c r="E397" s="77"/>
      <c r="F397" s="8" t="s">
        <v>334</v>
      </c>
      <c r="G397" s="77"/>
      <c r="H397" s="79"/>
      <c r="I397" s="79"/>
      <c r="J397" s="79"/>
      <c r="K397" s="79"/>
      <c r="L397" s="79">
        <f t="shared" si="54"/>
        <v>0</v>
      </c>
      <c r="M397" s="79">
        <v>0</v>
      </c>
      <c r="N397" s="79"/>
      <c r="O397" s="79">
        <v>0</v>
      </c>
      <c r="P397" s="81"/>
    </row>
    <row r="398" spans="1:16" ht="22.5" customHeight="1" x14ac:dyDescent="0.25">
      <c r="A398" s="76"/>
      <c r="B398" s="76"/>
      <c r="C398" s="76"/>
      <c r="D398" s="77"/>
      <c r="E398" s="77"/>
      <c r="F398" s="8" t="s">
        <v>335</v>
      </c>
      <c r="G398" s="77"/>
      <c r="H398" s="79"/>
      <c r="I398" s="79"/>
      <c r="J398" s="79"/>
      <c r="K398" s="79"/>
      <c r="L398" s="79">
        <f t="shared" si="54"/>
        <v>0</v>
      </c>
      <c r="M398" s="79">
        <v>0</v>
      </c>
      <c r="N398" s="79"/>
      <c r="O398" s="79">
        <v>0</v>
      </c>
      <c r="P398" s="81"/>
    </row>
    <row r="399" spans="1:16" ht="22.5" customHeight="1" x14ac:dyDescent="0.25">
      <c r="A399" s="76"/>
      <c r="B399" s="76"/>
      <c r="C399" s="76"/>
      <c r="D399" s="77"/>
      <c r="E399" s="77"/>
      <c r="F399" s="8" t="s">
        <v>336</v>
      </c>
      <c r="G399" s="77"/>
      <c r="H399" s="79"/>
      <c r="I399" s="79"/>
      <c r="J399" s="79"/>
      <c r="K399" s="79"/>
      <c r="L399" s="79">
        <f t="shared" si="54"/>
        <v>0</v>
      </c>
      <c r="M399" s="79">
        <v>0</v>
      </c>
      <c r="N399" s="79"/>
      <c r="O399" s="79">
        <v>0</v>
      </c>
      <c r="P399" s="81"/>
    </row>
    <row r="400" spans="1:16" ht="22.5" customHeight="1" x14ac:dyDescent="0.25">
      <c r="A400" s="76"/>
      <c r="B400" s="76"/>
      <c r="C400" s="76"/>
      <c r="D400" s="77"/>
      <c r="E400" s="77"/>
      <c r="F400" s="8" t="s">
        <v>337</v>
      </c>
      <c r="G400" s="77"/>
      <c r="H400" s="79"/>
      <c r="I400" s="79"/>
      <c r="J400" s="79"/>
      <c r="K400" s="79"/>
      <c r="L400" s="79">
        <f t="shared" si="54"/>
        <v>0</v>
      </c>
      <c r="M400" s="79">
        <v>0</v>
      </c>
      <c r="N400" s="79"/>
      <c r="O400" s="79">
        <v>0</v>
      </c>
      <c r="P400" s="81"/>
    </row>
    <row r="401" spans="1:16" ht="22.5" customHeight="1" x14ac:dyDescent="0.25">
      <c r="A401" s="76">
        <v>8</v>
      </c>
      <c r="B401" s="76" t="s">
        <v>338</v>
      </c>
      <c r="C401" s="76" t="s">
        <v>339</v>
      </c>
      <c r="D401" s="77"/>
      <c r="E401" s="77"/>
      <c r="F401" s="100" t="s">
        <v>15</v>
      </c>
      <c r="G401" s="101"/>
      <c r="H401" s="101"/>
      <c r="I401" s="101"/>
      <c r="J401" s="101"/>
      <c r="K401" s="101"/>
      <c r="L401" s="102"/>
      <c r="M401" s="10"/>
      <c r="N401" s="10"/>
      <c r="O401" s="10"/>
      <c r="P401" s="18"/>
    </row>
    <row r="402" spans="1:16" ht="22.5" customHeight="1" x14ac:dyDescent="0.25">
      <c r="A402" s="76"/>
      <c r="B402" s="76"/>
      <c r="C402" s="76"/>
      <c r="D402" s="77"/>
      <c r="E402" s="77"/>
      <c r="F402" s="8" t="s">
        <v>340</v>
      </c>
      <c r="G402" s="7" t="s">
        <v>17</v>
      </c>
      <c r="H402" s="9">
        <v>49856.4</v>
      </c>
      <c r="I402" s="9">
        <f t="shared" ref="I402:I410" si="55">(H402*19.88%)+H402</f>
        <v>59767.852319999998</v>
      </c>
      <c r="J402" s="9">
        <v>51793.2336</v>
      </c>
      <c r="K402" s="9">
        <f t="shared" ref="K402:K410" si="56">(J402*5.1%)+J402</f>
        <v>54434.688513599998</v>
      </c>
      <c r="L402" s="49">
        <f>K402</f>
        <v>54434.688513599998</v>
      </c>
      <c r="M402" s="9">
        <v>75545.610528960009</v>
      </c>
      <c r="N402" s="9">
        <v>490916.65</v>
      </c>
      <c r="O402" s="9">
        <f>MIN(M402,N402)</f>
        <v>75545.610528960009</v>
      </c>
      <c r="P402" s="15">
        <f>AVERAGE(L402,O402)</f>
        <v>64990.149521280007</v>
      </c>
    </row>
    <row r="403" spans="1:16" ht="22.5" customHeight="1" x14ac:dyDescent="0.25">
      <c r="A403" s="76"/>
      <c r="B403" s="76"/>
      <c r="C403" s="76"/>
      <c r="D403" s="77"/>
      <c r="E403" s="77"/>
      <c r="F403" s="8" t="s">
        <v>341</v>
      </c>
      <c r="G403" s="7" t="s">
        <v>17</v>
      </c>
      <c r="H403" s="9">
        <v>49931.64</v>
      </c>
      <c r="I403" s="9">
        <f t="shared" si="55"/>
        <v>59858.050031999999</v>
      </c>
      <c r="J403" s="9">
        <v>46266.991199999997</v>
      </c>
      <c r="K403" s="9">
        <f t="shared" si="56"/>
        <v>48626.607751199997</v>
      </c>
      <c r="L403" s="49">
        <f t="shared" ref="L403:L410" si="57">K403</f>
        <v>48626.607751199997</v>
      </c>
      <c r="M403" s="9">
        <v>67485.033364319999</v>
      </c>
      <c r="N403" s="9">
        <v>232341.55</v>
      </c>
      <c r="O403" s="9">
        <f t="shared" ref="O403:O410" si="58">MIN(M403,N403)</f>
        <v>67485.033364319999</v>
      </c>
      <c r="P403" s="15">
        <f t="shared" ref="P403:P410" si="59">AVERAGE(L403,O403)</f>
        <v>58055.820557760002</v>
      </c>
    </row>
    <row r="404" spans="1:16" ht="22.5" customHeight="1" x14ac:dyDescent="0.25">
      <c r="A404" s="76"/>
      <c r="B404" s="76"/>
      <c r="C404" s="76"/>
      <c r="D404" s="77"/>
      <c r="E404" s="77"/>
      <c r="F404" s="8" t="s">
        <v>342</v>
      </c>
      <c r="G404" s="7" t="s">
        <v>17</v>
      </c>
      <c r="H404" s="9">
        <v>476611.74</v>
      </c>
      <c r="I404" s="9">
        <f t="shared" si="55"/>
        <v>571362.15391200001</v>
      </c>
      <c r="J404" s="9">
        <v>441628.67920000001</v>
      </c>
      <c r="K404" s="9">
        <f t="shared" si="56"/>
        <v>464151.74183920003</v>
      </c>
      <c r="L404" s="49">
        <f t="shared" si="57"/>
        <v>464151.74183920003</v>
      </c>
      <c r="M404" s="9">
        <v>644159.59148111998</v>
      </c>
      <c r="N404" s="9">
        <v>571372.55000000005</v>
      </c>
      <c r="O404" s="9">
        <f t="shared" si="58"/>
        <v>571372.55000000005</v>
      </c>
      <c r="P404" s="15">
        <f t="shared" si="59"/>
        <v>517762.14591960004</v>
      </c>
    </row>
    <row r="405" spans="1:16" ht="22.5" customHeight="1" x14ac:dyDescent="0.25">
      <c r="A405" s="76"/>
      <c r="B405" s="76"/>
      <c r="C405" s="76"/>
      <c r="D405" s="77"/>
      <c r="E405" s="77"/>
      <c r="F405" s="8" t="s">
        <v>343</v>
      </c>
      <c r="G405" s="7" t="s">
        <v>17</v>
      </c>
      <c r="H405" s="9">
        <v>77388.3</v>
      </c>
      <c r="I405" s="9">
        <f t="shared" si="55"/>
        <v>92773.094039999996</v>
      </c>
      <c r="J405" s="9">
        <v>71707.720799999996</v>
      </c>
      <c r="K405" s="9">
        <f t="shared" si="56"/>
        <v>75364.81456079999</v>
      </c>
      <c r="L405" s="49">
        <f t="shared" si="57"/>
        <v>75364.81456079999</v>
      </c>
      <c r="M405" s="9">
        <v>104592.88155887999</v>
      </c>
      <c r="N405" s="9">
        <v>536728.07999999996</v>
      </c>
      <c r="O405" s="9">
        <f t="shared" si="58"/>
        <v>104592.88155887999</v>
      </c>
      <c r="P405" s="15">
        <f>AVERAGE(L405,O405)</f>
        <v>89978.848059839991</v>
      </c>
    </row>
    <row r="406" spans="1:16" ht="22.5" customHeight="1" x14ac:dyDescent="0.25">
      <c r="A406" s="76"/>
      <c r="B406" s="76"/>
      <c r="C406" s="76"/>
      <c r="D406" s="77"/>
      <c r="E406" s="77"/>
      <c r="F406" s="8" t="s">
        <v>344</v>
      </c>
      <c r="G406" s="7" t="s">
        <v>17</v>
      </c>
      <c r="H406" s="9">
        <v>145100.34</v>
      </c>
      <c r="I406" s="9">
        <f t="shared" si="55"/>
        <v>173946.28759199998</v>
      </c>
      <c r="J406" s="9">
        <v>0</v>
      </c>
      <c r="K406" s="9">
        <f t="shared" si="56"/>
        <v>0</v>
      </c>
      <c r="L406" s="49">
        <f t="shared" si="57"/>
        <v>0</v>
      </c>
      <c r="M406" s="9">
        <v>644159.59148111998</v>
      </c>
      <c r="N406" s="9">
        <v>1012690</v>
      </c>
      <c r="O406" s="9">
        <f>M406</f>
        <v>644159.59148111998</v>
      </c>
      <c r="P406" s="15">
        <f>O406</f>
        <v>644159.59148111998</v>
      </c>
    </row>
    <row r="407" spans="1:16" ht="22.5" customHeight="1" x14ac:dyDescent="0.25">
      <c r="A407" s="76"/>
      <c r="B407" s="76"/>
      <c r="C407" s="76"/>
      <c r="D407" s="77"/>
      <c r="E407" s="77"/>
      <c r="F407" s="8" t="s">
        <v>345</v>
      </c>
      <c r="G407" s="7" t="s">
        <v>17</v>
      </c>
      <c r="H407" s="9">
        <v>771655.5</v>
      </c>
      <c r="I407" s="9">
        <f t="shared" si="55"/>
        <v>925060.61339999991</v>
      </c>
      <c r="J407" s="9">
        <v>71502.015599999999</v>
      </c>
      <c r="K407" s="9">
        <f t="shared" si="56"/>
        <v>75148.618395600002</v>
      </c>
      <c r="L407" s="49">
        <f t="shared" si="57"/>
        <v>75148.618395600002</v>
      </c>
      <c r="M407" s="9">
        <v>104292.83995415999</v>
      </c>
      <c r="N407" s="9">
        <v>3612140.2800000003</v>
      </c>
      <c r="O407" s="9">
        <f t="shared" si="58"/>
        <v>104292.83995415999</v>
      </c>
      <c r="P407" s="15">
        <f t="shared" si="59"/>
        <v>89720.729174879991</v>
      </c>
    </row>
    <row r="408" spans="1:16" ht="22.5" customHeight="1" x14ac:dyDescent="0.25">
      <c r="A408" s="76"/>
      <c r="B408" s="76"/>
      <c r="C408" s="76"/>
      <c r="D408" s="77"/>
      <c r="E408" s="77"/>
      <c r="F408" s="8" t="s">
        <v>346</v>
      </c>
      <c r="G408" s="7" t="s">
        <v>17</v>
      </c>
      <c r="H408" s="9">
        <v>77165.55</v>
      </c>
      <c r="I408" s="9">
        <f t="shared" si="55"/>
        <v>92506.06134</v>
      </c>
      <c r="J408" s="9">
        <v>71502.015599999999</v>
      </c>
      <c r="K408" s="9">
        <f t="shared" si="56"/>
        <v>75148.618395600002</v>
      </c>
      <c r="L408" s="49">
        <f t="shared" si="57"/>
        <v>75148.618395600002</v>
      </c>
      <c r="M408" s="9">
        <v>104292.83995415999</v>
      </c>
      <c r="N408" s="9">
        <v>427356.37</v>
      </c>
      <c r="O408" s="9">
        <f t="shared" si="58"/>
        <v>104292.83995415999</v>
      </c>
      <c r="P408" s="15">
        <f t="shared" si="59"/>
        <v>89720.729174879991</v>
      </c>
    </row>
    <row r="409" spans="1:16" ht="22.5" customHeight="1" x14ac:dyDescent="0.25">
      <c r="A409" s="76"/>
      <c r="B409" s="76"/>
      <c r="C409" s="76"/>
      <c r="D409" s="77"/>
      <c r="E409" s="77"/>
      <c r="F409" s="8" t="s">
        <v>347</v>
      </c>
      <c r="G409" s="7" t="s">
        <v>17</v>
      </c>
      <c r="H409" s="9">
        <v>77165.55</v>
      </c>
      <c r="I409" s="9">
        <f t="shared" si="55"/>
        <v>92506.06134</v>
      </c>
      <c r="J409" s="9">
        <v>71502.015599999999</v>
      </c>
      <c r="K409" s="9">
        <f t="shared" si="56"/>
        <v>75148.618395600002</v>
      </c>
      <c r="L409" s="49">
        <f t="shared" si="57"/>
        <v>75148.618395600002</v>
      </c>
      <c r="M409" s="9">
        <v>104292.83995415999</v>
      </c>
      <c r="N409" s="9">
        <v>427700.28</v>
      </c>
      <c r="O409" s="9">
        <f t="shared" si="58"/>
        <v>104292.83995415999</v>
      </c>
      <c r="P409" s="15">
        <f t="shared" si="59"/>
        <v>89720.729174879991</v>
      </c>
    </row>
    <row r="410" spans="1:16" ht="22.5" customHeight="1" x14ac:dyDescent="0.25">
      <c r="A410" s="76"/>
      <c r="B410" s="76"/>
      <c r="C410" s="76"/>
      <c r="D410" s="77"/>
      <c r="E410" s="77"/>
      <c r="F410" s="8" t="s">
        <v>348</v>
      </c>
      <c r="G410" s="7" t="s">
        <v>17</v>
      </c>
      <c r="H410" s="9">
        <v>255302.19</v>
      </c>
      <c r="I410" s="9">
        <f t="shared" si="55"/>
        <v>306056.26537199999</v>
      </c>
      <c r="J410" s="9">
        <v>82200.539199999999</v>
      </c>
      <c r="K410" s="9">
        <f t="shared" si="56"/>
        <v>86392.766699200001</v>
      </c>
      <c r="L410" s="49">
        <f t="shared" si="57"/>
        <v>86392.766699200001</v>
      </c>
      <c r="M410" s="9">
        <v>119897.70647711999</v>
      </c>
      <c r="N410" s="9">
        <v>338106.37</v>
      </c>
      <c r="O410" s="9">
        <f t="shared" si="58"/>
        <v>119897.70647711999</v>
      </c>
      <c r="P410" s="15">
        <f t="shared" si="59"/>
        <v>103145.23658816</v>
      </c>
    </row>
    <row r="411" spans="1:16" ht="22.5" customHeight="1" x14ac:dyDescent="0.25">
      <c r="A411" s="76"/>
      <c r="B411" s="76"/>
      <c r="C411" s="76"/>
      <c r="D411" s="77"/>
      <c r="E411" s="77"/>
      <c r="F411" s="100" t="s">
        <v>81</v>
      </c>
      <c r="G411" s="101"/>
      <c r="H411" s="101"/>
      <c r="I411" s="101"/>
      <c r="J411" s="101"/>
      <c r="K411" s="101"/>
      <c r="L411" s="102"/>
      <c r="M411" s="10"/>
      <c r="N411" s="10"/>
      <c r="O411" s="10"/>
      <c r="P411" s="18"/>
    </row>
    <row r="412" spans="1:16" ht="22.5" customHeight="1" x14ac:dyDescent="0.25">
      <c r="A412" s="76"/>
      <c r="B412" s="76"/>
      <c r="C412" s="76"/>
      <c r="D412" s="77"/>
      <c r="E412" s="77"/>
      <c r="F412" s="8" t="s">
        <v>349</v>
      </c>
      <c r="G412" s="77" t="s">
        <v>82</v>
      </c>
      <c r="H412" s="78">
        <v>262645.02</v>
      </c>
      <c r="I412" s="78">
        <f>(H412*19.88%)+H412</f>
        <v>314858.84997600003</v>
      </c>
      <c r="J412" s="78">
        <v>243366.85699999999</v>
      </c>
      <c r="K412" s="78">
        <f>(J412*5.1%)+J412</f>
        <v>255778.56670699999</v>
      </c>
      <c r="L412" s="78">
        <f>K412</f>
        <v>255778.56670699999</v>
      </c>
      <c r="M412" s="79">
        <v>354974.8976202</v>
      </c>
      <c r="N412" s="79">
        <v>1540604.94</v>
      </c>
      <c r="O412" s="79">
        <f>MIN(M412,N412)</f>
        <v>354974.8976202</v>
      </c>
      <c r="P412" s="80">
        <f>AVERAGE(L412,O412)</f>
        <v>305376.73216359998</v>
      </c>
    </row>
    <row r="413" spans="1:16" ht="22.5" customHeight="1" x14ac:dyDescent="0.25">
      <c r="A413" s="76"/>
      <c r="B413" s="76"/>
      <c r="C413" s="76"/>
      <c r="D413" s="77"/>
      <c r="E413" s="77"/>
      <c r="F413" s="8" t="s">
        <v>350</v>
      </c>
      <c r="G413" s="77"/>
      <c r="H413" s="78"/>
      <c r="I413" s="78"/>
      <c r="J413" s="78"/>
      <c r="K413" s="78"/>
      <c r="L413" s="78">
        <f t="shared" ref="L413:L416" si="60">+(I413+K413)/2</f>
        <v>0</v>
      </c>
      <c r="M413" s="79">
        <v>0</v>
      </c>
      <c r="N413" s="79"/>
      <c r="O413" s="79">
        <v>0</v>
      </c>
      <c r="P413" s="81"/>
    </row>
    <row r="414" spans="1:16" ht="22.5" customHeight="1" x14ac:dyDescent="0.25">
      <c r="A414" s="76"/>
      <c r="B414" s="76"/>
      <c r="C414" s="76"/>
      <c r="D414" s="77"/>
      <c r="E414" s="77"/>
      <c r="F414" s="8" t="s">
        <v>351</v>
      </c>
      <c r="G414" s="77"/>
      <c r="H414" s="78"/>
      <c r="I414" s="78"/>
      <c r="J414" s="78"/>
      <c r="K414" s="78"/>
      <c r="L414" s="78">
        <f t="shared" si="60"/>
        <v>0</v>
      </c>
      <c r="M414" s="79">
        <v>0</v>
      </c>
      <c r="N414" s="79"/>
      <c r="O414" s="79">
        <v>0</v>
      </c>
      <c r="P414" s="81"/>
    </row>
    <row r="415" spans="1:16" ht="22.5" customHeight="1" x14ac:dyDescent="0.25">
      <c r="A415" s="76"/>
      <c r="B415" s="76"/>
      <c r="C415" s="76"/>
      <c r="D415" s="77"/>
      <c r="E415" s="77"/>
      <c r="F415" s="8" t="s">
        <v>352</v>
      </c>
      <c r="G415" s="77"/>
      <c r="H415" s="78"/>
      <c r="I415" s="78"/>
      <c r="J415" s="78"/>
      <c r="K415" s="78"/>
      <c r="L415" s="78">
        <f t="shared" si="60"/>
        <v>0</v>
      </c>
      <c r="M415" s="79">
        <v>0</v>
      </c>
      <c r="N415" s="79"/>
      <c r="O415" s="79">
        <v>0</v>
      </c>
      <c r="P415" s="81"/>
    </row>
    <row r="416" spans="1:16" ht="22.5" customHeight="1" x14ac:dyDescent="0.25">
      <c r="A416" s="76"/>
      <c r="B416" s="76"/>
      <c r="C416" s="76"/>
      <c r="D416" s="77"/>
      <c r="E416" s="77"/>
      <c r="F416" s="8" t="s">
        <v>335</v>
      </c>
      <c r="G416" s="77"/>
      <c r="H416" s="78"/>
      <c r="I416" s="78"/>
      <c r="J416" s="78"/>
      <c r="K416" s="78"/>
      <c r="L416" s="78">
        <f t="shared" si="60"/>
        <v>0</v>
      </c>
      <c r="M416" s="79">
        <v>0</v>
      </c>
      <c r="N416" s="79"/>
      <c r="O416" s="79">
        <v>0</v>
      </c>
      <c r="P416" s="81"/>
    </row>
    <row r="417" spans="1:16" ht="22.5" customHeight="1" x14ac:dyDescent="0.25">
      <c r="A417" s="76">
        <v>9</v>
      </c>
      <c r="B417" s="76" t="s">
        <v>353</v>
      </c>
      <c r="C417" s="76" t="s">
        <v>354</v>
      </c>
      <c r="D417" s="77"/>
      <c r="E417" s="77"/>
      <c r="F417" s="100" t="s">
        <v>15</v>
      </c>
      <c r="G417" s="101"/>
      <c r="H417" s="101"/>
      <c r="I417" s="101"/>
      <c r="J417" s="101"/>
      <c r="K417" s="101"/>
      <c r="L417" s="102"/>
      <c r="M417" s="10"/>
      <c r="N417" s="10"/>
      <c r="O417" s="10"/>
      <c r="P417" s="18"/>
    </row>
    <row r="418" spans="1:16" ht="22.5" customHeight="1" x14ac:dyDescent="0.25">
      <c r="A418" s="76"/>
      <c r="B418" s="76"/>
      <c r="C418" s="76"/>
      <c r="D418" s="77"/>
      <c r="E418" s="77"/>
      <c r="F418" s="8" t="s">
        <v>355</v>
      </c>
      <c r="G418" s="7" t="s">
        <v>17</v>
      </c>
      <c r="H418" s="10">
        <v>85109.31</v>
      </c>
      <c r="I418" s="10">
        <f t="shared" ref="I418:I438" si="61">(H418*19.88%)+H418</f>
        <v>102029.040828</v>
      </c>
      <c r="J418" s="10">
        <v>78861.999400000001</v>
      </c>
      <c r="K418" s="10">
        <f t="shared" ref="K418:K438" si="62">(J418*5.1%)+J418</f>
        <v>82883.9613694</v>
      </c>
      <c r="L418" s="50">
        <f>K418</f>
        <v>82883.9613694</v>
      </c>
      <c r="M418" s="9">
        <v>115028.11232484001</v>
      </c>
      <c r="N418" s="9">
        <v>2505450.9900000002</v>
      </c>
      <c r="O418" s="9">
        <f>MIN(M418,N418)</f>
        <v>115028.11232484001</v>
      </c>
      <c r="P418" s="15">
        <f>AVERAGE(L418,O418)</f>
        <v>98956.036847120005</v>
      </c>
    </row>
    <row r="419" spans="1:16" ht="22.5" customHeight="1" x14ac:dyDescent="0.25">
      <c r="A419" s="76"/>
      <c r="B419" s="76"/>
      <c r="C419" s="76"/>
      <c r="D419" s="77"/>
      <c r="E419" s="77"/>
      <c r="F419" s="8" t="s">
        <v>356</v>
      </c>
      <c r="G419" s="7" t="s">
        <v>17</v>
      </c>
      <c r="H419" s="10">
        <v>107804.07</v>
      </c>
      <c r="I419" s="10">
        <f t="shared" si="61"/>
        <v>129235.51911600001</v>
      </c>
      <c r="J419" s="10">
        <v>99891.186400000006</v>
      </c>
      <c r="K419" s="10">
        <f t="shared" si="62"/>
        <v>104985.6369064</v>
      </c>
      <c r="L419" s="50">
        <f t="shared" ref="L419:L438" si="63">K419</f>
        <v>104985.6369064</v>
      </c>
      <c r="M419" s="9">
        <v>145701.28448304001</v>
      </c>
      <c r="N419" s="9">
        <v>1666255.85</v>
      </c>
      <c r="O419" s="9">
        <f t="shared" ref="O419:O438" si="64">MIN(M419,N419)</f>
        <v>145701.28448304001</v>
      </c>
      <c r="P419" s="15">
        <f t="shared" ref="P419:P437" si="65">AVERAGE(L419,O419)</f>
        <v>125343.46069472001</v>
      </c>
    </row>
    <row r="420" spans="1:16" ht="22.5" customHeight="1" x14ac:dyDescent="0.25">
      <c r="A420" s="76"/>
      <c r="B420" s="76"/>
      <c r="C420" s="76"/>
      <c r="D420" s="77"/>
      <c r="E420" s="77"/>
      <c r="F420" s="8" t="s">
        <v>357</v>
      </c>
      <c r="G420" s="7" t="s">
        <v>17</v>
      </c>
      <c r="H420" s="10">
        <v>46135.98</v>
      </c>
      <c r="I420" s="10">
        <f t="shared" si="61"/>
        <v>55307.812824000001</v>
      </c>
      <c r="J420" s="10">
        <v>42749.617599999998</v>
      </c>
      <c r="K420" s="10">
        <f t="shared" si="62"/>
        <v>44929.848097599999</v>
      </c>
      <c r="L420" s="50">
        <f t="shared" si="63"/>
        <v>44929.848097599999</v>
      </c>
      <c r="M420" s="9">
        <v>62354.592231360002</v>
      </c>
      <c r="N420" s="9">
        <v>310893.45</v>
      </c>
      <c r="O420" s="9">
        <f t="shared" si="64"/>
        <v>62354.592231360002</v>
      </c>
      <c r="P420" s="15">
        <f t="shared" si="65"/>
        <v>53642.220164480001</v>
      </c>
    </row>
    <row r="421" spans="1:16" ht="22.5" customHeight="1" x14ac:dyDescent="0.25">
      <c r="A421" s="76"/>
      <c r="B421" s="76"/>
      <c r="C421" s="76"/>
      <c r="D421" s="77"/>
      <c r="E421" s="77"/>
      <c r="F421" s="8" t="s">
        <v>358</v>
      </c>
      <c r="G421" s="7" t="s">
        <v>17</v>
      </c>
      <c r="H421" s="10">
        <v>72998.64</v>
      </c>
      <c r="I421" s="10">
        <f t="shared" si="61"/>
        <v>87510.769631999996</v>
      </c>
      <c r="J421" s="10">
        <v>67640.873399999997</v>
      </c>
      <c r="K421" s="10">
        <f t="shared" si="62"/>
        <v>71090.557943399996</v>
      </c>
      <c r="L421" s="50">
        <f t="shared" si="63"/>
        <v>71090.557943399996</v>
      </c>
      <c r="M421" s="9">
        <v>98660.977941239995</v>
      </c>
      <c r="N421" s="9">
        <v>468871.9</v>
      </c>
      <c r="O421" s="9">
        <f t="shared" si="64"/>
        <v>98660.977941239995</v>
      </c>
      <c r="P421" s="15">
        <f t="shared" si="65"/>
        <v>84875.767942320002</v>
      </c>
    </row>
    <row r="422" spans="1:16" ht="22.5" customHeight="1" x14ac:dyDescent="0.25">
      <c r="A422" s="76"/>
      <c r="B422" s="76"/>
      <c r="C422" s="76"/>
      <c r="D422" s="77"/>
      <c r="E422" s="77"/>
      <c r="F422" s="8" t="s">
        <v>359</v>
      </c>
      <c r="G422" s="7" t="s">
        <v>17</v>
      </c>
      <c r="H422" s="10">
        <v>93459.96</v>
      </c>
      <c r="I422" s="10">
        <f t="shared" si="61"/>
        <v>112039.800048</v>
      </c>
      <c r="J422" s="10">
        <v>86600.035999999993</v>
      </c>
      <c r="K422" s="10">
        <f t="shared" si="62"/>
        <v>91016.637835999994</v>
      </c>
      <c r="L422" s="50">
        <f t="shared" si="63"/>
        <v>91016.637835999994</v>
      </c>
      <c r="M422" s="9">
        <v>126314.81250959999</v>
      </c>
      <c r="N422" s="9">
        <v>474120.99</v>
      </c>
      <c r="O422" s="9">
        <f t="shared" si="64"/>
        <v>126314.81250959999</v>
      </c>
      <c r="P422" s="15">
        <f t="shared" si="65"/>
        <v>108665.72517279998</v>
      </c>
    </row>
    <row r="423" spans="1:16" ht="22.5" customHeight="1" x14ac:dyDescent="0.25">
      <c r="A423" s="76"/>
      <c r="B423" s="76"/>
      <c r="C423" s="76"/>
      <c r="D423" s="77"/>
      <c r="E423" s="77"/>
      <c r="F423" s="8" t="s">
        <v>360</v>
      </c>
      <c r="G423" s="7" t="s">
        <v>17</v>
      </c>
      <c r="H423" s="10">
        <v>136173.51</v>
      </c>
      <c r="I423" s="10">
        <f t="shared" si="61"/>
        <v>163244.80378800002</v>
      </c>
      <c r="J423" s="10">
        <v>126178.8284</v>
      </c>
      <c r="K423" s="10">
        <f t="shared" si="62"/>
        <v>132613.94864839999</v>
      </c>
      <c r="L423" s="50">
        <f t="shared" si="63"/>
        <v>132613.94864839999</v>
      </c>
      <c r="M423" s="9">
        <v>184044.43910423998</v>
      </c>
      <c r="N423" s="9">
        <v>2975147.56</v>
      </c>
      <c r="O423" s="9">
        <f t="shared" si="64"/>
        <v>184044.43910423998</v>
      </c>
      <c r="P423" s="15">
        <f t="shared" si="65"/>
        <v>158329.19387631997</v>
      </c>
    </row>
    <row r="424" spans="1:16" ht="22.5" customHeight="1" x14ac:dyDescent="0.25">
      <c r="A424" s="76"/>
      <c r="B424" s="76"/>
      <c r="C424" s="76"/>
      <c r="D424" s="77"/>
      <c r="E424" s="77"/>
      <c r="F424" s="8" t="s">
        <v>361</v>
      </c>
      <c r="G424" s="7" t="s">
        <v>17</v>
      </c>
      <c r="H424" s="10">
        <v>476611.74</v>
      </c>
      <c r="I424" s="10">
        <f t="shared" si="61"/>
        <v>571362.15391200001</v>
      </c>
      <c r="J424" s="10">
        <v>441628.67920000001</v>
      </c>
      <c r="K424" s="10">
        <f t="shared" si="62"/>
        <v>464151.74183920003</v>
      </c>
      <c r="L424" s="50">
        <f t="shared" si="63"/>
        <v>464151.74183920003</v>
      </c>
      <c r="M424" s="9">
        <v>644159.59148111998</v>
      </c>
      <c r="N424" s="9">
        <v>4943271.9000000004</v>
      </c>
      <c r="O424" s="9">
        <f t="shared" si="64"/>
        <v>644159.59148111998</v>
      </c>
      <c r="P424" s="15">
        <f t="shared" si="65"/>
        <v>554155.66666016006</v>
      </c>
    </row>
    <row r="425" spans="1:16" ht="22.5" customHeight="1" x14ac:dyDescent="0.25">
      <c r="A425" s="76"/>
      <c r="B425" s="76"/>
      <c r="C425" s="76"/>
      <c r="D425" s="77"/>
      <c r="E425" s="77"/>
      <c r="F425" s="8" t="s">
        <v>362</v>
      </c>
      <c r="G425" s="7" t="s">
        <v>17</v>
      </c>
      <c r="H425" s="10">
        <v>3971760.21</v>
      </c>
      <c r="I425" s="10">
        <f t="shared" si="61"/>
        <v>4761346.1397479996</v>
      </c>
      <c r="J425" s="10">
        <v>3680232.8160000001</v>
      </c>
      <c r="K425" s="10">
        <f t="shared" si="62"/>
        <v>3867924.6896160003</v>
      </c>
      <c r="L425" s="50">
        <f t="shared" si="63"/>
        <v>3867924.6896160003</v>
      </c>
      <c r="M425" s="9">
        <v>5367987.5854176013</v>
      </c>
      <c r="N425" s="9">
        <v>10525550</v>
      </c>
      <c r="O425" s="9">
        <f t="shared" si="64"/>
        <v>5367987.5854176013</v>
      </c>
      <c r="P425" s="15">
        <f>O425</f>
        <v>5367987.5854176013</v>
      </c>
    </row>
    <row r="426" spans="1:16" ht="22.5" customHeight="1" x14ac:dyDescent="0.25">
      <c r="A426" s="76"/>
      <c r="B426" s="76"/>
      <c r="C426" s="76"/>
      <c r="D426" s="77"/>
      <c r="E426" s="77"/>
      <c r="F426" s="8" t="s">
        <v>363</v>
      </c>
      <c r="G426" s="7" t="s">
        <v>17</v>
      </c>
      <c r="H426" s="10">
        <v>290505.59999999998</v>
      </c>
      <c r="I426" s="10">
        <f t="shared" si="61"/>
        <v>348258.11327999999</v>
      </c>
      <c r="J426" s="10">
        <v>269182.85960000003</v>
      </c>
      <c r="K426" s="10">
        <f t="shared" si="62"/>
        <v>282911.18543960003</v>
      </c>
      <c r="L426" s="50">
        <f t="shared" si="63"/>
        <v>282911.18543960003</v>
      </c>
      <c r="M426" s="9">
        <v>392630.11901256006</v>
      </c>
      <c r="N426" s="9">
        <v>6583252.5499999998</v>
      </c>
      <c r="O426" s="9">
        <f t="shared" si="64"/>
        <v>392630.11901256006</v>
      </c>
      <c r="P426" s="15">
        <f t="shared" si="65"/>
        <v>337770.65222608007</v>
      </c>
    </row>
    <row r="427" spans="1:16" ht="22.5" customHeight="1" x14ac:dyDescent="0.25">
      <c r="A427" s="76"/>
      <c r="B427" s="76"/>
      <c r="C427" s="76"/>
      <c r="D427" s="77"/>
      <c r="E427" s="77"/>
      <c r="F427" s="8" t="s">
        <v>364</v>
      </c>
      <c r="G427" s="7" t="s">
        <v>17</v>
      </c>
      <c r="H427" s="10">
        <v>249653.25</v>
      </c>
      <c r="I427" s="10">
        <f t="shared" si="61"/>
        <v>299284.3161</v>
      </c>
      <c r="J427" s="10">
        <v>231328.46979999999</v>
      </c>
      <c r="K427" s="10">
        <f t="shared" si="62"/>
        <v>243126.22175979998</v>
      </c>
      <c r="L427" s="50">
        <f t="shared" si="63"/>
        <v>243126.22175979998</v>
      </c>
      <c r="M427" s="9">
        <v>337415.70605027996</v>
      </c>
      <c r="N427" s="9">
        <v>1249500</v>
      </c>
      <c r="O427" s="9">
        <f t="shared" si="64"/>
        <v>337415.70605027996</v>
      </c>
      <c r="P427" s="15">
        <f t="shared" si="65"/>
        <v>290270.96390503994</v>
      </c>
    </row>
    <row r="428" spans="1:16" ht="22.5" customHeight="1" x14ac:dyDescent="0.25">
      <c r="A428" s="76"/>
      <c r="B428" s="76"/>
      <c r="C428" s="76"/>
      <c r="D428" s="77"/>
      <c r="E428" s="77"/>
      <c r="F428" s="8" t="s">
        <v>365</v>
      </c>
      <c r="G428" s="7" t="s">
        <v>17</v>
      </c>
      <c r="H428" s="10">
        <v>31773.06</v>
      </c>
      <c r="I428" s="10">
        <f t="shared" si="61"/>
        <v>38089.544328000004</v>
      </c>
      <c r="J428" s="10">
        <v>30471.241000000002</v>
      </c>
      <c r="K428" s="10">
        <f t="shared" si="62"/>
        <v>32025.274291000002</v>
      </c>
      <c r="L428" s="50">
        <f t="shared" si="63"/>
        <v>32025.274291000002</v>
      </c>
      <c r="M428" s="9">
        <v>44445.352122600008</v>
      </c>
      <c r="N428" s="9">
        <v>389500</v>
      </c>
      <c r="O428" s="9">
        <f t="shared" si="64"/>
        <v>44445.352122600008</v>
      </c>
      <c r="P428" s="15">
        <f t="shared" si="65"/>
        <v>38235.313206800005</v>
      </c>
    </row>
    <row r="429" spans="1:16" ht="22.5" customHeight="1" x14ac:dyDescent="0.25">
      <c r="A429" s="76"/>
      <c r="B429" s="76"/>
      <c r="C429" s="76"/>
      <c r="D429" s="77"/>
      <c r="E429" s="77"/>
      <c r="F429" s="8" t="s">
        <v>366</v>
      </c>
      <c r="G429" s="7" t="s">
        <v>17</v>
      </c>
      <c r="H429" s="10">
        <v>2042618.49</v>
      </c>
      <c r="I429" s="10">
        <f t="shared" si="61"/>
        <v>2448691.0458120001</v>
      </c>
      <c r="J429" s="10">
        <v>1892689.8388</v>
      </c>
      <c r="K429" s="10">
        <f t="shared" si="62"/>
        <v>1989217.0205788</v>
      </c>
      <c r="L429" s="50">
        <f t="shared" si="63"/>
        <v>1989217.0205788</v>
      </c>
      <c r="M429" s="9">
        <v>2760677.3988736798</v>
      </c>
      <c r="N429" s="9">
        <v>1119790</v>
      </c>
      <c r="O429" s="9">
        <f t="shared" si="64"/>
        <v>1119790</v>
      </c>
      <c r="P429" s="15">
        <f>O429</f>
        <v>1119790</v>
      </c>
    </row>
    <row r="430" spans="1:16" ht="22.5" customHeight="1" x14ac:dyDescent="0.25">
      <c r="A430" s="76"/>
      <c r="B430" s="76"/>
      <c r="C430" s="76"/>
      <c r="D430" s="77"/>
      <c r="E430" s="77"/>
      <c r="F430" s="8" t="s">
        <v>367</v>
      </c>
      <c r="G430" s="7" t="s">
        <v>17</v>
      </c>
      <c r="H430" s="10">
        <v>476611.74</v>
      </c>
      <c r="I430" s="10">
        <f t="shared" si="61"/>
        <v>571362.15391200001</v>
      </c>
      <c r="J430" s="10">
        <v>441628.67920000001</v>
      </c>
      <c r="K430" s="10">
        <f t="shared" si="62"/>
        <v>464151.74183920003</v>
      </c>
      <c r="L430" s="50">
        <f t="shared" si="63"/>
        <v>464151.74183920003</v>
      </c>
      <c r="M430" s="9">
        <v>644159.59148111998</v>
      </c>
      <c r="N430" s="9">
        <v>4701717.37</v>
      </c>
      <c r="O430" s="9">
        <f t="shared" si="64"/>
        <v>644159.59148111998</v>
      </c>
      <c r="P430" s="15">
        <f t="shared" si="65"/>
        <v>554155.66666016006</v>
      </c>
    </row>
    <row r="431" spans="1:16" ht="22.5" customHeight="1" x14ac:dyDescent="0.25">
      <c r="A431" s="76"/>
      <c r="B431" s="76"/>
      <c r="C431" s="76"/>
      <c r="D431" s="77"/>
      <c r="E431" s="77"/>
      <c r="F431" s="8" t="s">
        <v>368</v>
      </c>
      <c r="G431" s="7" t="s">
        <v>17</v>
      </c>
      <c r="H431" s="10">
        <v>28370.43</v>
      </c>
      <c r="I431" s="10">
        <f t="shared" si="61"/>
        <v>34010.471484000002</v>
      </c>
      <c r="J431" s="10">
        <v>26287.642</v>
      </c>
      <c r="K431" s="10">
        <f t="shared" si="62"/>
        <v>27628.311741999998</v>
      </c>
      <c r="L431" s="50">
        <f t="shared" si="63"/>
        <v>27628.311741999998</v>
      </c>
      <c r="M431" s="9">
        <v>38343.154621200003</v>
      </c>
      <c r="N431" s="9">
        <v>774690</v>
      </c>
      <c r="O431" s="9">
        <f t="shared" si="64"/>
        <v>38343.154621200003</v>
      </c>
      <c r="P431" s="15">
        <f t="shared" si="65"/>
        <v>32985.733181600001</v>
      </c>
    </row>
    <row r="432" spans="1:16" ht="22.5" customHeight="1" x14ac:dyDescent="0.25">
      <c r="A432" s="76"/>
      <c r="B432" s="76"/>
      <c r="C432" s="76"/>
      <c r="D432" s="77"/>
      <c r="E432" s="77"/>
      <c r="F432" s="8" t="s">
        <v>369</v>
      </c>
      <c r="G432" s="7" t="s">
        <v>17</v>
      </c>
      <c r="H432" s="10">
        <v>317740.5</v>
      </c>
      <c r="I432" s="10">
        <f t="shared" si="61"/>
        <v>380907.31140000001</v>
      </c>
      <c r="J432" s="10">
        <v>294418.81059999997</v>
      </c>
      <c r="K432" s="10">
        <f t="shared" si="62"/>
        <v>309434.16994059994</v>
      </c>
      <c r="L432" s="50">
        <f t="shared" si="63"/>
        <v>309434.16994059994</v>
      </c>
      <c r="M432" s="9">
        <v>429439.27714115998</v>
      </c>
      <c r="N432" s="9">
        <v>933079</v>
      </c>
      <c r="O432" s="9">
        <f t="shared" si="64"/>
        <v>429439.27714115998</v>
      </c>
      <c r="P432" s="15">
        <f t="shared" si="65"/>
        <v>369436.72354087996</v>
      </c>
    </row>
    <row r="433" spans="1:16" ht="22.5" customHeight="1" x14ac:dyDescent="0.25">
      <c r="A433" s="76"/>
      <c r="B433" s="76"/>
      <c r="C433" s="76"/>
      <c r="D433" s="77"/>
      <c r="E433" s="77"/>
      <c r="F433" s="8" t="s">
        <v>370</v>
      </c>
      <c r="G433" s="7" t="s">
        <v>17</v>
      </c>
      <c r="H433" s="10">
        <v>96456.69</v>
      </c>
      <c r="I433" s="10">
        <f t="shared" si="61"/>
        <v>115632.279972</v>
      </c>
      <c r="J433" s="10">
        <v>89377.056199999992</v>
      </c>
      <c r="K433" s="10">
        <f t="shared" si="62"/>
        <v>93935.286066199988</v>
      </c>
      <c r="L433" s="50">
        <f t="shared" si="63"/>
        <v>93935.286066199988</v>
      </c>
      <c r="M433" s="9">
        <v>130365.37417331999</v>
      </c>
      <c r="N433" s="9">
        <v>5979819.5800000001</v>
      </c>
      <c r="O433" s="9">
        <f t="shared" si="64"/>
        <v>130365.37417331999</v>
      </c>
      <c r="P433" s="15">
        <f t="shared" si="65"/>
        <v>112150.33011975998</v>
      </c>
    </row>
    <row r="434" spans="1:16" ht="22.5" customHeight="1" x14ac:dyDescent="0.25">
      <c r="A434" s="76"/>
      <c r="B434" s="76"/>
      <c r="C434" s="76"/>
      <c r="D434" s="77"/>
      <c r="E434" s="77"/>
      <c r="F434" s="8" t="s">
        <v>55</v>
      </c>
      <c r="G434" s="7" t="s">
        <v>17</v>
      </c>
      <c r="H434" s="10">
        <v>851091.12</v>
      </c>
      <c r="I434" s="10">
        <f t="shared" si="61"/>
        <v>1020288.034656</v>
      </c>
      <c r="J434" s="10">
        <v>788620.92059999995</v>
      </c>
      <c r="K434" s="10">
        <f t="shared" si="62"/>
        <v>828840.58755059994</v>
      </c>
      <c r="L434" s="50">
        <f t="shared" si="63"/>
        <v>828840.58755059994</v>
      </c>
      <c r="M434" s="9">
        <v>1150282.4747871601</v>
      </c>
      <c r="N434" s="9">
        <v>4763868.6900000004</v>
      </c>
      <c r="O434" s="9">
        <f t="shared" si="64"/>
        <v>1150282.4747871601</v>
      </c>
      <c r="P434" s="15">
        <f t="shared" si="65"/>
        <v>989561.53116887994</v>
      </c>
    </row>
    <row r="435" spans="1:16" ht="22.5" customHeight="1" x14ac:dyDescent="0.25">
      <c r="A435" s="76"/>
      <c r="B435" s="76"/>
      <c r="C435" s="76"/>
      <c r="D435" s="77"/>
      <c r="E435" s="77"/>
      <c r="F435" s="8" t="s">
        <v>371</v>
      </c>
      <c r="G435" s="7" t="s">
        <v>17</v>
      </c>
      <c r="H435" s="10">
        <v>62413.56</v>
      </c>
      <c r="I435" s="10">
        <f t="shared" si="61"/>
        <v>74821.375727999999</v>
      </c>
      <c r="J435" s="10">
        <v>57832.812400000003</v>
      </c>
      <c r="K435" s="10">
        <f t="shared" si="62"/>
        <v>60782.285832400004</v>
      </c>
      <c r="L435" s="50">
        <f t="shared" si="63"/>
        <v>60782.285832400004</v>
      </c>
      <c r="M435" s="9">
        <v>84354.940166640008</v>
      </c>
      <c r="N435" s="9">
        <v>279769</v>
      </c>
      <c r="O435" s="9">
        <f t="shared" si="64"/>
        <v>84354.940166640008</v>
      </c>
      <c r="P435" s="15">
        <f t="shared" si="65"/>
        <v>72568.612999520003</v>
      </c>
    </row>
    <row r="436" spans="1:16" ht="22.5" customHeight="1" x14ac:dyDescent="0.25">
      <c r="A436" s="76"/>
      <c r="B436" s="76"/>
      <c r="C436" s="76"/>
      <c r="D436" s="77"/>
      <c r="E436" s="77"/>
      <c r="F436" s="52" t="s">
        <v>372</v>
      </c>
      <c r="G436" s="7" t="s">
        <v>17</v>
      </c>
      <c r="H436" s="10">
        <v>0</v>
      </c>
      <c r="I436" s="10">
        <f t="shared" si="61"/>
        <v>0</v>
      </c>
      <c r="J436" s="10">
        <v>0</v>
      </c>
      <c r="K436" s="10">
        <f t="shared" si="62"/>
        <v>0</v>
      </c>
      <c r="L436" s="50">
        <f t="shared" si="63"/>
        <v>0</v>
      </c>
      <c r="M436" s="9">
        <v>696611.04</v>
      </c>
      <c r="N436" s="9">
        <v>933102.8</v>
      </c>
      <c r="O436" s="9">
        <f t="shared" si="64"/>
        <v>696611.04</v>
      </c>
      <c r="P436" s="15">
        <f>AVERAGE(O436)</f>
        <v>696611.04</v>
      </c>
    </row>
    <row r="437" spans="1:16" ht="22.5" customHeight="1" x14ac:dyDescent="0.25">
      <c r="A437" s="76"/>
      <c r="B437" s="76"/>
      <c r="C437" s="76"/>
      <c r="D437" s="77"/>
      <c r="E437" s="77"/>
      <c r="F437" s="52" t="s">
        <v>373</v>
      </c>
      <c r="G437" s="7" t="s">
        <v>17</v>
      </c>
      <c r="H437" s="10">
        <v>0</v>
      </c>
      <c r="I437" s="10">
        <f t="shared" si="61"/>
        <v>0</v>
      </c>
      <c r="J437" s="10">
        <v>165768.74</v>
      </c>
      <c r="K437" s="10">
        <f t="shared" si="62"/>
        <v>174222.94574</v>
      </c>
      <c r="L437" s="50">
        <f t="shared" si="63"/>
        <v>174222.94574</v>
      </c>
      <c r="M437" s="9">
        <v>241790.28416399998</v>
      </c>
      <c r="N437" s="9">
        <v>1005550</v>
      </c>
      <c r="O437" s="9">
        <f t="shared" si="64"/>
        <v>241790.28416399998</v>
      </c>
      <c r="P437" s="15">
        <f t="shared" si="65"/>
        <v>208006.61495199997</v>
      </c>
    </row>
    <row r="438" spans="1:16" ht="22.5" customHeight="1" x14ac:dyDescent="0.25">
      <c r="A438" s="76"/>
      <c r="B438" s="76"/>
      <c r="C438" s="76"/>
      <c r="D438" s="77"/>
      <c r="E438" s="77"/>
      <c r="F438" s="52" t="s">
        <v>374</v>
      </c>
      <c r="G438" s="7" t="s">
        <v>17</v>
      </c>
      <c r="H438" s="10">
        <v>0</v>
      </c>
      <c r="I438" s="10">
        <f t="shared" si="61"/>
        <v>0</v>
      </c>
      <c r="J438" s="10">
        <v>0</v>
      </c>
      <c r="K438" s="10">
        <f t="shared" si="62"/>
        <v>0</v>
      </c>
      <c r="L438" s="50">
        <f t="shared" si="63"/>
        <v>0</v>
      </c>
      <c r="M438" s="9">
        <v>228347.4</v>
      </c>
      <c r="N438" s="9">
        <v>1166200</v>
      </c>
      <c r="O438" s="9">
        <f t="shared" si="64"/>
        <v>228347.4</v>
      </c>
      <c r="P438" s="15">
        <f>AVERAGE(O438)</f>
        <v>228347.4</v>
      </c>
    </row>
    <row r="439" spans="1:16" ht="22.5" customHeight="1" x14ac:dyDescent="0.25">
      <c r="A439" s="76"/>
      <c r="B439" s="76"/>
      <c r="C439" s="76"/>
      <c r="D439" s="77"/>
      <c r="E439" s="77"/>
      <c r="F439" s="100" t="s">
        <v>81</v>
      </c>
      <c r="G439" s="101"/>
      <c r="H439" s="101"/>
      <c r="I439" s="101"/>
      <c r="J439" s="101"/>
      <c r="K439" s="101"/>
      <c r="L439" s="102"/>
      <c r="M439" s="10"/>
      <c r="N439" s="10"/>
      <c r="O439" s="10"/>
      <c r="P439" s="18"/>
    </row>
    <row r="440" spans="1:16" ht="22.5" customHeight="1" x14ac:dyDescent="0.25">
      <c r="A440" s="76"/>
      <c r="B440" s="76"/>
      <c r="C440" s="76"/>
      <c r="D440" s="77"/>
      <c r="E440" s="77"/>
      <c r="F440" s="8" t="s">
        <v>375</v>
      </c>
      <c r="G440" s="77" t="s">
        <v>82</v>
      </c>
      <c r="H440" s="78">
        <v>258195.96</v>
      </c>
      <c r="I440" s="78">
        <f>(H440*19.88%)+H440</f>
        <v>309525.31684799999</v>
      </c>
      <c r="J440" s="78">
        <v>239062.8</v>
      </c>
      <c r="K440" s="78">
        <f>(J440*5.1%)+J440</f>
        <v>251255.00279999999</v>
      </c>
      <c r="L440" s="78">
        <f>K440</f>
        <v>251255.00279999999</v>
      </c>
      <c r="M440" s="79">
        <v>348697.00008000003</v>
      </c>
      <c r="N440" s="79">
        <v>1646232.91</v>
      </c>
      <c r="O440" s="79">
        <f>MIN(M440,N440)</f>
        <v>348697.00008000003</v>
      </c>
      <c r="P440" s="80">
        <f>AVERAGE(L440,O440)</f>
        <v>299976.00144000002</v>
      </c>
    </row>
    <row r="441" spans="1:16" ht="22.5" customHeight="1" x14ac:dyDescent="0.25">
      <c r="A441" s="76"/>
      <c r="B441" s="76"/>
      <c r="C441" s="76"/>
      <c r="D441" s="77"/>
      <c r="E441" s="77"/>
      <c r="F441" s="8" t="s">
        <v>376</v>
      </c>
      <c r="G441" s="77"/>
      <c r="H441" s="78"/>
      <c r="I441" s="78"/>
      <c r="J441" s="78"/>
      <c r="K441" s="78"/>
      <c r="L441" s="78"/>
      <c r="M441" s="79">
        <v>0</v>
      </c>
      <c r="N441" s="79"/>
      <c r="O441" s="79">
        <v>0</v>
      </c>
      <c r="P441" s="81"/>
    </row>
    <row r="442" spans="1:16" ht="22.5" customHeight="1" x14ac:dyDescent="0.25">
      <c r="A442" s="76"/>
      <c r="B442" s="76"/>
      <c r="C442" s="76"/>
      <c r="D442" s="77"/>
      <c r="E442" s="77"/>
      <c r="F442" s="8" t="s">
        <v>377</v>
      </c>
      <c r="G442" s="77"/>
      <c r="H442" s="78"/>
      <c r="I442" s="78"/>
      <c r="J442" s="78"/>
      <c r="K442" s="78"/>
      <c r="L442" s="78"/>
      <c r="M442" s="79">
        <v>0</v>
      </c>
      <c r="N442" s="79"/>
      <c r="O442" s="79">
        <v>0</v>
      </c>
      <c r="P442" s="81"/>
    </row>
    <row r="443" spans="1:16" ht="22.5" customHeight="1" x14ac:dyDescent="0.25">
      <c r="A443" s="76"/>
      <c r="B443" s="76"/>
      <c r="C443" s="76"/>
      <c r="D443" s="77"/>
      <c r="E443" s="77"/>
      <c r="F443" s="8" t="s">
        <v>378</v>
      </c>
      <c r="G443" s="77"/>
      <c r="H443" s="78"/>
      <c r="I443" s="78"/>
      <c r="J443" s="78"/>
      <c r="K443" s="78"/>
      <c r="L443" s="78"/>
      <c r="M443" s="79">
        <v>0</v>
      </c>
      <c r="N443" s="79"/>
      <c r="O443" s="79">
        <v>0</v>
      </c>
      <c r="P443" s="81"/>
    </row>
    <row r="444" spans="1:16" ht="22.5" customHeight="1" x14ac:dyDescent="0.25">
      <c r="A444" s="76"/>
      <c r="B444" s="76"/>
      <c r="C444" s="76"/>
      <c r="D444" s="77"/>
      <c r="E444" s="77"/>
      <c r="F444" s="8" t="s">
        <v>379</v>
      </c>
      <c r="G444" s="77"/>
      <c r="H444" s="78"/>
      <c r="I444" s="78"/>
      <c r="J444" s="78"/>
      <c r="K444" s="78"/>
      <c r="L444" s="78"/>
      <c r="M444" s="79">
        <v>0</v>
      </c>
      <c r="N444" s="79"/>
      <c r="O444" s="79">
        <v>0</v>
      </c>
      <c r="P444" s="81"/>
    </row>
    <row r="445" spans="1:16" ht="22.5" customHeight="1" x14ac:dyDescent="0.25">
      <c r="A445" s="76"/>
      <c r="B445" s="76"/>
      <c r="C445" s="76"/>
      <c r="D445" s="77"/>
      <c r="E445" s="77"/>
      <c r="F445" s="8" t="s">
        <v>380</v>
      </c>
      <c r="G445" s="77"/>
      <c r="H445" s="78"/>
      <c r="I445" s="78"/>
      <c r="J445" s="78"/>
      <c r="K445" s="78"/>
      <c r="L445" s="78"/>
      <c r="M445" s="79">
        <v>0</v>
      </c>
      <c r="N445" s="79"/>
      <c r="O445" s="79">
        <v>0</v>
      </c>
      <c r="P445" s="81"/>
    </row>
    <row r="446" spans="1:16" ht="22.5" customHeight="1" x14ac:dyDescent="0.25">
      <c r="A446" s="76"/>
      <c r="B446" s="76"/>
      <c r="C446" s="76"/>
      <c r="D446" s="77"/>
      <c r="E446" s="77"/>
      <c r="F446" s="8" t="s">
        <v>381</v>
      </c>
      <c r="G446" s="77"/>
      <c r="H446" s="78"/>
      <c r="I446" s="78"/>
      <c r="J446" s="78"/>
      <c r="K446" s="78"/>
      <c r="L446" s="78"/>
      <c r="M446" s="79">
        <v>0</v>
      </c>
      <c r="N446" s="79"/>
      <c r="O446" s="79">
        <v>0</v>
      </c>
      <c r="P446" s="81"/>
    </row>
    <row r="447" spans="1:16" ht="22.5" customHeight="1" x14ac:dyDescent="0.25">
      <c r="A447" s="76"/>
      <c r="B447" s="76"/>
      <c r="C447" s="76"/>
      <c r="D447" s="77"/>
      <c r="E447" s="77"/>
      <c r="F447" s="8" t="s">
        <v>382</v>
      </c>
      <c r="G447" s="77"/>
      <c r="H447" s="78"/>
      <c r="I447" s="78"/>
      <c r="J447" s="78"/>
      <c r="K447" s="78"/>
      <c r="L447" s="78"/>
      <c r="M447" s="79">
        <v>0</v>
      </c>
      <c r="N447" s="79"/>
      <c r="O447" s="79">
        <v>0</v>
      </c>
      <c r="P447" s="81"/>
    </row>
    <row r="448" spans="1:16" ht="22.5" customHeight="1" x14ac:dyDescent="0.25">
      <c r="A448" s="76"/>
      <c r="B448" s="76"/>
      <c r="C448" s="76"/>
      <c r="D448" s="77"/>
      <c r="E448" s="77"/>
      <c r="F448" s="8" t="s">
        <v>383</v>
      </c>
      <c r="G448" s="77"/>
      <c r="H448" s="78"/>
      <c r="I448" s="78"/>
      <c r="J448" s="78"/>
      <c r="K448" s="78"/>
      <c r="L448" s="78"/>
      <c r="M448" s="79">
        <v>0</v>
      </c>
      <c r="N448" s="79"/>
      <c r="O448" s="79">
        <v>0</v>
      </c>
      <c r="P448" s="81"/>
    </row>
    <row r="449" spans="1:16" ht="22.5" customHeight="1" x14ac:dyDescent="0.25">
      <c r="A449" s="76"/>
      <c r="B449" s="76"/>
      <c r="C449" s="76"/>
      <c r="D449" s="77"/>
      <c r="E449" s="77"/>
      <c r="F449" s="8" t="s">
        <v>384</v>
      </c>
      <c r="G449" s="77"/>
      <c r="H449" s="78"/>
      <c r="I449" s="78"/>
      <c r="J449" s="78"/>
      <c r="K449" s="78"/>
      <c r="L449" s="78"/>
      <c r="M449" s="79">
        <v>0</v>
      </c>
      <c r="N449" s="79"/>
      <c r="O449" s="79">
        <v>0</v>
      </c>
      <c r="P449" s="81"/>
    </row>
    <row r="450" spans="1:16" ht="22.5" customHeight="1" x14ac:dyDescent="0.25">
      <c r="A450" s="76"/>
      <c r="B450" s="76"/>
      <c r="C450" s="76"/>
      <c r="D450" s="77"/>
      <c r="E450" s="77"/>
      <c r="F450" s="8" t="s">
        <v>385</v>
      </c>
      <c r="G450" s="77"/>
      <c r="H450" s="78"/>
      <c r="I450" s="78"/>
      <c r="J450" s="78"/>
      <c r="K450" s="78"/>
      <c r="L450" s="78"/>
      <c r="M450" s="79">
        <v>0</v>
      </c>
      <c r="N450" s="79"/>
      <c r="O450" s="79">
        <v>0</v>
      </c>
      <c r="P450" s="81"/>
    </row>
    <row r="451" spans="1:16" ht="22.5" customHeight="1" x14ac:dyDescent="0.25">
      <c r="A451" s="76"/>
      <c r="B451" s="76"/>
      <c r="C451" s="76"/>
      <c r="D451" s="77"/>
      <c r="E451" s="77"/>
      <c r="F451" s="8" t="s">
        <v>386</v>
      </c>
      <c r="G451" s="77"/>
      <c r="H451" s="78"/>
      <c r="I451" s="78"/>
      <c r="J451" s="78"/>
      <c r="K451" s="78"/>
      <c r="L451" s="78"/>
      <c r="M451" s="79">
        <v>0</v>
      </c>
      <c r="N451" s="79"/>
      <c r="O451" s="79">
        <v>0</v>
      </c>
      <c r="P451" s="81"/>
    </row>
    <row r="452" spans="1:16" ht="22.5" customHeight="1" x14ac:dyDescent="0.25">
      <c r="A452" s="76"/>
      <c r="B452" s="76"/>
      <c r="C452" s="76"/>
      <c r="D452" s="77"/>
      <c r="E452" s="77"/>
      <c r="F452" s="8" t="s">
        <v>387</v>
      </c>
      <c r="G452" s="77"/>
      <c r="H452" s="78"/>
      <c r="I452" s="78"/>
      <c r="J452" s="78"/>
      <c r="K452" s="78"/>
      <c r="L452" s="78"/>
      <c r="M452" s="79">
        <v>0</v>
      </c>
      <c r="N452" s="79"/>
      <c r="O452" s="79">
        <v>0</v>
      </c>
      <c r="P452" s="81"/>
    </row>
    <row r="453" spans="1:16" ht="22.5" customHeight="1" x14ac:dyDescent="0.25">
      <c r="A453" s="76">
        <v>10</v>
      </c>
      <c r="B453" s="76" t="s">
        <v>388</v>
      </c>
      <c r="C453" s="76" t="s">
        <v>389</v>
      </c>
      <c r="D453" s="77"/>
      <c r="E453" s="77"/>
      <c r="F453" s="100" t="s">
        <v>15</v>
      </c>
      <c r="G453" s="101"/>
      <c r="H453" s="101"/>
      <c r="I453" s="101"/>
      <c r="J453" s="101"/>
      <c r="K453" s="101"/>
      <c r="L453" s="102"/>
      <c r="M453" s="10"/>
      <c r="N453" s="10"/>
      <c r="O453" s="10"/>
      <c r="P453" s="18"/>
    </row>
    <row r="454" spans="1:16" ht="22.5" customHeight="1" x14ac:dyDescent="0.25">
      <c r="A454" s="76"/>
      <c r="B454" s="76"/>
      <c r="C454" s="76"/>
      <c r="D454" s="77"/>
      <c r="E454" s="77"/>
      <c r="F454" s="8" t="s">
        <v>390</v>
      </c>
      <c r="G454" s="7" t="s">
        <v>17</v>
      </c>
      <c r="H454" s="10">
        <v>90783</v>
      </c>
      <c r="I454" s="10">
        <f t="shared" ref="I454:I465" si="66">(H454*19.88%)+H454</f>
        <v>108830.66039999999</v>
      </c>
      <c r="J454" s="10">
        <v>61018.463199999998</v>
      </c>
      <c r="K454" s="10">
        <f t="shared" ref="K454:K465" si="67">(J454*5.1%)+J454</f>
        <v>64130.404823199999</v>
      </c>
      <c r="L454" s="50">
        <f>K454</f>
        <v>64130.404823199999</v>
      </c>
      <c r="M454" s="9">
        <v>89001.530423520002</v>
      </c>
      <c r="N454" s="9">
        <v>262990</v>
      </c>
      <c r="O454" s="9">
        <f>MIN(M454,N454)</f>
        <v>89001.530423520002</v>
      </c>
      <c r="P454" s="15">
        <f>AVERAGE(L454,O454)</f>
        <v>76565.967623360004</v>
      </c>
    </row>
    <row r="455" spans="1:16" ht="22.5" customHeight="1" x14ac:dyDescent="0.25">
      <c r="A455" s="76"/>
      <c r="B455" s="76"/>
      <c r="C455" s="76"/>
      <c r="D455" s="77"/>
      <c r="E455" s="77"/>
      <c r="F455" s="8" t="s">
        <v>391</v>
      </c>
      <c r="G455" s="7" t="s">
        <v>17</v>
      </c>
      <c r="H455" s="11">
        <v>85109.31</v>
      </c>
      <c r="I455" s="10">
        <f t="shared" si="66"/>
        <v>102029.040828</v>
      </c>
      <c r="J455" s="11">
        <v>22753.589599999999</v>
      </c>
      <c r="K455" s="10">
        <f t="shared" si="67"/>
        <v>23914.022669599999</v>
      </c>
      <c r="L455" s="50">
        <f t="shared" ref="L455:L465" si="68">K455</f>
        <v>23914.022669599999</v>
      </c>
      <c r="M455" s="9">
        <v>33188.385790560002</v>
      </c>
      <c r="N455" s="9">
        <v>228970.28</v>
      </c>
      <c r="O455" s="9">
        <f t="shared" ref="O455:O465" si="69">MIN(M455,N455)</f>
        <v>33188.385790560002</v>
      </c>
      <c r="P455" s="15">
        <f t="shared" ref="P455:P464" si="70">AVERAGE(L455,O455)</f>
        <v>28551.204230080002</v>
      </c>
    </row>
    <row r="456" spans="1:16" ht="22.5" customHeight="1" x14ac:dyDescent="0.25">
      <c r="A456" s="76"/>
      <c r="B456" s="76"/>
      <c r="C456" s="76"/>
      <c r="D456" s="77"/>
      <c r="E456" s="77"/>
      <c r="F456" s="8" t="s">
        <v>392</v>
      </c>
      <c r="G456" s="7" t="s">
        <v>17</v>
      </c>
      <c r="H456" s="10">
        <v>236258.55</v>
      </c>
      <c r="I456" s="10">
        <f t="shared" si="66"/>
        <v>283226.74974</v>
      </c>
      <c r="J456" s="10">
        <v>250277.43979999999</v>
      </c>
      <c r="K456" s="10">
        <f t="shared" si="67"/>
        <v>263041.58922979998</v>
      </c>
      <c r="L456" s="50">
        <f t="shared" si="68"/>
        <v>263041.58922979998</v>
      </c>
      <c r="M456" s="9">
        <v>365054.67369228002</v>
      </c>
      <c r="N456" s="9">
        <v>236125.75</v>
      </c>
      <c r="O456" s="9">
        <f t="shared" si="69"/>
        <v>236125.75</v>
      </c>
      <c r="P456" s="15">
        <f t="shared" si="70"/>
        <v>249583.66961489999</v>
      </c>
    </row>
    <row r="457" spans="1:16" ht="22.5" customHeight="1" x14ac:dyDescent="0.25">
      <c r="A457" s="76"/>
      <c r="B457" s="76"/>
      <c r="C457" s="76"/>
      <c r="D457" s="77"/>
      <c r="E457" s="77"/>
      <c r="F457" s="8" t="s">
        <v>393</v>
      </c>
      <c r="G457" s="7" t="s">
        <v>17</v>
      </c>
      <c r="H457" s="10">
        <v>532833.84</v>
      </c>
      <c r="I457" s="10">
        <f t="shared" si="66"/>
        <v>638761.20739199989</v>
      </c>
      <c r="J457" s="10">
        <v>553533.23459999997</v>
      </c>
      <c r="K457" s="10">
        <f t="shared" si="67"/>
        <v>581763.4295646</v>
      </c>
      <c r="L457" s="50">
        <f t="shared" si="68"/>
        <v>581763.4295646</v>
      </c>
      <c r="M457" s="9">
        <v>807383.57598755998</v>
      </c>
      <c r="N457" s="9">
        <v>387239.09</v>
      </c>
      <c r="O457" s="9">
        <f t="shared" si="69"/>
        <v>387239.09</v>
      </c>
      <c r="P457" s="15">
        <f t="shared" si="70"/>
        <v>484501.25978229998</v>
      </c>
    </row>
    <row r="458" spans="1:16" ht="22.5" customHeight="1" x14ac:dyDescent="0.25">
      <c r="A458" s="76"/>
      <c r="B458" s="76"/>
      <c r="C458" s="76"/>
      <c r="D458" s="77"/>
      <c r="E458" s="77"/>
      <c r="F458" s="8" t="s">
        <v>394</v>
      </c>
      <c r="G458" s="7" t="s">
        <v>17</v>
      </c>
      <c r="H458" s="10">
        <v>62132.4</v>
      </c>
      <c r="I458" s="10">
        <f t="shared" si="66"/>
        <v>74484.321120000008</v>
      </c>
      <c r="J458" s="10">
        <v>64546.029399999999</v>
      </c>
      <c r="K458" s="10">
        <f t="shared" si="67"/>
        <v>67837.876899399998</v>
      </c>
      <c r="L458" s="50">
        <f t="shared" si="68"/>
        <v>67837.876899399998</v>
      </c>
      <c r="M458" s="9">
        <v>94146.838482840001</v>
      </c>
      <c r="N458" s="9">
        <v>142304.95999999999</v>
      </c>
      <c r="O458" s="9">
        <f t="shared" si="69"/>
        <v>94146.838482840001</v>
      </c>
      <c r="P458" s="15">
        <f t="shared" si="70"/>
        <v>80992.357691120007</v>
      </c>
    </row>
    <row r="459" spans="1:16" ht="22.5" customHeight="1" x14ac:dyDescent="0.25">
      <c r="A459" s="76"/>
      <c r="B459" s="76"/>
      <c r="C459" s="76"/>
      <c r="D459" s="77"/>
      <c r="E459" s="77"/>
      <c r="F459" s="8" t="s">
        <v>395</v>
      </c>
      <c r="G459" s="7" t="s">
        <v>17</v>
      </c>
      <c r="H459" s="10">
        <v>6015.24</v>
      </c>
      <c r="I459" s="10">
        <f t="shared" si="66"/>
        <v>7211.0697119999995</v>
      </c>
      <c r="J459" s="10">
        <v>6248.0637999999999</v>
      </c>
      <c r="K459" s="10">
        <f t="shared" si="67"/>
        <v>6566.7150537999996</v>
      </c>
      <c r="L459" s="50">
        <f t="shared" si="68"/>
        <v>6566.7150537999996</v>
      </c>
      <c r="M459" s="9">
        <v>9113.4258586799988</v>
      </c>
      <c r="N459" s="9">
        <v>101639.09</v>
      </c>
      <c r="O459" s="9">
        <f t="shared" si="69"/>
        <v>9113.4258586799988</v>
      </c>
      <c r="P459" s="15">
        <f t="shared" si="70"/>
        <v>7840.0704562399987</v>
      </c>
    </row>
    <row r="460" spans="1:16" ht="22.5" customHeight="1" x14ac:dyDescent="0.25">
      <c r="A460" s="76"/>
      <c r="B460" s="76"/>
      <c r="C460" s="76"/>
      <c r="D460" s="77"/>
      <c r="E460" s="77"/>
      <c r="F460" s="8" t="s">
        <v>396</v>
      </c>
      <c r="G460" s="7" t="s">
        <v>17</v>
      </c>
      <c r="H460" s="10">
        <v>70357.320000000007</v>
      </c>
      <c r="I460" s="10">
        <f t="shared" si="66"/>
        <v>84344.355216000011</v>
      </c>
      <c r="J460" s="10">
        <v>73090.207999999999</v>
      </c>
      <c r="K460" s="10">
        <f t="shared" si="67"/>
        <v>76817.808607999992</v>
      </c>
      <c r="L460" s="50">
        <f t="shared" si="68"/>
        <v>76817.808607999992</v>
      </c>
      <c r="M460" s="9">
        <v>106609.37738879999</v>
      </c>
      <c r="N460" s="9">
        <v>116768.75</v>
      </c>
      <c r="O460" s="9">
        <f t="shared" si="69"/>
        <v>106609.37738879999</v>
      </c>
      <c r="P460" s="15">
        <f t="shared" si="70"/>
        <v>91713.592998399981</v>
      </c>
    </row>
    <row r="461" spans="1:16" ht="22.5" customHeight="1" x14ac:dyDescent="0.25">
      <c r="A461" s="76"/>
      <c r="B461" s="76"/>
      <c r="C461" s="76"/>
      <c r="D461" s="77"/>
      <c r="E461" s="77"/>
      <c r="F461" s="8" t="s">
        <v>397</v>
      </c>
      <c r="G461" s="7" t="s">
        <v>17</v>
      </c>
      <c r="H461" s="10">
        <v>9079.2900000000009</v>
      </c>
      <c r="I461" s="10">
        <f t="shared" si="66"/>
        <v>10884.252852000001</v>
      </c>
      <c r="J461" s="10">
        <v>9431.8613999999998</v>
      </c>
      <c r="K461" s="10">
        <f t="shared" si="67"/>
        <v>9912.8863313999991</v>
      </c>
      <c r="L461" s="50">
        <f t="shared" si="68"/>
        <v>9912.8863313999991</v>
      </c>
      <c r="M461" s="9">
        <v>13757.313038039998</v>
      </c>
      <c r="N461" s="9">
        <v>387239.09</v>
      </c>
      <c r="O461" s="9">
        <f t="shared" si="69"/>
        <v>13757.313038039998</v>
      </c>
      <c r="P461" s="15">
        <f t="shared" si="70"/>
        <v>11835.099684719999</v>
      </c>
    </row>
    <row r="462" spans="1:16" ht="22.5" customHeight="1" x14ac:dyDescent="0.25">
      <c r="A462" s="76"/>
      <c r="B462" s="76"/>
      <c r="C462" s="76"/>
      <c r="D462" s="77"/>
      <c r="E462" s="77"/>
      <c r="F462" s="8" t="s">
        <v>398</v>
      </c>
      <c r="G462" s="7" t="s">
        <v>17</v>
      </c>
      <c r="H462" s="11">
        <v>219141.45</v>
      </c>
      <c r="I462" s="10">
        <f t="shared" si="66"/>
        <v>262706.77026000002</v>
      </c>
      <c r="J462" s="11">
        <v>37064</v>
      </c>
      <c r="K462" s="10">
        <f t="shared" si="67"/>
        <v>38954.264000000003</v>
      </c>
      <c r="L462" s="50">
        <f t="shared" si="68"/>
        <v>38954.264000000003</v>
      </c>
      <c r="M462" s="9">
        <v>54061.5504</v>
      </c>
      <c r="N462" s="9">
        <v>244443.85</v>
      </c>
      <c r="O462" s="9">
        <f t="shared" si="69"/>
        <v>54061.5504</v>
      </c>
      <c r="P462" s="15">
        <f t="shared" si="70"/>
        <v>46507.907200000001</v>
      </c>
    </row>
    <row r="463" spans="1:16" ht="22.5" customHeight="1" x14ac:dyDescent="0.25">
      <c r="A463" s="76"/>
      <c r="B463" s="76"/>
      <c r="C463" s="76"/>
      <c r="D463" s="77"/>
      <c r="E463" s="77"/>
      <c r="F463" s="8" t="s">
        <v>399</v>
      </c>
      <c r="G463" s="7" t="s">
        <v>17</v>
      </c>
      <c r="H463" s="11">
        <v>184536.99</v>
      </c>
      <c r="I463" s="10">
        <f t="shared" si="66"/>
        <v>221222.94361199997</v>
      </c>
      <c r="J463" s="11">
        <v>99891.186400000006</v>
      </c>
      <c r="K463" s="10">
        <f t="shared" si="67"/>
        <v>104985.6369064</v>
      </c>
      <c r="L463" s="50">
        <f t="shared" si="68"/>
        <v>104985.6369064</v>
      </c>
      <c r="M463" s="9">
        <v>145701.28448304001</v>
      </c>
      <c r="N463" s="9">
        <v>387239.09</v>
      </c>
      <c r="O463" s="9">
        <f t="shared" si="69"/>
        <v>145701.28448304001</v>
      </c>
      <c r="P463" s="15">
        <f t="shared" si="70"/>
        <v>125343.46069472001</v>
      </c>
    </row>
    <row r="464" spans="1:16" ht="22.5" customHeight="1" x14ac:dyDescent="0.25">
      <c r="A464" s="76"/>
      <c r="B464" s="76"/>
      <c r="C464" s="76"/>
      <c r="D464" s="77"/>
      <c r="E464" s="77"/>
      <c r="F464" s="8" t="s">
        <v>55</v>
      </c>
      <c r="G464" s="7" t="s">
        <v>17</v>
      </c>
      <c r="H464" s="10">
        <v>170218.62</v>
      </c>
      <c r="I464" s="10">
        <f t="shared" si="66"/>
        <v>204058.08165599999</v>
      </c>
      <c r="J464" s="10">
        <v>176831.41740000001</v>
      </c>
      <c r="K464" s="10">
        <f t="shared" si="67"/>
        <v>185849.81968740001</v>
      </c>
      <c r="L464" s="50">
        <f t="shared" si="68"/>
        <v>185849.81968740001</v>
      </c>
      <c r="M464" s="9">
        <v>257926.30541964</v>
      </c>
      <c r="N464" s="9">
        <v>820174.18</v>
      </c>
      <c r="O464" s="9">
        <f t="shared" si="69"/>
        <v>257926.30541964</v>
      </c>
      <c r="P464" s="15">
        <f t="shared" si="70"/>
        <v>221888.06255352002</v>
      </c>
    </row>
    <row r="465" spans="1:16" ht="22.5" customHeight="1" x14ac:dyDescent="0.25">
      <c r="A465" s="76"/>
      <c r="B465" s="76"/>
      <c r="C465" s="76"/>
      <c r="D465" s="77"/>
      <c r="E465" s="77"/>
      <c r="F465" s="52" t="s">
        <v>400</v>
      </c>
      <c r="G465" s="7" t="s">
        <v>17</v>
      </c>
      <c r="H465" s="10">
        <v>0</v>
      </c>
      <c r="I465" s="10">
        <f t="shared" si="66"/>
        <v>0</v>
      </c>
      <c r="J465" s="10">
        <v>0</v>
      </c>
      <c r="K465" s="10">
        <f t="shared" si="67"/>
        <v>0</v>
      </c>
      <c r="L465" s="50">
        <f t="shared" si="68"/>
        <v>0</v>
      </c>
      <c r="M465" s="9">
        <v>1479000</v>
      </c>
      <c r="N465" s="9">
        <v>820174.18</v>
      </c>
      <c r="O465" s="9">
        <f t="shared" si="69"/>
        <v>820174.18</v>
      </c>
      <c r="P465" s="15">
        <f>AVERAGE(O465)</f>
        <v>820174.18</v>
      </c>
    </row>
    <row r="466" spans="1:16" ht="22.5" customHeight="1" x14ac:dyDescent="0.25">
      <c r="A466" s="76"/>
      <c r="B466" s="76"/>
      <c r="C466" s="76"/>
      <c r="D466" s="77"/>
      <c r="E466" s="77"/>
      <c r="F466" s="100" t="s">
        <v>81</v>
      </c>
      <c r="G466" s="101"/>
      <c r="H466" s="101"/>
      <c r="I466" s="101"/>
      <c r="J466" s="101"/>
      <c r="K466" s="101"/>
      <c r="L466" s="102"/>
      <c r="M466" s="10"/>
      <c r="N466" s="10"/>
      <c r="O466" s="10"/>
      <c r="P466" s="18"/>
    </row>
    <row r="467" spans="1:16" ht="22.5" customHeight="1" x14ac:dyDescent="0.25">
      <c r="A467" s="76"/>
      <c r="B467" s="76"/>
      <c r="C467" s="76"/>
      <c r="D467" s="77"/>
      <c r="E467" s="77"/>
      <c r="F467" s="8" t="s">
        <v>401</v>
      </c>
      <c r="G467" s="77" t="s">
        <v>82</v>
      </c>
      <c r="H467" s="78">
        <v>30047.49</v>
      </c>
      <c r="I467" s="78">
        <f>(H467*19.88%)+H467</f>
        <v>36020.931012000001</v>
      </c>
      <c r="J467" s="78">
        <v>27798</v>
      </c>
      <c r="K467" s="78">
        <f>(J467*5.1%)+J467</f>
        <v>29215.698</v>
      </c>
      <c r="L467" s="78">
        <f>K467</f>
        <v>29215.698</v>
      </c>
      <c r="M467" s="79">
        <v>40546.162799999998</v>
      </c>
      <c r="N467" s="79">
        <v>300416.69</v>
      </c>
      <c r="O467" s="79">
        <f>MIN(M467,N467)</f>
        <v>40546.162799999998</v>
      </c>
      <c r="P467" s="80">
        <f>AVERAGE(L467,O467)</f>
        <v>34880.930399999997</v>
      </c>
    </row>
    <row r="468" spans="1:16" ht="22.5" customHeight="1" x14ac:dyDescent="0.25">
      <c r="A468" s="76"/>
      <c r="B468" s="76"/>
      <c r="C468" s="76"/>
      <c r="D468" s="77"/>
      <c r="E468" s="77"/>
      <c r="F468" s="8" t="s">
        <v>402</v>
      </c>
      <c r="G468" s="77"/>
      <c r="H468" s="78"/>
      <c r="I468" s="78"/>
      <c r="J468" s="78"/>
      <c r="K468" s="78"/>
      <c r="L468" s="78">
        <f t="shared" ref="L468:L475" si="71">+(I468+K468)/2</f>
        <v>0</v>
      </c>
      <c r="M468" s="79">
        <v>0</v>
      </c>
      <c r="N468" s="79"/>
      <c r="O468" s="79">
        <v>0</v>
      </c>
      <c r="P468" s="81"/>
    </row>
    <row r="469" spans="1:16" ht="22.5" customHeight="1" x14ac:dyDescent="0.25">
      <c r="A469" s="76"/>
      <c r="B469" s="76"/>
      <c r="C469" s="76"/>
      <c r="D469" s="77"/>
      <c r="E469" s="77"/>
      <c r="F469" s="8" t="s">
        <v>403</v>
      </c>
      <c r="G469" s="77"/>
      <c r="H469" s="78"/>
      <c r="I469" s="78"/>
      <c r="J469" s="78"/>
      <c r="K469" s="78"/>
      <c r="L469" s="78">
        <f t="shared" si="71"/>
        <v>0</v>
      </c>
      <c r="M469" s="79">
        <v>0</v>
      </c>
      <c r="N469" s="79"/>
      <c r="O469" s="79">
        <v>0</v>
      </c>
      <c r="P469" s="81"/>
    </row>
    <row r="470" spans="1:16" ht="22.5" customHeight="1" x14ac:dyDescent="0.25">
      <c r="A470" s="76"/>
      <c r="B470" s="76"/>
      <c r="C470" s="76"/>
      <c r="D470" s="77"/>
      <c r="E470" s="77"/>
      <c r="F470" s="8" t="s">
        <v>404</v>
      </c>
      <c r="G470" s="77"/>
      <c r="H470" s="78"/>
      <c r="I470" s="78"/>
      <c r="J470" s="78"/>
      <c r="K470" s="78"/>
      <c r="L470" s="78">
        <f t="shared" si="71"/>
        <v>0</v>
      </c>
      <c r="M470" s="79">
        <v>0</v>
      </c>
      <c r="N470" s="79"/>
      <c r="O470" s="79">
        <v>0</v>
      </c>
      <c r="P470" s="81"/>
    </row>
    <row r="471" spans="1:16" ht="22.5" customHeight="1" x14ac:dyDescent="0.25">
      <c r="A471" s="76"/>
      <c r="B471" s="76"/>
      <c r="C471" s="76"/>
      <c r="D471" s="77"/>
      <c r="E471" s="77"/>
      <c r="F471" s="8" t="s">
        <v>405</v>
      </c>
      <c r="G471" s="77"/>
      <c r="H471" s="78"/>
      <c r="I471" s="78"/>
      <c r="J471" s="78"/>
      <c r="K471" s="78"/>
      <c r="L471" s="78">
        <f t="shared" si="71"/>
        <v>0</v>
      </c>
      <c r="M471" s="79">
        <v>0</v>
      </c>
      <c r="N471" s="79"/>
      <c r="O471" s="79">
        <v>0</v>
      </c>
      <c r="P471" s="81"/>
    </row>
    <row r="472" spans="1:16" ht="22.5" customHeight="1" x14ac:dyDescent="0.25">
      <c r="A472" s="76"/>
      <c r="B472" s="76"/>
      <c r="C472" s="76"/>
      <c r="D472" s="77"/>
      <c r="E472" s="77"/>
      <c r="F472" s="8" t="s">
        <v>406</v>
      </c>
      <c r="G472" s="77"/>
      <c r="H472" s="78"/>
      <c r="I472" s="78"/>
      <c r="J472" s="78"/>
      <c r="K472" s="78"/>
      <c r="L472" s="78">
        <f t="shared" si="71"/>
        <v>0</v>
      </c>
      <c r="M472" s="79">
        <v>0</v>
      </c>
      <c r="N472" s="79"/>
      <c r="O472" s="79">
        <v>0</v>
      </c>
      <c r="P472" s="81"/>
    </row>
    <row r="473" spans="1:16" ht="22.5" customHeight="1" x14ac:dyDescent="0.25">
      <c r="A473" s="76"/>
      <c r="B473" s="76"/>
      <c r="C473" s="76"/>
      <c r="D473" s="77"/>
      <c r="E473" s="77"/>
      <c r="F473" s="8" t="s">
        <v>407</v>
      </c>
      <c r="G473" s="77"/>
      <c r="H473" s="78"/>
      <c r="I473" s="78"/>
      <c r="J473" s="78"/>
      <c r="K473" s="78"/>
      <c r="L473" s="78">
        <f t="shared" si="71"/>
        <v>0</v>
      </c>
      <c r="M473" s="79">
        <v>0</v>
      </c>
      <c r="N473" s="79"/>
      <c r="O473" s="79">
        <v>0</v>
      </c>
      <c r="P473" s="81"/>
    </row>
    <row r="474" spans="1:16" ht="22.5" customHeight="1" x14ac:dyDescent="0.25">
      <c r="A474" s="76"/>
      <c r="B474" s="76"/>
      <c r="C474" s="76"/>
      <c r="D474" s="77"/>
      <c r="E474" s="77"/>
      <c r="F474" s="8" t="s">
        <v>408</v>
      </c>
      <c r="G474" s="77"/>
      <c r="H474" s="78"/>
      <c r="I474" s="78"/>
      <c r="J474" s="78"/>
      <c r="K474" s="78"/>
      <c r="L474" s="78">
        <f t="shared" si="71"/>
        <v>0</v>
      </c>
      <c r="M474" s="79">
        <v>0</v>
      </c>
      <c r="N474" s="79"/>
      <c r="O474" s="79">
        <v>0</v>
      </c>
      <c r="P474" s="81"/>
    </row>
    <row r="475" spans="1:16" ht="22.5" customHeight="1" x14ac:dyDescent="0.25">
      <c r="A475" s="76"/>
      <c r="B475" s="76"/>
      <c r="C475" s="76"/>
      <c r="D475" s="77"/>
      <c r="E475" s="77"/>
      <c r="F475" s="8" t="s">
        <v>377</v>
      </c>
      <c r="G475" s="77"/>
      <c r="H475" s="78"/>
      <c r="I475" s="78"/>
      <c r="J475" s="78"/>
      <c r="K475" s="78"/>
      <c r="L475" s="78">
        <f t="shared" si="71"/>
        <v>0</v>
      </c>
      <c r="M475" s="79">
        <v>0</v>
      </c>
      <c r="N475" s="79"/>
      <c r="O475" s="79">
        <v>0</v>
      </c>
      <c r="P475" s="81"/>
    </row>
    <row r="476" spans="1:16" ht="22.5" customHeight="1" x14ac:dyDescent="0.25">
      <c r="A476" s="76">
        <v>11</v>
      </c>
      <c r="B476" s="76" t="s">
        <v>409</v>
      </c>
      <c r="C476" s="76" t="s">
        <v>410</v>
      </c>
      <c r="D476" s="77"/>
      <c r="E476" s="77"/>
      <c r="F476" s="100" t="s">
        <v>15</v>
      </c>
      <c r="G476" s="101"/>
      <c r="H476" s="101"/>
      <c r="I476" s="101"/>
      <c r="J476" s="101"/>
      <c r="K476" s="101"/>
      <c r="L476" s="102"/>
      <c r="M476" s="10"/>
      <c r="N476" s="10"/>
      <c r="O476" s="10"/>
      <c r="P476" s="18"/>
    </row>
    <row r="477" spans="1:16" ht="22.5" customHeight="1" x14ac:dyDescent="0.25">
      <c r="A477" s="76"/>
      <c r="B477" s="76"/>
      <c r="C477" s="76"/>
      <c r="D477" s="77"/>
      <c r="E477" s="77"/>
      <c r="F477" s="8" t="s">
        <v>411</v>
      </c>
      <c r="G477" s="7" t="s">
        <v>17</v>
      </c>
      <c r="H477" s="10">
        <v>90783</v>
      </c>
      <c r="I477" s="10">
        <f t="shared" ref="I477:I485" si="72">(H477*19.88%)+H477</f>
        <v>108830.66039999999</v>
      </c>
      <c r="J477" s="10">
        <v>84119.527799999996</v>
      </c>
      <c r="K477" s="10">
        <f t="shared" ref="K477:K485" si="73">(J477*5.1%)+J477</f>
        <v>88409.623717800001</v>
      </c>
      <c r="L477" s="50">
        <f>K477</f>
        <v>88409.623717800001</v>
      </c>
      <c r="M477" s="9">
        <v>122696.74324908</v>
      </c>
      <c r="N477" s="9">
        <v>774930.38</v>
      </c>
      <c r="O477" s="9">
        <f>MIN(M477,N477)</f>
        <v>122696.74324908</v>
      </c>
      <c r="P477" s="15">
        <f>AVERAGE(L477,O477)</f>
        <v>105553.18348343999</v>
      </c>
    </row>
    <row r="478" spans="1:16" ht="22.5" customHeight="1" x14ac:dyDescent="0.25">
      <c r="A478" s="76"/>
      <c r="B478" s="76"/>
      <c r="C478" s="76"/>
      <c r="D478" s="77"/>
      <c r="E478" s="77"/>
      <c r="F478" s="8" t="s">
        <v>412</v>
      </c>
      <c r="G478" s="7" t="s">
        <v>17</v>
      </c>
      <c r="H478" s="10">
        <v>49856.4</v>
      </c>
      <c r="I478" s="10">
        <f t="shared" si="72"/>
        <v>59767.852319999998</v>
      </c>
      <c r="J478" s="10">
        <v>46196.569600000003</v>
      </c>
      <c r="K478" s="10">
        <f t="shared" si="73"/>
        <v>48552.594649600003</v>
      </c>
      <c r="L478" s="50">
        <f t="shared" ref="L478:L485" si="74">K478</f>
        <v>48552.594649600003</v>
      </c>
      <c r="M478" s="9">
        <v>67382.316418560004</v>
      </c>
      <c r="N478" s="9">
        <v>232552.18</v>
      </c>
      <c r="O478" s="9">
        <f t="shared" ref="O478:O485" si="75">MIN(M478,N478)</f>
        <v>67382.316418560004</v>
      </c>
      <c r="P478" s="15">
        <f>AVERAGE(L478,O478)</f>
        <v>57967.45553408</v>
      </c>
    </row>
    <row r="479" spans="1:16" ht="22.5" customHeight="1" x14ac:dyDescent="0.25">
      <c r="A479" s="76"/>
      <c r="B479" s="76"/>
      <c r="C479" s="76"/>
      <c r="D479" s="77"/>
      <c r="E479" s="77"/>
      <c r="F479" s="8" t="s">
        <v>413</v>
      </c>
      <c r="G479" s="7" t="s">
        <v>17</v>
      </c>
      <c r="H479" s="10">
        <v>24964.83</v>
      </c>
      <c r="I479" s="10">
        <f t="shared" si="72"/>
        <v>29927.838204</v>
      </c>
      <c r="J479" s="10">
        <v>23132.569</v>
      </c>
      <c r="K479" s="10">
        <f t="shared" si="73"/>
        <v>24312.330019000001</v>
      </c>
      <c r="L479" s="50">
        <f t="shared" si="74"/>
        <v>24312.330019000001</v>
      </c>
      <c r="M479" s="9">
        <v>33741.165143400001</v>
      </c>
      <c r="N479" s="9">
        <v>185926.79</v>
      </c>
      <c r="O479" s="9">
        <f t="shared" si="75"/>
        <v>33741.165143400001</v>
      </c>
      <c r="P479" s="15">
        <f t="shared" ref="P479:P484" si="76">AVERAGE(L479,O479)</f>
        <v>29026.747581200001</v>
      </c>
    </row>
    <row r="480" spans="1:16" ht="22.5" customHeight="1" x14ac:dyDescent="0.25">
      <c r="A480" s="76"/>
      <c r="B480" s="76"/>
      <c r="C480" s="76"/>
      <c r="D480" s="77"/>
      <c r="E480" s="77"/>
      <c r="F480" s="8" t="s">
        <v>414</v>
      </c>
      <c r="G480" s="7" t="s">
        <v>17</v>
      </c>
      <c r="H480" s="10">
        <v>124826.13</v>
      </c>
      <c r="I480" s="10">
        <f t="shared" si="72"/>
        <v>149641.564644</v>
      </c>
      <c r="J480" s="10">
        <v>115663.77160000001</v>
      </c>
      <c r="K480" s="10">
        <f t="shared" si="73"/>
        <v>121562.62395160001</v>
      </c>
      <c r="L480" s="50">
        <f t="shared" si="74"/>
        <v>121562.62395160001</v>
      </c>
      <c r="M480" s="9">
        <v>168707.17725576001</v>
      </c>
      <c r="N480" s="9">
        <v>421392.08999999997</v>
      </c>
      <c r="O480" s="9">
        <f t="shared" si="75"/>
        <v>168707.17725576001</v>
      </c>
      <c r="P480" s="15">
        <f t="shared" si="76"/>
        <v>145134.90060368</v>
      </c>
    </row>
    <row r="481" spans="1:16" ht="22.5" customHeight="1" x14ac:dyDescent="0.25">
      <c r="A481" s="76"/>
      <c r="B481" s="76"/>
      <c r="C481" s="76"/>
      <c r="D481" s="77"/>
      <c r="E481" s="77"/>
      <c r="F481" s="8" t="s">
        <v>415</v>
      </c>
      <c r="G481" s="7" t="s">
        <v>17</v>
      </c>
      <c r="H481" s="10">
        <v>9079.2900000000009</v>
      </c>
      <c r="I481" s="10">
        <f t="shared" si="72"/>
        <v>10884.252852000001</v>
      </c>
      <c r="J481" s="10">
        <v>8412.6013999999996</v>
      </c>
      <c r="K481" s="10">
        <f t="shared" si="73"/>
        <v>8841.6440714</v>
      </c>
      <c r="L481" s="50">
        <f t="shared" si="74"/>
        <v>8841.6440714</v>
      </c>
      <c r="M481" s="9">
        <v>12270.62040204</v>
      </c>
      <c r="N481" s="9">
        <v>113182.09</v>
      </c>
      <c r="O481" s="9">
        <f t="shared" si="75"/>
        <v>12270.62040204</v>
      </c>
      <c r="P481" s="15">
        <f t="shared" si="76"/>
        <v>10556.132236720001</v>
      </c>
    </row>
    <row r="482" spans="1:16" ht="22.5" customHeight="1" x14ac:dyDescent="0.25">
      <c r="A482" s="76"/>
      <c r="B482" s="76"/>
      <c r="C482" s="76"/>
      <c r="D482" s="77"/>
      <c r="E482" s="77"/>
      <c r="F482" s="8" t="s">
        <v>55</v>
      </c>
      <c r="G482" s="7" t="s">
        <v>17</v>
      </c>
      <c r="H482" s="10">
        <v>187239.69</v>
      </c>
      <c r="I482" s="10">
        <f t="shared" si="72"/>
        <v>224462.94037199998</v>
      </c>
      <c r="J482" s="10">
        <v>173496.584</v>
      </c>
      <c r="K482" s="10">
        <f t="shared" si="73"/>
        <v>182344.90978399999</v>
      </c>
      <c r="L482" s="50">
        <f t="shared" si="74"/>
        <v>182344.90978399999</v>
      </c>
      <c r="M482" s="9">
        <v>253062.11742240004</v>
      </c>
      <c r="N482" s="9">
        <v>1006550.79</v>
      </c>
      <c r="O482" s="9">
        <f t="shared" si="75"/>
        <v>253062.11742240004</v>
      </c>
      <c r="P482" s="15">
        <f t="shared" si="76"/>
        <v>217703.51360320003</v>
      </c>
    </row>
    <row r="483" spans="1:16" ht="22.5" customHeight="1" x14ac:dyDescent="0.25">
      <c r="A483" s="76"/>
      <c r="B483" s="76"/>
      <c r="C483" s="76"/>
      <c r="D483" s="77"/>
      <c r="E483" s="77"/>
      <c r="F483" s="8" t="s">
        <v>416</v>
      </c>
      <c r="G483" s="7" t="s">
        <v>17</v>
      </c>
      <c r="H483" s="10">
        <v>43122.42</v>
      </c>
      <c r="I483" s="10">
        <f t="shared" si="72"/>
        <v>51695.157095999995</v>
      </c>
      <c r="J483" s="10">
        <v>39956.845199999996</v>
      </c>
      <c r="K483" s="10">
        <f t="shared" si="73"/>
        <v>41994.644305199996</v>
      </c>
      <c r="L483" s="50">
        <f t="shared" si="74"/>
        <v>41994.644305199996</v>
      </c>
      <c r="M483" s="9">
        <v>58281.054408719996</v>
      </c>
      <c r="N483" s="9">
        <v>232539.09</v>
      </c>
      <c r="O483" s="9">
        <f t="shared" si="75"/>
        <v>58281.054408719996</v>
      </c>
      <c r="P483" s="15">
        <f t="shared" si="76"/>
        <v>50137.849356959996</v>
      </c>
    </row>
    <row r="484" spans="1:16" ht="22.5" customHeight="1" x14ac:dyDescent="0.25">
      <c r="A484" s="76"/>
      <c r="B484" s="76"/>
      <c r="C484" s="76"/>
      <c r="D484" s="77"/>
      <c r="E484" s="77"/>
      <c r="F484" s="8" t="s">
        <v>417</v>
      </c>
      <c r="G484" s="7" t="s">
        <v>17</v>
      </c>
      <c r="H484" s="10">
        <v>97108.11</v>
      </c>
      <c r="I484" s="10">
        <f t="shared" si="72"/>
        <v>116413.20226799999</v>
      </c>
      <c r="J484" s="10">
        <v>89980.272800000006</v>
      </c>
      <c r="K484" s="10">
        <f t="shared" si="73"/>
        <v>94569.266712800003</v>
      </c>
      <c r="L484" s="50">
        <f t="shared" si="74"/>
        <v>94569.266712800003</v>
      </c>
      <c r="M484" s="9">
        <v>131245.22590608001</v>
      </c>
      <c r="N484" s="9">
        <v>96390</v>
      </c>
      <c r="O484" s="9">
        <f t="shared" si="75"/>
        <v>96390</v>
      </c>
      <c r="P484" s="15">
        <f t="shared" si="76"/>
        <v>95479.633356400009</v>
      </c>
    </row>
    <row r="485" spans="1:16" ht="22.5" customHeight="1" x14ac:dyDescent="0.25">
      <c r="A485" s="76"/>
      <c r="B485" s="76"/>
      <c r="C485" s="76"/>
      <c r="D485" s="77"/>
      <c r="E485" s="77"/>
      <c r="F485" s="8" t="s">
        <v>418</v>
      </c>
      <c r="G485" s="7" t="s">
        <v>17</v>
      </c>
      <c r="H485" s="10">
        <v>0</v>
      </c>
      <c r="I485" s="10">
        <f t="shared" si="72"/>
        <v>0</v>
      </c>
      <c r="J485" s="10">
        <v>0</v>
      </c>
      <c r="K485" s="10">
        <f t="shared" si="73"/>
        <v>0</v>
      </c>
      <c r="L485" s="50">
        <f t="shared" si="74"/>
        <v>0</v>
      </c>
      <c r="M485" s="9">
        <v>37740</v>
      </c>
      <c r="N485" s="9">
        <v>214200</v>
      </c>
      <c r="O485" s="9">
        <f t="shared" si="75"/>
        <v>37740</v>
      </c>
      <c r="P485" s="15">
        <f>AVERAGE(O485)</f>
        <v>37740</v>
      </c>
    </row>
    <row r="486" spans="1:16" ht="22.5" customHeight="1" x14ac:dyDescent="0.25">
      <c r="A486" s="76"/>
      <c r="B486" s="76"/>
      <c r="C486" s="76"/>
      <c r="D486" s="77"/>
      <c r="E486" s="77"/>
      <c r="F486" s="100" t="s">
        <v>81</v>
      </c>
      <c r="G486" s="101"/>
      <c r="H486" s="101"/>
      <c r="I486" s="101"/>
      <c r="J486" s="101"/>
      <c r="K486" s="101"/>
      <c r="L486" s="102"/>
      <c r="M486" s="10"/>
      <c r="N486" s="10"/>
      <c r="O486" s="10"/>
      <c r="P486" s="18"/>
    </row>
    <row r="487" spans="1:16" ht="22.5" customHeight="1" x14ac:dyDescent="0.25">
      <c r="A487" s="76"/>
      <c r="B487" s="76"/>
      <c r="C487" s="76"/>
      <c r="D487" s="77"/>
      <c r="E487" s="77"/>
      <c r="F487" s="8" t="s">
        <v>419</v>
      </c>
      <c r="G487" s="77" t="s">
        <v>82</v>
      </c>
      <c r="H487" s="78">
        <v>38144.699999999997</v>
      </c>
      <c r="I487" s="78">
        <f>(H487*19.88%)+H487</f>
        <v>45727.866359999993</v>
      </c>
      <c r="J487" s="78">
        <v>35345.156999999999</v>
      </c>
      <c r="K487" s="78">
        <f>(J487*5.1%)+J487</f>
        <v>37147.760006999997</v>
      </c>
      <c r="L487" s="78">
        <f>K487</f>
        <v>37147.760006999997</v>
      </c>
      <c r="M487" s="79">
        <v>51554.446000200005</v>
      </c>
      <c r="N487" s="79">
        <v>475609.68</v>
      </c>
      <c r="O487" s="79">
        <f>MIN(M487,N487)</f>
        <v>51554.446000200005</v>
      </c>
      <c r="P487" s="80">
        <f>AVERAGE(L487,O487)</f>
        <v>44351.103003600001</v>
      </c>
    </row>
    <row r="488" spans="1:16" ht="22.5" customHeight="1" x14ac:dyDescent="0.25">
      <c r="A488" s="76"/>
      <c r="B488" s="76"/>
      <c r="C488" s="76"/>
      <c r="D488" s="77"/>
      <c r="E488" s="77"/>
      <c r="F488" s="8" t="s">
        <v>420</v>
      </c>
      <c r="G488" s="77"/>
      <c r="H488" s="78"/>
      <c r="I488" s="78"/>
      <c r="J488" s="78"/>
      <c r="K488" s="78"/>
      <c r="L488" s="78">
        <f t="shared" ref="L488:L497" si="77">+(I488+K488)/2</f>
        <v>0</v>
      </c>
      <c r="M488" s="79">
        <v>0</v>
      </c>
      <c r="N488" s="79"/>
      <c r="O488" s="79">
        <v>0</v>
      </c>
      <c r="P488" s="81"/>
    </row>
    <row r="489" spans="1:16" ht="22.5" customHeight="1" x14ac:dyDescent="0.25">
      <c r="A489" s="76"/>
      <c r="B489" s="76"/>
      <c r="C489" s="76"/>
      <c r="D489" s="77"/>
      <c r="E489" s="77"/>
      <c r="F489" s="8" t="s">
        <v>405</v>
      </c>
      <c r="G489" s="77"/>
      <c r="H489" s="78"/>
      <c r="I489" s="78"/>
      <c r="J489" s="78"/>
      <c r="K489" s="78"/>
      <c r="L489" s="78">
        <f t="shared" si="77"/>
        <v>0</v>
      </c>
      <c r="M489" s="79">
        <v>0</v>
      </c>
      <c r="N489" s="79"/>
      <c r="O489" s="79">
        <v>0</v>
      </c>
      <c r="P489" s="81"/>
    </row>
    <row r="490" spans="1:16" ht="22.5" customHeight="1" x14ac:dyDescent="0.25">
      <c r="A490" s="76"/>
      <c r="B490" s="76"/>
      <c r="C490" s="76"/>
      <c r="D490" s="77"/>
      <c r="E490" s="77"/>
      <c r="F490" s="8" t="s">
        <v>421</v>
      </c>
      <c r="G490" s="77"/>
      <c r="H490" s="78"/>
      <c r="I490" s="78"/>
      <c r="J490" s="78"/>
      <c r="K490" s="78"/>
      <c r="L490" s="78">
        <f t="shared" si="77"/>
        <v>0</v>
      </c>
      <c r="M490" s="79">
        <v>0</v>
      </c>
      <c r="N490" s="79"/>
      <c r="O490" s="79">
        <v>0</v>
      </c>
      <c r="P490" s="81"/>
    </row>
    <row r="491" spans="1:16" ht="22.5" customHeight="1" x14ac:dyDescent="0.25">
      <c r="A491" s="76"/>
      <c r="B491" s="76"/>
      <c r="C491" s="76"/>
      <c r="D491" s="77"/>
      <c r="E491" s="77"/>
      <c r="F491" s="8" t="s">
        <v>422</v>
      </c>
      <c r="G491" s="77"/>
      <c r="H491" s="78"/>
      <c r="I491" s="78"/>
      <c r="J491" s="78"/>
      <c r="K491" s="78"/>
      <c r="L491" s="78">
        <f t="shared" si="77"/>
        <v>0</v>
      </c>
      <c r="M491" s="79">
        <v>0</v>
      </c>
      <c r="N491" s="79"/>
      <c r="O491" s="79">
        <v>0</v>
      </c>
      <c r="P491" s="81"/>
    </row>
    <row r="492" spans="1:16" ht="22.5" customHeight="1" x14ac:dyDescent="0.25">
      <c r="A492" s="76"/>
      <c r="B492" s="76"/>
      <c r="C492" s="76"/>
      <c r="D492" s="77"/>
      <c r="E492" s="77"/>
      <c r="F492" s="8" t="s">
        <v>423</v>
      </c>
      <c r="G492" s="77"/>
      <c r="H492" s="78"/>
      <c r="I492" s="78"/>
      <c r="J492" s="78"/>
      <c r="K492" s="78"/>
      <c r="L492" s="78">
        <f t="shared" si="77"/>
        <v>0</v>
      </c>
      <c r="M492" s="79">
        <v>0</v>
      </c>
      <c r="N492" s="79"/>
      <c r="O492" s="79">
        <v>0</v>
      </c>
      <c r="P492" s="81"/>
    </row>
    <row r="493" spans="1:16" ht="22.5" customHeight="1" x14ac:dyDescent="0.25">
      <c r="A493" s="76"/>
      <c r="B493" s="76"/>
      <c r="C493" s="76"/>
      <c r="D493" s="77"/>
      <c r="E493" s="77"/>
      <c r="F493" s="8" t="s">
        <v>424</v>
      </c>
      <c r="G493" s="77"/>
      <c r="H493" s="78"/>
      <c r="I493" s="78"/>
      <c r="J493" s="78"/>
      <c r="K493" s="78"/>
      <c r="L493" s="78">
        <f t="shared" si="77"/>
        <v>0</v>
      </c>
      <c r="M493" s="79">
        <v>0</v>
      </c>
      <c r="N493" s="79"/>
      <c r="O493" s="79">
        <v>0</v>
      </c>
      <c r="P493" s="81"/>
    </row>
    <row r="494" spans="1:16" ht="22.5" customHeight="1" x14ac:dyDescent="0.25">
      <c r="A494" s="76"/>
      <c r="B494" s="76"/>
      <c r="C494" s="76"/>
      <c r="D494" s="77"/>
      <c r="E494" s="77"/>
      <c r="F494" s="8" t="s">
        <v>425</v>
      </c>
      <c r="G494" s="77"/>
      <c r="H494" s="78"/>
      <c r="I494" s="78"/>
      <c r="J494" s="78"/>
      <c r="K494" s="78"/>
      <c r="L494" s="78">
        <f t="shared" si="77"/>
        <v>0</v>
      </c>
      <c r="M494" s="79">
        <v>0</v>
      </c>
      <c r="N494" s="79"/>
      <c r="O494" s="79">
        <v>0</v>
      </c>
      <c r="P494" s="81"/>
    </row>
    <row r="495" spans="1:16" ht="22.5" customHeight="1" x14ac:dyDescent="0.25">
      <c r="A495" s="76"/>
      <c r="B495" s="76"/>
      <c r="C495" s="76"/>
      <c r="D495" s="77"/>
      <c r="E495" s="77"/>
      <c r="F495" s="8" t="s">
        <v>426</v>
      </c>
      <c r="G495" s="77"/>
      <c r="H495" s="78"/>
      <c r="I495" s="78"/>
      <c r="J495" s="78"/>
      <c r="K495" s="78"/>
      <c r="L495" s="78">
        <f t="shared" si="77"/>
        <v>0</v>
      </c>
      <c r="M495" s="79">
        <v>0</v>
      </c>
      <c r="N495" s="79"/>
      <c r="O495" s="79">
        <v>0</v>
      </c>
      <c r="P495" s="81"/>
    </row>
    <row r="496" spans="1:16" ht="22.5" customHeight="1" x14ac:dyDescent="0.25">
      <c r="A496" s="76"/>
      <c r="B496" s="76"/>
      <c r="C496" s="76"/>
      <c r="D496" s="77"/>
      <c r="E496" s="77"/>
      <c r="F496" s="8" t="s">
        <v>99</v>
      </c>
      <c r="G496" s="77"/>
      <c r="H496" s="78"/>
      <c r="I496" s="78"/>
      <c r="J496" s="78"/>
      <c r="K496" s="78"/>
      <c r="L496" s="78">
        <f t="shared" si="77"/>
        <v>0</v>
      </c>
      <c r="M496" s="79">
        <v>0</v>
      </c>
      <c r="N496" s="79"/>
      <c r="O496" s="79">
        <v>0</v>
      </c>
      <c r="P496" s="81"/>
    </row>
    <row r="497" spans="1:16" ht="22.5" customHeight="1" x14ac:dyDescent="0.25">
      <c r="A497" s="76"/>
      <c r="B497" s="76"/>
      <c r="C497" s="76"/>
      <c r="D497" s="77"/>
      <c r="E497" s="77"/>
      <c r="F497" s="8" t="s">
        <v>427</v>
      </c>
      <c r="G497" s="77"/>
      <c r="H497" s="78"/>
      <c r="I497" s="78"/>
      <c r="J497" s="78"/>
      <c r="K497" s="78"/>
      <c r="L497" s="78">
        <f t="shared" si="77"/>
        <v>0</v>
      </c>
      <c r="M497" s="79">
        <v>0</v>
      </c>
      <c r="N497" s="79"/>
      <c r="O497" s="79">
        <v>0</v>
      </c>
      <c r="P497" s="81"/>
    </row>
    <row r="498" spans="1:16" ht="22.5" customHeight="1" x14ac:dyDescent="0.25">
      <c r="A498" s="76">
        <v>12</v>
      </c>
      <c r="B498" s="76" t="s">
        <v>428</v>
      </c>
      <c r="C498" s="76" t="s">
        <v>429</v>
      </c>
      <c r="D498" s="77"/>
      <c r="E498" s="77"/>
      <c r="F498" s="100" t="s">
        <v>15</v>
      </c>
      <c r="G498" s="101"/>
      <c r="H498" s="101"/>
      <c r="I498" s="101"/>
      <c r="J498" s="101"/>
      <c r="K498" s="101"/>
      <c r="L498" s="102"/>
      <c r="M498" s="10"/>
      <c r="N498" s="10"/>
      <c r="O498" s="10"/>
      <c r="P498" s="18"/>
    </row>
    <row r="499" spans="1:16" ht="22.5" customHeight="1" x14ac:dyDescent="0.25">
      <c r="A499" s="76"/>
      <c r="B499" s="76"/>
      <c r="C499" s="76"/>
      <c r="D499" s="77"/>
      <c r="E499" s="77"/>
      <c r="F499" s="8" t="s">
        <v>430</v>
      </c>
      <c r="G499" s="7" t="s">
        <v>17</v>
      </c>
      <c r="H499" s="10">
        <v>63548.1</v>
      </c>
      <c r="I499" s="10">
        <f t="shared" ref="I499:I519" si="78">(H499*19.88%)+H499</f>
        <v>76181.462279999992</v>
      </c>
      <c r="J499" s="10">
        <v>58883.576800000003</v>
      </c>
      <c r="K499" s="10">
        <f t="shared" ref="K499:K519" si="79">(J499*5.1%)+J499</f>
        <v>61886.639216800002</v>
      </c>
      <c r="L499" s="50">
        <f>K499</f>
        <v>61886.639216800002</v>
      </c>
      <c r="M499" s="9">
        <v>85887.585120479998</v>
      </c>
      <c r="N499" s="9">
        <v>232197.56</v>
      </c>
      <c r="O499" s="9">
        <f>MIN(M499,N499)</f>
        <v>85887.585120479998</v>
      </c>
      <c r="P499" s="15">
        <f>AVERAGE(L499,O499)</f>
        <v>73887.11216864</v>
      </c>
    </row>
    <row r="500" spans="1:16" ht="22.5" customHeight="1" x14ac:dyDescent="0.25">
      <c r="A500" s="76"/>
      <c r="B500" s="76"/>
      <c r="C500" s="76"/>
      <c r="D500" s="77"/>
      <c r="E500" s="77"/>
      <c r="F500" s="8" t="s">
        <v>431</v>
      </c>
      <c r="G500" s="7" t="s">
        <v>17</v>
      </c>
      <c r="H500" s="10">
        <v>85109.31</v>
      </c>
      <c r="I500" s="10">
        <f t="shared" si="78"/>
        <v>102029.040828</v>
      </c>
      <c r="J500" s="10">
        <v>78861.999400000001</v>
      </c>
      <c r="K500" s="10">
        <f t="shared" si="79"/>
        <v>82883.9613694</v>
      </c>
      <c r="L500" s="50">
        <f t="shared" ref="L500:L519" si="80">K500</f>
        <v>82883.9613694</v>
      </c>
      <c r="M500" s="9">
        <v>115028.11232484001</v>
      </c>
      <c r="N500" s="9">
        <v>469003.99</v>
      </c>
      <c r="O500" s="9">
        <f t="shared" ref="O500:O519" si="81">MIN(M500,N500)</f>
        <v>115028.11232484001</v>
      </c>
      <c r="P500" s="15">
        <f t="shared" ref="P500:P517" si="82">AVERAGE(L500,O500)</f>
        <v>98956.036847120005</v>
      </c>
    </row>
    <row r="501" spans="1:16" ht="22.5" customHeight="1" x14ac:dyDescent="0.25">
      <c r="A501" s="76"/>
      <c r="B501" s="76"/>
      <c r="C501" s="76"/>
      <c r="D501" s="77"/>
      <c r="E501" s="77"/>
      <c r="F501" s="8" t="s">
        <v>432</v>
      </c>
      <c r="G501" s="7" t="s">
        <v>17</v>
      </c>
      <c r="H501" s="10">
        <v>9079.2900000000009</v>
      </c>
      <c r="I501" s="10">
        <f t="shared" si="78"/>
        <v>10884.252852000001</v>
      </c>
      <c r="J501" s="10">
        <v>8412.6013999999996</v>
      </c>
      <c r="K501" s="10">
        <f t="shared" si="79"/>
        <v>8841.6440714</v>
      </c>
      <c r="L501" s="50">
        <f t="shared" si="80"/>
        <v>8841.6440714</v>
      </c>
      <c r="M501" s="9">
        <v>12270.62040204</v>
      </c>
      <c r="N501" s="9">
        <v>216593.09</v>
      </c>
      <c r="O501" s="9">
        <f t="shared" si="81"/>
        <v>12270.62040204</v>
      </c>
      <c r="P501" s="15">
        <f t="shared" si="82"/>
        <v>10556.132236720001</v>
      </c>
    </row>
    <row r="502" spans="1:16" ht="22.5" customHeight="1" x14ac:dyDescent="0.25">
      <c r="A502" s="76"/>
      <c r="B502" s="76"/>
      <c r="C502" s="76"/>
      <c r="D502" s="77"/>
      <c r="E502" s="77"/>
      <c r="F502" s="8" t="s">
        <v>433</v>
      </c>
      <c r="G502" s="7" t="s">
        <v>17</v>
      </c>
      <c r="H502" s="10">
        <v>28370.43</v>
      </c>
      <c r="I502" s="10">
        <f t="shared" si="78"/>
        <v>34010.471484000002</v>
      </c>
      <c r="J502" s="10">
        <v>26287.642</v>
      </c>
      <c r="K502" s="10">
        <f t="shared" si="79"/>
        <v>27628.311741999998</v>
      </c>
      <c r="L502" s="50">
        <f t="shared" si="80"/>
        <v>27628.311741999998</v>
      </c>
      <c r="M502" s="9">
        <v>38343.154621200003</v>
      </c>
      <c r="N502" s="9">
        <v>319397.19</v>
      </c>
      <c r="O502" s="9">
        <f t="shared" si="81"/>
        <v>38343.154621200003</v>
      </c>
      <c r="P502" s="15">
        <f t="shared" si="82"/>
        <v>32985.733181600001</v>
      </c>
    </row>
    <row r="503" spans="1:16" ht="22.5" customHeight="1" x14ac:dyDescent="0.25">
      <c r="A503" s="76"/>
      <c r="B503" s="76"/>
      <c r="C503" s="76"/>
      <c r="D503" s="77"/>
      <c r="E503" s="77"/>
      <c r="F503" s="8" t="s">
        <v>434</v>
      </c>
      <c r="G503" s="7" t="s">
        <v>17</v>
      </c>
      <c r="H503" s="10">
        <v>64514.34</v>
      </c>
      <c r="I503" s="10">
        <f t="shared" si="78"/>
        <v>77339.790792</v>
      </c>
      <c r="J503" s="10">
        <v>59778.672399999996</v>
      </c>
      <c r="K503" s="10">
        <f t="shared" si="79"/>
        <v>62827.384692399995</v>
      </c>
      <c r="L503" s="50">
        <f t="shared" si="80"/>
        <v>62827.384692399995</v>
      </c>
      <c r="M503" s="9">
        <v>87193.171562639982</v>
      </c>
      <c r="N503" s="9">
        <v>256340.28</v>
      </c>
      <c r="O503" s="9">
        <f t="shared" si="81"/>
        <v>87193.171562639982</v>
      </c>
      <c r="P503" s="15">
        <f t="shared" si="82"/>
        <v>75010.278127519996</v>
      </c>
    </row>
    <row r="504" spans="1:16" ht="22.5" customHeight="1" x14ac:dyDescent="0.25">
      <c r="A504" s="76"/>
      <c r="B504" s="76"/>
      <c r="C504" s="76"/>
      <c r="D504" s="77"/>
      <c r="E504" s="77"/>
      <c r="F504" s="8" t="s">
        <v>435</v>
      </c>
      <c r="G504" s="7" t="s">
        <v>17</v>
      </c>
      <c r="H504" s="10">
        <v>78244.649999999994</v>
      </c>
      <c r="I504" s="10">
        <f t="shared" si="78"/>
        <v>93799.686419999984</v>
      </c>
      <c r="J504" s="10">
        <v>72501.816999999995</v>
      </c>
      <c r="K504" s="10">
        <f t="shared" si="79"/>
        <v>76199.409667</v>
      </c>
      <c r="L504" s="50">
        <f t="shared" si="80"/>
        <v>76199.409667</v>
      </c>
      <c r="M504" s="9">
        <v>105751.1502762</v>
      </c>
      <c r="N504" s="9">
        <v>314344.45</v>
      </c>
      <c r="O504" s="9">
        <f t="shared" si="81"/>
        <v>105751.1502762</v>
      </c>
      <c r="P504" s="15">
        <f t="shared" si="82"/>
        <v>90975.279971600001</v>
      </c>
    </row>
    <row r="505" spans="1:16" ht="22.5" customHeight="1" x14ac:dyDescent="0.25">
      <c r="A505" s="76"/>
      <c r="B505" s="76"/>
      <c r="C505" s="76"/>
      <c r="D505" s="77"/>
      <c r="E505" s="77"/>
      <c r="F505" s="8" t="s">
        <v>436</v>
      </c>
      <c r="G505" s="7" t="s">
        <v>17</v>
      </c>
      <c r="H505" s="10">
        <v>86688.36</v>
      </c>
      <c r="I505" s="10">
        <f t="shared" si="78"/>
        <v>103922.005968</v>
      </c>
      <c r="J505" s="10">
        <v>80325.1008</v>
      </c>
      <c r="K505" s="10">
        <f t="shared" si="79"/>
        <v>84421.680940799997</v>
      </c>
      <c r="L505" s="50">
        <f t="shared" si="80"/>
        <v>84421.680940799997</v>
      </c>
      <c r="M505" s="9">
        <v>117162.19202688</v>
      </c>
      <c r="N505" s="9">
        <v>387252.18</v>
      </c>
      <c r="O505" s="9">
        <f t="shared" si="81"/>
        <v>117162.19202688</v>
      </c>
      <c r="P505" s="15">
        <f t="shared" si="82"/>
        <v>100791.93648383999</v>
      </c>
    </row>
    <row r="506" spans="1:16" ht="22.5" customHeight="1" x14ac:dyDescent="0.25">
      <c r="A506" s="76"/>
      <c r="B506" s="76"/>
      <c r="C506" s="76"/>
      <c r="D506" s="77"/>
      <c r="E506" s="77"/>
      <c r="F506" s="8" t="s">
        <v>437</v>
      </c>
      <c r="G506" s="7" t="s">
        <v>17</v>
      </c>
      <c r="H506" s="10">
        <v>68087.25</v>
      </c>
      <c r="I506" s="10">
        <f t="shared" si="78"/>
        <v>81622.995299999995</v>
      </c>
      <c r="J506" s="10">
        <v>63089.414199999999</v>
      </c>
      <c r="K506" s="10">
        <f t="shared" si="79"/>
        <v>66306.974324199997</v>
      </c>
      <c r="L506" s="50">
        <f t="shared" si="80"/>
        <v>66306.974324199997</v>
      </c>
      <c r="M506" s="9">
        <v>92022.21955211999</v>
      </c>
      <c r="N506" s="9">
        <v>678110.79</v>
      </c>
      <c r="O506" s="9">
        <f t="shared" si="81"/>
        <v>92022.21955211999</v>
      </c>
      <c r="P506" s="15">
        <f t="shared" si="82"/>
        <v>79164.596938159986</v>
      </c>
    </row>
    <row r="507" spans="1:16" ht="22.5" customHeight="1" x14ac:dyDescent="0.25">
      <c r="A507" s="76"/>
      <c r="B507" s="76"/>
      <c r="C507" s="76"/>
      <c r="D507" s="77"/>
      <c r="E507" s="77"/>
      <c r="F507" s="8" t="s">
        <v>438</v>
      </c>
      <c r="G507" s="7" t="s">
        <v>17</v>
      </c>
      <c r="H507" s="10">
        <v>46135.98</v>
      </c>
      <c r="I507" s="10">
        <f t="shared" si="78"/>
        <v>55307.812824000001</v>
      </c>
      <c r="J507" s="10">
        <v>42749.617599999998</v>
      </c>
      <c r="K507" s="10">
        <f t="shared" si="79"/>
        <v>44929.848097599999</v>
      </c>
      <c r="L507" s="50">
        <f t="shared" si="80"/>
        <v>44929.848097599999</v>
      </c>
      <c r="M507" s="9">
        <v>62354.592231360002</v>
      </c>
      <c r="N507" s="9">
        <v>166898.69</v>
      </c>
      <c r="O507" s="9">
        <f t="shared" si="81"/>
        <v>62354.592231360002</v>
      </c>
      <c r="P507" s="15">
        <f t="shared" si="82"/>
        <v>53642.220164480001</v>
      </c>
    </row>
    <row r="508" spans="1:16" ht="22.5" customHeight="1" x14ac:dyDescent="0.25">
      <c r="A508" s="76"/>
      <c r="B508" s="76"/>
      <c r="C508" s="76"/>
      <c r="D508" s="77"/>
      <c r="E508" s="77"/>
      <c r="F508" s="8" t="s">
        <v>439</v>
      </c>
      <c r="G508" s="7" t="s">
        <v>17</v>
      </c>
      <c r="H508" s="10">
        <v>204261.75</v>
      </c>
      <c r="I508" s="10">
        <f t="shared" si="78"/>
        <v>244868.9859</v>
      </c>
      <c r="J508" s="10">
        <v>189269.1692</v>
      </c>
      <c r="K508" s="10">
        <f t="shared" si="79"/>
        <v>198921.89682920001</v>
      </c>
      <c r="L508" s="50">
        <f t="shared" si="80"/>
        <v>198921.89682920001</v>
      </c>
      <c r="M508" s="9">
        <v>276068.01019512</v>
      </c>
      <c r="N508" s="9">
        <v>897379</v>
      </c>
      <c r="O508" s="9">
        <f t="shared" si="81"/>
        <v>276068.01019512</v>
      </c>
      <c r="P508" s="15">
        <f t="shared" si="82"/>
        <v>237494.95351215999</v>
      </c>
    </row>
    <row r="509" spans="1:16" ht="22.5" customHeight="1" x14ac:dyDescent="0.25">
      <c r="A509" s="76"/>
      <c r="B509" s="76"/>
      <c r="C509" s="76"/>
      <c r="D509" s="77"/>
      <c r="E509" s="77"/>
      <c r="F509" s="8" t="s">
        <v>440</v>
      </c>
      <c r="G509" s="7" t="s">
        <v>17</v>
      </c>
      <c r="H509" s="10">
        <v>1362.24</v>
      </c>
      <c r="I509" s="10">
        <f t="shared" si="78"/>
        <v>1633.053312</v>
      </c>
      <c r="J509" s="10">
        <v>1262.0291999999999</v>
      </c>
      <c r="K509" s="10">
        <f t="shared" si="79"/>
        <v>1326.3926891999999</v>
      </c>
      <c r="L509" s="50">
        <f t="shared" si="80"/>
        <v>1326.3926891999999</v>
      </c>
      <c r="M509" s="9">
        <v>1840.7957911199999</v>
      </c>
      <c r="N509" s="9">
        <v>172696.37</v>
      </c>
      <c r="O509" s="9">
        <f t="shared" si="81"/>
        <v>1840.7957911199999</v>
      </c>
      <c r="P509" s="15">
        <f t="shared" si="82"/>
        <v>1583.59424016</v>
      </c>
    </row>
    <row r="510" spans="1:16" ht="22.5" customHeight="1" x14ac:dyDescent="0.25">
      <c r="A510" s="76"/>
      <c r="B510" s="76"/>
      <c r="C510" s="76"/>
      <c r="D510" s="77"/>
      <c r="E510" s="77"/>
      <c r="F510" s="8" t="s">
        <v>441</v>
      </c>
      <c r="G510" s="7" t="s">
        <v>17</v>
      </c>
      <c r="H510" s="10">
        <v>73759.95</v>
      </c>
      <c r="I510" s="10">
        <f t="shared" si="78"/>
        <v>88423.428059999991</v>
      </c>
      <c r="J510" s="10">
        <v>68346.016000000003</v>
      </c>
      <c r="K510" s="10">
        <f t="shared" si="79"/>
        <v>71831.662815999996</v>
      </c>
      <c r="L510" s="50">
        <f t="shared" si="80"/>
        <v>71831.662815999996</v>
      </c>
      <c r="M510" s="9">
        <v>99689.498937600001</v>
      </c>
      <c r="N510" s="9">
        <v>298717.37</v>
      </c>
      <c r="O510" s="9">
        <f t="shared" si="81"/>
        <v>99689.498937600001</v>
      </c>
      <c r="P510" s="15">
        <f t="shared" si="82"/>
        <v>85760.580876799999</v>
      </c>
    </row>
    <row r="511" spans="1:16" ht="22.5" customHeight="1" x14ac:dyDescent="0.25">
      <c r="A511" s="76"/>
      <c r="B511" s="76"/>
      <c r="C511" s="76"/>
      <c r="D511" s="77"/>
      <c r="E511" s="77"/>
      <c r="F511" s="8" t="s">
        <v>442</v>
      </c>
      <c r="G511" s="7" t="s">
        <v>17</v>
      </c>
      <c r="H511" s="10">
        <v>96456.69</v>
      </c>
      <c r="I511" s="10">
        <f t="shared" si="78"/>
        <v>115632.279972</v>
      </c>
      <c r="J511" s="10">
        <v>89377.056199999992</v>
      </c>
      <c r="K511" s="10">
        <f t="shared" si="79"/>
        <v>93935.286066199988</v>
      </c>
      <c r="L511" s="50">
        <f t="shared" si="80"/>
        <v>93935.286066199988</v>
      </c>
      <c r="M511" s="9">
        <v>130365.37417331999</v>
      </c>
      <c r="N511" s="9">
        <v>302444.45</v>
      </c>
      <c r="O511" s="9">
        <f t="shared" si="81"/>
        <v>130365.37417331999</v>
      </c>
      <c r="P511" s="15">
        <f t="shared" si="82"/>
        <v>112150.33011975998</v>
      </c>
    </row>
    <row r="512" spans="1:16" ht="22.5" customHeight="1" x14ac:dyDescent="0.25">
      <c r="A512" s="76"/>
      <c r="B512" s="76"/>
      <c r="C512" s="76"/>
      <c r="D512" s="77"/>
      <c r="E512" s="77"/>
      <c r="F512" s="8" t="s">
        <v>443</v>
      </c>
      <c r="G512" s="7" t="s">
        <v>17</v>
      </c>
      <c r="H512" s="10">
        <v>71954.19</v>
      </c>
      <c r="I512" s="10">
        <f t="shared" si="78"/>
        <v>86258.682971999995</v>
      </c>
      <c r="J512" s="10">
        <v>66672.576400000005</v>
      </c>
      <c r="K512" s="10">
        <f t="shared" si="79"/>
        <v>70072.877796400004</v>
      </c>
      <c r="L512" s="50">
        <f t="shared" si="80"/>
        <v>70072.877796400004</v>
      </c>
      <c r="M512" s="9">
        <v>97248.619937040014</v>
      </c>
      <c r="N512" s="9">
        <v>478988.08999999997</v>
      </c>
      <c r="O512" s="9">
        <f t="shared" si="81"/>
        <v>97248.619937040014</v>
      </c>
      <c r="P512" s="15">
        <f t="shared" si="82"/>
        <v>83660.748866720009</v>
      </c>
    </row>
    <row r="513" spans="1:16" ht="22.5" customHeight="1" x14ac:dyDescent="0.25">
      <c r="A513" s="76"/>
      <c r="B513" s="76"/>
      <c r="C513" s="76"/>
      <c r="D513" s="77"/>
      <c r="E513" s="77"/>
      <c r="F513" s="8" t="s">
        <v>444</v>
      </c>
      <c r="G513" s="7" t="s">
        <v>17</v>
      </c>
      <c r="H513" s="10">
        <v>51066.18</v>
      </c>
      <c r="I513" s="10">
        <f t="shared" si="78"/>
        <v>61218.136584</v>
      </c>
      <c r="J513" s="10">
        <v>47317.755599999997</v>
      </c>
      <c r="K513" s="10">
        <f t="shared" si="79"/>
        <v>49730.961135599995</v>
      </c>
      <c r="L513" s="50">
        <f t="shared" si="80"/>
        <v>49730.961135599995</v>
      </c>
      <c r="M513" s="9">
        <v>69017.678318160004</v>
      </c>
      <c r="N513" s="9">
        <v>232526</v>
      </c>
      <c r="O513" s="9">
        <f t="shared" si="81"/>
        <v>69017.678318160004</v>
      </c>
      <c r="P513" s="15">
        <f t="shared" si="82"/>
        <v>59374.31972688</v>
      </c>
    </row>
    <row r="514" spans="1:16" ht="22.5" customHeight="1" x14ac:dyDescent="0.25">
      <c r="A514" s="76"/>
      <c r="B514" s="76"/>
      <c r="C514" s="76"/>
      <c r="D514" s="77"/>
      <c r="E514" s="77"/>
      <c r="F514" s="8" t="s">
        <v>445</v>
      </c>
      <c r="G514" s="7" t="s">
        <v>17</v>
      </c>
      <c r="H514" s="10">
        <v>476611.74</v>
      </c>
      <c r="I514" s="10">
        <f t="shared" si="78"/>
        <v>571362.15391200001</v>
      </c>
      <c r="J514" s="10">
        <v>441628.67920000001</v>
      </c>
      <c r="K514" s="10">
        <f t="shared" si="79"/>
        <v>464151.74183920003</v>
      </c>
      <c r="L514" s="50">
        <f t="shared" si="80"/>
        <v>464151.74183920003</v>
      </c>
      <c r="M514" s="9">
        <v>644159.59148111998</v>
      </c>
      <c r="N514" s="9">
        <v>1119790</v>
      </c>
      <c r="O514" s="9">
        <f t="shared" si="81"/>
        <v>644159.59148111998</v>
      </c>
      <c r="P514" s="15">
        <f t="shared" si="82"/>
        <v>554155.66666016006</v>
      </c>
    </row>
    <row r="515" spans="1:16" ht="22.5" customHeight="1" x14ac:dyDescent="0.25">
      <c r="A515" s="76"/>
      <c r="B515" s="76"/>
      <c r="C515" s="76"/>
      <c r="D515" s="77"/>
      <c r="E515" s="77"/>
      <c r="F515" s="8" t="s">
        <v>446</v>
      </c>
      <c r="G515" s="7" t="s">
        <v>17</v>
      </c>
      <c r="H515" s="10">
        <v>476611.74</v>
      </c>
      <c r="I515" s="10">
        <f t="shared" si="78"/>
        <v>571362.15391200001</v>
      </c>
      <c r="J515" s="10">
        <v>441628.67920000001</v>
      </c>
      <c r="K515" s="10">
        <f t="shared" si="79"/>
        <v>464151.74183920003</v>
      </c>
      <c r="L515" s="50">
        <f t="shared" si="80"/>
        <v>464151.74183920003</v>
      </c>
      <c r="M515" s="9">
        <v>644159.59148111998</v>
      </c>
      <c r="N515" s="9">
        <v>930699</v>
      </c>
      <c r="O515" s="9">
        <f t="shared" si="81"/>
        <v>644159.59148111998</v>
      </c>
      <c r="P515" s="15">
        <f t="shared" si="82"/>
        <v>554155.66666016006</v>
      </c>
    </row>
    <row r="516" spans="1:16" ht="22.5" customHeight="1" x14ac:dyDescent="0.25">
      <c r="A516" s="76"/>
      <c r="B516" s="76"/>
      <c r="C516" s="76"/>
      <c r="D516" s="77"/>
      <c r="E516" s="77"/>
      <c r="F516" s="8" t="s">
        <v>447</v>
      </c>
      <c r="G516" s="7" t="s">
        <v>17</v>
      </c>
      <c r="H516" s="10">
        <v>31773.06</v>
      </c>
      <c r="I516" s="10">
        <f t="shared" si="78"/>
        <v>38089.544328000004</v>
      </c>
      <c r="J516" s="10">
        <v>29440.861799999999</v>
      </c>
      <c r="K516" s="10">
        <f t="shared" si="79"/>
        <v>30942.3457518</v>
      </c>
      <c r="L516" s="50">
        <f t="shared" si="80"/>
        <v>30942.3457518</v>
      </c>
      <c r="M516" s="9">
        <v>42942.441021479994</v>
      </c>
      <c r="N516" s="9">
        <v>319065.18</v>
      </c>
      <c r="O516" s="9">
        <f t="shared" si="81"/>
        <v>42942.441021479994</v>
      </c>
      <c r="P516" s="15">
        <f t="shared" si="82"/>
        <v>36942.393386639997</v>
      </c>
    </row>
    <row r="517" spans="1:16" ht="22.5" customHeight="1" x14ac:dyDescent="0.25">
      <c r="A517" s="76"/>
      <c r="B517" s="76"/>
      <c r="C517" s="76"/>
      <c r="D517" s="77"/>
      <c r="E517" s="77"/>
      <c r="F517" s="8" t="s">
        <v>417</v>
      </c>
      <c r="G517" s="7" t="s">
        <v>17</v>
      </c>
      <c r="H517" s="10">
        <v>97108.11</v>
      </c>
      <c r="I517" s="10">
        <f t="shared" si="78"/>
        <v>116413.20226799999</v>
      </c>
      <c r="J517" s="10">
        <v>89980.272800000006</v>
      </c>
      <c r="K517" s="10">
        <f t="shared" si="79"/>
        <v>94569.266712800003</v>
      </c>
      <c r="L517" s="50">
        <f t="shared" si="80"/>
        <v>94569.266712800003</v>
      </c>
      <c r="M517" s="9">
        <v>131245.22590608001</v>
      </c>
      <c r="N517" s="9">
        <v>236122.18</v>
      </c>
      <c r="O517" s="9">
        <f t="shared" si="81"/>
        <v>131245.22590608001</v>
      </c>
      <c r="P517" s="15">
        <f t="shared" si="82"/>
        <v>112907.24630944</v>
      </c>
    </row>
    <row r="518" spans="1:16" ht="22.5" customHeight="1" x14ac:dyDescent="0.25">
      <c r="A518" s="76"/>
      <c r="B518" s="76"/>
      <c r="C518" s="76"/>
      <c r="D518" s="77"/>
      <c r="E518" s="77"/>
      <c r="F518" s="8" t="s">
        <v>99</v>
      </c>
      <c r="G518" s="7" t="s">
        <v>17</v>
      </c>
      <c r="H518" s="10">
        <v>0</v>
      </c>
      <c r="I518" s="10">
        <f t="shared" si="78"/>
        <v>0</v>
      </c>
      <c r="J518" s="10">
        <v>0</v>
      </c>
      <c r="K518" s="10">
        <f t="shared" si="79"/>
        <v>0</v>
      </c>
      <c r="L518" s="50">
        <f t="shared" si="80"/>
        <v>0</v>
      </c>
      <c r="M518" s="9">
        <v>81600</v>
      </c>
      <c r="N518" s="9">
        <v>232336.79</v>
      </c>
      <c r="O518" s="9">
        <f t="shared" si="81"/>
        <v>81600</v>
      </c>
      <c r="P518" s="15">
        <f>AVERAGE(O518)</f>
        <v>81600</v>
      </c>
    </row>
    <row r="519" spans="1:16" ht="22.5" customHeight="1" x14ac:dyDescent="0.25">
      <c r="A519" s="76"/>
      <c r="B519" s="76"/>
      <c r="C519" s="76"/>
      <c r="D519" s="77"/>
      <c r="E519" s="77"/>
      <c r="F519" s="52" t="s">
        <v>448</v>
      </c>
      <c r="G519" s="7" t="s">
        <v>17</v>
      </c>
      <c r="H519" s="10">
        <v>0</v>
      </c>
      <c r="I519" s="10">
        <f t="shared" si="78"/>
        <v>0</v>
      </c>
      <c r="J519" s="10">
        <v>0</v>
      </c>
      <c r="K519" s="10">
        <f t="shared" si="79"/>
        <v>0</v>
      </c>
      <c r="L519" s="50">
        <f t="shared" si="80"/>
        <v>0</v>
      </c>
      <c r="M519" s="9">
        <v>262140</v>
      </c>
      <c r="N519" s="9">
        <v>478988.08999999997</v>
      </c>
      <c r="O519" s="9">
        <f t="shared" si="81"/>
        <v>262140</v>
      </c>
      <c r="P519" s="15">
        <f>AVERAGE(O519)</f>
        <v>262140</v>
      </c>
    </row>
    <row r="520" spans="1:16" ht="22.5" customHeight="1" x14ac:dyDescent="0.25">
      <c r="A520" s="76"/>
      <c r="B520" s="76"/>
      <c r="C520" s="76"/>
      <c r="D520" s="77"/>
      <c r="E520" s="77"/>
      <c r="F520" s="100" t="s">
        <v>81</v>
      </c>
      <c r="G520" s="101"/>
      <c r="H520" s="101"/>
      <c r="I520" s="101"/>
      <c r="J520" s="101"/>
      <c r="K520" s="101"/>
      <c r="L520" s="102"/>
      <c r="M520" s="10"/>
      <c r="N520" s="10"/>
      <c r="O520" s="10"/>
      <c r="P520" s="18"/>
    </row>
    <row r="521" spans="1:16" ht="22.5" customHeight="1" x14ac:dyDescent="0.25">
      <c r="A521" s="76"/>
      <c r="B521" s="76"/>
      <c r="C521" s="76"/>
      <c r="D521" s="77"/>
      <c r="E521" s="77"/>
      <c r="F521" s="8" t="s">
        <v>405</v>
      </c>
      <c r="G521" s="77" t="s">
        <v>82</v>
      </c>
      <c r="H521" s="78">
        <v>52133.4</v>
      </c>
      <c r="I521" s="78">
        <f>(H521*19.88%)+H521</f>
        <v>62497.519919999999</v>
      </c>
      <c r="J521" s="78">
        <v>48306.4378</v>
      </c>
      <c r="K521" s="78">
        <f>(J521*5.1%)+J521</f>
        <v>50770.066127799997</v>
      </c>
      <c r="L521" s="78">
        <f>K521</f>
        <v>50770.066127799997</v>
      </c>
      <c r="M521" s="79">
        <v>70459.77017507999</v>
      </c>
      <c r="N521" s="79">
        <v>310599.52</v>
      </c>
      <c r="O521" s="79">
        <f>MIN(M521,N521)</f>
        <v>70459.77017507999</v>
      </c>
      <c r="P521" s="80">
        <f>AVERAGE(L521,O521)</f>
        <v>60614.918151439997</v>
      </c>
    </row>
    <row r="522" spans="1:16" ht="22.5" customHeight="1" x14ac:dyDescent="0.25">
      <c r="A522" s="76"/>
      <c r="B522" s="76"/>
      <c r="C522" s="76"/>
      <c r="D522" s="77"/>
      <c r="E522" s="77"/>
      <c r="F522" s="8" t="s">
        <v>93</v>
      </c>
      <c r="G522" s="77"/>
      <c r="H522" s="78"/>
      <c r="I522" s="78"/>
      <c r="J522" s="78"/>
      <c r="K522" s="78"/>
      <c r="L522" s="78">
        <f t="shared" ref="L522:L528" si="83">+(I522+K522)/2</f>
        <v>0</v>
      </c>
      <c r="M522" s="79">
        <v>0</v>
      </c>
      <c r="N522" s="79"/>
      <c r="O522" s="79">
        <v>0</v>
      </c>
      <c r="P522" s="81"/>
    </row>
    <row r="523" spans="1:16" ht="22.5" customHeight="1" x14ac:dyDescent="0.25">
      <c r="A523" s="76"/>
      <c r="B523" s="76"/>
      <c r="C523" s="76"/>
      <c r="D523" s="77"/>
      <c r="E523" s="77"/>
      <c r="F523" s="8" t="s">
        <v>449</v>
      </c>
      <c r="G523" s="77"/>
      <c r="H523" s="78"/>
      <c r="I523" s="78"/>
      <c r="J523" s="78"/>
      <c r="K523" s="78"/>
      <c r="L523" s="78">
        <f t="shared" si="83"/>
        <v>0</v>
      </c>
      <c r="M523" s="79">
        <v>0</v>
      </c>
      <c r="N523" s="79"/>
      <c r="O523" s="79">
        <v>0</v>
      </c>
      <c r="P523" s="81"/>
    </row>
    <row r="524" spans="1:16" ht="22.5" customHeight="1" x14ac:dyDescent="0.25">
      <c r="A524" s="76"/>
      <c r="B524" s="76"/>
      <c r="C524" s="76"/>
      <c r="D524" s="77"/>
      <c r="E524" s="77"/>
      <c r="F524" s="8" t="s">
        <v>450</v>
      </c>
      <c r="G524" s="77"/>
      <c r="H524" s="78"/>
      <c r="I524" s="78"/>
      <c r="J524" s="78"/>
      <c r="K524" s="78"/>
      <c r="L524" s="78">
        <f t="shared" si="83"/>
        <v>0</v>
      </c>
      <c r="M524" s="79">
        <v>0</v>
      </c>
      <c r="N524" s="79"/>
      <c r="O524" s="79">
        <v>0</v>
      </c>
      <c r="P524" s="81"/>
    </row>
    <row r="525" spans="1:16" ht="22.5" customHeight="1" x14ac:dyDescent="0.25">
      <c r="A525" s="76"/>
      <c r="B525" s="76"/>
      <c r="C525" s="76"/>
      <c r="D525" s="77"/>
      <c r="E525" s="77"/>
      <c r="F525" s="8" t="s">
        <v>451</v>
      </c>
      <c r="G525" s="77"/>
      <c r="H525" s="78"/>
      <c r="I525" s="78"/>
      <c r="J525" s="78"/>
      <c r="K525" s="78"/>
      <c r="L525" s="78">
        <f t="shared" si="83"/>
        <v>0</v>
      </c>
      <c r="M525" s="79">
        <v>0</v>
      </c>
      <c r="N525" s="79"/>
      <c r="O525" s="79">
        <v>0</v>
      </c>
      <c r="P525" s="81"/>
    </row>
    <row r="526" spans="1:16" ht="22.5" customHeight="1" x14ac:dyDescent="0.25">
      <c r="A526" s="76"/>
      <c r="B526" s="76"/>
      <c r="C526" s="76"/>
      <c r="D526" s="77"/>
      <c r="E526" s="77"/>
      <c r="F526" s="8" t="s">
        <v>452</v>
      </c>
      <c r="G526" s="77"/>
      <c r="H526" s="78"/>
      <c r="I526" s="78"/>
      <c r="J526" s="78"/>
      <c r="K526" s="78"/>
      <c r="L526" s="78">
        <f t="shared" si="83"/>
        <v>0</v>
      </c>
      <c r="M526" s="79">
        <v>0</v>
      </c>
      <c r="N526" s="79"/>
      <c r="O526" s="79">
        <v>0</v>
      </c>
      <c r="P526" s="81"/>
    </row>
    <row r="527" spans="1:16" ht="22.5" customHeight="1" x14ac:dyDescent="0.25">
      <c r="A527" s="76"/>
      <c r="B527" s="76"/>
      <c r="C527" s="76"/>
      <c r="D527" s="77"/>
      <c r="E527" s="77"/>
      <c r="F527" s="8" t="s">
        <v>453</v>
      </c>
      <c r="G527" s="77"/>
      <c r="H527" s="78"/>
      <c r="I527" s="78"/>
      <c r="J527" s="78"/>
      <c r="K527" s="78"/>
      <c r="L527" s="78">
        <f t="shared" si="83"/>
        <v>0</v>
      </c>
      <c r="M527" s="79">
        <v>0</v>
      </c>
      <c r="N527" s="79"/>
      <c r="O527" s="79">
        <v>0</v>
      </c>
      <c r="P527" s="81"/>
    </row>
    <row r="528" spans="1:16" ht="22.5" customHeight="1" x14ac:dyDescent="0.25">
      <c r="A528" s="76"/>
      <c r="B528" s="76"/>
      <c r="C528" s="76"/>
      <c r="D528" s="77"/>
      <c r="E528" s="77"/>
      <c r="F528" s="8" t="s">
        <v>454</v>
      </c>
      <c r="G528" s="77"/>
      <c r="H528" s="78"/>
      <c r="I528" s="78"/>
      <c r="J528" s="78"/>
      <c r="K528" s="78"/>
      <c r="L528" s="78">
        <f t="shared" si="83"/>
        <v>0</v>
      </c>
      <c r="M528" s="79">
        <v>0</v>
      </c>
      <c r="N528" s="79"/>
      <c r="O528" s="79">
        <v>0</v>
      </c>
      <c r="P528" s="81"/>
    </row>
    <row r="529" spans="1:16" ht="22.5" customHeight="1" x14ac:dyDescent="0.25">
      <c r="A529" s="76">
        <v>13</v>
      </c>
      <c r="B529" s="76" t="s">
        <v>455</v>
      </c>
      <c r="C529" s="76" t="s">
        <v>456</v>
      </c>
      <c r="D529" s="77"/>
      <c r="E529" s="77"/>
      <c r="F529" s="100" t="s">
        <v>15</v>
      </c>
      <c r="G529" s="101"/>
      <c r="H529" s="101"/>
      <c r="I529" s="101"/>
      <c r="J529" s="101"/>
      <c r="K529" s="101"/>
      <c r="L529" s="102"/>
      <c r="M529" s="10"/>
      <c r="N529" s="10"/>
      <c r="O529" s="10"/>
      <c r="P529" s="18"/>
    </row>
    <row r="530" spans="1:16" ht="22.5" customHeight="1" x14ac:dyDescent="0.25">
      <c r="A530" s="76"/>
      <c r="B530" s="76"/>
      <c r="C530" s="76"/>
      <c r="D530" s="77"/>
      <c r="E530" s="77"/>
      <c r="F530" s="8" t="s">
        <v>457</v>
      </c>
      <c r="G530" s="7" t="s">
        <v>17</v>
      </c>
      <c r="H530" s="10">
        <v>175611.15</v>
      </c>
      <c r="I530" s="10">
        <f t="shared" ref="I530:I539" si="84">(H530*19.88%)+H530</f>
        <v>210522.64661999998</v>
      </c>
      <c r="J530" s="10">
        <v>162721.1526</v>
      </c>
      <c r="K530" s="10">
        <f t="shared" ref="K530:K539" si="85">(J530*5.1%)+J530</f>
        <v>171019.93138260001</v>
      </c>
      <c r="L530" s="50">
        <f>K530</f>
        <v>171019.93138260001</v>
      </c>
      <c r="M530" s="9">
        <v>19048.58728344</v>
      </c>
      <c r="N530" s="9">
        <v>343320.95</v>
      </c>
      <c r="O530" s="9">
        <f>MIN(M530,N530)</f>
        <v>19048.58728344</v>
      </c>
      <c r="P530" s="15">
        <f>AVERAGE(L530,O530)</f>
        <v>95034.259333020003</v>
      </c>
    </row>
    <row r="531" spans="1:16" ht="22.5" customHeight="1" x14ac:dyDescent="0.25">
      <c r="A531" s="76"/>
      <c r="B531" s="76"/>
      <c r="C531" s="76"/>
      <c r="D531" s="77"/>
      <c r="E531" s="77"/>
      <c r="F531" s="8" t="s">
        <v>412</v>
      </c>
      <c r="G531" s="7" t="s">
        <v>17</v>
      </c>
      <c r="H531" s="10">
        <v>49856.4</v>
      </c>
      <c r="I531" s="10">
        <f t="shared" si="84"/>
        <v>59767.852319999998</v>
      </c>
      <c r="J531" s="10">
        <v>46196.569600000003</v>
      </c>
      <c r="K531" s="10">
        <f t="shared" si="85"/>
        <v>48552.594649600003</v>
      </c>
      <c r="L531" s="50">
        <f t="shared" ref="L531:L539" si="86">K531</f>
        <v>48552.594649600003</v>
      </c>
      <c r="M531" s="9">
        <v>28572.880925160003</v>
      </c>
      <c r="N531" s="9">
        <v>232540.28</v>
      </c>
      <c r="O531" s="9">
        <f t="shared" ref="O531:O539" si="87">MIN(M531,N531)</f>
        <v>28572.880925160003</v>
      </c>
      <c r="P531" s="15">
        <f t="shared" ref="P531:P537" si="88">AVERAGE(L531,O531)</f>
        <v>38562.73778738</v>
      </c>
    </row>
    <row r="532" spans="1:16" ht="22.5" customHeight="1" x14ac:dyDescent="0.25">
      <c r="A532" s="76"/>
      <c r="B532" s="76"/>
      <c r="C532" s="76"/>
      <c r="D532" s="77"/>
      <c r="E532" s="77"/>
      <c r="F532" s="8" t="s">
        <v>458</v>
      </c>
      <c r="G532" s="7" t="s">
        <v>17</v>
      </c>
      <c r="H532" s="10">
        <v>147522.87</v>
      </c>
      <c r="I532" s="10">
        <f t="shared" si="84"/>
        <v>176850.41655599998</v>
      </c>
      <c r="J532" s="10">
        <v>136694.8118</v>
      </c>
      <c r="K532" s="10">
        <f t="shared" si="85"/>
        <v>143666.2472018</v>
      </c>
      <c r="L532" s="50">
        <f t="shared" si="86"/>
        <v>143666.2472018</v>
      </c>
      <c r="M532" s="9">
        <v>62947.917747</v>
      </c>
      <c r="N532" s="9">
        <v>464748.55</v>
      </c>
      <c r="O532" s="9">
        <f t="shared" si="87"/>
        <v>62947.917747</v>
      </c>
      <c r="P532" s="15">
        <f t="shared" si="88"/>
        <v>103307.0824744</v>
      </c>
    </row>
    <row r="533" spans="1:16" ht="22.5" customHeight="1" x14ac:dyDescent="0.25">
      <c r="A533" s="76"/>
      <c r="B533" s="76"/>
      <c r="C533" s="76"/>
      <c r="D533" s="77"/>
      <c r="E533" s="77"/>
      <c r="F533" s="8" t="s">
        <v>459</v>
      </c>
      <c r="G533" s="7" t="s">
        <v>17</v>
      </c>
      <c r="H533" s="10">
        <v>28370.43</v>
      </c>
      <c r="I533" s="10">
        <f t="shared" si="84"/>
        <v>34010.471484000002</v>
      </c>
      <c r="J533" s="10">
        <v>26287.642</v>
      </c>
      <c r="K533" s="10">
        <f t="shared" si="85"/>
        <v>27628.311741999998</v>
      </c>
      <c r="L533" s="50">
        <f t="shared" si="86"/>
        <v>27628.311741999998</v>
      </c>
      <c r="M533" s="9">
        <v>38343.154621200003</v>
      </c>
      <c r="N533" s="9">
        <v>154986.79</v>
      </c>
      <c r="O533" s="9">
        <f t="shared" si="87"/>
        <v>38343.154621200003</v>
      </c>
      <c r="P533" s="15">
        <f t="shared" si="88"/>
        <v>32985.733181600001</v>
      </c>
    </row>
    <row r="534" spans="1:16" ht="22.5" customHeight="1" x14ac:dyDescent="0.25">
      <c r="A534" s="76"/>
      <c r="B534" s="76"/>
      <c r="C534" s="76"/>
      <c r="D534" s="77"/>
      <c r="E534" s="77"/>
      <c r="F534" s="8" t="s">
        <v>460</v>
      </c>
      <c r="G534" s="7" t="s">
        <v>17</v>
      </c>
      <c r="H534" s="10">
        <v>35904.33</v>
      </c>
      <c r="I534" s="10">
        <f t="shared" si="84"/>
        <v>43042.110804000004</v>
      </c>
      <c r="J534" s="10">
        <v>33268.646399999998</v>
      </c>
      <c r="K534" s="10">
        <f t="shared" si="85"/>
        <v>34965.347366399998</v>
      </c>
      <c r="L534" s="50">
        <f t="shared" si="86"/>
        <v>34965.347366399998</v>
      </c>
      <c r="M534" s="9">
        <v>48525.647639039998</v>
      </c>
      <c r="N534" s="9">
        <v>147143.5</v>
      </c>
      <c r="O534" s="9">
        <f t="shared" si="87"/>
        <v>48525.647639039998</v>
      </c>
      <c r="P534" s="15">
        <f t="shared" si="88"/>
        <v>41745.497502719998</v>
      </c>
    </row>
    <row r="535" spans="1:16" ht="22.5" customHeight="1" x14ac:dyDescent="0.25">
      <c r="A535" s="76"/>
      <c r="B535" s="76"/>
      <c r="C535" s="76"/>
      <c r="D535" s="77"/>
      <c r="E535" s="77"/>
      <c r="F535" s="8" t="s">
        <v>461</v>
      </c>
      <c r="G535" s="7" t="s">
        <v>17</v>
      </c>
      <c r="H535" s="10">
        <v>343782.45</v>
      </c>
      <c r="I535" s="10">
        <f t="shared" si="84"/>
        <v>412126.40106</v>
      </c>
      <c r="J535" s="10">
        <v>318548.40120000002</v>
      </c>
      <c r="K535" s="10">
        <f t="shared" si="85"/>
        <v>334794.36966120003</v>
      </c>
      <c r="L535" s="50">
        <f t="shared" si="86"/>
        <v>334794.36966120003</v>
      </c>
      <c r="M535" s="9">
        <v>19048.58728344</v>
      </c>
      <c r="N535" s="9">
        <v>928347.56</v>
      </c>
      <c r="O535" s="9">
        <f t="shared" si="87"/>
        <v>19048.58728344</v>
      </c>
      <c r="P535" s="15">
        <f t="shared" si="88"/>
        <v>176921.47847232001</v>
      </c>
    </row>
    <row r="536" spans="1:16" ht="22.5" customHeight="1" x14ac:dyDescent="0.25">
      <c r="A536" s="76"/>
      <c r="B536" s="76"/>
      <c r="C536" s="76"/>
      <c r="D536" s="77"/>
      <c r="E536" s="77"/>
      <c r="F536" s="8" t="s">
        <v>462</v>
      </c>
      <c r="G536" s="7" t="s">
        <v>17</v>
      </c>
      <c r="H536" s="10">
        <v>198751.41</v>
      </c>
      <c r="I536" s="10">
        <f t="shared" si="84"/>
        <v>238263.19030799999</v>
      </c>
      <c r="J536" s="10">
        <v>184162.67660000001</v>
      </c>
      <c r="K536" s="10">
        <f t="shared" si="85"/>
        <v>193554.97310659999</v>
      </c>
      <c r="L536" s="50">
        <f t="shared" si="86"/>
        <v>193554.97310659999</v>
      </c>
      <c r="M536" s="9">
        <v>28572.880925160003</v>
      </c>
      <c r="N536" s="9">
        <v>333345.18</v>
      </c>
      <c r="O536" s="9">
        <f t="shared" si="87"/>
        <v>28572.880925160003</v>
      </c>
      <c r="P536" s="15">
        <f t="shared" si="88"/>
        <v>111063.92701588001</v>
      </c>
    </row>
    <row r="537" spans="1:16" ht="22.5" customHeight="1" x14ac:dyDescent="0.25">
      <c r="A537" s="76"/>
      <c r="B537" s="76"/>
      <c r="C537" s="76"/>
      <c r="D537" s="77"/>
      <c r="E537" s="77"/>
      <c r="F537" s="8" t="s">
        <v>463</v>
      </c>
      <c r="G537" s="7" t="s">
        <v>17</v>
      </c>
      <c r="H537" s="10">
        <v>164553.84</v>
      </c>
      <c r="I537" s="10">
        <f t="shared" si="84"/>
        <v>197267.143392</v>
      </c>
      <c r="J537" s="10">
        <v>152475.73639999999</v>
      </c>
      <c r="K537" s="10">
        <f t="shared" si="85"/>
        <v>160251.9989564</v>
      </c>
      <c r="L537" s="50">
        <f t="shared" si="86"/>
        <v>160251.9989564</v>
      </c>
      <c r="M537" s="9">
        <v>41965.278498</v>
      </c>
      <c r="N537" s="9">
        <v>469455</v>
      </c>
      <c r="O537" s="9">
        <f t="shared" si="87"/>
        <v>41965.278498</v>
      </c>
      <c r="P537" s="15">
        <f t="shared" si="88"/>
        <v>101108.6387272</v>
      </c>
    </row>
    <row r="538" spans="1:16" ht="22.5" customHeight="1" x14ac:dyDescent="0.25">
      <c r="A538" s="76"/>
      <c r="B538" s="76"/>
      <c r="C538" s="76"/>
      <c r="D538" s="77"/>
      <c r="E538" s="77"/>
      <c r="F538" s="8" t="s">
        <v>464</v>
      </c>
      <c r="G538" s="7" t="s">
        <v>17</v>
      </c>
      <c r="H538" s="10">
        <v>658176.75</v>
      </c>
      <c r="I538" s="10">
        <f t="shared" si="84"/>
        <v>789022.2879</v>
      </c>
      <c r="J538" s="10">
        <v>609866.80819999997</v>
      </c>
      <c r="K538" s="10">
        <f t="shared" si="85"/>
        <v>640970.01541819994</v>
      </c>
      <c r="L538" s="50">
        <f t="shared" si="86"/>
        <v>640970.01541819994</v>
      </c>
      <c r="M538" s="9">
        <v>51757.176814199993</v>
      </c>
      <c r="N538" s="9">
        <v>893690</v>
      </c>
      <c r="O538" s="9">
        <f>N538</f>
        <v>893690</v>
      </c>
      <c r="P538" s="15">
        <f>O538</f>
        <v>893690</v>
      </c>
    </row>
    <row r="539" spans="1:16" ht="22.5" customHeight="1" x14ac:dyDescent="0.25">
      <c r="A539" s="76"/>
      <c r="B539" s="76"/>
      <c r="C539" s="76"/>
      <c r="D539" s="77"/>
      <c r="E539" s="77"/>
      <c r="F539" s="3" t="s">
        <v>465</v>
      </c>
      <c r="G539" s="7" t="s">
        <v>17</v>
      </c>
      <c r="H539" s="10">
        <v>0</v>
      </c>
      <c r="I539" s="10">
        <f t="shared" si="84"/>
        <v>0</v>
      </c>
      <c r="J539" s="10">
        <v>0</v>
      </c>
      <c r="K539" s="10">
        <f t="shared" si="85"/>
        <v>0</v>
      </c>
      <c r="L539" s="50">
        <f t="shared" si="86"/>
        <v>0</v>
      </c>
      <c r="M539" s="9">
        <v>333540</v>
      </c>
      <c r="N539" s="9">
        <v>394051</v>
      </c>
      <c r="O539" s="9">
        <f t="shared" si="87"/>
        <v>333540</v>
      </c>
      <c r="P539" s="15">
        <f>O539</f>
        <v>333540</v>
      </c>
    </row>
    <row r="540" spans="1:16" ht="22.5" customHeight="1" x14ac:dyDescent="0.25">
      <c r="A540" s="76"/>
      <c r="B540" s="76"/>
      <c r="C540" s="76"/>
      <c r="D540" s="77"/>
      <c r="E540" s="77"/>
      <c r="F540" s="100" t="s">
        <v>81</v>
      </c>
      <c r="G540" s="101"/>
      <c r="H540" s="101"/>
      <c r="I540" s="101"/>
      <c r="J540" s="101"/>
      <c r="K540" s="101"/>
      <c r="L540" s="102"/>
      <c r="M540" s="10"/>
      <c r="N540" s="10"/>
      <c r="O540" s="10"/>
      <c r="P540" s="18"/>
    </row>
    <row r="541" spans="1:16" ht="22.5" customHeight="1" x14ac:dyDescent="0.25">
      <c r="A541" s="76"/>
      <c r="B541" s="76"/>
      <c r="C541" s="76"/>
      <c r="D541" s="77"/>
      <c r="E541" s="77"/>
      <c r="F541" s="8" t="s">
        <v>405</v>
      </c>
      <c r="G541" s="77" t="s">
        <v>82</v>
      </c>
      <c r="H541" s="79">
        <v>147334.76999999999</v>
      </c>
      <c r="I541" s="79">
        <f>(H541*19.88%)+H541</f>
        <v>176624.92227599997</v>
      </c>
      <c r="J541" s="79">
        <v>136520.611</v>
      </c>
      <c r="K541" s="79">
        <f>(J541*5.1%)+J541</f>
        <v>143483.16216100001</v>
      </c>
      <c r="L541" s="79">
        <f>K541</f>
        <v>143483.16216100001</v>
      </c>
      <c r="M541" s="79">
        <v>38328.287694840001</v>
      </c>
      <c r="N541" s="79">
        <v>352080.54</v>
      </c>
      <c r="O541" s="79">
        <f>MIN(M541,N541)</f>
        <v>38328.287694840001</v>
      </c>
      <c r="P541" s="80">
        <f>AVERAGE(L541,O541)</f>
        <v>90905.724927920004</v>
      </c>
    </row>
    <row r="542" spans="1:16" ht="22.5" customHeight="1" x14ac:dyDescent="0.25">
      <c r="A542" s="76"/>
      <c r="B542" s="76"/>
      <c r="C542" s="76"/>
      <c r="D542" s="77"/>
      <c r="E542" s="77"/>
      <c r="F542" s="8" t="s">
        <v>466</v>
      </c>
      <c r="G542" s="77"/>
      <c r="H542" s="79"/>
      <c r="I542" s="79"/>
      <c r="J542" s="79"/>
      <c r="K542" s="79"/>
      <c r="L542" s="79">
        <f t="shared" ref="L542:L547" si="89">+(I542+K542)/2</f>
        <v>0</v>
      </c>
      <c r="M542" s="79">
        <v>0</v>
      </c>
      <c r="N542" s="79"/>
      <c r="O542" s="79">
        <v>0</v>
      </c>
      <c r="P542" s="81"/>
    </row>
    <row r="543" spans="1:16" ht="22.5" customHeight="1" x14ac:dyDescent="0.25">
      <c r="A543" s="76"/>
      <c r="B543" s="76"/>
      <c r="C543" s="76"/>
      <c r="D543" s="77"/>
      <c r="E543" s="77"/>
      <c r="F543" s="8" t="s">
        <v>467</v>
      </c>
      <c r="G543" s="77"/>
      <c r="H543" s="79"/>
      <c r="I543" s="79"/>
      <c r="J543" s="79"/>
      <c r="K543" s="79"/>
      <c r="L543" s="79">
        <f t="shared" si="89"/>
        <v>0</v>
      </c>
      <c r="M543" s="79">
        <v>0</v>
      </c>
      <c r="N543" s="79"/>
      <c r="O543" s="79">
        <v>0</v>
      </c>
      <c r="P543" s="81"/>
    </row>
    <row r="544" spans="1:16" ht="22.5" customHeight="1" x14ac:dyDescent="0.25">
      <c r="A544" s="76"/>
      <c r="B544" s="76"/>
      <c r="C544" s="76"/>
      <c r="D544" s="77"/>
      <c r="E544" s="77"/>
      <c r="F544" s="8" t="s">
        <v>468</v>
      </c>
      <c r="G544" s="77"/>
      <c r="H544" s="79"/>
      <c r="I544" s="79"/>
      <c r="J544" s="79"/>
      <c r="K544" s="79"/>
      <c r="L544" s="79">
        <f t="shared" si="89"/>
        <v>0</v>
      </c>
      <c r="M544" s="79">
        <v>0</v>
      </c>
      <c r="N544" s="79"/>
      <c r="O544" s="79">
        <v>0</v>
      </c>
      <c r="P544" s="81"/>
    </row>
    <row r="545" spans="1:16" ht="22.5" customHeight="1" x14ac:dyDescent="0.25">
      <c r="A545" s="76"/>
      <c r="B545" s="76"/>
      <c r="C545" s="76"/>
      <c r="D545" s="77"/>
      <c r="E545" s="77"/>
      <c r="F545" s="8" t="s">
        <v>469</v>
      </c>
      <c r="G545" s="77"/>
      <c r="H545" s="79"/>
      <c r="I545" s="79"/>
      <c r="J545" s="79"/>
      <c r="K545" s="79"/>
      <c r="L545" s="79">
        <f t="shared" si="89"/>
        <v>0</v>
      </c>
      <c r="M545" s="79">
        <v>0</v>
      </c>
      <c r="N545" s="79"/>
      <c r="O545" s="79">
        <v>0</v>
      </c>
      <c r="P545" s="81"/>
    </row>
    <row r="546" spans="1:16" ht="22.5" customHeight="1" x14ac:dyDescent="0.25">
      <c r="A546" s="76"/>
      <c r="B546" s="76"/>
      <c r="C546" s="76"/>
      <c r="D546" s="77"/>
      <c r="E546" s="77"/>
      <c r="F546" s="8" t="s">
        <v>470</v>
      </c>
      <c r="G546" s="77"/>
      <c r="H546" s="79"/>
      <c r="I546" s="79"/>
      <c r="J546" s="79"/>
      <c r="K546" s="79"/>
      <c r="L546" s="79">
        <f t="shared" si="89"/>
        <v>0</v>
      </c>
      <c r="M546" s="79">
        <v>0</v>
      </c>
      <c r="N546" s="79"/>
      <c r="O546" s="79">
        <v>0</v>
      </c>
      <c r="P546" s="81"/>
    </row>
    <row r="547" spans="1:16" ht="22.5" customHeight="1" x14ac:dyDescent="0.25">
      <c r="A547" s="76"/>
      <c r="B547" s="76"/>
      <c r="C547" s="76"/>
      <c r="D547" s="77"/>
      <c r="E547" s="77"/>
      <c r="F547" s="8" t="s">
        <v>471</v>
      </c>
      <c r="G547" s="77"/>
      <c r="H547" s="79"/>
      <c r="I547" s="79"/>
      <c r="J547" s="79"/>
      <c r="K547" s="79"/>
      <c r="L547" s="79">
        <f t="shared" si="89"/>
        <v>0</v>
      </c>
      <c r="M547" s="79">
        <v>0</v>
      </c>
      <c r="N547" s="79"/>
      <c r="O547" s="79">
        <v>0</v>
      </c>
      <c r="P547" s="81"/>
    </row>
    <row r="548" spans="1:16" ht="22.5" customHeight="1" x14ac:dyDescent="0.25">
      <c r="A548" s="76">
        <v>14</v>
      </c>
      <c r="B548" s="76" t="s">
        <v>472</v>
      </c>
      <c r="C548" s="76" t="s">
        <v>473</v>
      </c>
      <c r="D548" s="77"/>
      <c r="E548" s="77"/>
      <c r="F548" s="100" t="s">
        <v>15</v>
      </c>
      <c r="G548" s="101"/>
      <c r="H548" s="101"/>
      <c r="I548" s="101"/>
      <c r="J548" s="101"/>
      <c r="K548" s="101"/>
      <c r="L548" s="102"/>
      <c r="M548" s="10"/>
      <c r="N548" s="10"/>
      <c r="O548" s="10"/>
      <c r="P548" s="18"/>
    </row>
    <row r="549" spans="1:16" ht="22.5" customHeight="1" x14ac:dyDescent="0.25">
      <c r="A549" s="76"/>
      <c r="B549" s="76"/>
      <c r="C549" s="76"/>
      <c r="D549" s="77"/>
      <c r="E549" s="77"/>
      <c r="F549" s="8" t="s">
        <v>474</v>
      </c>
      <c r="G549" s="7" t="s">
        <v>17</v>
      </c>
      <c r="H549" s="10">
        <v>17022.060000000001</v>
      </c>
      <c r="I549" s="10">
        <f t="shared" ref="I549:I554" si="90">(H549*19.88%)+H549</f>
        <v>20406.045528000002</v>
      </c>
      <c r="J549" s="10">
        <v>0</v>
      </c>
      <c r="K549" s="10">
        <f t="shared" ref="K549:K554" si="91">(J549*5.1%)+J549</f>
        <v>0</v>
      </c>
      <c r="L549" s="50">
        <f>K549</f>
        <v>0</v>
      </c>
      <c r="M549" s="9">
        <v>91870.847211</v>
      </c>
      <c r="N549" s="9">
        <v>72590</v>
      </c>
      <c r="O549" s="9">
        <f>MIN(M549,N549)</f>
        <v>72590</v>
      </c>
      <c r="P549" s="19">
        <f>O549</f>
        <v>72590</v>
      </c>
    </row>
    <row r="550" spans="1:16" ht="22.5" customHeight="1" x14ac:dyDescent="0.25">
      <c r="A550" s="76"/>
      <c r="B550" s="76"/>
      <c r="C550" s="76"/>
      <c r="D550" s="77"/>
      <c r="E550" s="77"/>
      <c r="F550" s="8" t="s">
        <v>411</v>
      </c>
      <c r="G550" s="7" t="s">
        <v>17</v>
      </c>
      <c r="H550" s="10">
        <v>640315.17000000004</v>
      </c>
      <c r="I550" s="10">
        <f t="shared" si="90"/>
        <v>767609.82579600008</v>
      </c>
      <c r="J550" s="10">
        <v>593315.87899999996</v>
      </c>
      <c r="K550" s="10">
        <f t="shared" si="91"/>
        <v>623574.98882899992</v>
      </c>
      <c r="L550" s="50">
        <f t="shared" ref="L550:L554" si="92">K550</f>
        <v>623574.98882899992</v>
      </c>
      <c r="M550" s="9">
        <v>865410.54110939999</v>
      </c>
      <c r="N550" s="9">
        <v>571502.26</v>
      </c>
      <c r="O550" s="9">
        <f t="shared" ref="O550:O554" si="93">MIN(M550,N550)</f>
        <v>571502.26</v>
      </c>
      <c r="P550" s="15">
        <f>AVERAGE(L550,O550)</f>
        <v>597538.62441449997</v>
      </c>
    </row>
    <row r="551" spans="1:16" ht="22.5" customHeight="1" x14ac:dyDescent="0.25">
      <c r="A551" s="76"/>
      <c r="B551" s="76"/>
      <c r="C551" s="76"/>
      <c r="D551" s="77"/>
      <c r="E551" s="77"/>
      <c r="F551" s="8" t="s">
        <v>475</v>
      </c>
      <c r="G551" s="7" t="s">
        <v>17</v>
      </c>
      <c r="H551" s="10">
        <v>67975.38</v>
      </c>
      <c r="I551" s="10">
        <f t="shared" si="90"/>
        <v>81488.885544000004</v>
      </c>
      <c r="J551" s="10">
        <v>0</v>
      </c>
      <c r="K551" s="10">
        <f t="shared" si="91"/>
        <v>0</v>
      </c>
      <c r="L551" s="50">
        <f t="shared" si="92"/>
        <v>0</v>
      </c>
      <c r="M551" s="9">
        <v>100490.4</v>
      </c>
      <c r="N551" s="9">
        <v>186641.98</v>
      </c>
      <c r="O551" s="9">
        <f t="shared" si="93"/>
        <v>100490.4</v>
      </c>
      <c r="P551" s="15">
        <f>O551</f>
        <v>100490.4</v>
      </c>
    </row>
    <row r="552" spans="1:16" ht="22.5" customHeight="1" x14ac:dyDescent="0.25">
      <c r="A552" s="76"/>
      <c r="B552" s="76"/>
      <c r="C552" s="76"/>
      <c r="D552" s="77"/>
      <c r="E552" s="77"/>
      <c r="F552" s="8" t="s">
        <v>476</v>
      </c>
      <c r="G552" s="7" t="s">
        <v>17</v>
      </c>
      <c r="H552" s="10">
        <v>81255.240000000005</v>
      </c>
      <c r="I552" s="10">
        <f t="shared" si="90"/>
        <v>97408.781711999996</v>
      </c>
      <c r="J552" s="10">
        <v>0</v>
      </c>
      <c r="K552" s="10">
        <f t="shared" si="91"/>
        <v>0</v>
      </c>
      <c r="L552" s="50">
        <f t="shared" si="92"/>
        <v>0</v>
      </c>
      <c r="M552" s="9">
        <v>150450</v>
      </c>
      <c r="N552" s="9">
        <v>380947.56</v>
      </c>
      <c r="O552" s="9">
        <f t="shared" si="93"/>
        <v>150450</v>
      </c>
      <c r="P552" s="15">
        <f t="shared" ref="P552:P554" si="94">O552</f>
        <v>150450</v>
      </c>
    </row>
    <row r="553" spans="1:16" ht="22.5" customHeight="1" x14ac:dyDescent="0.25">
      <c r="A553" s="76"/>
      <c r="B553" s="76"/>
      <c r="C553" s="76"/>
      <c r="D553" s="77"/>
      <c r="E553" s="77"/>
      <c r="F553" s="8" t="s">
        <v>477</v>
      </c>
      <c r="G553" s="7" t="s">
        <v>17</v>
      </c>
      <c r="H553" s="10">
        <v>39771.269999999997</v>
      </c>
      <c r="I553" s="10">
        <f t="shared" si="90"/>
        <v>47677.798475999996</v>
      </c>
      <c r="J553" s="10">
        <v>0</v>
      </c>
      <c r="K553" s="10">
        <f t="shared" si="91"/>
        <v>0</v>
      </c>
      <c r="L553" s="50">
        <f t="shared" si="92"/>
        <v>0</v>
      </c>
      <c r="M553" s="9">
        <v>182580</v>
      </c>
      <c r="N553" s="9">
        <v>186177.88</v>
      </c>
      <c r="O553" s="9">
        <f t="shared" si="93"/>
        <v>182580</v>
      </c>
      <c r="P553" s="15">
        <f t="shared" si="94"/>
        <v>182580</v>
      </c>
    </row>
    <row r="554" spans="1:16" ht="22.5" customHeight="1" x14ac:dyDescent="0.25">
      <c r="A554" s="76"/>
      <c r="B554" s="76"/>
      <c r="C554" s="76"/>
      <c r="D554" s="77"/>
      <c r="E554" s="77"/>
      <c r="F554" s="8" t="s">
        <v>478</v>
      </c>
      <c r="G554" s="7" t="s">
        <v>17</v>
      </c>
      <c r="H554" s="10">
        <v>39771.269999999997</v>
      </c>
      <c r="I554" s="10">
        <f t="shared" si="90"/>
        <v>47677.798475999996</v>
      </c>
      <c r="J554" s="10">
        <v>0</v>
      </c>
      <c r="K554" s="10">
        <f t="shared" si="91"/>
        <v>0</v>
      </c>
      <c r="L554" s="50">
        <f t="shared" si="92"/>
        <v>0</v>
      </c>
      <c r="M554" s="9">
        <v>182580</v>
      </c>
      <c r="N554" s="9">
        <v>220296.37</v>
      </c>
      <c r="O554" s="9">
        <f t="shared" si="93"/>
        <v>182580</v>
      </c>
      <c r="P554" s="15">
        <f t="shared" si="94"/>
        <v>182580</v>
      </c>
    </row>
    <row r="555" spans="1:16" ht="22.5" customHeight="1" x14ac:dyDescent="0.25">
      <c r="A555" s="76"/>
      <c r="B555" s="76"/>
      <c r="C555" s="76"/>
      <c r="D555" s="77"/>
      <c r="E555" s="77"/>
      <c r="F555" s="100" t="s">
        <v>81</v>
      </c>
      <c r="G555" s="101"/>
      <c r="H555" s="101"/>
      <c r="I555" s="101"/>
      <c r="J555" s="101"/>
      <c r="K555" s="101"/>
      <c r="L555" s="102"/>
      <c r="M555" s="10"/>
      <c r="N555" s="10"/>
      <c r="O555" s="10"/>
      <c r="P555" s="18"/>
    </row>
    <row r="556" spans="1:16" ht="22.5" customHeight="1" x14ac:dyDescent="0.25">
      <c r="A556" s="76"/>
      <c r="B556" s="76"/>
      <c r="C556" s="76"/>
      <c r="D556" s="77"/>
      <c r="E556" s="77"/>
      <c r="F556" s="8" t="s">
        <v>479</v>
      </c>
      <c r="G556" s="77" t="s">
        <v>82</v>
      </c>
      <c r="H556" s="78">
        <v>56405.25</v>
      </c>
      <c r="I556" s="78">
        <f>(H556*19.88%)+H556</f>
        <v>67618.613700000002</v>
      </c>
      <c r="J556" s="78">
        <v>52264.873</v>
      </c>
      <c r="K556" s="78">
        <f>(J556*5.1%)+J556</f>
        <v>54930.381522999996</v>
      </c>
      <c r="L556" s="78">
        <f>K556</f>
        <v>54930.381522999996</v>
      </c>
      <c r="M556" s="79">
        <v>76233.543757799998</v>
      </c>
      <c r="N556" s="79">
        <v>246659.63</v>
      </c>
      <c r="O556" s="79">
        <f>MIN(M556,N556)</f>
        <v>76233.543757799998</v>
      </c>
      <c r="P556" s="80">
        <f>AVERAGE(L556,O556)</f>
        <v>65581.962640400001</v>
      </c>
    </row>
    <row r="557" spans="1:16" ht="22.5" customHeight="1" x14ac:dyDescent="0.25">
      <c r="A557" s="76"/>
      <c r="B557" s="76"/>
      <c r="C557" s="76"/>
      <c r="D557" s="77"/>
      <c r="E557" s="77"/>
      <c r="F557" s="8" t="s">
        <v>403</v>
      </c>
      <c r="G557" s="77"/>
      <c r="H557" s="78"/>
      <c r="I557" s="78"/>
      <c r="J557" s="78"/>
      <c r="K557" s="78"/>
      <c r="L557" s="78">
        <f t="shared" ref="L557:L562" si="95">+(I557+K557)/2</f>
        <v>0</v>
      </c>
      <c r="M557" s="79">
        <v>0</v>
      </c>
      <c r="N557" s="79"/>
      <c r="O557" s="79">
        <v>0</v>
      </c>
      <c r="P557" s="81"/>
    </row>
    <row r="558" spans="1:16" ht="22.5" customHeight="1" x14ac:dyDescent="0.25">
      <c r="A558" s="76"/>
      <c r="B558" s="76"/>
      <c r="C558" s="76"/>
      <c r="D558" s="77"/>
      <c r="E558" s="77"/>
      <c r="F558" s="8" t="s">
        <v>405</v>
      </c>
      <c r="G558" s="77"/>
      <c r="H558" s="78"/>
      <c r="I558" s="78"/>
      <c r="J558" s="78"/>
      <c r="K558" s="78"/>
      <c r="L558" s="78">
        <f t="shared" si="95"/>
        <v>0</v>
      </c>
      <c r="M558" s="79">
        <v>0</v>
      </c>
      <c r="N558" s="79"/>
      <c r="O558" s="79">
        <v>0</v>
      </c>
      <c r="P558" s="81"/>
    </row>
    <row r="559" spans="1:16" ht="22.5" customHeight="1" x14ac:dyDescent="0.25">
      <c r="A559" s="76"/>
      <c r="B559" s="76"/>
      <c r="C559" s="76"/>
      <c r="D559" s="77"/>
      <c r="E559" s="77"/>
      <c r="F559" s="8" t="s">
        <v>480</v>
      </c>
      <c r="G559" s="77"/>
      <c r="H559" s="78"/>
      <c r="I559" s="78"/>
      <c r="J559" s="78"/>
      <c r="K559" s="78"/>
      <c r="L559" s="78">
        <f t="shared" si="95"/>
        <v>0</v>
      </c>
      <c r="M559" s="79">
        <v>0</v>
      </c>
      <c r="N559" s="79"/>
      <c r="O559" s="79">
        <v>0</v>
      </c>
      <c r="P559" s="81"/>
    </row>
    <row r="560" spans="1:16" ht="22.5" customHeight="1" x14ac:dyDescent="0.25">
      <c r="A560" s="76"/>
      <c r="B560" s="76"/>
      <c r="C560" s="76"/>
      <c r="D560" s="77"/>
      <c r="E560" s="77"/>
      <c r="F560" s="8" t="s">
        <v>425</v>
      </c>
      <c r="G560" s="77"/>
      <c r="H560" s="78"/>
      <c r="I560" s="78"/>
      <c r="J560" s="78"/>
      <c r="K560" s="78"/>
      <c r="L560" s="78">
        <f t="shared" si="95"/>
        <v>0</v>
      </c>
      <c r="M560" s="79">
        <v>0</v>
      </c>
      <c r="N560" s="79"/>
      <c r="O560" s="79">
        <v>0</v>
      </c>
      <c r="P560" s="81"/>
    </row>
    <row r="561" spans="1:16" ht="22.5" customHeight="1" x14ac:dyDescent="0.25">
      <c r="A561" s="76"/>
      <c r="B561" s="76"/>
      <c r="C561" s="76"/>
      <c r="D561" s="77"/>
      <c r="E561" s="77"/>
      <c r="F561" s="8" t="s">
        <v>468</v>
      </c>
      <c r="G561" s="77"/>
      <c r="H561" s="78"/>
      <c r="I561" s="78"/>
      <c r="J561" s="78"/>
      <c r="K561" s="78"/>
      <c r="L561" s="78">
        <f t="shared" si="95"/>
        <v>0</v>
      </c>
      <c r="M561" s="79">
        <v>0</v>
      </c>
      <c r="N561" s="79"/>
      <c r="O561" s="79">
        <v>0</v>
      </c>
      <c r="P561" s="81"/>
    </row>
    <row r="562" spans="1:16" ht="22.5" customHeight="1" x14ac:dyDescent="0.25">
      <c r="A562" s="76"/>
      <c r="B562" s="76"/>
      <c r="C562" s="76"/>
      <c r="D562" s="77"/>
      <c r="E562" s="77"/>
      <c r="F562" s="8" t="s">
        <v>382</v>
      </c>
      <c r="G562" s="77"/>
      <c r="H562" s="78"/>
      <c r="I562" s="78"/>
      <c r="J562" s="78"/>
      <c r="K562" s="78"/>
      <c r="L562" s="78">
        <f t="shared" si="95"/>
        <v>0</v>
      </c>
      <c r="M562" s="79">
        <v>0</v>
      </c>
      <c r="N562" s="79"/>
      <c r="O562" s="79">
        <v>0</v>
      </c>
      <c r="P562" s="81"/>
    </row>
    <row r="563" spans="1:16" ht="22.5" customHeight="1" x14ac:dyDescent="0.25">
      <c r="A563" s="76">
        <v>15</v>
      </c>
      <c r="B563" s="76" t="s">
        <v>481</v>
      </c>
      <c r="C563" s="76" t="s">
        <v>482</v>
      </c>
      <c r="D563" s="77"/>
      <c r="E563" s="77"/>
      <c r="F563" s="100" t="s">
        <v>15</v>
      </c>
      <c r="G563" s="101"/>
      <c r="H563" s="101"/>
      <c r="I563" s="101"/>
      <c r="J563" s="101"/>
      <c r="K563" s="101"/>
      <c r="L563" s="102"/>
      <c r="M563" s="10"/>
      <c r="N563" s="10"/>
      <c r="O563" s="10"/>
      <c r="P563" s="18"/>
    </row>
    <row r="564" spans="1:16" ht="22.5" customHeight="1" x14ac:dyDescent="0.25">
      <c r="A564" s="76"/>
      <c r="B564" s="76"/>
      <c r="C564" s="76"/>
      <c r="D564" s="77"/>
      <c r="E564" s="77"/>
      <c r="F564" s="8" t="s">
        <v>483</v>
      </c>
      <c r="G564" s="7" t="s">
        <v>17</v>
      </c>
      <c r="H564" s="10">
        <v>0</v>
      </c>
      <c r="I564" s="10">
        <f t="shared" ref="I564:I574" si="96">(H564*19.88%)+H564</f>
        <v>0</v>
      </c>
      <c r="J564" s="10">
        <v>0</v>
      </c>
      <c r="K564" s="10">
        <f t="shared" ref="K564:K574" si="97">(J564*5.1%)+J564</f>
        <v>0</v>
      </c>
      <c r="L564" s="50">
        <f>K564</f>
        <v>0</v>
      </c>
      <c r="M564" s="9">
        <v>590580</v>
      </c>
      <c r="N564" s="9">
        <v>339150</v>
      </c>
      <c r="O564" s="9">
        <f>MIN(M564,N564)</f>
        <v>339150</v>
      </c>
      <c r="P564" s="19">
        <f>O564</f>
        <v>339150</v>
      </c>
    </row>
    <row r="565" spans="1:16" ht="22.5" customHeight="1" x14ac:dyDescent="0.25">
      <c r="A565" s="76"/>
      <c r="B565" s="76"/>
      <c r="C565" s="76"/>
      <c r="D565" s="77"/>
      <c r="E565" s="77"/>
      <c r="F565" s="8" t="s">
        <v>484</v>
      </c>
      <c r="G565" s="7" t="s">
        <v>17</v>
      </c>
      <c r="H565" s="10">
        <v>0</v>
      </c>
      <c r="I565" s="10">
        <f t="shared" si="96"/>
        <v>0</v>
      </c>
      <c r="J565" s="10">
        <v>0</v>
      </c>
      <c r="K565" s="10">
        <f t="shared" si="97"/>
        <v>0</v>
      </c>
      <c r="L565" s="50">
        <f t="shared" ref="L565:L574" si="98">K565</f>
        <v>0</v>
      </c>
      <c r="M565" s="9">
        <v>590580</v>
      </c>
      <c r="N565" s="9">
        <v>285780.88</v>
      </c>
      <c r="O565" s="9">
        <f t="shared" ref="O565:O574" si="99">MIN(M565,N565)</f>
        <v>285780.88</v>
      </c>
      <c r="P565" s="19">
        <f t="shared" ref="P565:P574" si="100">O565</f>
        <v>285780.88</v>
      </c>
    </row>
    <row r="566" spans="1:16" ht="22.5" customHeight="1" x14ac:dyDescent="0.25">
      <c r="A566" s="76"/>
      <c r="B566" s="76"/>
      <c r="C566" s="76"/>
      <c r="D566" s="77"/>
      <c r="E566" s="77"/>
      <c r="F566" s="8" t="s">
        <v>485</v>
      </c>
      <c r="G566" s="7" t="s">
        <v>17</v>
      </c>
      <c r="H566" s="10">
        <v>0</v>
      </c>
      <c r="I566" s="10">
        <f t="shared" si="96"/>
        <v>0</v>
      </c>
      <c r="J566" s="10">
        <v>0</v>
      </c>
      <c r="K566" s="10">
        <f t="shared" si="97"/>
        <v>0</v>
      </c>
      <c r="L566" s="50">
        <f t="shared" si="98"/>
        <v>0</v>
      </c>
      <c r="M566" s="9">
        <v>700740</v>
      </c>
      <c r="N566" s="9">
        <v>314279</v>
      </c>
      <c r="O566" s="9">
        <f t="shared" si="99"/>
        <v>314279</v>
      </c>
      <c r="P566" s="19">
        <f t="shared" si="100"/>
        <v>314279</v>
      </c>
    </row>
    <row r="567" spans="1:16" ht="22.5" customHeight="1" x14ac:dyDescent="0.25">
      <c r="A567" s="76"/>
      <c r="B567" s="76"/>
      <c r="C567" s="76"/>
      <c r="D567" s="77"/>
      <c r="E567" s="77"/>
      <c r="F567" s="8" t="s">
        <v>486</v>
      </c>
      <c r="G567" s="7" t="s">
        <v>17</v>
      </c>
      <c r="H567" s="10">
        <v>0</v>
      </c>
      <c r="I567" s="10">
        <f t="shared" si="96"/>
        <v>0</v>
      </c>
      <c r="J567" s="10">
        <v>0</v>
      </c>
      <c r="K567" s="10">
        <f t="shared" si="97"/>
        <v>0</v>
      </c>
      <c r="L567" s="50">
        <f t="shared" si="98"/>
        <v>0</v>
      </c>
      <c r="M567" s="9">
        <v>536520</v>
      </c>
      <c r="N567" s="9">
        <v>172550</v>
      </c>
      <c r="O567" s="9">
        <f t="shared" si="99"/>
        <v>172550</v>
      </c>
      <c r="P567" s="19">
        <f t="shared" si="100"/>
        <v>172550</v>
      </c>
    </row>
    <row r="568" spans="1:16" ht="22.5" customHeight="1" x14ac:dyDescent="0.25">
      <c r="A568" s="76"/>
      <c r="B568" s="76"/>
      <c r="C568" s="76"/>
      <c r="D568" s="77"/>
      <c r="E568" s="77"/>
      <c r="F568" s="8" t="s">
        <v>487</v>
      </c>
      <c r="G568" s="7" t="s">
        <v>17</v>
      </c>
      <c r="H568" s="10">
        <v>0</v>
      </c>
      <c r="I568" s="10">
        <f t="shared" si="96"/>
        <v>0</v>
      </c>
      <c r="J568" s="10">
        <v>0</v>
      </c>
      <c r="K568" s="10">
        <f t="shared" si="97"/>
        <v>0</v>
      </c>
      <c r="L568" s="50">
        <f t="shared" si="98"/>
        <v>0</v>
      </c>
      <c r="M568" s="9">
        <v>346800</v>
      </c>
      <c r="N568" s="9">
        <v>345100</v>
      </c>
      <c r="O568" s="9">
        <f t="shared" si="99"/>
        <v>345100</v>
      </c>
      <c r="P568" s="19">
        <f t="shared" si="100"/>
        <v>345100</v>
      </c>
    </row>
    <row r="569" spans="1:16" ht="22.5" customHeight="1" x14ac:dyDescent="0.25">
      <c r="A569" s="76"/>
      <c r="B569" s="76"/>
      <c r="C569" s="76"/>
      <c r="D569" s="77"/>
      <c r="E569" s="77"/>
      <c r="F569" s="8" t="s">
        <v>488</v>
      </c>
      <c r="G569" s="7" t="s">
        <v>17</v>
      </c>
      <c r="H569" s="10">
        <v>0</v>
      </c>
      <c r="I569" s="10">
        <f t="shared" si="96"/>
        <v>0</v>
      </c>
      <c r="J569" s="10">
        <v>0</v>
      </c>
      <c r="K569" s="10">
        <f t="shared" si="97"/>
        <v>0</v>
      </c>
      <c r="L569" s="50">
        <f t="shared" si="98"/>
        <v>0</v>
      </c>
      <c r="M569" s="9">
        <v>1876800</v>
      </c>
      <c r="N569" s="9">
        <v>666400</v>
      </c>
      <c r="O569" s="9">
        <f t="shared" si="99"/>
        <v>666400</v>
      </c>
      <c r="P569" s="19">
        <f t="shared" si="100"/>
        <v>666400</v>
      </c>
    </row>
    <row r="570" spans="1:16" ht="22.5" customHeight="1" x14ac:dyDescent="0.25">
      <c r="A570" s="76"/>
      <c r="B570" s="76"/>
      <c r="C570" s="76"/>
      <c r="D570" s="77"/>
      <c r="E570" s="77"/>
      <c r="F570" s="8" t="s">
        <v>489</v>
      </c>
      <c r="G570" s="7" t="s">
        <v>17</v>
      </c>
      <c r="H570" s="10">
        <v>0</v>
      </c>
      <c r="I570" s="10">
        <f t="shared" si="96"/>
        <v>0</v>
      </c>
      <c r="J570" s="10">
        <v>0</v>
      </c>
      <c r="K570" s="10">
        <f t="shared" si="97"/>
        <v>0</v>
      </c>
      <c r="L570" s="50">
        <f t="shared" si="98"/>
        <v>0</v>
      </c>
      <c r="M570" s="9">
        <v>178500</v>
      </c>
      <c r="N570" s="9">
        <v>172550</v>
      </c>
      <c r="O570" s="9">
        <f t="shared" si="99"/>
        <v>172550</v>
      </c>
      <c r="P570" s="19">
        <f t="shared" si="100"/>
        <v>172550</v>
      </c>
    </row>
    <row r="571" spans="1:16" ht="22.5" customHeight="1" x14ac:dyDescent="0.25">
      <c r="A571" s="76"/>
      <c r="B571" s="76"/>
      <c r="C571" s="76"/>
      <c r="D571" s="77"/>
      <c r="E571" s="77"/>
      <c r="F571" s="8" t="s">
        <v>490</v>
      </c>
      <c r="G571" s="7" t="s">
        <v>17</v>
      </c>
      <c r="H571" s="10">
        <v>0</v>
      </c>
      <c r="I571" s="10">
        <f t="shared" si="96"/>
        <v>0</v>
      </c>
      <c r="J571" s="10">
        <v>0</v>
      </c>
      <c r="K571" s="10">
        <f t="shared" si="97"/>
        <v>0</v>
      </c>
      <c r="L571" s="50">
        <f t="shared" si="98"/>
        <v>0</v>
      </c>
      <c r="M571" s="9">
        <v>201960</v>
      </c>
      <c r="N571" s="9">
        <v>105910</v>
      </c>
      <c r="O571" s="9">
        <f t="shared" si="99"/>
        <v>105910</v>
      </c>
      <c r="P571" s="19">
        <f t="shared" si="100"/>
        <v>105910</v>
      </c>
    </row>
    <row r="572" spans="1:16" ht="22.5" customHeight="1" x14ac:dyDescent="0.25">
      <c r="A572" s="76"/>
      <c r="B572" s="76"/>
      <c r="C572" s="76"/>
      <c r="D572" s="77"/>
      <c r="E572" s="77"/>
      <c r="F572" s="8" t="s">
        <v>491</v>
      </c>
      <c r="G572" s="7" t="s">
        <v>17</v>
      </c>
      <c r="H572" s="10">
        <v>0</v>
      </c>
      <c r="I572" s="10">
        <f t="shared" si="96"/>
        <v>0</v>
      </c>
      <c r="J572" s="10">
        <v>0</v>
      </c>
      <c r="K572" s="10">
        <f t="shared" si="97"/>
        <v>0</v>
      </c>
      <c r="L572" s="50">
        <f t="shared" si="98"/>
        <v>0</v>
      </c>
      <c r="M572" s="9">
        <v>171360</v>
      </c>
      <c r="N572" s="9">
        <v>285748.75</v>
      </c>
      <c r="O572" s="9">
        <f t="shared" si="99"/>
        <v>171360</v>
      </c>
      <c r="P572" s="19">
        <f t="shared" si="100"/>
        <v>171360</v>
      </c>
    </row>
    <row r="573" spans="1:16" ht="22.5" customHeight="1" x14ac:dyDescent="0.25">
      <c r="A573" s="76"/>
      <c r="B573" s="76"/>
      <c r="C573" s="76"/>
      <c r="D573" s="77"/>
      <c r="E573" s="77"/>
      <c r="F573" s="8" t="s">
        <v>492</v>
      </c>
      <c r="G573" s="7" t="s">
        <v>17</v>
      </c>
      <c r="H573" s="10">
        <v>0</v>
      </c>
      <c r="I573" s="10">
        <f t="shared" si="96"/>
        <v>0</v>
      </c>
      <c r="J573" s="10">
        <v>0</v>
      </c>
      <c r="K573" s="10">
        <f t="shared" si="97"/>
        <v>0</v>
      </c>
      <c r="L573" s="50">
        <f t="shared" si="98"/>
        <v>0</v>
      </c>
      <c r="M573" s="9">
        <v>71400</v>
      </c>
      <c r="N573" s="9">
        <v>178500</v>
      </c>
      <c r="O573" s="9">
        <f t="shared" si="99"/>
        <v>71400</v>
      </c>
      <c r="P573" s="19">
        <f t="shared" si="100"/>
        <v>71400</v>
      </c>
    </row>
    <row r="574" spans="1:16" ht="22.5" customHeight="1" x14ac:dyDescent="0.25">
      <c r="A574" s="76"/>
      <c r="B574" s="76"/>
      <c r="C574" s="76"/>
      <c r="D574" s="77"/>
      <c r="E574" s="77"/>
      <c r="F574" s="8" t="s">
        <v>493</v>
      </c>
      <c r="G574" s="7" t="s">
        <v>17</v>
      </c>
      <c r="H574" s="10">
        <v>0</v>
      </c>
      <c r="I574" s="10">
        <f t="shared" si="96"/>
        <v>0</v>
      </c>
      <c r="J574" s="10">
        <v>0</v>
      </c>
      <c r="K574" s="10">
        <f t="shared" si="97"/>
        <v>0</v>
      </c>
      <c r="L574" s="50">
        <f t="shared" si="98"/>
        <v>0</v>
      </c>
      <c r="M574" s="9">
        <v>60819.244200000001</v>
      </c>
      <c r="N574" s="9">
        <v>285666.64</v>
      </c>
      <c r="O574" s="9">
        <f t="shared" si="99"/>
        <v>60819.244200000001</v>
      </c>
      <c r="P574" s="19">
        <f t="shared" si="100"/>
        <v>60819.244200000001</v>
      </c>
    </row>
    <row r="575" spans="1:16" ht="22.5" customHeight="1" x14ac:dyDescent="0.25">
      <c r="A575" s="76"/>
      <c r="B575" s="76"/>
      <c r="C575" s="76"/>
      <c r="D575" s="77"/>
      <c r="E575" s="77"/>
      <c r="F575" s="100" t="s">
        <v>81</v>
      </c>
      <c r="G575" s="101"/>
      <c r="H575" s="101"/>
      <c r="I575" s="101"/>
      <c r="J575" s="101"/>
      <c r="K575" s="101"/>
      <c r="L575" s="102"/>
      <c r="M575" s="10"/>
      <c r="N575" s="10"/>
      <c r="O575" s="10"/>
      <c r="P575" s="18"/>
    </row>
    <row r="576" spans="1:16" ht="22.5" customHeight="1" x14ac:dyDescent="0.25">
      <c r="A576" s="76"/>
      <c r="B576" s="76"/>
      <c r="C576" s="76"/>
      <c r="D576" s="77"/>
      <c r="E576" s="77"/>
      <c r="F576" s="8" t="s">
        <v>403</v>
      </c>
      <c r="G576" s="77" t="s">
        <v>82</v>
      </c>
      <c r="H576" s="79">
        <v>0</v>
      </c>
      <c r="I576" s="79">
        <f>(H576*19.88%)+H576</f>
        <v>0</v>
      </c>
      <c r="J576" s="79">
        <v>0</v>
      </c>
      <c r="K576" s="79">
        <f>(J576*5.1%)+J576</f>
        <v>0</v>
      </c>
      <c r="L576" s="79">
        <f>K576</f>
        <v>0</v>
      </c>
      <c r="M576" s="79">
        <v>202730.81400000001</v>
      </c>
      <c r="N576" s="79">
        <v>325346</v>
      </c>
      <c r="O576" s="79">
        <f>MIN(M576,N576)</f>
        <v>202730.81400000001</v>
      </c>
      <c r="P576" s="89">
        <f>O576</f>
        <v>202730.81400000001</v>
      </c>
    </row>
    <row r="577" spans="1:16" ht="22.5" customHeight="1" x14ac:dyDescent="0.25">
      <c r="A577" s="76"/>
      <c r="B577" s="76"/>
      <c r="C577" s="76"/>
      <c r="D577" s="77"/>
      <c r="E577" s="77"/>
      <c r="F577" s="8" t="s">
        <v>405</v>
      </c>
      <c r="G577" s="77"/>
      <c r="H577" s="79"/>
      <c r="I577" s="79"/>
      <c r="J577" s="79"/>
      <c r="K577" s="79"/>
      <c r="L577" s="79"/>
      <c r="M577" s="79">
        <v>0</v>
      </c>
      <c r="N577" s="79"/>
      <c r="O577" s="79">
        <v>0</v>
      </c>
      <c r="P577" s="89">
        <v>0</v>
      </c>
    </row>
    <row r="578" spans="1:16" ht="22.5" customHeight="1" x14ac:dyDescent="0.25">
      <c r="A578" s="76"/>
      <c r="B578" s="76"/>
      <c r="C578" s="76"/>
      <c r="D578" s="77"/>
      <c r="E578" s="77"/>
      <c r="F578" s="8" t="s">
        <v>494</v>
      </c>
      <c r="G578" s="77"/>
      <c r="H578" s="79"/>
      <c r="I578" s="79"/>
      <c r="J578" s="79"/>
      <c r="K578" s="79"/>
      <c r="L578" s="79"/>
      <c r="M578" s="79">
        <v>0</v>
      </c>
      <c r="N578" s="79"/>
      <c r="O578" s="79">
        <v>0</v>
      </c>
      <c r="P578" s="89">
        <v>0</v>
      </c>
    </row>
    <row r="579" spans="1:16" ht="22.5" customHeight="1" x14ac:dyDescent="0.25">
      <c r="A579" s="76"/>
      <c r="B579" s="76"/>
      <c r="C579" s="76"/>
      <c r="D579" s="77"/>
      <c r="E579" s="77"/>
      <c r="F579" s="8" t="s">
        <v>495</v>
      </c>
      <c r="G579" s="77"/>
      <c r="H579" s="79"/>
      <c r="I579" s="79"/>
      <c r="J579" s="79"/>
      <c r="K579" s="79"/>
      <c r="L579" s="79"/>
      <c r="M579" s="79">
        <v>0</v>
      </c>
      <c r="N579" s="79"/>
      <c r="O579" s="79">
        <v>0</v>
      </c>
      <c r="P579" s="89">
        <v>0</v>
      </c>
    </row>
    <row r="580" spans="1:16" ht="22.5" customHeight="1" x14ac:dyDescent="0.25">
      <c r="A580" s="76"/>
      <c r="B580" s="76"/>
      <c r="C580" s="76"/>
      <c r="D580" s="77"/>
      <c r="E580" s="77"/>
      <c r="F580" s="8" t="s">
        <v>425</v>
      </c>
      <c r="G580" s="77"/>
      <c r="H580" s="79"/>
      <c r="I580" s="79"/>
      <c r="J580" s="79"/>
      <c r="K580" s="79"/>
      <c r="L580" s="79"/>
      <c r="M580" s="79">
        <v>0</v>
      </c>
      <c r="N580" s="79"/>
      <c r="O580" s="79">
        <v>0</v>
      </c>
      <c r="P580" s="89">
        <v>0</v>
      </c>
    </row>
    <row r="581" spans="1:16" ht="22.5" customHeight="1" x14ac:dyDescent="0.25">
      <c r="A581" s="76"/>
      <c r="B581" s="76"/>
      <c r="C581" s="76"/>
      <c r="D581" s="77"/>
      <c r="E581" s="77"/>
      <c r="F581" s="8" t="s">
        <v>468</v>
      </c>
      <c r="G581" s="77"/>
      <c r="H581" s="79"/>
      <c r="I581" s="79"/>
      <c r="J581" s="79"/>
      <c r="K581" s="79"/>
      <c r="L581" s="79"/>
      <c r="M581" s="79">
        <v>0</v>
      </c>
      <c r="N581" s="79"/>
      <c r="O581" s="79">
        <v>0</v>
      </c>
      <c r="P581" s="89">
        <v>0</v>
      </c>
    </row>
    <row r="582" spans="1:16" ht="22.5" customHeight="1" x14ac:dyDescent="0.25">
      <c r="A582" s="76"/>
      <c r="B582" s="76"/>
      <c r="C582" s="76"/>
      <c r="D582" s="77"/>
      <c r="E582" s="77"/>
      <c r="F582" s="8" t="s">
        <v>496</v>
      </c>
      <c r="G582" s="77"/>
      <c r="H582" s="79"/>
      <c r="I582" s="79"/>
      <c r="J582" s="79"/>
      <c r="K582" s="79"/>
      <c r="L582" s="79"/>
      <c r="M582" s="79">
        <v>0</v>
      </c>
      <c r="N582" s="79"/>
      <c r="O582" s="79">
        <v>0</v>
      </c>
      <c r="P582" s="89">
        <v>0</v>
      </c>
    </row>
    <row r="583" spans="1:16" ht="22.5" customHeight="1" x14ac:dyDescent="0.25">
      <c r="A583" s="76"/>
      <c r="B583" s="76"/>
      <c r="C583" s="76"/>
      <c r="D583" s="77"/>
      <c r="E583" s="77"/>
      <c r="F583" s="8" t="s">
        <v>497</v>
      </c>
      <c r="G583" s="77"/>
      <c r="H583" s="79"/>
      <c r="I583" s="79"/>
      <c r="J583" s="79"/>
      <c r="K583" s="79"/>
      <c r="L583" s="79"/>
      <c r="M583" s="79">
        <v>0</v>
      </c>
      <c r="N583" s="79"/>
      <c r="O583" s="79">
        <v>0</v>
      </c>
      <c r="P583" s="89">
        <v>0</v>
      </c>
    </row>
    <row r="584" spans="1:16" ht="22.5" customHeight="1" x14ac:dyDescent="0.25">
      <c r="A584" s="76"/>
      <c r="B584" s="76"/>
      <c r="C584" s="76"/>
      <c r="D584" s="77"/>
      <c r="E584" s="77"/>
      <c r="F584" s="8" t="s">
        <v>382</v>
      </c>
      <c r="G584" s="77"/>
      <c r="H584" s="79"/>
      <c r="I584" s="79"/>
      <c r="J584" s="79"/>
      <c r="K584" s="79"/>
      <c r="L584" s="79"/>
      <c r="M584" s="79">
        <v>0</v>
      </c>
      <c r="N584" s="79"/>
      <c r="O584" s="79">
        <v>0</v>
      </c>
      <c r="P584" s="89">
        <v>0</v>
      </c>
    </row>
    <row r="585" spans="1:16" ht="22.5" customHeight="1" x14ac:dyDescent="0.25">
      <c r="A585" s="76"/>
      <c r="B585" s="76"/>
      <c r="C585" s="76"/>
      <c r="D585" s="77"/>
      <c r="E585" s="77"/>
      <c r="F585" s="8" t="s">
        <v>498</v>
      </c>
      <c r="G585" s="77"/>
      <c r="H585" s="79"/>
      <c r="I585" s="79"/>
      <c r="J585" s="79"/>
      <c r="K585" s="79"/>
      <c r="L585" s="79"/>
      <c r="M585" s="79">
        <v>0</v>
      </c>
      <c r="N585" s="79"/>
      <c r="O585" s="79">
        <v>0</v>
      </c>
      <c r="P585" s="89">
        <v>0</v>
      </c>
    </row>
    <row r="586" spans="1:16" ht="22.5" customHeight="1" x14ac:dyDescent="0.25">
      <c r="A586" s="76">
        <v>16</v>
      </c>
      <c r="B586" s="76" t="s">
        <v>499</v>
      </c>
      <c r="C586" s="76" t="s">
        <v>302</v>
      </c>
      <c r="D586" s="77"/>
      <c r="E586" s="77"/>
      <c r="F586" s="100" t="s">
        <v>15</v>
      </c>
      <c r="G586" s="101"/>
      <c r="H586" s="101"/>
      <c r="I586" s="101"/>
      <c r="J586" s="101"/>
      <c r="K586" s="101"/>
      <c r="L586" s="102"/>
      <c r="M586" s="10"/>
      <c r="N586" s="10"/>
      <c r="O586" s="10"/>
      <c r="P586" s="18"/>
    </row>
    <row r="587" spans="1:16" ht="22.5" customHeight="1" x14ac:dyDescent="0.25">
      <c r="A587" s="76"/>
      <c r="B587" s="76"/>
      <c r="C587" s="76"/>
      <c r="D587" s="77"/>
      <c r="E587" s="77"/>
      <c r="F587" s="8" t="s">
        <v>500</v>
      </c>
      <c r="G587" s="7" t="s">
        <v>17</v>
      </c>
      <c r="H587" s="10">
        <v>13617.45</v>
      </c>
      <c r="I587" s="10">
        <f t="shared" ref="I587:I592" si="101">(H587*19.88%)+H587</f>
        <v>16324.59906</v>
      </c>
      <c r="J587" s="10">
        <v>14146.4022</v>
      </c>
      <c r="K587" s="10">
        <f t="shared" ref="K587:K592" si="102">(J587*5.1%)+J587</f>
        <v>14867.868712200001</v>
      </c>
      <c r="L587" s="50">
        <f>K587</f>
        <v>14867.868712200001</v>
      </c>
      <c r="M587" s="9">
        <v>20633.942248920001</v>
      </c>
      <c r="N587" s="9">
        <v>166902.26</v>
      </c>
      <c r="O587" s="9">
        <f>MIN(M587,N587)</f>
        <v>20633.942248920001</v>
      </c>
      <c r="P587" s="15">
        <f>AVERAGE(L587,O587)</f>
        <v>17750.905480560003</v>
      </c>
    </row>
    <row r="588" spans="1:16" ht="22.5" customHeight="1" x14ac:dyDescent="0.25">
      <c r="A588" s="76"/>
      <c r="B588" s="76"/>
      <c r="C588" s="76"/>
      <c r="D588" s="77"/>
      <c r="E588" s="77"/>
      <c r="F588" s="8" t="s">
        <v>501</v>
      </c>
      <c r="G588" s="7" t="s">
        <v>17</v>
      </c>
      <c r="H588" s="10">
        <v>0</v>
      </c>
      <c r="I588" s="10">
        <f t="shared" si="101"/>
        <v>0</v>
      </c>
      <c r="J588" s="10">
        <v>0</v>
      </c>
      <c r="K588" s="10">
        <f t="shared" si="102"/>
        <v>0</v>
      </c>
      <c r="L588" s="50">
        <f t="shared" ref="L588:L592" si="103">K588</f>
        <v>0</v>
      </c>
      <c r="M588" s="9">
        <v>178027.15216428638</v>
      </c>
      <c r="N588" s="9">
        <v>89274.99</v>
      </c>
      <c r="O588" s="9">
        <f t="shared" ref="O588:O592" si="104">MIN(M588,N588)</f>
        <v>89274.99</v>
      </c>
      <c r="P588" s="19">
        <f>O588</f>
        <v>89274.99</v>
      </c>
    </row>
    <row r="589" spans="1:16" ht="22.5" customHeight="1" x14ac:dyDescent="0.25">
      <c r="A589" s="76"/>
      <c r="B589" s="76"/>
      <c r="C589" s="76"/>
      <c r="D589" s="77"/>
      <c r="E589" s="77"/>
      <c r="F589" s="8" t="s">
        <v>304</v>
      </c>
      <c r="G589" s="7" t="s">
        <v>17</v>
      </c>
      <c r="H589" s="10">
        <v>20425.68</v>
      </c>
      <c r="I589" s="10">
        <f t="shared" si="101"/>
        <v>24486.305184000001</v>
      </c>
      <c r="J589" s="10">
        <v>0</v>
      </c>
      <c r="K589" s="10">
        <f t="shared" si="102"/>
        <v>0</v>
      </c>
      <c r="L589" s="50">
        <f t="shared" si="103"/>
        <v>0</v>
      </c>
      <c r="M589" s="9">
        <v>50006.934119999991</v>
      </c>
      <c r="N589" s="9">
        <v>338079</v>
      </c>
      <c r="O589" s="9">
        <f t="shared" si="104"/>
        <v>50006.934119999991</v>
      </c>
      <c r="P589" s="19">
        <f t="shared" ref="P589:P590" si="105">O589</f>
        <v>50006.934119999991</v>
      </c>
    </row>
    <row r="590" spans="1:16" ht="22.5" customHeight="1" x14ac:dyDescent="0.25">
      <c r="A590" s="76"/>
      <c r="B590" s="76"/>
      <c r="C590" s="76"/>
      <c r="D590" s="77"/>
      <c r="E590" s="77"/>
      <c r="F590" s="8" t="s">
        <v>502</v>
      </c>
      <c r="G590" s="7" t="s">
        <v>17</v>
      </c>
      <c r="H590" s="10">
        <v>1044004.5</v>
      </c>
      <c r="I590" s="10">
        <f t="shared" si="101"/>
        <v>1251552.5946</v>
      </c>
      <c r="J590" s="10">
        <v>0</v>
      </c>
      <c r="K590" s="10">
        <f t="shared" si="102"/>
        <v>0</v>
      </c>
      <c r="L590" s="50">
        <f t="shared" si="103"/>
        <v>0</v>
      </c>
      <c r="M590" s="9">
        <v>1148807.946</v>
      </c>
      <c r="N590" s="9">
        <v>2142625.94</v>
      </c>
      <c r="O590" s="9">
        <f t="shared" si="104"/>
        <v>1148807.946</v>
      </c>
      <c r="P590" s="19">
        <f t="shared" si="105"/>
        <v>1148807.946</v>
      </c>
    </row>
    <row r="591" spans="1:16" ht="22.5" customHeight="1" x14ac:dyDescent="0.25">
      <c r="A591" s="76"/>
      <c r="B591" s="76"/>
      <c r="C591" s="76"/>
      <c r="D591" s="77"/>
      <c r="E591" s="77"/>
      <c r="F591" s="8" t="s">
        <v>503</v>
      </c>
      <c r="G591" s="7" t="s">
        <v>17</v>
      </c>
      <c r="H591" s="11">
        <v>106877.43</v>
      </c>
      <c r="I591" s="10">
        <f t="shared" si="101"/>
        <v>128124.66308399999</v>
      </c>
      <c r="J591" s="11">
        <v>12617.512199999999</v>
      </c>
      <c r="K591" s="10">
        <f t="shared" si="102"/>
        <v>13261.005322199999</v>
      </c>
      <c r="L591" s="50">
        <f t="shared" si="103"/>
        <v>13261.005322199999</v>
      </c>
      <c r="M591" s="9">
        <v>18403.903294920001</v>
      </c>
      <c r="N591" s="9">
        <v>456960</v>
      </c>
      <c r="O591" s="9">
        <f t="shared" si="104"/>
        <v>18403.903294920001</v>
      </c>
      <c r="P591" s="15">
        <f>AVERAGE(L591,O591)</f>
        <v>15832.45430856</v>
      </c>
    </row>
    <row r="592" spans="1:16" ht="22.5" customHeight="1" x14ac:dyDescent="0.25">
      <c r="A592" s="76"/>
      <c r="B592" s="76"/>
      <c r="C592" s="76"/>
      <c r="D592" s="77"/>
      <c r="E592" s="77"/>
      <c r="F592" s="8" t="s">
        <v>504</v>
      </c>
      <c r="G592" s="7" t="s">
        <v>17</v>
      </c>
      <c r="H592" s="11">
        <v>106981.38</v>
      </c>
      <c r="I592" s="10">
        <f t="shared" si="101"/>
        <v>128249.27834400001</v>
      </c>
      <c r="J592" s="11">
        <v>18926.731599999999</v>
      </c>
      <c r="K592" s="10">
        <f t="shared" si="102"/>
        <v>19891.994911599999</v>
      </c>
      <c r="L592" s="50">
        <f t="shared" si="103"/>
        <v>19891.994911599999</v>
      </c>
      <c r="M592" s="9">
        <v>27606.530711759995</v>
      </c>
      <c r="N592" s="9">
        <v>309400</v>
      </c>
      <c r="O592" s="9">
        <f t="shared" si="104"/>
        <v>27606.530711759995</v>
      </c>
      <c r="P592" s="15">
        <f>AVERAGE(L592,O592)</f>
        <v>23749.262811679997</v>
      </c>
    </row>
    <row r="593" spans="1:16" ht="22.5" customHeight="1" x14ac:dyDescent="0.25">
      <c r="A593" s="76"/>
      <c r="B593" s="76"/>
      <c r="C593" s="76"/>
      <c r="D593" s="77"/>
      <c r="E593" s="77"/>
      <c r="F593" s="100" t="s">
        <v>81</v>
      </c>
      <c r="G593" s="101"/>
      <c r="H593" s="101"/>
      <c r="I593" s="101"/>
      <c r="J593" s="101"/>
      <c r="K593" s="101"/>
      <c r="L593" s="102"/>
      <c r="M593" s="10"/>
      <c r="N593" s="10"/>
      <c r="O593" s="10"/>
      <c r="P593" s="18"/>
    </row>
    <row r="594" spans="1:16" ht="22.5" customHeight="1" x14ac:dyDescent="0.25">
      <c r="A594" s="76"/>
      <c r="B594" s="76"/>
      <c r="C594" s="76"/>
      <c r="D594" s="77"/>
      <c r="E594" s="77"/>
      <c r="F594" s="8" t="s">
        <v>505</v>
      </c>
      <c r="G594" s="77" t="s">
        <v>82</v>
      </c>
      <c r="H594" s="78">
        <v>27443.79</v>
      </c>
      <c r="I594" s="78">
        <f>(H594*19.88%)+H594</f>
        <v>32899.615451999998</v>
      </c>
      <c r="J594" s="78">
        <v>25388.84</v>
      </c>
      <c r="K594" s="78">
        <f>(J594*5.1%)+J594</f>
        <v>26683.670839999999</v>
      </c>
      <c r="L594" s="78">
        <f>K594</f>
        <v>26683.670839999999</v>
      </c>
      <c r="M594" s="79">
        <v>37032.162023999997</v>
      </c>
      <c r="N594" s="79">
        <v>253422.4</v>
      </c>
      <c r="O594" s="79">
        <f>MIN(M594,N594)</f>
        <v>37032.162023999997</v>
      </c>
      <c r="P594" s="80">
        <f>AVERAGE(L594,O594)</f>
        <v>31857.916431999998</v>
      </c>
    </row>
    <row r="595" spans="1:16" ht="22.5" customHeight="1" x14ac:dyDescent="0.25">
      <c r="A595" s="76"/>
      <c r="B595" s="76"/>
      <c r="C595" s="76"/>
      <c r="D595" s="77"/>
      <c r="E595" s="77"/>
      <c r="F595" s="8" t="s">
        <v>405</v>
      </c>
      <c r="G595" s="77"/>
      <c r="H595" s="78"/>
      <c r="I595" s="78"/>
      <c r="J595" s="78"/>
      <c r="K595" s="78"/>
      <c r="L595" s="78">
        <f t="shared" ref="L595:L602" si="106">+(I595+K595)/2</f>
        <v>0</v>
      </c>
      <c r="M595" s="79"/>
      <c r="N595" s="79"/>
      <c r="O595" s="79"/>
      <c r="P595" s="81"/>
    </row>
    <row r="596" spans="1:16" ht="22.5" customHeight="1" x14ac:dyDescent="0.25">
      <c r="A596" s="76"/>
      <c r="B596" s="76"/>
      <c r="C596" s="76"/>
      <c r="D596" s="77"/>
      <c r="E596" s="77"/>
      <c r="F596" s="8" t="s">
        <v>310</v>
      </c>
      <c r="G596" s="77"/>
      <c r="H596" s="78"/>
      <c r="I596" s="78"/>
      <c r="J596" s="78"/>
      <c r="K596" s="78"/>
      <c r="L596" s="78">
        <f t="shared" si="106"/>
        <v>0</v>
      </c>
      <c r="M596" s="79"/>
      <c r="N596" s="79"/>
      <c r="O596" s="79"/>
      <c r="P596" s="81"/>
    </row>
    <row r="597" spans="1:16" ht="22.5" customHeight="1" x14ac:dyDescent="0.25">
      <c r="A597" s="76"/>
      <c r="B597" s="76"/>
      <c r="C597" s="76"/>
      <c r="D597" s="77"/>
      <c r="E597" s="77"/>
      <c r="F597" s="8" t="s">
        <v>506</v>
      </c>
      <c r="G597" s="77"/>
      <c r="H597" s="78"/>
      <c r="I597" s="78"/>
      <c r="J597" s="78"/>
      <c r="K597" s="78"/>
      <c r="L597" s="78">
        <f t="shared" si="106"/>
        <v>0</v>
      </c>
      <c r="M597" s="79"/>
      <c r="N597" s="79"/>
      <c r="O597" s="79"/>
      <c r="P597" s="81"/>
    </row>
    <row r="598" spans="1:16" ht="22.5" customHeight="1" x14ac:dyDescent="0.25">
      <c r="A598" s="76"/>
      <c r="B598" s="76"/>
      <c r="C598" s="76"/>
      <c r="D598" s="77"/>
      <c r="E598" s="77"/>
      <c r="F598" s="8" t="s">
        <v>507</v>
      </c>
      <c r="G598" s="77"/>
      <c r="H598" s="78"/>
      <c r="I598" s="78"/>
      <c r="J598" s="78"/>
      <c r="K598" s="78"/>
      <c r="L598" s="78">
        <f t="shared" si="106"/>
        <v>0</v>
      </c>
      <c r="M598" s="79"/>
      <c r="N598" s="79"/>
      <c r="O598" s="79"/>
      <c r="P598" s="81"/>
    </row>
    <row r="599" spans="1:16" ht="22.5" customHeight="1" x14ac:dyDescent="0.25">
      <c r="A599" s="76"/>
      <c r="B599" s="76"/>
      <c r="C599" s="76"/>
      <c r="D599" s="77"/>
      <c r="E599" s="77"/>
      <c r="F599" s="8" t="s">
        <v>315</v>
      </c>
      <c r="G599" s="77"/>
      <c r="H599" s="78"/>
      <c r="I599" s="78"/>
      <c r="J599" s="78"/>
      <c r="K599" s="78"/>
      <c r="L599" s="78">
        <f t="shared" si="106"/>
        <v>0</v>
      </c>
      <c r="M599" s="79"/>
      <c r="N599" s="79"/>
      <c r="O599" s="79"/>
      <c r="P599" s="81"/>
    </row>
    <row r="600" spans="1:16" ht="22.5" customHeight="1" x14ac:dyDescent="0.25">
      <c r="A600" s="76"/>
      <c r="B600" s="76"/>
      <c r="C600" s="76"/>
      <c r="D600" s="77"/>
      <c r="E600" s="77"/>
      <c r="F600" s="8" t="s">
        <v>508</v>
      </c>
      <c r="G600" s="77"/>
      <c r="H600" s="78"/>
      <c r="I600" s="78"/>
      <c r="J600" s="78"/>
      <c r="K600" s="78"/>
      <c r="L600" s="78">
        <f t="shared" si="106"/>
        <v>0</v>
      </c>
      <c r="M600" s="79"/>
      <c r="N600" s="79"/>
      <c r="O600" s="79"/>
      <c r="P600" s="81"/>
    </row>
    <row r="601" spans="1:16" ht="22.5" customHeight="1" x14ac:dyDescent="0.25">
      <c r="A601" s="76"/>
      <c r="B601" s="76"/>
      <c r="C601" s="76"/>
      <c r="D601" s="77"/>
      <c r="E601" s="77"/>
      <c r="F601" s="8" t="s">
        <v>509</v>
      </c>
      <c r="G601" s="77"/>
      <c r="H601" s="78"/>
      <c r="I601" s="78"/>
      <c r="J601" s="78"/>
      <c r="K601" s="78"/>
      <c r="L601" s="78">
        <f t="shared" si="106"/>
        <v>0</v>
      </c>
      <c r="M601" s="79"/>
      <c r="N601" s="79"/>
      <c r="O601" s="79"/>
      <c r="P601" s="81"/>
    </row>
    <row r="602" spans="1:16" ht="22.5" customHeight="1" x14ac:dyDescent="0.25">
      <c r="A602" s="76"/>
      <c r="B602" s="76"/>
      <c r="C602" s="76"/>
      <c r="D602" s="77"/>
      <c r="E602" s="77"/>
      <c r="F602" s="8" t="s">
        <v>510</v>
      </c>
      <c r="G602" s="77"/>
      <c r="H602" s="78"/>
      <c r="I602" s="78"/>
      <c r="J602" s="78"/>
      <c r="K602" s="78"/>
      <c r="L602" s="78">
        <f t="shared" si="106"/>
        <v>0</v>
      </c>
      <c r="M602" s="79"/>
      <c r="N602" s="79"/>
      <c r="O602" s="79"/>
      <c r="P602" s="81"/>
    </row>
    <row r="603" spans="1:16" ht="22.5" customHeight="1" x14ac:dyDescent="0.25">
      <c r="A603" s="76">
        <v>17</v>
      </c>
      <c r="B603" s="76" t="s">
        <v>511</v>
      </c>
      <c r="C603" s="76" t="s">
        <v>302</v>
      </c>
      <c r="D603" s="77"/>
      <c r="E603" s="77"/>
      <c r="F603" s="100" t="s">
        <v>15</v>
      </c>
      <c r="G603" s="101"/>
      <c r="H603" s="101"/>
      <c r="I603" s="101"/>
      <c r="J603" s="101"/>
      <c r="K603" s="101"/>
      <c r="L603" s="102"/>
      <c r="M603" s="10"/>
      <c r="N603" s="10"/>
      <c r="O603" s="10"/>
      <c r="P603" s="18"/>
    </row>
    <row r="604" spans="1:16" ht="22.5" customHeight="1" x14ac:dyDescent="0.25">
      <c r="A604" s="76"/>
      <c r="B604" s="76"/>
      <c r="C604" s="76"/>
      <c r="D604" s="77"/>
      <c r="E604" s="77"/>
      <c r="F604" s="8" t="s">
        <v>512</v>
      </c>
      <c r="G604" s="7" t="s">
        <v>17</v>
      </c>
      <c r="H604" s="10">
        <v>302111.37</v>
      </c>
      <c r="I604" s="10">
        <f>(H604*19.88%)+H604</f>
        <v>362171.11035600002</v>
      </c>
      <c r="J604" s="10">
        <v>0</v>
      </c>
      <c r="K604" s="10">
        <f>(J604*5.1%)+J604</f>
        <v>0</v>
      </c>
      <c r="L604" s="50">
        <f>K604</f>
        <v>0</v>
      </c>
      <c r="M604" s="9">
        <v>938400</v>
      </c>
      <c r="N604" s="9">
        <v>714298.69</v>
      </c>
      <c r="O604" s="9">
        <f>MIN(M604,N604)</f>
        <v>714298.69</v>
      </c>
      <c r="P604" s="15">
        <f>O604</f>
        <v>714298.69</v>
      </c>
    </row>
    <row r="605" spans="1:16" ht="22.5" customHeight="1" x14ac:dyDescent="0.25">
      <c r="A605" s="76"/>
      <c r="B605" s="76"/>
      <c r="C605" s="76"/>
      <c r="D605" s="77"/>
      <c r="E605" s="77"/>
      <c r="F605" s="8" t="s">
        <v>513</v>
      </c>
      <c r="G605" s="7" t="s">
        <v>17</v>
      </c>
      <c r="H605" s="11">
        <v>102465</v>
      </c>
      <c r="I605" s="10">
        <f>(H605*19.88%)+H605</f>
        <v>122835.042</v>
      </c>
      <c r="J605" s="11">
        <v>12617.512199999999</v>
      </c>
      <c r="K605" s="10">
        <f>(J605*5.1%)+J605</f>
        <v>13261.005322199999</v>
      </c>
      <c r="L605" s="50">
        <f t="shared" ref="L605:L606" si="107">K605</f>
        <v>13261.005322199999</v>
      </c>
      <c r="M605" s="9">
        <v>80747.683216199992</v>
      </c>
      <c r="N605" s="9">
        <v>262342.64</v>
      </c>
      <c r="O605" s="9">
        <f t="shared" ref="O605:O606" si="108">MIN(M605,N605)</f>
        <v>80747.683216199992</v>
      </c>
      <c r="P605" s="15">
        <f>AVERAGE(L605,O605)</f>
        <v>47004.344269199995</v>
      </c>
    </row>
    <row r="606" spans="1:16" ht="22.5" customHeight="1" x14ac:dyDescent="0.25">
      <c r="A606" s="76"/>
      <c r="B606" s="76"/>
      <c r="C606" s="76"/>
      <c r="D606" s="77"/>
      <c r="E606" s="77"/>
      <c r="F606" s="8" t="s">
        <v>514</v>
      </c>
      <c r="G606" s="7" t="s">
        <v>17</v>
      </c>
      <c r="H606" s="10">
        <v>106246.8</v>
      </c>
      <c r="I606" s="10">
        <f>(H606*19.88%)+H606</f>
        <v>127368.66383999999</v>
      </c>
      <c r="J606" s="10">
        <v>18926.731599999999</v>
      </c>
      <c r="K606" s="10">
        <f>(J606*5.1%)+J606</f>
        <v>19891.994911599999</v>
      </c>
      <c r="L606" s="50">
        <f t="shared" si="107"/>
        <v>19891.994911599999</v>
      </c>
      <c r="M606" s="9">
        <v>138485.41904340003</v>
      </c>
      <c r="N606" s="9">
        <v>333385.64</v>
      </c>
      <c r="O606" s="9">
        <f t="shared" si="108"/>
        <v>138485.41904340003</v>
      </c>
      <c r="P606" s="15">
        <f>AVERAGE(L606,O606)</f>
        <v>79188.706977500013</v>
      </c>
    </row>
    <row r="607" spans="1:16" ht="22.5" customHeight="1" x14ac:dyDescent="0.25">
      <c r="A607" s="76"/>
      <c r="B607" s="76"/>
      <c r="C607" s="76"/>
      <c r="D607" s="77"/>
      <c r="E607" s="77"/>
      <c r="F607" s="100" t="s">
        <v>81</v>
      </c>
      <c r="G607" s="101"/>
      <c r="H607" s="101"/>
      <c r="I607" s="101"/>
      <c r="J607" s="101"/>
      <c r="K607" s="101"/>
      <c r="L607" s="102"/>
      <c r="M607" s="10"/>
      <c r="N607" s="10"/>
      <c r="O607" s="10"/>
      <c r="P607" s="18"/>
    </row>
    <row r="608" spans="1:16" ht="22.5" customHeight="1" x14ac:dyDescent="0.25">
      <c r="A608" s="76"/>
      <c r="B608" s="76"/>
      <c r="C608" s="76"/>
      <c r="D608" s="77"/>
      <c r="E608" s="77"/>
      <c r="F608" s="8" t="s">
        <v>505</v>
      </c>
      <c r="G608" s="77" t="s">
        <v>82</v>
      </c>
      <c r="H608" s="78">
        <v>28826.82</v>
      </c>
      <c r="I608" s="78">
        <f>(H608*19.88%)+H608</f>
        <v>34557.591816</v>
      </c>
      <c r="J608" s="78">
        <v>25388.84</v>
      </c>
      <c r="K608" s="78">
        <f>(J608*5.1%)+J608</f>
        <v>26683.670839999999</v>
      </c>
      <c r="L608" s="78">
        <f>K608</f>
        <v>26683.670839999999</v>
      </c>
      <c r="M608" s="79">
        <v>38960.807834520005</v>
      </c>
      <c r="N608" s="79">
        <v>265132</v>
      </c>
      <c r="O608" s="79">
        <f>MIN(M608,N608)</f>
        <v>38960.807834520005</v>
      </c>
      <c r="P608" s="80">
        <f>AVERAGE(L608,O608)</f>
        <v>32822.239337260005</v>
      </c>
    </row>
    <row r="609" spans="1:16" ht="22.5" customHeight="1" x14ac:dyDescent="0.25">
      <c r="A609" s="76"/>
      <c r="B609" s="76"/>
      <c r="C609" s="76"/>
      <c r="D609" s="77"/>
      <c r="E609" s="77"/>
      <c r="F609" s="8" t="s">
        <v>405</v>
      </c>
      <c r="G609" s="77"/>
      <c r="H609" s="78"/>
      <c r="I609" s="78"/>
      <c r="J609" s="78"/>
      <c r="K609" s="78"/>
      <c r="L609" s="78">
        <f t="shared" ref="L609:L615" si="109">+(I609+K609)/2</f>
        <v>0</v>
      </c>
      <c r="M609" s="79">
        <v>0</v>
      </c>
      <c r="N609" s="79"/>
      <c r="O609" s="79">
        <v>0</v>
      </c>
      <c r="P609" s="81"/>
    </row>
    <row r="610" spans="1:16" ht="22.5" customHeight="1" x14ac:dyDescent="0.25">
      <c r="A610" s="76"/>
      <c r="B610" s="76"/>
      <c r="C610" s="76"/>
      <c r="D610" s="77"/>
      <c r="E610" s="77"/>
      <c r="F610" s="8" t="s">
        <v>515</v>
      </c>
      <c r="G610" s="77"/>
      <c r="H610" s="78"/>
      <c r="I610" s="78"/>
      <c r="J610" s="78"/>
      <c r="K610" s="78"/>
      <c r="L610" s="78">
        <f t="shared" si="109"/>
        <v>0</v>
      </c>
      <c r="M610" s="79">
        <v>0</v>
      </c>
      <c r="N610" s="79"/>
      <c r="O610" s="79">
        <v>0</v>
      </c>
      <c r="P610" s="81"/>
    </row>
    <row r="611" spans="1:16" ht="22.5" customHeight="1" x14ac:dyDescent="0.25">
      <c r="A611" s="76"/>
      <c r="B611" s="76"/>
      <c r="C611" s="76"/>
      <c r="D611" s="77"/>
      <c r="E611" s="77"/>
      <c r="F611" s="8" t="s">
        <v>516</v>
      </c>
      <c r="G611" s="77"/>
      <c r="H611" s="78"/>
      <c r="I611" s="78"/>
      <c r="J611" s="78"/>
      <c r="K611" s="78"/>
      <c r="L611" s="78">
        <f t="shared" si="109"/>
        <v>0</v>
      </c>
      <c r="M611" s="79">
        <v>0</v>
      </c>
      <c r="N611" s="79"/>
      <c r="O611" s="79">
        <v>0</v>
      </c>
      <c r="P611" s="81"/>
    </row>
    <row r="612" spans="1:16" ht="22.5" customHeight="1" x14ac:dyDescent="0.25">
      <c r="A612" s="76"/>
      <c r="B612" s="76"/>
      <c r="C612" s="76"/>
      <c r="D612" s="77"/>
      <c r="E612" s="77"/>
      <c r="F612" s="8" t="s">
        <v>506</v>
      </c>
      <c r="G612" s="77"/>
      <c r="H612" s="78"/>
      <c r="I612" s="78"/>
      <c r="J612" s="78"/>
      <c r="K612" s="78"/>
      <c r="L612" s="78">
        <f t="shared" si="109"/>
        <v>0</v>
      </c>
      <c r="M612" s="79">
        <v>0</v>
      </c>
      <c r="N612" s="79"/>
      <c r="O612" s="79">
        <v>0</v>
      </c>
      <c r="P612" s="81"/>
    </row>
    <row r="613" spans="1:16" ht="22.5" customHeight="1" x14ac:dyDescent="0.25">
      <c r="A613" s="76"/>
      <c r="B613" s="76"/>
      <c r="C613" s="76"/>
      <c r="D613" s="77"/>
      <c r="E613" s="77"/>
      <c r="F613" s="8" t="s">
        <v>315</v>
      </c>
      <c r="G613" s="77"/>
      <c r="H613" s="78"/>
      <c r="I613" s="78"/>
      <c r="J613" s="78"/>
      <c r="K613" s="78"/>
      <c r="L613" s="78">
        <f t="shared" si="109"/>
        <v>0</v>
      </c>
      <c r="M613" s="79">
        <v>0</v>
      </c>
      <c r="N613" s="79"/>
      <c r="O613" s="79">
        <v>0</v>
      </c>
      <c r="P613" s="81"/>
    </row>
    <row r="614" spans="1:16" ht="22.5" customHeight="1" x14ac:dyDescent="0.25">
      <c r="A614" s="76"/>
      <c r="B614" s="76"/>
      <c r="C614" s="76"/>
      <c r="D614" s="77"/>
      <c r="E614" s="77"/>
      <c r="F614" s="8" t="s">
        <v>517</v>
      </c>
      <c r="G614" s="77"/>
      <c r="H614" s="78"/>
      <c r="I614" s="78"/>
      <c r="J614" s="78"/>
      <c r="K614" s="78"/>
      <c r="L614" s="78">
        <f t="shared" si="109"/>
        <v>0</v>
      </c>
      <c r="M614" s="79">
        <v>0</v>
      </c>
      <c r="N614" s="79"/>
      <c r="O614" s="79">
        <v>0</v>
      </c>
      <c r="P614" s="81"/>
    </row>
    <row r="615" spans="1:16" ht="22.5" customHeight="1" x14ac:dyDescent="0.25">
      <c r="A615" s="76"/>
      <c r="B615" s="76"/>
      <c r="C615" s="76"/>
      <c r="D615" s="77"/>
      <c r="E615" s="77"/>
      <c r="F615" s="8" t="s">
        <v>518</v>
      </c>
      <c r="G615" s="77"/>
      <c r="H615" s="78"/>
      <c r="I615" s="78"/>
      <c r="J615" s="78"/>
      <c r="K615" s="78"/>
      <c r="L615" s="78">
        <f t="shared" si="109"/>
        <v>0</v>
      </c>
      <c r="M615" s="79">
        <v>0</v>
      </c>
      <c r="N615" s="79"/>
      <c r="O615" s="79">
        <v>0</v>
      </c>
      <c r="P615" s="81"/>
    </row>
    <row r="616" spans="1:16" ht="22.5" customHeight="1" x14ac:dyDescent="0.25">
      <c r="A616" s="76">
        <v>18</v>
      </c>
      <c r="B616" s="76" t="s">
        <v>519</v>
      </c>
      <c r="C616" s="76" t="s">
        <v>520</v>
      </c>
      <c r="D616" s="77"/>
      <c r="E616" s="77"/>
      <c r="F616" s="100" t="s">
        <v>15</v>
      </c>
      <c r="G616" s="101"/>
      <c r="H616" s="101"/>
      <c r="I616" s="101"/>
      <c r="J616" s="101"/>
      <c r="K616" s="101"/>
      <c r="L616" s="102"/>
      <c r="M616" s="10"/>
      <c r="N616" s="10"/>
      <c r="O616" s="10"/>
      <c r="P616" s="18"/>
    </row>
    <row r="617" spans="1:16" ht="22.5" customHeight="1" x14ac:dyDescent="0.25">
      <c r="A617" s="76"/>
      <c r="B617" s="76"/>
      <c r="C617" s="76"/>
      <c r="D617" s="77"/>
      <c r="E617" s="77"/>
      <c r="F617" s="8" t="s">
        <v>521</v>
      </c>
      <c r="G617" s="7" t="s">
        <v>17</v>
      </c>
      <c r="H617" s="10">
        <v>119393.01</v>
      </c>
      <c r="I617" s="10">
        <f t="shared" ref="I617:I634" si="110">(H617*19.88%)+H617</f>
        <v>143128.34038799998</v>
      </c>
      <c r="J617" s="10">
        <v>110629.55379999999</v>
      </c>
      <c r="K617" s="10">
        <f t="shared" ref="K617:K634" si="111">(J617*5.1%)+J617</f>
        <v>116271.66104379999</v>
      </c>
      <c r="L617" s="50">
        <f>K617</f>
        <v>116271.66104379999</v>
      </c>
      <c r="M617" s="9">
        <v>161364.26717267997</v>
      </c>
      <c r="N617" s="9">
        <v>220150</v>
      </c>
      <c r="O617" s="9">
        <f>MIN(M617,N617)</f>
        <v>161364.26717267997</v>
      </c>
      <c r="P617" s="15">
        <f>AVERAGE(L617,O617)</f>
        <v>138817.96410823998</v>
      </c>
    </row>
    <row r="618" spans="1:16" ht="22.5" customHeight="1" x14ac:dyDescent="0.25">
      <c r="A618" s="76"/>
      <c r="B618" s="76"/>
      <c r="C618" s="76"/>
      <c r="D618" s="77"/>
      <c r="E618" s="77"/>
      <c r="F618" s="8" t="s">
        <v>522</v>
      </c>
      <c r="G618" s="7" t="s">
        <v>17</v>
      </c>
      <c r="H618" s="10">
        <v>90783</v>
      </c>
      <c r="I618" s="10">
        <f t="shared" si="110"/>
        <v>108830.66039999999</v>
      </c>
      <c r="J618" s="10">
        <v>84119.527799999996</v>
      </c>
      <c r="K618" s="10">
        <f t="shared" si="111"/>
        <v>88409.623717800001</v>
      </c>
      <c r="L618" s="50">
        <f t="shared" ref="L618:L634" si="112">K618</f>
        <v>88409.623717800001</v>
      </c>
      <c r="M618" s="9">
        <v>122696.74324908</v>
      </c>
      <c r="N618" s="9">
        <v>178753.47</v>
      </c>
      <c r="O618" s="9">
        <f t="shared" ref="O618:O634" si="113">MIN(M618,N618)</f>
        <v>122696.74324908</v>
      </c>
      <c r="P618" s="15">
        <f t="shared" ref="P618:P633" si="114">AVERAGE(L618,O618)</f>
        <v>105553.18348343999</v>
      </c>
    </row>
    <row r="619" spans="1:16" ht="22.5" customHeight="1" x14ac:dyDescent="0.25">
      <c r="A619" s="76"/>
      <c r="B619" s="76"/>
      <c r="C619" s="76"/>
      <c r="D619" s="77"/>
      <c r="E619" s="77"/>
      <c r="F619" s="8" t="s">
        <v>523</v>
      </c>
      <c r="G619" s="7" t="s">
        <v>17</v>
      </c>
      <c r="H619" s="10">
        <v>90783</v>
      </c>
      <c r="I619" s="10">
        <f t="shared" si="110"/>
        <v>108830.66039999999</v>
      </c>
      <c r="J619" s="10">
        <v>84119.527799999996</v>
      </c>
      <c r="K619" s="10">
        <f t="shared" si="111"/>
        <v>88409.623717800001</v>
      </c>
      <c r="L619" s="50">
        <f t="shared" si="112"/>
        <v>88409.623717800001</v>
      </c>
      <c r="M619" s="9">
        <v>122696.74324908</v>
      </c>
      <c r="N619" s="9">
        <v>180918.08000000002</v>
      </c>
      <c r="O619" s="9">
        <f t="shared" si="113"/>
        <v>122696.74324908</v>
      </c>
      <c r="P619" s="15">
        <f t="shared" si="114"/>
        <v>105553.18348343999</v>
      </c>
    </row>
    <row r="620" spans="1:16" ht="22.5" customHeight="1" x14ac:dyDescent="0.25">
      <c r="A620" s="76"/>
      <c r="B620" s="76"/>
      <c r="C620" s="76"/>
      <c r="D620" s="77"/>
      <c r="E620" s="77"/>
      <c r="F620" s="8" t="s">
        <v>524</v>
      </c>
      <c r="G620" s="7" t="s">
        <v>17</v>
      </c>
      <c r="H620" s="10">
        <v>11915.64</v>
      </c>
      <c r="I620" s="10">
        <f t="shared" si="110"/>
        <v>14284.469231999999</v>
      </c>
      <c r="J620" s="10">
        <v>11041.365599999999</v>
      </c>
      <c r="K620" s="10">
        <f t="shared" si="111"/>
        <v>11604.475245599999</v>
      </c>
      <c r="L620" s="50">
        <f t="shared" si="112"/>
        <v>11604.475245599999</v>
      </c>
      <c r="M620" s="9">
        <v>16104.935864159999</v>
      </c>
      <c r="N620" s="9">
        <v>113050</v>
      </c>
      <c r="O620" s="9">
        <f t="shared" si="113"/>
        <v>16104.935864159999</v>
      </c>
      <c r="P620" s="15">
        <f t="shared" si="114"/>
        <v>13854.705554879998</v>
      </c>
    </row>
    <row r="621" spans="1:16" ht="22.5" customHeight="1" x14ac:dyDescent="0.25">
      <c r="A621" s="76"/>
      <c r="B621" s="76"/>
      <c r="C621" s="76"/>
      <c r="D621" s="77"/>
      <c r="E621" s="77"/>
      <c r="F621" s="8" t="s">
        <v>525</v>
      </c>
      <c r="G621" s="7" t="s">
        <v>17</v>
      </c>
      <c r="H621" s="10">
        <v>67230.899999999994</v>
      </c>
      <c r="I621" s="10">
        <f t="shared" si="110"/>
        <v>80596.402919999993</v>
      </c>
      <c r="J621" s="10">
        <v>62296.244599999998</v>
      </c>
      <c r="K621" s="10">
        <f t="shared" si="111"/>
        <v>65473.353074599996</v>
      </c>
      <c r="L621" s="50">
        <f t="shared" si="112"/>
        <v>65473.353074599996</v>
      </c>
      <c r="M621" s="9">
        <v>90865.30237356</v>
      </c>
      <c r="N621" s="9">
        <v>380800</v>
      </c>
      <c r="O621" s="9">
        <f t="shared" si="113"/>
        <v>90865.30237356</v>
      </c>
      <c r="P621" s="15">
        <f t="shared" si="114"/>
        <v>78169.327724079994</v>
      </c>
    </row>
    <row r="622" spans="1:16" ht="22.5" customHeight="1" x14ac:dyDescent="0.25">
      <c r="A622" s="76"/>
      <c r="B622" s="76"/>
      <c r="C622" s="76"/>
      <c r="D622" s="77"/>
      <c r="E622" s="77"/>
      <c r="F622" s="8" t="s">
        <v>526</v>
      </c>
      <c r="G622" s="7" t="s">
        <v>17</v>
      </c>
      <c r="H622" s="10">
        <v>27606.15</v>
      </c>
      <c r="I622" s="10">
        <f t="shared" si="110"/>
        <v>33094.252619999999</v>
      </c>
      <c r="J622" s="10">
        <v>25579.7196</v>
      </c>
      <c r="K622" s="10">
        <f t="shared" si="111"/>
        <v>26884.2852996</v>
      </c>
      <c r="L622" s="50">
        <f t="shared" si="112"/>
        <v>26884.2852996</v>
      </c>
      <c r="M622" s="9">
        <v>37310.579008560002</v>
      </c>
      <c r="N622" s="9">
        <v>185640</v>
      </c>
      <c r="O622" s="9">
        <f t="shared" si="113"/>
        <v>37310.579008560002</v>
      </c>
      <c r="P622" s="15">
        <f t="shared" si="114"/>
        <v>32097.432154080001</v>
      </c>
    </row>
    <row r="623" spans="1:16" ht="22.5" customHeight="1" x14ac:dyDescent="0.25">
      <c r="A623" s="76"/>
      <c r="B623" s="76"/>
      <c r="C623" s="76"/>
      <c r="D623" s="77"/>
      <c r="E623" s="77"/>
      <c r="F623" s="8" t="s">
        <v>527</v>
      </c>
      <c r="G623" s="7" t="s">
        <v>17</v>
      </c>
      <c r="H623" s="10">
        <v>446100.93</v>
      </c>
      <c r="I623" s="10">
        <f t="shared" si="110"/>
        <v>534785.79488399997</v>
      </c>
      <c r="J623" s="10">
        <v>413357.18660000002</v>
      </c>
      <c r="K623" s="10">
        <f t="shared" si="111"/>
        <v>434438.40311660001</v>
      </c>
      <c r="L623" s="50">
        <f t="shared" si="112"/>
        <v>434438.40311660001</v>
      </c>
      <c r="M623" s="9">
        <v>602922.79237476003</v>
      </c>
      <c r="N623" s="9">
        <v>1904304.6400000001</v>
      </c>
      <c r="O623" s="9">
        <f t="shared" si="113"/>
        <v>602922.79237476003</v>
      </c>
      <c r="P623" s="15">
        <f t="shared" si="114"/>
        <v>518680.59774568002</v>
      </c>
    </row>
    <row r="624" spans="1:16" ht="22.5" customHeight="1" x14ac:dyDescent="0.25">
      <c r="A624" s="76"/>
      <c r="B624" s="76"/>
      <c r="C624" s="76"/>
      <c r="D624" s="77"/>
      <c r="E624" s="77"/>
      <c r="F624" s="8" t="s">
        <v>528</v>
      </c>
      <c r="G624" s="7" t="s">
        <v>17</v>
      </c>
      <c r="H624" s="10">
        <v>139893.93</v>
      </c>
      <c r="I624" s="10">
        <f t="shared" si="110"/>
        <v>167704.843284</v>
      </c>
      <c r="J624" s="10">
        <v>129625.7804</v>
      </c>
      <c r="K624" s="10">
        <f t="shared" si="111"/>
        <v>136236.69520039999</v>
      </c>
      <c r="L624" s="50">
        <f t="shared" si="112"/>
        <v>136236.69520039999</v>
      </c>
      <c r="M624" s="9">
        <v>189072.16329144</v>
      </c>
      <c r="N624" s="9">
        <v>381104.64000000001</v>
      </c>
      <c r="O624" s="9">
        <f t="shared" si="113"/>
        <v>189072.16329144</v>
      </c>
      <c r="P624" s="15">
        <f t="shared" si="114"/>
        <v>162654.42924591998</v>
      </c>
    </row>
    <row r="625" spans="1:16" ht="22.5" customHeight="1" x14ac:dyDescent="0.25">
      <c r="A625" s="76"/>
      <c r="B625" s="76"/>
      <c r="C625" s="76"/>
      <c r="D625" s="77"/>
      <c r="E625" s="77"/>
      <c r="F625" s="8" t="s">
        <v>529</v>
      </c>
      <c r="G625" s="7" t="s">
        <v>17</v>
      </c>
      <c r="H625" s="10">
        <v>139893.93</v>
      </c>
      <c r="I625" s="10">
        <f t="shared" si="110"/>
        <v>167704.843284</v>
      </c>
      <c r="J625" s="10">
        <v>129625.7804</v>
      </c>
      <c r="K625" s="10">
        <f t="shared" si="111"/>
        <v>136236.69520039999</v>
      </c>
      <c r="L625" s="50">
        <f t="shared" si="112"/>
        <v>136236.69520039999</v>
      </c>
      <c r="M625" s="9">
        <v>189072.16329144</v>
      </c>
      <c r="N625" s="9">
        <v>470235.64</v>
      </c>
      <c r="O625" s="9">
        <f t="shared" si="113"/>
        <v>189072.16329144</v>
      </c>
      <c r="P625" s="15">
        <f t="shared" si="114"/>
        <v>162654.42924591998</v>
      </c>
    </row>
    <row r="626" spans="1:16" ht="22.5" customHeight="1" x14ac:dyDescent="0.25">
      <c r="A626" s="76"/>
      <c r="B626" s="76"/>
      <c r="C626" s="76"/>
      <c r="D626" s="77"/>
      <c r="E626" s="77"/>
      <c r="F626" s="8" t="s">
        <v>530</v>
      </c>
      <c r="G626" s="7" t="s">
        <v>17</v>
      </c>
      <c r="H626" s="10">
        <v>24964.83</v>
      </c>
      <c r="I626" s="10">
        <f t="shared" si="110"/>
        <v>29927.838204</v>
      </c>
      <c r="J626" s="10">
        <v>23132.569</v>
      </c>
      <c r="K626" s="10">
        <f t="shared" si="111"/>
        <v>24312.330019000001</v>
      </c>
      <c r="L626" s="50">
        <f t="shared" si="112"/>
        <v>24312.330019000001</v>
      </c>
      <c r="M626" s="9">
        <v>33741.165143400001</v>
      </c>
      <c r="N626" s="9">
        <v>249900</v>
      </c>
      <c r="O626" s="9">
        <f t="shared" si="113"/>
        <v>33741.165143400001</v>
      </c>
      <c r="P626" s="15">
        <f t="shared" si="114"/>
        <v>29026.747581200001</v>
      </c>
    </row>
    <row r="627" spans="1:16" ht="22.5" customHeight="1" x14ac:dyDescent="0.25">
      <c r="A627" s="76"/>
      <c r="B627" s="76"/>
      <c r="C627" s="76"/>
      <c r="D627" s="77"/>
      <c r="E627" s="77"/>
      <c r="F627" s="8" t="s">
        <v>531</v>
      </c>
      <c r="G627" s="7" t="s">
        <v>17</v>
      </c>
      <c r="H627" s="10">
        <v>30210.84</v>
      </c>
      <c r="I627" s="10">
        <f t="shared" si="110"/>
        <v>36216.754992000002</v>
      </c>
      <c r="J627" s="10">
        <v>27993.512599999998</v>
      </c>
      <c r="K627" s="10">
        <f t="shared" si="111"/>
        <v>29421.181742599998</v>
      </c>
      <c r="L627" s="50">
        <f t="shared" si="112"/>
        <v>29421.181742599998</v>
      </c>
      <c r="M627" s="9">
        <v>40831.337478359994</v>
      </c>
      <c r="N627" s="9">
        <v>180880</v>
      </c>
      <c r="O627" s="9">
        <f t="shared" si="113"/>
        <v>40831.337478359994</v>
      </c>
      <c r="P627" s="15">
        <f t="shared" si="114"/>
        <v>35126.259610479996</v>
      </c>
    </row>
    <row r="628" spans="1:16" ht="22.5" customHeight="1" x14ac:dyDescent="0.25">
      <c r="A628" s="76"/>
      <c r="B628" s="76"/>
      <c r="C628" s="76"/>
      <c r="D628" s="77"/>
      <c r="E628" s="77"/>
      <c r="F628" s="8" t="s">
        <v>532</v>
      </c>
      <c r="G628" s="7" t="s">
        <v>17</v>
      </c>
      <c r="H628" s="10">
        <v>79435.62</v>
      </c>
      <c r="I628" s="10">
        <f t="shared" si="110"/>
        <v>95227.421255999987</v>
      </c>
      <c r="J628" s="10">
        <v>73605.397599999997</v>
      </c>
      <c r="K628" s="10">
        <f t="shared" si="111"/>
        <v>77359.2728776</v>
      </c>
      <c r="L628" s="50">
        <f t="shared" si="112"/>
        <v>77359.2728776</v>
      </c>
      <c r="M628" s="9">
        <v>107360.83293936</v>
      </c>
      <c r="N628" s="9">
        <v>238537.88</v>
      </c>
      <c r="O628" s="9">
        <f t="shared" si="113"/>
        <v>107360.83293936</v>
      </c>
      <c r="P628" s="15">
        <f t="shared" si="114"/>
        <v>92360.052908479993</v>
      </c>
    </row>
    <row r="629" spans="1:16" ht="22.5" customHeight="1" x14ac:dyDescent="0.25">
      <c r="A629" s="76"/>
      <c r="B629" s="76"/>
      <c r="C629" s="76"/>
      <c r="D629" s="77"/>
      <c r="E629" s="77"/>
      <c r="F629" s="8" t="s">
        <v>533</v>
      </c>
      <c r="G629" s="7" t="s">
        <v>17</v>
      </c>
      <c r="H629" s="10">
        <v>476611.74</v>
      </c>
      <c r="I629" s="10">
        <f t="shared" si="110"/>
        <v>571362.15391200001</v>
      </c>
      <c r="J629" s="10">
        <v>441628.67920000001</v>
      </c>
      <c r="K629" s="10">
        <f t="shared" si="111"/>
        <v>464151.74183920003</v>
      </c>
      <c r="L629" s="50">
        <f t="shared" si="112"/>
        <v>464151.74183920003</v>
      </c>
      <c r="M629" s="9">
        <v>644159.59148111998</v>
      </c>
      <c r="N629" s="9">
        <v>1016511.09</v>
      </c>
      <c r="O629" s="9">
        <f t="shared" si="113"/>
        <v>644159.59148111998</v>
      </c>
      <c r="P629" s="15">
        <f t="shared" si="114"/>
        <v>554155.66666016006</v>
      </c>
    </row>
    <row r="630" spans="1:16" ht="22.5" customHeight="1" x14ac:dyDescent="0.25">
      <c r="A630" s="76"/>
      <c r="B630" s="76"/>
      <c r="C630" s="76"/>
      <c r="D630" s="77"/>
      <c r="E630" s="77"/>
      <c r="F630" s="8" t="s">
        <v>534</v>
      </c>
      <c r="G630" s="7" t="s">
        <v>17</v>
      </c>
      <c r="H630" s="10">
        <v>514187.19</v>
      </c>
      <c r="I630" s="10">
        <f t="shared" si="110"/>
        <v>616407.60337200004</v>
      </c>
      <c r="J630" s="10">
        <v>476445.67420000001</v>
      </c>
      <c r="K630" s="10">
        <f t="shared" si="111"/>
        <v>500744.40358420002</v>
      </c>
      <c r="L630" s="50">
        <f t="shared" si="112"/>
        <v>500744.40358420002</v>
      </c>
      <c r="M630" s="9">
        <v>644159.59148111998</v>
      </c>
      <c r="N630" s="9">
        <v>940353.47</v>
      </c>
      <c r="O630" s="9">
        <f t="shared" si="113"/>
        <v>644159.59148111998</v>
      </c>
      <c r="P630" s="15">
        <f t="shared" si="114"/>
        <v>572451.99753266003</v>
      </c>
    </row>
    <row r="631" spans="1:16" ht="22.5" customHeight="1" x14ac:dyDescent="0.25">
      <c r="A631" s="76"/>
      <c r="B631" s="76"/>
      <c r="C631" s="76"/>
      <c r="D631" s="77"/>
      <c r="E631" s="77"/>
      <c r="F631" s="8" t="s">
        <v>535</v>
      </c>
      <c r="G631" s="7" t="s">
        <v>17</v>
      </c>
      <c r="H631" s="10">
        <v>476611.74</v>
      </c>
      <c r="I631" s="10">
        <f t="shared" si="110"/>
        <v>571362.15391200001</v>
      </c>
      <c r="J631" s="10">
        <v>441628.67920000001</v>
      </c>
      <c r="K631" s="10">
        <f t="shared" si="111"/>
        <v>464151.74183920003</v>
      </c>
      <c r="L631" s="50">
        <f t="shared" si="112"/>
        <v>464151.74183920003</v>
      </c>
      <c r="M631" s="9">
        <v>644159.59148111998</v>
      </c>
      <c r="N631" s="9">
        <v>773648.75</v>
      </c>
      <c r="O631" s="9">
        <f t="shared" si="113"/>
        <v>644159.59148111998</v>
      </c>
      <c r="P631" s="15">
        <f t="shared" si="114"/>
        <v>554155.66666016006</v>
      </c>
    </row>
    <row r="632" spans="1:16" ht="22.5" customHeight="1" x14ac:dyDescent="0.25">
      <c r="A632" s="76"/>
      <c r="B632" s="76"/>
      <c r="C632" s="76"/>
      <c r="D632" s="77"/>
      <c r="E632" s="77"/>
      <c r="F632" s="8" t="s">
        <v>536</v>
      </c>
      <c r="G632" s="7" t="s">
        <v>17</v>
      </c>
      <c r="H632" s="10">
        <v>476611.74</v>
      </c>
      <c r="I632" s="10">
        <f t="shared" si="110"/>
        <v>571362.15391200001</v>
      </c>
      <c r="J632" s="10">
        <v>441628.67920000001</v>
      </c>
      <c r="K632" s="10">
        <f t="shared" si="111"/>
        <v>464151.74183920003</v>
      </c>
      <c r="L632" s="50">
        <f t="shared" si="112"/>
        <v>464151.74183920003</v>
      </c>
      <c r="M632" s="9">
        <v>694943.66038811987</v>
      </c>
      <c r="N632" s="9">
        <v>666698.68999999994</v>
      </c>
      <c r="O632" s="9">
        <f t="shared" si="113"/>
        <v>666698.68999999994</v>
      </c>
      <c r="P632" s="15">
        <f t="shared" si="114"/>
        <v>565425.21591959998</v>
      </c>
    </row>
    <row r="633" spans="1:16" ht="22.5" customHeight="1" x14ac:dyDescent="0.25">
      <c r="A633" s="76"/>
      <c r="B633" s="76"/>
      <c r="C633" s="76"/>
      <c r="D633" s="77"/>
      <c r="E633" s="77"/>
      <c r="F633" s="8" t="s">
        <v>537</v>
      </c>
      <c r="G633" s="7" t="s">
        <v>17</v>
      </c>
      <c r="H633" s="10">
        <v>283696.38</v>
      </c>
      <c r="I633" s="10">
        <f t="shared" si="110"/>
        <v>340095.22034400003</v>
      </c>
      <c r="J633" s="10">
        <v>262872.71360000002</v>
      </c>
      <c r="K633" s="10">
        <f t="shared" si="111"/>
        <v>276279.22199360002</v>
      </c>
      <c r="L633" s="50">
        <f t="shared" si="112"/>
        <v>276279.22199360002</v>
      </c>
      <c r="M633" s="9">
        <v>383426.14005695999</v>
      </c>
      <c r="N633" s="9">
        <v>669423.79</v>
      </c>
      <c r="O633" s="9">
        <f t="shared" si="113"/>
        <v>383426.14005695999</v>
      </c>
      <c r="P633" s="15">
        <f t="shared" si="114"/>
        <v>329852.68102528004</v>
      </c>
    </row>
    <row r="634" spans="1:16" ht="22.5" customHeight="1" x14ac:dyDescent="0.25">
      <c r="A634" s="76"/>
      <c r="B634" s="76"/>
      <c r="C634" s="76"/>
      <c r="D634" s="77"/>
      <c r="E634" s="77"/>
      <c r="F634" s="52" t="s">
        <v>538</v>
      </c>
      <c r="G634" s="7" t="s">
        <v>17</v>
      </c>
      <c r="H634" s="10">
        <v>0</v>
      </c>
      <c r="I634" s="10">
        <f t="shared" si="110"/>
        <v>0</v>
      </c>
      <c r="J634" s="10">
        <v>0</v>
      </c>
      <c r="K634" s="10">
        <f t="shared" si="111"/>
        <v>0</v>
      </c>
      <c r="L634" s="50">
        <f t="shared" si="112"/>
        <v>0</v>
      </c>
      <c r="M634" s="9">
        <v>181560</v>
      </c>
      <c r="N634" s="9">
        <v>536928</v>
      </c>
      <c r="O634" s="9">
        <f t="shared" si="113"/>
        <v>181560</v>
      </c>
      <c r="P634" s="15">
        <f>AVERAGE(O634)</f>
        <v>181560</v>
      </c>
    </row>
    <row r="635" spans="1:16" ht="22.5" customHeight="1" x14ac:dyDescent="0.25">
      <c r="A635" s="76"/>
      <c r="B635" s="76"/>
      <c r="C635" s="76"/>
      <c r="D635" s="77"/>
      <c r="E635" s="77"/>
      <c r="F635" s="100" t="s">
        <v>81</v>
      </c>
      <c r="G635" s="101"/>
      <c r="H635" s="101"/>
      <c r="I635" s="101"/>
      <c r="J635" s="101"/>
      <c r="K635" s="101"/>
      <c r="L635" s="102"/>
      <c r="M635" s="10"/>
      <c r="N635" s="10"/>
      <c r="O635" s="10"/>
      <c r="P635" s="18"/>
    </row>
    <row r="636" spans="1:16" ht="22.5" customHeight="1" x14ac:dyDescent="0.25">
      <c r="A636" s="76"/>
      <c r="B636" s="76"/>
      <c r="C636" s="76"/>
      <c r="D636" s="77"/>
      <c r="E636" s="77"/>
      <c r="F636" s="8" t="s">
        <v>539</v>
      </c>
      <c r="G636" s="77" t="s">
        <v>82</v>
      </c>
      <c r="H636" s="78">
        <v>26223.119999999999</v>
      </c>
      <c r="I636" s="78">
        <f>(H636*19.88%)+H636</f>
        <v>31436.276255999997</v>
      </c>
      <c r="J636" s="78">
        <v>24276.92</v>
      </c>
      <c r="K636" s="78">
        <f>(J636*5.1%)+J636</f>
        <v>25515.04292</v>
      </c>
      <c r="L636" s="78">
        <f>K636</f>
        <v>25515.04292</v>
      </c>
      <c r="M636" s="79">
        <v>35410.315512000001</v>
      </c>
      <c r="N636" s="79">
        <v>453407.85</v>
      </c>
      <c r="O636" s="79">
        <f>MIN(M636,N636)</f>
        <v>35410.315512000001</v>
      </c>
      <c r="P636" s="80">
        <f>AVERAGE(L636,O636)</f>
        <v>30462.679216</v>
      </c>
    </row>
    <row r="637" spans="1:16" ht="22.5" customHeight="1" x14ac:dyDescent="0.25">
      <c r="A637" s="76"/>
      <c r="B637" s="76"/>
      <c r="C637" s="76"/>
      <c r="D637" s="77"/>
      <c r="E637" s="77"/>
      <c r="F637" s="8" t="s">
        <v>540</v>
      </c>
      <c r="G637" s="77"/>
      <c r="H637" s="78"/>
      <c r="I637" s="78"/>
      <c r="J637" s="78"/>
      <c r="K637" s="78"/>
      <c r="L637" s="78">
        <f t="shared" ref="L637:L646" si="115">+(I637+K637)/2</f>
        <v>0</v>
      </c>
      <c r="M637" s="79">
        <v>0</v>
      </c>
      <c r="N637" s="79"/>
      <c r="O637" s="79">
        <v>0</v>
      </c>
      <c r="P637" s="81"/>
    </row>
    <row r="638" spans="1:16" ht="22.5" customHeight="1" x14ac:dyDescent="0.25">
      <c r="A638" s="76"/>
      <c r="B638" s="76"/>
      <c r="C638" s="76"/>
      <c r="D638" s="77"/>
      <c r="E638" s="77"/>
      <c r="F638" s="8" t="s">
        <v>405</v>
      </c>
      <c r="G638" s="77"/>
      <c r="H638" s="78"/>
      <c r="I638" s="78"/>
      <c r="J638" s="78"/>
      <c r="K638" s="78"/>
      <c r="L638" s="78">
        <f t="shared" si="115"/>
        <v>0</v>
      </c>
      <c r="M638" s="79">
        <v>0</v>
      </c>
      <c r="N638" s="79"/>
      <c r="O638" s="79">
        <v>0</v>
      </c>
      <c r="P638" s="81"/>
    </row>
    <row r="639" spans="1:16" ht="22.5" customHeight="1" x14ac:dyDescent="0.25">
      <c r="A639" s="76"/>
      <c r="B639" s="76"/>
      <c r="C639" s="76"/>
      <c r="D639" s="77"/>
      <c r="E639" s="77"/>
      <c r="F639" s="8" t="s">
        <v>541</v>
      </c>
      <c r="G639" s="77"/>
      <c r="H639" s="78"/>
      <c r="I639" s="78"/>
      <c r="J639" s="78"/>
      <c r="K639" s="78"/>
      <c r="L639" s="78">
        <f t="shared" si="115"/>
        <v>0</v>
      </c>
      <c r="M639" s="79">
        <v>0</v>
      </c>
      <c r="N639" s="79"/>
      <c r="O639" s="79">
        <v>0</v>
      </c>
      <c r="P639" s="81"/>
    </row>
    <row r="640" spans="1:16" ht="22.5" customHeight="1" x14ac:dyDescent="0.25">
      <c r="A640" s="76"/>
      <c r="B640" s="76"/>
      <c r="C640" s="76"/>
      <c r="D640" s="77"/>
      <c r="E640" s="77"/>
      <c r="F640" s="8" t="s">
        <v>542</v>
      </c>
      <c r="G640" s="77"/>
      <c r="H640" s="78"/>
      <c r="I640" s="78"/>
      <c r="J640" s="78"/>
      <c r="K640" s="78"/>
      <c r="L640" s="78">
        <f t="shared" si="115"/>
        <v>0</v>
      </c>
      <c r="M640" s="79">
        <v>0</v>
      </c>
      <c r="N640" s="79"/>
      <c r="O640" s="79">
        <v>0</v>
      </c>
      <c r="P640" s="81"/>
    </row>
    <row r="641" spans="1:16" ht="22.5" customHeight="1" x14ac:dyDescent="0.25">
      <c r="A641" s="76"/>
      <c r="B641" s="76"/>
      <c r="C641" s="76"/>
      <c r="D641" s="77"/>
      <c r="E641" s="77"/>
      <c r="F641" s="8" t="s">
        <v>543</v>
      </c>
      <c r="G641" s="77"/>
      <c r="H641" s="78"/>
      <c r="I641" s="78"/>
      <c r="J641" s="78"/>
      <c r="K641" s="78"/>
      <c r="L641" s="78">
        <f t="shared" si="115"/>
        <v>0</v>
      </c>
      <c r="M641" s="79">
        <v>0</v>
      </c>
      <c r="N641" s="79"/>
      <c r="O641" s="79">
        <v>0</v>
      </c>
      <c r="P641" s="81"/>
    </row>
    <row r="642" spans="1:16" ht="22.5" customHeight="1" x14ac:dyDescent="0.25">
      <c r="A642" s="76"/>
      <c r="B642" s="76"/>
      <c r="C642" s="76"/>
      <c r="D642" s="77"/>
      <c r="E642" s="77"/>
      <c r="F642" s="8" t="s">
        <v>544</v>
      </c>
      <c r="G642" s="77"/>
      <c r="H642" s="78"/>
      <c r="I642" s="78"/>
      <c r="J642" s="78"/>
      <c r="K642" s="78"/>
      <c r="L642" s="78">
        <f t="shared" si="115"/>
        <v>0</v>
      </c>
      <c r="M642" s="79">
        <v>0</v>
      </c>
      <c r="N642" s="79"/>
      <c r="O642" s="79">
        <v>0</v>
      </c>
      <c r="P642" s="81"/>
    </row>
    <row r="643" spans="1:16" ht="22.5" customHeight="1" x14ac:dyDescent="0.25">
      <c r="A643" s="76"/>
      <c r="B643" s="76"/>
      <c r="C643" s="76"/>
      <c r="D643" s="77"/>
      <c r="E643" s="77"/>
      <c r="F643" s="8" t="s">
        <v>545</v>
      </c>
      <c r="G643" s="77"/>
      <c r="H643" s="78"/>
      <c r="I643" s="78"/>
      <c r="J643" s="78"/>
      <c r="K643" s="78"/>
      <c r="L643" s="78">
        <f t="shared" si="115"/>
        <v>0</v>
      </c>
      <c r="M643" s="79">
        <v>0</v>
      </c>
      <c r="N643" s="79"/>
      <c r="O643" s="79">
        <v>0</v>
      </c>
      <c r="P643" s="81"/>
    </row>
    <row r="644" spans="1:16" ht="22.5" customHeight="1" x14ac:dyDescent="0.25">
      <c r="A644" s="76"/>
      <c r="B644" s="76"/>
      <c r="C644" s="76"/>
      <c r="D644" s="77"/>
      <c r="E644" s="77"/>
      <c r="F644" s="8" t="s">
        <v>546</v>
      </c>
      <c r="G644" s="77"/>
      <c r="H644" s="78"/>
      <c r="I644" s="78"/>
      <c r="J644" s="78"/>
      <c r="K644" s="78"/>
      <c r="L644" s="78">
        <f t="shared" si="115"/>
        <v>0</v>
      </c>
      <c r="M644" s="79">
        <v>0</v>
      </c>
      <c r="N644" s="79"/>
      <c r="O644" s="79">
        <v>0</v>
      </c>
      <c r="P644" s="81"/>
    </row>
    <row r="645" spans="1:16" ht="22.5" customHeight="1" x14ac:dyDescent="0.25">
      <c r="A645" s="76"/>
      <c r="B645" s="76"/>
      <c r="C645" s="76"/>
      <c r="D645" s="77"/>
      <c r="E645" s="77"/>
      <c r="F645" s="8" t="s">
        <v>547</v>
      </c>
      <c r="G645" s="77"/>
      <c r="H645" s="78"/>
      <c r="I645" s="78"/>
      <c r="J645" s="78"/>
      <c r="K645" s="78"/>
      <c r="L645" s="78">
        <f t="shared" si="115"/>
        <v>0</v>
      </c>
      <c r="M645" s="79">
        <v>0</v>
      </c>
      <c r="N645" s="79"/>
      <c r="O645" s="79">
        <v>0</v>
      </c>
      <c r="P645" s="81"/>
    </row>
    <row r="646" spans="1:16" ht="22.5" customHeight="1" x14ac:dyDescent="0.25">
      <c r="A646" s="76"/>
      <c r="B646" s="76"/>
      <c r="C646" s="76"/>
      <c r="D646" s="77"/>
      <c r="E646" s="77"/>
      <c r="F646" s="8" t="s">
        <v>548</v>
      </c>
      <c r="G646" s="77"/>
      <c r="H646" s="78"/>
      <c r="I646" s="78"/>
      <c r="J646" s="78"/>
      <c r="K646" s="78"/>
      <c r="L646" s="78">
        <f t="shared" si="115"/>
        <v>0</v>
      </c>
      <c r="M646" s="79">
        <v>0</v>
      </c>
      <c r="N646" s="79"/>
      <c r="O646" s="79">
        <v>0</v>
      </c>
      <c r="P646" s="81"/>
    </row>
    <row r="647" spans="1:16" ht="22.5" customHeight="1" x14ac:dyDescent="0.25">
      <c r="A647" s="76">
        <v>19</v>
      </c>
      <c r="B647" s="76" t="s">
        <v>549</v>
      </c>
      <c r="C647" s="76" t="s">
        <v>550</v>
      </c>
      <c r="D647" s="77"/>
      <c r="E647" s="77"/>
      <c r="F647" s="100" t="s">
        <v>15</v>
      </c>
      <c r="G647" s="101"/>
      <c r="H647" s="101"/>
      <c r="I647" s="101"/>
      <c r="J647" s="101"/>
      <c r="K647" s="101"/>
      <c r="L647" s="102"/>
      <c r="M647" s="10"/>
      <c r="N647" s="10"/>
      <c r="O647" s="10"/>
      <c r="P647" s="18"/>
    </row>
    <row r="648" spans="1:16" ht="22.5" customHeight="1" x14ac:dyDescent="0.25">
      <c r="A648" s="76"/>
      <c r="B648" s="76"/>
      <c r="C648" s="76"/>
      <c r="D648" s="77"/>
      <c r="E648" s="77"/>
      <c r="F648" s="8" t="s">
        <v>551</v>
      </c>
      <c r="G648" s="7" t="s">
        <v>17</v>
      </c>
      <c r="H648" s="11">
        <v>49856.4</v>
      </c>
      <c r="I648" s="11">
        <f t="shared" ref="I648:I653" si="116">(H648*19.88%)+H648</f>
        <v>59767.852319999998</v>
      </c>
      <c r="J648" s="11">
        <v>51793.2336</v>
      </c>
      <c r="K648" s="11">
        <f t="shared" ref="K648:K653" si="117">(J648*5.1%)+J648</f>
        <v>54434.688513599998</v>
      </c>
      <c r="L648" s="50">
        <f>K648</f>
        <v>54434.688513599998</v>
      </c>
      <c r="M648" s="9">
        <v>38343.154621200003</v>
      </c>
      <c r="N648" s="9">
        <v>178753.47</v>
      </c>
      <c r="O648" s="9">
        <f>MIN(M648,N648)</f>
        <v>38343.154621200003</v>
      </c>
      <c r="P648" s="15">
        <f>AVERAGE(L648,O648)</f>
        <v>46388.921567400001</v>
      </c>
    </row>
    <row r="649" spans="1:16" ht="22.5" customHeight="1" x14ac:dyDescent="0.25">
      <c r="A649" s="76"/>
      <c r="B649" s="76"/>
      <c r="C649" s="76"/>
      <c r="D649" s="77"/>
      <c r="E649" s="77"/>
      <c r="F649" s="8" t="s">
        <v>552</v>
      </c>
      <c r="G649" s="7" t="s">
        <v>17</v>
      </c>
      <c r="H649" s="11">
        <v>204261.75</v>
      </c>
      <c r="I649" s="11">
        <f t="shared" si="116"/>
        <v>244868.9859</v>
      </c>
      <c r="J649" s="10">
        <v>0</v>
      </c>
      <c r="K649" s="11">
        <f t="shared" si="117"/>
        <v>0</v>
      </c>
      <c r="L649" s="50">
        <f t="shared" ref="L649:L653" si="118">K649</f>
        <v>0</v>
      </c>
      <c r="M649" s="9">
        <v>381338.21540357405</v>
      </c>
      <c r="N649" s="9">
        <v>380800</v>
      </c>
      <c r="O649" s="9">
        <f t="shared" ref="O649:O653" si="119">MIN(M649,N649)</f>
        <v>380800</v>
      </c>
      <c r="P649" s="15">
        <f>O649</f>
        <v>380800</v>
      </c>
    </row>
    <row r="650" spans="1:16" ht="22.5" customHeight="1" x14ac:dyDescent="0.25">
      <c r="A650" s="76"/>
      <c r="B650" s="76"/>
      <c r="C650" s="76"/>
      <c r="D650" s="77"/>
      <c r="E650" s="77"/>
      <c r="F650" s="8" t="s">
        <v>553</v>
      </c>
      <c r="G650" s="7" t="s">
        <v>17</v>
      </c>
      <c r="H650" s="11">
        <v>421355.88</v>
      </c>
      <c r="I650" s="11">
        <f t="shared" si="116"/>
        <v>505121.42894399998</v>
      </c>
      <c r="J650" s="10">
        <v>0</v>
      </c>
      <c r="K650" s="11">
        <f t="shared" si="117"/>
        <v>0</v>
      </c>
      <c r="L650" s="50">
        <f t="shared" si="118"/>
        <v>0</v>
      </c>
      <c r="M650" s="9">
        <v>130365.37417331999</v>
      </c>
      <c r="N650" s="9">
        <v>1011645.1799999999</v>
      </c>
      <c r="O650" s="9">
        <f t="shared" si="119"/>
        <v>130365.37417331999</v>
      </c>
      <c r="P650" s="15">
        <f>O650</f>
        <v>130365.37417331999</v>
      </c>
    </row>
    <row r="651" spans="1:16" ht="22.5" customHeight="1" x14ac:dyDescent="0.25">
      <c r="A651" s="76"/>
      <c r="B651" s="76"/>
      <c r="C651" s="76"/>
      <c r="D651" s="77"/>
      <c r="E651" s="77"/>
      <c r="F651" s="8" t="s">
        <v>445</v>
      </c>
      <c r="G651" s="7" t="s">
        <v>17</v>
      </c>
      <c r="H651" s="11">
        <v>737612.37</v>
      </c>
      <c r="I651" s="11">
        <f t="shared" si="116"/>
        <v>884249.70915599994</v>
      </c>
      <c r="J651" s="11">
        <v>71502.015599999999</v>
      </c>
      <c r="K651" s="11">
        <f t="shared" si="117"/>
        <v>75148.618395600002</v>
      </c>
      <c r="L651" s="50">
        <f t="shared" si="118"/>
        <v>75148.618395600002</v>
      </c>
      <c r="M651" s="9">
        <v>1150282.4747871601</v>
      </c>
      <c r="N651" s="9">
        <v>3046400</v>
      </c>
      <c r="O651" s="9">
        <f t="shared" si="119"/>
        <v>1150282.4747871601</v>
      </c>
      <c r="P651" s="15">
        <f>O651</f>
        <v>1150282.4747871601</v>
      </c>
    </row>
    <row r="652" spans="1:16" ht="22.5" customHeight="1" x14ac:dyDescent="0.25">
      <c r="A652" s="76"/>
      <c r="B652" s="76"/>
      <c r="C652" s="76"/>
      <c r="D652" s="77"/>
      <c r="E652" s="77"/>
      <c r="F652" s="8" t="s">
        <v>554</v>
      </c>
      <c r="G652" s="7" t="s">
        <v>17</v>
      </c>
      <c r="H652" s="11">
        <v>426751.38</v>
      </c>
      <c r="I652" s="11">
        <f t="shared" si="116"/>
        <v>511589.554344</v>
      </c>
      <c r="J652" s="11">
        <v>82200.539199999999</v>
      </c>
      <c r="K652" s="11">
        <f t="shared" si="117"/>
        <v>86392.766699200001</v>
      </c>
      <c r="L652" s="50">
        <f t="shared" si="118"/>
        <v>86392.766699200001</v>
      </c>
      <c r="M652" s="9">
        <v>143360.41935072001</v>
      </c>
      <c r="N652" s="9">
        <v>333200</v>
      </c>
      <c r="O652" s="9">
        <f t="shared" si="119"/>
        <v>143360.41935072001</v>
      </c>
      <c r="P652" s="15">
        <f t="shared" ref="P652" si="120">AVERAGE(L652,O652)</f>
        <v>114876.59302496001</v>
      </c>
    </row>
    <row r="653" spans="1:16" ht="22.5" customHeight="1" x14ac:dyDescent="0.25">
      <c r="A653" s="76"/>
      <c r="B653" s="76"/>
      <c r="C653" s="76"/>
      <c r="D653" s="77"/>
      <c r="E653" s="77"/>
      <c r="F653" s="52" t="s">
        <v>555</v>
      </c>
      <c r="G653" s="7" t="s">
        <v>17</v>
      </c>
      <c r="H653" s="11">
        <v>0</v>
      </c>
      <c r="I653" s="11">
        <f t="shared" si="116"/>
        <v>0</v>
      </c>
      <c r="J653" s="10">
        <v>0</v>
      </c>
      <c r="K653" s="11">
        <f t="shared" si="117"/>
        <v>0</v>
      </c>
      <c r="L653" s="50">
        <f t="shared" si="118"/>
        <v>0</v>
      </c>
      <c r="M653" s="9">
        <v>241790.28416399998</v>
      </c>
      <c r="N653" s="9">
        <v>2975146.37</v>
      </c>
      <c r="O653" s="9">
        <f t="shared" si="119"/>
        <v>241790.28416399998</v>
      </c>
      <c r="P653" s="15">
        <f>O653</f>
        <v>241790.28416399998</v>
      </c>
    </row>
    <row r="654" spans="1:16" ht="22.5" customHeight="1" x14ac:dyDescent="0.25">
      <c r="A654" s="76"/>
      <c r="B654" s="76"/>
      <c r="C654" s="76"/>
      <c r="D654" s="77"/>
      <c r="E654" s="77"/>
      <c r="F654" s="100" t="s">
        <v>81</v>
      </c>
      <c r="G654" s="101"/>
      <c r="H654" s="101"/>
      <c r="I654" s="101"/>
      <c r="J654" s="101"/>
      <c r="K654" s="101"/>
      <c r="L654" s="102"/>
      <c r="M654" s="10"/>
      <c r="N654" s="10"/>
      <c r="O654" s="10"/>
      <c r="P654" s="18"/>
    </row>
    <row r="655" spans="1:16" ht="22.5" customHeight="1" x14ac:dyDescent="0.25">
      <c r="A655" s="76"/>
      <c r="B655" s="76"/>
      <c r="C655" s="76"/>
      <c r="D655" s="77"/>
      <c r="E655" s="77"/>
      <c r="F655" s="8" t="s">
        <v>349</v>
      </c>
      <c r="G655" s="77" t="s">
        <v>82</v>
      </c>
      <c r="H655" s="78">
        <v>378013.68</v>
      </c>
      <c r="I655" s="78">
        <f>(H655*19.88%)+H655</f>
        <v>453162.79958399996</v>
      </c>
      <c r="J655" s="78">
        <v>239062.8</v>
      </c>
      <c r="K655" s="78">
        <f>(J655*5.1%)+J655</f>
        <v>251255.00279999999</v>
      </c>
      <c r="L655" s="78">
        <f>K655</f>
        <v>251255.00279999999</v>
      </c>
      <c r="M655" s="79">
        <v>143060.37774600001</v>
      </c>
      <c r="N655" s="79">
        <v>618800</v>
      </c>
      <c r="O655" s="79">
        <f>MIN(M655,N655)</f>
        <v>143060.37774600001</v>
      </c>
      <c r="P655" s="80">
        <f>AVERAGE(L655,O655)</f>
        <v>197157.69027299999</v>
      </c>
    </row>
    <row r="656" spans="1:16" ht="22.5" customHeight="1" x14ac:dyDescent="0.25">
      <c r="A656" s="76"/>
      <c r="B656" s="76"/>
      <c r="C656" s="76"/>
      <c r="D656" s="77"/>
      <c r="E656" s="77"/>
      <c r="F656" s="8" t="s">
        <v>350</v>
      </c>
      <c r="G656" s="77"/>
      <c r="H656" s="78"/>
      <c r="I656" s="78"/>
      <c r="J656" s="78"/>
      <c r="K656" s="78"/>
      <c r="L656" s="78">
        <f t="shared" ref="L656:L660" si="121">+(I656+K656)/2</f>
        <v>0</v>
      </c>
      <c r="M656" s="79">
        <v>0</v>
      </c>
      <c r="N656" s="79"/>
      <c r="O656" s="79">
        <v>0</v>
      </c>
      <c r="P656" s="81"/>
    </row>
    <row r="657" spans="1:16" ht="22.5" customHeight="1" x14ac:dyDescent="0.25">
      <c r="A657" s="76"/>
      <c r="B657" s="76"/>
      <c r="C657" s="76"/>
      <c r="D657" s="77"/>
      <c r="E657" s="77"/>
      <c r="F657" s="8" t="s">
        <v>351</v>
      </c>
      <c r="G657" s="77"/>
      <c r="H657" s="78"/>
      <c r="I657" s="78"/>
      <c r="J657" s="78"/>
      <c r="K657" s="78"/>
      <c r="L657" s="78">
        <f t="shared" si="121"/>
        <v>0</v>
      </c>
      <c r="M657" s="79">
        <v>0</v>
      </c>
      <c r="N657" s="79"/>
      <c r="O657" s="79">
        <v>0</v>
      </c>
      <c r="P657" s="81"/>
    </row>
    <row r="658" spans="1:16" ht="22.5" customHeight="1" x14ac:dyDescent="0.25">
      <c r="A658" s="76"/>
      <c r="B658" s="76"/>
      <c r="C658" s="76"/>
      <c r="D658" s="77"/>
      <c r="E658" s="77"/>
      <c r="F658" s="8" t="s">
        <v>556</v>
      </c>
      <c r="G658" s="77"/>
      <c r="H658" s="78"/>
      <c r="I658" s="78"/>
      <c r="J658" s="78"/>
      <c r="K658" s="78"/>
      <c r="L658" s="78">
        <f t="shared" si="121"/>
        <v>0</v>
      </c>
      <c r="M658" s="79">
        <v>0</v>
      </c>
      <c r="N658" s="79"/>
      <c r="O658" s="79">
        <v>0</v>
      </c>
      <c r="P658" s="81"/>
    </row>
    <row r="659" spans="1:16" ht="22.5" customHeight="1" x14ac:dyDescent="0.25">
      <c r="A659" s="76"/>
      <c r="B659" s="76"/>
      <c r="C659" s="76"/>
      <c r="D659" s="77"/>
      <c r="E659" s="77"/>
      <c r="F659" s="8" t="s">
        <v>352</v>
      </c>
      <c r="G659" s="77"/>
      <c r="H659" s="78"/>
      <c r="I659" s="78"/>
      <c r="J659" s="78"/>
      <c r="K659" s="78"/>
      <c r="L659" s="78">
        <f t="shared" si="121"/>
        <v>0</v>
      </c>
      <c r="M659" s="79">
        <v>0</v>
      </c>
      <c r="N659" s="79"/>
      <c r="O659" s="79">
        <v>0</v>
      </c>
      <c r="P659" s="81"/>
    </row>
    <row r="660" spans="1:16" ht="22.5" customHeight="1" x14ac:dyDescent="0.25">
      <c r="A660" s="76"/>
      <c r="B660" s="76"/>
      <c r="C660" s="76"/>
      <c r="D660" s="77"/>
      <c r="E660" s="77"/>
      <c r="F660" s="8" t="s">
        <v>335</v>
      </c>
      <c r="G660" s="77"/>
      <c r="H660" s="78"/>
      <c r="I660" s="78"/>
      <c r="J660" s="78"/>
      <c r="K660" s="78"/>
      <c r="L660" s="78">
        <f t="shared" si="121"/>
        <v>0</v>
      </c>
      <c r="M660" s="79">
        <v>0</v>
      </c>
      <c r="N660" s="79"/>
      <c r="O660" s="79">
        <v>0</v>
      </c>
      <c r="P660" s="81"/>
    </row>
    <row r="661" spans="1:16" ht="22.5" customHeight="1" x14ac:dyDescent="0.25">
      <c r="A661" s="76">
        <v>20</v>
      </c>
      <c r="B661" s="76" t="s">
        <v>557</v>
      </c>
      <c r="C661" s="76" t="s">
        <v>558</v>
      </c>
      <c r="D661" s="77"/>
      <c r="E661" s="77"/>
      <c r="F661" s="100" t="s">
        <v>15</v>
      </c>
      <c r="G661" s="101"/>
      <c r="H661" s="101"/>
      <c r="I661" s="101"/>
      <c r="J661" s="101"/>
      <c r="K661" s="101"/>
      <c r="L661" s="102"/>
      <c r="M661" s="10"/>
      <c r="N661" s="10"/>
      <c r="O661" s="10"/>
      <c r="P661" s="18"/>
    </row>
    <row r="662" spans="1:16" ht="22.5" customHeight="1" x14ac:dyDescent="0.25">
      <c r="A662" s="76"/>
      <c r="B662" s="76"/>
      <c r="C662" s="76"/>
      <c r="D662" s="77"/>
      <c r="E662" s="77"/>
      <c r="F662" s="8" t="s">
        <v>551</v>
      </c>
      <c r="G662" s="7" t="s">
        <v>17</v>
      </c>
      <c r="H662" s="10">
        <v>49856.4</v>
      </c>
      <c r="I662" s="10">
        <f t="shared" ref="I662:I674" si="122">(H662*19.88%)+H662</f>
        <v>59767.852319999998</v>
      </c>
      <c r="J662" s="10">
        <v>46196.569600000003</v>
      </c>
      <c r="K662" s="10">
        <f t="shared" ref="K662:K674" si="123">(J662*5.1%)+J662</f>
        <v>48552.594649600003</v>
      </c>
      <c r="L662" s="50">
        <f>K662</f>
        <v>48552.594649600003</v>
      </c>
      <c r="M662" s="9">
        <v>67382.316418560004</v>
      </c>
      <c r="N662" s="9">
        <v>142800</v>
      </c>
      <c r="O662" s="9">
        <f>MIN(M662,N662)</f>
        <v>67382.316418560004</v>
      </c>
      <c r="P662" s="15">
        <f>AVERAGE(L662,O662)</f>
        <v>57967.45553408</v>
      </c>
    </row>
    <row r="663" spans="1:16" ht="22.5" customHeight="1" x14ac:dyDescent="0.25">
      <c r="A663" s="76"/>
      <c r="B663" s="76"/>
      <c r="C663" s="76"/>
      <c r="D663" s="77"/>
      <c r="E663" s="77"/>
      <c r="F663" s="8" t="s">
        <v>559</v>
      </c>
      <c r="G663" s="7" t="s">
        <v>17</v>
      </c>
      <c r="H663" s="10">
        <v>13617.45</v>
      </c>
      <c r="I663" s="10">
        <f t="shared" si="122"/>
        <v>16324.59906</v>
      </c>
      <c r="J663" s="10">
        <v>12617.512199999999</v>
      </c>
      <c r="K663" s="10">
        <f t="shared" si="123"/>
        <v>13261.005322199999</v>
      </c>
      <c r="L663" s="50">
        <f t="shared" ref="L663:L674" si="124">K663</f>
        <v>13261.005322199999</v>
      </c>
      <c r="M663" s="9">
        <v>18403.903294920001</v>
      </c>
      <c r="N663" s="9">
        <v>261946.37</v>
      </c>
      <c r="O663" s="9">
        <f t="shared" ref="O663:O674" si="125">MIN(M663,N663)</f>
        <v>18403.903294920001</v>
      </c>
      <c r="P663" s="15">
        <f t="shared" ref="P663:P672" si="126">AVERAGE(L663,O663)</f>
        <v>15832.45430856</v>
      </c>
    </row>
    <row r="664" spans="1:16" ht="22.5" customHeight="1" x14ac:dyDescent="0.25">
      <c r="A664" s="76"/>
      <c r="B664" s="76"/>
      <c r="C664" s="76"/>
      <c r="D664" s="77"/>
      <c r="E664" s="77"/>
      <c r="F664" s="8" t="s">
        <v>552</v>
      </c>
      <c r="G664" s="7" t="s">
        <v>17</v>
      </c>
      <c r="H664" s="10">
        <v>194587.47</v>
      </c>
      <c r="I664" s="10">
        <f t="shared" si="122"/>
        <v>233271.45903600001</v>
      </c>
      <c r="J664" s="10">
        <v>180304.31419999999</v>
      </c>
      <c r="K664" s="10">
        <f t="shared" si="123"/>
        <v>189499.83422419999</v>
      </c>
      <c r="L664" s="50">
        <f t="shared" si="124"/>
        <v>189499.83422419999</v>
      </c>
      <c r="M664" s="9">
        <v>262991.87269211997</v>
      </c>
      <c r="N664" s="9">
        <v>333200</v>
      </c>
      <c r="O664" s="9">
        <f t="shared" si="125"/>
        <v>262991.87269211997</v>
      </c>
      <c r="P664" s="15">
        <f t="shared" si="126"/>
        <v>226245.85345815998</v>
      </c>
    </row>
    <row r="665" spans="1:16" ht="22.5" customHeight="1" x14ac:dyDescent="0.25">
      <c r="A665" s="76"/>
      <c r="B665" s="76"/>
      <c r="C665" s="76"/>
      <c r="D665" s="77"/>
      <c r="E665" s="77"/>
      <c r="F665" s="8" t="s">
        <v>325</v>
      </c>
      <c r="G665" s="7" t="s">
        <v>17</v>
      </c>
      <c r="H665" s="10">
        <v>24964.83</v>
      </c>
      <c r="I665" s="10">
        <f t="shared" si="122"/>
        <v>29927.838204</v>
      </c>
      <c r="J665" s="10">
        <v>23132.569</v>
      </c>
      <c r="K665" s="10">
        <f t="shared" si="123"/>
        <v>24312.330019000001</v>
      </c>
      <c r="L665" s="50">
        <f t="shared" si="124"/>
        <v>24312.330019000001</v>
      </c>
      <c r="M665" s="9">
        <v>33741.165143400001</v>
      </c>
      <c r="N665" s="9">
        <v>502722.64</v>
      </c>
      <c r="O665" s="9">
        <f t="shared" si="125"/>
        <v>33741.165143400001</v>
      </c>
      <c r="P665" s="15">
        <f t="shared" si="126"/>
        <v>29026.747581200001</v>
      </c>
    </row>
    <row r="666" spans="1:16" ht="22.5" customHeight="1" x14ac:dyDescent="0.25">
      <c r="A666" s="76"/>
      <c r="B666" s="76"/>
      <c r="C666" s="76"/>
      <c r="D666" s="77"/>
      <c r="E666" s="77"/>
      <c r="F666" s="8" t="s">
        <v>560</v>
      </c>
      <c r="G666" s="7" t="s">
        <v>17</v>
      </c>
      <c r="H666" s="10">
        <v>96456.69</v>
      </c>
      <c r="I666" s="10">
        <f t="shared" si="122"/>
        <v>115632.279972</v>
      </c>
      <c r="J666" s="10">
        <v>89377.056199999992</v>
      </c>
      <c r="K666" s="10">
        <f t="shared" si="123"/>
        <v>93935.286066199988</v>
      </c>
      <c r="L666" s="50">
        <f t="shared" si="124"/>
        <v>93935.286066199988</v>
      </c>
      <c r="M666" s="9">
        <v>130365.37417331999</v>
      </c>
      <c r="N666" s="9">
        <v>369204.64</v>
      </c>
      <c r="O666" s="9">
        <f t="shared" si="125"/>
        <v>130365.37417331999</v>
      </c>
      <c r="P666" s="15">
        <f t="shared" si="126"/>
        <v>112150.33011975998</v>
      </c>
    </row>
    <row r="667" spans="1:16" ht="22.5" customHeight="1" x14ac:dyDescent="0.25">
      <c r="A667" s="76"/>
      <c r="B667" s="76"/>
      <c r="C667" s="76"/>
      <c r="D667" s="77"/>
      <c r="E667" s="77"/>
      <c r="F667" s="8" t="s">
        <v>561</v>
      </c>
      <c r="G667" s="7" t="s">
        <v>17</v>
      </c>
      <c r="H667" s="10">
        <v>354943.71</v>
      </c>
      <c r="I667" s="10">
        <f t="shared" si="122"/>
        <v>425506.51954800001</v>
      </c>
      <c r="J667" s="10">
        <v>328891.11040000001</v>
      </c>
      <c r="K667" s="10">
        <f t="shared" si="123"/>
        <v>345664.55703040003</v>
      </c>
      <c r="L667" s="50">
        <f t="shared" si="124"/>
        <v>345664.55703040003</v>
      </c>
      <c r="M667" s="9">
        <v>479720.57362943998</v>
      </c>
      <c r="N667" s="9">
        <v>488074.93</v>
      </c>
      <c r="O667" s="9">
        <f t="shared" si="125"/>
        <v>479720.57362943998</v>
      </c>
      <c r="P667" s="15">
        <f t="shared" si="126"/>
        <v>412692.56532992003</v>
      </c>
    </row>
    <row r="668" spans="1:16" ht="22.5" customHeight="1" x14ac:dyDescent="0.25">
      <c r="A668" s="76"/>
      <c r="B668" s="76"/>
      <c r="C668" s="76"/>
      <c r="D668" s="77"/>
      <c r="E668" s="77"/>
      <c r="F668" s="8" t="s">
        <v>50</v>
      </c>
      <c r="G668" s="7" t="s">
        <v>17</v>
      </c>
      <c r="H668" s="10">
        <v>143614.35</v>
      </c>
      <c r="I668" s="10">
        <f t="shared" si="122"/>
        <v>172164.88278000001</v>
      </c>
      <c r="J668" s="10">
        <v>133072.73240000001</v>
      </c>
      <c r="K668" s="10">
        <f t="shared" si="123"/>
        <v>139859.44175240002</v>
      </c>
      <c r="L668" s="50">
        <f t="shared" si="124"/>
        <v>139859.44175240002</v>
      </c>
      <c r="M668" s="9">
        <v>194099.88747864001</v>
      </c>
      <c r="N668" s="9">
        <v>346569.65</v>
      </c>
      <c r="O668" s="9">
        <f t="shared" si="125"/>
        <v>194099.88747864001</v>
      </c>
      <c r="P668" s="15">
        <f t="shared" si="126"/>
        <v>166979.66461552001</v>
      </c>
    </row>
    <row r="669" spans="1:16" ht="22.5" customHeight="1" x14ac:dyDescent="0.25">
      <c r="A669" s="76"/>
      <c r="B669" s="76"/>
      <c r="C669" s="76"/>
      <c r="D669" s="77"/>
      <c r="E669" s="77"/>
      <c r="F669" s="8" t="s">
        <v>562</v>
      </c>
      <c r="G669" s="7" t="s">
        <v>17</v>
      </c>
      <c r="H669" s="10">
        <v>29801.97</v>
      </c>
      <c r="I669" s="10">
        <f t="shared" si="122"/>
        <v>35726.601635999999</v>
      </c>
      <c r="J669" s="10">
        <v>27614.533199999998</v>
      </c>
      <c r="K669" s="10">
        <f t="shared" si="123"/>
        <v>29022.8743932</v>
      </c>
      <c r="L669" s="50">
        <f t="shared" si="124"/>
        <v>29022.8743932</v>
      </c>
      <c r="M669" s="9">
        <v>40278.558125520001</v>
      </c>
      <c r="N669" s="9">
        <v>297672.55</v>
      </c>
      <c r="O669" s="9">
        <f t="shared" si="125"/>
        <v>40278.558125520001</v>
      </c>
      <c r="P669" s="15">
        <f t="shared" si="126"/>
        <v>34650.716259360001</v>
      </c>
    </row>
    <row r="670" spans="1:16" ht="22.5" customHeight="1" x14ac:dyDescent="0.25">
      <c r="A670" s="76"/>
      <c r="B670" s="76"/>
      <c r="C670" s="76"/>
      <c r="D670" s="77"/>
      <c r="E670" s="77"/>
      <c r="F670" s="8" t="s">
        <v>553</v>
      </c>
      <c r="G670" s="7" t="s">
        <v>17</v>
      </c>
      <c r="H670" s="10">
        <v>389548.17</v>
      </c>
      <c r="I670" s="10">
        <f t="shared" si="122"/>
        <v>466990.346196</v>
      </c>
      <c r="J670" s="10">
        <v>360955.17680000002</v>
      </c>
      <c r="K670" s="10">
        <f t="shared" si="123"/>
        <v>379363.89081680001</v>
      </c>
      <c r="L670" s="50">
        <f t="shared" si="124"/>
        <v>379363.89081680001</v>
      </c>
      <c r="M670" s="9">
        <v>526489.22088048002</v>
      </c>
      <c r="N670" s="9">
        <v>773619</v>
      </c>
      <c r="O670" s="9">
        <f t="shared" si="125"/>
        <v>526489.22088048002</v>
      </c>
      <c r="P670" s="15">
        <f t="shared" si="126"/>
        <v>452926.55584864004</v>
      </c>
    </row>
    <row r="671" spans="1:16" ht="22.5" customHeight="1" x14ac:dyDescent="0.25">
      <c r="A671" s="76"/>
      <c r="B671" s="76"/>
      <c r="C671" s="76"/>
      <c r="D671" s="77"/>
      <c r="E671" s="77"/>
      <c r="F671" s="8" t="s">
        <v>563</v>
      </c>
      <c r="G671" s="7" t="s">
        <v>17</v>
      </c>
      <c r="H671" s="10">
        <v>290505.59999999998</v>
      </c>
      <c r="I671" s="10">
        <f t="shared" si="122"/>
        <v>348258.11327999999</v>
      </c>
      <c r="J671" s="10">
        <v>269182.85960000003</v>
      </c>
      <c r="K671" s="10">
        <f t="shared" si="123"/>
        <v>282911.18543960003</v>
      </c>
      <c r="L671" s="50">
        <f t="shared" si="124"/>
        <v>282911.18543960003</v>
      </c>
      <c r="M671" s="9">
        <v>392630.11901256006</v>
      </c>
      <c r="N671" s="9">
        <v>2142542.64</v>
      </c>
      <c r="O671" s="9">
        <f t="shared" si="125"/>
        <v>392630.11901256006</v>
      </c>
      <c r="P671" s="15">
        <f t="shared" si="126"/>
        <v>337770.65222608007</v>
      </c>
    </row>
    <row r="672" spans="1:16" ht="22.5" customHeight="1" x14ac:dyDescent="0.25">
      <c r="A672" s="76"/>
      <c r="B672" s="76"/>
      <c r="C672" s="76"/>
      <c r="D672" s="77"/>
      <c r="E672" s="77"/>
      <c r="F672" s="8" t="s">
        <v>554</v>
      </c>
      <c r="G672" s="7" t="s">
        <v>17</v>
      </c>
      <c r="H672" s="10">
        <v>376514.82</v>
      </c>
      <c r="I672" s="10">
        <f t="shared" si="122"/>
        <v>451365.96621600003</v>
      </c>
      <c r="J672" s="10">
        <v>348878.799</v>
      </c>
      <c r="K672" s="10">
        <f t="shared" si="123"/>
        <v>366671.61774899997</v>
      </c>
      <c r="L672" s="50">
        <f t="shared" si="124"/>
        <v>366671.61774899997</v>
      </c>
      <c r="M672" s="9">
        <v>508874.61622139998</v>
      </c>
      <c r="N672" s="9">
        <v>333200</v>
      </c>
      <c r="O672" s="9">
        <f t="shared" si="125"/>
        <v>333200</v>
      </c>
      <c r="P672" s="15">
        <f t="shared" si="126"/>
        <v>349935.80887449998</v>
      </c>
    </row>
    <row r="673" spans="1:16" ht="22.5" customHeight="1" x14ac:dyDescent="0.25">
      <c r="A673" s="76"/>
      <c r="B673" s="76"/>
      <c r="C673" s="76"/>
      <c r="D673" s="77"/>
      <c r="E673" s="77"/>
      <c r="F673" s="52" t="s">
        <v>564</v>
      </c>
      <c r="G673" s="7" t="s">
        <v>17</v>
      </c>
      <c r="H673" s="10">
        <v>0</v>
      </c>
      <c r="I673" s="10">
        <f t="shared" si="122"/>
        <v>0</v>
      </c>
      <c r="J673" s="10">
        <v>0</v>
      </c>
      <c r="K673" s="10">
        <f t="shared" si="123"/>
        <v>0</v>
      </c>
      <c r="L673" s="50">
        <f t="shared" si="124"/>
        <v>0</v>
      </c>
      <c r="M673" s="9">
        <v>912119.7</v>
      </c>
      <c r="N673" s="9">
        <v>619990</v>
      </c>
      <c r="O673" s="9">
        <f t="shared" si="125"/>
        <v>619990</v>
      </c>
      <c r="P673" s="19">
        <f>O673</f>
        <v>619990</v>
      </c>
    </row>
    <row r="674" spans="1:16" ht="22.5" customHeight="1" x14ac:dyDescent="0.25">
      <c r="A674" s="76"/>
      <c r="B674" s="76"/>
      <c r="C674" s="76"/>
      <c r="D674" s="77"/>
      <c r="E674" s="77"/>
      <c r="F674" s="52" t="s">
        <v>565</v>
      </c>
      <c r="G674" s="7" t="s">
        <v>17</v>
      </c>
      <c r="H674" s="10">
        <v>0</v>
      </c>
      <c r="I674" s="10">
        <f t="shared" si="122"/>
        <v>0</v>
      </c>
      <c r="J674" s="10">
        <v>0</v>
      </c>
      <c r="K674" s="10">
        <f t="shared" si="123"/>
        <v>0</v>
      </c>
      <c r="L674" s="50">
        <f t="shared" si="124"/>
        <v>0</v>
      </c>
      <c r="M674" s="9">
        <v>461165.46</v>
      </c>
      <c r="N674" s="9">
        <v>416500</v>
      </c>
      <c r="O674" s="9">
        <f t="shared" si="125"/>
        <v>416500</v>
      </c>
      <c r="P674" s="19">
        <f>O674</f>
        <v>416500</v>
      </c>
    </row>
    <row r="675" spans="1:16" ht="22.5" customHeight="1" x14ac:dyDescent="0.25">
      <c r="A675" s="76"/>
      <c r="B675" s="76"/>
      <c r="C675" s="76"/>
      <c r="D675" s="77"/>
      <c r="E675" s="77"/>
      <c r="F675" s="100" t="s">
        <v>81</v>
      </c>
      <c r="G675" s="101"/>
      <c r="H675" s="101"/>
      <c r="I675" s="101"/>
      <c r="J675" s="101"/>
      <c r="K675" s="101"/>
      <c r="L675" s="102"/>
      <c r="M675" s="10"/>
      <c r="N675" s="10"/>
      <c r="O675" s="10"/>
      <c r="P675" s="18"/>
    </row>
    <row r="676" spans="1:16" ht="22.5" customHeight="1" x14ac:dyDescent="0.25">
      <c r="A676" s="76"/>
      <c r="B676" s="76"/>
      <c r="C676" s="76"/>
      <c r="D676" s="77"/>
      <c r="E676" s="77"/>
      <c r="F676" s="8" t="s">
        <v>566</v>
      </c>
      <c r="G676" s="77" t="s">
        <v>82</v>
      </c>
      <c r="H676" s="107">
        <v>151430.39999999999</v>
      </c>
      <c r="I676" s="107">
        <f>(H676*19.88%)+H676</f>
        <v>181534.76351999998</v>
      </c>
      <c r="J676" s="107">
        <v>167429.32462080001</v>
      </c>
      <c r="K676" s="107">
        <f>(J676*5.1%)+J676</f>
        <v>175968.2201764608</v>
      </c>
      <c r="L676" s="107">
        <f>K676</f>
        <v>175968.2201764608</v>
      </c>
      <c r="M676" s="79">
        <v>23528.938272840001</v>
      </c>
      <c r="N676" s="79">
        <v>642600</v>
      </c>
      <c r="O676" s="79">
        <f>MIN(M676,N676)</f>
        <v>23528.938272840001</v>
      </c>
      <c r="P676" s="80">
        <f>AVERAGE(L676,O676)</f>
        <v>99748.579224650399</v>
      </c>
    </row>
    <row r="677" spans="1:16" ht="22.5" customHeight="1" x14ac:dyDescent="0.25">
      <c r="A677" s="76"/>
      <c r="B677" s="76"/>
      <c r="C677" s="76"/>
      <c r="D677" s="77"/>
      <c r="E677" s="77"/>
      <c r="F677" s="8" t="s">
        <v>567</v>
      </c>
      <c r="G677" s="77"/>
      <c r="H677" s="107"/>
      <c r="I677" s="107"/>
      <c r="J677" s="107"/>
      <c r="K677" s="107"/>
      <c r="L677" s="107">
        <f t="shared" ref="L677:L681" si="127">+(I677+K677)/2</f>
        <v>0</v>
      </c>
      <c r="M677" s="79">
        <v>0</v>
      </c>
      <c r="N677" s="79"/>
      <c r="O677" s="79">
        <v>0</v>
      </c>
      <c r="P677" s="81"/>
    </row>
    <row r="678" spans="1:16" ht="22.5" customHeight="1" x14ac:dyDescent="0.25">
      <c r="A678" s="76"/>
      <c r="B678" s="76"/>
      <c r="C678" s="76"/>
      <c r="D678" s="77"/>
      <c r="E678" s="77"/>
      <c r="F678" s="8" t="s">
        <v>350</v>
      </c>
      <c r="G678" s="77"/>
      <c r="H678" s="107"/>
      <c r="I678" s="107"/>
      <c r="J678" s="107"/>
      <c r="K678" s="107"/>
      <c r="L678" s="107">
        <f t="shared" si="127"/>
        <v>0</v>
      </c>
      <c r="M678" s="79">
        <v>0</v>
      </c>
      <c r="N678" s="79"/>
      <c r="O678" s="79">
        <v>0</v>
      </c>
      <c r="P678" s="81"/>
    </row>
    <row r="679" spans="1:16" ht="22.5" customHeight="1" x14ac:dyDescent="0.25">
      <c r="A679" s="76"/>
      <c r="B679" s="76"/>
      <c r="C679" s="76"/>
      <c r="D679" s="77"/>
      <c r="E679" s="77"/>
      <c r="F679" s="8" t="s">
        <v>568</v>
      </c>
      <c r="G679" s="77"/>
      <c r="H679" s="107"/>
      <c r="I679" s="107"/>
      <c r="J679" s="107"/>
      <c r="K679" s="107"/>
      <c r="L679" s="107">
        <f t="shared" si="127"/>
        <v>0</v>
      </c>
      <c r="M679" s="79">
        <v>0</v>
      </c>
      <c r="N679" s="79"/>
      <c r="O679" s="79">
        <v>0</v>
      </c>
      <c r="P679" s="81"/>
    </row>
    <row r="680" spans="1:16" ht="22.5" customHeight="1" x14ac:dyDescent="0.25">
      <c r="A680" s="76"/>
      <c r="B680" s="76"/>
      <c r="C680" s="76"/>
      <c r="D680" s="77"/>
      <c r="E680" s="77"/>
      <c r="F680" s="8" t="s">
        <v>335</v>
      </c>
      <c r="G680" s="77"/>
      <c r="H680" s="107"/>
      <c r="I680" s="107"/>
      <c r="J680" s="107"/>
      <c r="K680" s="107"/>
      <c r="L680" s="107">
        <f t="shared" si="127"/>
        <v>0</v>
      </c>
      <c r="M680" s="79">
        <v>0</v>
      </c>
      <c r="N680" s="79"/>
      <c r="O680" s="79">
        <v>0</v>
      </c>
      <c r="P680" s="81"/>
    </row>
    <row r="681" spans="1:16" ht="22.5" customHeight="1" x14ac:dyDescent="0.25">
      <c r="A681" s="76"/>
      <c r="B681" s="76"/>
      <c r="C681" s="76"/>
      <c r="D681" s="77"/>
      <c r="E681" s="77"/>
      <c r="F681" s="8" t="s">
        <v>569</v>
      </c>
      <c r="G681" s="77"/>
      <c r="H681" s="107"/>
      <c r="I681" s="107"/>
      <c r="J681" s="107"/>
      <c r="K681" s="107"/>
      <c r="L681" s="107">
        <f t="shared" si="127"/>
        <v>0</v>
      </c>
      <c r="M681" s="79">
        <v>0</v>
      </c>
      <c r="N681" s="79"/>
      <c r="O681" s="79">
        <v>0</v>
      </c>
      <c r="P681" s="81"/>
    </row>
    <row r="682" spans="1:16" ht="22.5" customHeight="1" x14ac:dyDescent="0.25">
      <c r="A682" s="76">
        <v>21</v>
      </c>
      <c r="B682" s="76" t="s">
        <v>570</v>
      </c>
      <c r="C682" s="76" t="s">
        <v>571</v>
      </c>
      <c r="D682" s="77"/>
      <c r="E682" s="77"/>
      <c r="F682" s="100" t="s">
        <v>15</v>
      </c>
      <c r="G682" s="101"/>
      <c r="H682" s="101"/>
      <c r="I682" s="101"/>
      <c r="J682" s="101"/>
      <c r="K682" s="101"/>
      <c r="L682" s="102"/>
      <c r="M682" s="10"/>
      <c r="N682" s="10"/>
      <c r="O682" s="10"/>
      <c r="P682" s="18"/>
    </row>
    <row r="683" spans="1:16" ht="22.5" customHeight="1" x14ac:dyDescent="0.25">
      <c r="A683" s="76"/>
      <c r="B683" s="76"/>
      <c r="C683" s="76"/>
      <c r="D683" s="77"/>
      <c r="E683" s="77"/>
      <c r="F683" s="8" t="s">
        <v>572</v>
      </c>
      <c r="G683" s="7" t="s">
        <v>17</v>
      </c>
      <c r="H683" s="10">
        <v>27160.65</v>
      </c>
      <c r="I683" s="10">
        <f t="shared" ref="I683:I714" si="128">(H683*19.88%)+H683</f>
        <v>32560.18722</v>
      </c>
      <c r="J683" s="10">
        <v>25167.382600000001</v>
      </c>
      <c r="K683" s="10">
        <f t="shared" ref="K683:K714" si="129">(J683*5.1%)+J683</f>
        <v>26450.919112600001</v>
      </c>
      <c r="L683" s="50">
        <f>K683</f>
        <v>26450.919112600001</v>
      </c>
      <c r="M683" s="9">
        <v>36709.144260360001</v>
      </c>
      <c r="N683" s="9">
        <v>499800</v>
      </c>
      <c r="O683" s="9">
        <f>MIN(M683,N683)</f>
        <v>36709.144260360001</v>
      </c>
      <c r="P683" s="15">
        <f>AVERAGE(L683,O683)</f>
        <v>31580.031686480001</v>
      </c>
    </row>
    <row r="684" spans="1:16" ht="22.5" customHeight="1" x14ac:dyDescent="0.25">
      <c r="A684" s="76"/>
      <c r="B684" s="76"/>
      <c r="C684" s="76"/>
      <c r="D684" s="77"/>
      <c r="E684" s="77"/>
      <c r="F684" s="8" t="s">
        <v>573</v>
      </c>
      <c r="G684" s="7" t="s">
        <v>17</v>
      </c>
      <c r="H684" s="10">
        <v>15849.9</v>
      </c>
      <c r="I684" s="10">
        <f t="shared" si="128"/>
        <v>19000.860119999998</v>
      </c>
      <c r="J684" s="10">
        <v>14686.61</v>
      </c>
      <c r="K684" s="10">
        <f t="shared" si="129"/>
        <v>15435.627110000001</v>
      </c>
      <c r="L684" s="50">
        <f t="shared" ref="L684:L747" si="130">K684</f>
        <v>15435.627110000001</v>
      </c>
      <c r="M684" s="9">
        <v>21421.889346000004</v>
      </c>
      <c r="N684" s="9">
        <v>214200</v>
      </c>
      <c r="O684" s="9">
        <f>MIN(M684,N684)</f>
        <v>21421.889346000004</v>
      </c>
      <c r="P684" s="15">
        <f t="shared" ref="P684:P747" si="131">AVERAGE(L684,O684)</f>
        <v>18428.758228000002</v>
      </c>
    </row>
    <row r="685" spans="1:16" ht="22.5" customHeight="1" x14ac:dyDescent="0.25">
      <c r="A685" s="76"/>
      <c r="B685" s="76"/>
      <c r="C685" s="76"/>
      <c r="D685" s="77"/>
      <c r="E685" s="77"/>
      <c r="F685" s="8" t="s">
        <v>574</v>
      </c>
      <c r="G685" s="7" t="s">
        <v>17</v>
      </c>
      <c r="H685" s="10">
        <v>31326.57</v>
      </c>
      <c r="I685" s="10">
        <f t="shared" si="128"/>
        <v>37554.292115999997</v>
      </c>
      <c r="J685" s="10">
        <v>29027.5982</v>
      </c>
      <c r="K685" s="10">
        <f t="shared" si="129"/>
        <v>30508.005708199998</v>
      </c>
      <c r="L685" s="50">
        <f t="shared" si="130"/>
        <v>30508.005708199998</v>
      </c>
      <c r="M685" s="9">
        <v>42339.654734519994</v>
      </c>
      <c r="N685" s="9">
        <v>464100</v>
      </c>
      <c r="O685" s="9">
        <f t="shared" ref="O685:O748" si="132">MIN(M685,N685)</f>
        <v>42339.654734519994</v>
      </c>
      <c r="P685" s="15">
        <f t="shared" si="131"/>
        <v>36423.830221359996</v>
      </c>
    </row>
    <row r="686" spans="1:16" ht="22.5" customHeight="1" x14ac:dyDescent="0.25">
      <c r="A686" s="76"/>
      <c r="B686" s="76"/>
      <c r="C686" s="76"/>
      <c r="D686" s="77"/>
      <c r="E686" s="77"/>
      <c r="F686" s="8" t="s">
        <v>575</v>
      </c>
      <c r="G686" s="7" t="s">
        <v>17</v>
      </c>
      <c r="H686" s="10">
        <v>69948.45</v>
      </c>
      <c r="I686" s="10">
        <f t="shared" si="128"/>
        <v>83854.201860000001</v>
      </c>
      <c r="J686" s="10">
        <v>64813.816800000001</v>
      </c>
      <c r="K686" s="10">
        <f t="shared" si="129"/>
        <v>68119.321456799997</v>
      </c>
      <c r="L686" s="50">
        <f t="shared" si="130"/>
        <v>68119.321456799997</v>
      </c>
      <c r="M686" s="9">
        <v>94537.433184480004</v>
      </c>
      <c r="N686" s="9">
        <v>618800</v>
      </c>
      <c r="O686" s="9">
        <f t="shared" si="132"/>
        <v>94537.433184480004</v>
      </c>
      <c r="P686" s="15">
        <f t="shared" si="131"/>
        <v>81328.377320639993</v>
      </c>
    </row>
    <row r="687" spans="1:16" ht="22.5" customHeight="1" x14ac:dyDescent="0.25">
      <c r="A687" s="76"/>
      <c r="B687" s="76"/>
      <c r="C687" s="76"/>
      <c r="D687" s="77"/>
      <c r="E687" s="77"/>
      <c r="F687" s="8" t="s">
        <v>576</v>
      </c>
      <c r="G687" s="7" t="s">
        <v>17</v>
      </c>
      <c r="H687" s="10">
        <v>6809.22</v>
      </c>
      <c r="I687" s="10">
        <f t="shared" si="128"/>
        <v>8162.8929360000002</v>
      </c>
      <c r="J687" s="10">
        <v>6309.2194</v>
      </c>
      <c r="K687" s="10">
        <f t="shared" si="129"/>
        <v>6630.9895894000001</v>
      </c>
      <c r="L687" s="50">
        <f t="shared" si="130"/>
        <v>6630.9895894000001</v>
      </c>
      <c r="M687" s="9">
        <v>9202.6274168400014</v>
      </c>
      <c r="N687" s="9">
        <v>113050</v>
      </c>
      <c r="O687" s="9">
        <f t="shared" si="132"/>
        <v>9202.6274168400014</v>
      </c>
      <c r="P687" s="15">
        <f t="shared" si="131"/>
        <v>7916.8085031200008</v>
      </c>
    </row>
    <row r="688" spans="1:16" ht="22.5" customHeight="1" x14ac:dyDescent="0.25">
      <c r="A688" s="76"/>
      <c r="B688" s="76"/>
      <c r="C688" s="76"/>
      <c r="D688" s="77"/>
      <c r="E688" s="77"/>
      <c r="F688" s="8" t="s">
        <v>577</v>
      </c>
      <c r="G688" s="7" t="s">
        <v>17</v>
      </c>
      <c r="H688" s="10">
        <v>13617.45</v>
      </c>
      <c r="I688" s="10">
        <f t="shared" si="128"/>
        <v>16324.59906</v>
      </c>
      <c r="J688" s="10">
        <v>12617.512199999999</v>
      </c>
      <c r="K688" s="10">
        <f t="shared" si="129"/>
        <v>13261.005322199999</v>
      </c>
      <c r="L688" s="50">
        <f t="shared" si="130"/>
        <v>13261.005322199999</v>
      </c>
      <c r="M688" s="9">
        <v>18403.903294920001</v>
      </c>
      <c r="N688" s="9">
        <v>130900</v>
      </c>
      <c r="O688" s="9">
        <f t="shared" si="132"/>
        <v>18403.903294920001</v>
      </c>
      <c r="P688" s="15">
        <f t="shared" si="131"/>
        <v>15832.45430856</v>
      </c>
    </row>
    <row r="689" spans="1:16" ht="22.5" customHeight="1" x14ac:dyDescent="0.25">
      <c r="A689" s="76"/>
      <c r="B689" s="76"/>
      <c r="C689" s="76"/>
      <c r="D689" s="77"/>
      <c r="E689" s="77"/>
      <c r="F689" s="8" t="s">
        <v>578</v>
      </c>
      <c r="G689" s="7" t="s">
        <v>17</v>
      </c>
      <c r="H689" s="10">
        <v>27606.15</v>
      </c>
      <c r="I689" s="10">
        <f t="shared" si="128"/>
        <v>33094.252619999999</v>
      </c>
      <c r="J689" s="10">
        <v>25579.7196</v>
      </c>
      <c r="K689" s="10">
        <f t="shared" si="129"/>
        <v>26884.2852996</v>
      </c>
      <c r="L689" s="50">
        <f t="shared" si="130"/>
        <v>26884.2852996</v>
      </c>
      <c r="M689" s="9">
        <v>37310.579008560002</v>
      </c>
      <c r="N689" s="9">
        <v>190400</v>
      </c>
      <c r="O689" s="9">
        <f t="shared" si="132"/>
        <v>37310.579008560002</v>
      </c>
      <c r="P689" s="15">
        <f t="shared" si="131"/>
        <v>32097.432154080001</v>
      </c>
    </row>
    <row r="690" spans="1:16" ht="22.5" customHeight="1" x14ac:dyDescent="0.25">
      <c r="A690" s="76"/>
      <c r="B690" s="76"/>
      <c r="C690" s="76"/>
      <c r="D690" s="77"/>
      <c r="E690" s="77"/>
      <c r="F690" s="8" t="s">
        <v>579</v>
      </c>
      <c r="G690" s="7" t="s">
        <v>17</v>
      </c>
      <c r="H690" s="10">
        <v>82372.95</v>
      </c>
      <c r="I690" s="10">
        <f t="shared" si="128"/>
        <v>98748.692459999991</v>
      </c>
      <c r="J690" s="10">
        <v>76326.821800000005</v>
      </c>
      <c r="K690" s="10">
        <f t="shared" si="129"/>
        <v>80219.489711800008</v>
      </c>
      <c r="L690" s="50">
        <f t="shared" si="130"/>
        <v>80219.489711800008</v>
      </c>
      <c r="M690" s="9">
        <v>111330.30227747999</v>
      </c>
      <c r="N690" s="9">
        <v>380800</v>
      </c>
      <c r="O690" s="9">
        <f t="shared" si="132"/>
        <v>111330.30227747999</v>
      </c>
      <c r="P690" s="15">
        <f t="shared" si="131"/>
        <v>95774.895994639999</v>
      </c>
    </row>
    <row r="691" spans="1:16" ht="22.5" customHeight="1" x14ac:dyDescent="0.25">
      <c r="A691" s="76"/>
      <c r="B691" s="76"/>
      <c r="C691" s="76"/>
      <c r="D691" s="77"/>
      <c r="E691" s="77"/>
      <c r="F691" s="8" t="s">
        <v>580</v>
      </c>
      <c r="G691" s="7" t="s">
        <v>17</v>
      </c>
      <c r="H691" s="10">
        <v>19063.439999999999</v>
      </c>
      <c r="I691" s="10">
        <f t="shared" si="128"/>
        <v>22853.251871999997</v>
      </c>
      <c r="J691" s="10">
        <v>17663.775799999999</v>
      </c>
      <c r="K691" s="10">
        <f t="shared" si="129"/>
        <v>18564.628365799999</v>
      </c>
      <c r="L691" s="50">
        <f t="shared" si="130"/>
        <v>18564.628365799999</v>
      </c>
      <c r="M691" s="9">
        <v>25764.383381879998</v>
      </c>
      <c r="N691" s="9">
        <v>309400</v>
      </c>
      <c r="O691" s="9">
        <f t="shared" si="132"/>
        <v>25764.383381879998</v>
      </c>
      <c r="P691" s="15">
        <f t="shared" si="131"/>
        <v>22164.505873839997</v>
      </c>
    </row>
    <row r="692" spans="1:16" ht="22.5" customHeight="1" x14ac:dyDescent="0.25">
      <c r="A692" s="76"/>
      <c r="B692" s="76"/>
      <c r="C692" s="76"/>
      <c r="D692" s="77"/>
      <c r="E692" s="77"/>
      <c r="F692" s="8" t="s">
        <v>581</v>
      </c>
      <c r="G692" s="7" t="s">
        <v>17</v>
      </c>
      <c r="H692" s="10">
        <v>19063.439999999999</v>
      </c>
      <c r="I692" s="10">
        <f t="shared" si="128"/>
        <v>22853.251871999997</v>
      </c>
      <c r="J692" s="10">
        <v>17663.775799999999</v>
      </c>
      <c r="K692" s="10">
        <f t="shared" si="129"/>
        <v>18564.628365799999</v>
      </c>
      <c r="L692" s="50">
        <f t="shared" si="130"/>
        <v>18564.628365799999</v>
      </c>
      <c r="M692" s="9">
        <v>25764.383381879998</v>
      </c>
      <c r="N692" s="9">
        <v>214200</v>
      </c>
      <c r="O692" s="9">
        <f t="shared" si="132"/>
        <v>25764.383381879998</v>
      </c>
      <c r="P692" s="15">
        <f t="shared" si="131"/>
        <v>22164.505873839997</v>
      </c>
    </row>
    <row r="693" spans="1:16" ht="22.5" customHeight="1" x14ac:dyDescent="0.25">
      <c r="A693" s="76"/>
      <c r="B693" s="76"/>
      <c r="C693" s="76"/>
      <c r="D693" s="77"/>
      <c r="E693" s="77"/>
      <c r="F693" s="8" t="s">
        <v>582</v>
      </c>
      <c r="G693" s="7" t="s">
        <v>17</v>
      </c>
      <c r="H693" s="10">
        <v>33111.54</v>
      </c>
      <c r="I693" s="10">
        <f t="shared" si="128"/>
        <v>39694.114152000002</v>
      </c>
      <c r="J693" s="10">
        <v>30681.5792</v>
      </c>
      <c r="K693" s="10">
        <f t="shared" si="129"/>
        <v>32246.339739200001</v>
      </c>
      <c r="L693" s="50">
        <f t="shared" si="130"/>
        <v>32246.339739200001</v>
      </c>
      <c r="M693" s="9">
        <v>44752.151421120005</v>
      </c>
      <c r="N693" s="9">
        <v>261800</v>
      </c>
      <c r="O693" s="9">
        <f t="shared" si="132"/>
        <v>44752.151421120005</v>
      </c>
      <c r="P693" s="15">
        <f t="shared" si="131"/>
        <v>38499.245580160001</v>
      </c>
    </row>
    <row r="694" spans="1:16" ht="22.5" customHeight="1" x14ac:dyDescent="0.25">
      <c r="A694" s="76"/>
      <c r="B694" s="76"/>
      <c r="C694" s="76"/>
      <c r="D694" s="77"/>
      <c r="E694" s="77"/>
      <c r="F694" s="8" t="s">
        <v>583</v>
      </c>
      <c r="G694" s="7" t="s">
        <v>17</v>
      </c>
      <c r="H694" s="10">
        <v>276069.42</v>
      </c>
      <c r="I694" s="10">
        <f t="shared" si="128"/>
        <v>330952.02069599996</v>
      </c>
      <c r="J694" s="10">
        <v>255805.53539999999</v>
      </c>
      <c r="K694" s="10">
        <f t="shared" si="129"/>
        <v>268851.61770539999</v>
      </c>
      <c r="L694" s="50">
        <f t="shared" si="130"/>
        <v>268851.61770539999</v>
      </c>
      <c r="M694" s="9">
        <v>373117.95393443998</v>
      </c>
      <c r="N694" s="9">
        <v>1761200</v>
      </c>
      <c r="O694" s="9">
        <f t="shared" si="132"/>
        <v>373117.95393443998</v>
      </c>
      <c r="P694" s="15">
        <f t="shared" si="131"/>
        <v>320984.78581992001</v>
      </c>
    </row>
    <row r="695" spans="1:16" ht="22.5" customHeight="1" x14ac:dyDescent="0.25">
      <c r="A695" s="76"/>
      <c r="B695" s="76"/>
      <c r="C695" s="76"/>
      <c r="D695" s="77"/>
      <c r="E695" s="77"/>
      <c r="F695" s="8" t="s">
        <v>584</v>
      </c>
      <c r="G695" s="7" t="s">
        <v>17</v>
      </c>
      <c r="H695" s="10">
        <v>49856.4</v>
      </c>
      <c r="I695" s="10">
        <f t="shared" si="128"/>
        <v>59767.852319999998</v>
      </c>
      <c r="J695" s="10">
        <v>46196.569600000003</v>
      </c>
      <c r="K695" s="10">
        <f t="shared" si="129"/>
        <v>48552.594649600003</v>
      </c>
      <c r="L695" s="50">
        <f t="shared" si="130"/>
        <v>48552.594649600003</v>
      </c>
      <c r="M695" s="9">
        <v>67382.316418560004</v>
      </c>
      <c r="N695" s="9">
        <v>142800</v>
      </c>
      <c r="O695" s="9">
        <f t="shared" si="132"/>
        <v>67382.316418560004</v>
      </c>
      <c r="P695" s="15">
        <f t="shared" si="131"/>
        <v>57967.45553408</v>
      </c>
    </row>
    <row r="696" spans="1:16" ht="22.5" customHeight="1" x14ac:dyDescent="0.25">
      <c r="A696" s="76"/>
      <c r="B696" s="76"/>
      <c r="C696" s="76"/>
      <c r="D696" s="77"/>
      <c r="E696" s="77"/>
      <c r="F696" s="8" t="s">
        <v>585</v>
      </c>
      <c r="G696" s="7" t="s">
        <v>17</v>
      </c>
      <c r="H696" s="10">
        <v>96456.69</v>
      </c>
      <c r="I696" s="10">
        <f t="shared" si="128"/>
        <v>115632.279972</v>
      </c>
      <c r="J696" s="10">
        <v>89377.056199999992</v>
      </c>
      <c r="K696" s="10">
        <f t="shared" si="129"/>
        <v>93935.286066199988</v>
      </c>
      <c r="L696" s="50">
        <f t="shared" si="130"/>
        <v>93935.286066199988</v>
      </c>
      <c r="M696" s="9">
        <v>130365.37417331999</v>
      </c>
      <c r="N696" s="9">
        <v>809200</v>
      </c>
      <c r="O696" s="9">
        <f t="shared" si="132"/>
        <v>130365.37417331999</v>
      </c>
      <c r="P696" s="15">
        <f t="shared" si="131"/>
        <v>112150.33011975998</v>
      </c>
    </row>
    <row r="697" spans="1:16" ht="22.5" customHeight="1" x14ac:dyDescent="0.25">
      <c r="A697" s="76"/>
      <c r="B697" s="76"/>
      <c r="C697" s="76"/>
      <c r="D697" s="77"/>
      <c r="E697" s="77"/>
      <c r="F697" s="8" t="s">
        <v>586</v>
      </c>
      <c r="G697" s="7" t="s">
        <v>17</v>
      </c>
      <c r="H697" s="10">
        <v>397176.12</v>
      </c>
      <c r="I697" s="10">
        <f t="shared" si="128"/>
        <v>476134.73265599995</v>
      </c>
      <c r="J697" s="10">
        <v>368023.28159999999</v>
      </c>
      <c r="K697" s="10">
        <f t="shared" si="129"/>
        <v>386792.46896159998</v>
      </c>
      <c r="L697" s="50">
        <f t="shared" si="130"/>
        <v>386792.46896159998</v>
      </c>
      <c r="M697" s="9">
        <v>536798.75854176003</v>
      </c>
      <c r="N697" s="9">
        <v>2082500</v>
      </c>
      <c r="O697" s="9">
        <f t="shared" si="132"/>
        <v>536798.75854176003</v>
      </c>
      <c r="P697" s="15">
        <f t="shared" si="131"/>
        <v>461795.61375168001</v>
      </c>
    </row>
    <row r="698" spans="1:16" ht="22.5" customHeight="1" x14ac:dyDescent="0.25">
      <c r="A698" s="76"/>
      <c r="B698" s="76"/>
      <c r="C698" s="76"/>
      <c r="D698" s="77"/>
      <c r="E698" s="77"/>
      <c r="F698" s="8" t="s">
        <v>587</v>
      </c>
      <c r="G698" s="7" t="s">
        <v>17</v>
      </c>
      <c r="H698" s="10">
        <v>6809.22</v>
      </c>
      <c r="I698" s="10">
        <f t="shared" si="128"/>
        <v>8162.8929360000002</v>
      </c>
      <c r="J698" s="10">
        <v>6309.2194</v>
      </c>
      <c r="K698" s="10">
        <f t="shared" si="129"/>
        <v>6630.9895894000001</v>
      </c>
      <c r="L698" s="50">
        <f t="shared" si="130"/>
        <v>6630.9895894000001</v>
      </c>
      <c r="M698" s="9">
        <v>9202.6274168400014</v>
      </c>
      <c r="N698" s="9">
        <v>113050</v>
      </c>
      <c r="O698" s="9">
        <f t="shared" si="132"/>
        <v>9202.6274168400014</v>
      </c>
      <c r="P698" s="15">
        <f t="shared" si="131"/>
        <v>7916.8085031200008</v>
      </c>
    </row>
    <row r="699" spans="1:16" ht="22.5" customHeight="1" x14ac:dyDescent="0.25">
      <c r="A699" s="76"/>
      <c r="B699" s="76"/>
      <c r="C699" s="76"/>
      <c r="D699" s="77"/>
      <c r="E699" s="77"/>
      <c r="F699" s="8" t="s">
        <v>588</v>
      </c>
      <c r="G699" s="7" t="s">
        <v>17</v>
      </c>
      <c r="H699" s="10">
        <v>77165.55</v>
      </c>
      <c r="I699" s="10">
        <f t="shared" si="128"/>
        <v>92506.06134</v>
      </c>
      <c r="J699" s="10">
        <v>71502.015599999999</v>
      </c>
      <c r="K699" s="10">
        <f t="shared" si="129"/>
        <v>75148.618395600002</v>
      </c>
      <c r="L699" s="50">
        <f t="shared" si="130"/>
        <v>75148.618395600002</v>
      </c>
      <c r="M699" s="9">
        <v>104292.83995415999</v>
      </c>
      <c r="N699" s="9">
        <v>1249500</v>
      </c>
      <c r="O699" s="9">
        <f t="shared" si="132"/>
        <v>104292.83995415999</v>
      </c>
      <c r="P699" s="15">
        <f t="shared" si="131"/>
        <v>89720.729174879991</v>
      </c>
    </row>
    <row r="700" spans="1:16" ht="22.5" customHeight="1" x14ac:dyDescent="0.25">
      <c r="A700" s="76"/>
      <c r="B700" s="76"/>
      <c r="C700" s="76"/>
      <c r="D700" s="77"/>
      <c r="E700" s="77"/>
      <c r="F700" s="8" t="s">
        <v>589</v>
      </c>
      <c r="G700" s="7" t="s">
        <v>17</v>
      </c>
      <c r="H700" s="10">
        <v>129844.44</v>
      </c>
      <c r="I700" s="10">
        <f t="shared" si="128"/>
        <v>155657.51467199999</v>
      </c>
      <c r="J700" s="10">
        <v>120313.4504</v>
      </c>
      <c r="K700" s="10">
        <f t="shared" si="129"/>
        <v>126449.4363704</v>
      </c>
      <c r="L700" s="50">
        <f t="shared" si="130"/>
        <v>126449.4363704</v>
      </c>
      <c r="M700" s="9">
        <v>175489.19875344</v>
      </c>
      <c r="N700" s="9">
        <v>1606500</v>
      </c>
      <c r="O700" s="9">
        <f t="shared" si="132"/>
        <v>175489.19875344</v>
      </c>
      <c r="P700" s="15">
        <f t="shared" si="131"/>
        <v>150969.31756192</v>
      </c>
    </row>
    <row r="701" spans="1:16" ht="22.5" customHeight="1" x14ac:dyDescent="0.25">
      <c r="A701" s="76"/>
      <c r="B701" s="76"/>
      <c r="C701" s="76"/>
      <c r="D701" s="77"/>
      <c r="E701" s="77"/>
      <c r="F701" s="8" t="s">
        <v>590</v>
      </c>
      <c r="G701" s="7" t="s">
        <v>17</v>
      </c>
      <c r="H701" s="10">
        <v>24555.96</v>
      </c>
      <c r="I701" s="10">
        <f t="shared" si="128"/>
        <v>29437.684847999997</v>
      </c>
      <c r="J701" s="10">
        <v>22753.589599999999</v>
      </c>
      <c r="K701" s="10">
        <f t="shared" si="129"/>
        <v>23914.022669599999</v>
      </c>
      <c r="L701" s="50">
        <f t="shared" si="130"/>
        <v>23914.022669599999</v>
      </c>
      <c r="M701" s="9">
        <v>33188.385790560002</v>
      </c>
      <c r="N701" s="9">
        <v>101150</v>
      </c>
      <c r="O701" s="9">
        <f t="shared" si="132"/>
        <v>33188.385790560002</v>
      </c>
      <c r="P701" s="15">
        <f t="shared" si="131"/>
        <v>28551.204230080002</v>
      </c>
    </row>
    <row r="702" spans="1:16" ht="22.5" customHeight="1" x14ac:dyDescent="0.25">
      <c r="A702" s="76"/>
      <c r="B702" s="76"/>
      <c r="C702" s="76"/>
      <c r="D702" s="77"/>
      <c r="E702" s="77"/>
      <c r="F702" s="8" t="s">
        <v>591</v>
      </c>
      <c r="G702" s="7" t="s">
        <v>17</v>
      </c>
      <c r="H702" s="10">
        <v>76642.83</v>
      </c>
      <c r="I702" s="10">
        <f t="shared" si="128"/>
        <v>91879.424604</v>
      </c>
      <c r="J702" s="10">
        <v>71017.4038</v>
      </c>
      <c r="K702" s="10">
        <f t="shared" si="129"/>
        <v>74639.291393799998</v>
      </c>
      <c r="L702" s="50">
        <f t="shared" si="130"/>
        <v>74639.291393799998</v>
      </c>
      <c r="M702" s="9">
        <v>103585.98518267999</v>
      </c>
      <c r="N702" s="9">
        <v>107100</v>
      </c>
      <c r="O702" s="9">
        <f t="shared" si="132"/>
        <v>103585.98518267999</v>
      </c>
      <c r="P702" s="15">
        <f t="shared" si="131"/>
        <v>89112.638288239992</v>
      </c>
    </row>
    <row r="703" spans="1:16" ht="22.5" customHeight="1" x14ac:dyDescent="0.25">
      <c r="A703" s="76"/>
      <c r="B703" s="76"/>
      <c r="C703" s="76"/>
      <c r="D703" s="77"/>
      <c r="E703" s="77"/>
      <c r="F703" s="8" t="s">
        <v>592</v>
      </c>
      <c r="G703" s="7" t="s">
        <v>17</v>
      </c>
      <c r="H703" s="10">
        <v>9079.2900000000009</v>
      </c>
      <c r="I703" s="10">
        <f t="shared" si="128"/>
        <v>10884.252852000001</v>
      </c>
      <c r="J703" s="10">
        <v>8412.6013999999996</v>
      </c>
      <c r="K703" s="10">
        <f t="shared" si="129"/>
        <v>8841.6440714</v>
      </c>
      <c r="L703" s="50">
        <f t="shared" si="130"/>
        <v>8841.6440714</v>
      </c>
      <c r="M703" s="9">
        <v>12270.62040204</v>
      </c>
      <c r="N703" s="9">
        <v>142800</v>
      </c>
      <c r="O703" s="9">
        <f t="shared" si="132"/>
        <v>12270.62040204</v>
      </c>
      <c r="P703" s="15">
        <f t="shared" si="131"/>
        <v>10556.132236720001</v>
      </c>
    </row>
    <row r="704" spans="1:16" ht="22.5" customHeight="1" x14ac:dyDescent="0.25">
      <c r="A704" s="76"/>
      <c r="B704" s="76"/>
      <c r="C704" s="76"/>
      <c r="D704" s="77"/>
      <c r="E704" s="77"/>
      <c r="F704" s="8" t="s">
        <v>593</v>
      </c>
      <c r="G704" s="7" t="s">
        <v>17</v>
      </c>
      <c r="H704" s="10">
        <v>31326.57</v>
      </c>
      <c r="I704" s="10">
        <f t="shared" si="128"/>
        <v>37554.292115999997</v>
      </c>
      <c r="J704" s="10">
        <v>29027.5982</v>
      </c>
      <c r="K704" s="10">
        <f t="shared" si="129"/>
        <v>30508.005708199998</v>
      </c>
      <c r="L704" s="50">
        <f t="shared" si="130"/>
        <v>30508.005708199998</v>
      </c>
      <c r="M704" s="9">
        <v>42339.654734519994</v>
      </c>
      <c r="N704" s="9">
        <v>309400</v>
      </c>
      <c r="O704" s="9">
        <f t="shared" si="132"/>
        <v>42339.654734519994</v>
      </c>
      <c r="P704" s="15">
        <f t="shared" si="131"/>
        <v>36423.830221359996</v>
      </c>
    </row>
    <row r="705" spans="1:16" ht="22.5" customHeight="1" x14ac:dyDescent="0.25">
      <c r="A705" s="76"/>
      <c r="B705" s="76"/>
      <c r="C705" s="76"/>
      <c r="D705" s="77"/>
      <c r="E705" s="77"/>
      <c r="F705" s="8" t="s">
        <v>594</v>
      </c>
      <c r="G705" s="7" t="s">
        <v>17</v>
      </c>
      <c r="H705" s="10">
        <v>31326.57</v>
      </c>
      <c r="I705" s="10">
        <f t="shared" si="128"/>
        <v>37554.292115999997</v>
      </c>
      <c r="J705" s="10">
        <v>29027.5982</v>
      </c>
      <c r="K705" s="10">
        <f t="shared" si="129"/>
        <v>30508.005708199998</v>
      </c>
      <c r="L705" s="50">
        <f t="shared" si="130"/>
        <v>30508.005708199998</v>
      </c>
      <c r="M705" s="9">
        <v>42339.654734519994</v>
      </c>
      <c r="N705" s="9">
        <v>249900</v>
      </c>
      <c r="O705" s="9">
        <f t="shared" si="132"/>
        <v>42339.654734519994</v>
      </c>
      <c r="P705" s="15">
        <f t="shared" si="131"/>
        <v>36423.830221359996</v>
      </c>
    </row>
    <row r="706" spans="1:16" ht="22.5" customHeight="1" x14ac:dyDescent="0.25">
      <c r="A706" s="76"/>
      <c r="B706" s="76"/>
      <c r="C706" s="76"/>
      <c r="D706" s="77"/>
      <c r="E706" s="77"/>
      <c r="F706" s="8" t="s">
        <v>595</v>
      </c>
      <c r="G706" s="7" t="s">
        <v>17</v>
      </c>
      <c r="H706" s="10">
        <v>22110.66</v>
      </c>
      <c r="I706" s="10">
        <f t="shared" si="128"/>
        <v>26506.259207999999</v>
      </c>
      <c r="J706" s="10">
        <v>20488.052599999999</v>
      </c>
      <c r="K706" s="10">
        <f t="shared" si="129"/>
        <v>21532.943282599997</v>
      </c>
      <c r="L706" s="50">
        <f t="shared" si="130"/>
        <v>21532.943282599997</v>
      </c>
      <c r="M706" s="9">
        <v>29883.873522359998</v>
      </c>
      <c r="N706" s="9">
        <v>380800</v>
      </c>
      <c r="O706" s="9">
        <f t="shared" si="132"/>
        <v>29883.873522359998</v>
      </c>
      <c r="P706" s="15">
        <f t="shared" si="131"/>
        <v>25708.408402479996</v>
      </c>
    </row>
    <row r="707" spans="1:16" ht="22.5" customHeight="1" x14ac:dyDescent="0.25">
      <c r="A707" s="76"/>
      <c r="B707" s="76"/>
      <c r="C707" s="76"/>
      <c r="D707" s="77"/>
      <c r="E707" s="77"/>
      <c r="F707" s="8" t="s">
        <v>596</v>
      </c>
      <c r="G707" s="7" t="s">
        <v>17</v>
      </c>
      <c r="H707" s="10">
        <v>13617.45</v>
      </c>
      <c r="I707" s="10">
        <f t="shared" si="128"/>
        <v>16324.59906</v>
      </c>
      <c r="J707" s="10">
        <v>12617.512199999999</v>
      </c>
      <c r="K707" s="10">
        <f t="shared" si="129"/>
        <v>13261.005322199999</v>
      </c>
      <c r="L707" s="50">
        <f t="shared" si="130"/>
        <v>13261.005322199999</v>
      </c>
      <c r="M707" s="9">
        <v>18403.903294920001</v>
      </c>
      <c r="N707" s="9">
        <v>333200</v>
      </c>
      <c r="O707" s="9">
        <f t="shared" si="132"/>
        <v>18403.903294920001</v>
      </c>
      <c r="P707" s="15">
        <f t="shared" si="131"/>
        <v>15832.45430856</v>
      </c>
    </row>
    <row r="708" spans="1:16" ht="22.5" customHeight="1" x14ac:dyDescent="0.25">
      <c r="A708" s="76"/>
      <c r="B708" s="76"/>
      <c r="C708" s="76"/>
      <c r="D708" s="77"/>
      <c r="E708" s="77"/>
      <c r="F708" s="8" t="s">
        <v>597</v>
      </c>
      <c r="G708" s="7" t="s">
        <v>17</v>
      </c>
      <c r="H708" s="10">
        <v>132079.85999999999</v>
      </c>
      <c r="I708" s="10">
        <f t="shared" si="128"/>
        <v>158337.33616799998</v>
      </c>
      <c r="J708" s="10">
        <v>122385.32799999999</v>
      </c>
      <c r="K708" s="10">
        <f t="shared" si="129"/>
        <v>128626.97972799999</v>
      </c>
      <c r="L708" s="50">
        <f t="shared" si="130"/>
        <v>128626.97972799999</v>
      </c>
      <c r="M708" s="9">
        <v>178511.23942079998</v>
      </c>
      <c r="N708" s="9">
        <v>535500</v>
      </c>
      <c r="O708" s="9">
        <f t="shared" si="132"/>
        <v>178511.23942079998</v>
      </c>
      <c r="P708" s="15">
        <f t="shared" si="131"/>
        <v>153569.10957439998</v>
      </c>
    </row>
    <row r="709" spans="1:16" ht="22.5" customHeight="1" x14ac:dyDescent="0.25">
      <c r="A709" s="76"/>
      <c r="B709" s="76"/>
      <c r="C709" s="76"/>
      <c r="D709" s="77"/>
      <c r="E709" s="77"/>
      <c r="F709" s="8" t="s">
        <v>598</v>
      </c>
      <c r="G709" s="7" t="s">
        <v>17</v>
      </c>
      <c r="H709" s="10">
        <v>13617.45</v>
      </c>
      <c r="I709" s="10">
        <f t="shared" si="128"/>
        <v>16324.59906</v>
      </c>
      <c r="J709" s="10">
        <v>12617.512199999999</v>
      </c>
      <c r="K709" s="10">
        <f t="shared" si="129"/>
        <v>13261.005322199999</v>
      </c>
      <c r="L709" s="50">
        <f t="shared" si="130"/>
        <v>13261.005322199999</v>
      </c>
      <c r="M709" s="9">
        <v>18403.903294920001</v>
      </c>
      <c r="N709" s="9">
        <v>214200</v>
      </c>
      <c r="O709" s="9">
        <f t="shared" si="132"/>
        <v>18403.903294920001</v>
      </c>
      <c r="P709" s="15">
        <f t="shared" si="131"/>
        <v>15832.45430856</v>
      </c>
    </row>
    <row r="710" spans="1:16" ht="22.5" customHeight="1" x14ac:dyDescent="0.25">
      <c r="A710" s="76"/>
      <c r="B710" s="76"/>
      <c r="C710" s="76"/>
      <c r="D710" s="77"/>
      <c r="E710" s="77"/>
      <c r="F710" s="8" t="s">
        <v>599</v>
      </c>
      <c r="G710" s="7" t="s">
        <v>17</v>
      </c>
      <c r="H710" s="10">
        <v>14733.18</v>
      </c>
      <c r="I710" s="10">
        <f t="shared" si="128"/>
        <v>17662.136183999999</v>
      </c>
      <c r="J710" s="10">
        <v>13651.5978</v>
      </c>
      <c r="K710" s="10">
        <f t="shared" si="129"/>
        <v>14347.829287799999</v>
      </c>
      <c r="L710" s="50">
        <f t="shared" si="130"/>
        <v>14347.829287799999</v>
      </c>
      <c r="M710" s="9">
        <v>19912.220551080001</v>
      </c>
      <c r="N710" s="9">
        <v>261800</v>
      </c>
      <c r="O710" s="9">
        <f t="shared" si="132"/>
        <v>19912.220551080001</v>
      </c>
      <c r="P710" s="15">
        <f t="shared" si="131"/>
        <v>17130.024919440002</v>
      </c>
    </row>
    <row r="711" spans="1:16" ht="22.5" customHeight="1" x14ac:dyDescent="0.25">
      <c r="A711" s="76"/>
      <c r="B711" s="76"/>
      <c r="C711" s="76"/>
      <c r="D711" s="77"/>
      <c r="E711" s="77"/>
      <c r="F711" s="8" t="s">
        <v>600</v>
      </c>
      <c r="G711" s="7" t="s">
        <v>17</v>
      </c>
      <c r="H711" s="10">
        <v>32814.54</v>
      </c>
      <c r="I711" s="10">
        <f t="shared" si="128"/>
        <v>39338.070551999997</v>
      </c>
      <c r="J711" s="10">
        <v>30406.379000000001</v>
      </c>
      <c r="K711" s="10">
        <f t="shared" si="129"/>
        <v>31957.104329000002</v>
      </c>
      <c r="L711" s="50">
        <f t="shared" si="130"/>
        <v>31957.104329000002</v>
      </c>
      <c r="M711" s="9">
        <v>44350.744409400002</v>
      </c>
      <c r="N711" s="9">
        <v>499800</v>
      </c>
      <c r="O711" s="9">
        <f t="shared" si="132"/>
        <v>44350.744409400002</v>
      </c>
      <c r="P711" s="15">
        <f t="shared" si="131"/>
        <v>38153.924369200002</v>
      </c>
    </row>
    <row r="712" spans="1:16" ht="22.5" customHeight="1" x14ac:dyDescent="0.25">
      <c r="A712" s="76"/>
      <c r="B712" s="76"/>
      <c r="C712" s="76"/>
      <c r="D712" s="77"/>
      <c r="E712" s="77"/>
      <c r="F712" s="8" t="s">
        <v>601</v>
      </c>
      <c r="G712" s="7" t="s">
        <v>17</v>
      </c>
      <c r="H712" s="10">
        <v>10213.83</v>
      </c>
      <c r="I712" s="10">
        <f t="shared" si="128"/>
        <v>12244.339404</v>
      </c>
      <c r="J712" s="10">
        <v>9464.2924000000003</v>
      </c>
      <c r="K712" s="10">
        <f t="shared" si="129"/>
        <v>9946.9713124000009</v>
      </c>
      <c r="L712" s="50">
        <f t="shared" si="130"/>
        <v>9946.9713124000009</v>
      </c>
      <c r="M712" s="9">
        <v>13804.616894640001</v>
      </c>
      <c r="N712" s="9">
        <v>226100</v>
      </c>
      <c r="O712" s="9">
        <f t="shared" si="132"/>
        <v>13804.616894640001</v>
      </c>
      <c r="P712" s="15">
        <f t="shared" si="131"/>
        <v>11875.794103520002</v>
      </c>
    </row>
    <row r="713" spans="1:16" ht="22.5" customHeight="1" x14ac:dyDescent="0.25">
      <c r="A713" s="76"/>
      <c r="B713" s="76"/>
      <c r="C713" s="76"/>
      <c r="D713" s="77"/>
      <c r="E713" s="77"/>
      <c r="F713" s="8" t="s">
        <v>602</v>
      </c>
      <c r="G713" s="7" t="s">
        <v>17</v>
      </c>
      <c r="H713" s="10">
        <v>7943.76</v>
      </c>
      <c r="I713" s="10">
        <f t="shared" si="128"/>
        <v>9522.9794880000009</v>
      </c>
      <c r="J713" s="10">
        <v>7360.9103999999998</v>
      </c>
      <c r="K713" s="10">
        <f t="shared" si="129"/>
        <v>7736.3168304000001</v>
      </c>
      <c r="L713" s="50">
        <f t="shared" si="130"/>
        <v>7736.3168304000001</v>
      </c>
      <c r="M713" s="9">
        <v>10736.623909439999</v>
      </c>
      <c r="N713" s="9">
        <v>571200</v>
      </c>
      <c r="O713" s="9">
        <f t="shared" si="132"/>
        <v>10736.623909439999</v>
      </c>
      <c r="P713" s="15">
        <f t="shared" si="131"/>
        <v>9236.4703699199999</v>
      </c>
    </row>
    <row r="714" spans="1:16" ht="22.5" customHeight="1" x14ac:dyDescent="0.25">
      <c r="A714" s="76"/>
      <c r="B714" s="76"/>
      <c r="C714" s="76"/>
      <c r="D714" s="77"/>
      <c r="E714" s="77"/>
      <c r="F714" s="8" t="s">
        <v>603</v>
      </c>
      <c r="G714" s="7" t="s">
        <v>17</v>
      </c>
      <c r="H714" s="10">
        <v>20425.68</v>
      </c>
      <c r="I714" s="10">
        <f t="shared" si="128"/>
        <v>24486.305184000001</v>
      </c>
      <c r="J714" s="10">
        <v>18926.731599999999</v>
      </c>
      <c r="K714" s="10">
        <f t="shared" si="129"/>
        <v>19891.994911599999</v>
      </c>
      <c r="L714" s="50">
        <f t="shared" si="130"/>
        <v>19891.994911599999</v>
      </c>
      <c r="M714" s="9">
        <v>27606.530711759995</v>
      </c>
      <c r="N714" s="9">
        <v>428400</v>
      </c>
      <c r="O714" s="9">
        <f t="shared" si="132"/>
        <v>27606.530711759995</v>
      </c>
      <c r="P714" s="15">
        <f t="shared" si="131"/>
        <v>23749.262811679997</v>
      </c>
    </row>
    <row r="715" spans="1:16" ht="22.5" customHeight="1" x14ac:dyDescent="0.25">
      <c r="A715" s="76"/>
      <c r="B715" s="76"/>
      <c r="C715" s="76"/>
      <c r="D715" s="77"/>
      <c r="E715" s="77"/>
      <c r="F715" s="8" t="s">
        <v>604</v>
      </c>
      <c r="G715" s="7" t="s">
        <v>17</v>
      </c>
      <c r="H715" s="10">
        <v>21056.31</v>
      </c>
      <c r="I715" s="10">
        <f t="shared" ref="I715:I746" si="133">(H715*19.88%)+H715</f>
        <v>25242.304428000003</v>
      </c>
      <c r="J715" s="10">
        <v>19510.489600000001</v>
      </c>
      <c r="K715" s="10">
        <f t="shared" ref="K715:K746" si="134">(J715*5.1%)+J715</f>
        <v>20505.524569600002</v>
      </c>
      <c r="L715" s="50">
        <f t="shared" si="130"/>
        <v>20505.524569600002</v>
      </c>
      <c r="M715" s="9">
        <v>28458.000130559998</v>
      </c>
      <c r="N715" s="9">
        <v>178500</v>
      </c>
      <c r="O715" s="9">
        <f t="shared" si="132"/>
        <v>28458.000130559998</v>
      </c>
      <c r="P715" s="15">
        <f t="shared" si="131"/>
        <v>24481.76235008</v>
      </c>
    </row>
    <row r="716" spans="1:16" ht="22.5" customHeight="1" x14ac:dyDescent="0.25">
      <c r="A716" s="76"/>
      <c r="B716" s="76"/>
      <c r="C716" s="76"/>
      <c r="D716" s="77"/>
      <c r="E716" s="77"/>
      <c r="F716" s="8" t="s">
        <v>605</v>
      </c>
      <c r="G716" s="7" t="s">
        <v>17</v>
      </c>
      <c r="H716" s="10">
        <v>22545.27</v>
      </c>
      <c r="I716" s="10">
        <f t="shared" si="133"/>
        <v>27027.269676</v>
      </c>
      <c r="J716" s="10">
        <v>20890.197</v>
      </c>
      <c r="K716" s="10">
        <f t="shared" si="134"/>
        <v>21955.597046999999</v>
      </c>
      <c r="L716" s="50">
        <f t="shared" si="130"/>
        <v>21955.597046999999</v>
      </c>
      <c r="M716" s="9">
        <v>30470.4413442</v>
      </c>
      <c r="N716" s="9">
        <v>380800</v>
      </c>
      <c r="O716" s="9">
        <f t="shared" si="132"/>
        <v>30470.4413442</v>
      </c>
      <c r="P716" s="15">
        <f t="shared" si="131"/>
        <v>26213.019195599998</v>
      </c>
    </row>
    <row r="717" spans="1:16" ht="22.5" customHeight="1" x14ac:dyDescent="0.25">
      <c r="A717" s="76"/>
      <c r="B717" s="76"/>
      <c r="C717" s="76"/>
      <c r="D717" s="77"/>
      <c r="E717" s="77"/>
      <c r="F717" s="8" t="s">
        <v>606</v>
      </c>
      <c r="G717" s="7" t="s">
        <v>17</v>
      </c>
      <c r="H717" s="10">
        <v>354943.71</v>
      </c>
      <c r="I717" s="10">
        <f t="shared" si="133"/>
        <v>425506.51954800001</v>
      </c>
      <c r="J717" s="10">
        <v>328891.11040000001</v>
      </c>
      <c r="K717" s="10">
        <f t="shared" si="134"/>
        <v>345664.55703040003</v>
      </c>
      <c r="L717" s="50">
        <f t="shared" si="130"/>
        <v>345664.55703040003</v>
      </c>
      <c r="M717" s="9">
        <v>479720.57362943998</v>
      </c>
      <c r="N717" s="9">
        <v>535500</v>
      </c>
      <c r="O717" s="9">
        <f t="shared" si="132"/>
        <v>479720.57362943998</v>
      </c>
      <c r="P717" s="15">
        <f t="shared" si="131"/>
        <v>412692.56532992003</v>
      </c>
    </row>
    <row r="718" spans="1:16" ht="22.5" customHeight="1" x14ac:dyDescent="0.25">
      <c r="A718" s="76"/>
      <c r="B718" s="76"/>
      <c r="C718" s="76"/>
      <c r="D718" s="77"/>
      <c r="E718" s="77"/>
      <c r="F718" s="8" t="s">
        <v>607</v>
      </c>
      <c r="G718" s="7" t="s">
        <v>17</v>
      </c>
      <c r="H718" s="10">
        <v>5106.42</v>
      </c>
      <c r="I718" s="10">
        <f t="shared" si="133"/>
        <v>6121.5762960000002</v>
      </c>
      <c r="J718" s="10">
        <v>4731.2196000000004</v>
      </c>
      <c r="K718" s="10">
        <f t="shared" si="134"/>
        <v>4972.5117996000008</v>
      </c>
      <c r="L718" s="50">
        <f t="shared" si="130"/>
        <v>4972.5117996000008</v>
      </c>
      <c r="M718" s="9">
        <v>6900.9569085600006</v>
      </c>
      <c r="N718" s="9">
        <v>101150</v>
      </c>
      <c r="O718" s="9">
        <f t="shared" si="132"/>
        <v>6900.9569085600006</v>
      </c>
      <c r="P718" s="15">
        <f t="shared" si="131"/>
        <v>5936.7343540800011</v>
      </c>
    </row>
    <row r="719" spans="1:16" ht="22.5" customHeight="1" x14ac:dyDescent="0.25">
      <c r="A719" s="76"/>
      <c r="B719" s="76"/>
      <c r="C719" s="76"/>
      <c r="D719" s="77"/>
      <c r="E719" s="77"/>
      <c r="F719" s="8" t="s">
        <v>608</v>
      </c>
      <c r="G719" s="7" t="s">
        <v>17</v>
      </c>
      <c r="H719" s="10">
        <v>3971.88</v>
      </c>
      <c r="I719" s="10">
        <f t="shared" si="133"/>
        <v>4761.4897440000004</v>
      </c>
      <c r="J719" s="10">
        <v>3680.4551999999999</v>
      </c>
      <c r="K719" s="10">
        <f t="shared" si="134"/>
        <v>3868.1584152</v>
      </c>
      <c r="L719" s="50">
        <f t="shared" si="130"/>
        <v>3868.1584152</v>
      </c>
      <c r="M719" s="9">
        <v>5368.3119547199994</v>
      </c>
      <c r="N719" s="9">
        <v>89250</v>
      </c>
      <c r="O719" s="9">
        <f t="shared" si="132"/>
        <v>5368.3119547199994</v>
      </c>
      <c r="P719" s="15">
        <f t="shared" si="131"/>
        <v>4618.23518496</v>
      </c>
    </row>
    <row r="720" spans="1:16" ht="22.5" customHeight="1" x14ac:dyDescent="0.25">
      <c r="A720" s="76"/>
      <c r="B720" s="76"/>
      <c r="C720" s="76"/>
      <c r="D720" s="77"/>
      <c r="E720" s="77"/>
      <c r="F720" s="8" t="s">
        <v>609</v>
      </c>
      <c r="G720" s="7" t="s">
        <v>17</v>
      </c>
      <c r="H720" s="10">
        <v>7943.76</v>
      </c>
      <c r="I720" s="10">
        <f t="shared" si="133"/>
        <v>9522.9794880000009</v>
      </c>
      <c r="J720" s="10">
        <v>7360.9103999999998</v>
      </c>
      <c r="K720" s="10">
        <f t="shared" si="134"/>
        <v>7736.3168304000001</v>
      </c>
      <c r="L720" s="50">
        <f t="shared" si="130"/>
        <v>7736.3168304000001</v>
      </c>
      <c r="M720" s="9">
        <v>10736.623909439999</v>
      </c>
      <c r="N720" s="9">
        <v>107100</v>
      </c>
      <c r="O720" s="9">
        <f t="shared" si="132"/>
        <v>10736.623909439999</v>
      </c>
      <c r="P720" s="15">
        <f t="shared" si="131"/>
        <v>9236.4703699199999</v>
      </c>
    </row>
    <row r="721" spans="1:16" ht="22.5" customHeight="1" x14ac:dyDescent="0.25">
      <c r="A721" s="76"/>
      <c r="B721" s="76"/>
      <c r="C721" s="76"/>
      <c r="D721" s="77"/>
      <c r="E721" s="77"/>
      <c r="F721" s="8" t="s">
        <v>610</v>
      </c>
      <c r="G721" s="7" t="s">
        <v>17</v>
      </c>
      <c r="H721" s="10">
        <v>10213.83</v>
      </c>
      <c r="I721" s="10">
        <f t="shared" si="133"/>
        <v>12244.339404</v>
      </c>
      <c r="J721" s="10">
        <v>9464.2924000000003</v>
      </c>
      <c r="K721" s="10">
        <f t="shared" si="134"/>
        <v>9946.9713124000009</v>
      </c>
      <c r="L721" s="50">
        <f t="shared" si="130"/>
        <v>9946.9713124000009</v>
      </c>
      <c r="M721" s="9">
        <v>13804.616894640001</v>
      </c>
      <c r="N721" s="9">
        <v>113050</v>
      </c>
      <c r="O721" s="9">
        <f t="shared" si="132"/>
        <v>13804.616894640001</v>
      </c>
      <c r="P721" s="15">
        <f t="shared" si="131"/>
        <v>11875.794103520002</v>
      </c>
    </row>
    <row r="722" spans="1:16" ht="22.5" customHeight="1" x14ac:dyDescent="0.25">
      <c r="A722" s="76"/>
      <c r="B722" s="76"/>
      <c r="C722" s="76"/>
      <c r="D722" s="77"/>
      <c r="E722" s="77"/>
      <c r="F722" s="8" t="s">
        <v>611</v>
      </c>
      <c r="G722" s="7" t="s">
        <v>17</v>
      </c>
      <c r="H722" s="10">
        <v>5220.2700000000004</v>
      </c>
      <c r="I722" s="10">
        <f t="shared" si="133"/>
        <v>6258.0596760000008</v>
      </c>
      <c r="J722" s="10">
        <v>4836.8519999999999</v>
      </c>
      <c r="K722" s="10">
        <f t="shared" si="134"/>
        <v>5083.5314520000002</v>
      </c>
      <c r="L722" s="50">
        <f t="shared" si="130"/>
        <v>5083.5314520000002</v>
      </c>
      <c r="M722" s="9">
        <v>7055.0323271999996</v>
      </c>
      <c r="N722" s="9">
        <v>83300</v>
      </c>
      <c r="O722" s="9">
        <f t="shared" si="132"/>
        <v>7055.0323271999996</v>
      </c>
      <c r="P722" s="15">
        <f t="shared" si="131"/>
        <v>6069.2818895999999</v>
      </c>
    </row>
    <row r="723" spans="1:16" ht="22.5" customHeight="1" x14ac:dyDescent="0.25">
      <c r="A723" s="76"/>
      <c r="B723" s="76"/>
      <c r="C723" s="76"/>
      <c r="D723" s="77"/>
      <c r="E723" s="77"/>
      <c r="F723" s="8" t="s">
        <v>612</v>
      </c>
      <c r="G723" s="7" t="s">
        <v>17</v>
      </c>
      <c r="H723" s="10">
        <v>11915.64</v>
      </c>
      <c r="I723" s="10">
        <f t="shared" si="133"/>
        <v>14284.469231999999</v>
      </c>
      <c r="J723" s="10">
        <v>11041.365599999999</v>
      </c>
      <c r="K723" s="10">
        <f t="shared" si="134"/>
        <v>11604.475245599999</v>
      </c>
      <c r="L723" s="50">
        <f t="shared" si="130"/>
        <v>11604.475245599999</v>
      </c>
      <c r="M723" s="9">
        <v>16104.935864159999</v>
      </c>
      <c r="N723" s="9">
        <v>130900</v>
      </c>
      <c r="O723" s="9">
        <f t="shared" si="132"/>
        <v>16104.935864159999</v>
      </c>
      <c r="P723" s="15">
        <f t="shared" si="131"/>
        <v>13854.705554879998</v>
      </c>
    </row>
    <row r="724" spans="1:16" ht="22.5" customHeight="1" x14ac:dyDescent="0.25">
      <c r="A724" s="76"/>
      <c r="B724" s="76"/>
      <c r="C724" s="76"/>
      <c r="D724" s="77"/>
      <c r="E724" s="77"/>
      <c r="F724" s="8" t="s">
        <v>613</v>
      </c>
      <c r="G724" s="7" t="s">
        <v>17</v>
      </c>
      <c r="H724" s="10">
        <v>230303.7</v>
      </c>
      <c r="I724" s="10">
        <f t="shared" si="133"/>
        <v>276088.07556000003</v>
      </c>
      <c r="J724" s="10">
        <v>213399.68640000001</v>
      </c>
      <c r="K724" s="10">
        <f t="shared" si="134"/>
        <v>224283.07040640002</v>
      </c>
      <c r="L724" s="50">
        <f t="shared" si="130"/>
        <v>224283.07040640002</v>
      </c>
      <c r="M724" s="9">
        <v>311264.78258304001</v>
      </c>
      <c r="N724" s="9">
        <v>2677500</v>
      </c>
      <c r="O724" s="9">
        <f t="shared" si="132"/>
        <v>311264.78258304001</v>
      </c>
      <c r="P724" s="15">
        <f t="shared" si="131"/>
        <v>267773.92649472004</v>
      </c>
    </row>
    <row r="725" spans="1:16" ht="22.5" customHeight="1" x14ac:dyDescent="0.25">
      <c r="A725" s="76"/>
      <c r="B725" s="76"/>
      <c r="C725" s="76"/>
      <c r="D725" s="77"/>
      <c r="E725" s="77"/>
      <c r="F725" s="8" t="s">
        <v>614</v>
      </c>
      <c r="G725" s="7" t="s">
        <v>17</v>
      </c>
      <c r="H725" s="10">
        <v>370572.84</v>
      </c>
      <c r="I725" s="10">
        <f t="shared" si="133"/>
        <v>444242.72059200006</v>
      </c>
      <c r="J725" s="10">
        <v>343372.94179999997</v>
      </c>
      <c r="K725" s="10">
        <f t="shared" si="134"/>
        <v>360884.96183179994</v>
      </c>
      <c r="L725" s="50">
        <f t="shared" si="130"/>
        <v>360884.96183179994</v>
      </c>
      <c r="M725" s="9">
        <v>500843.77290947991</v>
      </c>
      <c r="N725" s="9">
        <v>2356200</v>
      </c>
      <c r="O725" s="9">
        <f t="shared" si="132"/>
        <v>500843.77290947991</v>
      </c>
      <c r="P725" s="15">
        <f t="shared" si="131"/>
        <v>430864.36737063993</v>
      </c>
    </row>
    <row r="726" spans="1:16" ht="22.5" customHeight="1" x14ac:dyDescent="0.25">
      <c r="A726" s="76"/>
      <c r="B726" s="76"/>
      <c r="C726" s="76"/>
      <c r="D726" s="77"/>
      <c r="E726" s="77"/>
      <c r="F726" s="8" t="s">
        <v>615</v>
      </c>
      <c r="G726" s="7" t="s">
        <v>17</v>
      </c>
      <c r="H726" s="10">
        <v>51066.18</v>
      </c>
      <c r="I726" s="10">
        <f t="shared" si="133"/>
        <v>61218.136584</v>
      </c>
      <c r="J726" s="10">
        <v>47317.755599999997</v>
      </c>
      <c r="K726" s="10">
        <f t="shared" si="134"/>
        <v>49730.961135599995</v>
      </c>
      <c r="L726" s="50">
        <f t="shared" si="130"/>
        <v>49730.961135599995</v>
      </c>
      <c r="M726" s="9">
        <v>69017.678318160004</v>
      </c>
      <c r="N726" s="9">
        <v>1059100</v>
      </c>
      <c r="O726" s="9">
        <f t="shared" si="132"/>
        <v>69017.678318160004</v>
      </c>
      <c r="P726" s="15">
        <f t="shared" si="131"/>
        <v>59374.31972688</v>
      </c>
    </row>
    <row r="727" spans="1:16" ht="22.5" customHeight="1" x14ac:dyDescent="0.25">
      <c r="A727" s="76"/>
      <c r="B727" s="76"/>
      <c r="C727" s="76"/>
      <c r="D727" s="77"/>
      <c r="E727" s="77"/>
      <c r="F727" s="8" t="s">
        <v>616</v>
      </c>
      <c r="G727" s="7" t="s">
        <v>17</v>
      </c>
      <c r="H727" s="10">
        <v>57073.5</v>
      </c>
      <c r="I727" s="10">
        <f t="shared" si="133"/>
        <v>68419.711800000005</v>
      </c>
      <c r="J727" s="10">
        <v>52884.768400000001</v>
      </c>
      <c r="K727" s="10">
        <f t="shared" si="134"/>
        <v>55581.891588400002</v>
      </c>
      <c r="L727" s="50">
        <f t="shared" si="130"/>
        <v>55581.891588400002</v>
      </c>
      <c r="M727" s="9">
        <v>77137.723188239994</v>
      </c>
      <c r="N727" s="9">
        <v>773500</v>
      </c>
      <c r="O727" s="9">
        <f t="shared" si="132"/>
        <v>77137.723188239994</v>
      </c>
      <c r="P727" s="15">
        <f t="shared" si="131"/>
        <v>66359.807388319998</v>
      </c>
    </row>
    <row r="728" spans="1:16" ht="22.5" customHeight="1" x14ac:dyDescent="0.25">
      <c r="A728" s="76"/>
      <c r="B728" s="76"/>
      <c r="C728" s="76"/>
      <c r="D728" s="77"/>
      <c r="E728" s="77"/>
      <c r="F728" s="8" t="s">
        <v>617</v>
      </c>
      <c r="G728" s="7" t="s">
        <v>17</v>
      </c>
      <c r="H728" s="10">
        <v>73759.95</v>
      </c>
      <c r="I728" s="10">
        <f t="shared" si="133"/>
        <v>88423.428059999991</v>
      </c>
      <c r="J728" s="10">
        <v>68346.016000000003</v>
      </c>
      <c r="K728" s="10">
        <f t="shared" si="134"/>
        <v>71831.662815999996</v>
      </c>
      <c r="L728" s="50">
        <f t="shared" si="130"/>
        <v>71831.662815999996</v>
      </c>
      <c r="M728" s="9">
        <v>99689.498937600001</v>
      </c>
      <c r="N728" s="9">
        <v>1011500</v>
      </c>
      <c r="O728" s="9">
        <f t="shared" si="132"/>
        <v>99689.498937600001</v>
      </c>
      <c r="P728" s="15">
        <f t="shared" si="131"/>
        <v>85760.580876799999</v>
      </c>
    </row>
    <row r="729" spans="1:16" ht="22.5" customHeight="1" x14ac:dyDescent="0.25">
      <c r="A729" s="76"/>
      <c r="B729" s="76"/>
      <c r="C729" s="76"/>
      <c r="D729" s="77"/>
      <c r="E729" s="77"/>
      <c r="F729" s="8" t="s">
        <v>618</v>
      </c>
      <c r="G729" s="7" t="s">
        <v>17</v>
      </c>
      <c r="H729" s="10">
        <v>73759.95</v>
      </c>
      <c r="I729" s="10">
        <f t="shared" si="133"/>
        <v>88423.428059999991</v>
      </c>
      <c r="J729" s="10">
        <v>68346.016000000003</v>
      </c>
      <c r="K729" s="10">
        <f t="shared" si="134"/>
        <v>71831.662815999996</v>
      </c>
      <c r="L729" s="50">
        <f t="shared" si="130"/>
        <v>71831.662815999996</v>
      </c>
      <c r="M729" s="9">
        <v>99689.498937600001</v>
      </c>
      <c r="N729" s="9">
        <v>618800</v>
      </c>
      <c r="O729" s="9">
        <f t="shared" si="132"/>
        <v>99689.498937600001</v>
      </c>
      <c r="P729" s="15">
        <f t="shared" si="131"/>
        <v>85760.580876799999</v>
      </c>
    </row>
    <row r="730" spans="1:16" ht="22.5" customHeight="1" x14ac:dyDescent="0.25">
      <c r="A730" s="76"/>
      <c r="B730" s="76"/>
      <c r="C730" s="76"/>
      <c r="D730" s="77"/>
      <c r="E730" s="77"/>
      <c r="F730" s="8" t="s">
        <v>619</v>
      </c>
      <c r="G730" s="7" t="s">
        <v>17</v>
      </c>
      <c r="H730" s="10">
        <v>324432.90000000002</v>
      </c>
      <c r="I730" s="10">
        <f t="shared" si="133"/>
        <v>388930.16052000003</v>
      </c>
      <c r="J730" s="10">
        <v>300619.61780000001</v>
      </c>
      <c r="K730" s="10">
        <f t="shared" si="134"/>
        <v>315951.21830780001</v>
      </c>
      <c r="L730" s="50">
        <f t="shared" si="130"/>
        <v>315951.21830780001</v>
      </c>
      <c r="M730" s="9">
        <v>438483.77452307998</v>
      </c>
      <c r="N730" s="9">
        <v>1428000</v>
      </c>
      <c r="O730" s="9">
        <f t="shared" si="132"/>
        <v>438483.77452307998</v>
      </c>
      <c r="P730" s="15">
        <f t="shared" si="131"/>
        <v>377217.49641543999</v>
      </c>
    </row>
    <row r="731" spans="1:16" ht="22.5" customHeight="1" x14ac:dyDescent="0.25">
      <c r="A731" s="76"/>
      <c r="B731" s="76"/>
      <c r="C731" s="76"/>
      <c r="D731" s="77"/>
      <c r="E731" s="77"/>
      <c r="F731" s="8" t="s">
        <v>620</v>
      </c>
      <c r="G731" s="7" t="s">
        <v>17</v>
      </c>
      <c r="H731" s="10">
        <v>47251.71</v>
      </c>
      <c r="I731" s="10">
        <f t="shared" si="133"/>
        <v>56645.349947999995</v>
      </c>
      <c r="J731" s="10">
        <v>43783.703199999996</v>
      </c>
      <c r="K731" s="10">
        <f t="shared" si="134"/>
        <v>46016.672063199992</v>
      </c>
      <c r="L731" s="50">
        <f t="shared" si="130"/>
        <v>46016.672063199992</v>
      </c>
      <c r="M731" s="9">
        <v>63862.909487519995</v>
      </c>
      <c r="N731" s="9">
        <v>214200</v>
      </c>
      <c r="O731" s="9">
        <f t="shared" si="132"/>
        <v>63862.909487519995</v>
      </c>
      <c r="P731" s="15">
        <f t="shared" si="131"/>
        <v>54939.790775359994</v>
      </c>
    </row>
    <row r="732" spans="1:16" ht="22.5" customHeight="1" x14ac:dyDescent="0.25">
      <c r="A732" s="76"/>
      <c r="B732" s="76"/>
      <c r="C732" s="76"/>
      <c r="D732" s="77"/>
      <c r="E732" s="77"/>
      <c r="F732" s="8" t="s">
        <v>621</v>
      </c>
      <c r="G732" s="7" t="s">
        <v>17</v>
      </c>
      <c r="H732" s="10">
        <v>85109.31</v>
      </c>
      <c r="I732" s="10">
        <f t="shared" si="133"/>
        <v>102029.040828</v>
      </c>
      <c r="J732" s="10">
        <v>78861.999400000001</v>
      </c>
      <c r="K732" s="10">
        <f t="shared" si="134"/>
        <v>82883.9613694</v>
      </c>
      <c r="L732" s="50">
        <f t="shared" si="130"/>
        <v>82883.9613694</v>
      </c>
      <c r="M732" s="9">
        <v>115028.11232484001</v>
      </c>
      <c r="N732" s="9">
        <v>380800</v>
      </c>
      <c r="O732" s="9">
        <f t="shared" si="132"/>
        <v>115028.11232484001</v>
      </c>
      <c r="P732" s="15">
        <f t="shared" si="131"/>
        <v>98956.036847120005</v>
      </c>
    </row>
    <row r="733" spans="1:16" ht="22.5" customHeight="1" x14ac:dyDescent="0.25">
      <c r="A733" s="76"/>
      <c r="B733" s="76"/>
      <c r="C733" s="76"/>
      <c r="D733" s="77"/>
      <c r="E733" s="77"/>
      <c r="F733" s="8" t="s">
        <v>622</v>
      </c>
      <c r="G733" s="7" t="s">
        <v>17</v>
      </c>
      <c r="H733" s="10">
        <v>39716.82</v>
      </c>
      <c r="I733" s="10">
        <f t="shared" si="133"/>
        <v>47612.523816000001</v>
      </c>
      <c r="J733" s="10">
        <v>36801.772199999999</v>
      </c>
      <c r="K733" s="10">
        <f t="shared" si="134"/>
        <v>38678.662582199999</v>
      </c>
      <c r="L733" s="50">
        <f t="shared" si="130"/>
        <v>38678.662582199999</v>
      </c>
      <c r="M733" s="9">
        <v>53679.064930920002</v>
      </c>
      <c r="N733" s="9">
        <v>737800</v>
      </c>
      <c r="O733" s="9">
        <f t="shared" si="132"/>
        <v>53679.064930920002</v>
      </c>
      <c r="P733" s="15">
        <f t="shared" si="131"/>
        <v>46178.86375656</v>
      </c>
    </row>
    <row r="734" spans="1:16" ht="22.5" customHeight="1" x14ac:dyDescent="0.25">
      <c r="A734" s="76"/>
      <c r="B734" s="76"/>
      <c r="C734" s="76"/>
      <c r="D734" s="77"/>
      <c r="E734" s="77"/>
      <c r="F734" s="8" t="s">
        <v>623</v>
      </c>
      <c r="G734" s="7" t="s">
        <v>17</v>
      </c>
      <c r="H734" s="10">
        <v>17022.060000000001</v>
      </c>
      <c r="I734" s="10">
        <f t="shared" si="133"/>
        <v>20406.045528000002</v>
      </c>
      <c r="J734" s="10">
        <v>15772.5852</v>
      </c>
      <c r="K734" s="10">
        <f t="shared" si="134"/>
        <v>16576.9870452</v>
      </c>
      <c r="L734" s="50">
        <f t="shared" si="130"/>
        <v>16576.9870452</v>
      </c>
      <c r="M734" s="9">
        <v>23005.892772720003</v>
      </c>
      <c r="N734" s="9">
        <v>285600</v>
      </c>
      <c r="O734" s="9">
        <f t="shared" si="132"/>
        <v>23005.892772720003</v>
      </c>
      <c r="P734" s="15">
        <f t="shared" si="131"/>
        <v>19791.439908960001</v>
      </c>
    </row>
    <row r="735" spans="1:16" ht="22.5" customHeight="1" x14ac:dyDescent="0.25">
      <c r="A735" s="76"/>
      <c r="B735" s="76"/>
      <c r="C735" s="76"/>
      <c r="D735" s="77"/>
      <c r="E735" s="77"/>
      <c r="F735" s="8" t="s">
        <v>624</v>
      </c>
      <c r="G735" s="7" t="s">
        <v>17</v>
      </c>
      <c r="H735" s="10">
        <v>317740.5</v>
      </c>
      <c r="I735" s="10">
        <f t="shared" si="133"/>
        <v>380907.31140000001</v>
      </c>
      <c r="J735" s="10">
        <v>294418.81059999997</v>
      </c>
      <c r="K735" s="10">
        <f t="shared" si="134"/>
        <v>309434.16994059994</v>
      </c>
      <c r="L735" s="50">
        <f t="shared" si="130"/>
        <v>309434.16994059994</v>
      </c>
      <c r="M735" s="9">
        <v>429439.27714115998</v>
      </c>
      <c r="N735" s="9">
        <v>3332000</v>
      </c>
      <c r="O735" s="9">
        <f t="shared" si="132"/>
        <v>429439.27714115998</v>
      </c>
      <c r="P735" s="15">
        <f t="shared" si="131"/>
        <v>369436.72354087996</v>
      </c>
    </row>
    <row r="736" spans="1:16" ht="22.5" customHeight="1" x14ac:dyDescent="0.25">
      <c r="A736" s="76"/>
      <c r="B736" s="76"/>
      <c r="C736" s="76"/>
      <c r="D736" s="77"/>
      <c r="E736" s="77"/>
      <c r="F736" s="8" t="s">
        <v>625</v>
      </c>
      <c r="G736" s="7" t="s">
        <v>17</v>
      </c>
      <c r="H736" s="10">
        <v>36313.199999999997</v>
      </c>
      <c r="I736" s="10">
        <f t="shared" si="133"/>
        <v>43532.264159999999</v>
      </c>
      <c r="J736" s="10">
        <v>33647.625800000002</v>
      </c>
      <c r="K736" s="10">
        <f t="shared" si="134"/>
        <v>35363.654715800003</v>
      </c>
      <c r="L736" s="50">
        <f t="shared" si="130"/>
        <v>35363.654715800003</v>
      </c>
      <c r="M736" s="9">
        <v>49078.426991880006</v>
      </c>
      <c r="N736" s="9">
        <v>190400</v>
      </c>
      <c r="O736" s="9">
        <f t="shared" si="132"/>
        <v>49078.426991880006</v>
      </c>
      <c r="P736" s="15">
        <f t="shared" si="131"/>
        <v>42221.040853840008</v>
      </c>
    </row>
    <row r="737" spans="1:16" ht="22.5" customHeight="1" x14ac:dyDescent="0.25">
      <c r="A737" s="76"/>
      <c r="B737" s="76"/>
      <c r="C737" s="76"/>
      <c r="D737" s="77"/>
      <c r="E737" s="77"/>
      <c r="F737" s="8" t="s">
        <v>626</v>
      </c>
      <c r="G737" s="7" t="s">
        <v>17</v>
      </c>
      <c r="H737" s="10">
        <v>39716.82</v>
      </c>
      <c r="I737" s="10">
        <f t="shared" si="133"/>
        <v>47612.523816000001</v>
      </c>
      <c r="J737" s="10">
        <v>36801.772199999999</v>
      </c>
      <c r="K737" s="10">
        <f t="shared" si="134"/>
        <v>38678.662582199999</v>
      </c>
      <c r="L737" s="50">
        <f t="shared" si="130"/>
        <v>38678.662582199999</v>
      </c>
      <c r="M737" s="9">
        <v>53679.064930920002</v>
      </c>
      <c r="N737" s="9">
        <v>309400</v>
      </c>
      <c r="O737" s="9">
        <f t="shared" si="132"/>
        <v>53679.064930920002</v>
      </c>
      <c r="P737" s="15">
        <f t="shared" si="131"/>
        <v>46178.86375656</v>
      </c>
    </row>
    <row r="738" spans="1:16" ht="22.5" customHeight="1" x14ac:dyDescent="0.25">
      <c r="A738" s="76"/>
      <c r="B738" s="76"/>
      <c r="C738" s="76"/>
      <c r="D738" s="77"/>
      <c r="E738" s="77"/>
      <c r="F738" s="8" t="s">
        <v>627</v>
      </c>
      <c r="G738" s="7" t="s">
        <v>17</v>
      </c>
      <c r="H738" s="10">
        <v>43122.42</v>
      </c>
      <c r="I738" s="10">
        <f t="shared" si="133"/>
        <v>51695.157095999995</v>
      </c>
      <c r="J738" s="10">
        <v>39956.845199999996</v>
      </c>
      <c r="K738" s="10">
        <f t="shared" si="134"/>
        <v>41994.644305199996</v>
      </c>
      <c r="L738" s="50">
        <f t="shared" si="130"/>
        <v>41994.644305199996</v>
      </c>
      <c r="M738" s="9">
        <v>58281.054408719996</v>
      </c>
      <c r="N738" s="9">
        <v>214200</v>
      </c>
      <c r="O738" s="9">
        <f t="shared" si="132"/>
        <v>58281.054408719996</v>
      </c>
      <c r="P738" s="15">
        <f t="shared" si="131"/>
        <v>50137.849356959996</v>
      </c>
    </row>
    <row r="739" spans="1:16" ht="22.5" customHeight="1" x14ac:dyDescent="0.25">
      <c r="A739" s="76"/>
      <c r="B739" s="76"/>
      <c r="C739" s="76"/>
      <c r="D739" s="77"/>
      <c r="E739" s="77"/>
      <c r="F739" s="8" t="s">
        <v>628</v>
      </c>
      <c r="G739" s="7" t="s">
        <v>17</v>
      </c>
      <c r="H739" s="10">
        <v>9079.2900000000009</v>
      </c>
      <c r="I739" s="10">
        <f t="shared" si="133"/>
        <v>10884.252852000001</v>
      </c>
      <c r="J739" s="10">
        <v>8412.6013999999996</v>
      </c>
      <c r="K739" s="10">
        <f t="shared" si="134"/>
        <v>8841.6440714</v>
      </c>
      <c r="L739" s="50">
        <f t="shared" si="130"/>
        <v>8841.6440714</v>
      </c>
      <c r="M739" s="9">
        <v>12270.62040204</v>
      </c>
      <c r="N739" s="9">
        <v>166600</v>
      </c>
      <c r="O739" s="9">
        <f t="shared" si="132"/>
        <v>12270.62040204</v>
      </c>
      <c r="P739" s="15">
        <f t="shared" si="131"/>
        <v>10556.132236720001</v>
      </c>
    </row>
    <row r="740" spans="1:16" ht="22.5" customHeight="1" x14ac:dyDescent="0.25">
      <c r="A740" s="76"/>
      <c r="B740" s="76"/>
      <c r="C740" s="76"/>
      <c r="D740" s="77"/>
      <c r="E740" s="77"/>
      <c r="F740" s="8" t="s">
        <v>629</v>
      </c>
      <c r="G740" s="7" t="s">
        <v>17</v>
      </c>
      <c r="H740" s="10">
        <v>36313.199999999997</v>
      </c>
      <c r="I740" s="10">
        <f t="shared" si="133"/>
        <v>43532.264159999999</v>
      </c>
      <c r="J740" s="10">
        <v>33647.625800000002</v>
      </c>
      <c r="K740" s="10">
        <f t="shared" si="134"/>
        <v>35363.654715800003</v>
      </c>
      <c r="L740" s="50">
        <f t="shared" si="130"/>
        <v>35363.654715800003</v>
      </c>
      <c r="M740" s="9">
        <v>49078.426991880006</v>
      </c>
      <c r="N740" s="9">
        <v>464100</v>
      </c>
      <c r="O740" s="9">
        <f t="shared" si="132"/>
        <v>49078.426991880006</v>
      </c>
      <c r="P740" s="15">
        <f t="shared" si="131"/>
        <v>42221.040853840008</v>
      </c>
    </row>
    <row r="741" spans="1:16" ht="22.5" customHeight="1" x14ac:dyDescent="0.25">
      <c r="A741" s="76"/>
      <c r="B741" s="76"/>
      <c r="C741" s="76"/>
      <c r="D741" s="77"/>
      <c r="E741" s="77"/>
      <c r="F741" s="8" t="s">
        <v>630</v>
      </c>
      <c r="G741" s="7" t="s">
        <v>17</v>
      </c>
      <c r="H741" s="10">
        <v>13617.45</v>
      </c>
      <c r="I741" s="10">
        <f t="shared" si="133"/>
        <v>16324.59906</v>
      </c>
      <c r="J741" s="10">
        <v>12617.512199999999</v>
      </c>
      <c r="K741" s="10">
        <f t="shared" si="134"/>
        <v>13261.005322199999</v>
      </c>
      <c r="L741" s="50">
        <f t="shared" si="130"/>
        <v>13261.005322199999</v>
      </c>
      <c r="M741" s="9">
        <v>18403.903294920001</v>
      </c>
      <c r="N741" s="9">
        <v>154700</v>
      </c>
      <c r="O741" s="9">
        <f t="shared" si="132"/>
        <v>18403.903294920001</v>
      </c>
      <c r="P741" s="15">
        <f t="shared" si="131"/>
        <v>15832.45430856</v>
      </c>
    </row>
    <row r="742" spans="1:16" ht="22.5" customHeight="1" x14ac:dyDescent="0.25">
      <c r="A742" s="76"/>
      <c r="B742" s="76"/>
      <c r="C742" s="76"/>
      <c r="D742" s="77"/>
      <c r="E742" s="77"/>
      <c r="F742" s="8" t="s">
        <v>631</v>
      </c>
      <c r="G742" s="7" t="s">
        <v>17</v>
      </c>
      <c r="H742" s="10">
        <v>192352.05</v>
      </c>
      <c r="I742" s="10">
        <f t="shared" si="133"/>
        <v>230591.63753999997</v>
      </c>
      <c r="J742" s="10">
        <v>178233.36319999999</v>
      </c>
      <c r="K742" s="10">
        <f t="shared" si="134"/>
        <v>187323.2647232</v>
      </c>
      <c r="L742" s="50">
        <f t="shared" si="130"/>
        <v>187323.2647232</v>
      </c>
      <c r="M742" s="9">
        <v>259971.18356352</v>
      </c>
      <c r="N742" s="9">
        <v>642600</v>
      </c>
      <c r="O742" s="9">
        <f t="shared" si="132"/>
        <v>259971.18356352</v>
      </c>
      <c r="P742" s="15">
        <f t="shared" si="131"/>
        <v>223647.22414335998</v>
      </c>
    </row>
    <row r="743" spans="1:16" ht="22.5" customHeight="1" x14ac:dyDescent="0.25">
      <c r="A743" s="76"/>
      <c r="B743" s="76"/>
      <c r="C743" s="76"/>
      <c r="D743" s="77"/>
      <c r="E743" s="77"/>
      <c r="F743" s="8" t="s">
        <v>632</v>
      </c>
      <c r="G743" s="7" t="s">
        <v>17</v>
      </c>
      <c r="H743" s="10">
        <v>132079.85999999999</v>
      </c>
      <c r="I743" s="10">
        <f t="shared" si="133"/>
        <v>158337.33616799998</v>
      </c>
      <c r="J743" s="10">
        <v>122385.32799999999</v>
      </c>
      <c r="K743" s="10">
        <f t="shared" si="134"/>
        <v>128626.97972799999</v>
      </c>
      <c r="L743" s="50">
        <f t="shared" si="130"/>
        <v>128626.97972799999</v>
      </c>
      <c r="M743" s="9">
        <v>178511.23942079998</v>
      </c>
      <c r="N743" s="9">
        <v>499800</v>
      </c>
      <c r="O743" s="9">
        <f t="shared" si="132"/>
        <v>178511.23942079998</v>
      </c>
      <c r="P743" s="15">
        <f t="shared" si="131"/>
        <v>153569.10957439998</v>
      </c>
    </row>
    <row r="744" spans="1:16" ht="22.5" customHeight="1" x14ac:dyDescent="0.25">
      <c r="A744" s="76"/>
      <c r="B744" s="76"/>
      <c r="C744" s="76"/>
      <c r="D744" s="77"/>
      <c r="E744" s="77"/>
      <c r="F744" s="8" t="s">
        <v>633</v>
      </c>
      <c r="G744" s="7" t="s">
        <v>17</v>
      </c>
      <c r="H744" s="10">
        <v>109385.1</v>
      </c>
      <c r="I744" s="10">
        <f t="shared" si="133"/>
        <v>131130.85788</v>
      </c>
      <c r="J744" s="10">
        <v>101356.141</v>
      </c>
      <c r="K744" s="10">
        <f t="shared" si="134"/>
        <v>106525.304191</v>
      </c>
      <c r="L744" s="50">
        <f t="shared" si="130"/>
        <v>106525.304191</v>
      </c>
      <c r="M744" s="9">
        <v>147838.06726259997</v>
      </c>
      <c r="N744" s="9">
        <v>809200</v>
      </c>
      <c r="O744" s="9">
        <f t="shared" si="132"/>
        <v>147838.06726259997</v>
      </c>
      <c r="P744" s="15">
        <f t="shared" si="131"/>
        <v>127181.68572679999</v>
      </c>
    </row>
    <row r="745" spans="1:16" ht="22.5" customHeight="1" x14ac:dyDescent="0.25">
      <c r="A745" s="76"/>
      <c r="B745" s="76"/>
      <c r="C745" s="76"/>
      <c r="D745" s="77"/>
      <c r="E745" s="77"/>
      <c r="F745" s="8" t="s">
        <v>634</v>
      </c>
      <c r="G745" s="7" t="s">
        <v>17</v>
      </c>
      <c r="H745" s="10">
        <v>397176.12</v>
      </c>
      <c r="I745" s="10">
        <f t="shared" si="133"/>
        <v>476134.73265599995</v>
      </c>
      <c r="J745" s="10">
        <v>368023.28159999999</v>
      </c>
      <c r="K745" s="10">
        <f t="shared" si="134"/>
        <v>386792.46896159998</v>
      </c>
      <c r="L745" s="50">
        <f t="shared" si="130"/>
        <v>386792.46896159998</v>
      </c>
      <c r="M745" s="9">
        <v>536798.75854176003</v>
      </c>
      <c r="N745" s="9">
        <v>1963500</v>
      </c>
      <c r="O745" s="9">
        <f t="shared" si="132"/>
        <v>536798.75854176003</v>
      </c>
      <c r="P745" s="15">
        <f t="shared" si="131"/>
        <v>461795.61375168001</v>
      </c>
    </row>
    <row r="746" spans="1:16" ht="22.5" customHeight="1" x14ac:dyDescent="0.25">
      <c r="A746" s="76"/>
      <c r="B746" s="76"/>
      <c r="C746" s="76"/>
      <c r="D746" s="77"/>
      <c r="E746" s="77"/>
      <c r="F746" s="8" t="s">
        <v>635</v>
      </c>
      <c r="G746" s="7" t="s">
        <v>17</v>
      </c>
      <c r="H746" s="10">
        <v>20425.68</v>
      </c>
      <c r="I746" s="10">
        <f t="shared" si="133"/>
        <v>24486.305184000001</v>
      </c>
      <c r="J746" s="10">
        <v>18926.731599999999</v>
      </c>
      <c r="K746" s="10">
        <f t="shared" si="134"/>
        <v>19891.994911599999</v>
      </c>
      <c r="L746" s="50">
        <f t="shared" si="130"/>
        <v>19891.994911599999</v>
      </c>
      <c r="M746" s="9">
        <v>27606.530711759995</v>
      </c>
      <c r="N746" s="9">
        <v>142800</v>
      </c>
      <c r="O746" s="9">
        <f t="shared" si="132"/>
        <v>27606.530711759995</v>
      </c>
      <c r="P746" s="15">
        <f t="shared" si="131"/>
        <v>23749.262811679997</v>
      </c>
    </row>
    <row r="747" spans="1:16" ht="22.5" customHeight="1" x14ac:dyDescent="0.25">
      <c r="A747" s="76"/>
      <c r="B747" s="76"/>
      <c r="C747" s="76"/>
      <c r="D747" s="77"/>
      <c r="E747" s="77"/>
      <c r="F747" s="8" t="s">
        <v>636</v>
      </c>
      <c r="G747" s="7" t="s">
        <v>17</v>
      </c>
      <c r="H747" s="10">
        <v>73759.95</v>
      </c>
      <c r="I747" s="10">
        <f t="shared" ref="I747:I770" si="135">(H747*19.88%)+H747</f>
        <v>88423.428059999991</v>
      </c>
      <c r="J747" s="10">
        <v>68346.016000000003</v>
      </c>
      <c r="K747" s="10">
        <f t="shared" ref="K747:K770" si="136">(J747*5.1%)+J747</f>
        <v>71831.662815999996</v>
      </c>
      <c r="L747" s="50">
        <f t="shared" si="130"/>
        <v>71831.662815999996</v>
      </c>
      <c r="M747" s="9">
        <v>99689.498937600001</v>
      </c>
      <c r="N747" s="9">
        <v>142800</v>
      </c>
      <c r="O747" s="9">
        <f t="shared" si="132"/>
        <v>99689.498937600001</v>
      </c>
      <c r="P747" s="15">
        <f t="shared" si="131"/>
        <v>85760.580876799999</v>
      </c>
    </row>
    <row r="748" spans="1:16" ht="22.5" customHeight="1" x14ac:dyDescent="0.25">
      <c r="A748" s="76"/>
      <c r="B748" s="76"/>
      <c r="C748" s="76"/>
      <c r="D748" s="77"/>
      <c r="E748" s="77"/>
      <c r="F748" s="8" t="s">
        <v>637</v>
      </c>
      <c r="G748" s="7" t="s">
        <v>17</v>
      </c>
      <c r="H748" s="10">
        <v>28370.43</v>
      </c>
      <c r="I748" s="10">
        <f t="shared" si="135"/>
        <v>34010.471484000002</v>
      </c>
      <c r="J748" s="10">
        <v>26287.642</v>
      </c>
      <c r="K748" s="10">
        <f t="shared" si="136"/>
        <v>27628.311741999998</v>
      </c>
      <c r="L748" s="50">
        <f t="shared" ref="L748:L770" si="137">K748</f>
        <v>27628.311741999998</v>
      </c>
      <c r="M748" s="9">
        <v>38343.154621200003</v>
      </c>
      <c r="N748" s="9">
        <v>226100</v>
      </c>
      <c r="O748" s="9">
        <f t="shared" si="132"/>
        <v>38343.154621200003</v>
      </c>
      <c r="P748" s="15">
        <f t="shared" ref="P748:P763" si="138">AVERAGE(L748,O748)</f>
        <v>32985.733181600001</v>
      </c>
    </row>
    <row r="749" spans="1:16" ht="22.5" customHeight="1" x14ac:dyDescent="0.25">
      <c r="A749" s="76"/>
      <c r="B749" s="76"/>
      <c r="C749" s="76"/>
      <c r="D749" s="77"/>
      <c r="E749" s="77"/>
      <c r="F749" s="8" t="s">
        <v>638</v>
      </c>
      <c r="G749" s="7" t="s">
        <v>17</v>
      </c>
      <c r="H749" s="10">
        <v>20425.68</v>
      </c>
      <c r="I749" s="10">
        <f t="shared" si="135"/>
        <v>24486.305184000001</v>
      </c>
      <c r="J749" s="10">
        <v>18926.731599999999</v>
      </c>
      <c r="K749" s="10">
        <f t="shared" si="136"/>
        <v>19891.994911599999</v>
      </c>
      <c r="L749" s="50">
        <f t="shared" si="137"/>
        <v>19891.994911599999</v>
      </c>
      <c r="M749" s="9">
        <v>27606.530711759995</v>
      </c>
      <c r="N749" s="9">
        <v>226100</v>
      </c>
      <c r="O749" s="9">
        <f t="shared" ref="O749:O770" si="139">MIN(M749,N749)</f>
        <v>27606.530711759995</v>
      </c>
      <c r="P749" s="15">
        <f t="shared" si="138"/>
        <v>23749.262811679997</v>
      </c>
    </row>
    <row r="750" spans="1:16" ht="22.5" customHeight="1" x14ac:dyDescent="0.25">
      <c r="A750" s="76"/>
      <c r="B750" s="76"/>
      <c r="C750" s="76"/>
      <c r="D750" s="77"/>
      <c r="E750" s="77"/>
      <c r="F750" s="8" t="s">
        <v>639</v>
      </c>
      <c r="G750" s="7" t="s">
        <v>17</v>
      </c>
      <c r="H750" s="10">
        <v>39885.120000000003</v>
      </c>
      <c r="I750" s="10">
        <f t="shared" si="135"/>
        <v>47814.281856000001</v>
      </c>
      <c r="J750" s="10">
        <v>36957.440999999999</v>
      </c>
      <c r="K750" s="10">
        <f t="shared" si="136"/>
        <v>38842.270490999996</v>
      </c>
      <c r="L750" s="50">
        <f t="shared" si="137"/>
        <v>38842.270490999996</v>
      </c>
      <c r="M750" s="9">
        <v>53906.123442599994</v>
      </c>
      <c r="N750" s="9">
        <v>66640</v>
      </c>
      <c r="O750" s="9">
        <f t="shared" si="139"/>
        <v>53906.123442599994</v>
      </c>
      <c r="P750" s="15">
        <f t="shared" si="138"/>
        <v>46374.196966799995</v>
      </c>
    </row>
    <row r="751" spans="1:16" ht="22.5" customHeight="1" x14ac:dyDescent="0.25">
      <c r="A751" s="76"/>
      <c r="B751" s="76"/>
      <c r="C751" s="76"/>
      <c r="D751" s="77"/>
      <c r="E751" s="77"/>
      <c r="F751" s="8" t="s">
        <v>640</v>
      </c>
      <c r="G751" s="7" t="s">
        <v>17</v>
      </c>
      <c r="H751" s="10">
        <v>17589.330000000002</v>
      </c>
      <c r="I751" s="10">
        <f t="shared" si="135"/>
        <v>21086.088804000003</v>
      </c>
      <c r="J751" s="10">
        <v>16297.9674</v>
      </c>
      <c r="K751" s="10">
        <f t="shared" si="136"/>
        <v>17129.163737399998</v>
      </c>
      <c r="L751" s="50">
        <f t="shared" si="137"/>
        <v>17129.163737399998</v>
      </c>
      <c r="M751" s="9">
        <v>23772.215249639998</v>
      </c>
      <c r="N751" s="9">
        <v>66640</v>
      </c>
      <c r="O751" s="9">
        <f t="shared" si="139"/>
        <v>23772.215249639998</v>
      </c>
      <c r="P751" s="15">
        <f t="shared" si="138"/>
        <v>20450.689493519996</v>
      </c>
    </row>
    <row r="752" spans="1:16" ht="22.5" customHeight="1" x14ac:dyDescent="0.25">
      <c r="A752" s="76"/>
      <c r="B752" s="76"/>
      <c r="C752" s="76"/>
      <c r="D752" s="77"/>
      <c r="E752" s="77"/>
      <c r="F752" s="8" t="s">
        <v>641</v>
      </c>
      <c r="G752" s="7" t="s">
        <v>17</v>
      </c>
      <c r="H752" s="10">
        <v>39885.120000000003</v>
      </c>
      <c r="I752" s="10">
        <f t="shared" si="135"/>
        <v>47814.281856000001</v>
      </c>
      <c r="J752" s="10">
        <v>36957.440999999999</v>
      </c>
      <c r="K752" s="10">
        <f t="shared" si="136"/>
        <v>38842.270490999996</v>
      </c>
      <c r="L752" s="50">
        <f t="shared" si="137"/>
        <v>38842.270490999996</v>
      </c>
      <c r="M752" s="9">
        <v>53906.123442599994</v>
      </c>
      <c r="N752" s="9">
        <v>57477</v>
      </c>
      <c r="O752" s="9">
        <f t="shared" si="139"/>
        <v>53906.123442599994</v>
      </c>
      <c r="P752" s="15">
        <f t="shared" si="138"/>
        <v>46374.196966799995</v>
      </c>
    </row>
    <row r="753" spans="1:16" ht="22.5" customHeight="1" x14ac:dyDescent="0.25">
      <c r="A753" s="76"/>
      <c r="B753" s="76"/>
      <c r="C753" s="76"/>
      <c r="D753" s="77"/>
      <c r="E753" s="77"/>
      <c r="F753" s="8" t="s">
        <v>642</v>
      </c>
      <c r="G753" s="7" t="s">
        <v>17</v>
      </c>
      <c r="H753" s="10">
        <v>39885.120000000003</v>
      </c>
      <c r="I753" s="10">
        <f t="shared" si="135"/>
        <v>47814.281856000001</v>
      </c>
      <c r="J753" s="10">
        <v>36957.440999999999</v>
      </c>
      <c r="K753" s="10">
        <f t="shared" si="136"/>
        <v>38842.270490999996</v>
      </c>
      <c r="L753" s="50">
        <f t="shared" si="137"/>
        <v>38842.270490999996</v>
      </c>
      <c r="M753" s="9">
        <v>53906.123442599994</v>
      </c>
      <c r="N753" s="9">
        <v>57477</v>
      </c>
      <c r="O753" s="9">
        <f t="shared" si="139"/>
        <v>53906.123442599994</v>
      </c>
      <c r="P753" s="15">
        <f t="shared" si="138"/>
        <v>46374.196966799995</v>
      </c>
    </row>
    <row r="754" spans="1:16" ht="22.5" customHeight="1" x14ac:dyDescent="0.25">
      <c r="A754" s="76"/>
      <c r="B754" s="76"/>
      <c r="C754" s="76"/>
      <c r="D754" s="77"/>
      <c r="E754" s="77"/>
      <c r="F754" s="8" t="s">
        <v>643</v>
      </c>
      <c r="G754" s="7" t="s">
        <v>17</v>
      </c>
      <c r="H754" s="10">
        <v>40164.300000000003</v>
      </c>
      <c r="I754" s="10">
        <f t="shared" si="135"/>
        <v>48148.96284</v>
      </c>
      <c r="J754" s="10">
        <v>37215.962399999997</v>
      </c>
      <c r="K754" s="10">
        <f t="shared" si="136"/>
        <v>39113.976482399994</v>
      </c>
      <c r="L754" s="50">
        <f t="shared" si="137"/>
        <v>39113.976482399994</v>
      </c>
      <c r="M754" s="9">
        <v>54283.202756639992</v>
      </c>
      <c r="N754" s="9">
        <v>428400</v>
      </c>
      <c r="O754" s="9">
        <f t="shared" si="139"/>
        <v>54283.202756639992</v>
      </c>
      <c r="P754" s="15">
        <f t="shared" si="138"/>
        <v>46698.589619519989</v>
      </c>
    </row>
    <row r="755" spans="1:16" ht="22.5" customHeight="1" x14ac:dyDescent="0.25">
      <c r="A755" s="76"/>
      <c r="B755" s="76"/>
      <c r="C755" s="76"/>
      <c r="D755" s="77"/>
      <c r="E755" s="77"/>
      <c r="F755" s="8" t="s">
        <v>644</v>
      </c>
      <c r="G755" s="7" t="s">
        <v>17</v>
      </c>
      <c r="H755" s="10">
        <v>24058.98</v>
      </c>
      <c r="I755" s="10">
        <f t="shared" si="135"/>
        <v>28841.905223999998</v>
      </c>
      <c r="J755" s="10">
        <v>22293.0694</v>
      </c>
      <c r="K755" s="10">
        <f t="shared" si="136"/>
        <v>23430.0159394</v>
      </c>
      <c r="L755" s="50">
        <f t="shared" si="137"/>
        <v>23430.0159394</v>
      </c>
      <c r="M755" s="9">
        <v>32516.671026840002</v>
      </c>
      <c r="N755" s="9">
        <v>333200</v>
      </c>
      <c r="O755" s="9">
        <f t="shared" si="139"/>
        <v>32516.671026840002</v>
      </c>
      <c r="P755" s="15">
        <f t="shared" si="138"/>
        <v>27973.343483119999</v>
      </c>
    </row>
    <row r="756" spans="1:16" ht="22.5" customHeight="1" x14ac:dyDescent="0.25">
      <c r="A756" s="76"/>
      <c r="B756" s="76"/>
      <c r="C756" s="76"/>
      <c r="D756" s="77"/>
      <c r="E756" s="77"/>
      <c r="F756" s="8" t="s">
        <v>645</v>
      </c>
      <c r="G756" s="7" t="s">
        <v>17</v>
      </c>
      <c r="H756" s="10">
        <v>24964.83</v>
      </c>
      <c r="I756" s="10">
        <f t="shared" si="135"/>
        <v>29927.838204</v>
      </c>
      <c r="J756" s="10">
        <v>23132.569</v>
      </c>
      <c r="K756" s="10">
        <f t="shared" si="136"/>
        <v>24312.330019000001</v>
      </c>
      <c r="L756" s="50">
        <f t="shared" si="137"/>
        <v>24312.330019000001</v>
      </c>
      <c r="M756" s="9">
        <v>33741.165143400001</v>
      </c>
      <c r="N756" s="9">
        <v>285600</v>
      </c>
      <c r="O756" s="9">
        <f t="shared" si="139"/>
        <v>33741.165143400001</v>
      </c>
      <c r="P756" s="15">
        <f t="shared" si="138"/>
        <v>29026.747581200001</v>
      </c>
    </row>
    <row r="757" spans="1:16" ht="22.5" customHeight="1" x14ac:dyDescent="0.25">
      <c r="A757" s="76"/>
      <c r="B757" s="76"/>
      <c r="C757" s="76"/>
      <c r="D757" s="77"/>
      <c r="E757" s="77"/>
      <c r="F757" s="8" t="s">
        <v>646</v>
      </c>
      <c r="G757" s="7" t="s">
        <v>17</v>
      </c>
      <c r="H757" s="10">
        <v>24964.83</v>
      </c>
      <c r="I757" s="10">
        <f t="shared" si="135"/>
        <v>29927.838204</v>
      </c>
      <c r="J757" s="10">
        <v>23132.569</v>
      </c>
      <c r="K757" s="10">
        <f t="shared" si="136"/>
        <v>24312.330019000001</v>
      </c>
      <c r="L757" s="50">
        <f t="shared" si="137"/>
        <v>24312.330019000001</v>
      </c>
      <c r="M757" s="9">
        <v>33741.165143400001</v>
      </c>
      <c r="N757" s="9">
        <v>309400</v>
      </c>
      <c r="O757" s="9">
        <f t="shared" si="139"/>
        <v>33741.165143400001</v>
      </c>
      <c r="P757" s="15">
        <f t="shared" si="138"/>
        <v>29026.747581200001</v>
      </c>
    </row>
    <row r="758" spans="1:16" ht="22.5" customHeight="1" x14ac:dyDescent="0.25">
      <c r="A758" s="76"/>
      <c r="B758" s="76"/>
      <c r="C758" s="76"/>
      <c r="D758" s="77"/>
      <c r="E758" s="77"/>
      <c r="F758" s="8" t="s">
        <v>647</v>
      </c>
      <c r="G758" s="7" t="s">
        <v>17</v>
      </c>
      <c r="H758" s="10">
        <v>4539.1499999999996</v>
      </c>
      <c r="I758" s="10">
        <f t="shared" si="135"/>
        <v>5441.5330199999999</v>
      </c>
      <c r="J758" s="10">
        <v>4205.8374000000003</v>
      </c>
      <c r="K758" s="10">
        <f t="shared" si="136"/>
        <v>4420.3351074000002</v>
      </c>
      <c r="L758" s="50">
        <f t="shared" si="137"/>
        <v>4420.3351074000002</v>
      </c>
      <c r="M758" s="9">
        <v>6134.63443164</v>
      </c>
      <c r="N758" s="9">
        <v>226100</v>
      </c>
      <c r="O758" s="9">
        <f t="shared" si="139"/>
        <v>6134.63443164</v>
      </c>
      <c r="P758" s="15">
        <f t="shared" si="138"/>
        <v>5277.4847695200006</v>
      </c>
    </row>
    <row r="759" spans="1:16" ht="22.5" customHeight="1" x14ac:dyDescent="0.25">
      <c r="A759" s="76"/>
      <c r="B759" s="76"/>
      <c r="C759" s="76"/>
      <c r="D759" s="77"/>
      <c r="E759" s="77"/>
      <c r="F759" s="8" t="s">
        <v>648</v>
      </c>
      <c r="G759" s="7" t="s">
        <v>17</v>
      </c>
      <c r="H759" s="10">
        <v>17589.330000000002</v>
      </c>
      <c r="I759" s="10">
        <f t="shared" si="135"/>
        <v>21086.088804000003</v>
      </c>
      <c r="J759" s="10">
        <v>16297.9674</v>
      </c>
      <c r="K759" s="10">
        <f t="shared" si="136"/>
        <v>17129.163737399998</v>
      </c>
      <c r="L759" s="50">
        <f t="shared" si="137"/>
        <v>17129.163737399998</v>
      </c>
      <c r="M759" s="9">
        <v>23772.215249639998</v>
      </c>
      <c r="N759" s="9">
        <v>499800</v>
      </c>
      <c r="O759" s="9">
        <f t="shared" si="139"/>
        <v>23772.215249639998</v>
      </c>
      <c r="P759" s="15">
        <f t="shared" si="138"/>
        <v>20450.689493519996</v>
      </c>
    </row>
    <row r="760" spans="1:16" ht="22.5" customHeight="1" x14ac:dyDescent="0.25">
      <c r="A760" s="76"/>
      <c r="B760" s="76"/>
      <c r="C760" s="76"/>
      <c r="D760" s="77"/>
      <c r="E760" s="77"/>
      <c r="F760" s="8" t="s">
        <v>649</v>
      </c>
      <c r="G760" s="7" t="s">
        <v>17</v>
      </c>
      <c r="H760" s="10">
        <v>40264.29</v>
      </c>
      <c r="I760" s="10">
        <f t="shared" si="135"/>
        <v>48268.830851999999</v>
      </c>
      <c r="J760" s="10">
        <v>37308.6224</v>
      </c>
      <c r="K760" s="10">
        <f t="shared" si="136"/>
        <v>39211.362142400001</v>
      </c>
      <c r="L760" s="50">
        <f t="shared" si="137"/>
        <v>39211.362142400001</v>
      </c>
      <c r="M760" s="9">
        <v>54418.356632639996</v>
      </c>
      <c r="N760" s="9">
        <v>249900</v>
      </c>
      <c r="O760" s="9">
        <f t="shared" si="139"/>
        <v>54418.356632639996</v>
      </c>
      <c r="P760" s="15">
        <f t="shared" si="138"/>
        <v>46814.859387520002</v>
      </c>
    </row>
    <row r="761" spans="1:16" ht="22.5" customHeight="1" x14ac:dyDescent="0.25">
      <c r="A761" s="76"/>
      <c r="B761" s="76"/>
      <c r="C761" s="76"/>
      <c r="D761" s="77"/>
      <c r="E761" s="77"/>
      <c r="F761" s="8" t="s">
        <v>650</v>
      </c>
      <c r="G761" s="7" t="s">
        <v>17</v>
      </c>
      <c r="H761" s="10">
        <v>45316.26</v>
      </c>
      <c r="I761" s="10">
        <f t="shared" si="135"/>
        <v>54325.132488000003</v>
      </c>
      <c r="J761" s="10">
        <v>41989.8056</v>
      </c>
      <c r="K761" s="10">
        <f t="shared" si="136"/>
        <v>44131.2856856</v>
      </c>
      <c r="L761" s="50">
        <f t="shared" si="137"/>
        <v>44131.2856856</v>
      </c>
      <c r="M761" s="9">
        <v>61246.330448159992</v>
      </c>
      <c r="N761" s="9">
        <v>214200</v>
      </c>
      <c r="O761" s="9">
        <f t="shared" si="139"/>
        <v>61246.330448159992</v>
      </c>
      <c r="P761" s="15">
        <f t="shared" si="138"/>
        <v>52688.808066879996</v>
      </c>
    </row>
    <row r="762" spans="1:16" ht="22.5" customHeight="1" x14ac:dyDescent="0.25">
      <c r="A762" s="76"/>
      <c r="B762" s="76"/>
      <c r="C762" s="76"/>
      <c r="D762" s="77"/>
      <c r="E762" s="77"/>
      <c r="F762" s="8" t="s">
        <v>651</v>
      </c>
      <c r="G762" s="7" t="s">
        <v>17</v>
      </c>
      <c r="H762" s="10">
        <v>5220.2700000000004</v>
      </c>
      <c r="I762" s="10">
        <f t="shared" si="135"/>
        <v>6258.0596760000008</v>
      </c>
      <c r="J762" s="10">
        <v>4836.8519999999999</v>
      </c>
      <c r="K762" s="10">
        <f t="shared" si="136"/>
        <v>5083.5314520000002</v>
      </c>
      <c r="L762" s="50">
        <f t="shared" si="137"/>
        <v>5083.5314520000002</v>
      </c>
      <c r="M762" s="9">
        <v>7055.0323271999996</v>
      </c>
      <c r="N762" s="9">
        <v>113050</v>
      </c>
      <c r="O762" s="9">
        <f t="shared" si="139"/>
        <v>7055.0323271999996</v>
      </c>
      <c r="P762" s="15">
        <f t="shared" si="138"/>
        <v>6069.2818895999999</v>
      </c>
    </row>
    <row r="763" spans="1:16" ht="22.5" customHeight="1" x14ac:dyDescent="0.25">
      <c r="A763" s="76"/>
      <c r="B763" s="76"/>
      <c r="C763" s="76"/>
      <c r="D763" s="77"/>
      <c r="E763" s="77"/>
      <c r="F763" s="8" t="s">
        <v>652</v>
      </c>
      <c r="G763" s="7" t="s">
        <v>17</v>
      </c>
      <c r="H763" s="10">
        <v>0</v>
      </c>
      <c r="I763" s="10">
        <f t="shared" si="135"/>
        <v>0</v>
      </c>
      <c r="J763" s="10">
        <v>23165</v>
      </c>
      <c r="K763" s="10">
        <f t="shared" si="136"/>
        <v>24346.415000000001</v>
      </c>
      <c r="L763" s="50">
        <f t="shared" si="137"/>
        <v>24346.415000000001</v>
      </c>
      <c r="M763" s="9">
        <v>33788.468999999997</v>
      </c>
      <c r="N763" s="9">
        <v>130900</v>
      </c>
      <c r="O763" s="9">
        <f t="shared" si="139"/>
        <v>33788.468999999997</v>
      </c>
      <c r="P763" s="15">
        <f t="shared" si="138"/>
        <v>29067.441999999999</v>
      </c>
    </row>
    <row r="764" spans="1:16" ht="22.5" customHeight="1" x14ac:dyDescent="0.25">
      <c r="A764" s="76"/>
      <c r="B764" s="76"/>
      <c r="C764" s="76"/>
      <c r="D764" s="77"/>
      <c r="E764" s="77"/>
      <c r="F764" s="8" t="s">
        <v>653</v>
      </c>
      <c r="G764" s="7" t="s">
        <v>17</v>
      </c>
      <c r="H764" s="10">
        <v>0</v>
      </c>
      <c r="I764" s="10">
        <f t="shared" si="135"/>
        <v>0</v>
      </c>
      <c r="J764" s="10">
        <v>0</v>
      </c>
      <c r="K764" s="10">
        <f t="shared" si="136"/>
        <v>0</v>
      </c>
      <c r="L764" s="50">
        <f t="shared" si="137"/>
        <v>0</v>
      </c>
      <c r="M764" s="9">
        <v>805800</v>
      </c>
      <c r="N764" s="9">
        <v>2201500</v>
      </c>
      <c r="O764" s="9">
        <f t="shared" si="139"/>
        <v>805800</v>
      </c>
      <c r="P764" s="19">
        <f>O764</f>
        <v>805800</v>
      </c>
    </row>
    <row r="765" spans="1:16" ht="22.5" customHeight="1" x14ac:dyDescent="0.25">
      <c r="A765" s="76"/>
      <c r="B765" s="76"/>
      <c r="C765" s="76"/>
      <c r="D765" s="77"/>
      <c r="E765" s="77"/>
      <c r="F765" s="8" t="s">
        <v>654</v>
      </c>
      <c r="G765" s="7" t="s">
        <v>17</v>
      </c>
      <c r="H765" s="10">
        <v>0</v>
      </c>
      <c r="I765" s="10">
        <f t="shared" si="135"/>
        <v>0</v>
      </c>
      <c r="J765" s="10">
        <v>4836.8519999999999</v>
      </c>
      <c r="K765" s="10">
        <f t="shared" si="136"/>
        <v>5083.5314520000002</v>
      </c>
      <c r="L765" s="50">
        <f t="shared" si="137"/>
        <v>5083.5314520000002</v>
      </c>
      <c r="M765" s="9">
        <v>37740</v>
      </c>
      <c r="N765" s="9">
        <v>53550</v>
      </c>
      <c r="O765" s="9">
        <f t="shared" si="139"/>
        <v>37740</v>
      </c>
      <c r="P765" s="15">
        <f>AVERAGE(L765,O765)</f>
        <v>21411.765726000001</v>
      </c>
    </row>
    <row r="766" spans="1:16" ht="22.5" customHeight="1" x14ac:dyDescent="0.25">
      <c r="A766" s="76"/>
      <c r="B766" s="76"/>
      <c r="C766" s="76"/>
      <c r="D766" s="77"/>
      <c r="E766" s="77"/>
      <c r="F766" s="8" t="s">
        <v>655</v>
      </c>
      <c r="G766" s="7" t="s">
        <v>17</v>
      </c>
      <c r="H766" s="10">
        <v>0</v>
      </c>
      <c r="I766" s="10">
        <f t="shared" si="135"/>
        <v>0</v>
      </c>
      <c r="J766" s="10">
        <v>0</v>
      </c>
      <c r="K766" s="10">
        <f t="shared" si="136"/>
        <v>0</v>
      </c>
      <c r="L766" s="50">
        <f t="shared" si="137"/>
        <v>0</v>
      </c>
      <c r="M766" s="9">
        <v>76500</v>
      </c>
      <c r="N766" s="9">
        <v>571200</v>
      </c>
      <c r="O766" s="9">
        <f t="shared" si="139"/>
        <v>76500</v>
      </c>
      <c r="P766" s="19">
        <f>O766</f>
        <v>76500</v>
      </c>
    </row>
    <row r="767" spans="1:16" ht="22.5" customHeight="1" x14ac:dyDescent="0.25">
      <c r="A767" s="76"/>
      <c r="B767" s="76"/>
      <c r="C767" s="76"/>
      <c r="D767" s="77"/>
      <c r="E767" s="77"/>
      <c r="F767" s="8" t="s">
        <v>656</v>
      </c>
      <c r="G767" s="7" t="s">
        <v>17</v>
      </c>
      <c r="H767" s="10">
        <v>0</v>
      </c>
      <c r="I767" s="10">
        <f t="shared" si="135"/>
        <v>0</v>
      </c>
      <c r="J767" s="10">
        <v>0</v>
      </c>
      <c r="K767" s="10">
        <f t="shared" si="136"/>
        <v>0</v>
      </c>
      <c r="L767" s="50">
        <f t="shared" si="137"/>
        <v>0</v>
      </c>
      <c r="M767" s="9">
        <v>331500</v>
      </c>
      <c r="N767" s="9">
        <v>309400</v>
      </c>
      <c r="O767" s="9">
        <f t="shared" si="139"/>
        <v>309400</v>
      </c>
      <c r="P767" s="19">
        <f t="shared" ref="P767:P770" si="140">O767</f>
        <v>309400</v>
      </c>
    </row>
    <row r="768" spans="1:16" ht="22.5" customHeight="1" x14ac:dyDescent="0.25">
      <c r="A768" s="76"/>
      <c r="B768" s="76"/>
      <c r="C768" s="76"/>
      <c r="D768" s="77"/>
      <c r="E768" s="77"/>
      <c r="F768" s="8" t="s">
        <v>657</v>
      </c>
      <c r="G768" s="7" t="s">
        <v>17</v>
      </c>
      <c r="H768" s="10">
        <v>0</v>
      </c>
      <c r="I768" s="10">
        <f t="shared" si="135"/>
        <v>0</v>
      </c>
      <c r="J768" s="10">
        <v>0</v>
      </c>
      <c r="K768" s="10">
        <f t="shared" si="136"/>
        <v>0</v>
      </c>
      <c r="L768" s="50">
        <f t="shared" si="137"/>
        <v>0</v>
      </c>
      <c r="M768" s="9">
        <v>100419</v>
      </c>
      <c r="N768" s="9">
        <v>499800</v>
      </c>
      <c r="O768" s="9">
        <f t="shared" si="139"/>
        <v>100419</v>
      </c>
      <c r="P768" s="19">
        <f t="shared" si="140"/>
        <v>100419</v>
      </c>
    </row>
    <row r="769" spans="1:16" ht="22.5" customHeight="1" x14ac:dyDescent="0.25">
      <c r="A769" s="76"/>
      <c r="B769" s="76"/>
      <c r="C769" s="76"/>
      <c r="D769" s="77"/>
      <c r="E769" s="77"/>
      <c r="F769" s="8" t="s">
        <v>658</v>
      </c>
      <c r="G769" s="7" t="s">
        <v>17</v>
      </c>
      <c r="H769" s="10">
        <v>0</v>
      </c>
      <c r="I769" s="10">
        <f t="shared" si="135"/>
        <v>0</v>
      </c>
      <c r="J769" s="10">
        <v>0</v>
      </c>
      <c r="K769" s="10">
        <f t="shared" si="136"/>
        <v>0</v>
      </c>
      <c r="L769" s="50">
        <f t="shared" si="137"/>
        <v>0</v>
      </c>
      <c r="M769" s="9">
        <v>387600</v>
      </c>
      <c r="N769" s="9">
        <v>2320500</v>
      </c>
      <c r="O769" s="9">
        <f t="shared" si="139"/>
        <v>387600</v>
      </c>
      <c r="P769" s="19">
        <f t="shared" si="140"/>
        <v>387600</v>
      </c>
    </row>
    <row r="770" spans="1:16" ht="22.5" customHeight="1" x14ac:dyDescent="0.25">
      <c r="A770" s="76"/>
      <c r="B770" s="76"/>
      <c r="C770" s="76"/>
      <c r="D770" s="77"/>
      <c r="E770" s="77"/>
      <c r="F770" s="8" t="s">
        <v>659</v>
      </c>
      <c r="G770" s="7" t="s">
        <v>17</v>
      </c>
      <c r="H770" s="10">
        <v>0</v>
      </c>
      <c r="I770" s="10">
        <f t="shared" si="135"/>
        <v>0</v>
      </c>
      <c r="J770" s="10">
        <v>0</v>
      </c>
      <c r="K770" s="10">
        <f t="shared" si="136"/>
        <v>0</v>
      </c>
      <c r="L770" s="50">
        <f t="shared" si="137"/>
        <v>0</v>
      </c>
      <c r="M770" s="9">
        <v>91800</v>
      </c>
      <c r="N770" s="9">
        <v>380800</v>
      </c>
      <c r="O770" s="9">
        <f t="shared" si="139"/>
        <v>91800</v>
      </c>
      <c r="P770" s="19">
        <f t="shared" si="140"/>
        <v>91800</v>
      </c>
    </row>
    <row r="771" spans="1:16" ht="22.5" customHeight="1" x14ac:dyDescent="0.25">
      <c r="A771" s="76"/>
      <c r="B771" s="76"/>
      <c r="C771" s="76"/>
      <c r="D771" s="77"/>
      <c r="E771" s="77"/>
      <c r="F771" s="100" t="s">
        <v>81</v>
      </c>
      <c r="G771" s="101"/>
      <c r="H771" s="101"/>
      <c r="I771" s="101"/>
      <c r="J771" s="101"/>
      <c r="K771" s="101"/>
      <c r="L771" s="102"/>
      <c r="M771" s="10"/>
      <c r="N771" s="10"/>
      <c r="O771" s="10"/>
      <c r="P771" s="18"/>
    </row>
    <row r="772" spans="1:16" ht="22.5" customHeight="1" x14ac:dyDescent="0.25">
      <c r="A772" s="76"/>
      <c r="B772" s="76"/>
      <c r="C772" s="76"/>
      <c r="D772" s="77"/>
      <c r="E772" s="77"/>
      <c r="F772" s="8" t="s">
        <v>660</v>
      </c>
      <c r="G772" s="77" t="s">
        <v>82</v>
      </c>
      <c r="H772" s="78">
        <v>80997.84</v>
      </c>
      <c r="I772" s="78">
        <f>(H772*19.88%)+H772</f>
        <v>97100.210591999989</v>
      </c>
      <c r="J772" s="78">
        <v>74128</v>
      </c>
      <c r="K772" s="78">
        <f>(J772*5.1%)+J772</f>
        <v>77908.528000000006</v>
      </c>
      <c r="L772" s="78">
        <f>K772</f>
        <v>77908.528000000006</v>
      </c>
      <c r="M772" s="79">
        <v>108123.1008</v>
      </c>
      <c r="N772" s="79">
        <v>1149540</v>
      </c>
      <c r="O772" s="79">
        <f>MIN(M772,N772)</f>
        <v>108123.1008</v>
      </c>
      <c r="P772" s="80">
        <f>AVERAGE(L772,O772)</f>
        <v>93015.814400000003</v>
      </c>
    </row>
    <row r="773" spans="1:16" ht="22.5" customHeight="1" x14ac:dyDescent="0.25">
      <c r="A773" s="76"/>
      <c r="B773" s="76"/>
      <c r="C773" s="76"/>
      <c r="D773" s="77"/>
      <c r="E773" s="77"/>
      <c r="F773" s="8" t="s">
        <v>661</v>
      </c>
      <c r="G773" s="77"/>
      <c r="H773" s="78"/>
      <c r="I773" s="78"/>
      <c r="J773" s="78"/>
      <c r="K773" s="78"/>
      <c r="L773" s="78">
        <f t="shared" ref="L773:L800" si="141">+(I773+K773)/2</f>
        <v>0</v>
      </c>
      <c r="M773" s="79">
        <v>0</v>
      </c>
      <c r="N773" s="79"/>
      <c r="O773" s="79">
        <v>0</v>
      </c>
      <c r="P773" s="81"/>
    </row>
    <row r="774" spans="1:16" ht="22.5" customHeight="1" x14ac:dyDescent="0.25">
      <c r="A774" s="76"/>
      <c r="B774" s="76"/>
      <c r="C774" s="76"/>
      <c r="D774" s="77"/>
      <c r="E774" s="77"/>
      <c r="F774" s="8" t="s">
        <v>662</v>
      </c>
      <c r="G774" s="77"/>
      <c r="H774" s="78"/>
      <c r="I774" s="78"/>
      <c r="J774" s="78"/>
      <c r="K774" s="78"/>
      <c r="L774" s="78">
        <f t="shared" si="141"/>
        <v>0</v>
      </c>
      <c r="M774" s="79">
        <v>0</v>
      </c>
      <c r="N774" s="79"/>
      <c r="O774" s="79">
        <v>0</v>
      </c>
      <c r="P774" s="81"/>
    </row>
    <row r="775" spans="1:16" ht="22.5" customHeight="1" x14ac:dyDescent="0.25">
      <c r="A775" s="76"/>
      <c r="B775" s="76"/>
      <c r="C775" s="76"/>
      <c r="D775" s="77"/>
      <c r="E775" s="77"/>
      <c r="F775" s="8" t="s">
        <v>663</v>
      </c>
      <c r="G775" s="77"/>
      <c r="H775" s="78"/>
      <c r="I775" s="78"/>
      <c r="J775" s="78"/>
      <c r="K775" s="78"/>
      <c r="L775" s="78">
        <f t="shared" si="141"/>
        <v>0</v>
      </c>
      <c r="M775" s="79">
        <v>0</v>
      </c>
      <c r="N775" s="79"/>
      <c r="O775" s="79">
        <v>0</v>
      </c>
      <c r="P775" s="81"/>
    </row>
    <row r="776" spans="1:16" ht="22.5" customHeight="1" x14ac:dyDescent="0.25">
      <c r="A776" s="76"/>
      <c r="B776" s="76"/>
      <c r="C776" s="76"/>
      <c r="D776" s="77"/>
      <c r="E776" s="77"/>
      <c r="F776" s="8" t="s">
        <v>664</v>
      </c>
      <c r="G776" s="77"/>
      <c r="H776" s="78"/>
      <c r="I776" s="78"/>
      <c r="J776" s="78"/>
      <c r="K776" s="78"/>
      <c r="L776" s="78">
        <f t="shared" si="141"/>
        <v>0</v>
      </c>
      <c r="M776" s="79">
        <v>0</v>
      </c>
      <c r="N776" s="79"/>
      <c r="O776" s="79">
        <v>0</v>
      </c>
      <c r="P776" s="81"/>
    </row>
    <row r="777" spans="1:16" ht="22.5" customHeight="1" x14ac:dyDescent="0.25">
      <c r="A777" s="76"/>
      <c r="B777" s="76"/>
      <c r="C777" s="76"/>
      <c r="D777" s="77"/>
      <c r="E777" s="77"/>
      <c r="F777" s="8" t="s">
        <v>665</v>
      </c>
      <c r="G777" s="77"/>
      <c r="H777" s="78"/>
      <c r="I777" s="78"/>
      <c r="J777" s="78"/>
      <c r="K777" s="78"/>
      <c r="L777" s="78">
        <f t="shared" si="141"/>
        <v>0</v>
      </c>
      <c r="M777" s="79">
        <v>0</v>
      </c>
      <c r="N777" s="79"/>
      <c r="O777" s="79">
        <v>0</v>
      </c>
      <c r="P777" s="81"/>
    </row>
    <row r="778" spans="1:16" ht="22.5" customHeight="1" x14ac:dyDescent="0.25">
      <c r="A778" s="76"/>
      <c r="B778" s="76"/>
      <c r="C778" s="76"/>
      <c r="D778" s="77"/>
      <c r="E778" s="77"/>
      <c r="F778" s="8" t="s">
        <v>666</v>
      </c>
      <c r="G778" s="77"/>
      <c r="H778" s="78"/>
      <c r="I778" s="78"/>
      <c r="J778" s="78"/>
      <c r="K778" s="78"/>
      <c r="L778" s="78">
        <f t="shared" si="141"/>
        <v>0</v>
      </c>
      <c r="M778" s="79">
        <v>0</v>
      </c>
      <c r="N778" s="79"/>
      <c r="O778" s="79">
        <v>0</v>
      </c>
      <c r="P778" s="81"/>
    </row>
    <row r="779" spans="1:16" ht="22.5" customHeight="1" x14ac:dyDescent="0.25">
      <c r="A779" s="76"/>
      <c r="B779" s="76"/>
      <c r="C779" s="76"/>
      <c r="D779" s="77"/>
      <c r="E779" s="77"/>
      <c r="F779" s="8" t="s">
        <v>119</v>
      </c>
      <c r="G779" s="77"/>
      <c r="H779" s="78"/>
      <c r="I779" s="78"/>
      <c r="J779" s="78"/>
      <c r="K779" s="78"/>
      <c r="L779" s="78">
        <f t="shared" si="141"/>
        <v>0</v>
      </c>
      <c r="M779" s="79">
        <v>0</v>
      </c>
      <c r="N779" s="79"/>
      <c r="O779" s="79">
        <v>0</v>
      </c>
      <c r="P779" s="81"/>
    </row>
    <row r="780" spans="1:16" ht="22.5" customHeight="1" x14ac:dyDescent="0.25">
      <c r="A780" s="76"/>
      <c r="B780" s="76"/>
      <c r="C780" s="76"/>
      <c r="D780" s="77"/>
      <c r="E780" s="77"/>
      <c r="F780" s="8" t="s">
        <v>667</v>
      </c>
      <c r="G780" s="77"/>
      <c r="H780" s="78"/>
      <c r="I780" s="78"/>
      <c r="J780" s="78"/>
      <c r="K780" s="78"/>
      <c r="L780" s="78">
        <f t="shared" si="141"/>
        <v>0</v>
      </c>
      <c r="M780" s="79">
        <v>0</v>
      </c>
      <c r="N780" s="79"/>
      <c r="O780" s="79">
        <v>0</v>
      </c>
      <c r="P780" s="81"/>
    </row>
    <row r="781" spans="1:16" ht="22.5" customHeight="1" x14ac:dyDescent="0.25">
      <c r="A781" s="76"/>
      <c r="B781" s="76"/>
      <c r="C781" s="76"/>
      <c r="D781" s="77"/>
      <c r="E781" s="77"/>
      <c r="F781" s="8" t="s">
        <v>668</v>
      </c>
      <c r="G781" s="77"/>
      <c r="H781" s="78"/>
      <c r="I781" s="78"/>
      <c r="J781" s="78"/>
      <c r="K781" s="78"/>
      <c r="L781" s="78">
        <f t="shared" si="141"/>
        <v>0</v>
      </c>
      <c r="M781" s="79">
        <v>0</v>
      </c>
      <c r="N781" s="79"/>
      <c r="O781" s="79">
        <v>0</v>
      </c>
      <c r="P781" s="81"/>
    </row>
    <row r="782" spans="1:16" ht="22.5" customHeight="1" x14ac:dyDescent="0.25">
      <c r="A782" s="76"/>
      <c r="B782" s="76"/>
      <c r="C782" s="76"/>
      <c r="D782" s="77"/>
      <c r="E782" s="77"/>
      <c r="F782" s="8" t="s">
        <v>669</v>
      </c>
      <c r="G782" s="77"/>
      <c r="H782" s="78"/>
      <c r="I782" s="78"/>
      <c r="J782" s="78"/>
      <c r="K782" s="78"/>
      <c r="L782" s="78">
        <f t="shared" si="141"/>
        <v>0</v>
      </c>
      <c r="M782" s="79">
        <v>0</v>
      </c>
      <c r="N782" s="79"/>
      <c r="O782" s="79">
        <v>0</v>
      </c>
      <c r="P782" s="81"/>
    </row>
    <row r="783" spans="1:16" ht="22.5" customHeight="1" x14ac:dyDescent="0.25">
      <c r="A783" s="76"/>
      <c r="B783" s="76"/>
      <c r="C783" s="76"/>
      <c r="D783" s="77"/>
      <c r="E783" s="77"/>
      <c r="F783" s="8" t="s">
        <v>670</v>
      </c>
      <c r="G783" s="77"/>
      <c r="H783" s="78"/>
      <c r="I783" s="78"/>
      <c r="J783" s="78"/>
      <c r="K783" s="78"/>
      <c r="L783" s="78">
        <f t="shared" si="141"/>
        <v>0</v>
      </c>
      <c r="M783" s="79">
        <v>0</v>
      </c>
      <c r="N783" s="79"/>
      <c r="O783" s="79">
        <v>0</v>
      </c>
      <c r="P783" s="81"/>
    </row>
    <row r="784" spans="1:16" ht="22.5" customHeight="1" x14ac:dyDescent="0.25">
      <c r="A784" s="76"/>
      <c r="B784" s="76"/>
      <c r="C784" s="76"/>
      <c r="D784" s="77"/>
      <c r="E784" s="77"/>
      <c r="F784" s="8" t="s">
        <v>671</v>
      </c>
      <c r="G784" s="77"/>
      <c r="H784" s="78"/>
      <c r="I784" s="78"/>
      <c r="J784" s="78"/>
      <c r="K784" s="78"/>
      <c r="L784" s="78">
        <f t="shared" si="141"/>
        <v>0</v>
      </c>
      <c r="M784" s="79">
        <v>0</v>
      </c>
      <c r="N784" s="79"/>
      <c r="O784" s="79">
        <v>0</v>
      </c>
      <c r="P784" s="81"/>
    </row>
    <row r="785" spans="1:16" ht="22.5" customHeight="1" x14ac:dyDescent="0.25">
      <c r="A785" s="76"/>
      <c r="B785" s="76"/>
      <c r="C785" s="76"/>
      <c r="D785" s="77"/>
      <c r="E785" s="77"/>
      <c r="F785" s="8" t="s">
        <v>672</v>
      </c>
      <c r="G785" s="77"/>
      <c r="H785" s="78"/>
      <c r="I785" s="78"/>
      <c r="J785" s="78"/>
      <c r="K785" s="78"/>
      <c r="L785" s="78">
        <f t="shared" si="141"/>
        <v>0</v>
      </c>
      <c r="M785" s="79">
        <v>0</v>
      </c>
      <c r="N785" s="79"/>
      <c r="O785" s="79">
        <v>0</v>
      </c>
      <c r="P785" s="81"/>
    </row>
    <row r="786" spans="1:16" ht="22.5" customHeight="1" x14ac:dyDescent="0.25">
      <c r="A786" s="76"/>
      <c r="B786" s="76"/>
      <c r="C786" s="76"/>
      <c r="D786" s="77"/>
      <c r="E786" s="77"/>
      <c r="F786" s="8" t="s">
        <v>673</v>
      </c>
      <c r="G786" s="77"/>
      <c r="H786" s="78"/>
      <c r="I786" s="78"/>
      <c r="J786" s="78"/>
      <c r="K786" s="78"/>
      <c r="L786" s="78">
        <f t="shared" si="141"/>
        <v>0</v>
      </c>
      <c r="M786" s="79">
        <v>0</v>
      </c>
      <c r="N786" s="79"/>
      <c r="O786" s="79">
        <v>0</v>
      </c>
      <c r="P786" s="81"/>
    </row>
    <row r="787" spans="1:16" ht="22.5" customHeight="1" x14ac:dyDescent="0.25">
      <c r="A787" s="76"/>
      <c r="B787" s="76"/>
      <c r="C787" s="76"/>
      <c r="D787" s="77"/>
      <c r="E787" s="77"/>
      <c r="F787" s="8" t="s">
        <v>674</v>
      </c>
      <c r="G787" s="77"/>
      <c r="H787" s="78"/>
      <c r="I787" s="78"/>
      <c r="J787" s="78"/>
      <c r="K787" s="78"/>
      <c r="L787" s="78">
        <f t="shared" si="141"/>
        <v>0</v>
      </c>
      <c r="M787" s="79">
        <v>0</v>
      </c>
      <c r="N787" s="79"/>
      <c r="O787" s="79">
        <v>0</v>
      </c>
      <c r="P787" s="81"/>
    </row>
    <row r="788" spans="1:16" ht="22.5" customHeight="1" x14ac:dyDescent="0.25">
      <c r="A788" s="76"/>
      <c r="B788" s="76"/>
      <c r="C788" s="76"/>
      <c r="D788" s="77"/>
      <c r="E788" s="77"/>
      <c r="F788" s="8" t="s">
        <v>675</v>
      </c>
      <c r="G788" s="77"/>
      <c r="H788" s="78"/>
      <c r="I788" s="78"/>
      <c r="J788" s="78"/>
      <c r="K788" s="78"/>
      <c r="L788" s="78">
        <f t="shared" si="141"/>
        <v>0</v>
      </c>
      <c r="M788" s="79">
        <v>0</v>
      </c>
      <c r="N788" s="79"/>
      <c r="O788" s="79">
        <v>0</v>
      </c>
      <c r="P788" s="81"/>
    </row>
    <row r="789" spans="1:16" ht="22.5" customHeight="1" x14ac:dyDescent="0.25">
      <c r="A789" s="76"/>
      <c r="B789" s="76"/>
      <c r="C789" s="76"/>
      <c r="D789" s="77"/>
      <c r="E789" s="77"/>
      <c r="F789" s="8" t="s">
        <v>93</v>
      </c>
      <c r="G789" s="77"/>
      <c r="H789" s="78"/>
      <c r="I789" s="78"/>
      <c r="J789" s="78"/>
      <c r="K789" s="78"/>
      <c r="L789" s="78">
        <f t="shared" si="141"/>
        <v>0</v>
      </c>
      <c r="M789" s="79">
        <v>0</v>
      </c>
      <c r="N789" s="79"/>
      <c r="O789" s="79">
        <v>0</v>
      </c>
      <c r="P789" s="81"/>
    </row>
    <row r="790" spans="1:16" ht="22.5" customHeight="1" x14ac:dyDescent="0.25">
      <c r="A790" s="76"/>
      <c r="B790" s="76"/>
      <c r="C790" s="76"/>
      <c r="D790" s="77"/>
      <c r="E790" s="77"/>
      <c r="F790" s="8" t="s">
        <v>676</v>
      </c>
      <c r="G790" s="77"/>
      <c r="H790" s="78"/>
      <c r="I790" s="78"/>
      <c r="J790" s="78"/>
      <c r="K790" s="78"/>
      <c r="L790" s="78">
        <f t="shared" si="141"/>
        <v>0</v>
      </c>
      <c r="M790" s="79">
        <v>0</v>
      </c>
      <c r="N790" s="79"/>
      <c r="O790" s="79">
        <v>0</v>
      </c>
      <c r="P790" s="81"/>
    </row>
    <row r="791" spans="1:16" ht="22.5" customHeight="1" x14ac:dyDescent="0.25">
      <c r="A791" s="76"/>
      <c r="B791" s="76"/>
      <c r="C791" s="76"/>
      <c r="D791" s="77"/>
      <c r="E791" s="77"/>
      <c r="F791" s="8" t="s">
        <v>677</v>
      </c>
      <c r="G791" s="77"/>
      <c r="H791" s="78"/>
      <c r="I791" s="78"/>
      <c r="J791" s="78"/>
      <c r="K791" s="78"/>
      <c r="L791" s="78">
        <f t="shared" si="141"/>
        <v>0</v>
      </c>
      <c r="M791" s="79">
        <v>0</v>
      </c>
      <c r="N791" s="79"/>
      <c r="O791" s="79">
        <v>0</v>
      </c>
      <c r="P791" s="81"/>
    </row>
    <row r="792" spans="1:16" ht="22.5" customHeight="1" x14ac:dyDescent="0.25">
      <c r="A792" s="76"/>
      <c r="B792" s="76"/>
      <c r="C792" s="76"/>
      <c r="D792" s="77"/>
      <c r="E792" s="77"/>
      <c r="F792" s="8" t="s">
        <v>678</v>
      </c>
      <c r="G792" s="77"/>
      <c r="H792" s="78"/>
      <c r="I792" s="78"/>
      <c r="J792" s="78"/>
      <c r="K792" s="78"/>
      <c r="L792" s="78">
        <f t="shared" si="141"/>
        <v>0</v>
      </c>
      <c r="M792" s="79">
        <v>0</v>
      </c>
      <c r="N792" s="79"/>
      <c r="O792" s="79">
        <v>0</v>
      </c>
      <c r="P792" s="81"/>
    </row>
    <row r="793" spans="1:16" ht="22.5" customHeight="1" x14ac:dyDescent="0.25">
      <c r="A793" s="76"/>
      <c r="B793" s="76"/>
      <c r="C793" s="76"/>
      <c r="D793" s="77"/>
      <c r="E793" s="77"/>
      <c r="F793" s="8" t="s">
        <v>679</v>
      </c>
      <c r="G793" s="77"/>
      <c r="H793" s="78"/>
      <c r="I793" s="78"/>
      <c r="J793" s="78"/>
      <c r="K793" s="78"/>
      <c r="L793" s="78">
        <f t="shared" si="141"/>
        <v>0</v>
      </c>
      <c r="M793" s="79">
        <v>0</v>
      </c>
      <c r="N793" s="79"/>
      <c r="O793" s="79">
        <v>0</v>
      </c>
      <c r="P793" s="81"/>
    </row>
    <row r="794" spans="1:16" ht="22.5" customHeight="1" x14ac:dyDescent="0.25">
      <c r="A794" s="76"/>
      <c r="B794" s="76"/>
      <c r="C794" s="76"/>
      <c r="D794" s="77"/>
      <c r="E794" s="77"/>
      <c r="F794" s="8" t="s">
        <v>680</v>
      </c>
      <c r="G794" s="77"/>
      <c r="H794" s="78"/>
      <c r="I794" s="78"/>
      <c r="J794" s="78"/>
      <c r="K794" s="78"/>
      <c r="L794" s="78">
        <f t="shared" si="141"/>
        <v>0</v>
      </c>
      <c r="M794" s="79">
        <v>0</v>
      </c>
      <c r="N794" s="79"/>
      <c r="O794" s="79">
        <v>0</v>
      </c>
      <c r="P794" s="81"/>
    </row>
    <row r="795" spans="1:16" ht="22.5" customHeight="1" x14ac:dyDescent="0.25">
      <c r="A795" s="76"/>
      <c r="B795" s="76"/>
      <c r="C795" s="76"/>
      <c r="D795" s="77"/>
      <c r="E795" s="77"/>
      <c r="F795" s="8" t="s">
        <v>681</v>
      </c>
      <c r="G795" s="77"/>
      <c r="H795" s="78"/>
      <c r="I795" s="78"/>
      <c r="J795" s="78"/>
      <c r="K795" s="78"/>
      <c r="L795" s="78">
        <f t="shared" si="141"/>
        <v>0</v>
      </c>
      <c r="M795" s="79">
        <v>0</v>
      </c>
      <c r="N795" s="79"/>
      <c r="O795" s="79">
        <v>0</v>
      </c>
      <c r="P795" s="81"/>
    </row>
    <row r="796" spans="1:16" ht="22.5" customHeight="1" x14ac:dyDescent="0.25">
      <c r="A796" s="76"/>
      <c r="B796" s="76"/>
      <c r="C796" s="76"/>
      <c r="D796" s="77"/>
      <c r="E796" s="77"/>
      <c r="F796" s="8" t="s">
        <v>682</v>
      </c>
      <c r="G796" s="77"/>
      <c r="H796" s="78"/>
      <c r="I796" s="78"/>
      <c r="J796" s="78"/>
      <c r="K796" s="78"/>
      <c r="L796" s="78">
        <f t="shared" si="141"/>
        <v>0</v>
      </c>
      <c r="M796" s="79">
        <v>0</v>
      </c>
      <c r="N796" s="79"/>
      <c r="O796" s="79">
        <v>0</v>
      </c>
      <c r="P796" s="81"/>
    </row>
    <row r="797" spans="1:16" ht="22.5" customHeight="1" x14ac:dyDescent="0.25">
      <c r="A797" s="76"/>
      <c r="B797" s="76"/>
      <c r="C797" s="76"/>
      <c r="D797" s="77"/>
      <c r="E797" s="77"/>
      <c r="F797" s="8" t="s">
        <v>683</v>
      </c>
      <c r="G797" s="77"/>
      <c r="H797" s="78"/>
      <c r="I797" s="78"/>
      <c r="J797" s="78"/>
      <c r="K797" s="78"/>
      <c r="L797" s="78">
        <f t="shared" si="141"/>
        <v>0</v>
      </c>
      <c r="M797" s="79">
        <v>0</v>
      </c>
      <c r="N797" s="79"/>
      <c r="O797" s="79">
        <v>0</v>
      </c>
      <c r="P797" s="81"/>
    </row>
    <row r="798" spans="1:16" ht="22.5" customHeight="1" x14ac:dyDescent="0.25">
      <c r="A798" s="76"/>
      <c r="B798" s="76"/>
      <c r="C798" s="76"/>
      <c r="D798" s="77"/>
      <c r="E798" s="77"/>
      <c r="F798" s="8" t="s">
        <v>684</v>
      </c>
      <c r="G798" s="77"/>
      <c r="H798" s="78"/>
      <c r="I798" s="78"/>
      <c r="J798" s="78"/>
      <c r="K798" s="78"/>
      <c r="L798" s="78">
        <f t="shared" si="141"/>
        <v>0</v>
      </c>
      <c r="M798" s="79">
        <v>0</v>
      </c>
      <c r="N798" s="79"/>
      <c r="O798" s="79">
        <v>0</v>
      </c>
      <c r="P798" s="81"/>
    </row>
    <row r="799" spans="1:16" ht="22.5" customHeight="1" x14ac:dyDescent="0.25">
      <c r="A799" s="76"/>
      <c r="B799" s="76"/>
      <c r="C799" s="76"/>
      <c r="D799" s="77"/>
      <c r="E799" s="77"/>
      <c r="F799" s="8" t="s">
        <v>685</v>
      </c>
      <c r="G799" s="77"/>
      <c r="H799" s="78"/>
      <c r="I799" s="78"/>
      <c r="J799" s="78"/>
      <c r="K799" s="78"/>
      <c r="L799" s="78">
        <f t="shared" si="141"/>
        <v>0</v>
      </c>
      <c r="M799" s="79">
        <v>0</v>
      </c>
      <c r="N799" s="79"/>
      <c r="O799" s="79">
        <v>0</v>
      </c>
      <c r="P799" s="81"/>
    </row>
    <row r="800" spans="1:16" ht="22.5" customHeight="1" x14ac:dyDescent="0.25">
      <c r="A800" s="76"/>
      <c r="B800" s="76"/>
      <c r="C800" s="76"/>
      <c r="D800" s="77"/>
      <c r="E800" s="77"/>
      <c r="F800" s="8" t="s">
        <v>686</v>
      </c>
      <c r="G800" s="77"/>
      <c r="H800" s="78"/>
      <c r="I800" s="78"/>
      <c r="J800" s="78"/>
      <c r="K800" s="78"/>
      <c r="L800" s="78">
        <f t="shared" si="141"/>
        <v>0</v>
      </c>
      <c r="M800" s="79">
        <v>0</v>
      </c>
      <c r="N800" s="79"/>
      <c r="O800" s="79">
        <v>0</v>
      </c>
      <c r="P800" s="81"/>
    </row>
    <row r="801" spans="1:16" ht="22.5" customHeight="1" x14ac:dyDescent="0.25">
      <c r="A801" s="76">
        <v>22</v>
      </c>
      <c r="B801" s="76" t="s">
        <v>687</v>
      </c>
      <c r="C801" s="76" t="s">
        <v>688</v>
      </c>
      <c r="D801" s="77"/>
      <c r="E801" s="77"/>
      <c r="F801" s="100" t="s">
        <v>15</v>
      </c>
      <c r="G801" s="101"/>
      <c r="H801" s="101"/>
      <c r="I801" s="101"/>
      <c r="J801" s="101"/>
      <c r="K801" s="101"/>
      <c r="L801" s="102"/>
      <c r="M801" s="10"/>
      <c r="N801" s="10"/>
      <c r="O801" s="10"/>
      <c r="P801" s="18"/>
    </row>
    <row r="802" spans="1:16" ht="22.5" customHeight="1" x14ac:dyDescent="0.25">
      <c r="A802" s="76"/>
      <c r="B802" s="76"/>
      <c r="C802" s="76"/>
      <c r="D802" s="77"/>
      <c r="E802" s="77"/>
      <c r="F802" s="8" t="s">
        <v>689</v>
      </c>
      <c r="G802" s="7" t="s">
        <v>17</v>
      </c>
      <c r="H802" s="10">
        <v>793.98</v>
      </c>
      <c r="I802" s="10">
        <f t="shared" ref="I802:I833" si="142">(H802*19.88%)+H802</f>
        <v>951.82322399999998</v>
      </c>
      <c r="J802" s="10">
        <v>735.72040000000004</v>
      </c>
      <c r="K802" s="10">
        <f t="shared" ref="K802:K833" si="143">(J802*5.1%)+J802</f>
        <v>773.24214040000004</v>
      </c>
      <c r="L802" s="50">
        <f>K802</f>
        <v>773.24214040000004</v>
      </c>
      <c r="M802" s="9">
        <v>1073.1217754400002</v>
      </c>
      <c r="N802" s="9">
        <v>57477</v>
      </c>
      <c r="O802" s="9">
        <f>MIN(M802,N802)</f>
        <v>1073.1217754400002</v>
      </c>
      <c r="P802" s="15">
        <f>AVERAGE(L802,O802)</f>
        <v>923.18195792000006</v>
      </c>
    </row>
    <row r="803" spans="1:16" ht="22.5" customHeight="1" x14ac:dyDescent="0.25">
      <c r="A803" s="76"/>
      <c r="B803" s="76"/>
      <c r="C803" s="76"/>
      <c r="D803" s="77"/>
      <c r="E803" s="77"/>
      <c r="F803" s="8" t="s">
        <v>690</v>
      </c>
      <c r="G803" s="7" t="s">
        <v>17</v>
      </c>
      <c r="H803" s="10">
        <v>793.98</v>
      </c>
      <c r="I803" s="10">
        <f t="shared" si="142"/>
        <v>951.82322399999998</v>
      </c>
      <c r="J803" s="10">
        <v>735.72040000000004</v>
      </c>
      <c r="K803" s="10">
        <f t="shared" si="143"/>
        <v>773.24214040000004</v>
      </c>
      <c r="L803" s="50">
        <f t="shared" ref="L803:L866" si="144">K803</f>
        <v>773.24214040000004</v>
      </c>
      <c r="M803" s="9">
        <v>1073.1217754400002</v>
      </c>
      <c r="N803" s="9">
        <v>43078</v>
      </c>
      <c r="O803" s="9">
        <f t="shared" ref="O803:O866" si="145">MIN(M803,N803)</f>
        <v>1073.1217754400002</v>
      </c>
      <c r="P803" s="15">
        <f t="shared" ref="P803:P866" si="146">AVERAGE(L803,O803)</f>
        <v>923.18195792000006</v>
      </c>
    </row>
    <row r="804" spans="1:16" ht="22.5" customHeight="1" x14ac:dyDescent="0.25">
      <c r="A804" s="76"/>
      <c r="B804" s="76"/>
      <c r="C804" s="76"/>
      <c r="D804" s="77"/>
      <c r="E804" s="77"/>
      <c r="F804" s="8" t="s">
        <v>691</v>
      </c>
      <c r="G804" s="7" t="s">
        <v>17</v>
      </c>
      <c r="H804" s="10">
        <v>73759.95</v>
      </c>
      <c r="I804" s="10">
        <f t="shared" si="142"/>
        <v>88423.428059999991</v>
      </c>
      <c r="J804" s="10">
        <v>68346.016000000003</v>
      </c>
      <c r="K804" s="10">
        <f t="shared" si="143"/>
        <v>71831.662815999996</v>
      </c>
      <c r="L804" s="50">
        <f t="shared" si="144"/>
        <v>71831.662815999996</v>
      </c>
      <c r="M804" s="9">
        <v>99689.498937600001</v>
      </c>
      <c r="N804" s="9">
        <v>215509</v>
      </c>
      <c r="O804" s="9">
        <f t="shared" si="145"/>
        <v>99689.498937600001</v>
      </c>
      <c r="P804" s="15">
        <f t="shared" si="146"/>
        <v>85760.580876799999</v>
      </c>
    </row>
    <row r="805" spans="1:16" ht="22.5" customHeight="1" x14ac:dyDescent="0.25">
      <c r="A805" s="76"/>
      <c r="B805" s="76"/>
      <c r="C805" s="76"/>
      <c r="D805" s="77"/>
      <c r="E805" s="77"/>
      <c r="F805" s="8" t="s">
        <v>692</v>
      </c>
      <c r="G805" s="7" t="s">
        <v>17</v>
      </c>
      <c r="H805" s="10">
        <v>70357.320000000007</v>
      </c>
      <c r="I805" s="10">
        <f t="shared" si="142"/>
        <v>84344.355216000011</v>
      </c>
      <c r="J805" s="10">
        <v>65192.796199999997</v>
      </c>
      <c r="K805" s="10">
        <f t="shared" si="143"/>
        <v>68517.628806199995</v>
      </c>
      <c r="L805" s="50">
        <f t="shared" si="144"/>
        <v>68517.628806199995</v>
      </c>
      <c r="M805" s="9">
        <v>95090.212537320011</v>
      </c>
      <c r="N805" s="9">
        <v>258706</v>
      </c>
      <c r="O805" s="9">
        <f t="shared" si="145"/>
        <v>95090.212537320011</v>
      </c>
      <c r="P805" s="15">
        <f t="shared" si="146"/>
        <v>81803.920671760003</v>
      </c>
    </row>
    <row r="806" spans="1:16" ht="22.5" customHeight="1" x14ac:dyDescent="0.25">
      <c r="A806" s="76"/>
      <c r="B806" s="76"/>
      <c r="C806" s="76"/>
      <c r="D806" s="77"/>
      <c r="E806" s="77"/>
      <c r="F806" s="8" t="s">
        <v>693</v>
      </c>
      <c r="G806" s="7" t="s">
        <v>17</v>
      </c>
      <c r="H806" s="10">
        <v>13617.45</v>
      </c>
      <c r="I806" s="10">
        <f t="shared" si="142"/>
        <v>16324.59906</v>
      </c>
      <c r="J806" s="10">
        <v>12617.512199999999</v>
      </c>
      <c r="K806" s="10">
        <f t="shared" si="143"/>
        <v>13261.005322199999</v>
      </c>
      <c r="L806" s="50">
        <f t="shared" si="144"/>
        <v>13261.005322199999</v>
      </c>
      <c r="M806" s="9">
        <v>18403.903294920001</v>
      </c>
      <c r="N806" s="9">
        <v>35938</v>
      </c>
      <c r="O806" s="9">
        <f t="shared" si="145"/>
        <v>18403.903294920001</v>
      </c>
      <c r="P806" s="15">
        <f t="shared" si="146"/>
        <v>15832.45430856</v>
      </c>
    </row>
    <row r="807" spans="1:16" ht="22.5" customHeight="1" x14ac:dyDescent="0.25">
      <c r="A807" s="76"/>
      <c r="B807" s="76"/>
      <c r="C807" s="76"/>
      <c r="D807" s="77"/>
      <c r="E807" s="77"/>
      <c r="F807" s="8" t="s">
        <v>694</v>
      </c>
      <c r="G807" s="7" t="s">
        <v>17</v>
      </c>
      <c r="H807" s="10">
        <v>27606.15</v>
      </c>
      <c r="I807" s="10">
        <f t="shared" si="142"/>
        <v>33094.252619999999</v>
      </c>
      <c r="J807" s="10">
        <v>25579.7196</v>
      </c>
      <c r="K807" s="10">
        <f t="shared" si="143"/>
        <v>26884.2852996</v>
      </c>
      <c r="L807" s="50">
        <f t="shared" si="144"/>
        <v>26884.2852996</v>
      </c>
      <c r="M807" s="9">
        <v>37310.579008560002</v>
      </c>
      <c r="N807" s="9">
        <v>43078</v>
      </c>
      <c r="O807" s="9">
        <f t="shared" si="145"/>
        <v>37310.579008560002</v>
      </c>
      <c r="P807" s="15">
        <f t="shared" si="146"/>
        <v>32097.432154080001</v>
      </c>
    </row>
    <row r="808" spans="1:16" ht="22.5" customHeight="1" x14ac:dyDescent="0.25">
      <c r="A808" s="76"/>
      <c r="B808" s="76"/>
      <c r="C808" s="76"/>
      <c r="D808" s="77"/>
      <c r="E808" s="77"/>
      <c r="F808" s="8" t="s">
        <v>695</v>
      </c>
      <c r="G808" s="7" t="s">
        <v>17</v>
      </c>
      <c r="H808" s="10">
        <v>76271.58</v>
      </c>
      <c r="I808" s="10">
        <f t="shared" si="142"/>
        <v>91434.370104000001</v>
      </c>
      <c r="J808" s="10">
        <v>70673.635200000004</v>
      </c>
      <c r="K808" s="10">
        <f t="shared" si="143"/>
        <v>74277.990595200012</v>
      </c>
      <c r="L808" s="50">
        <f t="shared" si="144"/>
        <v>74277.990595200012</v>
      </c>
      <c r="M808" s="9">
        <v>103084.56430272001</v>
      </c>
      <c r="N808" s="9">
        <v>57477</v>
      </c>
      <c r="O808" s="9">
        <f t="shared" si="145"/>
        <v>57477</v>
      </c>
      <c r="P808" s="15">
        <f t="shared" si="146"/>
        <v>65877.495297600006</v>
      </c>
    </row>
    <row r="809" spans="1:16" ht="22.5" customHeight="1" x14ac:dyDescent="0.25">
      <c r="A809" s="76"/>
      <c r="B809" s="76"/>
      <c r="C809" s="76"/>
      <c r="D809" s="77"/>
      <c r="E809" s="77"/>
      <c r="F809" s="8" t="s">
        <v>696</v>
      </c>
      <c r="G809" s="7" t="s">
        <v>17</v>
      </c>
      <c r="H809" s="10">
        <v>15403.41</v>
      </c>
      <c r="I809" s="10">
        <f t="shared" si="142"/>
        <v>18465.607907999998</v>
      </c>
      <c r="J809" s="10">
        <v>14272.4198</v>
      </c>
      <c r="K809" s="10">
        <f t="shared" si="143"/>
        <v>15000.313209799999</v>
      </c>
      <c r="L809" s="50">
        <f t="shared" si="144"/>
        <v>15000.313209799999</v>
      </c>
      <c r="M809" s="9">
        <v>20817.751520279999</v>
      </c>
      <c r="N809" s="9">
        <v>100555</v>
      </c>
      <c r="O809" s="9">
        <f t="shared" si="145"/>
        <v>20817.751520279999</v>
      </c>
      <c r="P809" s="15">
        <f t="shared" si="146"/>
        <v>17909.032365039999</v>
      </c>
    </row>
    <row r="810" spans="1:16" ht="22.5" customHeight="1" x14ac:dyDescent="0.25">
      <c r="A810" s="76"/>
      <c r="B810" s="76"/>
      <c r="C810" s="76"/>
      <c r="D810" s="77"/>
      <c r="E810" s="77"/>
      <c r="F810" s="8" t="s">
        <v>697</v>
      </c>
      <c r="G810" s="7" t="s">
        <v>17</v>
      </c>
      <c r="H810" s="10">
        <v>15403.41</v>
      </c>
      <c r="I810" s="10">
        <f t="shared" si="142"/>
        <v>18465.607907999998</v>
      </c>
      <c r="J810" s="10">
        <v>14272.4198</v>
      </c>
      <c r="K810" s="10">
        <f t="shared" si="143"/>
        <v>15000.313209799999</v>
      </c>
      <c r="L810" s="50">
        <f t="shared" si="144"/>
        <v>15000.313209799999</v>
      </c>
      <c r="M810" s="9">
        <v>20817.751520279999</v>
      </c>
      <c r="N810" s="9">
        <v>71876</v>
      </c>
      <c r="O810" s="9">
        <f t="shared" si="145"/>
        <v>20817.751520279999</v>
      </c>
      <c r="P810" s="15">
        <f t="shared" si="146"/>
        <v>17909.032365039999</v>
      </c>
    </row>
    <row r="811" spans="1:16" ht="22.5" customHeight="1" x14ac:dyDescent="0.25">
      <c r="A811" s="76"/>
      <c r="B811" s="76"/>
      <c r="C811" s="76"/>
      <c r="D811" s="77"/>
      <c r="E811" s="77"/>
      <c r="F811" s="8" t="s">
        <v>698</v>
      </c>
      <c r="G811" s="7" t="s">
        <v>17</v>
      </c>
      <c r="H811" s="10">
        <v>415589.13</v>
      </c>
      <c r="I811" s="10">
        <f t="shared" si="142"/>
        <v>498208.249044</v>
      </c>
      <c r="J811" s="10">
        <v>0</v>
      </c>
      <c r="K811" s="10">
        <f t="shared" si="143"/>
        <v>0</v>
      </c>
      <c r="L811" s="50">
        <f t="shared" si="144"/>
        <v>0</v>
      </c>
      <c r="M811" s="9">
        <v>913920</v>
      </c>
      <c r="N811" s="9">
        <v>287385</v>
      </c>
      <c r="O811" s="9">
        <f t="shared" si="145"/>
        <v>287385</v>
      </c>
      <c r="P811" s="15">
        <f>O811</f>
        <v>287385</v>
      </c>
    </row>
    <row r="812" spans="1:16" ht="22.5" customHeight="1" x14ac:dyDescent="0.25">
      <c r="A812" s="76"/>
      <c r="B812" s="76"/>
      <c r="C812" s="76"/>
      <c r="D812" s="77"/>
      <c r="E812" s="77"/>
      <c r="F812" s="8" t="s">
        <v>699</v>
      </c>
      <c r="G812" s="7" t="s">
        <v>17</v>
      </c>
      <c r="H812" s="10">
        <v>49856.4</v>
      </c>
      <c r="I812" s="10">
        <f t="shared" si="142"/>
        <v>59767.852319999998</v>
      </c>
      <c r="J812" s="10">
        <v>46196.569600000003</v>
      </c>
      <c r="K812" s="10">
        <f t="shared" si="143"/>
        <v>48552.594649600003</v>
      </c>
      <c r="L812" s="50">
        <f t="shared" si="144"/>
        <v>48552.594649600003</v>
      </c>
      <c r="M812" s="9">
        <v>67382.832000000009</v>
      </c>
      <c r="N812" s="9">
        <v>57477</v>
      </c>
      <c r="O812" s="9">
        <f t="shared" si="145"/>
        <v>57477</v>
      </c>
      <c r="P812" s="15">
        <f t="shared" si="146"/>
        <v>53014.797324800005</v>
      </c>
    </row>
    <row r="813" spans="1:16" ht="22.5" customHeight="1" x14ac:dyDescent="0.25">
      <c r="A813" s="76"/>
      <c r="B813" s="76"/>
      <c r="C813" s="76"/>
      <c r="D813" s="77"/>
      <c r="E813" s="77"/>
      <c r="F813" s="8" t="s">
        <v>700</v>
      </c>
      <c r="G813" s="7" t="s">
        <v>17</v>
      </c>
      <c r="H813" s="10">
        <v>465263.37</v>
      </c>
      <c r="I813" s="10">
        <f t="shared" si="142"/>
        <v>557757.72795600002</v>
      </c>
      <c r="J813" s="10">
        <v>0</v>
      </c>
      <c r="K813" s="10">
        <f t="shared" si="143"/>
        <v>0</v>
      </c>
      <c r="L813" s="50">
        <f t="shared" si="144"/>
        <v>0</v>
      </c>
      <c r="M813" s="9">
        <v>1405560</v>
      </c>
      <c r="N813" s="9">
        <v>258706</v>
      </c>
      <c r="O813" s="9">
        <f t="shared" si="145"/>
        <v>258706</v>
      </c>
      <c r="P813" s="15">
        <f>O813</f>
        <v>258706</v>
      </c>
    </row>
    <row r="814" spans="1:16" ht="22.5" customHeight="1" x14ac:dyDescent="0.25">
      <c r="A814" s="76"/>
      <c r="B814" s="76"/>
      <c r="C814" s="76"/>
      <c r="D814" s="77"/>
      <c r="E814" s="77"/>
      <c r="F814" s="8" t="s">
        <v>701</v>
      </c>
      <c r="G814" s="7" t="s">
        <v>17</v>
      </c>
      <c r="H814" s="10">
        <v>6809.22</v>
      </c>
      <c r="I814" s="10">
        <f t="shared" si="142"/>
        <v>8162.8929360000002</v>
      </c>
      <c r="J814" s="10">
        <v>6309.2194</v>
      </c>
      <c r="K814" s="10">
        <f t="shared" si="143"/>
        <v>6630.9895894000001</v>
      </c>
      <c r="L814" s="50">
        <f t="shared" si="144"/>
        <v>6630.9895894000001</v>
      </c>
      <c r="M814" s="9">
        <v>9202.6274168400014</v>
      </c>
      <c r="N814" s="9">
        <v>35938</v>
      </c>
      <c r="O814" s="9">
        <f t="shared" si="145"/>
        <v>9202.6274168400014</v>
      </c>
      <c r="P814" s="15">
        <f t="shared" si="146"/>
        <v>7916.8085031200008</v>
      </c>
    </row>
    <row r="815" spans="1:16" ht="22.5" customHeight="1" x14ac:dyDescent="0.25">
      <c r="A815" s="76"/>
      <c r="B815" s="76"/>
      <c r="C815" s="76"/>
      <c r="D815" s="77"/>
      <c r="E815" s="77"/>
      <c r="F815" s="8" t="s">
        <v>702</v>
      </c>
      <c r="G815" s="7" t="s">
        <v>17</v>
      </c>
      <c r="H815" s="10">
        <v>100996.83</v>
      </c>
      <c r="I815" s="10">
        <f t="shared" si="142"/>
        <v>121074.99980399999</v>
      </c>
      <c r="J815" s="10">
        <v>93583.820200000002</v>
      </c>
      <c r="K815" s="10">
        <f t="shared" si="143"/>
        <v>98356.595030199998</v>
      </c>
      <c r="L815" s="50">
        <f t="shared" si="144"/>
        <v>98356.595030199998</v>
      </c>
      <c r="M815" s="9">
        <v>136501.36014372003</v>
      </c>
      <c r="N815" s="9">
        <v>114954</v>
      </c>
      <c r="O815" s="9">
        <f t="shared" si="145"/>
        <v>114954</v>
      </c>
      <c r="P815" s="15">
        <f t="shared" si="146"/>
        <v>106655.2975151</v>
      </c>
    </row>
    <row r="816" spans="1:16" ht="22.5" customHeight="1" x14ac:dyDescent="0.25">
      <c r="A816" s="76"/>
      <c r="B816" s="76"/>
      <c r="C816" s="76"/>
      <c r="D816" s="77"/>
      <c r="E816" s="77"/>
      <c r="F816" s="8" t="s">
        <v>703</v>
      </c>
      <c r="G816" s="7" t="s">
        <v>17</v>
      </c>
      <c r="H816" s="10">
        <v>28370.43</v>
      </c>
      <c r="I816" s="10">
        <f t="shared" si="142"/>
        <v>34010.471484000002</v>
      </c>
      <c r="J816" s="10">
        <v>26287.642</v>
      </c>
      <c r="K816" s="10">
        <f t="shared" si="143"/>
        <v>27628.311741999998</v>
      </c>
      <c r="L816" s="50">
        <f t="shared" si="144"/>
        <v>27628.311741999998</v>
      </c>
      <c r="M816" s="9">
        <v>38343.154621200003</v>
      </c>
      <c r="N816" s="9">
        <v>113050</v>
      </c>
      <c r="O816" s="9">
        <f t="shared" si="145"/>
        <v>38343.154621200003</v>
      </c>
      <c r="P816" s="15">
        <f t="shared" si="146"/>
        <v>32985.733181600001</v>
      </c>
    </row>
    <row r="817" spans="1:16" ht="22.5" customHeight="1" x14ac:dyDescent="0.25">
      <c r="A817" s="76"/>
      <c r="B817" s="76"/>
      <c r="C817" s="76"/>
      <c r="D817" s="77"/>
      <c r="E817" s="77"/>
      <c r="F817" s="8" t="s">
        <v>704</v>
      </c>
      <c r="G817" s="7" t="s">
        <v>17</v>
      </c>
      <c r="H817" s="10">
        <v>72067.05</v>
      </c>
      <c r="I817" s="10">
        <f t="shared" si="142"/>
        <v>86393.97954</v>
      </c>
      <c r="J817" s="10">
        <v>66777.282200000001</v>
      </c>
      <c r="K817" s="10">
        <f t="shared" si="143"/>
        <v>70182.923592200008</v>
      </c>
      <c r="L817" s="50">
        <f t="shared" si="144"/>
        <v>70182.923592200008</v>
      </c>
      <c r="M817" s="9">
        <v>97401.343816920009</v>
      </c>
      <c r="N817" s="9">
        <v>107100</v>
      </c>
      <c r="O817" s="9">
        <f t="shared" si="145"/>
        <v>97401.343816920009</v>
      </c>
      <c r="P817" s="15">
        <f t="shared" si="146"/>
        <v>83792.133704560008</v>
      </c>
    </row>
    <row r="818" spans="1:16" ht="22.5" customHeight="1" x14ac:dyDescent="0.25">
      <c r="A818" s="76"/>
      <c r="B818" s="76"/>
      <c r="C818" s="76"/>
      <c r="D818" s="77"/>
      <c r="E818" s="77"/>
      <c r="F818" s="8" t="s">
        <v>705</v>
      </c>
      <c r="G818" s="7" t="s">
        <v>17</v>
      </c>
      <c r="H818" s="10">
        <v>9079.2900000000009</v>
      </c>
      <c r="I818" s="10">
        <f t="shared" si="142"/>
        <v>10884.252852000001</v>
      </c>
      <c r="J818" s="10">
        <v>8412.6013999999996</v>
      </c>
      <c r="K818" s="10">
        <f t="shared" si="143"/>
        <v>8841.6440714</v>
      </c>
      <c r="L818" s="50">
        <f t="shared" si="144"/>
        <v>8841.6440714</v>
      </c>
      <c r="M818" s="9">
        <v>12270.62040204</v>
      </c>
      <c r="N818" s="9">
        <v>35938</v>
      </c>
      <c r="O818" s="9">
        <f t="shared" si="145"/>
        <v>12270.62040204</v>
      </c>
      <c r="P818" s="15">
        <f t="shared" si="146"/>
        <v>10556.132236720001</v>
      </c>
    </row>
    <row r="819" spans="1:16" ht="22.5" customHeight="1" x14ac:dyDescent="0.25">
      <c r="A819" s="76"/>
      <c r="B819" s="76"/>
      <c r="C819" s="76"/>
      <c r="D819" s="77"/>
      <c r="E819" s="77"/>
      <c r="F819" s="8" t="s">
        <v>706</v>
      </c>
      <c r="G819" s="7" t="s">
        <v>17</v>
      </c>
      <c r="H819" s="10">
        <v>39716.82</v>
      </c>
      <c r="I819" s="10">
        <f t="shared" si="142"/>
        <v>47612.523816000001</v>
      </c>
      <c r="J819" s="10">
        <v>36801.772199999999</v>
      </c>
      <c r="K819" s="10">
        <f t="shared" si="143"/>
        <v>38678.662582199999</v>
      </c>
      <c r="L819" s="50">
        <f t="shared" si="144"/>
        <v>38678.662582199999</v>
      </c>
      <c r="M819" s="9">
        <v>53679.064930920002</v>
      </c>
      <c r="N819" s="9">
        <v>114954</v>
      </c>
      <c r="O819" s="9">
        <f t="shared" si="145"/>
        <v>53679.064930920002</v>
      </c>
      <c r="P819" s="15">
        <f t="shared" si="146"/>
        <v>46178.86375656</v>
      </c>
    </row>
    <row r="820" spans="1:16" ht="22.5" customHeight="1" x14ac:dyDescent="0.25">
      <c r="A820" s="76"/>
      <c r="B820" s="76"/>
      <c r="C820" s="76"/>
      <c r="D820" s="77"/>
      <c r="E820" s="77"/>
      <c r="F820" s="8" t="s">
        <v>707</v>
      </c>
      <c r="G820" s="7" t="s">
        <v>17</v>
      </c>
      <c r="H820" s="10">
        <v>39716.82</v>
      </c>
      <c r="I820" s="10">
        <f t="shared" si="142"/>
        <v>47612.523816000001</v>
      </c>
      <c r="J820" s="10">
        <v>36801.772199999999</v>
      </c>
      <c r="K820" s="10">
        <f t="shared" si="143"/>
        <v>38678.662582199999</v>
      </c>
      <c r="L820" s="50">
        <f t="shared" si="144"/>
        <v>38678.662582199999</v>
      </c>
      <c r="M820" s="9">
        <v>53679.064930920002</v>
      </c>
      <c r="N820" s="9">
        <v>143752</v>
      </c>
      <c r="O820" s="9">
        <f t="shared" si="145"/>
        <v>53679.064930920002</v>
      </c>
      <c r="P820" s="15">
        <f t="shared" si="146"/>
        <v>46178.86375656</v>
      </c>
    </row>
    <row r="821" spans="1:16" ht="22.5" customHeight="1" x14ac:dyDescent="0.25">
      <c r="A821" s="76"/>
      <c r="B821" s="76"/>
      <c r="C821" s="76"/>
      <c r="D821" s="77"/>
      <c r="E821" s="77"/>
      <c r="F821" s="8" t="s">
        <v>708</v>
      </c>
      <c r="G821" s="7" t="s">
        <v>17</v>
      </c>
      <c r="H821" s="10">
        <v>25151.94</v>
      </c>
      <c r="I821" s="10">
        <f t="shared" si="142"/>
        <v>30152.145671999999</v>
      </c>
      <c r="J821" s="10">
        <v>23305.843199999999</v>
      </c>
      <c r="K821" s="10">
        <f t="shared" si="143"/>
        <v>24494.4412032</v>
      </c>
      <c r="L821" s="50">
        <f t="shared" si="144"/>
        <v>24494.4412032</v>
      </c>
      <c r="M821" s="9">
        <v>33993.902891520003</v>
      </c>
      <c r="N821" s="9">
        <v>71876</v>
      </c>
      <c r="O821" s="9">
        <f t="shared" si="145"/>
        <v>33993.902891520003</v>
      </c>
      <c r="P821" s="15">
        <f t="shared" si="146"/>
        <v>29244.17204736</v>
      </c>
    </row>
    <row r="822" spans="1:16" ht="22.5" customHeight="1" x14ac:dyDescent="0.25">
      <c r="A822" s="76"/>
      <c r="B822" s="76"/>
      <c r="C822" s="76"/>
      <c r="D822" s="77"/>
      <c r="E822" s="77"/>
      <c r="F822" s="8" t="s">
        <v>709</v>
      </c>
      <c r="G822" s="7" t="s">
        <v>17</v>
      </c>
      <c r="H822" s="10">
        <v>13617.45</v>
      </c>
      <c r="I822" s="10">
        <f t="shared" si="142"/>
        <v>16324.59906</v>
      </c>
      <c r="J822" s="10">
        <v>12617.512199999999</v>
      </c>
      <c r="K822" s="10">
        <f t="shared" si="143"/>
        <v>13261.005322199999</v>
      </c>
      <c r="L822" s="50">
        <f t="shared" si="144"/>
        <v>13261.005322199999</v>
      </c>
      <c r="M822" s="9">
        <v>18403.903294920001</v>
      </c>
      <c r="N822" s="9">
        <v>86275</v>
      </c>
      <c r="O822" s="9">
        <f t="shared" si="145"/>
        <v>18403.903294920001</v>
      </c>
      <c r="P822" s="15">
        <f t="shared" si="146"/>
        <v>15832.45430856</v>
      </c>
    </row>
    <row r="823" spans="1:16" ht="22.5" customHeight="1" x14ac:dyDescent="0.25">
      <c r="A823" s="76"/>
      <c r="B823" s="76"/>
      <c r="C823" s="76"/>
      <c r="D823" s="77"/>
      <c r="E823" s="77"/>
      <c r="F823" s="8" t="s">
        <v>710</v>
      </c>
      <c r="G823" s="7" t="s">
        <v>17</v>
      </c>
      <c r="H823" s="10">
        <v>122926.32</v>
      </c>
      <c r="I823" s="10">
        <f t="shared" si="142"/>
        <v>147364.07241600001</v>
      </c>
      <c r="J823" s="10">
        <v>113903.2316</v>
      </c>
      <c r="K823" s="10">
        <f t="shared" si="143"/>
        <v>119712.29641159999</v>
      </c>
      <c r="L823" s="50">
        <f t="shared" si="144"/>
        <v>119712.29641159999</v>
      </c>
      <c r="M823" s="9">
        <v>166139.25361175998</v>
      </c>
      <c r="N823" s="9">
        <v>114954</v>
      </c>
      <c r="O823" s="9">
        <f t="shared" si="145"/>
        <v>114954</v>
      </c>
      <c r="P823" s="15">
        <f t="shared" si="146"/>
        <v>117333.1482058</v>
      </c>
    </row>
    <row r="824" spans="1:16" ht="22.5" customHeight="1" x14ac:dyDescent="0.25">
      <c r="A824" s="76"/>
      <c r="B824" s="76"/>
      <c r="C824" s="76"/>
      <c r="D824" s="77"/>
      <c r="E824" s="77"/>
      <c r="F824" s="8" t="s">
        <v>711</v>
      </c>
      <c r="G824" s="7" t="s">
        <v>17</v>
      </c>
      <c r="H824" s="10">
        <v>47251.71</v>
      </c>
      <c r="I824" s="10">
        <f t="shared" si="142"/>
        <v>56645.349947999995</v>
      </c>
      <c r="J824" s="10">
        <v>43783.703199999996</v>
      </c>
      <c r="K824" s="10">
        <f t="shared" si="143"/>
        <v>46016.672063199992</v>
      </c>
      <c r="L824" s="50">
        <f t="shared" si="144"/>
        <v>46016.672063199992</v>
      </c>
      <c r="M824" s="9">
        <v>63862.909487519995</v>
      </c>
      <c r="N824" s="9">
        <v>215509</v>
      </c>
      <c r="O824" s="9">
        <f t="shared" si="145"/>
        <v>63862.909487519995</v>
      </c>
      <c r="P824" s="15">
        <f t="shared" si="146"/>
        <v>54939.790775359994</v>
      </c>
    </row>
    <row r="825" spans="1:16" ht="22.5" customHeight="1" x14ac:dyDescent="0.25">
      <c r="A825" s="76"/>
      <c r="B825" s="76"/>
      <c r="C825" s="76"/>
      <c r="D825" s="77"/>
      <c r="E825" s="77"/>
      <c r="F825" s="8" t="s">
        <v>712</v>
      </c>
      <c r="G825" s="7" t="s">
        <v>17</v>
      </c>
      <c r="H825" s="10">
        <v>202027.32</v>
      </c>
      <c r="I825" s="10">
        <f t="shared" si="142"/>
        <v>242190.35121600001</v>
      </c>
      <c r="J825" s="10">
        <v>187198.2182</v>
      </c>
      <c r="K825" s="10">
        <f t="shared" si="143"/>
        <v>196745.32732820002</v>
      </c>
      <c r="L825" s="50">
        <f t="shared" si="144"/>
        <v>196745.32732820002</v>
      </c>
      <c r="M825" s="9">
        <v>273047.32106652</v>
      </c>
      <c r="N825" s="9">
        <v>143752</v>
      </c>
      <c r="O825" s="9">
        <f t="shared" si="145"/>
        <v>143752</v>
      </c>
      <c r="P825" s="15">
        <f t="shared" si="146"/>
        <v>170248.66366409999</v>
      </c>
    </row>
    <row r="826" spans="1:16" ht="22.5" customHeight="1" x14ac:dyDescent="0.25">
      <c r="A826" s="76"/>
      <c r="B826" s="76"/>
      <c r="C826" s="76"/>
      <c r="D826" s="77"/>
      <c r="E826" s="77"/>
      <c r="F826" s="8" t="s">
        <v>713</v>
      </c>
      <c r="G826" s="7" t="s">
        <v>17</v>
      </c>
      <c r="H826" s="10">
        <v>9691.11</v>
      </c>
      <c r="I826" s="10">
        <f t="shared" si="142"/>
        <v>11617.702668</v>
      </c>
      <c r="J826" s="10">
        <v>8979.6805999999997</v>
      </c>
      <c r="K826" s="10">
        <f t="shared" si="143"/>
        <v>9437.6443105999988</v>
      </c>
      <c r="L826" s="50">
        <f t="shared" si="144"/>
        <v>9437.6443105999988</v>
      </c>
      <c r="M826" s="9">
        <v>13097.762123159999</v>
      </c>
      <c r="N826" s="9">
        <v>71876</v>
      </c>
      <c r="O826" s="9">
        <f t="shared" si="145"/>
        <v>13097.762123159999</v>
      </c>
      <c r="P826" s="15">
        <f t="shared" si="146"/>
        <v>11267.70321688</v>
      </c>
    </row>
    <row r="827" spans="1:16" ht="22.5" customHeight="1" x14ac:dyDescent="0.25">
      <c r="A827" s="76"/>
      <c r="B827" s="76"/>
      <c r="C827" s="76"/>
      <c r="D827" s="77"/>
      <c r="E827" s="77"/>
      <c r="F827" s="8" t="s">
        <v>714</v>
      </c>
      <c r="G827" s="7" t="s">
        <v>17</v>
      </c>
      <c r="H827" s="10">
        <v>10213.83</v>
      </c>
      <c r="I827" s="10">
        <f t="shared" si="142"/>
        <v>12244.339404</v>
      </c>
      <c r="J827" s="10">
        <v>9464.2924000000003</v>
      </c>
      <c r="K827" s="10">
        <f t="shared" si="143"/>
        <v>9946.9713124000009</v>
      </c>
      <c r="L827" s="50">
        <f t="shared" si="144"/>
        <v>9946.9713124000009</v>
      </c>
      <c r="M827" s="9">
        <v>13804.616894640001</v>
      </c>
      <c r="N827" s="9">
        <v>86275</v>
      </c>
      <c r="O827" s="9">
        <f t="shared" si="145"/>
        <v>13804.616894640001</v>
      </c>
      <c r="P827" s="15">
        <f t="shared" si="146"/>
        <v>11875.794103520002</v>
      </c>
    </row>
    <row r="828" spans="1:16" ht="22.5" customHeight="1" x14ac:dyDescent="0.25">
      <c r="A828" s="76"/>
      <c r="B828" s="76"/>
      <c r="C828" s="76"/>
      <c r="D828" s="77"/>
      <c r="E828" s="77"/>
      <c r="F828" s="8" t="s">
        <v>715</v>
      </c>
      <c r="G828" s="7" t="s">
        <v>17</v>
      </c>
      <c r="H828" s="10">
        <v>13050.18</v>
      </c>
      <c r="I828" s="10">
        <f t="shared" si="142"/>
        <v>15644.555784</v>
      </c>
      <c r="J828" s="10">
        <v>12092.13</v>
      </c>
      <c r="K828" s="10">
        <f t="shared" si="143"/>
        <v>12708.82863</v>
      </c>
      <c r="L828" s="50">
        <f t="shared" si="144"/>
        <v>12708.82863</v>
      </c>
      <c r="M828" s="9">
        <v>17637.580817999999</v>
      </c>
      <c r="N828" s="9">
        <v>71876</v>
      </c>
      <c r="O828" s="9">
        <f t="shared" si="145"/>
        <v>17637.580817999999</v>
      </c>
      <c r="P828" s="15">
        <f t="shared" si="146"/>
        <v>15173.204723999999</v>
      </c>
    </row>
    <row r="829" spans="1:16" ht="22.5" customHeight="1" x14ac:dyDescent="0.25">
      <c r="A829" s="76"/>
      <c r="B829" s="76"/>
      <c r="C829" s="76"/>
      <c r="D829" s="77"/>
      <c r="E829" s="77"/>
      <c r="F829" s="8" t="s">
        <v>716</v>
      </c>
      <c r="G829" s="7" t="s">
        <v>17</v>
      </c>
      <c r="H829" s="10">
        <v>40852.35</v>
      </c>
      <c r="I829" s="10">
        <f t="shared" si="142"/>
        <v>48973.797179999994</v>
      </c>
      <c r="J829" s="10">
        <v>37853.463199999998</v>
      </c>
      <c r="K829" s="10">
        <f t="shared" si="143"/>
        <v>39783.989823199998</v>
      </c>
      <c r="L829" s="50">
        <f t="shared" si="144"/>
        <v>39783.989823199998</v>
      </c>
      <c r="M829" s="9">
        <v>55213.06142351999</v>
      </c>
      <c r="N829" s="9">
        <v>100555</v>
      </c>
      <c r="O829" s="9">
        <f t="shared" si="145"/>
        <v>55213.06142351999</v>
      </c>
      <c r="P829" s="15">
        <f t="shared" si="146"/>
        <v>47498.525623359994</v>
      </c>
    </row>
    <row r="830" spans="1:16" ht="22.5" customHeight="1" x14ac:dyDescent="0.25">
      <c r="A830" s="76"/>
      <c r="B830" s="76"/>
      <c r="C830" s="76"/>
      <c r="D830" s="77"/>
      <c r="E830" s="77"/>
      <c r="F830" s="8" t="s">
        <v>717</v>
      </c>
      <c r="G830" s="7" t="s">
        <v>17</v>
      </c>
      <c r="H830" s="10">
        <v>400708.44</v>
      </c>
      <c r="I830" s="10">
        <f t="shared" si="142"/>
        <v>480369.27787200001</v>
      </c>
      <c r="J830" s="10">
        <v>0</v>
      </c>
      <c r="K830" s="10">
        <f t="shared" si="143"/>
        <v>0</v>
      </c>
      <c r="L830" s="50">
        <f t="shared" si="144"/>
        <v>0</v>
      </c>
      <c r="M830" s="9">
        <v>867000</v>
      </c>
      <c r="N830" s="9">
        <v>143752</v>
      </c>
      <c r="O830" s="9">
        <f t="shared" si="145"/>
        <v>143752</v>
      </c>
      <c r="P830" s="15">
        <f>O830</f>
        <v>143752</v>
      </c>
    </row>
    <row r="831" spans="1:16" ht="22.5" customHeight="1" x14ac:dyDescent="0.25">
      <c r="A831" s="76"/>
      <c r="B831" s="76"/>
      <c r="C831" s="76"/>
      <c r="D831" s="77"/>
      <c r="E831" s="77"/>
      <c r="F831" s="8" t="s">
        <v>718</v>
      </c>
      <c r="G831" s="7" t="s">
        <v>17</v>
      </c>
      <c r="H831" s="10">
        <v>5106.42</v>
      </c>
      <c r="I831" s="10">
        <f t="shared" si="142"/>
        <v>6121.5762960000002</v>
      </c>
      <c r="J831" s="10">
        <v>4731.2196000000004</v>
      </c>
      <c r="K831" s="10">
        <f t="shared" si="143"/>
        <v>4972.5117996000008</v>
      </c>
      <c r="L831" s="50">
        <f t="shared" si="144"/>
        <v>4972.5117996000008</v>
      </c>
      <c r="M831" s="9">
        <v>6900.9569085600006</v>
      </c>
      <c r="N831" s="9">
        <v>35938</v>
      </c>
      <c r="O831" s="9">
        <f t="shared" si="145"/>
        <v>6900.9569085600006</v>
      </c>
      <c r="P831" s="15">
        <f t="shared" si="146"/>
        <v>5936.7343540800011</v>
      </c>
    </row>
    <row r="832" spans="1:16" ht="22.5" customHeight="1" x14ac:dyDescent="0.25">
      <c r="A832" s="76"/>
      <c r="B832" s="76"/>
      <c r="C832" s="76"/>
      <c r="D832" s="77"/>
      <c r="E832" s="77"/>
      <c r="F832" s="8" t="s">
        <v>719</v>
      </c>
      <c r="G832" s="7" t="s">
        <v>17</v>
      </c>
      <c r="H832" s="10">
        <v>3971.88</v>
      </c>
      <c r="I832" s="10">
        <f t="shared" si="142"/>
        <v>4761.4897440000004</v>
      </c>
      <c r="J832" s="10">
        <v>3680.4551999999999</v>
      </c>
      <c r="K832" s="10">
        <f t="shared" si="143"/>
        <v>3868.1584152</v>
      </c>
      <c r="L832" s="50">
        <f t="shared" si="144"/>
        <v>3868.1584152</v>
      </c>
      <c r="M832" s="9">
        <v>5368.3119547199994</v>
      </c>
      <c r="N832" s="9">
        <v>35938</v>
      </c>
      <c r="O832" s="9">
        <f t="shared" si="145"/>
        <v>5368.3119547199994</v>
      </c>
      <c r="P832" s="15">
        <f t="shared" si="146"/>
        <v>4618.23518496</v>
      </c>
    </row>
    <row r="833" spans="1:16" ht="22.5" customHeight="1" x14ac:dyDescent="0.25">
      <c r="A833" s="76"/>
      <c r="B833" s="76"/>
      <c r="C833" s="76"/>
      <c r="D833" s="77"/>
      <c r="E833" s="77"/>
      <c r="F833" s="8" t="s">
        <v>720</v>
      </c>
      <c r="G833" s="7" t="s">
        <v>17</v>
      </c>
      <c r="H833" s="10">
        <v>7943.76</v>
      </c>
      <c r="I833" s="10">
        <f t="shared" si="142"/>
        <v>9522.9794880000009</v>
      </c>
      <c r="J833" s="10">
        <v>7360.9103999999998</v>
      </c>
      <c r="K833" s="10">
        <f t="shared" si="143"/>
        <v>7736.3168304000001</v>
      </c>
      <c r="L833" s="50">
        <f t="shared" si="144"/>
        <v>7736.3168304000001</v>
      </c>
      <c r="M833" s="9">
        <v>10736.623909439999</v>
      </c>
      <c r="N833" s="9">
        <v>35938</v>
      </c>
      <c r="O833" s="9">
        <f t="shared" si="145"/>
        <v>10736.623909439999</v>
      </c>
      <c r="P833" s="15">
        <f t="shared" si="146"/>
        <v>9236.4703699199999</v>
      </c>
    </row>
    <row r="834" spans="1:16" ht="22.5" customHeight="1" x14ac:dyDescent="0.25">
      <c r="A834" s="76"/>
      <c r="B834" s="76"/>
      <c r="C834" s="76"/>
      <c r="D834" s="77"/>
      <c r="E834" s="77"/>
      <c r="F834" s="8" t="s">
        <v>721</v>
      </c>
      <c r="G834" s="7" t="s">
        <v>17</v>
      </c>
      <c r="H834" s="10">
        <v>10213.83</v>
      </c>
      <c r="I834" s="10">
        <f t="shared" ref="I834:I865" si="147">(H834*19.88%)+H834</f>
        <v>12244.339404</v>
      </c>
      <c r="J834" s="10">
        <v>9464.2924000000003</v>
      </c>
      <c r="K834" s="10">
        <f t="shared" ref="K834:K865" si="148">(J834*5.1%)+J834</f>
        <v>9946.9713124000009</v>
      </c>
      <c r="L834" s="50">
        <f t="shared" si="144"/>
        <v>9946.9713124000009</v>
      </c>
      <c r="M834" s="9">
        <v>13804.616894640001</v>
      </c>
      <c r="N834" s="9">
        <v>35938</v>
      </c>
      <c r="O834" s="9">
        <f t="shared" si="145"/>
        <v>13804.616894640001</v>
      </c>
      <c r="P834" s="15">
        <f t="shared" si="146"/>
        <v>11875.794103520002</v>
      </c>
    </row>
    <row r="835" spans="1:16" ht="22.5" customHeight="1" x14ac:dyDescent="0.25">
      <c r="A835" s="76"/>
      <c r="B835" s="76"/>
      <c r="C835" s="76"/>
      <c r="D835" s="77"/>
      <c r="E835" s="77"/>
      <c r="F835" s="8" t="s">
        <v>722</v>
      </c>
      <c r="G835" s="7" t="s">
        <v>17</v>
      </c>
      <c r="H835" s="10">
        <v>5220.2700000000004</v>
      </c>
      <c r="I835" s="10">
        <f t="shared" si="147"/>
        <v>6258.0596760000008</v>
      </c>
      <c r="J835" s="10">
        <v>4836.8519999999999</v>
      </c>
      <c r="K835" s="10">
        <f t="shared" si="148"/>
        <v>5083.5314520000002</v>
      </c>
      <c r="L835" s="50">
        <f t="shared" si="144"/>
        <v>5083.5314520000002</v>
      </c>
      <c r="M835" s="9">
        <v>7055.0323271999996</v>
      </c>
      <c r="N835" s="9">
        <v>35938</v>
      </c>
      <c r="O835" s="9">
        <f t="shared" si="145"/>
        <v>7055.0323271999996</v>
      </c>
      <c r="P835" s="15">
        <f t="shared" si="146"/>
        <v>6069.2818895999999</v>
      </c>
    </row>
    <row r="836" spans="1:16" ht="22.5" customHeight="1" x14ac:dyDescent="0.25">
      <c r="A836" s="76"/>
      <c r="B836" s="76"/>
      <c r="C836" s="76"/>
      <c r="D836" s="77"/>
      <c r="E836" s="77"/>
      <c r="F836" s="8" t="s">
        <v>723</v>
      </c>
      <c r="G836" s="7" t="s">
        <v>17</v>
      </c>
      <c r="H836" s="10">
        <v>11915.64</v>
      </c>
      <c r="I836" s="10">
        <f t="shared" si="147"/>
        <v>14284.469231999999</v>
      </c>
      <c r="J836" s="10">
        <v>11041.365599999999</v>
      </c>
      <c r="K836" s="10">
        <f t="shared" si="148"/>
        <v>11604.475245599999</v>
      </c>
      <c r="L836" s="50">
        <f t="shared" si="144"/>
        <v>11604.475245599999</v>
      </c>
      <c r="M836" s="9">
        <v>16104.935864159999</v>
      </c>
      <c r="N836" s="9">
        <v>28798</v>
      </c>
      <c r="O836" s="9">
        <f t="shared" si="145"/>
        <v>16104.935864159999</v>
      </c>
      <c r="P836" s="15">
        <f t="shared" si="146"/>
        <v>13854.705554879998</v>
      </c>
    </row>
    <row r="837" spans="1:16" ht="22.5" customHeight="1" x14ac:dyDescent="0.25">
      <c r="A837" s="76"/>
      <c r="B837" s="76"/>
      <c r="C837" s="76"/>
      <c r="D837" s="77"/>
      <c r="E837" s="77"/>
      <c r="F837" s="8" t="s">
        <v>724</v>
      </c>
      <c r="G837" s="7" t="s">
        <v>17</v>
      </c>
      <c r="H837" s="10">
        <v>612786.24</v>
      </c>
      <c r="I837" s="10">
        <f t="shared" si="147"/>
        <v>734608.14451200003</v>
      </c>
      <c r="J837" s="10">
        <v>567807.50760000001</v>
      </c>
      <c r="K837" s="10">
        <f t="shared" si="148"/>
        <v>596765.69048760005</v>
      </c>
      <c r="L837" s="50">
        <f t="shared" si="144"/>
        <v>596765.69048760005</v>
      </c>
      <c r="M837" s="9">
        <v>828204.03058536013</v>
      </c>
      <c r="N837" s="9">
        <v>1005907</v>
      </c>
      <c r="O837" s="9">
        <f t="shared" si="145"/>
        <v>828204.03058536013</v>
      </c>
      <c r="P837" s="15">
        <f t="shared" si="146"/>
        <v>712484.86053648009</v>
      </c>
    </row>
    <row r="838" spans="1:16" ht="22.5" customHeight="1" x14ac:dyDescent="0.25">
      <c r="A838" s="76"/>
      <c r="B838" s="76"/>
      <c r="C838" s="76"/>
      <c r="D838" s="77"/>
      <c r="E838" s="77"/>
      <c r="F838" s="8" t="s">
        <v>725</v>
      </c>
      <c r="G838" s="7" t="s">
        <v>17</v>
      </c>
      <c r="H838" s="10">
        <v>276069.42</v>
      </c>
      <c r="I838" s="10">
        <f t="shared" si="147"/>
        <v>330952.02069599996</v>
      </c>
      <c r="J838" s="10">
        <v>255805.53539999999</v>
      </c>
      <c r="K838" s="10">
        <f t="shared" si="148"/>
        <v>268851.61770539999</v>
      </c>
      <c r="L838" s="50">
        <f t="shared" si="144"/>
        <v>268851.61770539999</v>
      </c>
      <c r="M838" s="9">
        <v>373117.95393443998</v>
      </c>
      <c r="N838" s="9">
        <v>718522</v>
      </c>
      <c r="O838" s="9">
        <f t="shared" si="145"/>
        <v>373117.95393443998</v>
      </c>
      <c r="P838" s="15">
        <f t="shared" si="146"/>
        <v>320984.78581992001</v>
      </c>
    </row>
    <row r="839" spans="1:16" ht="22.5" customHeight="1" x14ac:dyDescent="0.25">
      <c r="A839" s="76"/>
      <c r="B839" s="76"/>
      <c r="C839" s="76"/>
      <c r="D839" s="77"/>
      <c r="E839" s="77"/>
      <c r="F839" s="8" t="s">
        <v>726</v>
      </c>
      <c r="G839" s="7" t="s">
        <v>17</v>
      </c>
      <c r="H839" s="10">
        <v>773878.05</v>
      </c>
      <c r="I839" s="10">
        <f t="shared" si="147"/>
        <v>927725.00634000008</v>
      </c>
      <c r="J839" s="10">
        <v>717075.35479999997</v>
      </c>
      <c r="K839" s="10">
        <f t="shared" si="148"/>
        <v>753646.19789479999</v>
      </c>
      <c r="L839" s="50">
        <f t="shared" si="144"/>
        <v>753646.19789479999</v>
      </c>
      <c r="M839" s="9">
        <v>1045926.11251128</v>
      </c>
      <c r="N839" s="9">
        <v>431137</v>
      </c>
      <c r="O839" s="9">
        <f t="shared" si="145"/>
        <v>431137</v>
      </c>
      <c r="P839" s="15">
        <f t="shared" si="146"/>
        <v>592391.59894739999</v>
      </c>
    </row>
    <row r="840" spans="1:16" ht="22.5" customHeight="1" x14ac:dyDescent="0.25">
      <c r="A840" s="76"/>
      <c r="B840" s="76"/>
      <c r="C840" s="76"/>
      <c r="D840" s="77"/>
      <c r="E840" s="77"/>
      <c r="F840" s="8" t="s">
        <v>727</v>
      </c>
      <c r="G840" s="7" t="s">
        <v>17</v>
      </c>
      <c r="H840" s="10">
        <v>46072.62</v>
      </c>
      <c r="I840" s="10">
        <f t="shared" si="147"/>
        <v>55231.856855999999</v>
      </c>
      <c r="J840" s="10">
        <v>42691.241800000003</v>
      </c>
      <c r="K840" s="10">
        <f t="shared" si="148"/>
        <v>44868.495131800002</v>
      </c>
      <c r="L840" s="50">
        <f t="shared" si="144"/>
        <v>44868.495131800002</v>
      </c>
      <c r="M840" s="9">
        <v>62269.445289479998</v>
      </c>
      <c r="N840" s="9">
        <v>574770</v>
      </c>
      <c r="O840" s="9">
        <f t="shared" si="145"/>
        <v>62269.445289479998</v>
      </c>
      <c r="P840" s="15">
        <f t="shared" si="146"/>
        <v>53568.97021064</v>
      </c>
    </row>
    <row r="841" spans="1:16" ht="22.5" customHeight="1" x14ac:dyDescent="0.25">
      <c r="A841" s="76"/>
      <c r="B841" s="76"/>
      <c r="C841" s="76"/>
      <c r="D841" s="77"/>
      <c r="E841" s="77"/>
      <c r="F841" s="8" t="s">
        <v>728</v>
      </c>
      <c r="G841" s="7" t="s">
        <v>17</v>
      </c>
      <c r="H841" s="10">
        <v>62413.56</v>
      </c>
      <c r="I841" s="10">
        <f t="shared" si="147"/>
        <v>74821.375727999999</v>
      </c>
      <c r="J841" s="10">
        <v>57832.812400000003</v>
      </c>
      <c r="K841" s="10">
        <f t="shared" si="148"/>
        <v>60782.285832400004</v>
      </c>
      <c r="L841" s="50">
        <f t="shared" si="144"/>
        <v>60782.285832400004</v>
      </c>
      <c r="M841" s="9">
        <v>84354.940166640008</v>
      </c>
      <c r="N841" s="9">
        <v>143752</v>
      </c>
      <c r="O841" s="9">
        <f t="shared" si="145"/>
        <v>84354.940166640008</v>
      </c>
      <c r="P841" s="15">
        <f t="shared" si="146"/>
        <v>72568.612999520003</v>
      </c>
    </row>
    <row r="842" spans="1:16" ht="22.5" customHeight="1" x14ac:dyDescent="0.25">
      <c r="A842" s="76"/>
      <c r="B842" s="76"/>
      <c r="C842" s="76"/>
      <c r="D842" s="77"/>
      <c r="E842" s="77"/>
      <c r="F842" s="8" t="s">
        <v>729</v>
      </c>
      <c r="G842" s="7" t="s">
        <v>17</v>
      </c>
      <c r="H842" s="10">
        <v>73759.95</v>
      </c>
      <c r="I842" s="10">
        <f t="shared" si="147"/>
        <v>88423.428059999991</v>
      </c>
      <c r="J842" s="10">
        <v>68346.016000000003</v>
      </c>
      <c r="K842" s="10">
        <f t="shared" si="148"/>
        <v>71831.662815999996</v>
      </c>
      <c r="L842" s="50">
        <f t="shared" si="144"/>
        <v>71831.662815999996</v>
      </c>
      <c r="M842" s="9">
        <v>99689.498937600001</v>
      </c>
      <c r="N842" s="9">
        <v>143752</v>
      </c>
      <c r="O842" s="9">
        <f t="shared" si="145"/>
        <v>99689.498937600001</v>
      </c>
      <c r="P842" s="15">
        <f t="shared" si="146"/>
        <v>85760.580876799999</v>
      </c>
    </row>
    <row r="843" spans="1:16" ht="22.5" customHeight="1" x14ac:dyDescent="0.25">
      <c r="A843" s="76"/>
      <c r="B843" s="76"/>
      <c r="C843" s="76"/>
      <c r="D843" s="77"/>
      <c r="E843" s="77"/>
      <c r="F843" s="8" t="s">
        <v>730</v>
      </c>
      <c r="G843" s="7" t="s">
        <v>17</v>
      </c>
      <c r="H843" s="10">
        <v>73759.95</v>
      </c>
      <c r="I843" s="10">
        <f t="shared" si="147"/>
        <v>88423.428059999991</v>
      </c>
      <c r="J843" s="10">
        <v>68346.016000000003</v>
      </c>
      <c r="K843" s="10">
        <f t="shared" si="148"/>
        <v>71831.662815999996</v>
      </c>
      <c r="L843" s="50">
        <f t="shared" si="144"/>
        <v>71831.662815999996</v>
      </c>
      <c r="M843" s="9">
        <v>99689.498937600001</v>
      </c>
      <c r="N843" s="9">
        <v>215509</v>
      </c>
      <c r="O843" s="9">
        <f t="shared" si="145"/>
        <v>99689.498937600001</v>
      </c>
      <c r="P843" s="15">
        <f t="shared" si="146"/>
        <v>85760.580876799999</v>
      </c>
    </row>
    <row r="844" spans="1:16" ht="22.5" customHeight="1" x14ac:dyDescent="0.25">
      <c r="A844" s="76"/>
      <c r="B844" s="76"/>
      <c r="C844" s="76"/>
      <c r="D844" s="77"/>
      <c r="E844" s="77"/>
      <c r="F844" s="8" t="s">
        <v>731</v>
      </c>
      <c r="G844" s="7" t="s">
        <v>17</v>
      </c>
      <c r="H844" s="10">
        <v>301549.05</v>
      </c>
      <c r="I844" s="10">
        <f t="shared" si="147"/>
        <v>361497.00113999995</v>
      </c>
      <c r="J844" s="10">
        <v>279044.66340000002</v>
      </c>
      <c r="K844" s="10">
        <f t="shared" si="148"/>
        <v>293275.94123340002</v>
      </c>
      <c r="L844" s="50">
        <f t="shared" si="144"/>
        <v>293275.94123340002</v>
      </c>
      <c r="M844" s="9">
        <v>407014.54603524006</v>
      </c>
      <c r="N844" s="9">
        <v>287385</v>
      </c>
      <c r="O844" s="9">
        <f t="shared" si="145"/>
        <v>287385</v>
      </c>
      <c r="P844" s="15">
        <f t="shared" si="146"/>
        <v>290330.47061670001</v>
      </c>
    </row>
    <row r="845" spans="1:16" ht="22.5" customHeight="1" x14ac:dyDescent="0.25">
      <c r="A845" s="76"/>
      <c r="B845" s="76"/>
      <c r="C845" s="76"/>
      <c r="D845" s="77"/>
      <c r="E845" s="77"/>
      <c r="F845" s="8" t="s">
        <v>732</v>
      </c>
      <c r="G845" s="7" t="s">
        <v>17</v>
      </c>
      <c r="H845" s="10">
        <v>47251.71</v>
      </c>
      <c r="I845" s="10">
        <f t="shared" si="147"/>
        <v>56645.349947999995</v>
      </c>
      <c r="J845" s="10">
        <v>43783.703199999996</v>
      </c>
      <c r="K845" s="10">
        <f t="shared" si="148"/>
        <v>46016.672063199992</v>
      </c>
      <c r="L845" s="50">
        <f t="shared" si="144"/>
        <v>46016.672063199992</v>
      </c>
      <c r="M845" s="9">
        <v>63862.909487519995</v>
      </c>
      <c r="N845" s="9">
        <v>71876</v>
      </c>
      <c r="O845" s="9">
        <f t="shared" si="145"/>
        <v>63862.909487519995</v>
      </c>
      <c r="P845" s="15">
        <f t="shared" si="146"/>
        <v>54939.790775359994</v>
      </c>
    </row>
    <row r="846" spans="1:16" ht="22.5" customHeight="1" x14ac:dyDescent="0.25">
      <c r="A846" s="76"/>
      <c r="B846" s="76"/>
      <c r="C846" s="76"/>
      <c r="D846" s="77"/>
      <c r="E846" s="77"/>
      <c r="F846" s="8" t="s">
        <v>733</v>
      </c>
      <c r="G846" s="7" t="s">
        <v>17</v>
      </c>
      <c r="H846" s="10">
        <v>73668.87</v>
      </c>
      <c r="I846" s="10">
        <f t="shared" si="147"/>
        <v>88314.241355999999</v>
      </c>
      <c r="J846" s="10">
        <v>68261.695399999997</v>
      </c>
      <c r="K846" s="10">
        <f t="shared" si="148"/>
        <v>71743.041865399995</v>
      </c>
      <c r="L846" s="50">
        <f t="shared" si="144"/>
        <v>71743.041865399995</v>
      </c>
      <c r="M846" s="9">
        <v>99566.508910439981</v>
      </c>
      <c r="N846" s="9">
        <v>215509</v>
      </c>
      <c r="O846" s="9">
        <f t="shared" si="145"/>
        <v>99566.508910439981</v>
      </c>
      <c r="P846" s="15">
        <f t="shared" si="146"/>
        <v>85654.775387919988</v>
      </c>
    </row>
    <row r="847" spans="1:16" ht="22.5" customHeight="1" x14ac:dyDescent="0.25">
      <c r="A847" s="76"/>
      <c r="B847" s="76"/>
      <c r="C847" s="76"/>
      <c r="D847" s="77"/>
      <c r="E847" s="77"/>
      <c r="F847" s="8" t="s">
        <v>734</v>
      </c>
      <c r="G847" s="7" t="s">
        <v>17</v>
      </c>
      <c r="H847" s="10">
        <v>51066.18</v>
      </c>
      <c r="I847" s="10">
        <f t="shared" si="147"/>
        <v>61218.136584</v>
      </c>
      <c r="J847" s="10">
        <v>47317.755599999997</v>
      </c>
      <c r="K847" s="10">
        <f t="shared" si="148"/>
        <v>49730.961135599995</v>
      </c>
      <c r="L847" s="50">
        <f t="shared" si="144"/>
        <v>49730.961135599995</v>
      </c>
      <c r="M847" s="9">
        <v>69017.678318160004</v>
      </c>
      <c r="N847" s="9">
        <v>258706</v>
      </c>
      <c r="O847" s="9">
        <f t="shared" si="145"/>
        <v>69017.678318160004</v>
      </c>
      <c r="P847" s="15">
        <f t="shared" si="146"/>
        <v>59374.31972688</v>
      </c>
    </row>
    <row r="848" spans="1:16" ht="22.5" customHeight="1" x14ac:dyDescent="0.25">
      <c r="A848" s="76"/>
      <c r="B848" s="76"/>
      <c r="C848" s="76"/>
      <c r="D848" s="77"/>
      <c r="E848" s="77"/>
      <c r="F848" s="8" t="s">
        <v>735</v>
      </c>
      <c r="G848" s="7" t="s">
        <v>17</v>
      </c>
      <c r="H848" s="10">
        <v>39716.82</v>
      </c>
      <c r="I848" s="10">
        <f t="shared" si="147"/>
        <v>47612.523816000001</v>
      </c>
      <c r="J848" s="10">
        <v>36801.772199999999</v>
      </c>
      <c r="K848" s="10">
        <f t="shared" si="148"/>
        <v>38678.662582199999</v>
      </c>
      <c r="L848" s="50">
        <f t="shared" si="144"/>
        <v>38678.662582199999</v>
      </c>
      <c r="M848" s="9">
        <v>53679.064930920002</v>
      </c>
      <c r="N848" s="9">
        <v>143752</v>
      </c>
      <c r="O848" s="9">
        <f t="shared" si="145"/>
        <v>53679.064930920002</v>
      </c>
      <c r="P848" s="15">
        <f t="shared" si="146"/>
        <v>46178.86375656</v>
      </c>
    </row>
    <row r="849" spans="1:16" ht="22.5" customHeight="1" x14ac:dyDescent="0.25">
      <c r="A849" s="76"/>
      <c r="B849" s="76"/>
      <c r="C849" s="76"/>
      <c r="D849" s="77"/>
      <c r="E849" s="77"/>
      <c r="F849" s="8" t="s">
        <v>736</v>
      </c>
      <c r="G849" s="7" t="s">
        <v>17</v>
      </c>
      <c r="H849" s="10">
        <v>36313.199999999997</v>
      </c>
      <c r="I849" s="10">
        <f t="shared" si="147"/>
        <v>43532.264159999999</v>
      </c>
      <c r="J849" s="10">
        <v>33647.625800000002</v>
      </c>
      <c r="K849" s="10">
        <f t="shared" si="148"/>
        <v>35363.654715800003</v>
      </c>
      <c r="L849" s="50">
        <f t="shared" si="144"/>
        <v>35363.654715800003</v>
      </c>
      <c r="M849" s="9">
        <v>49078.426991880006</v>
      </c>
      <c r="N849" s="9">
        <v>287385</v>
      </c>
      <c r="O849" s="9">
        <f t="shared" si="145"/>
        <v>49078.426991880006</v>
      </c>
      <c r="P849" s="15">
        <f t="shared" si="146"/>
        <v>42221.040853840008</v>
      </c>
    </row>
    <row r="850" spans="1:16" ht="22.5" customHeight="1" x14ac:dyDescent="0.25">
      <c r="A850" s="76"/>
      <c r="B850" s="76"/>
      <c r="C850" s="76"/>
      <c r="D850" s="77"/>
      <c r="E850" s="77"/>
      <c r="F850" s="8" t="s">
        <v>737</v>
      </c>
      <c r="G850" s="7" t="s">
        <v>17</v>
      </c>
      <c r="H850" s="10">
        <v>39716.82</v>
      </c>
      <c r="I850" s="10">
        <f t="shared" si="147"/>
        <v>47612.523816000001</v>
      </c>
      <c r="J850" s="10">
        <v>36801.772199999999</v>
      </c>
      <c r="K850" s="10">
        <f t="shared" si="148"/>
        <v>38678.662582199999</v>
      </c>
      <c r="L850" s="50">
        <f t="shared" si="144"/>
        <v>38678.662582199999</v>
      </c>
      <c r="M850" s="9">
        <v>53679.064930920002</v>
      </c>
      <c r="N850" s="9">
        <v>35938</v>
      </c>
      <c r="O850" s="9">
        <f t="shared" si="145"/>
        <v>35938</v>
      </c>
      <c r="P850" s="15">
        <f t="shared" si="146"/>
        <v>37308.331291099996</v>
      </c>
    </row>
    <row r="851" spans="1:16" ht="22.5" customHeight="1" x14ac:dyDescent="0.25">
      <c r="A851" s="76"/>
      <c r="B851" s="76"/>
      <c r="C851" s="76"/>
      <c r="D851" s="77"/>
      <c r="E851" s="77"/>
      <c r="F851" s="8" t="s">
        <v>738</v>
      </c>
      <c r="G851" s="7" t="s">
        <v>17</v>
      </c>
      <c r="H851" s="10">
        <v>43122.42</v>
      </c>
      <c r="I851" s="10">
        <f t="shared" si="147"/>
        <v>51695.157095999995</v>
      </c>
      <c r="J851" s="10">
        <v>39956.845199999996</v>
      </c>
      <c r="K851" s="10">
        <f t="shared" si="148"/>
        <v>41994.644305199996</v>
      </c>
      <c r="L851" s="50">
        <f t="shared" si="144"/>
        <v>41994.644305199996</v>
      </c>
      <c r="M851" s="9">
        <v>58281.054408719996</v>
      </c>
      <c r="N851" s="9">
        <v>57477</v>
      </c>
      <c r="O851" s="9">
        <f t="shared" si="145"/>
        <v>57477</v>
      </c>
      <c r="P851" s="15">
        <f t="shared" si="146"/>
        <v>49735.822152599998</v>
      </c>
    </row>
    <row r="852" spans="1:16" ht="22.5" customHeight="1" x14ac:dyDescent="0.25">
      <c r="A852" s="76"/>
      <c r="B852" s="76"/>
      <c r="C852" s="76"/>
      <c r="D852" s="77"/>
      <c r="E852" s="77"/>
      <c r="F852" s="8" t="s">
        <v>739</v>
      </c>
      <c r="G852" s="7" t="s">
        <v>17</v>
      </c>
      <c r="H852" s="10">
        <v>36313.199999999997</v>
      </c>
      <c r="I852" s="10">
        <f t="shared" si="147"/>
        <v>43532.264159999999</v>
      </c>
      <c r="J852" s="10">
        <v>33647.625800000002</v>
      </c>
      <c r="K852" s="10">
        <f t="shared" si="148"/>
        <v>35363.654715800003</v>
      </c>
      <c r="L852" s="50">
        <f t="shared" si="144"/>
        <v>35363.654715800003</v>
      </c>
      <c r="M852" s="9">
        <v>49078.426991880006</v>
      </c>
      <c r="N852" s="9">
        <v>71876</v>
      </c>
      <c r="O852" s="9">
        <f t="shared" si="145"/>
        <v>49078.426991880006</v>
      </c>
      <c r="P852" s="15">
        <f t="shared" si="146"/>
        <v>42221.040853840008</v>
      </c>
    </row>
    <row r="853" spans="1:16" ht="22.5" customHeight="1" x14ac:dyDescent="0.25">
      <c r="A853" s="76"/>
      <c r="B853" s="76"/>
      <c r="C853" s="76"/>
      <c r="D853" s="77"/>
      <c r="E853" s="77"/>
      <c r="F853" s="8" t="s">
        <v>740</v>
      </c>
      <c r="G853" s="7" t="s">
        <v>17</v>
      </c>
      <c r="H853" s="10">
        <v>13617.45</v>
      </c>
      <c r="I853" s="10">
        <f t="shared" si="147"/>
        <v>16324.59906</v>
      </c>
      <c r="J853" s="10">
        <v>12617.512199999999</v>
      </c>
      <c r="K853" s="10">
        <f t="shared" si="148"/>
        <v>13261.005322199999</v>
      </c>
      <c r="L853" s="50">
        <f t="shared" si="144"/>
        <v>13261.005322199999</v>
      </c>
      <c r="M853" s="9">
        <v>18403.903294920001</v>
      </c>
      <c r="N853" s="9">
        <v>114954</v>
      </c>
      <c r="O853" s="9">
        <f t="shared" si="145"/>
        <v>18403.903294920001</v>
      </c>
      <c r="P853" s="15">
        <f t="shared" si="146"/>
        <v>15832.45430856</v>
      </c>
    </row>
    <row r="854" spans="1:16" ht="22.5" customHeight="1" x14ac:dyDescent="0.25">
      <c r="A854" s="76"/>
      <c r="B854" s="76"/>
      <c r="C854" s="76"/>
      <c r="D854" s="77"/>
      <c r="E854" s="77"/>
      <c r="F854" s="8" t="s">
        <v>741</v>
      </c>
      <c r="G854" s="7" t="s">
        <v>17</v>
      </c>
      <c r="H854" s="10">
        <v>192352.05</v>
      </c>
      <c r="I854" s="10">
        <f t="shared" si="147"/>
        <v>230591.63753999997</v>
      </c>
      <c r="J854" s="10">
        <v>178233.36319999999</v>
      </c>
      <c r="K854" s="10">
        <f t="shared" si="148"/>
        <v>187323.2647232</v>
      </c>
      <c r="L854" s="50">
        <f t="shared" si="144"/>
        <v>187323.2647232</v>
      </c>
      <c r="M854" s="9">
        <v>259971.18356352</v>
      </c>
      <c r="N854" s="9">
        <v>574770</v>
      </c>
      <c r="O854" s="9">
        <f t="shared" si="145"/>
        <v>259971.18356352</v>
      </c>
      <c r="P854" s="15">
        <f t="shared" si="146"/>
        <v>223647.22414335998</v>
      </c>
    </row>
    <row r="855" spans="1:16" ht="22.5" customHeight="1" x14ac:dyDescent="0.25">
      <c r="A855" s="76"/>
      <c r="B855" s="76"/>
      <c r="C855" s="76"/>
      <c r="D855" s="77"/>
      <c r="E855" s="77"/>
      <c r="F855" s="8" t="s">
        <v>742</v>
      </c>
      <c r="G855" s="7" t="s">
        <v>17</v>
      </c>
      <c r="H855" s="10">
        <v>132079.85999999999</v>
      </c>
      <c r="I855" s="10">
        <f t="shared" si="147"/>
        <v>158337.33616799998</v>
      </c>
      <c r="J855" s="10">
        <v>122385.32799999999</v>
      </c>
      <c r="K855" s="10">
        <f t="shared" si="148"/>
        <v>128626.97972799999</v>
      </c>
      <c r="L855" s="50">
        <f t="shared" si="144"/>
        <v>128626.97972799999</v>
      </c>
      <c r="M855" s="9">
        <v>178511.23942079998</v>
      </c>
      <c r="N855" s="9">
        <v>431137</v>
      </c>
      <c r="O855" s="9">
        <f t="shared" si="145"/>
        <v>178511.23942079998</v>
      </c>
      <c r="P855" s="15">
        <f t="shared" si="146"/>
        <v>153569.10957439998</v>
      </c>
    </row>
    <row r="856" spans="1:16" ht="22.5" customHeight="1" x14ac:dyDescent="0.25">
      <c r="A856" s="76"/>
      <c r="B856" s="76"/>
      <c r="C856" s="76"/>
      <c r="D856" s="77"/>
      <c r="E856" s="77"/>
      <c r="F856" s="8" t="s">
        <v>743</v>
      </c>
      <c r="G856" s="7" t="s">
        <v>17</v>
      </c>
      <c r="H856" s="10">
        <v>101756.16</v>
      </c>
      <c r="I856" s="10">
        <f t="shared" si="147"/>
        <v>121985.284608</v>
      </c>
      <c r="J856" s="10">
        <v>94287.109599999996</v>
      </c>
      <c r="K856" s="10">
        <f t="shared" si="148"/>
        <v>99095.752189599996</v>
      </c>
      <c r="L856" s="50">
        <f t="shared" si="144"/>
        <v>99095.752189599996</v>
      </c>
      <c r="M856" s="9">
        <v>137527.17806255998</v>
      </c>
      <c r="N856" s="9">
        <v>574770</v>
      </c>
      <c r="O856" s="9">
        <f t="shared" si="145"/>
        <v>137527.17806255998</v>
      </c>
      <c r="P856" s="15">
        <f t="shared" si="146"/>
        <v>118311.46512607999</v>
      </c>
    </row>
    <row r="857" spans="1:16" ht="22.5" customHeight="1" x14ac:dyDescent="0.25">
      <c r="A857" s="76"/>
      <c r="B857" s="76"/>
      <c r="C857" s="76"/>
      <c r="D857" s="77"/>
      <c r="E857" s="77"/>
      <c r="F857" s="8" t="s">
        <v>744</v>
      </c>
      <c r="G857" s="7" t="s">
        <v>17</v>
      </c>
      <c r="H857" s="10">
        <v>181566</v>
      </c>
      <c r="I857" s="10">
        <f t="shared" si="147"/>
        <v>217661.32079999999</v>
      </c>
      <c r="J857" s="10">
        <v>168239.05559999999</v>
      </c>
      <c r="K857" s="10">
        <f t="shared" si="148"/>
        <v>176819.2474356</v>
      </c>
      <c r="L857" s="50">
        <f t="shared" si="144"/>
        <v>176819.2474356</v>
      </c>
      <c r="M857" s="9">
        <v>245393.48649816</v>
      </c>
      <c r="N857" s="9">
        <v>862155</v>
      </c>
      <c r="O857" s="9">
        <f t="shared" si="145"/>
        <v>245393.48649816</v>
      </c>
      <c r="P857" s="15">
        <f t="shared" si="146"/>
        <v>211106.36696687998</v>
      </c>
    </row>
    <row r="858" spans="1:16" ht="22.5" customHeight="1" x14ac:dyDescent="0.25">
      <c r="A858" s="76"/>
      <c r="B858" s="76"/>
      <c r="C858" s="76"/>
      <c r="D858" s="77"/>
      <c r="E858" s="77"/>
      <c r="F858" s="8" t="s">
        <v>745</v>
      </c>
      <c r="G858" s="7" t="s">
        <v>17</v>
      </c>
      <c r="H858" s="10">
        <v>729984.42</v>
      </c>
      <c r="I858" s="10">
        <f t="shared" si="147"/>
        <v>875105.3226960001</v>
      </c>
      <c r="J858" s="10">
        <v>676403.17440000002</v>
      </c>
      <c r="K858" s="10">
        <f t="shared" si="148"/>
        <v>710899.73629440006</v>
      </c>
      <c r="L858" s="50">
        <f t="shared" si="144"/>
        <v>710899.73629440006</v>
      </c>
      <c r="M858" s="9">
        <v>986601.67017984006</v>
      </c>
      <c r="N858" s="9">
        <v>1149540</v>
      </c>
      <c r="O858" s="9">
        <f t="shared" si="145"/>
        <v>986601.67017984006</v>
      </c>
      <c r="P858" s="15">
        <f t="shared" si="146"/>
        <v>848750.70323712006</v>
      </c>
    </row>
    <row r="859" spans="1:16" ht="22.5" customHeight="1" x14ac:dyDescent="0.25">
      <c r="A859" s="76"/>
      <c r="B859" s="76"/>
      <c r="C859" s="76"/>
      <c r="D859" s="77"/>
      <c r="E859" s="77"/>
      <c r="F859" s="8" t="s">
        <v>746</v>
      </c>
      <c r="G859" s="7" t="s">
        <v>17</v>
      </c>
      <c r="H859" s="10">
        <v>47093.31</v>
      </c>
      <c r="I859" s="10">
        <f t="shared" si="147"/>
        <v>56455.460027999994</v>
      </c>
      <c r="J859" s="10">
        <v>43636.373800000001</v>
      </c>
      <c r="K859" s="10">
        <f t="shared" si="148"/>
        <v>45861.828863800001</v>
      </c>
      <c r="L859" s="50">
        <f t="shared" si="144"/>
        <v>45861.828863800001</v>
      </c>
      <c r="M859" s="9">
        <v>63648.014824680002</v>
      </c>
      <c r="N859" s="9">
        <v>215509</v>
      </c>
      <c r="O859" s="9">
        <f t="shared" si="145"/>
        <v>63648.014824680002</v>
      </c>
      <c r="P859" s="15">
        <f t="shared" si="146"/>
        <v>54754.921844240002</v>
      </c>
    </row>
    <row r="860" spans="1:16" ht="22.5" customHeight="1" x14ac:dyDescent="0.25">
      <c r="A860" s="76"/>
      <c r="B860" s="76"/>
      <c r="C860" s="76"/>
      <c r="D860" s="77"/>
      <c r="E860" s="77"/>
      <c r="F860" s="8" t="s">
        <v>747</v>
      </c>
      <c r="G860" s="7" t="s">
        <v>17</v>
      </c>
      <c r="H860" s="10">
        <v>73759.95</v>
      </c>
      <c r="I860" s="10">
        <f t="shared" si="147"/>
        <v>88423.428059999991</v>
      </c>
      <c r="J860" s="10">
        <v>68346.016000000003</v>
      </c>
      <c r="K860" s="10">
        <f t="shared" si="148"/>
        <v>71831.662815999996</v>
      </c>
      <c r="L860" s="50">
        <f t="shared" si="144"/>
        <v>71831.662815999996</v>
      </c>
      <c r="M860" s="9">
        <v>99689.498937600001</v>
      </c>
      <c r="N860" s="9">
        <v>43078</v>
      </c>
      <c r="O860" s="9">
        <f t="shared" si="145"/>
        <v>43078</v>
      </c>
      <c r="P860" s="15">
        <f t="shared" si="146"/>
        <v>57454.831407999998</v>
      </c>
    </row>
    <row r="861" spans="1:16" ht="22.5" customHeight="1" x14ac:dyDescent="0.25">
      <c r="A861" s="76"/>
      <c r="B861" s="76"/>
      <c r="C861" s="76"/>
      <c r="D861" s="77"/>
      <c r="E861" s="77"/>
      <c r="F861" s="8" t="s">
        <v>748</v>
      </c>
      <c r="G861" s="7" t="s">
        <v>17</v>
      </c>
      <c r="H861" s="10">
        <v>28370.43</v>
      </c>
      <c r="I861" s="10">
        <f t="shared" si="147"/>
        <v>34010.471484000002</v>
      </c>
      <c r="J861" s="10">
        <v>26287.642</v>
      </c>
      <c r="K861" s="10">
        <f t="shared" si="148"/>
        <v>27628.311741999998</v>
      </c>
      <c r="L861" s="50">
        <f t="shared" si="144"/>
        <v>27628.311741999998</v>
      </c>
      <c r="M861" s="9">
        <v>38343.154621200003</v>
      </c>
      <c r="N861" s="9">
        <v>143752</v>
      </c>
      <c r="O861" s="9">
        <f t="shared" si="145"/>
        <v>38343.154621200003</v>
      </c>
      <c r="P861" s="15">
        <f t="shared" si="146"/>
        <v>32985.733181600001</v>
      </c>
    </row>
    <row r="862" spans="1:16" ht="22.5" customHeight="1" x14ac:dyDescent="0.25">
      <c r="A862" s="76"/>
      <c r="B862" s="76"/>
      <c r="C862" s="76"/>
      <c r="D862" s="77"/>
      <c r="E862" s="77"/>
      <c r="F862" s="8" t="s">
        <v>749</v>
      </c>
      <c r="G862" s="7" t="s">
        <v>17</v>
      </c>
      <c r="H862" s="10">
        <v>20425.68</v>
      </c>
      <c r="I862" s="10">
        <f t="shared" si="147"/>
        <v>24486.305184000001</v>
      </c>
      <c r="J862" s="10">
        <v>18926.731599999999</v>
      </c>
      <c r="K862" s="10">
        <f t="shared" si="148"/>
        <v>19891.994911599999</v>
      </c>
      <c r="L862" s="50">
        <f t="shared" si="144"/>
        <v>19891.994911599999</v>
      </c>
      <c r="M862" s="9">
        <v>27606.530711759995</v>
      </c>
      <c r="N862" s="9">
        <v>143752</v>
      </c>
      <c r="O862" s="9">
        <f t="shared" si="145"/>
        <v>27606.530711759995</v>
      </c>
      <c r="P862" s="15">
        <f t="shared" si="146"/>
        <v>23749.262811679997</v>
      </c>
    </row>
    <row r="863" spans="1:16" ht="22.5" customHeight="1" x14ac:dyDescent="0.25">
      <c r="A863" s="76"/>
      <c r="B863" s="76"/>
      <c r="C863" s="76"/>
      <c r="D863" s="77"/>
      <c r="E863" s="77"/>
      <c r="F863" s="8" t="s">
        <v>750</v>
      </c>
      <c r="G863" s="7" t="s">
        <v>17</v>
      </c>
      <c r="H863" s="10">
        <v>39885.120000000003</v>
      </c>
      <c r="I863" s="10">
        <f t="shared" si="147"/>
        <v>47814.281856000001</v>
      </c>
      <c r="J863" s="10">
        <v>36957.440999999999</v>
      </c>
      <c r="K863" s="10">
        <f t="shared" si="148"/>
        <v>38842.270490999996</v>
      </c>
      <c r="L863" s="50">
        <f t="shared" si="144"/>
        <v>38842.270490999996</v>
      </c>
      <c r="M863" s="9">
        <v>53906.123442599994</v>
      </c>
      <c r="N863" s="9">
        <v>57477</v>
      </c>
      <c r="O863" s="9">
        <f t="shared" si="145"/>
        <v>53906.123442599994</v>
      </c>
      <c r="P863" s="15">
        <f t="shared" si="146"/>
        <v>46374.196966799995</v>
      </c>
    </row>
    <row r="864" spans="1:16" ht="22.5" customHeight="1" x14ac:dyDescent="0.25">
      <c r="A864" s="76"/>
      <c r="B864" s="76"/>
      <c r="C864" s="76"/>
      <c r="D864" s="77"/>
      <c r="E864" s="77"/>
      <c r="F864" s="8" t="s">
        <v>751</v>
      </c>
      <c r="G864" s="7" t="s">
        <v>17</v>
      </c>
      <c r="H864" s="10">
        <v>39885.120000000003</v>
      </c>
      <c r="I864" s="10">
        <f t="shared" si="147"/>
        <v>47814.281856000001</v>
      </c>
      <c r="J864" s="10">
        <v>36957.440999999999</v>
      </c>
      <c r="K864" s="10">
        <f t="shared" si="148"/>
        <v>38842.270490999996</v>
      </c>
      <c r="L864" s="50">
        <f t="shared" si="144"/>
        <v>38842.270490999996</v>
      </c>
      <c r="M864" s="9">
        <v>53906.123442599994</v>
      </c>
      <c r="N864" s="9">
        <v>100555</v>
      </c>
      <c r="O864" s="9">
        <f t="shared" si="145"/>
        <v>53906.123442599994</v>
      </c>
      <c r="P864" s="15">
        <f t="shared" si="146"/>
        <v>46374.196966799995</v>
      </c>
    </row>
    <row r="865" spans="1:16" ht="22.5" customHeight="1" x14ac:dyDescent="0.25">
      <c r="A865" s="76"/>
      <c r="B865" s="76"/>
      <c r="C865" s="76"/>
      <c r="D865" s="77"/>
      <c r="E865" s="77"/>
      <c r="F865" s="8" t="s">
        <v>752</v>
      </c>
      <c r="G865" s="7" t="s">
        <v>17</v>
      </c>
      <c r="H865" s="10">
        <v>39885.120000000003</v>
      </c>
      <c r="I865" s="10">
        <f t="shared" si="147"/>
        <v>47814.281856000001</v>
      </c>
      <c r="J865" s="10">
        <v>36957.440999999999</v>
      </c>
      <c r="K865" s="10">
        <f t="shared" si="148"/>
        <v>38842.270490999996</v>
      </c>
      <c r="L865" s="50">
        <f t="shared" si="144"/>
        <v>38842.270490999996</v>
      </c>
      <c r="M865" s="9">
        <v>53906.123442599994</v>
      </c>
      <c r="N865" s="9">
        <v>57477</v>
      </c>
      <c r="O865" s="9">
        <f t="shared" si="145"/>
        <v>53906.123442599994</v>
      </c>
      <c r="P865" s="15">
        <f t="shared" si="146"/>
        <v>46374.196966799995</v>
      </c>
    </row>
    <row r="866" spans="1:16" ht="22.5" customHeight="1" x14ac:dyDescent="0.25">
      <c r="A866" s="76"/>
      <c r="B866" s="76"/>
      <c r="C866" s="76"/>
      <c r="D866" s="77"/>
      <c r="E866" s="77"/>
      <c r="F866" s="8" t="s">
        <v>753</v>
      </c>
      <c r="G866" s="7" t="s">
        <v>17</v>
      </c>
      <c r="H866" s="10">
        <v>39885.120000000003</v>
      </c>
      <c r="I866" s="10">
        <f t="shared" ref="I866:I873" si="149">(H866*19.88%)+H866</f>
        <v>47814.281856000001</v>
      </c>
      <c r="J866" s="10">
        <v>36957.440999999999</v>
      </c>
      <c r="K866" s="10">
        <f t="shared" ref="K866:K873" si="150">(J866*5.1%)+J866</f>
        <v>38842.270490999996</v>
      </c>
      <c r="L866" s="50">
        <f t="shared" si="144"/>
        <v>38842.270490999996</v>
      </c>
      <c r="M866" s="9">
        <v>53906.123442599994</v>
      </c>
      <c r="N866" s="9">
        <v>57477</v>
      </c>
      <c r="O866" s="9">
        <f t="shared" si="145"/>
        <v>53906.123442599994</v>
      </c>
      <c r="P866" s="15">
        <f t="shared" si="146"/>
        <v>46374.196966799995</v>
      </c>
    </row>
    <row r="867" spans="1:16" ht="22.5" customHeight="1" x14ac:dyDescent="0.25">
      <c r="A867" s="76"/>
      <c r="B867" s="76"/>
      <c r="C867" s="76"/>
      <c r="D867" s="77"/>
      <c r="E867" s="77"/>
      <c r="F867" s="8" t="s">
        <v>754</v>
      </c>
      <c r="G867" s="7" t="s">
        <v>17</v>
      </c>
      <c r="H867" s="10">
        <v>40164.300000000003</v>
      </c>
      <c r="I867" s="10">
        <f t="shared" si="149"/>
        <v>48148.96284</v>
      </c>
      <c r="J867" s="10">
        <v>37215.962399999997</v>
      </c>
      <c r="K867" s="10">
        <f t="shared" si="150"/>
        <v>39113.976482399994</v>
      </c>
      <c r="L867" s="50">
        <f t="shared" ref="L867:L873" si="151">K867</f>
        <v>39113.976482399994</v>
      </c>
      <c r="M867" s="9">
        <v>54283.202756639992</v>
      </c>
      <c r="N867" s="9">
        <v>57477</v>
      </c>
      <c r="O867" s="9">
        <f t="shared" ref="O867:O873" si="152">MIN(M867,N867)</f>
        <v>54283.202756639992</v>
      </c>
      <c r="P867" s="15">
        <f t="shared" ref="P867:P873" si="153">AVERAGE(L867,O867)</f>
        <v>46698.589619519989</v>
      </c>
    </row>
    <row r="868" spans="1:16" ht="22.5" customHeight="1" x14ac:dyDescent="0.25">
      <c r="A868" s="76"/>
      <c r="B868" s="76"/>
      <c r="C868" s="76"/>
      <c r="D868" s="77"/>
      <c r="E868" s="77"/>
      <c r="F868" s="8" t="s">
        <v>755</v>
      </c>
      <c r="G868" s="7" t="s">
        <v>17</v>
      </c>
      <c r="H868" s="10">
        <v>38955.51</v>
      </c>
      <c r="I868" s="10">
        <f t="shared" si="149"/>
        <v>46699.865388000006</v>
      </c>
      <c r="J868" s="10">
        <v>36096.6296</v>
      </c>
      <c r="K868" s="10">
        <f t="shared" si="150"/>
        <v>37937.557709599998</v>
      </c>
      <c r="L868" s="50">
        <f t="shared" si="151"/>
        <v>37937.557709599998</v>
      </c>
      <c r="M868" s="9">
        <v>52650.543934559995</v>
      </c>
      <c r="N868" s="9">
        <v>71876</v>
      </c>
      <c r="O868" s="9">
        <f t="shared" si="152"/>
        <v>52650.543934559995</v>
      </c>
      <c r="P868" s="15">
        <f t="shared" si="153"/>
        <v>45294.050822079997</v>
      </c>
    </row>
    <row r="869" spans="1:16" ht="22.5" customHeight="1" x14ac:dyDescent="0.25">
      <c r="A869" s="76"/>
      <c r="B869" s="76"/>
      <c r="C869" s="76"/>
      <c r="D869" s="77"/>
      <c r="E869" s="77"/>
      <c r="F869" s="8" t="s">
        <v>756</v>
      </c>
      <c r="G869" s="7" t="s">
        <v>17</v>
      </c>
      <c r="H869" s="10">
        <v>36313.199999999997</v>
      </c>
      <c r="I869" s="10">
        <f t="shared" si="149"/>
        <v>43532.264159999999</v>
      </c>
      <c r="J869" s="10">
        <v>33647.625800000002</v>
      </c>
      <c r="K869" s="10">
        <f t="shared" si="150"/>
        <v>35363.654715800003</v>
      </c>
      <c r="L869" s="50">
        <f t="shared" si="151"/>
        <v>35363.654715800003</v>
      </c>
      <c r="M869" s="9">
        <v>49078.426991880006</v>
      </c>
      <c r="N869" s="9">
        <v>71876</v>
      </c>
      <c r="O869" s="9">
        <f t="shared" si="152"/>
        <v>49078.426991880006</v>
      </c>
      <c r="P869" s="15">
        <f t="shared" si="153"/>
        <v>42221.040853840008</v>
      </c>
    </row>
    <row r="870" spans="1:16" ht="22.5" customHeight="1" x14ac:dyDescent="0.25">
      <c r="A870" s="76"/>
      <c r="B870" s="76"/>
      <c r="C870" s="76"/>
      <c r="D870" s="77"/>
      <c r="E870" s="77"/>
      <c r="F870" s="8" t="s">
        <v>757</v>
      </c>
      <c r="G870" s="7" t="s">
        <v>17</v>
      </c>
      <c r="H870" s="10">
        <v>24964.83</v>
      </c>
      <c r="I870" s="10">
        <f t="shared" si="149"/>
        <v>29927.838204</v>
      </c>
      <c r="J870" s="10">
        <v>23132.569</v>
      </c>
      <c r="K870" s="10">
        <f t="shared" si="150"/>
        <v>24312.330019000001</v>
      </c>
      <c r="L870" s="50">
        <f t="shared" si="151"/>
        <v>24312.330019000001</v>
      </c>
      <c r="M870" s="9">
        <v>33741.165143400001</v>
      </c>
      <c r="N870" s="9">
        <v>71876</v>
      </c>
      <c r="O870" s="9">
        <f t="shared" si="152"/>
        <v>33741.165143400001</v>
      </c>
      <c r="P870" s="15">
        <f t="shared" si="153"/>
        <v>29026.747581200001</v>
      </c>
    </row>
    <row r="871" spans="1:16" ht="22.5" customHeight="1" x14ac:dyDescent="0.25">
      <c r="A871" s="76"/>
      <c r="B871" s="76"/>
      <c r="C871" s="76"/>
      <c r="D871" s="77"/>
      <c r="E871" s="77"/>
      <c r="F871" s="8" t="s">
        <v>758</v>
      </c>
      <c r="G871" s="7" t="s">
        <v>17</v>
      </c>
      <c r="H871" s="10">
        <v>4539.1499999999996</v>
      </c>
      <c r="I871" s="10">
        <f t="shared" si="149"/>
        <v>5441.5330199999999</v>
      </c>
      <c r="J871" s="10">
        <v>4205.8374000000003</v>
      </c>
      <c r="K871" s="10">
        <f t="shared" si="150"/>
        <v>4420.3351074000002</v>
      </c>
      <c r="L871" s="50">
        <f t="shared" si="151"/>
        <v>4420.3351074000002</v>
      </c>
      <c r="M871" s="9">
        <v>6134.63443164</v>
      </c>
      <c r="N871" s="9">
        <v>57477</v>
      </c>
      <c r="O871" s="9">
        <f t="shared" si="152"/>
        <v>6134.63443164</v>
      </c>
      <c r="P871" s="15">
        <f t="shared" si="153"/>
        <v>5277.4847695200006</v>
      </c>
    </row>
    <row r="872" spans="1:16" ht="22.5" customHeight="1" x14ac:dyDescent="0.25">
      <c r="A872" s="76"/>
      <c r="B872" s="76"/>
      <c r="C872" s="76"/>
      <c r="D872" s="77"/>
      <c r="E872" s="77"/>
      <c r="F872" s="8" t="s">
        <v>759</v>
      </c>
      <c r="G872" s="7" t="s">
        <v>17</v>
      </c>
      <c r="H872" s="10">
        <v>17589.330000000002</v>
      </c>
      <c r="I872" s="10">
        <f t="shared" si="149"/>
        <v>21086.088804000003</v>
      </c>
      <c r="J872" s="10">
        <v>16297.9674</v>
      </c>
      <c r="K872" s="10">
        <f t="shared" si="150"/>
        <v>17129.163737399998</v>
      </c>
      <c r="L872" s="50">
        <f t="shared" si="151"/>
        <v>17129.163737399998</v>
      </c>
      <c r="M872" s="9">
        <v>23772.215249639998</v>
      </c>
      <c r="N872" s="9">
        <v>57477</v>
      </c>
      <c r="O872" s="9">
        <f t="shared" si="152"/>
        <v>23772.215249639998</v>
      </c>
      <c r="P872" s="15">
        <f t="shared" si="153"/>
        <v>20450.689493519996</v>
      </c>
    </row>
    <row r="873" spans="1:16" ht="22.5" customHeight="1" x14ac:dyDescent="0.25">
      <c r="A873" s="76"/>
      <c r="B873" s="76"/>
      <c r="C873" s="76"/>
      <c r="D873" s="77"/>
      <c r="E873" s="77"/>
      <c r="F873" s="8" t="s">
        <v>760</v>
      </c>
      <c r="G873" s="7" t="s">
        <v>17</v>
      </c>
      <c r="H873" s="10">
        <v>40164.300000000003</v>
      </c>
      <c r="I873" s="10">
        <f t="shared" si="149"/>
        <v>48148.96284</v>
      </c>
      <c r="J873" s="10">
        <v>37215.962399999997</v>
      </c>
      <c r="K873" s="10">
        <f t="shared" si="150"/>
        <v>39113.976482399994</v>
      </c>
      <c r="L873" s="50">
        <f t="shared" si="151"/>
        <v>39113.976482399994</v>
      </c>
      <c r="M873" s="9">
        <v>54283.202756639992</v>
      </c>
      <c r="N873" s="9">
        <v>71876</v>
      </c>
      <c r="O873" s="9">
        <f t="shared" si="152"/>
        <v>54283.202756639992</v>
      </c>
      <c r="P873" s="15">
        <f t="shared" si="153"/>
        <v>46698.589619519989</v>
      </c>
    </row>
    <row r="874" spans="1:16" x14ac:dyDescent="0.25">
      <c r="A874" s="76"/>
      <c r="B874" s="76"/>
      <c r="C874" s="76"/>
      <c r="D874" s="77"/>
      <c r="E874" s="77"/>
      <c r="F874" s="100" t="s">
        <v>81</v>
      </c>
      <c r="G874" s="101"/>
      <c r="H874" s="101"/>
      <c r="I874" s="101"/>
      <c r="J874" s="101"/>
      <c r="K874" s="101"/>
      <c r="L874" s="102"/>
      <c r="M874" s="10"/>
      <c r="N874" s="10"/>
      <c r="O874" s="10"/>
      <c r="P874" s="18"/>
    </row>
    <row r="875" spans="1:16" x14ac:dyDescent="0.25">
      <c r="A875" s="76"/>
      <c r="B875" s="76"/>
      <c r="C875" s="76"/>
      <c r="D875" s="77"/>
      <c r="E875" s="77"/>
      <c r="F875" s="8" t="s">
        <v>660</v>
      </c>
      <c r="G875" s="77" t="s">
        <v>82</v>
      </c>
      <c r="H875" s="78">
        <v>147334.76999999999</v>
      </c>
      <c r="I875" s="78">
        <f>(H875*19.88%)+H875</f>
        <v>176624.92227599997</v>
      </c>
      <c r="J875" s="78">
        <v>136210.20000000001</v>
      </c>
      <c r="K875" s="78">
        <f>(J875*5.1%)+J875</f>
        <v>143156.92020000002</v>
      </c>
      <c r="L875" s="78">
        <f>K875</f>
        <v>143156.92020000002</v>
      </c>
      <c r="M875" s="79">
        <v>198676.19772</v>
      </c>
      <c r="N875" s="79">
        <v>924094.5</v>
      </c>
      <c r="O875" s="79">
        <f>MIN(M875,N875)</f>
        <v>198676.19772</v>
      </c>
      <c r="P875" s="80">
        <f>AVERAGE(L875,O875)</f>
        <v>170916.55895999999</v>
      </c>
    </row>
    <row r="876" spans="1:16" x14ac:dyDescent="0.25">
      <c r="A876" s="76"/>
      <c r="B876" s="76"/>
      <c r="C876" s="76"/>
      <c r="D876" s="77"/>
      <c r="E876" s="77"/>
      <c r="F876" s="8" t="s">
        <v>661</v>
      </c>
      <c r="G876" s="77"/>
      <c r="H876" s="78"/>
      <c r="I876" s="78"/>
      <c r="J876" s="78"/>
      <c r="K876" s="78"/>
      <c r="L876" s="78">
        <f t="shared" ref="L876:L894" si="154">+(I876+K876)/2</f>
        <v>0</v>
      </c>
      <c r="M876" s="79">
        <v>0</v>
      </c>
      <c r="N876" s="79"/>
      <c r="O876" s="79">
        <v>0</v>
      </c>
      <c r="P876" s="81"/>
    </row>
    <row r="877" spans="1:16" x14ac:dyDescent="0.25">
      <c r="A877" s="76"/>
      <c r="B877" s="76"/>
      <c r="C877" s="76"/>
      <c r="D877" s="77"/>
      <c r="E877" s="77"/>
      <c r="F877" s="8" t="s">
        <v>761</v>
      </c>
      <c r="G877" s="77"/>
      <c r="H877" s="78"/>
      <c r="I877" s="78"/>
      <c r="J877" s="78"/>
      <c r="K877" s="78"/>
      <c r="L877" s="78">
        <f t="shared" si="154"/>
        <v>0</v>
      </c>
      <c r="M877" s="79">
        <v>0</v>
      </c>
      <c r="N877" s="79"/>
      <c r="O877" s="79">
        <v>0</v>
      </c>
      <c r="P877" s="81"/>
    </row>
    <row r="878" spans="1:16" x14ac:dyDescent="0.25">
      <c r="A878" s="76"/>
      <c r="B878" s="76"/>
      <c r="C878" s="76"/>
      <c r="D878" s="77"/>
      <c r="E878" s="77"/>
      <c r="F878" s="8" t="s">
        <v>663</v>
      </c>
      <c r="G878" s="77"/>
      <c r="H878" s="78"/>
      <c r="I878" s="78"/>
      <c r="J878" s="78"/>
      <c r="K878" s="78"/>
      <c r="L878" s="78">
        <f t="shared" si="154"/>
        <v>0</v>
      </c>
      <c r="M878" s="79">
        <v>0</v>
      </c>
      <c r="N878" s="79"/>
      <c r="O878" s="79">
        <v>0</v>
      </c>
      <c r="P878" s="81"/>
    </row>
    <row r="879" spans="1:16" x14ac:dyDescent="0.25">
      <c r="A879" s="76"/>
      <c r="B879" s="76"/>
      <c r="C879" s="76"/>
      <c r="D879" s="77"/>
      <c r="E879" s="77"/>
      <c r="F879" s="8" t="s">
        <v>762</v>
      </c>
      <c r="G879" s="77"/>
      <c r="H879" s="78"/>
      <c r="I879" s="78"/>
      <c r="J879" s="78"/>
      <c r="K879" s="78"/>
      <c r="L879" s="78">
        <f t="shared" si="154"/>
        <v>0</v>
      </c>
      <c r="M879" s="79">
        <v>0</v>
      </c>
      <c r="N879" s="79"/>
      <c r="O879" s="79">
        <v>0</v>
      </c>
      <c r="P879" s="81"/>
    </row>
    <row r="880" spans="1:16" x14ac:dyDescent="0.25">
      <c r="A880" s="76"/>
      <c r="B880" s="76"/>
      <c r="C880" s="76"/>
      <c r="D880" s="77"/>
      <c r="E880" s="77"/>
      <c r="F880" s="8" t="s">
        <v>665</v>
      </c>
      <c r="G880" s="77"/>
      <c r="H880" s="78"/>
      <c r="I880" s="78"/>
      <c r="J880" s="78"/>
      <c r="K880" s="78"/>
      <c r="L880" s="78">
        <f t="shared" si="154"/>
        <v>0</v>
      </c>
      <c r="M880" s="79">
        <v>0</v>
      </c>
      <c r="N880" s="79"/>
      <c r="O880" s="79">
        <v>0</v>
      </c>
      <c r="P880" s="81"/>
    </row>
    <row r="881" spans="1:16" x14ac:dyDescent="0.25">
      <c r="A881" s="76"/>
      <c r="B881" s="76"/>
      <c r="C881" s="76"/>
      <c r="D881" s="77"/>
      <c r="E881" s="77"/>
      <c r="F881" s="8" t="s">
        <v>763</v>
      </c>
      <c r="G881" s="77"/>
      <c r="H881" s="78"/>
      <c r="I881" s="78"/>
      <c r="J881" s="78"/>
      <c r="K881" s="78"/>
      <c r="L881" s="78">
        <f t="shared" si="154"/>
        <v>0</v>
      </c>
      <c r="M881" s="79">
        <v>0</v>
      </c>
      <c r="N881" s="79"/>
      <c r="O881" s="79">
        <v>0</v>
      </c>
      <c r="P881" s="81"/>
    </row>
    <row r="882" spans="1:16" x14ac:dyDescent="0.25">
      <c r="A882" s="76"/>
      <c r="B882" s="76"/>
      <c r="C882" s="76"/>
      <c r="D882" s="77"/>
      <c r="E882" s="77"/>
      <c r="F882" s="8" t="s">
        <v>764</v>
      </c>
      <c r="G882" s="77"/>
      <c r="H882" s="78"/>
      <c r="I882" s="78"/>
      <c r="J882" s="78"/>
      <c r="K882" s="78"/>
      <c r="L882" s="78">
        <f t="shared" si="154"/>
        <v>0</v>
      </c>
      <c r="M882" s="79">
        <v>0</v>
      </c>
      <c r="N882" s="79"/>
      <c r="O882" s="79">
        <v>0</v>
      </c>
      <c r="P882" s="81"/>
    </row>
    <row r="883" spans="1:16" x14ac:dyDescent="0.25">
      <c r="A883" s="76"/>
      <c r="B883" s="76"/>
      <c r="C883" s="76"/>
      <c r="D883" s="77"/>
      <c r="E883" s="77"/>
      <c r="F883" s="8" t="s">
        <v>675</v>
      </c>
      <c r="G883" s="77"/>
      <c r="H883" s="78"/>
      <c r="I883" s="78"/>
      <c r="J883" s="78"/>
      <c r="K883" s="78"/>
      <c r="L883" s="78">
        <f t="shared" si="154"/>
        <v>0</v>
      </c>
      <c r="M883" s="79">
        <v>0</v>
      </c>
      <c r="N883" s="79"/>
      <c r="O883" s="79">
        <v>0</v>
      </c>
      <c r="P883" s="81"/>
    </row>
    <row r="884" spans="1:16" x14ac:dyDescent="0.25">
      <c r="A884" s="76"/>
      <c r="B884" s="76"/>
      <c r="C884" s="76"/>
      <c r="D884" s="77"/>
      <c r="E884" s="77"/>
      <c r="F884" s="8" t="s">
        <v>93</v>
      </c>
      <c r="G884" s="77"/>
      <c r="H884" s="78"/>
      <c r="I884" s="78"/>
      <c r="J884" s="78"/>
      <c r="K884" s="78"/>
      <c r="L884" s="78">
        <f t="shared" si="154"/>
        <v>0</v>
      </c>
      <c r="M884" s="79">
        <v>0</v>
      </c>
      <c r="N884" s="79"/>
      <c r="O884" s="79">
        <v>0</v>
      </c>
      <c r="P884" s="81"/>
    </row>
    <row r="885" spans="1:16" x14ac:dyDescent="0.25">
      <c r="A885" s="76"/>
      <c r="B885" s="76"/>
      <c r="C885" s="76"/>
      <c r="D885" s="77"/>
      <c r="E885" s="77"/>
      <c r="F885" s="8" t="s">
        <v>676</v>
      </c>
      <c r="G885" s="77"/>
      <c r="H885" s="78"/>
      <c r="I885" s="78"/>
      <c r="J885" s="78"/>
      <c r="K885" s="78"/>
      <c r="L885" s="78">
        <f t="shared" si="154"/>
        <v>0</v>
      </c>
      <c r="M885" s="79">
        <v>0</v>
      </c>
      <c r="N885" s="79"/>
      <c r="O885" s="79">
        <v>0</v>
      </c>
      <c r="P885" s="81"/>
    </row>
    <row r="886" spans="1:16" x14ac:dyDescent="0.25">
      <c r="A886" s="76"/>
      <c r="B886" s="76"/>
      <c r="C886" s="76"/>
      <c r="D886" s="77"/>
      <c r="E886" s="77"/>
      <c r="F886" s="8" t="s">
        <v>677</v>
      </c>
      <c r="G886" s="77"/>
      <c r="H886" s="78"/>
      <c r="I886" s="78"/>
      <c r="J886" s="78"/>
      <c r="K886" s="78"/>
      <c r="L886" s="78">
        <f t="shared" si="154"/>
        <v>0</v>
      </c>
      <c r="M886" s="79">
        <v>0</v>
      </c>
      <c r="N886" s="79"/>
      <c r="O886" s="79">
        <v>0</v>
      </c>
      <c r="P886" s="81"/>
    </row>
    <row r="887" spans="1:16" x14ac:dyDescent="0.25">
      <c r="A887" s="76"/>
      <c r="B887" s="76"/>
      <c r="C887" s="76"/>
      <c r="D887" s="77"/>
      <c r="E887" s="77"/>
      <c r="F887" s="8" t="s">
        <v>678</v>
      </c>
      <c r="G887" s="77"/>
      <c r="H887" s="78"/>
      <c r="I887" s="78"/>
      <c r="J887" s="78"/>
      <c r="K887" s="78"/>
      <c r="L887" s="78">
        <f t="shared" si="154"/>
        <v>0</v>
      </c>
      <c r="M887" s="79">
        <v>0</v>
      </c>
      <c r="N887" s="79"/>
      <c r="O887" s="79">
        <v>0</v>
      </c>
      <c r="P887" s="81"/>
    </row>
    <row r="888" spans="1:16" x14ac:dyDescent="0.25">
      <c r="A888" s="76"/>
      <c r="B888" s="76"/>
      <c r="C888" s="76"/>
      <c r="D888" s="77"/>
      <c r="E888" s="77"/>
      <c r="F888" s="8" t="s">
        <v>680</v>
      </c>
      <c r="G888" s="77"/>
      <c r="H888" s="78"/>
      <c r="I888" s="78"/>
      <c r="J888" s="78"/>
      <c r="K888" s="78"/>
      <c r="L888" s="78">
        <f t="shared" si="154"/>
        <v>0</v>
      </c>
      <c r="M888" s="79">
        <v>0</v>
      </c>
      <c r="N888" s="79"/>
      <c r="O888" s="79">
        <v>0</v>
      </c>
      <c r="P888" s="81"/>
    </row>
    <row r="889" spans="1:16" x14ac:dyDescent="0.25">
      <c r="A889" s="76"/>
      <c r="B889" s="76"/>
      <c r="C889" s="76"/>
      <c r="D889" s="77"/>
      <c r="E889" s="77"/>
      <c r="F889" s="8" t="s">
        <v>681</v>
      </c>
      <c r="G889" s="77"/>
      <c r="H889" s="78"/>
      <c r="I889" s="78"/>
      <c r="J889" s="78"/>
      <c r="K889" s="78"/>
      <c r="L889" s="78">
        <f t="shared" si="154"/>
        <v>0</v>
      </c>
      <c r="M889" s="79">
        <v>0</v>
      </c>
      <c r="N889" s="79"/>
      <c r="O889" s="79">
        <v>0</v>
      </c>
      <c r="P889" s="81"/>
    </row>
    <row r="890" spans="1:16" x14ac:dyDescent="0.25">
      <c r="A890" s="76"/>
      <c r="B890" s="76"/>
      <c r="C890" s="76"/>
      <c r="D890" s="77"/>
      <c r="E890" s="77"/>
      <c r="F890" s="8" t="s">
        <v>765</v>
      </c>
      <c r="G890" s="77"/>
      <c r="H890" s="78"/>
      <c r="I890" s="78"/>
      <c r="J890" s="78"/>
      <c r="K890" s="78"/>
      <c r="L890" s="78">
        <f t="shared" si="154"/>
        <v>0</v>
      </c>
      <c r="M890" s="79">
        <v>0</v>
      </c>
      <c r="N890" s="79"/>
      <c r="O890" s="79">
        <v>0</v>
      </c>
      <c r="P890" s="81"/>
    </row>
    <row r="891" spans="1:16" x14ac:dyDescent="0.25">
      <c r="A891" s="76"/>
      <c r="B891" s="76"/>
      <c r="C891" s="76"/>
      <c r="D891" s="77"/>
      <c r="E891" s="77"/>
      <c r="F891" s="8" t="s">
        <v>683</v>
      </c>
      <c r="G891" s="77"/>
      <c r="H891" s="78"/>
      <c r="I891" s="78"/>
      <c r="J891" s="78"/>
      <c r="K891" s="78"/>
      <c r="L891" s="78">
        <f t="shared" si="154"/>
        <v>0</v>
      </c>
      <c r="M891" s="79">
        <v>0</v>
      </c>
      <c r="N891" s="79"/>
      <c r="O891" s="79">
        <v>0</v>
      </c>
      <c r="P891" s="81"/>
    </row>
    <row r="892" spans="1:16" x14ac:dyDescent="0.25">
      <c r="A892" s="76"/>
      <c r="B892" s="76"/>
      <c r="C892" s="76"/>
      <c r="D892" s="77"/>
      <c r="E892" s="77"/>
      <c r="F892" s="8" t="s">
        <v>684</v>
      </c>
      <c r="G892" s="77"/>
      <c r="H892" s="78"/>
      <c r="I892" s="78"/>
      <c r="J892" s="78"/>
      <c r="K892" s="78"/>
      <c r="L892" s="78">
        <f t="shared" si="154"/>
        <v>0</v>
      </c>
      <c r="M892" s="79">
        <v>0</v>
      </c>
      <c r="N892" s="79"/>
      <c r="O892" s="79">
        <v>0</v>
      </c>
      <c r="P892" s="81"/>
    </row>
    <row r="893" spans="1:16" x14ac:dyDescent="0.25">
      <c r="A893" s="76"/>
      <c r="B893" s="76"/>
      <c r="C893" s="76"/>
      <c r="D893" s="77"/>
      <c r="E893" s="77"/>
      <c r="F893" s="8" t="s">
        <v>685</v>
      </c>
      <c r="G893" s="77"/>
      <c r="H893" s="78"/>
      <c r="I893" s="78"/>
      <c r="J893" s="78"/>
      <c r="K893" s="78"/>
      <c r="L893" s="78">
        <f t="shared" si="154"/>
        <v>0</v>
      </c>
      <c r="M893" s="79">
        <v>0</v>
      </c>
      <c r="N893" s="79"/>
      <c r="O893" s="79">
        <v>0</v>
      </c>
      <c r="P893" s="81"/>
    </row>
    <row r="894" spans="1:16" x14ac:dyDescent="0.25">
      <c r="A894" s="76"/>
      <c r="B894" s="76"/>
      <c r="C894" s="76"/>
      <c r="D894" s="77"/>
      <c r="E894" s="77"/>
      <c r="F894" s="8" t="s">
        <v>686</v>
      </c>
      <c r="G894" s="77"/>
      <c r="H894" s="78"/>
      <c r="I894" s="78"/>
      <c r="J894" s="78"/>
      <c r="K894" s="78"/>
      <c r="L894" s="78">
        <f t="shared" si="154"/>
        <v>0</v>
      </c>
      <c r="M894" s="79">
        <v>0</v>
      </c>
      <c r="N894" s="79"/>
      <c r="O894" s="79">
        <v>0</v>
      </c>
      <c r="P894" s="81"/>
    </row>
    <row r="895" spans="1:16" ht="13.5" customHeight="1" x14ac:dyDescent="0.25">
      <c r="A895" s="106" t="s">
        <v>766</v>
      </c>
      <c r="B895" s="106"/>
      <c r="C895" s="106"/>
      <c r="D895" s="106"/>
      <c r="E895" s="106"/>
      <c r="F895" s="106"/>
      <c r="G895" s="106"/>
      <c r="H895" s="106"/>
      <c r="I895" s="106"/>
      <c r="J895" s="106"/>
      <c r="K895" s="106"/>
      <c r="L895" s="4"/>
      <c r="M895" s="4"/>
      <c r="N895" s="4"/>
      <c r="O895" s="4"/>
      <c r="P895" s="13"/>
    </row>
    <row r="896" spans="1:16" ht="51" customHeight="1" x14ac:dyDescent="0.25">
      <c r="A896" s="3" t="s">
        <v>5</v>
      </c>
      <c r="B896" s="3" t="s">
        <v>6</v>
      </c>
      <c r="C896" s="3" t="s">
        <v>7</v>
      </c>
      <c r="D896" s="5" t="s">
        <v>0</v>
      </c>
      <c r="E896" s="6" t="s">
        <v>1</v>
      </c>
      <c r="F896" s="3" t="s">
        <v>8</v>
      </c>
      <c r="G896" s="108" t="s">
        <v>9</v>
      </c>
      <c r="H896" s="83" t="s">
        <v>2751</v>
      </c>
      <c r="I896" s="83" t="s">
        <v>2756</v>
      </c>
      <c r="J896" s="83" t="s">
        <v>2750</v>
      </c>
      <c r="K896" s="83" t="s">
        <v>2754</v>
      </c>
      <c r="L896" s="82" t="s">
        <v>10</v>
      </c>
      <c r="M896" s="82" t="s">
        <v>11</v>
      </c>
      <c r="N896" s="82" t="s">
        <v>12</v>
      </c>
      <c r="O896" s="90" t="s">
        <v>13</v>
      </c>
      <c r="P896" s="98" t="s">
        <v>3</v>
      </c>
    </row>
    <row r="897" spans="1:18" ht="15" customHeight="1" x14ac:dyDescent="0.25">
      <c r="A897" s="76">
        <v>1</v>
      </c>
      <c r="B897" s="76" t="s">
        <v>767</v>
      </c>
      <c r="C897" s="76" t="s">
        <v>768</v>
      </c>
      <c r="D897" s="90" t="s">
        <v>2748</v>
      </c>
      <c r="E897" s="78" t="s">
        <v>2747</v>
      </c>
      <c r="F897" s="3" t="s">
        <v>15</v>
      </c>
      <c r="G897" s="109"/>
      <c r="H897" s="84"/>
      <c r="I897" s="84"/>
      <c r="J897" s="84"/>
      <c r="K897" s="84"/>
      <c r="L897" s="82"/>
      <c r="M897" s="82"/>
      <c r="N897" s="82"/>
      <c r="O897" s="90"/>
      <c r="P897" s="98"/>
    </row>
    <row r="898" spans="1:18" x14ac:dyDescent="0.25">
      <c r="A898" s="76"/>
      <c r="B898" s="76"/>
      <c r="C898" s="76"/>
      <c r="D898" s="90"/>
      <c r="E898" s="78"/>
      <c r="F898" s="8" t="s">
        <v>769</v>
      </c>
      <c r="G898" s="7" t="s">
        <v>17</v>
      </c>
      <c r="H898" s="10">
        <v>82840.23</v>
      </c>
      <c r="I898" s="10">
        <f t="shared" ref="I898:I916" si="155">(H898*19.88%)+H898</f>
        <v>99308.867723999996</v>
      </c>
      <c r="J898" s="10">
        <v>76759.543999999994</v>
      </c>
      <c r="K898" s="10">
        <f t="shared" ref="K898:K916" si="156">(J898*5.1%)+J898</f>
        <v>80674.280743999989</v>
      </c>
      <c r="L898" s="50">
        <f>K898</f>
        <v>80674.280743999989</v>
      </c>
      <c r="M898" s="9">
        <v>109612.62883199999</v>
      </c>
      <c r="N898" s="9">
        <v>478975</v>
      </c>
      <c r="O898" s="9">
        <f>MIN(M898,N898)</f>
        <v>109612.62883199999</v>
      </c>
      <c r="P898" s="15">
        <f>AVERAGE(L898,O898)</f>
        <v>95143.454787999988</v>
      </c>
      <c r="Q898" s="72"/>
      <c r="R898" s="72"/>
    </row>
    <row r="899" spans="1:18" x14ac:dyDescent="0.25">
      <c r="A899" s="76"/>
      <c r="B899" s="76"/>
      <c r="C899" s="76"/>
      <c r="D899" s="90"/>
      <c r="E899" s="78"/>
      <c r="F899" s="8" t="s">
        <v>770</v>
      </c>
      <c r="G899" s="7" t="s">
        <v>17</v>
      </c>
      <c r="H899" s="10">
        <v>59008.95</v>
      </c>
      <c r="I899" s="10">
        <f t="shared" si="155"/>
        <v>70739.92925999999</v>
      </c>
      <c r="J899" s="10">
        <v>54677.739399999999</v>
      </c>
      <c r="K899" s="10">
        <f t="shared" si="156"/>
        <v>57466.3041094</v>
      </c>
      <c r="L899" s="50">
        <f t="shared" ref="L899:L916" si="157">K899</f>
        <v>57466.3041094</v>
      </c>
      <c r="M899" s="9">
        <v>78079.811863199997</v>
      </c>
      <c r="N899" s="9">
        <v>116322.5</v>
      </c>
      <c r="O899" s="9">
        <f t="shared" ref="O899:O916" si="158">MIN(M899,N899)</f>
        <v>78079.811863199997</v>
      </c>
      <c r="P899" s="15">
        <f t="shared" ref="P899:P913" si="159">AVERAGE(L899,O899)</f>
        <v>67773.057986300002</v>
      </c>
    </row>
    <row r="900" spans="1:18" x14ac:dyDescent="0.25">
      <c r="A900" s="76"/>
      <c r="B900" s="76"/>
      <c r="C900" s="76"/>
      <c r="D900" s="90"/>
      <c r="E900" s="78"/>
      <c r="F900" s="8" t="s">
        <v>771</v>
      </c>
      <c r="G900" s="7" t="s">
        <v>17</v>
      </c>
      <c r="H900" s="10">
        <v>20425.68</v>
      </c>
      <c r="I900" s="10">
        <f t="shared" si="155"/>
        <v>24486.305184000001</v>
      </c>
      <c r="J900" s="10">
        <v>18926.731599999999</v>
      </c>
      <c r="K900" s="10">
        <f t="shared" si="156"/>
        <v>19891.994911599999</v>
      </c>
      <c r="L900" s="50">
        <f t="shared" si="157"/>
        <v>19891.994911599999</v>
      </c>
      <c r="M900" s="9">
        <v>27027.3727248</v>
      </c>
      <c r="N900" s="9">
        <v>102637.5</v>
      </c>
      <c r="O900" s="9">
        <f t="shared" si="158"/>
        <v>27027.3727248</v>
      </c>
      <c r="P900" s="15">
        <f t="shared" si="159"/>
        <v>23459.683818199999</v>
      </c>
    </row>
    <row r="901" spans="1:18" x14ac:dyDescent="0.25">
      <c r="A901" s="76"/>
      <c r="B901" s="76"/>
      <c r="C901" s="76"/>
      <c r="D901" s="90"/>
      <c r="E901" s="78"/>
      <c r="F901" s="8" t="s">
        <v>772</v>
      </c>
      <c r="G901" s="7" t="s">
        <v>17</v>
      </c>
      <c r="H901" s="10">
        <v>67633.83</v>
      </c>
      <c r="I901" s="10">
        <f t="shared" si="155"/>
        <v>81079.435404000003</v>
      </c>
      <c r="J901" s="10">
        <v>62669.664400000001</v>
      </c>
      <c r="K901" s="10">
        <f t="shared" si="156"/>
        <v>65865.817284400007</v>
      </c>
      <c r="L901" s="50">
        <f t="shared" si="157"/>
        <v>65865.817284400007</v>
      </c>
      <c r="M901" s="9">
        <v>89492.280763199989</v>
      </c>
      <c r="N901" s="9">
        <v>205275</v>
      </c>
      <c r="O901" s="9">
        <f t="shared" si="158"/>
        <v>89492.280763199989</v>
      </c>
      <c r="P901" s="15">
        <f t="shared" si="159"/>
        <v>77679.049023800006</v>
      </c>
    </row>
    <row r="902" spans="1:18" x14ac:dyDescent="0.25">
      <c r="A902" s="76"/>
      <c r="B902" s="76"/>
      <c r="C902" s="76"/>
      <c r="D902" s="90"/>
      <c r="E902" s="78"/>
      <c r="F902" s="8" t="s">
        <v>773</v>
      </c>
      <c r="G902" s="7" t="s">
        <v>17</v>
      </c>
      <c r="H902" s="10">
        <v>1362.24</v>
      </c>
      <c r="I902" s="10">
        <f t="shared" si="155"/>
        <v>1633.053312</v>
      </c>
      <c r="J902" s="10">
        <v>1262.0291999999999</v>
      </c>
      <c r="K902" s="10">
        <f t="shared" si="156"/>
        <v>1326.3926891999999</v>
      </c>
      <c r="L902" s="50">
        <f t="shared" si="157"/>
        <v>1326.3926891999999</v>
      </c>
      <c r="M902" s="9">
        <v>1802.1776975999999</v>
      </c>
      <c r="N902" s="9">
        <v>68425</v>
      </c>
      <c r="O902" s="9">
        <f t="shared" si="158"/>
        <v>1802.1776975999999</v>
      </c>
      <c r="P902" s="15">
        <f t="shared" si="159"/>
        <v>1564.2851934</v>
      </c>
    </row>
    <row r="903" spans="1:18" x14ac:dyDescent="0.25">
      <c r="A903" s="76"/>
      <c r="B903" s="76"/>
      <c r="C903" s="76"/>
      <c r="D903" s="90"/>
      <c r="E903" s="78"/>
      <c r="F903" s="8" t="s">
        <v>774</v>
      </c>
      <c r="G903" s="7" t="s">
        <v>17</v>
      </c>
      <c r="H903" s="10">
        <v>317740.5</v>
      </c>
      <c r="I903" s="10">
        <f t="shared" si="155"/>
        <v>380907.31140000001</v>
      </c>
      <c r="J903" s="10">
        <v>294418.81059999997</v>
      </c>
      <c r="K903" s="10">
        <f t="shared" si="156"/>
        <v>309434.16994059994</v>
      </c>
      <c r="L903" s="50">
        <f t="shared" si="157"/>
        <v>309434.16994059994</v>
      </c>
      <c r="M903" s="9">
        <v>420430.06153679994</v>
      </c>
      <c r="N903" s="9">
        <v>1303050</v>
      </c>
      <c r="O903" s="9">
        <f t="shared" si="158"/>
        <v>420430.06153679994</v>
      </c>
      <c r="P903" s="15">
        <f t="shared" si="159"/>
        <v>364932.11573869991</v>
      </c>
    </row>
    <row r="904" spans="1:18" x14ac:dyDescent="0.25">
      <c r="A904" s="76"/>
      <c r="B904" s="76"/>
      <c r="C904" s="76"/>
      <c r="D904" s="90"/>
      <c r="E904" s="78"/>
      <c r="F904" s="8" t="s">
        <v>775</v>
      </c>
      <c r="G904" s="7" t="s">
        <v>17</v>
      </c>
      <c r="H904" s="10">
        <v>204261.75</v>
      </c>
      <c r="I904" s="10">
        <f t="shared" si="155"/>
        <v>244868.9859</v>
      </c>
      <c r="J904" s="10">
        <v>189269.1692</v>
      </c>
      <c r="K904" s="10">
        <f t="shared" si="156"/>
        <v>198921.89682920001</v>
      </c>
      <c r="L904" s="50">
        <f t="shared" si="157"/>
        <v>198921.89682920001</v>
      </c>
      <c r="M904" s="9">
        <v>270276.37361760001</v>
      </c>
      <c r="N904" s="9">
        <v>273700</v>
      </c>
      <c r="O904" s="9">
        <f t="shared" si="158"/>
        <v>270276.37361760001</v>
      </c>
      <c r="P904" s="15">
        <f t="shared" si="159"/>
        <v>234599.13522340002</v>
      </c>
    </row>
    <row r="905" spans="1:18" x14ac:dyDescent="0.25">
      <c r="A905" s="76"/>
      <c r="B905" s="76"/>
      <c r="C905" s="76"/>
      <c r="D905" s="90"/>
      <c r="E905" s="78"/>
      <c r="F905" s="8" t="s">
        <v>776</v>
      </c>
      <c r="G905" s="7" t="s">
        <v>17</v>
      </c>
      <c r="H905" s="10">
        <v>170218.62</v>
      </c>
      <c r="I905" s="10">
        <f t="shared" si="155"/>
        <v>204058.08165599999</v>
      </c>
      <c r="J905" s="10">
        <v>157724.92540000001</v>
      </c>
      <c r="K905" s="10">
        <f t="shared" si="156"/>
        <v>165768.8965954</v>
      </c>
      <c r="L905" s="50">
        <f t="shared" si="157"/>
        <v>165768.8965954</v>
      </c>
      <c r="M905" s="9">
        <v>225231.19347120001</v>
      </c>
      <c r="N905" s="9">
        <v>1237600</v>
      </c>
      <c r="O905" s="9">
        <f t="shared" si="158"/>
        <v>225231.19347120001</v>
      </c>
      <c r="P905" s="15">
        <f t="shared" si="159"/>
        <v>195500.0450333</v>
      </c>
    </row>
    <row r="906" spans="1:18" x14ac:dyDescent="0.25">
      <c r="A906" s="76"/>
      <c r="B906" s="76"/>
      <c r="C906" s="76"/>
      <c r="D906" s="90"/>
      <c r="E906" s="78"/>
      <c r="F906" s="8" t="s">
        <v>777</v>
      </c>
      <c r="G906" s="7" t="s">
        <v>17</v>
      </c>
      <c r="H906" s="10">
        <v>96456.69</v>
      </c>
      <c r="I906" s="10">
        <f t="shared" si="155"/>
        <v>115632.279972</v>
      </c>
      <c r="J906" s="10">
        <v>89377.056199999992</v>
      </c>
      <c r="K906" s="10">
        <f t="shared" si="156"/>
        <v>93935.286066199988</v>
      </c>
      <c r="L906" s="50">
        <f t="shared" si="157"/>
        <v>93935.286066199988</v>
      </c>
      <c r="M906" s="9">
        <v>127630.4362536</v>
      </c>
      <c r="N906" s="9">
        <v>410550</v>
      </c>
      <c r="O906" s="9">
        <f t="shared" si="158"/>
        <v>127630.4362536</v>
      </c>
      <c r="P906" s="15">
        <f t="shared" si="159"/>
        <v>110782.8611599</v>
      </c>
    </row>
    <row r="907" spans="1:18" x14ac:dyDescent="0.25">
      <c r="A907" s="76"/>
      <c r="B907" s="76"/>
      <c r="C907" s="76"/>
      <c r="D907" s="90"/>
      <c r="E907" s="78"/>
      <c r="F907" s="8" t="s">
        <v>778</v>
      </c>
      <c r="G907" s="7" t="s">
        <v>17</v>
      </c>
      <c r="H907" s="10">
        <v>10780.11</v>
      </c>
      <c r="I907" s="10">
        <f t="shared" si="155"/>
        <v>12923.195868000001</v>
      </c>
      <c r="J907" s="10">
        <v>9988.7479999999996</v>
      </c>
      <c r="K907" s="10">
        <f t="shared" si="156"/>
        <v>10498.174148</v>
      </c>
      <c r="L907" s="50">
        <f t="shared" si="157"/>
        <v>10498.174148</v>
      </c>
      <c r="M907" s="9">
        <v>14263.932144</v>
      </c>
      <c r="N907" s="9">
        <v>232645</v>
      </c>
      <c r="O907" s="9">
        <f t="shared" si="158"/>
        <v>14263.932144</v>
      </c>
      <c r="P907" s="15">
        <f t="shared" si="159"/>
        <v>12381.053146</v>
      </c>
    </row>
    <row r="908" spans="1:18" ht="16.5" x14ac:dyDescent="0.25">
      <c r="A908" s="76"/>
      <c r="B908" s="76"/>
      <c r="C908" s="76"/>
      <c r="D908" s="90"/>
      <c r="E908" s="78"/>
      <c r="F908" s="8" t="s">
        <v>779</v>
      </c>
      <c r="G908" s="7" t="s">
        <v>17</v>
      </c>
      <c r="H908" s="10">
        <v>817047.99</v>
      </c>
      <c r="I908" s="10">
        <f t="shared" si="155"/>
        <v>979477.130412</v>
      </c>
      <c r="J908" s="10">
        <v>757076.67680000002</v>
      </c>
      <c r="K908" s="10">
        <f t="shared" si="156"/>
        <v>795687.58731680003</v>
      </c>
      <c r="L908" s="50">
        <f t="shared" si="157"/>
        <v>795687.58731680003</v>
      </c>
      <c r="M908" s="9">
        <v>1081105.4944704</v>
      </c>
      <c r="N908" s="9">
        <v>1273300</v>
      </c>
      <c r="O908" s="9">
        <f t="shared" si="158"/>
        <v>1081105.4944704</v>
      </c>
      <c r="P908" s="15">
        <f t="shared" si="159"/>
        <v>938396.54089360009</v>
      </c>
    </row>
    <row r="909" spans="1:18" x14ac:dyDescent="0.25">
      <c r="A909" s="76"/>
      <c r="B909" s="76"/>
      <c r="C909" s="76"/>
      <c r="D909" s="90"/>
      <c r="E909" s="78"/>
      <c r="F909" s="8" t="s">
        <v>780</v>
      </c>
      <c r="G909" s="7" t="s">
        <v>17</v>
      </c>
      <c r="H909" s="10">
        <v>465263.37</v>
      </c>
      <c r="I909" s="10">
        <f t="shared" si="155"/>
        <v>557757.72795600002</v>
      </c>
      <c r="J909" s="10">
        <v>431112.69579999999</v>
      </c>
      <c r="K909" s="10">
        <f t="shared" si="156"/>
        <v>453099.44328579999</v>
      </c>
      <c r="L909" s="50">
        <f t="shared" si="157"/>
        <v>453099.44328579999</v>
      </c>
      <c r="M909" s="9">
        <v>615628.92960239993</v>
      </c>
      <c r="N909" s="9">
        <v>410550</v>
      </c>
      <c r="O909" s="9">
        <f t="shared" si="158"/>
        <v>410550</v>
      </c>
      <c r="P909" s="15">
        <f t="shared" si="159"/>
        <v>431824.72164290003</v>
      </c>
    </row>
    <row r="910" spans="1:18" ht="16.5" x14ac:dyDescent="0.25">
      <c r="A910" s="76"/>
      <c r="B910" s="76"/>
      <c r="C910" s="76"/>
      <c r="D910" s="90"/>
      <c r="E910" s="78"/>
      <c r="F910" s="8" t="s">
        <v>781</v>
      </c>
      <c r="G910" s="7" t="s">
        <v>17</v>
      </c>
      <c r="H910" s="10">
        <v>107804.07</v>
      </c>
      <c r="I910" s="10">
        <f t="shared" si="155"/>
        <v>129235.51911600001</v>
      </c>
      <c r="J910" s="10">
        <v>99891.186400000006</v>
      </c>
      <c r="K910" s="10">
        <f t="shared" si="156"/>
        <v>104985.6369064</v>
      </c>
      <c r="L910" s="50">
        <f t="shared" si="157"/>
        <v>104985.6369064</v>
      </c>
      <c r="M910" s="9">
        <v>142644.6141792</v>
      </c>
      <c r="N910" s="9">
        <v>478975</v>
      </c>
      <c r="O910" s="9">
        <f t="shared" si="158"/>
        <v>142644.6141792</v>
      </c>
      <c r="P910" s="15">
        <f t="shared" si="159"/>
        <v>123815.1255428</v>
      </c>
    </row>
    <row r="911" spans="1:18" x14ac:dyDescent="0.25">
      <c r="A911" s="76"/>
      <c r="B911" s="76"/>
      <c r="C911" s="76"/>
      <c r="D911" s="90"/>
      <c r="E911" s="78"/>
      <c r="F911" s="8" t="s">
        <v>782</v>
      </c>
      <c r="G911" s="7" t="s">
        <v>17</v>
      </c>
      <c r="H911" s="10">
        <v>170218.62</v>
      </c>
      <c r="I911" s="10">
        <f t="shared" si="155"/>
        <v>204058.08165599999</v>
      </c>
      <c r="J911" s="10">
        <v>157724.92540000001</v>
      </c>
      <c r="K911" s="10">
        <f t="shared" si="156"/>
        <v>165768.8965954</v>
      </c>
      <c r="L911" s="50">
        <f t="shared" si="157"/>
        <v>165768.8965954</v>
      </c>
      <c r="M911" s="9">
        <v>225231.19347120001</v>
      </c>
      <c r="N911" s="9">
        <v>273700</v>
      </c>
      <c r="O911" s="9">
        <f t="shared" si="158"/>
        <v>225231.19347120001</v>
      </c>
      <c r="P911" s="15">
        <f t="shared" si="159"/>
        <v>195500.0450333</v>
      </c>
    </row>
    <row r="912" spans="1:18" x14ac:dyDescent="0.25">
      <c r="A912" s="76"/>
      <c r="B912" s="76"/>
      <c r="C912" s="76"/>
      <c r="D912" s="90"/>
      <c r="E912" s="78"/>
      <c r="F912" s="8" t="s">
        <v>783</v>
      </c>
      <c r="G912" s="7" t="s">
        <v>17</v>
      </c>
      <c r="H912" s="10">
        <v>397176.12</v>
      </c>
      <c r="I912" s="10">
        <f t="shared" si="155"/>
        <v>476134.73265599995</v>
      </c>
      <c r="J912" s="10">
        <v>0</v>
      </c>
      <c r="K912" s="10">
        <f t="shared" si="156"/>
        <v>0</v>
      </c>
      <c r="L912" s="50">
        <f t="shared" si="157"/>
        <v>0</v>
      </c>
      <c r="M912" s="9">
        <v>865419</v>
      </c>
      <c r="N912" s="9">
        <v>684250</v>
      </c>
      <c r="O912" s="9">
        <f t="shared" si="158"/>
        <v>684250</v>
      </c>
      <c r="P912" s="15">
        <f>O912</f>
        <v>684250</v>
      </c>
    </row>
    <row r="913" spans="1:16" x14ac:dyDescent="0.25">
      <c r="A913" s="76"/>
      <c r="B913" s="76"/>
      <c r="C913" s="76"/>
      <c r="D913" s="90"/>
      <c r="E913" s="78"/>
      <c r="F913" s="52" t="s">
        <v>445</v>
      </c>
      <c r="G913" s="7" t="s">
        <v>17</v>
      </c>
      <c r="H913" s="10">
        <v>635481.99</v>
      </c>
      <c r="I913" s="10">
        <f t="shared" si="155"/>
        <v>761815.80961200001</v>
      </c>
      <c r="J913" s="10">
        <v>588837.62119999994</v>
      </c>
      <c r="K913" s="10">
        <f t="shared" si="156"/>
        <v>618868.33988119988</v>
      </c>
      <c r="L913" s="50">
        <f t="shared" si="157"/>
        <v>618868.33988119988</v>
      </c>
      <c r="M913" s="9">
        <v>397539.9</v>
      </c>
      <c r="N913" s="9">
        <v>4284000</v>
      </c>
      <c r="O913" s="9">
        <f t="shared" si="158"/>
        <v>397539.9</v>
      </c>
      <c r="P913" s="15">
        <f t="shared" si="159"/>
        <v>508204.11994059995</v>
      </c>
    </row>
    <row r="914" spans="1:16" x14ac:dyDescent="0.25">
      <c r="A914" s="76"/>
      <c r="B914" s="76"/>
      <c r="C914" s="76"/>
      <c r="D914" s="90"/>
      <c r="E914" s="78"/>
      <c r="F914" s="52" t="s">
        <v>784</v>
      </c>
      <c r="G914" s="7" t="s">
        <v>17</v>
      </c>
      <c r="H914" s="10">
        <v>0</v>
      </c>
      <c r="I914" s="10">
        <f t="shared" si="155"/>
        <v>0</v>
      </c>
      <c r="J914" s="10">
        <v>0</v>
      </c>
      <c r="K914" s="10">
        <f t="shared" si="156"/>
        <v>0</v>
      </c>
      <c r="L914" s="50">
        <f t="shared" si="157"/>
        <v>0</v>
      </c>
      <c r="M914" s="9">
        <v>397539.9</v>
      </c>
      <c r="N914" s="9">
        <v>273700</v>
      </c>
      <c r="O914" s="9">
        <f t="shared" si="158"/>
        <v>273700</v>
      </c>
      <c r="P914" s="15">
        <f>O914</f>
        <v>273700</v>
      </c>
    </row>
    <row r="915" spans="1:16" x14ac:dyDescent="0.25">
      <c r="A915" s="76"/>
      <c r="B915" s="76"/>
      <c r="C915" s="76"/>
      <c r="D915" s="90"/>
      <c r="E915" s="78"/>
      <c r="F915" s="52" t="s">
        <v>785</v>
      </c>
      <c r="G915" s="7" t="s">
        <v>17</v>
      </c>
      <c r="H915" s="10">
        <v>0</v>
      </c>
      <c r="I915" s="10">
        <f t="shared" si="155"/>
        <v>0</v>
      </c>
      <c r="J915" s="10">
        <v>0</v>
      </c>
      <c r="K915" s="10">
        <f t="shared" si="156"/>
        <v>0</v>
      </c>
      <c r="L915" s="50">
        <f t="shared" si="157"/>
        <v>0</v>
      </c>
      <c r="M915" s="9">
        <v>372300</v>
      </c>
      <c r="N915" s="9">
        <v>205275</v>
      </c>
      <c r="O915" s="9">
        <f t="shared" si="158"/>
        <v>205275</v>
      </c>
      <c r="P915" s="15">
        <f t="shared" ref="P915:P916" si="160">O915</f>
        <v>205275</v>
      </c>
    </row>
    <row r="916" spans="1:16" x14ac:dyDescent="0.25">
      <c r="A916" s="76"/>
      <c r="B916" s="76"/>
      <c r="C916" s="76"/>
      <c r="D916" s="90"/>
      <c r="E916" s="78"/>
      <c r="F916" s="52" t="s">
        <v>786</v>
      </c>
      <c r="G916" s="48" t="s">
        <v>17</v>
      </c>
      <c r="H916" s="10">
        <v>0</v>
      </c>
      <c r="I916" s="10">
        <f t="shared" si="155"/>
        <v>0</v>
      </c>
      <c r="J916" s="10">
        <v>0</v>
      </c>
      <c r="K916" s="10">
        <f t="shared" si="156"/>
        <v>0</v>
      </c>
      <c r="L916" s="50">
        <f t="shared" si="157"/>
        <v>0</v>
      </c>
      <c r="M916" s="9">
        <v>372300</v>
      </c>
      <c r="N916" s="9">
        <v>342125</v>
      </c>
      <c r="O916" s="9">
        <f t="shared" si="158"/>
        <v>342125</v>
      </c>
      <c r="P916" s="15">
        <f t="shared" si="160"/>
        <v>342125</v>
      </c>
    </row>
    <row r="917" spans="1:16" x14ac:dyDescent="0.25">
      <c r="A917" s="76"/>
      <c r="B917" s="76"/>
      <c r="C917" s="76"/>
      <c r="D917" s="90"/>
      <c r="E917" s="78"/>
      <c r="F917" s="100" t="s">
        <v>81</v>
      </c>
      <c r="G917" s="101"/>
      <c r="H917" s="101"/>
      <c r="I917" s="101"/>
      <c r="J917" s="101"/>
      <c r="K917" s="101"/>
      <c r="L917" s="102"/>
      <c r="M917" s="10"/>
      <c r="N917" s="10"/>
      <c r="O917" s="10"/>
      <c r="P917" s="18"/>
    </row>
    <row r="918" spans="1:16" x14ac:dyDescent="0.25">
      <c r="A918" s="76"/>
      <c r="B918" s="76"/>
      <c r="C918" s="76"/>
      <c r="D918" s="90"/>
      <c r="E918" s="78"/>
      <c r="F918" s="8" t="s">
        <v>787</v>
      </c>
      <c r="G918" s="77" t="s">
        <v>82</v>
      </c>
      <c r="H918" s="78">
        <v>261450.09</v>
      </c>
      <c r="I918" s="78">
        <f>(H918*19.88%)+H918</f>
        <v>313426.36789200001</v>
      </c>
      <c r="J918" s="78">
        <v>240916</v>
      </c>
      <c r="K918" s="78">
        <f>(J918*5.1%)+J918</f>
        <v>253202.71599999999</v>
      </c>
      <c r="L918" s="78">
        <f>K918</f>
        <v>253202.71599999999</v>
      </c>
      <c r="M918" s="79">
        <v>344028.04800000001</v>
      </c>
      <c r="N918" s="79">
        <v>419969</v>
      </c>
      <c r="O918" s="79">
        <f>MIN(M918,N918)</f>
        <v>344028.04800000001</v>
      </c>
      <c r="P918" s="80">
        <f>AVERAGE(L918,O918)</f>
        <v>298615.38199999998</v>
      </c>
    </row>
    <row r="919" spans="1:16" x14ac:dyDescent="0.25">
      <c r="A919" s="76"/>
      <c r="B919" s="76"/>
      <c r="C919" s="76"/>
      <c r="D919" s="90"/>
      <c r="E919" s="78"/>
      <c r="F919" s="8" t="s">
        <v>788</v>
      </c>
      <c r="G919" s="77"/>
      <c r="H919" s="78"/>
      <c r="I919" s="78"/>
      <c r="J919" s="78"/>
      <c r="K919" s="78"/>
      <c r="L919" s="78"/>
      <c r="M919" s="79">
        <v>0</v>
      </c>
      <c r="N919" s="79"/>
      <c r="O919" s="79">
        <v>0</v>
      </c>
      <c r="P919" s="81"/>
    </row>
    <row r="920" spans="1:16" x14ac:dyDescent="0.25">
      <c r="A920" s="76"/>
      <c r="B920" s="76"/>
      <c r="C920" s="76"/>
      <c r="D920" s="90"/>
      <c r="E920" s="78"/>
      <c r="F920" s="8" t="s">
        <v>789</v>
      </c>
      <c r="G920" s="77"/>
      <c r="H920" s="78"/>
      <c r="I920" s="78"/>
      <c r="J920" s="78"/>
      <c r="K920" s="78"/>
      <c r="L920" s="78"/>
      <c r="M920" s="79">
        <v>0</v>
      </c>
      <c r="N920" s="79"/>
      <c r="O920" s="79">
        <v>0</v>
      </c>
      <c r="P920" s="81"/>
    </row>
    <row r="921" spans="1:16" x14ac:dyDescent="0.25">
      <c r="A921" s="76"/>
      <c r="B921" s="76"/>
      <c r="C921" s="76"/>
      <c r="D921" s="90"/>
      <c r="E921" s="78"/>
      <c r="F921" s="8" t="s">
        <v>790</v>
      </c>
      <c r="G921" s="77"/>
      <c r="H921" s="78"/>
      <c r="I921" s="78"/>
      <c r="J921" s="78"/>
      <c r="K921" s="78"/>
      <c r="L921" s="78"/>
      <c r="M921" s="79">
        <v>0</v>
      </c>
      <c r="N921" s="79"/>
      <c r="O921" s="79">
        <v>0</v>
      </c>
      <c r="P921" s="81"/>
    </row>
    <row r="922" spans="1:16" x14ac:dyDescent="0.25">
      <c r="A922" s="76"/>
      <c r="B922" s="76"/>
      <c r="C922" s="76"/>
      <c r="D922" s="90"/>
      <c r="E922" s="78"/>
      <c r="F922" s="8" t="s">
        <v>791</v>
      </c>
      <c r="G922" s="77"/>
      <c r="H922" s="78"/>
      <c r="I922" s="78"/>
      <c r="J922" s="78"/>
      <c r="K922" s="78"/>
      <c r="L922" s="78"/>
      <c r="M922" s="79">
        <v>0</v>
      </c>
      <c r="N922" s="79"/>
      <c r="O922" s="79">
        <v>0</v>
      </c>
      <c r="P922" s="81"/>
    </row>
    <row r="923" spans="1:16" ht="16.5" x14ac:dyDescent="0.25">
      <c r="A923" s="76"/>
      <c r="B923" s="76"/>
      <c r="C923" s="76"/>
      <c r="D923" s="90"/>
      <c r="E923" s="78"/>
      <c r="F923" s="8" t="s">
        <v>792</v>
      </c>
      <c r="G923" s="77"/>
      <c r="H923" s="78"/>
      <c r="I923" s="78"/>
      <c r="J923" s="78"/>
      <c r="K923" s="78"/>
      <c r="L923" s="78"/>
      <c r="M923" s="79">
        <v>0</v>
      </c>
      <c r="N923" s="79"/>
      <c r="O923" s="79">
        <v>0</v>
      </c>
      <c r="P923" s="81"/>
    </row>
    <row r="924" spans="1:16" x14ac:dyDescent="0.25">
      <c r="A924" s="76"/>
      <c r="B924" s="76"/>
      <c r="C924" s="76"/>
      <c r="D924" s="90"/>
      <c r="E924" s="78"/>
      <c r="F924" s="8" t="s">
        <v>793</v>
      </c>
      <c r="G924" s="77"/>
      <c r="H924" s="78"/>
      <c r="I924" s="78"/>
      <c r="J924" s="78"/>
      <c r="K924" s="78"/>
      <c r="L924" s="78"/>
      <c r="M924" s="79">
        <v>0</v>
      </c>
      <c r="N924" s="79"/>
      <c r="O924" s="79">
        <v>0</v>
      </c>
      <c r="P924" s="81"/>
    </row>
    <row r="925" spans="1:16" ht="16.5" x14ac:dyDescent="0.25">
      <c r="A925" s="76"/>
      <c r="B925" s="76"/>
      <c r="C925" s="76"/>
      <c r="D925" s="90"/>
      <c r="E925" s="78"/>
      <c r="F925" s="8" t="s">
        <v>794</v>
      </c>
      <c r="G925" s="77"/>
      <c r="H925" s="78"/>
      <c r="I925" s="78"/>
      <c r="J925" s="78"/>
      <c r="K925" s="78"/>
      <c r="L925" s="78"/>
      <c r="M925" s="79">
        <v>0</v>
      </c>
      <c r="N925" s="79"/>
      <c r="O925" s="79">
        <v>0</v>
      </c>
      <c r="P925" s="81"/>
    </row>
    <row r="926" spans="1:16" x14ac:dyDescent="0.25">
      <c r="A926" s="76"/>
      <c r="B926" s="76"/>
      <c r="C926" s="76"/>
      <c r="D926" s="90"/>
      <c r="E926" s="78"/>
      <c r="F926" s="8" t="s">
        <v>795</v>
      </c>
      <c r="G926" s="77"/>
      <c r="H926" s="78"/>
      <c r="I926" s="78"/>
      <c r="J926" s="78"/>
      <c r="K926" s="78"/>
      <c r="L926" s="78"/>
      <c r="M926" s="79">
        <v>0</v>
      </c>
      <c r="N926" s="79"/>
      <c r="O926" s="79">
        <v>0</v>
      </c>
      <c r="P926" s="81"/>
    </row>
    <row r="927" spans="1:16" x14ac:dyDescent="0.25">
      <c r="A927" s="76"/>
      <c r="B927" s="76"/>
      <c r="C927" s="76"/>
      <c r="D927" s="90"/>
      <c r="E927" s="78"/>
      <c r="F927" s="8" t="s">
        <v>795</v>
      </c>
      <c r="G927" s="77"/>
      <c r="H927" s="78"/>
      <c r="I927" s="78"/>
      <c r="J927" s="78"/>
      <c r="K927" s="78"/>
      <c r="L927" s="78"/>
      <c r="M927" s="79">
        <v>0</v>
      </c>
      <c r="N927" s="79"/>
      <c r="O927" s="79">
        <v>0</v>
      </c>
      <c r="P927" s="81"/>
    </row>
    <row r="928" spans="1:16" x14ac:dyDescent="0.25">
      <c r="A928" s="76"/>
      <c r="B928" s="76"/>
      <c r="C928" s="76"/>
      <c r="D928" s="90"/>
      <c r="E928" s="78"/>
      <c r="F928" s="8" t="s">
        <v>796</v>
      </c>
      <c r="G928" s="77"/>
      <c r="H928" s="78"/>
      <c r="I928" s="78"/>
      <c r="J928" s="78"/>
      <c r="K928" s="78"/>
      <c r="L928" s="78"/>
      <c r="M928" s="79">
        <v>0</v>
      </c>
      <c r="N928" s="79"/>
      <c r="O928" s="79">
        <v>0</v>
      </c>
      <c r="P928" s="81"/>
    </row>
    <row r="929" spans="1:16" x14ac:dyDescent="0.25">
      <c r="A929" s="76"/>
      <c r="B929" s="76"/>
      <c r="C929" s="76"/>
      <c r="D929" s="90"/>
      <c r="E929" s="78"/>
      <c r="F929" s="8" t="s">
        <v>99</v>
      </c>
      <c r="G929" s="77"/>
      <c r="H929" s="78"/>
      <c r="I929" s="78"/>
      <c r="J929" s="78"/>
      <c r="K929" s="78"/>
      <c r="L929" s="78"/>
      <c r="M929" s="79">
        <v>0</v>
      </c>
      <c r="N929" s="79"/>
      <c r="O929" s="79">
        <v>0</v>
      </c>
      <c r="P929" s="81"/>
    </row>
    <row r="930" spans="1:16" x14ac:dyDescent="0.25">
      <c r="A930" s="76"/>
      <c r="B930" s="76"/>
      <c r="C930" s="76"/>
      <c r="D930" s="90"/>
      <c r="E930" s="78"/>
      <c r="F930" s="8" t="s">
        <v>797</v>
      </c>
      <c r="G930" s="77"/>
      <c r="H930" s="78"/>
      <c r="I930" s="78"/>
      <c r="J930" s="78"/>
      <c r="K930" s="78"/>
      <c r="L930" s="78"/>
      <c r="M930" s="79">
        <v>0</v>
      </c>
      <c r="N930" s="79"/>
      <c r="O930" s="79">
        <v>0</v>
      </c>
      <c r="P930" s="81"/>
    </row>
    <row r="931" spans="1:16" x14ac:dyDescent="0.25">
      <c r="A931" s="76">
        <v>2</v>
      </c>
      <c r="B931" s="76" t="s">
        <v>798</v>
      </c>
      <c r="C931" s="76" t="s">
        <v>799</v>
      </c>
      <c r="D931" s="90"/>
      <c r="E931" s="78"/>
      <c r="F931" s="100" t="s">
        <v>15</v>
      </c>
      <c r="G931" s="101"/>
      <c r="H931" s="101"/>
      <c r="I931" s="101"/>
      <c r="J931" s="101"/>
      <c r="K931" s="101"/>
      <c r="L931" s="102"/>
      <c r="M931" s="10"/>
      <c r="N931" s="10"/>
      <c r="O931" s="10"/>
      <c r="P931" s="18"/>
    </row>
    <row r="932" spans="1:16" x14ac:dyDescent="0.25">
      <c r="A932" s="76"/>
      <c r="B932" s="76"/>
      <c r="C932" s="76"/>
      <c r="D932" s="90"/>
      <c r="E932" s="78"/>
      <c r="F932" s="8" t="s">
        <v>800</v>
      </c>
      <c r="G932" s="7" t="s">
        <v>17</v>
      </c>
      <c r="H932" s="10">
        <v>181566</v>
      </c>
      <c r="I932" s="10">
        <f t="shared" ref="I932:I946" si="161">(H932*19.88%)+H932</f>
        <v>217661.32079999999</v>
      </c>
      <c r="J932" s="10">
        <v>168239.05559999999</v>
      </c>
      <c r="K932" s="10">
        <f t="shared" ref="K932:K946" si="162">(J932*5.1%)+J932</f>
        <v>176819.2474356</v>
      </c>
      <c r="L932" s="50">
        <f>K932</f>
        <v>176819.2474356</v>
      </c>
      <c r="M932" s="9">
        <v>240245.37139679998</v>
      </c>
      <c r="N932" s="9">
        <v>273700</v>
      </c>
      <c r="O932" s="9">
        <f>MIN(M932,N932)</f>
        <v>240245.37139679998</v>
      </c>
      <c r="P932" s="15">
        <f>AVERAGE(L932,O932)</f>
        <v>208532.30941619998</v>
      </c>
    </row>
    <row r="933" spans="1:16" x14ac:dyDescent="0.25">
      <c r="A933" s="76"/>
      <c r="B933" s="76"/>
      <c r="C933" s="76"/>
      <c r="D933" s="90"/>
      <c r="E933" s="78"/>
      <c r="F933" s="8" t="s">
        <v>801</v>
      </c>
      <c r="G933" s="7" t="s">
        <v>17</v>
      </c>
      <c r="H933" s="10">
        <v>111209.67</v>
      </c>
      <c r="I933" s="10">
        <f t="shared" si="161"/>
        <v>133318.15239599999</v>
      </c>
      <c r="J933" s="10">
        <v>103047.186</v>
      </c>
      <c r="K933" s="10">
        <f t="shared" si="162"/>
        <v>108302.59248600001</v>
      </c>
      <c r="L933" s="50">
        <f t="shared" ref="L933:L946" si="163">K933</f>
        <v>108302.59248600001</v>
      </c>
      <c r="M933" s="9">
        <v>147151.38160800003</v>
      </c>
      <c r="N933" s="9">
        <v>232645</v>
      </c>
      <c r="O933" s="9">
        <f t="shared" ref="O933:O946" si="164">MIN(M933,N933)</f>
        <v>147151.38160800003</v>
      </c>
      <c r="P933" s="15">
        <f t="shared" ref="P933:P945" si="165">AVERAGE(L933,O933)</f>
        <v>127726.98704700002</v>
      </c>
    </row>
    <row r="934" spans="1:16" x14ac:dyDescent="0.25">
      <c r="A934" s="76"/>
      <c r="B934" s="76"/>
      <c r="C934" s="76"/>
      <c r="D934" s="90"/>
      <c r="E934" s="78"/>
      <c r="F934" s="8" t="s">
        <v>802</v>
      </c>
      <c r="G934" s="7" t="s">
        <v>17</v>
      </c>
      <c r="H934" s="10">
        <v>385828.74</v>
      </c>
      <c r="I934" s="10">
        <f t="shared" si="161"/>
        <v>462531.49351199996</v>
      </c>
      <c r="J934" s="10">
        <v>357509.15139999997</v>
      </c>
      <c r="K934" s="10">
        <f t="shared" si="162"/>
        <v>375742.11812139995</v>
      </c>
      <c r="L934" s="50">
        <f t="shared" si="163"/>
        <v>375742.11812139995</v>
      </c>
      <c r="M934" s="9">
        <v>510523.06819919997</v>
      </c>
      <c r="N934" s="9">
        <v>410550</v>
      </c>
      <c r="O934" s="9">
        <f t="shared" si="164"/>
        <v>410550</v>
      </c>
      <c r="P934" s="15">
        <f t="shared" si="165"/>
        <v>393146.0590607</v>
      </c>
    </row>
    <row r="935" spans="1:16" x14ac:dyDescent="0.25">
      <c r="A935" s="76"/>
      <c r="B935" s="76"/>
      <c r="C935" s="76"/>
      <c r="D935" s="90"/>
      <c r="E935" s="78"/>
      <c r="F935" s="8" t="s">
        <v>803</v>
      </c>
      <c r="G935" s="7" t="s">
        <v>17</v>
      </c>
      <c r="H935" s="10">
        <v>1100744.3700000001</v>
      </c>
      <c r="I935" s="10">
        <f t="shared" si="161"/>
        <v>1319572.350756</v>
      </c>
      <c r="J935" s="10">
        <v>1019949.3904</v>
      </c>
      <c r="K935" s="10">
        <f t="shared" si="162"/>
        <v>1071966.8093103999</v>
      </c>
      <c r="L935" s="50">
        <f t="shared" si="163"/>
        <v>1071966.8093103999</v>
      </c>
      <c r="M935" s="9">
        <v>1456487.7294912001</v>
      </c>
      <c r="N935" s="9">
        <v>6158250</v>
      </c>
      <c r="O935" s="9">
        <f t="shared" si="164"/>
        <v>1456487.7294912001</v>
      </c>
      <c r="P935" s="15">
        <f t="shared" si="165"/>
        <v>1264227.2694008001</v>
      </c>
    </row>
    <row r="936" spans="1:16" x14ac:dyDescent="0.25">
      <c r="A936" s="76"/>
      <c r="B936" s="76"/>
      <c r="C936" s="76"/>
      <c r="D936" s="90"/>
      <c r="E936" s="78"/>
      <c r="F936" s="8" t="s">
        <v>804</v>
      </c>
      <c r="G936" s="7" t="s">
        <v>17</v>
      </c>
      <c r="H936" s="10">
        <v>24964.83</v>
      </c>
      <c r="I936" s="10">
        <f t="shared" si="161"/>
        <v>29927.838204</v>
      </c>
      <c r="J936" s="10">
        <v>23132.569</v>
      </c>
      <c r="K936" s="10">
        <f t="shared" si="162"/>
        <v>24312.330019000001</v>
      </c>
      <c r="L936" s="50">
        <f t="shared" si="163"/>
        <v>24312.330019000001</v>
      </c>
      <c r="M936" s="9">
        <v>33033.308531999995</v>
      </c>
      <c r="N936" s="9">
        <v>68425</v>
      </c>
      <c r="O936" s="9">
        <f t="shared" si="164"/>
        <v>33033.308531999995</v>
      </c>
      <c r="P936" s="15">
        <f t="shared" si="165"/>
        <v>28672.819275499998</v>
      </c>
    </row>
    <row r="937" spans="1:16" x14ac:dyDescent="0.25">
      <c r="A937" s="76"/>
      <c r="B937" s="76"/>
      <c r="C937" s="76"/>
      <c r="D937" s="90"/>
      <c r="E937" s="78"/>
      <c r="F937" s="8" t="s">
        <v>805</v>
      </c>
      <c r="G937" s="7" t="s">
        <v>17</v>
      </c>
      <c r="H937" s="10">
        <v>59008.95</v>
      </c>
      <c r="I937" s="10">
        <f t="shared" si="161"/>
        <v>70739.92925999999</v>
      </c>
      <c r="J937" s="10">
        <v>54677.739399999999</v>
      </c>
      <c r="K937" s="10">
        <f t="shared" si="162"/>
        <v>57466.3041094</v>
      </c>
      <c r="L937" s="50">
        <f t="shared" si="163"/>
        <v>57466.3041094</v>
      </c>
      <c r="M937" s="9">
        <v>78079.811863199997</v>
      </c>
      <c r="N937" s="9">
        <v>136850</v>
      </c>
      <c r="O937" s="9">
        <f t="shared" si="164"/>
        <v>78079.811863199997</v>
      </c>
      <c r="P937" s="15">
        <f t="shared" si="165"/>
        <v>67773.057986300002</v>
      </c>
    </row>
    <row r="938" spans="1:16" x14ac:dyDescent="0.25">
      <c r="A938" s="76"/>
      <c r="B938" s="76"/>
      <c r="C938" s="76"/>
      <c r="D938" s="90"/>
      <c r="E938" s="78"/>
      <c r="F938" s="8" t="s">
        <v>806</v>
      </c>
      <c r="G938" s="7" t="s">
        <v>17</v>
      </c>
      <c r="H938" s="10">
        <v>37447.74</v>
      </c>
      <c r="I938" s="10">
        <f t="shared" si="161"/>
        <v>44892.350711999999</v>
      </c>
      <c r="J938" s="10">
        <v>34699.316800000001</v>
      </c>
      <c r="K938" s="10">
        <f t="shared" si="162"/>
        <v>36468.981956800002</v>
      </c>
      <c r="L938" s="50">
        <f t="shared" si="163"/>
        <v>36468.981956800002</v>
      </c>
      <c r="M938" s="9">
        <v>49550.6243904</v>
      </c>
      <c r="N938" s="9">
        <v>102637.5</v>
      </c>
      <c r="O938" s="9">
        <f t="shared" si="164"/>
        <v>49550.6243904</v>
      </c>
      <c r="P938" s="15">
        <f t="shared" si="165"/>
        <v>43009.803173599998</v>
      </c>
    </row>
    <row r="939" spans="1:16" x14ac:dyDescent="0.25">
      <c r="A939" s="76"/>
      <c r="B939" s="76"/>
      <c r="C939" s="76"/>
      <c r="D939" s="90"/>
      <c r="E939" s="78"/>
      <c r="F939" s="8" t="s">
        <v>807</v>
      </c>
      <c r="G939" s="7" t="s">
        <v>17</v>
      </c>
      <c r="H939" s="10">
        <v>1815661.98</v>
      </c>
      <c r="I939" s="10">
        <f t="shared" si="161"/>
        <v>2176615.5816239999</v>
      </c>
      <c r="J939" s="11">
        <v>0</v>
      </c>
      <c r="K939" s="10">
        <f t="shared" si="162"/>
        <v>0</v>
      </c>
      <c r="L939" s="50">
        <f t="shared" si="163"/>
        <v>0</v>
      </c>
      <c r="M939" s="9">
        <v>3968575.2</v>
      </c>
      <c r="N939" s="9">
        <v>684250</v>
      </c>
      <c r="O939" s="9">
        <f t="shared" si="164"/>
        <v>684250</v>
      </c>
      <c r="P939" s="15">
        <f>O939</f>
        <v>684250</v>
      </c>
    </row>
    <row r="940" spans="1:16" x14ac:dyDescent="0.25">
      <c r="A940" s="76"/>
      <c r="B940" s="76"/>
      <c r="C940" s="76"/>
      <c r="D940" s="90"/>
      <c r="E940" s="78"/>
      <c r="F940" s="8" t="s">
        <v>808</v>
      </c>
      <c r="G940" s="7" t="s">
        <v>17</v>
      </c>
      <c r="H940" s="10">
        <v>1361745.99</v>
      </c>
      <c r="I940" s="10">
        <f t="shared" si="161"/>
        <v>1632461.0928119998</v>
      </c>
      <c r="J940" s="10">
        <v>1261793.8436</v>
      </c>
      <c r="K940" s="10">
        <f t="shared" si="162"/>
        <v>1326145.3296236</v>
      </c>
      <c r="L940" s="50">
        <f t="shared" si="163"/>
        <v>1326145.3296236</v>
      </c>
      <c r="M940" s="9">
        <v>1801841.6086608001</v>
      </c>
      <c r="N940" s="9">
        <v>2189600</v>
      </c>
      <c r="O940" s="9">
        <f t="shared" si="164"/>
        <v>1801841.6086608001</v>
      </c>
      <c r="P940" s="15">
        <f t="shared" si="165"/>
        <v>1563993.4691422</v>
      </c>
    </row>
    <row r="941" spans="1:16" x14ac:dyDescent="0.25">
      <c r="A941" s="76"/>
      <c r="B941" s="76"/>
      <c r="C941" s="76"/>
      <c r="D941" s="90"/>
      <c r="E941" s="78"/>
      <c r="F941" s="8" t="s">
        <v>809</v>
      </c>
      <c r="G941" s="7" t="s">
        <v>17</v>
      </c>
      <c r="H941" s="10">
        <v>2156098.23</v>
      </c>
      <c r="I941" s="10">
        <f t="shared" si="161"/>
        <v>2584730.5581239997</v>
      </c>
      <c r="J941" s="10">
        <v>1997840.4068</v>
      </c>
      <c r="K941" s="10">
        <f t="shared" si="162"/>
        <v>2099730.2675468</v>
      </c>
      <c r="L941" s="50">
        <f t="shared" si="163"/>
        <v>2099730.2675468</v>
      </c>
      <c r="M941" s="9">
        <v>2852916.1009104</v>
      </c>
      <c r="N941" s="9">
        <v>8211000</v>
      </c>
      <c r="O941" s="9">
        <f t="shared" si="164"/>
        <v>2852916.1009104</v>
      </c>
      <c r="P941" s="15">
        <f t="shared" si="165"/>
        <v>2476323.1842286</v>
      </c>
    </row>
    <row r="942" spans="1:16" x14ac:dyDescent="0.25">
      <c r="A942" s="76"/>
      <c r="B942" s="76"/>
      <c r="C942" s="76"/>
      <c r="D942" s="90"/>
      <c r="E942" s="78"/>
      <c r="F942" s="8" t="s">
        <v>810</v>
      </c>
      <c r="G942" s="7" t="s">
        <v>17</v>
      </c>
      <c r="H942" s="10">
        <v>111209.67</v>
      </c>
      <c r="I942" s="10">
        <f t="shared" si="161"/>
        <v>133318.15239599999</v>
      </c>
      <c r="J942" s="10">
        <v>103047.186</v>
      </c>
      <c r="K942" s="10">
        <f t="shared" si="162"/>
        <v>108302.59248600001</v>
      </c>
      <c r="L942" s="50">
        <f t="shared" si="163"/>
        <v>108302.59248600001</v>
      </c>
      <c r="M942" s="9">
        <v>147151.38160800003</v>
      </c>
      <c r="N942" s="9">
        <v>232645</v>
      </c>
      <c r="O942" s="9">
        <f t="shared" si="164"/>
        <v>147151.38160800003</v>
      </c>
      <c r="P942" s="15">
        <f t="shared" si="165"/>
        <v>127726.98704700002</v>
      </c>
    </row>
    <row r="943" spans="1:16" x14ac:dyDescent="0.25">
      <c r="A943" s="76"/>
      <c r="B943" s="76"/>
      <c r="C943" s="76"/>
      <c r="D943" s="90"/>
      <c r="E943" s="78"/>
      <c r="F943" s="8" t="s">
        <v>811</v>
      </c>
      <c r="G943" s="7" t="s">
        <v>17</v>
      </c>
      <c r="H943" s="10">
        <v>39716.82</v>
      </c>
      <c r="I943" s="10">
        <f t="shared" si="161"/>
        <v>47612.523816000001</v>
      </c>
      <c r="J943" s="10">
        <v>36801.772199999999</v>
      </c>
      <c r="K943" s="10">
        <f t="shared" si="162"/>
        <v>38678.662582199999</v>
      </c>
      <c r="L943" s="50">
        <f t="shared" si="163"/>
        <v>38678.662582199999</v>
      </c>
      <c r="M943" s="9">
        <v>52552.930701599995</v>
      </c>
      <c r="N943" s="9">
        <v>273700</v>
      </c>
      <c r="O943" s="9">
        <f t="shared" si="164"/>
        <v>52552.930701599995</v>
      </c>
      <c r="P943" s="15">
        <f t="shared" si="165"/>
        <v>45615.7966419</v>
      </c>
    </row>
    <row r="944" spans="1:16" x14ac:dyDescent="0.25">
      <c r="A944" s="76"/>
      <c r="B944" s="76"/>
      <c r="C944" s="76"/>
      <c r="D944" s="90"/>
      <c r="E944" s="78"/>
      <c r="F944" s="8" t="s">
        <v>804</v>
      </c>
      <c r="G944" s="7" t="s">
        <v>17</v>
      </c>
      <c r="H944" s="10">
        <v>20425.68</v>
      </c>
      <c r="I944" s="10">
        <f t="shared" si="161"/>
        <v>24486.305184000001</v>
      </c>
      <c r="J944" s="10">
        <v>18926.731599999999</v>
      </c>
      <c r="K944" s="10">
        <f t="shared" si="162"/>
        <v>19891.994911599999</v>
      </c>
      <c r="L944" s="50">
        <f t="shared" si="163"/>
        <v>19891.994911599999</v>
      </c>
      <c r="M944" s="9">
        <v>27027.3727248</v>
      </c>
      <c r="N944" s="9">
        <v>68425</v>
      </c>
      <c r="O944" s="9">
        <f t="shared" si="164"/>
        <v>27027.3727248</v>
      </c>
      <c r="P944" s="15">
        <f t="shared" si="165"/>
        <v>23459.683818199999</v>
      </c>
    </row>
    <row r="945" spans="1:16" x14ac:dyDescent="0.25">
      <c r="A945" s="76"/>
      <c r="B945" s="76"/>
      <c r="C945" s="76"/>
      <c r="D945" s="90"/>
      <c r="E945" s="78"/>
      <c r="F945" s="8" t="s">
        <v>812</v>
      </c>
      <c r="G945" s="7" t="s">
        <v>17</v>
      </c>
      <c r="H945" s="10">
        <v>1702182.24</v>
      </c>
      <c r="I945" s="10">
        <f t="shared" si="161"/>
        <v>2040576.0693119999</v>
      </c>
      <c r="J945" s="10">
        <v>1577241.8411999999</v>
      </c>
      <c r="K945" s="10">
        <f t="shared" si="162"/>
        <v>1657681.1751011999</v>
      </c>
      <c r="L945" s="50">
        <f t="shared" si="163"/>
        <v>1657681.1751011999</v>
      </c>
      <c r="M945" s="9">
        <v>2252301.3492336003</v>
      </c>
      <c r="N945" s="9">
        <v>342125</v>
      </c>
      <c r="O945" s="9">
        <f t="shared" si="164"/>
        <v>342125</v>
      </c>
      <c r="P945" s="15">
        <f t="shared" si="165"/>
        <v>999903.08755059994</v>
      </c>
    </row>
    <row r="946" spans="1:16" x14ac:dyDescent="0.25">
      <c r="A946" s="76"/>
      <c r="B946" s="76"/>
      <c r="C946" s="76"/>
      <c r="D946" s="90"/>
      <c r="E946" s="78"/>
      <c r="F946" s="8" t="s">
        <v>813</v>
      </c>
      <c r="G946" s="7" t="s">
        <v>17</v>
      </c>
      <c r="H946" s="11">
        <v>2836970.73</v>
      </c>
      <c r="I946" s="10">
        <f t="shared" si="161"/>
        <v>3400960.511124</v>
      </c>
      <c r="J946" s="11">
        <v>0</v>
      </c>
      <c r="K946" s="10">
        <f t="shared" si="162"/>
        <v>0</v>
      </c>
      <c r="L946" s="50">
        <f t="shared" si="163"/>
        <v>0</v>
      </c>
      <c r="M946" s="9">
        <v>2402456.3603376001</v>
      </c>
      <c r="N946" s="9">
        <v>547400</v>
      </c>
      <c r="O946" s="9">
        <f t="shared" si="164"/>
        <v>547400</v>
      </c>
      <c r="P946" s="15">
        <f>O946</f>
        <v>547400</v>
      </c>
    </row>
    <row r="947" spans="1:16" x14ac:dyDescent="0.25">
      <c r="A947" s="76"/>
      <c r="B947" s="76"/>
      <c r="C947" s="76"/>
      <c r="D947" s="90"/>
      <c r="E947" s="78"/>
      <c r="F947" s="100" t="s">
        <v>81</v>
      </c>
      <c r="G947" s="101"/>
      <c r="H947" s="101"/>
      <c r="I947" s="101"/>
      <c r="J947" s="101"/>
      <c r="K947" s="101"/>
      <c r="L947" s="102"/>
      <c r="M947" s="10"/>
      <c r="N947" s="10"/>
      <c r="O947" s="10"/>
      <c r="P947" s="18"/>
    </row>
    <row r="948" spans="1:16" x14ac:dyDescent="0.25">
      <c r="A948" s="76"/>
      <c r="B948" s="76"/>
      <c r="C948" s="76"/>
      <c r="D948" s="90"/>
      <c r="E948" s="78"/>
      <c r="F948" s="8" t="s">
        <v>814</v>
      </c>
      <c r="G948" s="77" t="s">
        <v>82</v>
      </c>
      <c r="H948" s="78">
        <v>440667.81</v>
      </c>
      <c r="I948" s="78">
        <f>(H948*19.88%)+H948</f>
        <v>528272.57062799996</v>
      </c>
      <c r="J948" s="78">
        <v>407704</v>
      </c>
      <c r="K948" s="78">
        <f>(J948*5.1%)+J948</f>
        <v>428496.90399999998</v>
      </c>
      <c r="L948" s="78">
        <f>K948</f>
        <v>428496.90399999998</v>
      </c>
      <c r="M948" s="79">
        <v>582201.31199999992</v>
      </c>
      <c r="N948" s="79">
        <v>352740</v>
      </c>
      <c r="O948" s="79">
        <f>MIN(M948,N948)</f>
        <v>352740</v>
      </c>
      <c r="P948" s="80">
        <f>AVERAGE(L948,O948)</f>
        <v>390618.45199999999</v>
      </c>
    </row>
    <row r="949" spans="1:16" x14ac:dyDescent="0.25">
      <c r="A949" s="76"/>
      <c r="B949" s="76"/>
      <c r="C949" s="76"/>
      <c r="D949" s="90"/>
      <c r="E949" s="78"/>
      <c r="F949" s="8" t="s">
        <v>815</v>
      </c>
      <c r="G949" s="77"/>
      <c r="H949" s="78"/>
      <c r="I949" s="78"/>
      <c r="J949" s="78"/>
      <c r="K949" s="78"/>
      <c r="L949" s="78">
        <f t="shared" ref="L949:L954" si="166">+(I949+K949)/2</f>
        <v>0</v>
      </c>
      <c r="M949" s="79"/>
      <c r="N949" s="79"/>
      <c r="O949" s="79"/>
      <c r="P949" s="81"/>
    </row>
    <row r="950" spans="1:16" x14ac:dyDescent="0.25">
      <c r="A950" s="76"/>
      <c r="B950" s="76"/>
      <c r="C950" s="76"/>
      <c r="D950" s="90"/>
      <c r="E950" s="78"/>
      <c r="F950" s="8" t="s">
        <v>816</v>
      </c>
      <c r="G950" s="77"/>
      <c r="H950" s="78"/>
      <c r="I950" s="78"/>
      <c r="J950" s="78"/>
      <c r="K950" s="78"/>
      <c r="L950" s="78">
        <f t="shared" si="166"/>
        <v>0</v>
      </c>
      <c r="M950" s="79"/>
      <c r="N950" s="79"/>
      <c r="O950" s="79"/>
      <c r="P950" s="81"/>
    </row>
    <row r="951" spans="1:16" x14ac:dyDescent="0.25">
      <c r="A951" s="76"/>
      <c r="B951" s="76"/>
      <c r="C951" s="76"/>
      <c r="D951" s="90"/>
      <c r="E951" s="78"/>
      <c r="F951" s="8" t="s">
        <v>817</v>
      </c>
      <c r="G951" s="77"/>
      <c r="H951" s="78"/>
      <c r="I951" s="78"/>
      <c r="J951" s="78"/>
      <c r="K951" s="78"/>
      <c r="L951" s="78">
        <f t="shared" si="166"/>
        <v>0</v>
      </c>
      <c r="M951" s="79"/>
      <c r="N951" s="79"/>
      <c r="O951" s="79"/>
      <c r="P951" s="81"/>
    </row>
    <row r="952" spans="1:16" x14ac:dyDescent="0.25">
      <c r="A952" s="76"/>
      <c r="B952" s="76"/>
      <c r="C952" s="76"/>
      <c r="D952" s="90"/>
      <c r="E952" s="78"/>
      <c r="F952" s="8" t="s">
        <v>818</v>
      </c>
      <c r="G952" s="77"/>
      <c r="H952" s="78"/>
      <c r="I952" s="78"/>
      <c r="J952" s="78"/>
      <c r="K952" s="78"/>
      <c r="L952" s="78">
        <f t="shared" si="166"/>
        <v>0</v>
      </c>
      <c r="M952" s="79"/>
      <c r="N952" s="79"/>
      <c r="O952" s="79"/>
      <c r="P952" s="81"/>
    </row>
    <row r="953" spans="1:16" x14ac:dyDescent="0.25">
      <c r="A953" s="76"/>
      <c r="B953" s="76"/>
      <c r="C953" s="76"/>
      <c r="D953" s="90"/>
      <c r="E953" s="78"/>
      <c r="F953" s="8" t="s">
        <v>819</v>
      </c>
      <c r="G953" s="77"/>
      <c r="H953" s="78"/>
      <c r="I953" s="78"/>
      <c r="J953" s="78"/>
      <c r="K953" s="78"/>
      <c r="L953" s="78">
        <f t="shared" si="166"/>
        <v>0</v>
      </c>
      <c r="M953" s="79"/>
      <c r="N953" s="79"/>
      <c r="O953" s="79"/>
      <c r="P953" s="81"/>
    </row>
    <row r="954" spans="1:16" ht="16.5" x14ac:dyDescent="0.25">
      <c r="A954" s="76"/>
      <c r="B954" s="76"/>
      <c r="C954" s="76"/>
      <c r="D954" s="90"/>
      <c r="E954" s="78"/>
      <c r="F954" s="8" t="s">
        <v>820</v>
      </c>
      <c r="G954" s="77"/>
      <c r="H954" s="78"/>
      <c r="I954" s="78"/>
      <c r="J954" s="78"/>
      <c r="K954" s="78"/>
      <c r="L954" s="78">
        <f t="shared" si="166"/>
        <v>0</v>
      </c>
      <c r="M954" s="79"/>
      <c r="N954" s="79"/>
      <c r="O954" s="79"/>
      <c r="P954" s="81"/>
    </row>
    <row r="955" spans="1:16" x14ac:dyDescent="0.25">
      <c r="A955" s="76">
        <v>3</v>
      </c>
      <c r="B955" s="76" t="s">
        <v>821</v>
      </c>
      <c r="C955" s="76" t="s">
        <v>822</v>
      </c>
      <c r="D955" s="90"/>
      <c r="E955" s="78"/>
      <c r="F955" s="100" t="s">
        <v>15</v>
      </c>
      <c r="G955" s="101"/>
      <c r="H955" s="101"/>
      <c r="I955" s="101"/>
      <c r="J955" s="101"/>
      <c r="K955" s="101"/>
      <c r="L955" s="102"/>
      <c r="M955" s="10"/>
      <c r="N955" s="10"/>
      <c r="O955" s="10"/>
      <c r="P955" s="18"/>
    </row>
    <row r="956" spans="1:16" x14ac:dyDescent="0.25">
      <c r="A956" s="76"/>
      <c r="B956" s="76"/>
      <c r="C956" s="76"/>
      <c r="D956" s="90"/>
      <c r="E956" s="78"/>
      <c r="F956" s="8" t="s">
        <v>823</v>
      </c>
      <c r="G956" s="7" t="s">
        <v>17</v>
      </c>
      <c r="H956" s="10">
        <v>39716.82</v>
      </c>
      <c r="I956" s="10">
        <f t="shared" ref="I956:I964" si="167">(H956*19.88%)+H956</f>
        <v>47612.523816000001</v>
      </c>
      <c r="J956" s="10">
        <v>36801.772199999999</v>
      </c>
      <c r="K956" s="10">
        <f t="shared" ref="K956:K964" si="168">(J956*5.1%)+J956</f>
        <v>38678.662582199999</v>
      </c>
      <c r="L956" s="50">
        <f>K956</f>
        <v>38678.662582199999</v>
      </c>
      <c r="M956" s="9">
        <v>52552.930701599995</v>
      </c>
      <c r="N956" s="9">
        <v>113050</v>
      </c>
      <c r="O956" s="9">
        <f>MIN(M956,N956)</f>
        <v>52552.930701599995</v>
      </c>
      <c r="P956" s="15">
        <f>AVERAGE(L956,O956)</f>
        <v>45615.7966419</v>
      </c>
    </row>
    <row r="957" spans="1:16" x14ac:dyDescent="0.25">
      <c r="A957" s="76"/>
      <c r="B957" s="76"/>
      <c r="C957" s="76"/>
      <c r="D957" s="90"/>
      <c r="E957" s="78"/>
      <c r="F957" s="8" t="s">
        <v>824</v>
      </c>
      <c r="G957" s="7" t="s">
        <v>17</v>
      </c>
      <c r="H957" s="10">
        <v>20425.68</v>
      </c>
      <c r="I957" s="10">
        <f t="shared" si="167"/>
        <v>24486.305184000001</v>
      </c>
      <c r="J957" s="10">
        <v>18926.731599999999</v>
      </c>
      <c r="K957" s="10">
        <f t="shared" si="168"/>
        <v>19891.994911599999</v>
      </c>
      <c r="L957" s="50">
        <f t="shared" ref="L957:L964" si="169">K957</f>
        <v>19891.994911599999</v>
      </c>
      <c r="M957" s="9">
        <v>27027.3727248</v>
      </c>
      <c r="N957" s="9">
        <v>89250</v>
      </c>
      <c r="O957" s="9">
        <f t="shared" ref="O957:O964" si="170">MIN(M957,N957)</f>
        <v>27027.3727248</v>
      </c>
      <c r="P957" s="15">
        <f t="shared" ref="P957:P964" si="171">AVERAGE(L957,O957)</f>
        <v>23459.683818199999</v>
      </c>
    </row>
    <row r="958" spans="1:16" x14ac:dyDescent="0.25">
      <c r="A958" s="76"/>
      <c r="B958" s="76"/>
      <c r="C958" s="76"/>
      <c r="D958" s="90"/>
      <c r="E958" s="78"/>
      <c r="F958" s="8" t="s">
        <v>825</v>
      </c>
      <c r="G958" s="7" t="s">
        <v>17</v>
      </c>
      <c r="H958" s="10">
        <v>54468.81</v>
      </c>
      <c r="I958" s="10">
        <f t="shared" si="167"/>
        <v>65297.209427999995</v>
      </c>
      <c r="J958" s="10">
        <v>50470.975400000003</v>
      </c>
      <c r="K958" s="10">
        <f t="shared" si="168"/>
        <v>53044.995145400004</v>
      </c>
      <c r="L958" s="50">
        <f t="shared" si="169"/>
        <v>53044.995145400004</v>
      </c>
      <c r="M958" s="9">
        <v>72072.552871200009</v>
      </c>
      <c r="N958" s="9">
        <v>214200</v>
      </c>
      <c r="O958" s="9">
        <f t="shared" si="170"/>
        <v>72072.552871200009</v>
      </c>
      <c r="P958" s="15">
        <f t="shared" si="171"/>
        <v>62558.77400830001</v>
      </c>
    </row>
    <row r="959" spans="1:16" x14ac:dyDescent="0.25">
      <c r="A959" s="76"/>
      <c r="B959" s="76"/>
      <c r="C959" s="76"/>
      <c r="D959" s="90"/>
      <c r="E959" s="78"/>
      <c r="F959" s="8" t="s">
        <v>826</v>
      </c>
      <c r="G959" s="7" t="s">
        <v>17</v>
      </c>
      <c r="H959" s="10">
        <v>12481.92</v>
      </c>
      <c r="I959" s="10">
        <f t="shared" si="167"/>
        <v>14963.325696</v>
      </c>
      <c r="J959" s="10">
        <v>11565.8212</v>
      </c>
      <c r="K959" s="10">
        <f t="shared" si="168"/>
        <v>12155.6780812</v>
      </c>
      <c r="L959" s="50">
        <f t="shared" si="169"/>
        <v>12155.6780812</v>
      </c>
      <c r="M959" s="9">
        <v>16515.992673600002</v>
      </c>
      <c r="N959" s="9">
        <v>190400</v>
      </c>
      <c r="O959" s="9">
        <f t="shared" si="170"/>
        <v>16515.992673600002</v>
      </c>
      <c r="P959" s="15">
        <f t="shared" si="171"/>
        <v>14335.835377400001</v>
      </c>
    </row>
    <row r="960" spans="1:16" x14ac:dyDescent="0.25">
      <c r="A960" s="76"/>
      <c r="B960" s="76"/>
      <c r="C960" s="76"/>
      <c r="D960" s="90"/>
      <c r="E960" s="78"/>
      <c r="F960" s="8" t="s">
        <v>827</v>
      </c>
      <c r="G960" s="7" t="s">
        <v>17</v>
      </c>
      <c r="H960" s="10">
        <v>86244.84</v>
      </c>
      <c r="I960" s="10">
        <f t="shared" si="167"/>
        <v>103390.31419199999</v>
      </c>
      <c r="J960" s="10">
        <v>79914.616999999998</v>
      </c>
      <c r="K960" s="10">
        <f t="shared" si="168"/>
        <v>83990.262466999993</v>
      </c>
      <c r="L960" s="50">
        <f t="shared" si="169"/>
        <v>83990.262466999993</v>
      </c>
      <c r="M960" s="9">
        <v>114118.073076</v>
      </c>
      <c r="N960" s="9">
        <v>380800</v>
      </c>
      <c r="O960" s="9">
        <f t="shared" si="170"/>
        <v>114118.073076</v>
      </c>
      <c r="P960" s="15">
        <f t="shared" si="171"/>
        <v>99054.167771499997</v>
      </c>
    </row>
    <row r="961" spans="1:16" x14ac:dyDescent="0.25">
      <c r="A961" s="76"/>
      <c r="B961" s="76"/>
      <c r="C961" s="76"/>
      <c r="D961" s="90"/>
      <c r="E961" s="78"/>
      <c r="F961" s="8" t="s">
        <v>828</v>
      </c>
      <c r="G961" s="7" t="s">
        <v>17</v>
      </c>
      <c r="H961" s="10">
        <v>130500.81</v>
      </c>
      <c r="I961" s="10">
        <f t="shared" si="167"/>
        <v>156444.37102799999</v>
      </c>
      <c r="J961" s="10">
        <v>120922.22659999999</v>
      </c>
      <c r="K961" s="10">
        <f t="shared" si="168"/>
        <v>127089.26015659999</v>
      </c>
      <c r="L961" s="50">
        <f t="shared" si="169"/>
        <v>127089.26015659999</v>
      </c>
      <c r="M961" s="9">
        <v>172676.93958479998</v>
      </c>
      <c r="N961" s="9">
        <v>261800</v>
      </c>
      <c r="O961" s="9">
        <f t="shared" si="170"/>
        <v>172676.93958479998</v>
      </c>
      <c r="P961" s="15">
        <f t="shared" si="171"/>
        <v>149883.09987069998</v>
      </c>
    </row>
    <row r="962" spans="1:16" x14ac:dyDescent="0.25">
      <c r="A962" s="76"/>
      <c r="B962" s="76"/>
      <c r="C962" s="76"/>
      <c r="D962" s="90"/>
      <c r="E962" s="78"/>
      <c r="F962" s="8" t="s">
        <v>829</v>
      </c>
      <c r="G962" s="7" t="s">
        <v>17</v>
      </c>
      <c r="H962" s="10">
        <v>76030.02</v>
      </c>
      <c r="I962" s="10">
        <f t="shared" si="167"/>
        <v>91144.787976000007</v>
      </c>
      <c r="J962" s="10">
        <v>70449.398000000001</v>
      </c>
      <c r="K962" s="10">
        <f t="shared" si="168"/>
        <v>74042.317297999994</v>
      </c>
      <c r="L962" s="50">
        <f t="shared" si="169"/>
        <v>74042.317297999994</v>
      </c>
      <c r="M962" s="9">
        <v>100601.74034400001</v>
      </c>
      <c r="N962" s="9">
        <v>166600</v>
      </c>
      <c r="O962" s="9">
        <f t="shared" si="170"/>
        <v>100601.74034400001</v>
      </c>
      <c r="P962" s="15">
        <f t="shared" si="171"/>
        <v>87322.028821</v>
      </c>
    </row>
    <row r="963" spans="1:16" x14ac:dyDescent="0.25">
      <c r="A963" s="76"/>
      <c r="B963" s="76"/>
      <c r="C963" s="76"/>
      <c r="D963" s="90"/>
      <c r="E963" s="78"/>
      <c r="F963" s="8" t="s">
        <v>830</v>
      </c>
      <c r="G963" s="7" t="s">
        <v>17</v>
      </c>
      <c r="H963" s="10">
        <v>83407.5</v>
      </c>
      <c r="I963" s="10">
        <f t="shared" si="167"/>
        <v>99988.910999999993</v>
      </c>
      <c r="J963" s="10">
        <v>77285.852799999993</v>
      </c>
      <c r="K963" s="10">
        <f t="shared" si="168"/>
        <v>81227.4312928</v>
      </c>
      <c r="L963" s="50">
        <f t="shared" si="169"/>
        <v>81227.4312928</v>
      </c>
      <c r="M963" s="9">
        <v>110364.1977984</v>
      </c>
      <c r="N963" s="9">
        <v>101150</v>
      </c>
      <c r="O963" s="9">
        <f t="shared" si="170"/>
        <v>101150</v>
      </c>
      <c r="P963" s="15">
        <f t="shared" si="171"/>
        <v>91188.7156464</v>
      </c>
    </row>
    <row r="964" spans="1:16" x14ac:dyDescent="0.25">
      <c r="A964" s="76"/>
      <c r="B964" s="76"/>
      <c r="C964" s="76"/>
      <c r="D964" s="90"/>
      <c r="E964" s="78"/>
      <c r="F964" s="8" t="s">
        <v>831</v>
      </c>
      <c r="G964" s="7" t="s">
        <v>17</v>
      </c>
      <c r="H964" s="10">
        <v>76030.02</v>
      </c>
      <c r="I964" s="10">
        <f t="shared" si="167"/>
        <v>91144.787976000007</v>
      </c>
      <c r="J964" s="10">
        <v>70449.398000000001</v>
      </c>
      <c r="K964" s="10">
        <f t="shared" si="168"/>
        <v>74042.317297999994</v>
      </c>
      <c r="L964" s="50">
        <f t="shared" si="169"/>
        <v>74042.317297999994</v>
      </c>
      <c r="M964" s="9">
        <v>100601.74034400001</v>
      </c>
      <c r="N964" s="9">
        <v>190400</v>
      </c>
      <c r="O964" s="9">
        <f t="shared" si="170"/>
        <v>100601.74034400001</v>
      </c>
      <c r="P964" s="15">
        <f t="shared" si="171"/>
        <v>87322.028821</v>
      </c>
    </row>
    <row r="965" spans="1:16" x14ac:dyDescent="0.25">
      <c r="A965" s="76"/>
      <c r="B965" s="76"/>
      <c r="C965" s="76"/>
      <c r="D965" s="90"/>
      <c r="E965" s="78"/>
      <c r="F965" s="100" t="s">
        <v>81</v>
      </c>
      <c r="G965" s="101"/>
      <c r="H965" s="101"/>
      <c r="I965" s="101"/>
      <c r="J965" s="101"/>
      <c r="K965" s="101"/>
      <c r="L965" s="102"/>
      <c r="M965" s="10"/>
      <c r="N965" s="10"/>
      <c r="O965" s="10"/>
      <c r="P965" s="18"/>
    </row>
    <row r="966" spans="1:16" x14ac:dyDescent="0.25">
      <c r="A966" s="76"/>
      <c r="B966" s="76"/>
      <c r="C966" s="76"/>
      <c r="D966" s="90"/>
      <c r="E966" s="78"/>
      <c r="F966" s="8" t="s">
        <v>817</v>
      </c>
      <c r="G966" s="77" t="s">
        <v>82</v>
      </c>
      <c r="H966" s="78">
        <v>268136.55</v>
      </c>
      <c r="I966" s="78">
        <f>(H966*19.88%)+H966</f>
        <v>321442.09613999998</v>
      </c>
      <c r="J966" s="78">
        <v>248421.46</v>
      </c>
      <c r="K966" s="78">
        <f>(J966*5.1%)+J966</f>
        <v>261090.95445999998</v>
      </c>
      <c r="L966" s="78">
        <f>K966</f>
        <v>261090.95445999998</v>
      </c>
      <c r="M966" s="79">
        <v>354745.84487999999</v>
      </c>
      <c r="N966" s="79">
        <v>326655</v>
      </c>
      <c r="O966" s="79">
        <f>MIN(M966,N966)</f>
        <v>326655</v>
      </c>
      <c r="P966" s="80">
        <f>AVERAGE(L966,O966)</f>
        <v>293872.97722999996</v>
      </c>
    </row>
    <row r="967" spans="1:16" x14ac:dyDescent="0.25">
      <c r="A967" s="76"/>
      <c r="B967" s="76"/>
      <c r="C967" s="76"/>
      <c r="D967" s="90"/>
      <c r="E967" s="78"/>
      <c r="F967" s="8" t="s">
        <v>832</v>
      </c>
      <c r="G967" s="77"/>
      <c r="H967" s="78"/>
      <c r="I967" s="78"/>
      <c r="J967" s="78"/>
      <c r="K967" s="78"/>
      <c r="L967" s="78">
        <f t="shared" ref="L967:L972" si="172">+(I967+K967)/2</f>
        <v>0</v>
      </c>
      <c r="M967" s="79">
        <v>0</v>
      </c>
      <c r="N967" s="79"/>
      <c r="O967" s="79">
        <v>0</v>
      </c>
      <c r="P967" s="81"/>
    </row>
    <row r="968" spans="1:16" x14ac:dyDescent="0.25">
      <c r="A968" s="76"/>
      <c r="B968" s="76"/>
      <c r="C968" s="76"/>
      <c r="D968" s="90"/>
      <c r="E968" s="78"/>
      <c r="F968" s="8" t="s">
        <v>833</v>
      </c>
      <c r="G968" s="77"/>
      <c r="H968" s="78"/>
      <c r="I968" s="78"/>
      <c r="J968" s="78"/>
      <c r="K968" s="78"/>
      <c r="L968" s="78">
        <f t="shared" si="172"/>
        <v>0</v>
      </c>
      <c r="M968" s="79">
        <v>0</v>
      </c>
      <c r="N968" s="79"/>
      <c r="O968" s="79">
        <v>0</v>
      </c>
      <c r="P968" s="81"/>
    </row>
    <row r="969" spans="1:16" x14ac:dyDescent="0.25">
      <c r="A969" s="76"/>
      <c r="B969" s="76"/>
      <c r="C969" s="76"/>
      <c r="D969" s="90"/>
      <c r="E969" s="78"/>
      <c r="F969" s="8" t="s">
        <v>818</v>
      </c>
      <c r="G969" s="77"/>
      <c r="H969" s="78"/>
      <c r="I969" s="78"/>
      <c r="J969" s="78"/>
      <c r="K969" s="78"/>
      <c r="L969" s="78">
        <f t="shared" si="172"/>
        <v>0</v>
      </c>
      <c r="M969" s="79">
        <v>0</v>
      </c>
      <c r="N969" s="79"/>
      <c r="O969" s="79">
        <v>0</v>
      </c>
      <c r="P969" s="81"/>
    </row>
    <row r="970" spans="1:16" x14ac:dyDescent="0.25">
      <c r="A970" s="76"/>
      <c r="B970" s="76"/>
      <c r="C970" s="76"/>
      <c r="D970" s="90"/>
      <c r="E970" s="78"/>
      <c r="F970" s="8" t="s">
        <v>817</v>
      </c>
      <c r="G970" s="77"/>
      <c r="H970" s="78"/>
      <c r="I970" s="78"/>
      <c r="J970" s="78"/>
      <c r="K970" s="78"/>
      <c r="L970" s="78">
        <f t="shared" si="172"/>
        <v>0</v>
      </c>
      <c r="M970" s="79">
        <v>0</v>
      </c>
      <c r="N970" s="79"/>
      <c r="O970" s="79">
        <v>0</v>
      </c>
      <c r="P970" s="81"/>
    </row>
    <row r="971" spans="1:16" x14ac:dyDescent="0.25">
      <c r="A971" s="76"/>
      <c r="B971" s="76"/>
      <c r="C971" s="76"/>
      <c r="D971" s="90"/>
      <c r="E971" s="78"/>
      <c r="F971" s="8" t="s">
        <v>815</v>
      </c>
      <c r="G971" s="77"/>
      <c r="H971" s="78"/>
      <c r="I971" s="78"/>
      <c r="J971" s="78"/>
      <c r="K971" s="78"/>
      <c r="L971" s="78">
        <f t="shared" si="172"/>
        <v>0</v>
      </c>
      <c r="M971" s="79">
        <v>0</v>
      </c>
      <c r="N971" s="79"/>
      <c r="O971" s="79">
        <v>0</v>
      </c>
      <c r="P971" s="81"/>
    </row>
    <row r="972" spans="1:16" x14ac:dyDescent="0.25">
      <c r="A972" s="76"/>
      <c r="B972" s="76"/>
      <c r="C972" s="76"/>
      <c r="D972" s="90"/>
      <c r="E972" s="78"/>
      <c r="F972" s="8" t="s">
        <v>788</v>
      </c>
      <c r="G972" s="77"/>
      <c r="H972" s="78"/>
      <c r="I972" s="78"/>
      <c r="J972" s="78"/>
      <c r="K972" s="78"/>
      <c r="L972" s="78">
        <f t="shared" si="172"/>
        <v>0</v>
      </c>
      <c r="M972" s="79">
        <v>0</v>
      </c>
      <c r="N972" s="79"/>
      <c r="O972" s="79">
        <v>0</v>
      </c>
      <c r="P972" s="81"/>
    </row>
    <row r="973" spans="1:16" x14ac:dyDescent="0.25">
      <c r="A973" s="76">
        <v>4</v>
      </c>
      <c r="B973" s="76" t="s">
        <v>834</v>
      </c>
      <c r="C973" s="76" t="s">
        <v>835</v>
      </c>
      <c r="D973" s="90"/>
      <c r="E973" s="78"/>
      <c r="F973" s="100" t="s">
        <v>15</v>
      </c>
      <c r="G973" s="101"/>
      <c r="H973" s="101"/>
      <c r="I973" s="101"/>
      <c r="J973" s="101"/>
      <c r="K973" s="101"/>
      <c r="L973" s="102"/>
      <c r="M973" s="10"/>
      <c r="N973" s="10"/>
      <c r="O973" s="10"/>
      <c r="P973" s="18"/>
    </row>
    <row r="974" spans="1:16" x14ac:dyDescent="0.25">
      <c r="A974" s="76"/>
      <c r="B974" s="76"/>
      <c r="C974" s="76"/>
      <c r="D974" s="90"/>
      <c r="E974" s="78"/>
      <c r="F974" s="8" t="s">
        <v>836</v>
      </c>
      <c r="G974" s="7" t="s">
        <v>17</v>
      </c>
      <c r="H974" s="10">
        <v>39716.82</v>
      </c>
      <c r="I974" s="11">
        <f t="shared" ref="I974:I987" si="173">(H974*19.88%)+H974</f>
        <v>47612.523816000001</v>
      </c>
      <c r="J974" s="10">
        <v>36801.772199999999</v>
      </c>
      <c r="K974" s="11">
        <f t="shared" ref="K974:K987" si="174">(J974*5.1%)+J974</f>
        <v>38678.662582199999</v>
      </c>
      <c r="L974" s="50">
        <f>K974</f>
        <v>38678.662582199999</v>
      </c>
      <c r="M974" s="9">
        <v>52552.930701599995</v>
      </c>
      <c r="N974" s="9">
        <v>214200</v>
      </c>
      <c r="O974" s="9">
        <f>MIN(M974,N974)</f>
        <v>52552.930701599995</v>
      </c>
      <c r="P974" s="15">
        <f>AVERAGE(L974,O974)</f>
        <v>45615.7966419</v>
      </c>
    </row>
    <row r="975" spans="1:16" x14ac:dyDescent="0.25">
      <c r="A975" s="76"/>
      <c r="B975" s="76"/>
      <c r="C975" s="76"/>
      <c r="D975" s="90"/>
      <c r="E975" s="78"/>
      <c r="F975" s="8" t="s">
        <v>837</v>
      </c>
      <c r="G975" s="7" t="s">
        <v>17</v>
      </c>
      <c r="H975" s="10">
        <v>59008.95</v>
      </c>
      <c r="I975" s="11">
        <f t="shared" si="173"/>
        <v>70739.92925999999</v>
      </c>
      <c r="J975" s="10">
        <v>54677.739399999999</v>
      </c>
      <c r="K975" s="11">
        <f t="shared" si="174"/>
        <v>57466.3041094</v>
      </c>
      <c r="L975" s="50">
        <f t="shared" ref="L975:L987" si="175">K975</f>
        <v>57466.3041094</v>
      </c>
      <c r="M975" s="9">
        <v>78079.811863199997</v>
      </c>
      <c r="N975" s="9">
        <v>142800</v>
      </c>
      <c r="O975" s="9">
        <f t="shared" ref="O975:O987" si="176">MIN(M975,N975)</f>
        <v>78079.811863199997</v>
      </c>
      <c r="P975" s="15">
        <f t="shared" ref="P975:P986" si="177">AVERAGE(L975,O975)</f>
        <v>67773.057986300002</v>
      </c>
    </row>
    <row r="976" spans="1:16" x14ac:dyDescent="0.25">
      <c r="A976" s="76"/>
      <c r="B976" s="76"/>
      <c r="C976" s="76"/>
      <c r="D976" s="90"/>
      <c r="E976" s="78"/>
      <c r="F976" s="8" t="s">
        <v>838</v>
      </c>
      <c r="G976" s="7" t="s">
        <v>17</v>
      </c>
      <c r="H976" s="10">
        <v>73759.95</v>
      </c>
      <c r="I976" s="11">
        <f t="shared" si="173"/>
        <v>88423.428059999991</v>
      </c>
      <c r="J976" s="10">
        <v>68346.016000000003</v>
      </c>
      <c r="K976" s="11">
        <f t="shared" si="174"/>
        <v>71831.662815999996</v>
      </c>
      <c r="L976" s="50">
        <f t="shared" si="175"/>
        <v>71831.662815999996</v>
      </c>
      <c r="M976" s="9">
        <v>97598.110848000011</v>
      </c>
      <c r="N976" s="9">
        <v>261800</v>
      </c>
      <c r="O976" s="9">
        <f t="shared" si="176"/>
        <v>97598.110848000011</v>
      </c>
      <c r="P976" s="15">
        <f t="shared" si="177"/>
        <v>84714.886832000004</v>
      </c>
    </row>
    <row r="977" spans="1:16" x14ac:dyDescent="0.25">
      <c r="A977" s="76"/>
      <c r="B977" s="76"/>
      <c r="C977" s="76"/>
      <c r="D977" s="90"/>
      <c r="E977" s="78"/>
      <c r="F977" s="8" t="s">
        <v>839</v>
      </c>
      <c r="G977" s="7" t="s">
        <v>17</v>
      </c>
      <c r="H977" s="10">
        <v>51066.18</v>
      </c>
      <c r="I977" s="11">
        <f t="shared" si="173"/>
        <v>61218.136584</v>
      </c>
      <c r="J977" s="10">
        <v>47317.755599999997</v>
      </c>
      <c r="K977" s="11">
        <f t="shared" si="174"/>
        <v>49730.961135599995</v>
      </c>
      <c r="L977" s="50">
        <f t="shared" si="175"/>
        <v>49730.961135599995</v>
      </c>
      <c r="M977" s="9">
        <v>67569.754996799995</v>
      </c>
      <c r="N977" s="9">
        <v>190400</v>
      </c>
      <c r="O977" s="9">
        <f t="shared" si="176"/>
        <v>67569.754996799995</v>
      </c>
      <c r="P977" s="15">
        <f t="shared" si="177"/>
        <v>58650.358066199995</v>
      </c>
    </row>
    <row r="978" spans="1:16" x14ac:dyDescent="0.25">
      <c r="A978" s="76"/>
      <c r="B978" s="76"/>
      <c r="C978" s="76"/>
      <c r="D978" s="90"/>
      <c r="E978" s="78"/>
      <c r="F978" s="8" t="s">
        <v>840</v>
      </c>
      <c r="G978" s="7" t="s">
        <v>17</v>
      </c>
      <c r="H978" s="10">
        <v>136173.51</v>
      </c>
      <c r="I978" s="11">
        <f t="shared" si="173"/>
        <v>163244.80378800002</v>
      </c>
      <c r="J978" s="10">
        <v>126178.8284</v>
      </c>
      <c r="K978" s="11">
        <f t="shared" si="174"/>
        <v>132613.94864839999</v>
      </c>
      <c r="L978" s="50">
        <f t="shared" si="175"/>
        <v>132613.94864839999</v>
      </c>
      <c r="M978" s="9">
        <v>180183.36695519998</v>
      </c>
      <c r="N978" s="9">
        <v>1963500</v>
      </c>
      <c r="O978" s="9">
        <f t="shared" si="176"/>
        <v>180183.36695519998</v>
      </c>
      <c r="P978" s="15">
        <f t="shared" si="177"/>
        <v>156398.6578018</v>
      </c>
    </row>
    <row r="979" spans="1:16" x14ac:dyDescent="0.25">
      <c r="A979" s="76"/>
      <c r="B979" s="76"/>
      <c r="C979" s="76"/>
      <c r="D979" s="90"/>
      <c r="E979" s="78"/>
      <c r="F979" s="8" t="s">
        <v>841</v>
      </c>
      <c r="G979" s="7" t="s">
        <v>17</v>
      </c>
      <c r="H979" s="10">
        <v>90783</v>
      </c>
      <c r="I979" s="11">
        <f t="shared" si="173"/>
        <v>108830.66039999999</v>
      </c>
      <c r="J979" s="10">
        <v>84119.527799999996</v>
      </c>
      <c r="K979" s="11">
        <f t="shared" si="174"/>
        <v>88409.623717800001</v>
      </c>
      <c r="L979" s="50">
        <f t="shared" si="175"/>
        <v>88409.623717800001</v>
      </c>
      <c r="M979" s="9">
        <v>120122.68569839999</v>
      </c>
      <c r="N979" s="9">
        <v>130900</v>
      </c>
      <c r="O979" s="9">
        <f t="shared" si="176"/>
        <v>120122.68569839999</v>
      </c>
      <c r="P979" s="15">
        <f t="shared" si="177"/>
        <v>104266.15470809999</v>
      </c>
    </row>
    <row r="980" spans="1:16" x14ac:dyDescent="0.25">
      <c r="A980" s="76"/>
      <c r="B980" s="76"/>
      <c r="C980" s="76"/>
      <c r="D980" s="90"/>
      <c r="E980" s="78"/>
      <c r="F980" s="8" t="s">
        <v>842</v>
      </c>
      <c r="G980" s="7" t="s">
        <v>17</v>
      </c>
      <c r="H980" s="10">
        <v>51066.18</v>
      </c>
      <c r="I980" s="11">
        <f t="shared" si="173"/>
        <v>61218.136584</v>
      </c>
      <c r="J980" s="10">
        <v>47317.755599999997</v>
      </c>
      <c r="K980" s="11">
        <f t="shared" si="174"/>
        <v>49730.961135599995</v>
      </c>
      <c r="L980" s="50">
        <f t="shared" si="175"/>
        <v>49730.961135599995</v>
      </c>
      <c r="M980" s="9">
        <v>67569.754996799995</v>
      </c>
      <c r="N980" s="9">
        <v>273700</v>
      </c>
      <c r="O980" s="9">
        <f t="shared" si="176"/>
        <v>67569.754996799995</v>
      </c>
      <c r="P980" s="15">
        <f t="shared" si="177"/>
        <v>58650.358066199995</v>
      </c>
    </row>
    <row r="981" spans="1:16" x14ac:dyDescent="0.25">
      <c r="A981" s="76"/>
      <c r="B981" s="76"/>
      <c r="C981" s="76"/>
      <c r="D981" s="90"/>
      <c r="E981" s="78"/>
      <c r="F981" s="8" t="s">
        <v>843</v>
      </c>
      <c r="G981" s="7" t="s">
        <v>17</v>
      </c>
      <c r="H981" s="10">
        <v>170218.62</v>
      </c>
      <c r="I981" s="11">
        <f t="shared" si="173"/>
        <v>204058.08165599999</v>
      </c>
      <c r="J981" s="10">
        <v>157724.92540000001</v>
      </c>
      <c r="K981" s="11">
        <f t="shared" si="174"/>
        <v>165768.8965954</v>
      </c>
      <c r="L981" s="50">
        <f t="shared" si="175"/>
        <v>165768.8965954</v>
      </c>
      <c r="M981" s="9">
        <v>225231.19347120001</v>
      </c>
      <c r="N981" s="9">
        <v>571200</v>
      </c>
      <c r="O981" s="9">
        <f t="shared" si="176"/>
        <v>225231.19347120001</v>
      </c>
      <c r="P981" s="15">
        <f t="shared" si="177"/>
        <v>195500.0450333</v>
      </c>
    </row>
    <row r="982" spans="1:16" x14ac:dyDescent="0.25">
      <c r="A982" s="76"/>
      <c r="B982" s="76"/>
      <c r="C982" s="76"/>
      <c r="D982" s="90"/>
      <c r="E982" s="78"/>
      <c r="F982" s="8" t="s">
        <v>844</v>
      </c>
      <c r="G982" s="7" t="s">
        <v>17</v>
      </c>
      <c r="H982" s="10">
        <v>510655.86</v>
      </c>
      <c r="I982" s="11">
        <f t="shared" si="173"/>
        <v>612174.24496799998</v>
      </c>
      <c r="J982" s="10">
        <v>473173.84960000002</v>
      </c>
      <c r="K982" s="11">
        <f t="shared" si="174"/>
        <v>497305.7159296</v>
      </c>
      <c r="L982" s="50">
        <f t="shared" si="175"/>
        <v>497305.7159296</v>
      </c>
      <c r="M982" s="9">
        <v>675692.2572288001</v>
      </c>
      <c r="N982" s="9">
        <v>1368500</v>
      </c>
      <c r="O982" s="9">
        <f t="shared" si="176"/>
        <v>675692.2572288001</v>
      </c>
      <c r="P982" s="15">
        <f t="shared" si="177"/>
        <v>586498.98657920002</v>
      </c>
    </row>
    <row r="983" spans="1:16" x14ac:dyDescent="0.25">
      <c r="A983" s="76"/>
      <c r="B983" s="76"/>
      <c r="C983" s="76"/>
      <c r="D983" s="90"/>
      <c r="E983" s="78"/>
      <c r="F983" s="8" t="s">
        <v>845</v>
      </c>
      <c r="G983" s="7" t="s">
        <v>17</v>
      </c>
      <c r="H983" s="10">
        <v>79435.62</v>
      </c>
      <c r="I983" s="11">
        <f t="shared" si="173"/>
        <v>95227.421255999987</v>
      </c>
      <c r="J983" s="10">
        <v>73605.397599999997</v>
      </c>
      <c r="K983" s="11">
        <f t="shared" si="174"/>
        <v>77359.2728776</v>
      </c>
      <c r="L983" s="50">
        <f t="shared" si="175"/>
        <v>77359.2728776</v>
      </c>
      <c r="M983" s="9">
        <v>105108.50777279999</v>
      </c>
      <c r="N983" s="9">
        <v>1725500</v>
      </c>
      <c r="O983" s="9">
        <f t="shared" si="176"/>
        <v>105108.50777279999</v>
      </c>
      <c r="P983" s="15">
        <f t="shared" si="177"/>
        <v>91233.890325199987</v>
      </c>
    </row>
    <row r="984" spans="1:16" x14ac:dyDescent="0.25">
      <c r="A984" s="76"/>
      <c r="B984" s="76"/>
      <c r="C984" s="76"/>
      <c r="D984" s="90"/>
      <c r="E984" s="78"/>
      <c r="F984" s="8" t="s">
        <v>846</v>
      </c>
      <c r="G984" s="7" t="s">
        <v>17</v>
      </c>
      <c r="H984" s="10">
        <v>317740.5</v>
      </c>
      <c r="I984" s="11">
        <f t="shared" si="173"/>
        <v>380907.31140000001</v>
      </c>
      <c r="J984" s="10">
        <v>294418.81059999997</v>
      </c>
      <c r="K984" s="11">
        <f t="shared" si="174"/>
        <v>309434.16994059994</v>
      </c>
      <c r="L984" s="50">
        <f t="shared" si="175"/>
        <v>309434.16994059994</v>
      </c>
      <c r="M984" s="9">
        <v>420430.06153679994</v>
      </c>
      <c r="N984" s="9">
        <v>2737000</v>
      </c>
      <c r="O984" s="9">
        <f t="shared" si="176"/>
        <v>420430.06153679994</v>
      </c>
      <c r="P984" s="15">
        <f t="shared" si="177"/>
        <v>364932.11573869991</v>
      </c>
    </row>
    <row r="985" spans="1:16" x14ac:dyDescent="0.25">
      <c r="A985" s="76"/>
      <c r="B985" s="76"/>
      <c r="C985" s="76"/>
      <c r="D985" s="90"/>
      <c r="E985" s="78"/>
      <c r="F985" s="8" t="s">
        <v>847</v>
      </c>
      <c r="G985" s="7" t="s">
        <v>17</v>
      </c>
      <c r="H985" s="10">
        <v>96456.69</v>
      </c>
      <c r="I985" s="11">
        <f t="shared" si="173"/>
        <v>115632.279972</v>
      </c>
      <c r="J985" s="10">
        <v>89377.056199999992</v>
      </c>
      <c r="K985" s="11">
        <f t="shared" si="174"/>
        <v>93935.286066199988</v>
      </c>
      <c r="L985" s="50">
        <f t="shared" si="175"/>
        <v>93935.286066199988</v>
      </c>
      <c r="M985" s="9">
        <v>127630.4362536</v>
      </c>
      <c r="N985" s="9">
        <v>618800</v>
      </c>
      <c r="O985" s="9">
        <f t="shared" si="176"/>
        <v>127630.4362536</v>
      </c>
      <c r="P985" s="15">
        <f t="shared" si="177"/>
        <v>110782.8611599</v>
      </c>
    </row>
    <row r="986" spans="1:16" x14ac:dyDescent="0.25">
      <c r="A986" s="76"/>
      <c r="B986" s="76"/>
      <c r="C986" s="76"/>
      <c r="D986" s="90"/>
      <c r="E986" s="78"/>
      <c r="F986" s="8" t="s">
        <v>848</v>
      </c>
      <c r="G986" s="7" t="s">
        <v>17</v>
      </c>
      <c r="H986" s="10">
        <v>397176.12</v>
      </c>
      <c r="I986" s="11">
        <f t="shared" si="173"/>
        <v>476134.73265599995</v>
      </c>
      <c r="J986" s="10">
        <v>368023.28159999999</v>
      </c>
      <c r="K986" s="11">
        <f t="shared" si="174"/>
        <v>386792.46896159998</v>
      </c>
      <c r="L986" s="50">
        <f t="shared" si="175"/>
        <v>386792.46896159998</v>
      </c>
      <c r="M986" s="9">
        <v>525537.24612480006</v>
      </c>
      <c r="N986" s="9">
        <v>1130500</v>
      </c>
      <c r="O986" s="9">
        <f t="shared" si="176"/>
        <v>525537.24612480006</v>
      </c>
      <c r="P986" s="15">
        <f t="shared" si="177"/>
        <v>456164.85754320002</v>
      </c>
    </row>
    <row r="987" spans="1:16" x14ac:dyDescent="0.25">
      <c r="A987" s="76"/>
      <c r="B987" s="76"/>
      <c r="C987" s="76"/>
      <c r="D987" s="90"/>
      <c r="E987" s="78"/>
      <c r="F987" s="52" t="s">
        <v>849</v>
      </c>
      <c r="G987" s="7" t="s">
        <v>17</v>
      </c>
      <c r="H987" s="10">
        <v>0</v>
      </c>
      <c r="I987" s="11">
        <f t="shared" si="173"/>
        <v>0</v>
      </c>
      <c r="J987" s="10">
        <v>0</v>
      </c>
      <c r="K987" s="11">
        <f t="shared" si="174"/>
        <v>0</v>
      </c>
      <c r="L987" s="50">
        <f t="shared" si="175"/>
        <v>0</v>
      </c>
      <c r="M987" s="9">
        <v>397239</v>
      </c>
      <c r="N987" s="9">
        <v>2201500</v>
      </c>
      <c r="O987" s="9">
        <f t="shared" si="176"/>
        <v>397239</v>
      </c>
      <c r="P987" s="15">
        <f>O987</f>
        <v>397239</v>
      </c>
    </row>
    <row r="988" spans="1:16" x14ac:dyDescent="0.25">
      <c r="A988" s="76"/>
      <c r="B988" s="76"/>
      <c r="C988" s="76"/>
      <c r="D988" s="90"/>
      <c r="E988" s="78"/>
      <c r="F988" s="100" t="s">
        <v>81</v>
      </c>
      <c r="G988" s="101"/>
      <c r="H988" s="101"/>
      <c r="I988" s="101"/>
      <c r="J988" s="101"/>
      <c r="K988" s="101"/>
      <c r="L988" s="102"/>
      <c r="M988" s="10"/>
      <c r="N988" s="10"/>
      <c r="O988" s="10"/>
      <c r="P988" s="18"/>
    </row>
    <row r="989" spans="1:16" x14ac:dyDescent="0.25">
      <c r="A989" s="76"/>
      <c r="B989" s="76"/>
      <c r="C989" s="76"/>
      <c r="D989" s="90"/>
      <c r="E989" s="78"/>
      <c r="F989" s="8" t="s">
        <v>850</v>
      </c>
      <c r="G989" s="77" t="s">
        <v>82</v>
      </c>
      <c r="H989" s="78">
        <v>386497.98</v>
      </c>
      <c r="I989" s="78">
        <f>(H989*19.88%)+H989</f>
        <v>463333.77842399996</v>
      </c>
      <c r="J989" s="78">
        <v>357667.6</v>
      </c>
      <c r="K989" s="78">
        <f>(J989*5.1%)+J989</f>
        <v>375908.64759999997</v>
      </c>
      <c r="L989" s="78">
        <f>K989</f>
        <v>375908.64759999997</v>
      </c>
      <c r="M989" s="79">
        <v>510749.33280000003</v>
      </c>
      <c r="N989" s="79">
        <v>372946</v>
      </c>
      <c r="O989" s="79">
        <f>MIN(M989,N989)</f>
        <v>372946</v>
      </c>
      <c r="P989" s="80">
        <f>AVERAGE(L989,O989)</f>
        <v>374427.32380000001</v>
      </c>
    </row>
    <row r="990" spans="1:16" x14ac:dyDescent="0.25">
      <c r="A990" s="76"/>
      <c r="B990" s="76"/>
      <c r="C990" s="76"/>
      <c r="D990" s="90"/>
      <c r="E990" s="78"/>
      <c r="F990" s="8" t="s">
        <v>851</v>
      </c>
      <c r="G990" s="77"/>
      <c r="H990" s="78"/>
      <c r="I990" s="78"/>
      <c r="J990" s="78"/>
      <c r="K990" s="78"/>
      <c r="L990" s="78">
        <f t="shared" ref="L990:L996" si="178">+(I990+K990)/2</f>
        <v>0</v>
      </c>
      <c r="M990" s="79">
        <v>0</v>
      </c>
      <c r="N990" s="79"/>
      <c r="O990" s="79">
        <v>0</v>
      </c>
      <c r="P990" s="81"/>
    </row>
    <row r="991" spans="1:16" x14ac:dyDescent="0.25">
      <c r="A991" s="76"/>
      <c r="B991" s="76"/>
      <c r="C991" s="76"/>
      <c r="D991" s="90"/>
      <c r="E991" s="78"/>
      <c r="F991" s="8" t="s">
        <v>852</v>
      </c>
      <c r="G991" s="77"/>
      <c r="H991" s="78"/>
      <c r="I991" s="78"/>
      <c r="J991" s="78"/>
      <c r="K991" s="78"/>
      <c r="L991" s="78">
        <f t="shared" si="178"/>
        <v>0</v>
      </c>
      <c r="M991" s="79">
        <v>0</v>
      </c>
      <c r="N991" s="79"/>
      <c r="O991" s="79">
        <v>0</v>
      </c>
      <c r="P991" s="81"/>
    </row>
    <row r="992" spans="1:16" x14ac:dyDescent="0.25">
      <c r="A992" s="76"/>
      <c r="B992" s="76"/>
      <c r="C992" s="76"/>
      <c r="D992" s="90"/>
      <c r="E992" s="78"/>
      <c r="F992" s="8" t="s">
        <v>853</v>
      </c>
      <c r="G992" s="77"/>
      <c r="H992" s="78"/>
      <c r="I992" s="78"/>
      <c r="J992" s="78"/>
      <c r="K992" s="78"/>
      <c r="L992" s="78">
        <f t="shared" si="178"/>
        <v>0</v>
      </c>
      <c r="M992" s="79">
        <v>0</v>
      </c>
      <c r="N992" s="79"/>
      <c r="O992" s="79">
        <v>0</v>
      </c>
      <c r="P992" s="81"/>
    </row>
    <row r="993" spans="1:16" ht="16.5" x14ac:dyDescent="0.25">
      <c r="A993" s="76"/>
      <c r="B993" s="76"/>
      <c r="C993" s="76"/>
      <c r="D993" s="90"/>
      <c r="E993" s="78"/>
      <c r="F993" s="8" t="s">
        <v>854</v>
      </c>
      <c r="G993" s="77"/>
      <c r="H993" s="78"/>
      <c r="I993" s="78"/>
      <c r="J993" s="78"/>
      <c r="K993" s="78"/>
      <c r="L993" s="78">
        <f t="shared" si="178"/>
        <v>0</v>
      </c>
      <c r="M993" s="79">
        <v>0</v>
      </c>
      <c r="N993" s="79"/>
      <c r="O993" s="79">
        <v>0</v>
      </c>
      <c r="P993" s="81"/>
    </row>
    <row r="994" spans="1:16" x14ac:dyDescent="0.25">
      <c r="A994" s="76"/>
      <c r="B994" s="76"/>
      <c r="C994" s="76"/>
      <c r="D994" s="90"/>
      <c r="E994" s="78"/>
      <c r="F994" s="8" t="s">
        <v>382</v>
      </c>
      <c r="G994" s="77"/>
      <c r="H994" s="78"/>
      <c r="I994" s="78"/>
      <c r="J994" s="78"/>
      <c r="K994" s="78"/>
      <c r="L994" s="78">
        <f t="shared" si="178"/>
        <v>0</v>
      </c>
      <c r="M994" s="79">
        <v>0</v>
      </c>
      <c r="N994" s="79"/>
      <c r="O994" s="79">
        <v>0</v>
      </c>
      <c r="P994" s="81"/>
    </row>
    <row r="995" spans="1:16" x14ac:dyDescent="0.25">
      <c r="A995" s="76"/>
      <c r="B995" s="76"/>
      <c r="C995" s="76"/>
      <c r="D995" s="90"/>
      <c r="E995" s="78"/>
      <c r="F995" s="8" t="s">
        <v>855</v>
      </c>
      <c r="G995" s="77"/>
      <c r="H995" s="78"/>
      <c r="I995" s="78"/>
      <c r="J995" s="78"/>
      <c r="K995" s="78"/>
      <c r="L995" s="78">
        <f t="shared" si="178"/>
        <v>0</v>
      </c>
      <c r="M995" s="79">
        <v>0</v>
      </c>
      <c r="N995" s="79"/>
      <c r="O995" s="79">
        <v>0</v>
      </c>
      <c r="P995" s="81"/>
    </row>
    <row r="996" spans="1:16" x14ac:dyDescent="0.25">
      <c r="A996" s="76"/>
      <c r="B996" s="76"/>
      <c r="C996" s="76"/>
      <c r="D996" s="90"/>
      <c r="E996" s="78"/>
      <c r="F996" s="8" t="s">
        <v>856</v>
      </c>
      <c r="G996" s="77"/>
      <c r="H996" s="78"/>
      <c r="I996" s="78"/>
      <c r="J996" s="78"/>
      <c r="K996" s="78"/>
      <c r="L996" s="78">
        <f t="shared" si="178"/>
        <v>0</v>
      </c>
      <c r="M996" s="79">
        <v>0</v>
      </c>
      <c r="N996" s="79"/>
      <c r="O996" s="79">
        <v>0</v>
      </c>
      <c r="P996" s="81"/>
    </row>
    <row r="997" spans="1:16" x14ac:dyDescent="0.25">
      <c r="A997" s="76">
        <v>5</v>
      </c>
      <c r="B997" s="76" t="s">
        <v>857</v>
      </c>
      <c r="C997" s="76" t="s">
        <v>858</v>
      </c>
      <c r="D997" s="90"/>
      <c r="E997" s="78"/>
      <c r="F997" s="100" t="s">
        <v>15</v>
      </c>
      <c r="G997" s="101"/>
      <c r="H997" s="101"/>
      <c r="I997" s="101"/>
      <c r="J997" s="101"/>
      <c r="K997" s="101"/>
      <c r="L997" s="102"/>
      <c r="M997" s="10"/>
      <c r="N997" s="10"/>
      <c r="O997" s="10"/>
      <c r="P997" s="18"/>
    </row>
    <row r="998" spans="1:16" x14ac:dyDescent="0.25">
      <c r="A998" s="76"/>
      <c r="B998" s="76"/>
      <c r="C998" s="76"/>
      <c r="D998" s="90"/>
      <c r="E998" s="78"/>
      <c r="F998" s="8" t="s">
        <v>859</v>
      </c>
      <c r="G998" s="7" t="s">
        <v>17</v>
      </c>
      <c r="H998" s="10">
        <v>39716.82</v>
      </c>
      <c r="I998" s="11">
        <f t="shared" ref="I998:I1014" si="179">(H998*19.88%)+H998</f>
        <v>47612.523816000001</v>
      </c>
      <c r="J998" s="10">
        <v>36801.772199999999</v>
      </c>
      <c r="K998" s="11">
        <f t="shared" ref="K998:K1014" si="180">(J998*5.1%)+J998</f>
        <v>38678.662582199999</v>
      </c>
      <c r="L998" s="50">
        <f>K998</f>
        <v>38678.662582199999</v>
      </c>
      <c r="M998" s="9">
        <v>52552.930701599995</v>
      </c>
      <c r="N998" s="9">
        <v>273700</v>
      </c>
      <c r="O998" s="9">
        <f>MIN(M998,N998)</f>
        <v>52552.930701599995</v>
      </c>
      <c r="P998" s="15">
        <f>AVERAGE(L998,O998)</f>
        <v>45615.7966419</v>
      </c>
    </row>
    <row r="999" spans="1:16" x14ac:dyDescent="0.25">
      <c r="A999" s="76"/>
      <c r="B999" s="76"/>
      <c r="C999" s="76"/>
      <c r="D999" s="90"/>
      <c r="E999" s="78"/>
      <c r="F999" s="8" t="s">
        <v>860</v>
      </c>
      <c r="G999" s="7" t="s">
        <v>17</v>
      </c>
      <c r="H999" s="10">
        <v>124826.13</v>
      </c>
      <c r="I999" s="11">
        <f t="shared" si="179"/>
        <v>149641.564644</v>
      </c>
      <c r="J999" s="10">
        <v>115663.77160000001</v>
      </c>
      <c r="K999" s="11">
        <f t="shared" si="180"/>
        <v>121562.62395160001</v>
      </c>
      <c r="L999" s="50">
        <f t="shared" ref="L999:L1014" si="181">K999</f>
        <v>121562.62395160001</v>
      </c>
      <c r="M999" s="9">
        <v>165167.86584480002</v>
      </c>
      <c r="N999" s="9">
        <v>3332000</v>
      </c>
      <c r="O999" s="9">
        <f t="shared" ref="O999:O1014" si="182">MIN(M999,N999)</f>
        <v>165167.86584480002</v>
      </c>
      <c r="P999" s="15">
        <f t="shared" ref="P999:P1013" si="183">AVERAGE(L999,O999)</f>
        <v>143365.24489820001</v>
      </c>
    </row>
    <row r="1000" spans="1:16" x14ac:dyDescent="0.25">
      <c r="A1000" s="76"/>
      <c r="B1000" s="76"/>
      <c r="C1000" s="76"/>
      <c r="D1000" s="90"/>
      <c r="E1000" s="78"/>
      <c r="F1000" s="8" t="s">
        <v>861</v>
      </c>
      <c r="G1000" s="7" t="s">
        <v>17</v>
      </c>
      <c r="H1000" s="10">
        <v>59008.95</v>
      </c>
      <c r="I1000" s="11">
        <f t="shared" si="179"/>
        <v>70739.92925999999</v>
      </c>
      <c r="J1000" s="10">
        <v>54677.739399999999</v>
      </c>
      <c r="K1000" s="11">
        <f t="shared" si="180"/>
        <v>57466.3041094</v>
      </c>
      <c r="L1000" s="50">
        <f t="shared" si="181"/>
        <v>57466.3041094</v>
      </c>
      <c r="M1000" s="9">
        <v>78079.811863199997</v>
      </c>
      <c r="N1000" s="9">
        <v>142800</v>
      </c>
      <c r="O1000" s="9">
        <f t="shared" si="182"/>
        <v>78079.811863199997</v>
      </c>
      <c r="P1000" s="15">
        <f t="shared" si="183"/>
        <v>67773.057986300002</v>
      </c>
    </row>
    <row r="1001" spans="1:16" x14ac:dyDescent="0.25">
      <c r="A1001" s="76"/>
      <c r="B1001" s="76"/>
      <c r="C1001" s="76"/>
      <c r="D1001" s="90"/>
      <c r="E1001" s="78"/>
      <c r="F1001" s="8" t="s">
        <v>862</v>
      </c>
      <c r="G1001" s="7" t="s">
        <v>17</v>
      </c>
      <c r="H1001" s="10">
        <v>29050.560000000001</v>
      </c>
      <c r="I1001" s="11">
        <f t="shared" si="179"/>
        <v>34825.811328000003</v>
      </c>
      <c r="J1001" s="10">
        <v>26918.656599999998</v>
      </c>
      <c r="K1001" s="11">
        <f t="shared" si="180"/>
        <v>28291.508086599999</v>
      </c>
      <c r="L1001" s="50">
        <f t="shared" si="181"/>
        <v>28291.508086599999</v>
      </c>
      <c r="M1001" s="9">
        <v>38439.841624799999</v>
      </c>
      <c r="N1001" s="9">
        <v>214200</v>
      </c>
      <c r="O1001" s="9">
        <f t="shared" si="182"/>
        <v>38439.841624799999</v>
      </c>
      <c r="P1001" s="15">
        <f t="shared" si="183"/>
        <v>33365.674855699996</v>
      </c>
    </row>
    <row r="1002" spans="1:16" ht="16.5" x14ac:dyDescent="0.25">
      <c r="A1002" s="76"/>
      <c r="B1002" s="76"/>
      <c r="C1002" s="76"/>
      <c r="D1002" s="90"/>
      <c r="E1002" s="78"/>
      <c r="F1002" s="8" t="s">
        <v>863</v>
      </c>
      <c r="G1002" s="7" t="s">
        <v>17</v>
      </c>
      <c r="H1002" s="10">
        <v>78300.09</v>
      </c>
      <c r="I1002" s="11">
        <f t="shared" si="179"/>
        <v>93866.147891999994</v>
      </c>
      <c r="J1002" s="10">
        <v>72552.78</v>
      </c>
      <c r="K1002" s="11">
        <f t="shared" si="180"/>
        <v>76252.971779999993</v>
      </c>
      <c r="L1002" s="50">
        <f t="shared" si="181"/>
        <v>76252.971779999993</v>
      </c>
      <c r="M1002" s="9">
        <v>103605.36984</v>
      </c>
      <c r="N1002" s="9">
        <v>226100</v>
      </c>
      <c r="O1002" s="9">
        <f t="shared" si="182"/>
        <v>103605.36984</v>
      </c>
      <c r="P1002" s="15">
        <f t="shared" si="183"/>
        <v>89929.170809999996</v>
      </c>
    </row>
    <row r="1003" spans="1:16" x14ac:dyDescent="0.25">
      <c r="A1003" s="76"/>
      <c r="B1003" s="76"/>
      <c r="C1003" s="76"/>
      <c r="D1003" s="90"/>
      <c r="E1003" s="78"/>
      <c r="F1003" s="8" t="s">
        <v>864</v>
      </c>
      <c r="G1003" s="7" t="s">
        <v>17</v>
      </c>
      <c r="H1003" s="10">
        <v>28370.43</v>
      </c>
      <c r="I1003" s="11">
        <f t="shared" si="179"/>
        <v>34010.471484000002</v>
      </c>
      <c r="J1003" s="10">
        <v>26287.642</v>
      </c>
      <c r="K1003" s="11">
        <f t="shared" si="180"/>
        <v>27628.311741999998</v>
      </c>
      <c r="L1003" s="50">
        <f t="shared" si="181"/>
        <v>27628.311741999998</v>
      </c>
      <c r="M1003" s="9">
        <v>37538.752776000001</v>
      </c>
      <c r="N1003" s="9">
        <v>380800</v>
      </c>
      <c r="O1003" s="9">
        <f t="shared" si="182"/>
        <v>37538.752776000001</v>
      </c>
      <c r="P1003" s="15">
        <f t="shared" si="183"/>
        <v>32583.532259</v>
      </c>
    </row>
    <row r="1004" spans="1:16" x14ac:dyDescent="0.25">
      <c r="A1004" s="76"/>
      <c r="B1004" s="76"/>
      <c r="C1004" s="76"/>
      <c r="D1004" s="90"/>
      <c r="E1004" s="78"/>
      <c r="F1004" s="8" t="s">
        <v>865</v>
      </c>
      <c r="G1004" s="7" t="s">
        <v>17</v>
      </c>
      <c r="H1004" s="10">
        <v>431219.25</v>
      </c>
      <c r="I1004" s="11">
        <f t="shared" si="179"/>
        <v>516945.63689999998</v>
      </c>
      <c r="J1004" s="10">
        <v>399567.52539999998</v>
      </c>
      <c r="K1004" s="11">
        <f t="shared" si="180"/>
        <v>419945.46919539996</v>
      </c>
      <c r="L1004" s="50">
        <f t="shared" si="181"/>
        <v>419945.46919539996</v>
      </c>
      <c r="M1004" s="9">
        <v>570582.42627119995</v>
      </c>
      <c r="N1004" s="9">
        <v>2975000</v>
      </c>
      <c r="O1004" s="9">
        <f t="shared" si="182"/>
        <v>570582.42627119995</v>
      </c>
      <c r="P1004" s="15">
        <f t="shared" si="183"/>
        <v>495263.94773329992</v>
      </c>
    </row>
    <row r="1005" spans="1:16" x14ac:dyDescent="0.25">
      <c r="A1005" s="76"/>
      <c r="B1005" s="76"/>
      <c r="C1005" s="76"/>
      <c r="D1005" s="90"/>
      <c r="E1005" s="78"/>
      <c r="F1005" s="8" t="s">
        <v>866</v>
      </c>
      <c r="G1005" s="7" t="s">
        <v>17</v>
      </c>
      <c r="H1005" s="10">
        <v>51066.18</v>
      </c>
      <c r="I1005" s="11">
        <f t="shared" si="179"/>
        <v>61218.136584</v>
      </c>
      <c r="J1005" s="10">
        <v>47317.755599999997</v>
      </c>
      <c r="K1005" s="11">
        <f t="shared" si="180"/>
        <v>49730.961135599995</v>
      </c>
      <c r="L1005" s="50">
        <f t="shared" si="181"/>
        <v>49730.961135599995</v>
      </c>
      <c r="M1005" s="9">
        <v>67569.754996799995</v>
      </c>
      <c r="N1005" s="9">
        <v>261800</v>
      </c>
      <c r="O1005" s="9">
        <f t="shared" si="182"/>
        <v>67569.754996799995</v>
      </c>
      <c r="P1005" s="15">
        <f t="shared" si="183"/>
        <v>58650.358066199995</v>
      </c>
    </row>
    <row r="1006" spans="1:16" x14ac:dyDescent="0.25">
      <c r="A1006" s="76"/>
      <c r="B1006" s="76"/>
      <c r="C1006" s="76"/>
      <c r="D1006" s="90"/>
      <c r="E1006" s="78"/>
      <c r="F1006" s="8" t="s">
        <v>867</v>
      </c>
      <c r="G1006" s="7" t="s">
        <v>17</v>
      </c>
      <c r="H1006" s="10">
        <v>249653.25</v>
      </c>
      <c r="I1006" s="11">
        <f t="shared" si="179"/>
        <v>299284.3161</v>
      </c>
      <c r="J1006" s="10">
        <v>231328.46979999999</v>
      </c>
      <c r="K1006" s="11">
        <f t="shared" si="180"/>
        <v>243126.22175979998</v>
      </c>
      <c r="L1006" s="50">
        <f t="shared" si="181"/>
        <v>243126.22175979998</v>
      </c>
      <c r="M1006" s="9">
        <v>330337.05487439997</v>
      </c>
      <c r="N1006" s="9">
        <v>4522000</v>
      </c>
      <c r="O1006" s="9">
        <f t="shared" si="182"/>
        <v>330337.05487439997</v>
      </c>
      <c r="P1006" s="15">
        <f t="shared" si="183"/>
        <v>286731.63831710001</v>
      </c>
    </row>
    <row r="1007" spans="1:16" x14ac:dyDescent="0.25">
      <c r="A1007" s="76"/>
      <c r="B1007" s="76"/>
      <c r="C1007" s="76"/>
      <c r="D1007" s="90"/>
      <c r="E1007" s="78"/>
      <c r="F1007" s="8" t="s">
        <v>868</v>
      </c>
      <c r="G1007" s="7" t="s">
        <v>17</v>
      </c>
      <c r="H1007" s="10">
        <v>165678.48000000001</v>
      </c>
      <c r="I1007" s="11">
        <f t="shared" si="179"/>
        <v>198615.36182400002</v>
      </c>
      <c r="J1007" s="10">
        <v>153517.23480000001</v>
      </c>
      <c r="K1007" s="11">
        <f t="shared" si="180"/>
        <v>161346.6137748</v>
      </c>
      <c r="L1007" s="50">
        <f t="shared" si="181"/>
        <v>161346.6137748</v>
      </c>
      <c r="M1007" s="9">
        <v>219222.61129440001</v>
      </c>
      <c r="N1007" s="9">
        <v>2975000</v>
      </c>
      <c r="O1007" s="9">
        <f t="shared" si="182"/>
        <v>219222.61129440001</v>
      </c>
      <c r="P1007" s="15">
        <f t="shared" si="183"/>
        <v>190284.61253460002</v>
      </c>
    </row>
    <row r="1008" spans="1:16" x14ac:dyDescent="0.25">
      <c r="A1008" s="76"/>
      <c r="B1008" s="76"/>
      <c r="C1008" s="76"/>
      <c r="D1008" s="90"/>
      <c r="E1008" s="78"/>
      <c r="F1008" s="8" t="s">
        <v>869</v>
      </c>
      <c r="G1008" s="7" t="s">
        <v>17</v>
      </c>
      <c r="H1008" s="10">
        <v>31773.06</v>
      </c>
      <c r="I1008" s="11">
        <f t="shared" si="179"/>
        <v>38089.544328000004</v>
      </c>
      <c r="J1008" s="10">
        <v>29440.861799999999</v>
      </c>
      <c r="K1008" s="11">
        <f t="shared" si="180"/>
        <v>30942.3457518</v>
      </c>
      <c r="L1008" s="50">
        <f t="shared" si="181"/>
        <v>30942.3457518</v>
      </c>
      <c r="M1008" s="9">
        <v>42041.5506504</v>
      </c>
      <c r="N1008" s="9">
        <v>618800</v>
      </c>
      <c r="O1008" s="9">
        <f t="shared" si="182"/>
        <v>42041.5506504</v>
      </c>
      <c r="P1008" s="15">
        <f t="shared" si="183"/>
        <v>36491.9482011</v>
      </c>
    </row>
    <row r="1009" spans="1:16" x14ac:dyDescent="0.25">
      <c r="A1009" s="76"/>
      <c r="B1009" s="76"/>
      <c r="C1009" s="76"/>
      <c r="D1009" s="90"/>
      <c r="E1009" s="78"/>
      <c r="F1009" s="8" t="s">
        <v>870</v>
      </c>
      <c r="G1009" s="7" t="s">
        <v>17</v>
      </c>
      <c r="H1009" s="10">
        <v>476611.74</v>
      </c>
      <c r="I1009" s="11">
        <f t="shared" si="179"/>
        <v>571362.15391200001</v>
      </c>
      <c r="J1009" s="10">
        <v>441628.67920000001</v>
      </c>
      <c r="K1009" s="11">
        <f t="shared" si="180"/>
        <v>464151.74183920003</v>
      </c>
      <c r="L1009" s="50">
        <f t="shared" si="181"/>
        <v>464151.74183920003</v>
      </c>
      <c r="M1009" s="9">
        <v>1238987</v>
      </c>
      <c r="N1009" s="9">
        <v>1428000</v>
      </c>
      <c r="O1009" s="9">
        <f>MIN(M1009,N1009)</f>
        <v>1238987</v>
      </c>
      <c r="P1009" s="15">
        <f t="shared" si="183"/>
        <v>851569.37091960001</v>
      </c>
    </row>
    <row r="1010" spans="1:16" x14ac:dyDescent="0.25">
      <c r="A1010" s="76"/>
      <c r="B1010" s="76"/>
      <c r="C1010" s="76"/>
      <c r="D1010" s="90"/>
      <c r="E1010" s="78"/>
      <c r="F1010" s="8" t="s">
        <v>871</v>
      </c>
      <c r="G1010" s="7" t="s">
        <v>17</v>
      </c>
      <c r="H1010" s="10">
        <v>36313.199999999997</v>
      </c>
      <c r="I1010" s="11">
        <f t="shared" si="179"/>
        <v>43532.264159999999</v>
      </c>
      <c r="J1010" s="10">
        <v>33647.625800000002</v>
      </c>
      <c r="K1010" s="11">
        <f t="shared" si="180"/>
        <v>35363.654715800003</v>
      </c>
      <c r="L1010" s="50">
        <f t="shared" si="181"/>
        <v>35363.654715800003</v>
      </c>
      <c r="M1010" s="9">
        <v>48048.809642400003</v>
      </c>
      <c r="N1010" s="9">
        <v>309400</v>
      </c>
      <c r="O1010" s="9">
        <f t="shared" si="182"/>
        <v>48048.809642400003</v>
      </c>
      <c r="P1010" s="15">
        <f t="shared" si="183"/>
        <v>41706.232179099999</v>
      </c>
    </row>
    <row r="1011" spans="1:16" x14ac:dyDescent="0.25">
      <c r="A1011" s="76"/>
      <c r="B1011" s="76"/>
      <c r="C1011" s="76"/>
      <c r="D1011" s="90"/>
      <c r="E1011" s="78"/>
      <c r="F1011" s="8" t="s">
        <v>872</v>
      </c>
      <c r="G1011" s="7" t="s">
        <v>17</v>
      </c>
      <c r="H1011" s="10">
        <v>170218.62</v>
      </c>
      <c r="I1011" s="11">
        <f t="shared" si="179"/>
        <v>204058.08165599999</v>
      </c>
      <c r="J1011" s="10">
        <v>157724.92540000001</v>
      </c>
      <c r="K1011" s="11">
        <f t="shared" si="180"/>
        <v>165768.8965954</v>
      </c>
      <c r="L1011" s="50">
        <f t="shared" si="181"/>
        <v>165768.8965954</v>
      </c>
      <c r="M1011" s="9">
        <v>225231.19347120001</v>
      </c>
      <c r="N1011" s="9">
        <v>214200</v>
      </c>
      <c r="O1011" s="9">
        <f t="shared" si="182"/>
        <v>214200</v>
      </c>
      <c r="P1011" s="15">
        <f t="shared" si="183"/>
        <v>189984.4482977</v>
      </c>
    </row>
    <row r="1012" spans="1:16" x14ac:dyDescent="0.25">
      <c r="A1012" s="76"/>
      <c r="B1012" s="76"/>
      <c r="C1012" s="76"/>
      <c r="D1012" s="90"/>
      <c r="E1012" s="78"/>
      <c r="F1012" s="8" t="s">
        <v>873</v>
      </c>
      <c r="G1012" s="7" t="s">
        <v>17</v>
      </c>
      <c r="H1012" s="10">
        <v>476611.74</v>
      </c>
      <c r="I1012" s="11">
        <f t="shared" si="179"/>
        <v>571362.15391200001</v>
      </c>
      <c r="J1012" s="10">
        <v>441628.67920000001</v>
      </c>
      <c r="K1012" s="11">
        <f t="shared" si="180"/>
        <v>464151.74183920003</v>
      </c>
      <c r="L1012" s="50">
        <f t="shared" si="181"/>
        <v>464151.74183920003</v>
      </c>
      <c r="M1012" s="9">
        <v>630645.75389760011</v>
      </c>
      <c r="N1012" s="9">
        <v>952000</v>
      </c>
      <c r="O1012" s="9">
        <f t="shared" si="182"/>
        <v>630645.75389760011</v>
      </c>
      <c r="P1012" s="15">
        <f t="shared" si="183"/>
        <v>547398.74786840007</v>
      </c>
    </row>
    <row r="1013" spans="1:16" x14ac:dyDescent="0.25">
      <c r="A1013" s="76"/>
      <c r="B1013" s="76"/>
      <c r="C1013" s="76"/>
      <c r="D1013" s="90"/>
      <c r="E1013" s="78"/>
      <c r="F1013" s="8" t="s">
        <v>874</v>
      </c>
      <c r="G1013" s="7" t="s">
        <v>17</v>
      </c>
      <c r="H1013" s="10">
        <v>170218.62</v>
      </c>
      <c r="I1013" s="11">
        <f t="shared" si="179"/>
        <v>204058.08165599999</v>
      </c>
      <c r="J1013" s="10">
        <v>157724.92540000001</v>
      </c>
      <c r="K1013" s="11">
        <f t="shared" si="180"/>
        <v>165768.8965954</v>
      </c>
      <c r="L1013" s="50">
        <f t="shared" si="181"/>
        <v>165768.8965954</v>
      </c>
      <c r="M1013" s="9">
        <v>225231.19347120001</v>
      </c>
      <c r="N1013" s="9">
        <v>333200</v>
      </c>
      <c r="O1013" s="9">
        <f t="shared" si="182"/>
        <v>225231.19347120001</v>
      </c>
      <c r="P1013" s="15">
        <f t="shared" si="183"/>
        <v>195500.0450333</v>
      </c>
    </row>
    <row r="1014" spans="1:16" x14ac:dyDescent="0.25">
      <c r="A1014" s="76"/>
      <c r="B1014" s="76"/>
      <c r="C1014" s="76"/>
      <c r="D1014" s="90"/>
      <c r="E1014" s="78"/>
      <c r="F1014" s="8" t="s">
        <v>875</v>
      </c>
      <c r="G1014" s="7" t="s">
        <v>17</v>
      </c>
      <c r="H1014" s="10">
        <v>363132.99</v>
      </c>
      <c r="I1014" s="11">
        <f t="shared" si="179"/>
        <v>435323.82841199997</v>
      </c>
      <c r="J1014" s="10">
        <v>336479.03779999999</v>
      </c>
      <c r="K1014" s="11">
        <f t="shared" si="180"/>
        <v>353639.46872780001</v>
      </c>
      <c r="L1014" s="50">
        <f t="shared" si="181"/>
        <v>353639.46872780001</v>
      </c>
      <c r="M1014" s="9">
        <v>480492.0659784</v>
      </c>
      <c r="N1014" s="9">
        <v>1725500</v>
      </c>
      <c r="O1014" s="9">
        <f t="shared" si="182"/>
        <v>480492.0659784</v>
      </c>
      <c r="P1014" s="15">
        <f>AVERAGE(L1014,O1014)</f>
        <v>417065.7673531</v>
      </c>
    </row>
    <row r="1015" spans="1:16" x14ac:dyDescent="0.25">
      <c r="A1015" s="76"/>
      <c r="B1015" s="76"/>
      <c r="C1015" s="76"/>
      <c r="D1015" s="90"/>
      <c r="E1015" s="78"/>
      <c r="F1015" s="100" t="s">
        <v>81</v>
      </c>
      <c r="G1015" s="101"/>
      <c r="H1015" s="101"/>
      <c r="I1015" s="101"/>
      <c r="J1015" s="101"/>
      <c r="K1015" s="101"/>
      <c r="L1015" s="102"/>
      <c r="M1015" s="10"/>
      <c r="N1015" s="10"/>
      <c r="O1015" s="10"/>
      <c r="P1015" s="18"/>
    </row>
    <row r="1016" spans="1:16" x14ac:dyDescent="0.25">
      <c r="A1016" s="76"/>
      <c r="B1016" s="76"/>
      <c r="C1016" s="76"/>
      <c r="D1016" s="90"/>
      <c r="E1016" s="78"/>
      <c r="F1016" s="8" t="s">
        <v>876</v>
      </c>
      <c r="G1016" s="77" t="s">
        <v>82</v>
      </c>
      <c r="H1016" s="78">
        <v>145327.04999999999</v>
      </c>
      <c r="I1016" s="78">
        <f>(H1016*19.88%)+H1016</f>
        <v>174218.06753999999</v>
      </c>
      <c r="J1016" s="78">
        <v>134357</v>
      </c>
      <c r="K1016" s="78">
        <f>(J1016*5.1%)+J1016</f>
        <v>141209.20699999999</v>
      </c>
      <c r="L1016" s="78">
        <f>K1016</f>
        <v>141209.20699999999</v>
      </c>
      <c r="M1016" s="79">
        <v>191861.796</v>
      </c>
      <c r="N1016" s="79">
        <v>538713</v>
      </c>
      <c r="O1016" s="79">
        <f>MIN(M1016,N1016)</f>
        <v>191861.796</v>
      </c>
      <c r="P1016" s="80">
        <f>AVERAGE(L1016,O1016)</f>
        <v>166535.50150000001</v>
      </c>
    </row>
    <row r="1017" spans="1:16" x14ac:dyDescent="0.25">
      <c r="A1017" s="76"/>
      <c r="B1017" s="76"/>
      <c r="C1017" s="76"/>
      <c r="D1017" s="90"/>
      <c r="E1017" s="78"/>
      <c r="F1017" s="8" t="s">
        <v>877</v>
      </c>
      <c r="G1017" s="77"/>
      <c r="H1017" s="78"/>
      <c r="I1017" s="78"/>
      <c r="J1017" s="78"/>
      <c r="K1017" s="78"/>
      <c r="L1017" s="78">
        <f t="shared" ref="L1017:L1033" si="184">+(I1017+K1017)/2</f>
        <v>0</v>
      </c>
      <c r="M1017" s="79">
        <v>0</v>
      </c>
      <c r="N1017" s="79"/>
      <c r="O1017" s="79">
        <v>0</v>
      </c>
      <c r="P1017" s="81"/>
    </row>
    <row r="1018" spans="1:16" x14ac:dyDescent="0.25">
      <c r="A1018" s="76"/>
      <c r="B1018" s="76"/>
      <c r="C1018" s="76"/>
      <c r="D1018" s="90"/>
      <c r="E1018" s="78"/>
      <c r="F1018" s="8" t="s">
        <v>878</v>
      </c>
      <c r="G1018" s="77"/>
      <c r="H1018" s="78"/>
      <c r="I1018" s="78"/>
      <c r="J1018" s="78"/>
      <c r="K1018" s="78"/>
      <c r="L1018" s="78">
        <f t="shared" si="184"/>
        <v>0</v>
      </c>
      <c r="M1018" s="79">
        <v>0</v>
      </c>
      <c r="N1018" s="79"/>
      <c r="O1018" s="79">
        <v>0</v>
      </c>
      <c r="P1018" s="81"/>
    </row>
    <row r="1019" spans="1:16" x14ac:dyDescent="0.25">
      <c r="A1019" s="76"/>
      <c r="B1019" s="76"/>
      <c r="C1019" s="76"/>
      <c r="D1019" s="90"/>
      <c r="E1019" s="78"/>
      <c r="F1019" s="8" t="s">
        <v>879</v>
      </c>
      <c r="G1019" s="77"/>
      <c r="H1019" s="78"/>
      <c r="I1019" s="78"/>
      <c r="J1019" s="78"/>
      <c r="K1019" s="78"/>
      <c r="L1019" s="78">
        <f t="shared" si="184"/>
        <v>0</v>
      </c>
      <c r="M1019" s="79">
        <v>0</v>
      </c>
      <c r="N1019" s="79"/>
      <c r="O1019" s="79">
        <v>0</v>
      </c>
      <c r="P1019" s="81"/>
    </row>
    <row r="1020" spans="1:16" x14ac:dyDescent="0.25">
      <c r="A1020" s="76"/>
      <c r="B1020" s="76"/>
      <c r="C1020" s="76"/>
      <c r="D1020" s="90"/>
      <c r="E1020" s="78"/>
      <c r="F1020" s="8" t="s">
        <v>880</v>
      </c>
      <c r="G1020" s="77"/>
      <c r="H1020" s="78"/>
      <c r="I1020" s="78"/>
      <c r="J1020" s="78"/>
      <c r="K1020" s="78"/>
      <c r="L1020" s="78">
        <f t="shared" si="184"/>
        <v>0</v>
      </c>
      <c r="M1020" s="79">
        <v>0</v>
      </c>
      <c r="N1020" s="79"/>
      <c r="O1020" s="79">
        <v>0</v>
      </c>
      <c r="P1020" s="81"/>
    </row>
    <row r="1021" spans="1:16" x14ac:dyDescent="0.25">
      <c r="A1021" s="76"/>
      <c r="B1021" s="76"/>
      <c r="C1021" s="76"/>
      <c r="D1021" s="90"/>
      <c r="E1021" s="78"/>
      <c r="F1021" s="8" t="s">
        <v>881</v>
      </c>
      <c r="G1021" s="77"/>
      <c r="H1021" s="78"/>
      <c r="I1021" s="78"/>
      <c r="J1021" s="78"/>
      <c r="K1021" s="78"/>
      <c r="L1021" s="78">
        <f t="shared" si="184"/>
        <v>0</v>
      </c>
      <c r="M1021" s="79">
        <v>0</v>
      </c>
      <c r="N1021" s="79"/>
      <c r="O1021" s="79">
        <v>0</v>
      </c>
      <c r="P1021" s="81"/>
    </row>
    <row r="1022" spans="1:16" x14ac:dyDescent="0.25">
      <c r="A1022" s="76"/>
      <c r="B1022" s="76"/>
      <c r="C1022" s="76"/>
      <c r="D1022" s="90"/>
      <c r="E1022" s="78"/>
      <c r="F1022" s="8" t="s">
        <v>882</v>
      </c>
      <c r="G1022" s="77"/>
      <c r="H1022" s="78"/>
      <c r="I1022" s="78"/>
      <c r="J1022" s="78"/>
      <c r="K1022" s="78"/>
      <c r="L1022" s="78">
        <f t="shared" si="184"/>
        <v>0</v>
      </c>
      <c r="M1022" s="79">
        <v>0</v>
      </c>
      <c r="N1022" s="79"/>
      <c r="O1022" s="79">
        <v>0</v>
      </c>
      <c r="P1022" s="81"/>
    </row>
    <row r="1023" spans="1:16" x14ac:dyDescent="0.25">
      <c r="A1023" s="76"/>
      <c r="B1023" s="76"/>
      <c r="C1023" s="76"/>
      <c r="D1023" s="90"/>
      <c r="E1023" s="78"/>
      <c r="F1023" s="8" t="s">
        <v>84</v>
      </c>
      <c r="G1023" s="77"/>
      <c r="H1023" s="78"/>
      <c r="I1023" s="78"/>
      <c r="J1023" s="78"/>
      <c r="K1023" s="78"/>
      <c r="L1023" s="78">
        <f t="shared" si="184"/>
        <v>0</v>
      </c>
      <c r="M1023" s="79">
        <v>0</v>
      </c>
      <c r="N1023" s="79"/>
      <c r="O1023" s="79">
        <v>0</v>
      </c>
      <c r="P1023" s="81"/>
    </row>
    <row r="1024" spans="1:16" x14ac:dyDescent="0.25">
      <c r="A1024" s="76"/>
      <c r="B1024" s="76"/>
      <c r="C1024" s="76"/>
      <c r="D1024" s="90"/>
      <c r="E1024" s="78"/>
      <c r="F1024" s="8" t="s">
        <v>883</v>
      </c>
      <c r="G1024" s="77"/>
      <c r="H1024" s="78"/>
      <c r="I1024" s="78"/>
      <c r="J1024" s="78"/>
      <c r="K1024" s="78"/>
      <c r="L1024" s="78">
        <f t="shared" si="184"/>
        <v>0</v>
      </c>
      <c r="M1024" s="79">
        <v>0</v>
      </c>
      <c r="N1024" s="79"/>
      <c r="O1024" s="79">
        <v>0</v>
      </c>
      <c r="P1024" s="81"/>
    </row>
    <row r="1025" spans="1:16" x14ac:dyDescent="0.25">
      <c r="A1025" s="76"/>
      <c r="B1025" s="76"/>
      <c r="C1025" s="76"/>
      <c r="D1025" s="90"/>
      <c r="E1025" s="78"/>
      <c r="F1025" s="8" t="s">
        <v>884</v>
      </c>
      <c r="G1025" s="77"/>
      <c r="H1025" s="78"/>
      <c r="I1025" s="78"/>
      <c r="J1025" s="78"/>
      <c r="K1025" s="78"/>
      <c r="L1025" s="78">
        <f t="shared" si="184"/>
        <v>0</v>
      </c>
      <c r="M1025" s="79">
        <v>0</v>
      </c>
      <c r="N1025" s="79"/>
      <c r="O1025" s="79">
        <v>0</v>
      </c>
      <c r="P1025" s="81"/>
    </row>
    <row r="1026" spans="1:16" x14ac:dyDescent="0.25">
      <c r="A1026" s="76"/>
      <c r="B1026" s="76"/>
      <c r="C1026" s="76"/>
      <c r="D1026" s="90"/>
      <c r="E1026" s="78"/>
      <c r="F1026" s="8" t="s">
        <v>885</v>
      </c>
      <c r="G1026" s="77"/>
      <c r="H1026" s="78"/>
      <c r="I1026" s="78"/>
      <c r="J1026" s="78"/>
      <c r="K1026" s="78"/>
      <c r="L1026" s="78">
        <f t="shared" si="184"/>
        <v>0</v>
      </c>
      <c r="M1026" s="79">
        <v>0</v>
      </c>
      <c r="N1026" s="79"/>
      <c r="O1026" s="79">
        <v>0</v>
      </c>
      <c r="P1026" s="81"/>
    </row>
    <row r="1027" spans="1:16" x14ac:dyDescent="0.25">
      <c r="A1027" s="76"/>
      <c r="B1027" s="76"/>
      <c r="C1027" s="76"/>
      <c r="D1027" s="90"/>
      <c r="E1027" s="78"/>
      <c r="F1027" s="8" t="s">
        <v>886</v>
      </c>
      <c r="G1027" s="77"/>
      <c r="H1027" s="78"/>
      <c r="I1027" s="78"/>
      <c r="J1027" s="78"/>
      <c r="K1027" s="78"/>
      <c r="L1027" s="78">
        <f t="shared" si="184"/>
        <v>0</v>
      </c>
      <c r="M1027" s="79">
        <v>0</v>
      </c>
      <c r="N1027" s="79"/>
      <c r="O1027" s="79">
        <v>0</v>
      </c>
      <c r="P1027" s="81"/>
    </row>
    <row r="1028" spans="1:16" x14ac:dyDescent="0.25">
      <c r="A1028" s="76"/>
      <c r="B1028" s="76"/>
      <c r="C1028" s="76"/>
      <c r="D1028" s="90"/>
      <c r="E1028" s="78"/>
      <c r="F1028" s="8" t="s">
        <v>93</v>
      </c>
      <c r="G1028" s="77"/>
      <c r="H1028" s="78"/>
      <c r="I1028" s="78"/>
      <c r="J1028" s="78"/>
      <c r="K1028" s="78"/>
      <c r="L1028" s="78">
        <f t="shared" si="184"/>
        <v>0</v>
      </c>
      <c r="M1028" s="79">
        <v>0</v>
      </c>
      <c r="N1028" s="79"/>
      <c r="O1028" s="79">
        <v>0</v>
      </c>
      <c r="P1028" s="81"/>
    </row>
    <row r="1029" spans="1:16" x14ac:dyDescent="0.25">
      <c r="A1029" s="76"/>
      <c r="B1029" s="76"/>
      <c r="C1029" s="76"/>
      <c r="D1029" s="90"/>
      <c r="E1029" s="78"/>
      <c r="F1029" s="8" t="s">
        <v>887</v>
      </c>
      <c r="G1029" s="77"/>
      <c r="H1029" s="78"/>
      <c r="I1029" s="78"/>
      <c r="J1029" s="78"/>
      <c r="K1029" s="78"/>
      <c r="L1029" s="78">
        <f t="shared" si="184"/>
        <v>0</v>
      </c>
      <c r="M1029" s="79">
        <v>0</v>
      </c>
      <c r="N1029" s="79"/>
      <c r="O1029" s="79">
        <v>0</v>
      </c>
      <c r="P1029" s="81"/>
    </row>
    <row r="1030" spans="1:16" x14ac:dyDescent="0.25">
      <c r="A1030" s="76"/>
      <c r="B1030" s="76"/>
      <c r="C1030" s="76"/>
      <c r="D1030" s="90"/>
      <c r="E1030" s="78"/>
      <c r="F1030" s="8" t="s">
        <v>888</v>
      </c>
      <c r="G1030" s="77"/>
      <c r="H1030" s="78"/>
      <c r="I1030" s="78"/>
      <c r="J1030" s="78"/>
      <c r="K1030" s="78"/>
      <c r="L1030" s="78">
        <f t="shared" si="184"/>
        <v>0</v>
      </c>
      <c r="M1030" s="79">
        <v>0</v>
      </c>
      <c r="N1030" s="79"/>
      <c r="O1030" s="79">
        <v>0</v>
      </c>
      <c r="P1030" s="81"/>
    </row>
    <row r="1031" spans="1:16" x14ac:dyDescent="0.25">
      <c r="A1031" s="76"/>
      <c r="B1031" s="76"/>
      <c r="C1031" s="76"/>
      <c r="D1031" s="90"/>
      <c r="E1031" s="78"/>
      <c r="F1031" s="8" t="s">
        <v>889</v>
      </c>
      <c r="G1031" s="77"/>
      <c r="H1031" s="78"/>
      <c r="I1031" s="78"/>
      <c r="J1031" s="78"/>
      <c r="K1031" s="78"/>
      <c r="L1031" s="78">
        <f t="shared" si="184"/>
        <v>0</v>
      </c>
      <c r="M1031" s="79">
        <v>0</v>
      </c>
      <c r="N1031" s="79"/>
      <c r="O1031" s="79">
        <v>0</v>
      </c>
      <c r="P1031" s="81"/>
    </row>
    <row r="1032" spans="1:16" x14ac:dyDescent="0.25">
      <c r="A1032" s="76"/>
      <c r="B1032" s="76"/>
      <c r="C1032" s="76"/>
      <c r="D1032" s="90"/>
      <c r="E1032" s="78"/>
      <c r="F1032" s="8" t="s">
        <v>890</v>
      </c>
      <c r="G1032" s="77"/>
      <c r="H1032" s="78"/>
      <c r="I1032" s="78"/>
      <c r="J1032" s="78"/>
      <c r="K1032" s="78"/>
      <c r="L1032" s="78">
        <f t="shared" si="184"/>
        <v>0</v>
      </c>
      <c r="M1032" s="79">
        <v>0</v>
      </c>
      <c r="N1032" s="79"/>
      <c r="O1032" s="79">
        <v>0</v>
      </c>
      <c r="P1032" s="81"/>
    </row>
    <row r="1033" spans="1:16" x14ac:dyDescent="0.25">
      <c r="A1033" s="76"/>
      <c r="B1033" s="76"/>
      <c r="C1033" s="76"/>
      <c r="D1033" s="90"/>
      <c r="E1033" s="78"/>
      <c r="F1033" s="8" t="s">
        <v>891</v>
      </c>
      <c r="G1033" s="77"/>
      <c r="H1033" s="78"/>
      <c r="I1033" s="78"/>
      <c r="J1033" s="78"/>
      <c r="K1033" s="78"/>
      <c r="L1033" s="78">
        <f t="shared" si="184"/>
        <v>0</v>
      </c>
      <c r="M1033" s="79">
        <v>0</v>
      </c>
      <c r="N1033" s="79"/>
      <c r="O1033" s="79">
        <v>0</v>
      </c>
      <c r="P1033" s="81"/>
    </row>
    <row r="1034" spans="1:16" x14ac:dyDescent="0.25">
      <c r="A1034" s="76">
        <v>6</v>
      </c>
      <c r="B1034" s="76" t="s">
        <v>892</v>
      </c>
      <c r="C1034" s="76" t="s">
        <v>893</v>
      </c>
      <c r="D1034" s="90"/>
      <c r="E1034" s="78"/>
      <c r="F1034" s="100" t="s">
        <v>15</v>
      </c>
      <c r="G1034" s="101"/>
      <c r="H1034" s="101"/>
      <c r="I1034" s="101"/>
      <c r="J1034" s="101"/>
      <c r="K1034" s="101"/>
      <c r="L1034" s="102"/>
      <c r="M1034" s="10"/>
      <c r="N1034" s="10"/>
      <c r="O1034" s="10"/>
      <c r="P1034" s="18"/>
    </row>
    <row r="1035" spans="1:16" x14ac:dyDescent="0.25">
      <c r="A1035" s="76"/>
      <c r="B1035" s="76"/>
      <c r="C1035" s="76"/>
      <c r="D1035" s="90"/>
      <c r="E1035" s="78"/>
      <c r="F1035" s="8" t="s">
        <v>584</v>
      </c>
      <c r="G1035" s="7" t="s">
        <v>17</v>
      </c>
      <c r="H1035" s="10">
        <v>59008.95</v>
      </c>
      <c r="I1035" s="10">
        <f t="shared" ref="I1035:I1047" si="185">(H1035*19.88%)+H1035</f>
        <v>70739.92925999999</v>
      </c>
      <c r="J1035" s="10">
        <v>54677.739399999999</v>
      </c>
      <c r="K1035" s="10">
        <f t="shared" ref="K1035:K1047" si="186">(J1035*5.1%)+J1035</f>
        <v>57466.3041094</v>
      </c>
      <c r="L1035" s="50">
        <f>K1035</f>
        <v>57466.3041094</v>
      </c>
      <c r="M1035" s="9">
        <v>78079.811863199997</v>
      </c>
      <c r="N1035" s="9">
        <v>142800</v>
      </c>
      <c r="O1035" s="9">
        <f>MIN(M1035,N1035)</f>
        <v>78079.811863199997</v>
      </c>
      <c r="P1035" s="15">
        <f>AVERAGE(L1035,O1035)</f>
        <v>67773.057986300002</v>
      </c>
    </row>
    <row r="1036" spans="1:16" x14ac:dyDescent="0.25">
      <c r="A1036" s="76"/>
      <c r="B1036" s="76"/>
      <c r="C1036" s="76"/>
      <c r="D1036" s="90"/>
      <c r="E1036" s="78"/>
      <c r="F1036" s="8" t="s">
        <v>273</v>
      </c>
      <c r="G1036" s="7" t="s">
        <v>17</v>
      </c>
      <c r="H1036" s="10">
        <v>17022.060000000001</v>
      </c>
      <c r="I1036" s="10">
        <f t="shared" si="185"/>
        <v>20406.045528000002</v>
      </c>
      <c r="J1036" s="10">
        <v>15772.5852</v>
      </c>
      <c r="K1036" s="10">
        <f t="shared" si="186"/>
        <v>16576.9870452</v>
      </c>
      <c r="L1036" s="50">
        <f t="shared" ref="L1036:L1047" si="187">K1036</f>
        <v>16576.9870452</v>
      </c>
      <c r="M1036" s="9">
        <v>22523.251665600001</v>
      </c>
      <c r="N1036" s="9">
        <v>101150</v>
      </c>
      <c r="O1036" s="9">
        <f t="shared" ref="O1036:O1047" si="188">MIN(M1036,N1036)</f>
        <v>22523.251665600001</v>
      </c>
      <c r="P1036" s="15">
        <f>O1036</f>
        <v>22523.251665600001</v>
      </c>
    </row>
    <row r="1037" spans="1:16" x14ac:dyDescent="0.25">
      <c r="A1037" s="76"/>
      <c r="B1037" s="76"/>
      <c r="C1037" s="76"/>
      <c r="D1037" s="90"/>
      <c r="E1037" s="78"/>
      <c r="F1037" s="8" t="s">
        <v>894</v>
      </c>
      <c r="G1037" s="7" t="s">
        <v>17</v>
      </c>
      <c r="H1037" s="10">
        <v>499306.5</v>
      </c>
      <c r="I1037" s="10">
        <f t="shared" si="185"/>
        <v>598568.63219999999</v>
      </c>
      <c r="J1037" s="10">
        <v>0</v>
      </c>
      <c r="K1037" s="10">
        <f t="shared" si="186"/>
        <v>0</v>
      </c>
      <c r="L1037" s="50">
        <f t="shared" si="187"/>
        <v>0</v>
      </c>
      <c r="M1037" s="9">
        <v>1383324</v>
      </c>
      <c r="N1037" s="9">
        <v>1725500</v>
      </c>
      <c r="O1037" s="9">
        <f t="shared" si="188"/>
        <v>1383324</v>
      </c>
      <c r="P1037" s="15">
        <f t="shared" ref="P1037:P1045" si="189">AVERAGE(L1037,O1037)</f>
        <v>691662</v>
      </c>
    </row>
    <row r="1038" spans="1:16" x14ac:dyDescent="0.25">
      <c r="A1038" s="76"/>
      <c r="B1038" s="76"/>
      <c r="C1038" s="76"/>
      <c r="D1038" s="90"/>
      <c r="E1038" s="78"/>
      <c r="F1038" s="8" t="s">
        <v>895</v>
      </c>
      <c r="G1038" s="7" t="s">
        <v>17</v>
      </c>
      <c r="H1038" s="10">
        <v>175098.33</v>
      </c>
      <c r="I1038" s="10">
        <f t="shared" si="185"/>
        <v>209907.878004</v>
      </c>
      <c r="J1038" s="10">
        <v>162245.80679999999</v>
      </c>
      <c r="K1038" s="10">
        <f t="shared" si="186"/>
        <v>170520.3429468</v>
      </c>
      <c r="L1038" s="50">
        <f t="shared" si="187"/>
        <v>170520.3429468</v>
      </c>
      <c r="M1038" s="9">
        <v>231687.01211039998</v>
      </c>
      <c r="N1038" s="9">
        <v>380800</v>
      </c>
      <c r="O1038" s="9">
        <f t="shared" si="188"/>
        <v>231687.01211039998</v>
      </c>
      <c r="P1038" s="15">
        <f t="shared" si="189"/>
        <v>201103.67752859998</v>
      </c>
    </row>
    <row r="1039" spans="1:16" x14ac:dyDescent="0.25">
      <c r="A1039" s="76"/>
      <c r="B1039" s="76"/>
      <c r="C1039" s="76"/>
      <c r="D1039" s="90"/>
      <c r="E1039" s="78"/>
      <c r="F1039" s="8" t="s">
        <v>896</v>
      </c>
      <c r="G1039" s="7" t="s">
        <v>17</v>
      </c>
      <c r="H1039" s="10">
        <v>1831547.52</v>
      </c>
      <c r="I1039" s="10">
        <f t="shared" si="185"/>
        <v>2195659.1669760002</v>
      </c>
      <c r="J1039" s="10">
        <v>0</v>
      </c>
      <c r="K1039" s="10">
        <f t="shared" si="186"/>
        <v>0</v>
      </c>
      <c r="L1039" s="50">
        <f t="shared" si="187"/>
        <v>0</v>
      </c>
      <c r="M1039" s="9">
        <v>1485936</v>
      </c>
      <c r="N1039" s="9">
        <v>2201500</v>
      </c>
      <c r="O1039" s="9">
        <f t="shared" si="188"/>
        <v>1485936</v>
      </c>
      <c r="P1039" s="15">
        <f>O1039</f>
        <v>1485936</v>
      </c>
    </row>
    <row r="1040" spans="1:16" x14ac:dyDescent="0.25">
      <c r="A1040" s="76"/>
      <c r="B1040" s="76"/>
      <c r="C1040" s="76"/>
      <c r="D1040" s="90"/>
      <c r="E1040" s="78"/>
      <c r="F1040" s="8" t="s">
        <v>897</v>
      </c>
      <c r="G1040" s="7" t="s">
        <v>17</v>
      </c>
      <c r="H1040" s="10">
        <v>1702182.24</v>
      </c>
      <c r="I1040" s="10">
        <f t="shared" si="185"/>
        <v>2040576.0693119999</v>
      </c>
      <c r="J1040" s="10">
        <v>1577241.8411999999</v>
      </c>
      <c r="K1040" s="10">
        <f t="shared" si="186"/>
        <v>1657681.1751011999</v>
      </c>
      <c r="L1040" s="50">
        <f t="shared" si="187"/>
        <v>1657681.1751011999</v>
      </c>
      <c r="M1040" s="9">
        <v>2252301.3492336003</v>
      </c>
      <c r="N1040" s="9">
        <v>1130500</v>
      </c>
      <c r="O1040" s="9">
        <f t="shared" si="188"/>
        <v>1130500</v>
      </c>
      <c r="P1040" s="15">
        <f t="shared" si="189"/>
        <v>1394090.5875506001</v>
      </c>
    </row>
    <row r="1041" spans="1:16" x14ac:dyDescent="0.25">
      <c r="A1041" s="76"/>
      <c r="B1041" s="76"/>
      <c r="C1041" s="76"/>
      <c r="D1041" s="90"/>
      <c r="E1041" s="78"/>
      <c r="F1041" s="8" t="s">
        <v>898</v>
      </c>
      <c r="G1041" s="7" t="s">
        <v>17</v>
      </c>
      <c r="H1041" s="10">
        <v>17022.060000000001</v>
      </c>
      <c r="I1041" s="10">
        <f t="shared" si="185"/>
        <v>20406.045528000002</v>
      </c>
      <c r="J1041" s="10">
        <v>0</v>
      </c>
      <c r="K1041" s="10">
        <f t="shared" si="186"/>
        <v>0</v>
      </c>
      <c r="L1041" s="50">
        <f t="shared" si="187"/>
        <v>0</v>
      </c>
      <c r="M1041" s="9">
        <v>103479</v>
      </c>
      <c r="N1041" s="9">
        <v>77350</v>
      </c>
      <c r="O1041" s="9">
        <f t="shared" si="188"/>
        <v>77350</v>
      </c>
      <c r="P1041" s="15">
        <f>O1041</f>
        <v>77350</v>
      </c>
    </row>
    <row r="1042" spans="1:16" x14ac:dyDescent="0.25">
      <c r="A1042" s="76"/>
      <c r="B1042" s="76"/>
      <c r="C1042" s="76"/>
      <c r="D1042" s="90"/>
      <c r="E1042" s="78"/>
      <c r="F1042" s="8" t="s">
        <v>899</v>
      </c>
      <c r="G1042" s="7" t="s">
        <v>17</v>
      </c>
      <c r="H1042" s="10">
        <v>39716.82</v>
      </c>
      <c r="I1042" s="10">
        <f t="shared" si="185"/>
        <v>47612.523816000001</v>
      </c>
      <c r="J1042" s="10">
        <v>36801.772199999999</v>
      </c>
      <c r="K1042" s="10">
        <f t="shared" si="186"/>
        <v>38678.662582199999</v>
      </c>
      <c r="L1042" s="50">
        <f t="shared" si="187"/>
        <v>38678.662582199999</v>
      </c>
      <c r="M1042" s="9">
        <v>52552.930701599995</v>
      </c>
      <c r="N1042" s="9">
        <v>214200</v>
      </c>
      <c r="O1042" s="9">
        <f t="shared" si="188"/>
        <v>52552.930701599995</v>
      </c>
      <c r="P1042" s="15">
        <f t="shared" si="189"/>
        <v>45615.7966419</v>
      </c>
    </row>
    <row r="1043" spans="1:16" ht="16.5" x14ac:dyDescent="0.25">
      <c r="A1043" s="76"/>
      <c r="B1043" s="76"/>
      <c r="C1043" s="76"/>
      <c r="D1043" s="90"/>
      <c r="E1043" s="78"/>
      <c r="F1043" s="8" t="s">
        <v>900</v>
      </c>
      <c r="G1043" s="7" t="s">
        <v>17</v>
      </c>
      <c r="H1043" s="10">
        <v>249653.25</v>
      </c>
      <c r="I1043" s="10">
        <f t="shared" si="185"/>
        <v>299284.3161</v>
      </c>
      <c r="J1043" s="10">
        <v>231328.46979999999</v>
      </c>
      <c r="K1043" s="10">
        <f t="shared" si="186"/>
        <v>243126.22175979998</v>
      </c>
      <c r="L1043" s="50">
        <f t="shared" si="187"/>
        <v>243126.22175979998</v>
      </c>
      <c r="M1043" s="9">
        <v>330337.05487439997</v>
      </c>
      <c r="N1043" s="9">
        <v>1963500</v>
      </c>
      <c r="O1043" s="9">
        <f t="shared" si="188"/>
        <v>330337.05487439997</v>
      </c>
      <c r="P1043" s="15">
        <f t="shared" si="189"/>
        <v>286731.63831710001</v>
      </c>
    </row>
    <row r="1044" spans="1:16" x14ac:dyDescent="0.25">
      <c r="A1044" s="76"/>
      <c r="B1044" s="76"/>
      <c r="C1044" s="76"/>
      <c r="D1044" s="90"/>
      <c r="E1044" s="78"/>
      <c r="F1044" s="8" t="s">
        <v>901</v>
      </c>
      <c r="G1044" s="7" t="s">
        <v>17</v>
      </c>
      <c r="H1044" s="10">
        <v>272349</v>
      </c>
      <c r="I1044" s="10">
        <f t="shared" si="185"/>
        <v>326491.98119999998</v>
      </c>
      <c r="J1044" s="10">
        <v>252358.5834</v>
      </c>
      <c r="K1044" s="10">
        <f t="shared" si="186"/>
        <v>265228.87115339999</v>
      </c>
      <c r="L1044" s="50">
        <f t="shared" si="187"/>
        <v>265228.87115339999</v>
      </c>
      <c r="M1044" s="9">
        <v>360368.05709520006</v>
      </c>
      <c r="N1044" s="9">
        <v>856800</v>
      </c>
      <c r="O1044" s="9">
        <f t="shared" si="188"/>
        <v>360368.05709520006</v>
      </c>
      <c r="P1044" s="15">
        <f t="shared" si="189"/>
        <v>312798.46412430005</v>
      </c>
    </row>
    <row r="1045" spans="1:16" x14ac:dyDescent="0.25">
      <c r="A1045" s="76"/>
      <c r="B1045" s="76"/>
      <c r="C1045" s="76"/>
      <c r="D1045" s="90"/>
      <c r="E1045" s="78"/>
      <c r="F1045" s="8" t="s">
        <v>902</v>
      </c>
      <c r="G1045" s="7" t="s">
        <v>17</v>
      </c>
      <c r="H1045" s="10">
        <v>2610013.23</v>
      </c>
      <c r="I1045" s="10">
        <f t="shared" si="185"/>
        <v>3128883.8601239999</v>
      </c>
      <c r="J1045" s="10">
        <v>2418438.0458</v>
      </c>
      <c r="K1045" s="10">
        <f t="shared" si="186"/>
        <v>2541778.3861357998</v>
      </c>
      <c r="L1045" s="50">
        <f t="shared" si="187"/>
        <v>2541778.3861357998</v>
      </c>
      <c r="M1045" s="9">
        <v>3453529.5294023999</v>
      </c>
      <c r="N1045" s="9">
        <v>5712000</v>
      </c>
      <c r="O1045" s="9">
        <f t="shared" si="188"/>
        <v>3453529.5294023999</v>
      </c>
      <c r="P1045" s="15">
        <f t="shared" si="189"/>
        <v>2997653.9577690996</v>
      </c>
    </row>
    <row r="1046" spans="1:16" x14ac:dyDescent="0.25">
      <c r="A1046" s="76"/>
      <c r="B1046" s="76"/>
      <c r="C1046" s="76"/>
      <c r="D1046" s="90"/>
      <c r="E1046" s="78"/>
      <c r="F1046" s="52" t="s">
        <v>903</v>
      </c>
      <c r="G1046" s="7" t="s">
        <v>17</v>
      </c>
      <c r="H1046" s="10">
        <v>0</v>
      </c>
      <c r="I1046" s="10">
        <f t="shared" si="185"/>
        <v>0</v>
      </c>
      <c r="J1046" s="10">
        <v>0</v>
      </c>
      <c r="K1046" s="10">
        <f t="shared" si="186"/>
        <v>0</v>
      </c>
      <c r="L1046" s="50">
        <f t="shared" si="187"/>
        <v>0</v>
      </c>
      <c r="M1046" s="9">
        <v>590539.19999999995</v>
      </c>
      <c r="N1046" s="9">
        <v>571200</v>
      </c>
      <c r="O1046" s="9">
        <f t="shared" si="188"/>
        <v>571200</v>
      </c>
      <c r="P1046" s="15">
        <f>O1046</f>
        <v>571200</v>
      </c>
    </row>
    <row r="1047" spans="1:16" x14ac:dyDescent="0.25">
      <c r="A1047" s="76"/>
      <c r="B1047" s="76"/>
      <c r="C1047" s="76"/>
      <c r="D1047" s="90"/>
      <c r="E1047" s="78"/>
      <c r="F1047" s="52" t="s">
        <v>904</v>
      </c>
      <c r="G1047" s="7" t="s">
        <v>17</v>
      </c>
      <c r="H1047" s="10">
        <v>0</v>
      </c>
      <c r="I1047" s="10">
        <f t="shared" si="185"/>
        <v>0</v>
      </c>
      <c r="J1047" s="10">
        <v>0</v>
      </c>
      <c r="K1047" s="10">
        <f t="shared" si="186"/>
        <v>0</v>
      </c>
      <c r="L1047" s="50">
        <f t="shared" si="187"/>
        <v>0</v>
      </c>
      <c r="M1047" s="9">
        <v>465354.6</v>
      </c>
      <c r="N1047" s="9">
        <v>261800</v>
      </c>
      <c r="O1047" s="9">
        <f t="shared" si="188"/>
        <v>261800</v>
      </c>
      <c r="P1047" s="15">
        <f>O1047</f>
        <v>261800</v>
      </c>
    </row>
    <row r="1048" spans="1:16" x14ac:dyDescent="0.25">
      <c r="A1048" s="76"/>
      <c r="B1048" s="76"/>
      <c r="C1048" s="76"/>
      <c r="D1048" s="90"/>
      <c r="E1048" s="78"/>
      <c r="F1048" s="100" t="s">
        <v>81</v>
      </c>
      <c r="G1048" s="101"/>
      <c r="H1048" s="101"/>
      <c r="I1048" s="101"/>
      <c r="J1048" s="101"/>
      <c r="K1048" s="101"/>
      <c r="L1048" s="102"/>
      <c r="M1048" s="10"/>
      <c r="N1048" s="10"/>
      <c r="O1048" s="10"/>
      <c r="P1048" s="18"/>
    </row>
    <row r="1049" spans="1:16" x14ac:dyDescent="0.25">
      <c r="A1049" s="76"/>
      <c r="B1049" s="76"/>
      <c r="C1049" s="76"/>
      <c r="D1049" s="90"/>
      <c r="E1049" s="78"/>
      <c r="F1049" s="8" t="s">
        <v>905</v>
      </c>
      <c r="G1049" s="77" t="s">
        <v>82</v>
      </c>
      <c r="H1049" s="78">
        <v>152129.34</v>
      </c>
      <c r="I1049" s="78">
        <f>(H1049*19.88%)+H1049</f>
        <v>182372.65279199998</v>
      </c>
      <c r="J1049" s="78">
        <v>140843.20000000001</v>
      </c>
      <c r="K1049" s="78">
        <f>(J1049*5.1%)+J1049</f>
        <v>148026.20320000002</v>
      </c>
      <c r="L1049" s="78">
        <f>K1049</f>
        <v>148026.20320000002</v>
      </c>
      <c r="M1049" s="79">
        <v>201124.08960000001</v>
      </c>
      <c r="N1049" s="79">
        <v>463029</v>
      </c>
      <c r="O1049" s="79">
        <f>MIN(M1049,N1049)</f>
        <v>201124.08960000001</v>
      </c>
      <c r="P1049" s="80">
        <f>AVERAGE(L1049,O1049)</f>
        <v>174575.14640000003</v>
      </c>
    </row>
    <row r="1050" spans="1:16" x14ac:dyDescent="0.25">
      <c r="A1050" s="76"/>
      <c r="B1050" s="76"/>
      <c r="C1050" s="76"/>
      <c r="D1050" s="90"/>
      <c r="E1050" s="78"/>
      <c r="F1050" s="8" t="s">
        <v>788</v>
      </c>
      <c r="G1050" s="77"/>
      <c r="H1050" s="78"/>
      <c r="I1050" s="78"/>
      <c r="J1050" s="78"/>
      <c r="K1050" s="78"/>
      <c r="L1050" s="78"/>
      <c r="M1050" s="79">
        <v>0</v>
      </c>
      <c r="N1050" s="79"/>
      <c r="O1050" s="79">
        <v>0</v>
      </c>
      <c r="P1050" s="81"/>
    </row>
    <row r="1051" spans="1:16" x14ac:dyDescent="0.25">
      <c r="A1051" s="76"/>
      <c r="B1051" s="76"/>
      <c r="C1051" s="76"/>
      <c r="D1051" s="90"/>
      <c r="E1051" s="78"/>
      <c r="F1051" s="8" t="s">
        <v>906</v>
      </c>
      <c r="G1051" s="77"/>
      <c r="H1051" s="78"/>
      <c r="I1051" s="78"/>
      <c r="J1051" s="78"/>
      <c r="K1051" s="78"/>
      <c r="L1051" s="78"/>
      <c r="M1051" s="79">
        <v>0</v>
      </c>
      <c r="N1051" s="79"/>
      <c r="O1051" s="79">
        <v>0</v>
      </c>
      <c r="P1051" s="81"/>
    </row>
    <row r="1052" spans="1:16" x14ac:dyDescent="0.25">
      <c r="A1052" s="76"/>
      <c r="B1052" s="76"/>
      <c r="C1052" s="76"/>
      <c r="D1052" s="90"/>
      <c r="E1052" s="78"/>
      <c r="F1052" s="8" t="s">
        <v>907</v>
      </c>
      <c r="G1052" s="77"/>
      <c r="H1052" s="78"/>
      <c r="I1052" s="78"/>
      <c r="J1052" s="78"/>
      <c r="K1052" s="78"/>
      <c r="L1052" s="78"/>
      <c r="M1052" s="79">
        <v>0</v>
      </c>
      <c r="N1052" s="79"/>
      <c r="O1052" s="79">
        <v>0</v>
      </c>
      <c r="P1052" s="81"/>
    </row>
    <row r="1053" spans="1:16" x14ac:dyDescent="0.25">
      <c r="A1053" s="76"/>
      <c r="B1053" s="76"/>
      <c r="C1053" s="76"/>
      <c r="D1053" s="90"/>
      <c r="E1053" s="78"/>
      <c r="F1053" s="8" t="s">
        <v>793</v>
      </c>
      <c r="G1053" s="77"/>
      <c r="H1053" s="78"/>
      <c r="I1053" s="78"/>
      <c r="J1053" s="78"/>
      <c r="K1053" s="78"/>
      <c r="L1053" s="78"/>
      <c r="M1053" s="79">
        <v>0</v>
      </c>
      <c r="N1053" s="79"/>
      <c r="O1053" s="79">
        <v>0</v>
      </c>
      <c r="P1053" s="81"/>
    </row>
    <row r="1054" spans="1:16" ht="16.5" x14ac:dyDescent="0.25">
      <c r="A1054" s="76"/>
      <c r="B1054" s="76"/>
      <c r="C1054" s="76"/>
      <c r="D1054" s="90"/>
      <c r="E1054" s="78"/>
      <c r="F1054" s="8" t="s">
        <v>794</v>
      </c>
      <c r="G1054" s="77"/>
      <c r="H1054" s="78"/>
      <c r="I1054" s="78"/>
      <c r="J1054" s="78"/>
      <c r="K1054" s="78"/>
      <c r="L1054" s="78"/>
      <c r="M1054" s="79">
        <v>0</v>
      </c>
      <c r="N1054" s="79"/>
      <c r="O1054" s="79">
        <v>0</v>
      </c>
      <c r="P1054" s="81"/>
    </row>
    <row r="1055" spans="1:16" x14ac:dyDescent="0.25">
      <c r="A1055" s="76"/>
      <c r="B1055" s="76"/>
      <c r="C1055" s="76"/>
      <c r="D1055" s="90"/>
      <c r="E1055" s="78"/>
      <c r="F1055" s="8" t="s">
        <v>908</v>
      </c>
      <c r="G1055" s="77"/>
      <c r="H1055" s="78"/>
      <c r="I1055" s="78"/>
      <c r="J1055" s="78"/>
      <c r="K1055" s="78"/>
      <c r="L1055" s="78"/>
      <c r="M1055" s="79">
        <v>0</v>
      </c>
      <c r="N1055" s="79"/>
      <c r="O1055" s="79">
        <v>0</v>
      </c>
      <c r="P1055" s="81"/>
    </row>
    <row r="1056" spans="1:16" x14ac:dyDescent="0.25">
      <c r="A1056" s="76"/>
      <c r="B1056" s="76"/>
      <c r="C1056" s="76"/>
      <c r="D1056" s="90"/>
      <c r="E1056" s="78"/>
      <c r="F1056" s="8" t="s">
        <v>795</v>
      </c>
      <c r="G1056" s="77"/>
      <c r="H1056" s="78"/>
      <c r="I1056" s="78"/>
      <c r="J1056" s="78"/>
      <c r="K1056" s="78"/>
      <c r="L1056" s="78"/>
      <c r="M1056" s="79">
        <v>0</v>
      </c>
      <c r="N1056" s="79"/>
      <c r="O1056" s="79">
        <v>0</v>
      </c>
      <c r="P1056" s="81"/>
    </row>
    <row r="1057" spans="1:16" x14ac:dyDescent="0.25">
      <c r="A1057" s="76"/>
      <c r="B1057" s="76"/>
      <c r="C1057" s="76"/>
      <c r="D1057" s="90"/>
      <c r="E1057" s="78"/>
      <c r="F1057" s="8" t="s">
        <v>909</v>
      </c>
      <c r="G1057" s="77"/>
      <c r="H1057" s="78"/>
      <c r="I1057" s="78"/>
      <c r="J1057" s="78"/>
      <c r="K1057" s="78"/>
      <c r="L1057" s="78"/>
      <c r="M1057" s="79">
        <v>0</v>
      </c>
      <c r="N1057" s="79"/>
      <c r="O1057" s="79">
        <v>0</v>
      </c>
      <c r="P1057" s="81"/>
    </row>
    <row r="1058" spans="1:16" x14ac:dyDescent="0.25">
      <c r="A1058" s="76"/>
      <c r="B1058" s="76"/>
      <c r="C1058" s="76"/>
      <c r="D1058" s="90"/>
      <c r="E1058" s="78"/>
      <c r="F1058" s="8" t="s">
        <v>910</v>
      </c>
      <c r="G1058" s="77"/>
      <c r="H1058" s="78"/>
      <c r="I1058" s="78"/>
      <c r="J1058" s="78"/>
      <c r="K1058" s="78"/>
      <c r="L1058" s="78"/>
      <c r="M1058" s="79">
        <v>0</v>
      </c>
      <c r="N1058" s="79"/>
      <c r="O1058" s="79">
        <v>0</v>
      </c>
      <c r="P1058" s="81"/>
    </row>
    <row r="1059" spans="1:16" x14ac:dyDescent="0.25">
      <c r="A1059" s="76"/>
      <c r="B1059" s="76"/>
      <c r="C1059" s="76"/>
      <c r="D1059" s="90"/>
      <c r="E1059" s="78"/>
      <c r="F1059" s="8" t="s">
        <v>911</v>
      </c>
      <c r="G1059" s="77"/>
      <c r="H1059" s="78"/>
      <c r="I1059" s="78"/>
      <c r="J1059" s="78"/>
      <c r="K1059" s="78"/>
      <c r="L1059" s="78"/>
      <c r="M1059" s="79">
        <v>0</v>
      </c>
      <c r="N1059" s="79"/>
      <c r="O1059" s="79">
        <v>0</v>
      </c>
      <c r="P1059" s="81"/>
    </row>
    <row r="1060" spans="1:16" x14ac:dyDescent="0.25">
      <c r="A1060" s="76"/>
      <c r="B1060" s="76"/>
      <c r="C1060" s="76"/>
      <c r="D1060" s="90"/>
      <c r="E1060" s="78"/>
      <c r="F1060" s="8" t="s">
        <v>99</v>
      </c>
      <c r="G1060" s="77"/>
      <c r="H1060" s="78"/>
      <c r="I1060" s="78"/>
      <c r="J1060" s="78"/>
      <c r="K1060" s="78"/>
      <c r="L1060" s="78"/>
      <c r="M1060" s="79">
        <v>0</v>
      </c>
      <c r="N1060" s="79"/>
      <c r="O1060" s="79">
        <v>0</v>
      </c>
      <c r="P1060" s="81"/>
    </row>
    <row r="1061" spans="1:16" x14ac:dyDescent="0.25">
      <c r="A1061" s="76"/>
      <c r="B1061" s="76"/>
      <c r="C1061" s="76"/>
      <c r="D1061" s="90"/>
      <c r="E1061" s="78"/>
      <c r="F1061" s="8" t="s">
        <v>912</v>
      </c>
      <c r="G1061" s="77"/>
      <c r="H1061" s="78"/>
      <c r="I1061" s="78"/>
      <c r="J1061" s="78"/>
      <c r="K1061" s="78"/>
      <c r="L1061" s="78"/>
      <c r="M1061" s="79">
        <v>0</v>
      </c>
      <c r="N1061" s="79"/>
      <c r="O1061" s="79">
        <v>0</v>
      </c>
      <c r="P1061" s="81"/>
    </row>
    <row r="1062" spans="1:16" x14ac:dyDescent="0.25">
      <c r="A1062" s="76">
        <v>7</v>
      </c>
      <c r="B1062" s="76" t="s">
        <v>913</v>
      </c>
      <c r="C1062" s="76" t="s">
        <v>914</v>
      </c>
      <c r="D1062" s="90"/>
      <c r="E1062" s="78"/>
      <c r="F1062" s="100" t="s">
        <v>15</v>
      </c>
      <c r="G1062" s="101"/>
      <c r="H1062" s="101"/>
      <c r="I1062" s="101"/>
      <c r="J1062" s="101"/>
      <c r="K1062" s="101"/>
      <c r="L1062" s="102"/>
      <c r="M1062" s="10"/>
      <c r="N1062" s="10"/>
      <c r="O1062" s="10"/>
      <c r="P1062" s="18"/>
    </row>
    <row r="1063" spans="1:16" x14ac:dyDescent="0.25">
      <c r="A1063" s="76"/>
      <c r="B1063" s="76"/>
      <c r="C1063" s="76"/>
      <c r="D1063" s="90"/>
      <c r="E1063" s="78"/>
      <c r="F1063" s="8" t="s">
        <v>915</v>
      </c>
      <c r="G1063" s="7" t="s">
        <v>17</v>
      </c>
      <c r="H1063" s="10">
        <v>108484.2</v>
      </c>
      <c r="I1063" s="10">
        <f t="shared" ref="I1063:I1074" si="190">(H1063*19.88%)+H1063</f>
        <v>130050.85896</v>
      </c>
      <c r="J1063" s="10">
        <v>100521.27439999999</v>
      </c>
      <c r="K1063" s="10">
        <f t="shared" ref="K1063:K1074" si="191">(J1063*5.1%)+J1063</f>
        <v>105647.85939439999</v>
      </c>
      <c r="L1063" s="50">
        <f>K1063</f>
        <v>105647.85939439999</v>
      </c>
      <c r="M1063" s="9">
        <v>143544.37984319997</v>
      </c>
      <c r="N1063" s="9">
        <v>261800</v>
      </c>
      <c r="O1063" s="9">
        <f>MIN(M1063,N1063)</f>
        <v>143544.37984319997</v>
      </c>
      <c r="P1063" s="15">
        <f>AVERAGE(L1063,O1063)</f>
        <v>124596.11961879997</v>
      </c>
    </row>
    <row r="1064" spans="1:16" x14ac:dyDescent="0.25">
      <c r="A1064" s="76"/>
      <c r="B1064" s="76"/>
      <c r="C1064" s="76"/>
      <c r="D1064" s="90"/>
      <c r="E1064" s="78"/>
      <c r="F1064" s="8" t="s">
        <v>916</v>
      </c>
      <c r="G1064" s="7" t="s">
        <v>17</v>
      </c>
      <c r="H1064" s="10">
        <v>510655.86</v>
      </c>
      <c r="I1064" s="10">
        <f t="shared" si="190"/>
        <v>612174.24496799998</v>
      </c>
      <c r="J1064" s="10">
        <v>0</v>
      </c>
      <c r="K1064" s="10">
        <f t="shared" si="191"/>
        <v>0</v>
      </c>
      <c r="L1064" s="50">
        <f t="shared" ref="L1064:L1074" si="192">K1064</f>
        <v>0</v>
      </c>
      <c r="M1064" s="9">
        <v>3840300</v>
      </c>
      <c r="N1064" s="9">
        <v>5712000</v>
      </c>
      <c r="O1064" s="9">
        <f t="shared" ref="O1064:O1074" si="193">MIN(M1064,N1064)</f>
        <v>3840300</v>
      </c>
      <c r="P1064" s="15">
        <f>O1064</f>
        <v>3840300</v>
      </c>
    </row>
    <row r="1065" spans="1:16" x14ac:dyDescent="0.25">
      <c r="A1065" s="76"/>
      <c r="B1065" s="76"/>
      <c r="C1065" s="76"/>
      <c r="D1065" s="90"/>
      <c r="E1065" s="78"/>
      <c r="F1065" s="8" t="s">
        <v>917</v>
      </c>
      <c r="G1065" s="7" t="s">
        <v>17</v>
      </c>
      <c r="H1065" s="10">
        <v>209936.43</v>
      </c>
      <c r="I1065" s="10">
        <f t="shared" si="190"/>
        <v>251671.792284</v>
      </c>
      <c r="J1065" s="10">
        <v>194526.69759999998</v>
      </c>
      <c r="K1065" s="10">
        <f t="shared" si="191"/>
        <v>204447.55917759999</v>
      </c>
      <c r="L1065" s="50">
        <f t="shared" si="192"/>
        <v>204447.55917759999</v>
      </c>
      <c r="M1065" s="9">
        <v>277784.12417279999</v>
      </c>
      <c r="N1065" s="9">
        <v>1130500</v>
      </c>
      <c r="O1065" s="9">
        <f t="shared" si="193"/>
        <v>277784.12417279999</v>
      </c>
      <c r="P1065" s="15">
        <f t="shared" ref="P1065:P1074" si="194">AVERAGE(L1065,O1065)</f>
        <v>241115.84167519998</v>
      </c>
    </row>
    <row r="1066" spans="1:16" x14ac:dyDescent="0.25">
      <c r="A1066" s="76"/>
      <c r="B1066" s="76"/>
      <c r="C1066" s="76"/>
      <c r="D1066" s="90"/>
      <c r="E1066" s="78"/>
      <c r="F1066" s="8" t="s">
        <v>918</v>
      </c>
      <c r="G1066" s="7" t="s">
        <v>17</v>
      </c>
      <c r="H1066" s="10">
        <v>113024.34</v>
      </c>
      <c r="I1066" s="10">
        <f t="shared" si="190"/>
        <v>135493.57879199999</v>
      </c>
      <c r="J1066" s="10">
        <v>104728.0384</v>
      </c>
      <c r="K1066" s="10">
        <f t="shared" si="191"/>
        <v>110069.1683584</v>
      </c>
      <c r="L1066" s="50">
        <f t="shared" si="192"/>
        <v>110069.1683584</v>
      </c>
      <c r="M1066" s="9">
        <v>149551.63883519999</v>
      </c>
      <c r="N1066" s="9">
        <v>273700</v>
      </c>
      <c r="O1066" s="9">
        <f t="shared" si="193"/>
        <v>149551.63883519999</v>
      </c>
      <c r="P1066" s="15">
        <f t="shared" si="194"/>
        <v>129810.4035968</v>
      </c>
    </row>
    <row r="1067" spans="1:16" x14ac:dyDescent="0.25">
      <c r="A1067" s="76"/>
      <c r="B1067" s="76"/>
      <c r="C1067" s="76"/>
      <c r="D1067" s="90"/>
      <c r="E1067" s="78"/>
      <c r="F1067" s="8" t="s">
        <v>919</v>
      </c>
      <c r="G1067" s="7" t="s">
        <v>17</v>
      </c>
      <c r="H1067" s="10">
        <v>9079.2900000000009</v>
      </c>
      <c r="I1067" s="10">
        <f t="shared" si="190"/>
        <v>10884.252852000001</v>
      </c>
      <c r="J1067" s="10">
        <v>8412.6013999999996</v>
      </c>
      <c r="K1067" s="10">
        <f t="shared" si="191"/>
        <v>8841.6440714</v>
      </c>
      <c r="L1067" s="50">
        <f t="shared" si="192"/>
        <v>8841.6440714</v>
      </c>
      <c r="M1067" s="9">
        <v>12013.194799199999</v>
      </c>
      <c r="N1067" s="9">
        <v>17850</v>
      </c>
      <c r="O1067" s="9">
        <f t="shared" si="193"/>
        <v>12013.194799199999</v>
      </c>
      <c r="P1067" s="15">
        <f t="shared" si="194"/>
        <v>10427.419435299998</v>
      </c>
    </row>
    <row r="1068" spans="1:16" x14ac:dyDescent="0.25">
      <c r="A1068" s="76"/>
      <c r="B1068" s="76"/>
      <c r="C1068" s="76"/>
      <c r="D1068" s="90"/>
      <c r="E1068" s="78"/>
      <c r="F1068" s="8" t="s">
        <v>920</v>
      </c>
      <c r="G1068" s="7" t="s">
        <v>17</v>
      </c>
      <c r="H1068" s="10">
        <v>85109.31</v>
      </c>
      <c r="I1068" s="10">
        <f t="shared" si="190"/>
        <v>102029.040828</v>
      </c>
      <c r="J1068" s="10">
        <v>78861.999400000001</v>
      </c>
      <c r="K1068" s="10">
        <f t="shared" si="191"/>
        <v>82883.9613694</v>
      </c>
      <c r="L1068" s="50">
        <f t="shared" si="192"/>
        <v>82883.9613694</v>
      </c>
      <c r="M1068" s="9">
        <v>112614.9351432</v>
      </c>
      <c r="N1068" s="9">
        <v>17850</v>
      </c>
      <c r="O1068" s="9">
        <f t="shared" si="193"/>
        <v>17850</v>
      </c>
      <c r="P1068" s="15">
        <f t="shared" si="194"/>
        <v>50366.9806847</v>
      </c>
    </row>
    <row r="1069" spans="1:16" x14ac:dyDescent="0.25">
      <c r="A1069" s="76"/>
      <c r="B1069" s="76"/>
      <c r="C1069" s="76"/>
      <c r="D1069" s="90"/>
      <c r="E1069" s="78"/>
      <c r="F1069" s="8" t="s">
        <v>921</v>
      </c>
      <c r="G1069" s="7" t="s">
        <v>17</v>
      </c>
      <c r="H1069" s="10">
        <v>28370.43</v>
      </c>
      <c r="I1069" s="10">
        <f t="shared" si="190"/>
        <v>34010.471484000002</v>
      </c>
      <c r="J1069" s="10">
        <v>26287.642</v>
      </c>
      <c r="K1069" s="10">
        <f t="shared" si="191"/>
        <v>27628.311741999998</v>
      </c>
      <c r="L1069" s="50">
        <f t="shared" si="192"/>
        <v>27628.311741999998</v>
      </c>
      <c r="M1069" s="9">
        <v>37538.752776000001</v>
      </c>
      <c r="N1069" s="9">
        <v>101150</v>
      </c>
      <c r="O1069" s="9">
        <f t="shared" si="193"/>
        <v>37538.752776000001</v>
      </c>
      <c r="P1069" s="15">
        <f t="shared" si="194"/>
        <v>32583.532259</v>
      </c>
    </row>
    <row r="1070" spans="1:16" x14ac:dyDescent="0.25">
      <c r="A1070" s="76"/>
      <c r="B1070" s="76"/>
      <c r="C1070" s="76"/>
      <c r="D1070" s="90"/>
      <c r="E1070" s="78"/>
      <c r="F1070" s="8" t="s">
        <v>922</v>
      </c>
      <c r="G1070" s="7" t="s">
        <v>17</v>
      </c>
      <c r="H1070" s="10">
        <v>17022.060000000001</v>
      </c>
      <c r="I1070" s="10">
        <f t="shared" si="190"/>
        <v>20406.045528000002</v>
      </c>
      <c r="J1070" s="10">
        <v>15772.5852</v>
      </c>
      <c r="K1070" s="10">
        <f t="shared" si="191"/>
        <v>16576.9870452</v>
      </c>
      <c r="L1070" s="50">
        <f t="shared" si="192"/>
        <v>16576.9870452</v>
      </c>
      <c r="M1070" s="9">
        <v>22523.251665600001</v>
      </c>
      <c r="N1070" s="9">
        <v>214200</v>
      </c>
      <c r="O1070" s="9">
        <f t="shared" si="193"/>
        <v>22523.251665600001</v>
      </c>
      <c r="P1070" s="15">
        <f t="shared" si="194"/>
        <v>19550.119355399998</v>
      </c>
    </row>
    <row r="1071" spans="1:16" x14ac:dyDescent="0.25">
      <c r="A1071" s="76"/>
      <c r="B1071" s="76"/>
      <c r="C1071" s="76"/>
      <c r="D1071" s="90"/>
      <c r="E1071" s="78"/>
      <c r="F1071" s="8" t="s">
        <v>923</v>
      </c>
      <c r="G1071" s="7" t="s">
        <v>17</v>
      </c>
      <c r="H1071" s="10">
        <v>13617.45</v>
      </c>
      <c r="I1071" s="10">
        <f t="shared" si="190"/>
        <v>16324.59906</v>
      </c>
      <c r="J1071" s="10">
        <v>12617.512199999999</v>
      </c>
      <c r="K1071" s="10">
        <f t="shared" si="191"/>
        <v>13261.005322199999</v>
      </c>
      <c r="L1071" s="50">
        <f t="shared" si="192"/>
        <v>13261.005322199999</v>
      </c>
      <c r="M1071" s="9">
        <v>18017.807421599999</v>
      </c>
      <c r="N1071" s="9">
        <v>737800</v>
      </c>
      <c r="O1071" s="9">
        <f t="shared" si="193"/>
        <v>18017.807421599999</v>
      </c>
      <c r="P1071" s="15">
        <f t="shared" si="194"/>
        <v>15639.406371899999</v>
      </c>
    </row>
    <row r="1072" spans="1:16" x14ac:dyDescent="0.25">
      <c r="A1072" s="76"/>
      <c r="B1072" s="76"/>
      <c r="C1072" s="76"/>
      <c r="D1072" s="90"/>
      <c r="E1072" s="78"/>
      <c r="F1072" s="8" t="s">
        <v>924</v>
      </c>
      <c r="G1072" s="7" t="s">
        <v>17</v>
      </c>
      <c r="H1072" s="10">
        <v>96456.69</v>
      </c>
      <c r="I1072" s="10">
        <f t="shared" si="190"/>
        <v>115632.279972</v>
      </c>
      <c r="J1072" s="10">
        <v>89377.056199999992</v>
      </c>
      <c r="K1072" s="10">
        <f t="shared" si="191"/>
        <v>93935.286066199988</v>
      </c>
      <c r="L1072" s="50">
        <f t="shared" si="192"/>
        <v>93935.286066199988</v>
      </c>
      <c r="M1072" s="9">
        <v>127630.4362536</v>
      </c>
      <c r="N1072" s="9">
        <v>856800</v>
      </c>
      <c r="O1072" s="9">
        <f t="shared" si="193"/>
        <v>127630.4362536</v>
      </c>
      <c r="P1072" s="15">
        <f t="shared" si="194"/>
        <v>110782.8611599</v>
      </c>
    </row>
    <row r="1073" spans="1:16" x14ac:dyDescent="0.25">
      <c r="A1073" s="76"/>
      <c r="B1073" s="76"/>
      <c r="C1073" s="76"/>
      <c r="D1073" s="90"/>
      <c r="E1073" s="78"/>
      <c r="F1073" s="8" t="s">
        <v>55</v>
      </c>
      <c r="G1073" s="7" t="s">
        <v>17</v>
      </c>
      <c r="H1073" s="10">
        <v>363132.99</v>
      </c>
      <c r="I1073" s="10">
        <f t="shared" si="190"/>
        <v>435323.82841199997</v>
      </c>
      <c r="J1073" s="10">
        <v>336479.03779999999</v>
      </c>
      <c r="K1073" s="10">
        <f t="shared" si="191"/>
        <v>353639.46872780001</v>
      </c>
      <c r="L1073" s="50">
        <f t="shared" si="192"/>
        <v>353639.46872780001</v>
      </c>
      <c r="M1073" s="9">
        <v>480492.0659784</v>
      </c>
      <c r="N1073" s="9">
        <v>2261000</v>
      </c>
      <c r="O1073" s="9">
        <f t="shared" si="193"/>
        <v>480492.0659784</v>
      </c>
      <c r="P1073" s="15">
        <f t="shared" si="194"/>
        <v>417065.7673531</v>
      </c>
    </row>
    <row r="1074" spans="1:16" x14ac:dyDescent="0.25">
      <c r="A1074" s="76"/>
      <c r="B1074" s="76"/>
      <c r="C1074" s="76"/>
      <c r="D1074" s="90"/>
      <c r="E1074" s="78"/>
      <c r="F1074" s="8" t="s">
        <v>925</v>
      </c>
      <c r="G1074" s="7" t="s">
        <v>17</v>
      </c>
      <c r="H1074" s="10">
        <v>249653.25</v>
      </c>
      <c r="I1074" s="10">
        <f t="shared" si="190"/>
        <v>299284.3161</v>
      </c>
      <c r="J1074" s="10">
        <v>231328.46979999999</v>
      </c>
      <c r="K1074" s="10">
        <f t="shared" si="191"/>
        <v>243126.22175979998</v>
      </c>
      <c r="L1074" s="50">
        <f t="shared" si="192"/>
        <v>243126.22175979998</v>
      </c>
      <c r="M1074" s="9">
        <v>330337.05487439997</v>
      </c>
      <c r="N1074" s="9">
        <v>3451000</v>
      </c>
      <c r="O1074" s="9">
        <f t="shared" si="193"/>
        <v>330337.05487439997</v>
      </c>
      <c r="P1074" s="15">
        <f t="shared" si="194"/>
        <v>286731.63831710001</v>
      </c>
    </row>
    <row r="1075" spans="1:16" x14ac:dyDescent="0.25">
      <c r="A1075" s="76"/>
      <c r="B1075" s="76"/>
      <c r="C1075" s="76"/>
      <c r="D1075" s="90"/>
      <c r="E1075" s="78"/>
      <c r="F1075" s="100" t="s">
        <v>81</v>
      </c>
      <c r="G1075" s="101"/>
      <c r="H1075" s="101"/>
      <c r="I1075" s="101"/>
      <c r="J1075" s="101"/>
      <c r="K1075" s="101"/>
      <c r="L1075" s="102"/>
      <c r="M1075" s="10"/>
      <c r="N1075" s="10"/>
      <c r="O1075" s="10"/>
      <c r="P1075" s="18"/>
    </row>
    <row r="1076" spans="1:16" x14ac:dyDescent="0.25">
      <c r="A1076" s="76"/>
      <c r="B1076" s="76"/>
      <c r="C1076" s="76"/>
      <c r="D1076" s="90"/>
      <c r="E1076" s="78"/>
      <c r="F1076" s="8" t="s">
        <v>926</v>
      </c>
      <c r="G1076" s="77" t="s">
        <v>82</v>
      </c>
      <c r="H1076" s="78">
        <v>62506.62</v>
      </c>
      <c r="I1076" s="78">
        <f>(H1076*19.88%)+H1076</f>
        <v>74932.936056000006</v>
      </c>
      <c r="J1076" s="78">
        <v>57449.2</v>
      </c>
      <c r="K1076" s="78">
        <f>(J1076*5.1%)+J1076</f>
        <v>60379.109199999999</v>
      </c>
      <c r="L1076" s="78">
        <f>K1076</f>
        <v>60379.109199999999</v>
      </c>
      <c r="M1076" s="79">
        <v>82037.457600000009</v>
      </c>
      <c r="N1076" s="79">
        <v>336413</v>
      </c>
      <c r="O1076" s="79">
        <f>MIN(M1076,N1076)</f>
        <v>82037.457600000009</v>
      </c>
      <c r="P1076" s="80">
        <f>AVERAGE(L1076,O1076)</f>
        <v>71208.2834</v>
      </c>
    </row>
    <row r="1077" spans="1:16" x14ac:dyDescent="0.25">
      <c r="A1077" s="76"/>
      <c r="B1077" s="76"/>
      <c r="C1077" s="76"/>
      <c r="D1077" s="90"/>
      <c r="E1077" s="78"/>
      <c r="F1077" s="8" t="s">
        <v>927</v>
      </c>
      <c r="G1077" s="77"/>
      <c r="H1077" s="78"/>
      <c r="I1077" s="78"/>
      <c r="J1077" s="78"/>
      <c r="K1077" s="78"/>
      <c r="L1077" s="78">
        <f t="shared" ref="L1077:L1087" si="195">+(I1077+K1077)/2</f>
        <v>0</v>
      </c>
      <c r="M1077" s="79">
        <v>0</v>
      </c>
      <c r="N1077" s="79"/>
      <c r="O1077" s="79">
        <v>0</v>
      </c>
      <c r="P1077" s="81"/>
    </row>
    <row r="1078" spans="1:16" x14ac:dyDescent="0.25">
      <c r="A1078" s="76"/>
      <c r="B1078" s="76"/>
      <c r="C1078" s="76"/>
      <c r="D1078" s="90"/>
      <c r="E1078" s="78"/>
      <c r="F1078" s="8" t="s">
        <v>928</v>
      </c>
      <c r="G1078" s="77"/>
      <c r="H1078" s="78"/>
      <c r="I1078" s="78"/>
      <c r="J1078" s="78"/>
      <c r="K1078" s="78"/>
      <c r="L1078" s="78">
        <f t="shared" si="195"/>
        <v>0</v>
      </c>
      <c r="M1078" s="79">
        <v>0</v>
      </c>
      <c r="N1078" s="79"/>
      <c r="O1078" s="79">
        <v>0</v>
      </c>
      <c r="P1078" s="81"/>
    </row>
    <row r="1079" spans="1:16" x14ac:dyDescent="0.25">
      <c r="A1079" s="76"/>
      <c r="B1079" s="76"/>
      <c r="C1079" s="76"/>
      <c r="D1079" s="90"/>
      <c r="E1079" s="78"/>
      <c r="F1079" s="8" t="s">
        <v>929</v>
      </c>
      <c r="G1079" s="77"/>
      <c r="H1079" s="78"/>
      <c r="I1079" s="78"/>
      <c r="J1079" s="78"/>
      <c r="K1079" s="78"/>
      <c r="L1079" s="78">
        <f t="shared" si="195"/>
        <v>0</v>
      </c>
      <c r="M1079" s="79">
        <v>0</v>
      </c>
      <c r="N1079" s="79"/>
      <c r="O1079" s="79">
        <v>0</v>
      </c>
      <c r="P1079" s="81"/>
    </row>
    <row r="1080" spans="1:16" x14ac:dyDescent="0.25">
      <c r="A1080" s="76"/>
      <c r="B1080" s="76"/>
      <c r="C1080" s="76"/>
      <c r="D1080" s="90"/>
      <c r="E1080" s="78"/>
      <c r="F1080" s="8" t="s">
        <v>930</v>
      </c>
      <c r="G1080" s="77"/>
      <c r="H1080" s="78"/>
      <c r="I1080" s="78"/>
      <c r="J1080" s="78"/>
      <c r="K1080" s="78"/>
      <c r="L1080" s="78">
        <f t="shared" si="195"/>
        <v>0</v>
      </c>
      <c r="M1080" s="79">
        <v>0</v>
      </c>
      <c r="N1080" s="79"/>
      <c r="O1080" s="79">
        <v>0</v>
      </c>
      <c r="P1080" s="81"/>
    </row>
    <row r="1081" spans="1:16" x14ac:dyDescent="0.25">
      <c r="A1081" s="76"/>
      <c r="B1081" s="76"/>
      <c r="C1081" s="76"/>
      <c r="D1081" s="90"/>
      <c r="E1081" s="78"/>
      <c r="F1081" s="8" t="s">
        <v>931</v>
      </c>
      <c r="G1081" s="77"/>
      <c r="H1081" s="78"/>
      <c r="I1081" s="78"/>
      <c r="J1081" s="78"/>
      <c r="K1081" s="78"/>
      <c r="L1081" s="78">
        <f t="shared" si="195"/>
        <v>0</v>
      </c>
      <c r="M1081" s="79">
        <v>0</v>
      </c>
      <c r="N1081" s="79"/>
      <c r="O1081" s="79">
        <v>0</v>
      </c>
      <c r="P1081" s="81"/>
    </row>
    <row r="1082" spans="1:16" x14ac:dyDescent="0.25">
      <c r="A1082" s="76"/>
      <c r="B1082" s="76"/>
      <c r="C1082" s="76"/>
      <c r="D1082" s="90"/>
      <c r="E1082" s="78"/>
      <c r="F1082" s="8" t="s">
        <v>468</v>
      </c>
      <c r="G1082" s="77"/>
      <c r="H1082" s="78"/>
      <c r="I1082" s="78"/>
      <c r="J1082" s="78"/>
      <c r="K1082" s="78"/>
      <c r="L1082" s="78">
        <f t="shared" si="195"/>
        <v>0</v>
      </c>
      <c r="M1082" s="79">
        <v>0</v>
      </c>
      <c r="N1082" s="79"/>
      <c r="O1082" s="79">
        <v>0</v>
      </c>
      <c r="P1082" s="81"/>
    </row>
    <row r="1083" spans="1:16" x14ac:dyDescent="0.25">
      <c r="A1083" s="76"/>
      <c r="B1083" s="76"/>
      <c r="C1083" s="76"/>
      <c r="D1083" s="90"/>
      <c r="E1083" s="78"/>
      <c r="F1083" s="8" t="s">
        <v>932</v>
      </c>
      <c r="G1083" s="77"/>
      <c r="H1083" s="78"/>
      <c r="I1083" s="78"/>
      <c r="J1083" s="78"/>
      <c r="K1083" s="78"/>
      <c r="L1083" s="78">
        <f t="shared" si="195"/>
        <v>0</v>
      </c>
      <c r="M1083" s="79">
        <v>0</v>
      </c>
      <c r="N1083" s="79"/>
      <c r="O1083" s="79">
        <v>0</v>
      </c>
      <c r="P1083" s="81"/>
    </row>
    <row r="1084" spans="1:16" x14ac:dyDescent="0.25">
      <c r="A1084" s="76"/>
      <c r="B1084" s="76"/>
      <c r="C1084" s="76"/>
      <c r="D1084" s="90"/>
      <c r="E1084" s="78"/>
      <c r="F1084" s="8" t="s">
        <v>933</v>
      </c>
      <c r="G1084" s="77"/>
      <c r="H1084" s="78"/>
      <c r="I1084" s="78"/>
      <c r="J1084" s="78"/>
      <c r="K1084" s="78"/>
      <c r="L1084" s="78">
        <f t="shared" si="195"/>
        <v>0</v>
      </c>
      <c r="M1084" s="79">
        <v>0</v>
      </c>
      <c r="N1084" s="79"/>
      <c r="O1084" s="79">
        <v>0</v>
      </c>
      <c r="P1084" s="81"/>
    </row>
    <row r="1085" spans="1:16" x14ac:dyDescent="0.25">
      <c r="A1085" s="76"/>
      <c r="B1085" s="76"/>
      <c r="C1085" s="76"/>
      <c r="D1085" s="90"/>
      <c r="E1085" s="78"/>
      <c r="F1085" s="8" t="s">
        <v>934</v>
      </c>
      <c r="G1085" s="77"/>
      <c r="H1085" s="78"/>
      <c r="I1085" s="78"/>
      <c r="J1085" s="78"/>
      <c r="K1085" s="78"/>
      <c r="L1085" s="78">
        <f t="shared" si="195"/>
        <v>0</v>
      </c>
      <c r="M1085" s="79">
        <v>0</v>
      </c>
      <c r="N1085" s="79"/>
      <c r="O1085" s="79">
        <v>0</v>
      </c>
      <c r="P1085" s="81"/>
    </row>
    <row r="1086" spans="1:16" x14ac:dyDescent="0.25">
      <c r="A1086" s="76"/>
      <c r="B1086" s="76"/>
      <c r="C1086" s="76"/>
      <c r="D1086" s="90"/>
      <c r="E1086" s="78"/>
      <c r="F1086" s="8" t="s">
        <v>99</v>
      </c>
      <c r="G1086" s="77"/>
      <c r="H1086" s="78"/>
      <c r="I1086" s="78"/>
      <c r="J1086" s="78"/>
      <c r="K1086" s="78"/>
      <c r="L1086" s="78">
        <f t="shared" si="195"/>
        <v>0</v>
      </c>
      <c r="M1086" s="79">
        <v>0</v>
      </c>
      <c r="N1086" s="79"/>
      <c r="O1086" s="79">
        <v>0</v>
      </c>
      <c r="P1086" s="81"/>
    </row>
    <row r="1087" spans="1:16" x14ac:dyDescent="0.25">
      <c r="A1087" s="76"/>
      <c r="B1087" s="76"/>
      <c r="C1087" s="76"/>
      <c r="D1087" s="90"/>
      <c r="E1087" s="78"/>
      <c r="F1087" s="8" t="s">
        <v>935</v>
      </c>
      <c r="G1087" s="77"/>
      <c r="H1087" s="78"/>
      <c r="I1087" s="78"/>
      <c r="J1087" s="78"/>
      <c r="K1087" s="78"/>
      <c r="L1087" s="78">
        <f t="shared" si="195"/>
        <v>0</v>
      </c>
      <c r="M1087" s="79">
        <v>0</v>
      </c>
      <c r="N1087" s="79"/>
      <c r="O1087" s="79">
        <v>0</v>
      </c>
      <c r="P1087" s="81"/>
    </row>
    <row r="1088" spans="1:16" x14ac:dyDescent="0.25">
      <c r="A1088" s="76">
        <v>8</v>
      </c>
      <c r="B1088" s="76" t="s">
        <v>936</v>
      </c>
      <c r="C1088" s="76" t="s">
        <v>937</v>
      </c>
      <c r="D1088" s="90"/>
      <c r="E1088" s="78"/>
      <c r="F1088" s="100" t="s">
        <v>15</v>
      </c>
      <c r="G1088" s="101"/>
      <c r="H1088" s="101"/>
      <c r="I1088" s="101"/>
      <c r="J1088" s="101"/>
      <c r="K1088" s="101"/>
      <c r="L1088" s="102"/>
      <c r="M1088" s="10"/>
      <c r="N1088" s="10"/>
      <c r="O1088" s="10"/>
      <c r="P1088" s="18"/>
    </row>
    <row r="1089" spans="1:16" x14ac:dyDescent="0.25">
      <c r="A1089" s="76"/>
      <c r="B1089" s="76"/>
      <c r="C1089" s="76"/>
      <c r="D1089" s="90"/>
      <c r="E1089" s="78"/>
      <c r="F1089" s="8" t="s">
        <v>938</v>
      </c>
      <c r="G1089" s="7" t="s">
        <v>17</v>
      </c>
      <c r="H1089" s="10">
        <v>658176.75</v>
      </c>
      <c r="I1089" s="11">
        <f t="shared" ref="I1089:I1106" si="196">(H1089*19.88%)+H1089</f>
        <v>789022.2879</v>
      </c>
      <c r="J1089" s="10">
        <v>609866.80819999997</v>
      </c>
      <c r="K1089" s="11">
        <f t="shared" ref="K1089:K1106" si="197">(J1089*5.1%)+J1089</f>
        <v>640970.01541819994</v>
      </c>
      <c r="L1089" s="50">
        <f>K1089</f>
        <v>640970.01541819994</v>
      </c>
      <c r="M1089" s="9">
        <v>870889.80210960004</v>
      </c>
      <c r="N1089" s="9">
        <v>1428000</v>
      </c>
      <c r="O1089" s="9">
        <f>MIN(M1089,N1089)</f>
        <v>870889.80210960004</v>
      </c>
      <c r="P1089" s="15">
        <f>AVERAGE(L1089,O1089)</f>
        <v>755929.90876389993</v>
      </c>
    </row>
    <row r="1090" spans="1:16" x14ac:dyDescent="0.25">
      <c r="A1090" s="76"/>
      <c r="B1090" s="76"/>
      <c r="C1090" s="76"/>
      <c r="D1090" s="90"/>
      <c r="E1090" s="78"/>
      <c r="F1090" s="8" t="s">
        <v>939</v>
      </c>
      <c r="G1090" s="7" t="s">
        <v>17</v>
      </c>
      <c r="H1090" s="10">
        <v>59008.95</v>
      </c>
      <c r="I1090" s="11">
        <f t="shared" si="196"/>
        <v>70739.92925999999</v>
      </c>
      <c r="J1090" s="10">
        <v>54677.739399999999</v>
      </c>
      <c r="K1090" s="11">
        <f t="shared" si="197"/>
        <v>57466.3041094</v>
      </c>
      <c r="L1090" s="50">
        <f t="shared" ref="L1090:L1106" si="198">K1090</f>
        <v>57466.3041094</v>
      </c>
      <c r="M1090" s="9">
        <v>78079.811863199997</v>
      </c>
      <c r="N1090" s="9">
        <v>261800</v>
      </c>
      <c r="O1090" s="9">
        <f t="shared" ref="O1090:O1106" si="199">MIN(M1090,N1090)</f>
        <v>78079.811863199997</v>
      </c>
      <c r="P1090" s="15">
        <f t="shared" ref="P1090:P1106" si="200">AVERAGE(L1090,O1090)</f>
        <v>67773.057986300002</v>
      </c>
    </row>
    <row r="1091" spans="1:16" x14ac:dyDescent="0.25">
      <c r="A1091" s="76"/>
      <c r="B1091" s="76"/>
      <c r="C1091" s="76"/>
      <c r="D1091" s="90"/>
      <c r="E1091" s="78"/>
      <c r="F1091" s="8" t="s">
        <v>940</v>
      </c>
      <c r="G1091" s="7" t="s">
        <v>17</v>
      </c>
      <c r="H1091" s="10">
        <v>20994.93</v>
      </c>
      <c r="I1091" s="11">
        <f t="shared" si="196"/>
        <v>25168.722084000001</v>
      </c>
      <c r="J1091" s="10">
        <v>19453.967000000001</v>
      </c>
      <c r="K1091" s="11">
        <f t="shared" si="197"/>
        <v>20446.119317000001</v>
      </c>
      <c r="L1091" s="50">
        <f t="shared" si="198"/>
        <v>20446.119317000001</v>
      </c>
      <c r="M1091" s="9">
        <v>27780.264876000001</v>
      </c>
      <c r="N1091" s="9">
        <v>499800</v>
      </c>
      <c r="O1091" s="9">
        <f t="shared" si="199"/>
        <v>27780.264876000001</v>
      </c>
      <c r="P1091" s="15">
        <f t="shared" si="200"/>
        <v>24113.192096500003</v>
      </c>
    </row>
    <row r="1092" spans="1:16" x14ac:dyDescent="0.25">
      <c r="A1092" s="76"/>
      <c r="B1092" s="76"/>
      <c r="C1092" s="76"/>
      <c r="D1092" s="90"/>
      <c r="E1092" s="78"/>
      <c r="F1092" s="8" t="s">
        <v>941</v>
      </c>
      <c r="G1092" s="7" t="s">
        <v>17</v>
      </c>
      <c r="H1092" s="10">
        <v>668390.57999999996</v>
      </c>
      <c r="I1092" s="11">
        <f t="shared" si="196"/>
        <v>801266.62730399997</v>
      </c>
      <c r="J1092" s="10">
        <v>619331.10060000001</v>
      </c>
      <c r="K1092" s="11">
        <f t="shared" si="197"/>
        <v>650916.98673060001</v>
      </c>
      <c r="L1092" s="50">
        <f t="shared" si="198"/>
        <v>650916.98673060001</v>
      </c>
      <c r="M1092" s="9">
        <v>884404.81165679998</v>
      </c>
      <c r="N1092" s="9">
        <v>452200</v>
      </c>
      <c r="O1092" s="9">
        <f t="shared" si="199"/>
        <v>452200</v>
      </c>
      <c r="P1092" s="15">
        <f t="shared" si="200"/>
        <v>551558.4933653</v>
      </c>
    </row>
    <row r="1093" spans="1:16" x14ac:dyDescent="0.25">
      <c r="A1093" s="76"/>
      <c r="B1093" s="76"/>
      <c r="C1093" s="76"/>
      <c r="D1093" s="90"/>
      <c r="E1093" s="78"/>
      <c r="F1093" s="8" t="s">
        <v>942</v>
      </c>
      <c r="G1093" s="7" t="s">
        <v>17</v>
      </c>
      <c r="H1093" s="10">
        <v>363132.99</v>
      </c>
      <c r="I1093" s="11">
        <f t="shared" si="196"/>
        <v>435323.82841199997</v>
      </c>
      <c r="J1093" s="10">
        <v>336479.03779999999</v>
      </c>
      <c r="K1093" s="11">
        <f t="shared" si="197"/>
        <v>353639.46872780001</v>
      </c>
      <c r="L1093" s="50">
        <f t="shared" si="198"/>
        <v>353639.46872780001</v>
      </c>
      <c r="M1093" s="9">
        <v>480492.0659784</v>
      </c>
      <c r="N1093" s="9">
        <v>773500</v>
      </c>
      <c r="O1093" s="9">
        <f t="shared" si="199"/>
        <v>480492.0659784</v>
      </c>
      <c r="P1093" s="15">
        <f t="shared" si="200"/>
        <v>417065.7673531</v>
      </c>
    </row>
    <row r="1094" spans="1:16" x14ac:dyDescent="0.25">
      <c r="A1094" s="76"/>
      <c r="B1094" s="76"/>
      <c r="C1094" s="76"/>
      <c r="D1094" s="90"/>
      <c r="E1094" s="78"/>
      <c r="F1094" s="8" t="s">
        <v>943</v>
      </c>
      <c r="G1094" s="7" t="s">
        <v>17</v>
      </c>
      <c r="H1094" s="10">
        <v>136173.51</v>
      </c>
      <c r="I1094" s="11">
        <f t="shared" si="196"/>
        <v>163244.80378800002</v>
      </c>
      <c r="J1094" s="10">
        <v>97542.255399999995</v>
      </c>
      <c r="K1094" s="11">
        <f t="shared" si="197"/>
        <v>102516.9104254</v>
      </c>
      <c r="L1094" s="50">
        <f t="shared" si="198"/>
        <v>102516.9104254</v>
      </c>
      <c r="M1094" s="9">
        <v>139290.3407112</v>
      </c>
      <c r="N1094" s="9">
        <v>214200</v>
      </c>
      <c r="O1094" s="9">
        <f t="shared" si="199"/>
        <v>139290.3407112</v>
      </c>
      <c r="P1094" s="15">
        <f t="shared" si="200"/>
        <v>120903.62556829999</v>
      </c>
    </row>
    <row r="1095" spans="1:16" x14ac:dyDescent="0.25">
      <c r="A1095" s="76"/>
      <c r="B1095" s="76"/>
      <c r="C1095" s="76"/>
      <c r="D1095" s="90"/>
      <c r="E1095" s="78"/>
      <c r="F1095" s="8" t="s">
        <v>944</v>
      </c>
      <c r="G1095" s="7" t="s">
        <v>17</v>
      </c>
      <c r="H1095" s="11">
        <v>737612.37</v>
      </c>
      <c r="I1095" s="11">
        <f t="shared" si="196"/>
        <v>884249.70915599994</v>
      </c>
      <c r="J1095" s="11">
        <v>125091</v>
      </c>
      <c r="K1095" s="11">
        <f t="shared" si="197"/>
        <v>131470.641</v>
      </c>
      <c r="L1095" s="50">
        <f t="shared" si="198"/>
        <v>131470.641</v>
      </c>
      <c r="M1095" s="9">
        <v>178629.948</v>
      </c>
      <c r="N1095" s="9">
        <v>380800</v>
      </c>
      <c r="O1095" s="9">
        <f t="shared" si="199"/>
        <v>178629.948</v>
      </c>
      <c r="P1095" s="15">
        <f t="shared" si="200"/>
        <v>155050.29450000002</v>
      </c>
    </row>
    <row r="1096" spans="1:16" x14ac:dyDescent="0.25">
      <c r="A1096" s="76"/>
      <c r="B1096" s="76"/>
      <c r="C1096" s="76"/>
      <c r="D1096" s="90"/>
      <c r="E1096" s="78"/>
      <c r="F1096" s="8" t="s">
        <v>945</v>
      </c>
      <c r="G1096" s="7" t="s">
        <v>17</v>
      </c>
      <c r="H1096" s="10">
        <v>522002.25</v>
      </c>
      <c r="I1096" s="11">
        <f t="shared" si="196"/>
        <v>625776.29729999998</v>
      </c>
      <c r="J1096" s="10">
        <v>483687.05319999997</v>
      </c>
      <c r="K1096" s="11">
        <f t="shared" si="197"/>
        <v>508355.09291319997</v>
      </c>
      <c r="L1096" s="50">
        <f t="shared" si="198"/>
        <v>508355.09291319997</v>
      </c>
      <c r="M1096" s="9">
        <v>690705.11196959997</v>
      </c>
      <c r="N1096" s="9">
        <v>2856000</v>
      </c>
      <c r="O1096" s="9">
        <f t="shared" si="199"/>
        <v>690705.11196959997</v>
      </c>
      <c r="P1096" s="15">
        <f t="shared" si="200"/>
        <v>599530.10244139994</v>
      </c>
    </row>
    <row r="1097" spans="1:16" x14ac:dyDescent="0.25">
      <c r="A1097" s="76"/>
      <c r="B1097" s="76"/>
      <c r="C1097" s="76"/>
      <c r="D1097" s="90"/>
      <c r="E1097" s="78"/>
      <c r="F1097" s="8" t="s">
        <v>946</v>
      </c>
      <c r="G1097" s="7" t="s">
        <v>17</v>
      </c>
      <c r="H1097" s="10">
        <v>170218.62</v>
      </c>
      <c r="I1097" s="11">
        <f t="shared" si="196"/>
        <v>204058.08165599999</v>
      </c>
      <c r="J1097" s="10">
        <v>157724.92540000001</v>
      </c>
      <c r="K1097" s="11">
        <f t="shared" si="197"/>
        <v>165768.8965954</v>
      </c>
      <c r="L1097" s="50">
        <f t="shared" si="198"/>
        <v>165768.8965954</v>
      </c>
      <c r="M1097" s="9">
        <v>225231.19347120001</v>
      </c>
      <c r="N1097" s="9">
        <v>190400</v>
      </c>
      <c r="O1097" s="9">
        <f t="shared" si="199"/>
        <v>190400</v>
      </c>
      <c r="P1097" s="15">
        <f t="shared" si="200"/>
        <v>178084.4482977</v>
      </c>
    </row>
    <row r="1098" spans="1:16" x14ac:dyDescent="0.25">
      <c r="A1098" s="76"/>
      <c r="B1098" s="76"/>
      <c r="C1098" s="76"/>
      <c r="D1098" s="90"/>
      <c r="E1098" s="78"/>
      <c r="F1098" s="8" t="s">
        <v>947</v>
      </c>
      <c r="G1098" s="7" t="s">
        <v>17</v>
      </c>
      <c r="H1098" s="10">
        <v>964570.86</v>
      </c>
      <c r="I1098" s="11">
        <f t="shared" si="196"/>
        <v>1156327.546968</v>
      </c>
      <c r="J1098" s="10">
        <v>893771.48860000004</v>
      </c>
      <c r="K1098" s="11">
        <f t="shared" si="197"/>
        <v>939353.83451860002</v>
      </c>
      <c r="L1098" s="50">
        <f t="shared" si="198"/>
        <v>939353.83451860002</v>
      </c>
      <c r="M1098" s="9">
        <v>1276305.6857208002</v>
      </c>
      <c r="N1098" s="9">
        <v>809200</v>
      </c>
      <c r="O1098" s="9">
        <f t="shared" si="199"/>
        <v>809200</v>
      </c>
      <c r="P1098" s="15">
        <f t="shared" si="200"/>
        <v>874276.91725930001</v>
      </c>
    </row>
    <row r="1099" spans="1:16" x14ac:dyDescent="0.25">
      <c r="A1099" s="76"/>
      <c r="B1099" s="76"/>
      <c r="C1099" s="76"/>
      <c r="D1099" s="90"/>
      <c r="E1099" s="78"/>
      <c r="F1099" s="8" t="s">
        <v>948</v>
      </c>
      <c r="G1099" s="7" t="s">
        <v>17</v>
      </c>
      <c r="H1099" s="10">
        <v>28370.43</v>
      </c>
      <c r="I1099" s="11">
        <f t="shared" si="196"/>
        <v>34010.471484000002</v>
      </c>
      <c r="J1099" s="10">
        <v>26287.642</v>
      </c>
      <c r="K1099" s="11">
        <f t="shared" si="197"/>
        <v>27628.311741999998</v>
      </c>
      <c r="L1099" s="50">
        <f t="shared" si="198"/>
        <v>27628.311741999998</v>
      </c>
      <c r="M1099" s="9">
        <v>37538.752776000001</v>
      </c>
      <c r="N1099" s="9">
        <v>142800</v>
      </c>
      <c r="O1099" s="9">
        <f t="shared" si="199"/>
        <v>37538.752776000001</v>
      </c>
      <c r="P1099" s="15">
        <f t="shared" si="200"/>
        <v>32583.532259</v>
      </c>
    </row>
    <row r="1100" spans="1:16" x14ac:dyDescent="0.25">
      <c r="A1100" s="76"/>
      <c r="B1100" s="76"/>
      <c r="C1100" s="76"/>
      <c r="D1100" s="90"/>
      <c r="E1100" s="78"/>
      <c r="F1100" s="8" t="s">
        <v>949</v>
      </c>
      <c r="G1100" s="7" t="s">
        <v>17</v>
      </c>
      <c r="H1100" s="10">
        <v>77505.119999999995</v>
      </c>
      <c r="I1100" s="11">
        <f t="shared" si="196"/>
        <v>92913.137855999987</v>
      </c>
      <c r="J1100" s="10">
        <v>71816.133000000002</v>
      </c>
      <c r="K1100" s="11">
        <f t="shared" si="197"/>
        <v>75478.755783000001</v>
      </c>
      <c r="L1100" s="50">
        <f t="shared" si="198"/>
        <v>75478.755783000001</v>
      </c>
      <c r="M1100" s="9">
        <v>102553.437924</v>
      </c>
      <c r="N1100" s="9">
        <v>333200</v>
      </c>
      <c r="O1100" s="9">
        <f t="shared" si="199"/>
        <v>102553.437924</v>
      </c>
      <c r="P1100" s="15">
        <f t="shared" si="200"/>
        <v>89016.096853499999</v>
      </c>
    </row>
    <row r="1101" spans="1:16" x14ac:dyDescent="0.25">
      <c r="A1101" s="76"/>
      <c r="B1101" s="76"/>
      <c r="C1101" s="76"/>
      <c r="D1101" s="90"/>
      <c r="E1101" s="78"/>
      <c r="F1101" s="8" t="s">
        <v>950</v>
      </c>
      <c r="G1101" s="7" t="s">
        <v>17</v>
      </c>
      <c r="H1101" s="10">
        <v>2610013.23</v>
      </c>
      <c r="I1101" s="11">
        <f t="shared" si="196"/>
        <v>3128883.8601239999</v>
      </c>
      <c r="J1101" s="10">
        <v>2418438.0458</v>
      </c>
      <c r="K1101" s="11">
        <f t="shared" si="197"/>
        <v>2541778.3861357998</v>
      </c>
      <c r="L1101" s="50">
        <f t="shared" si="198"/>
        <v>2541778.3861357998</v>
      </c>
      <c r="M1101" s="9">
        <v>3453529.5294023999</v>
      </c>
      <c r="N1101" s="9">
        <v>3808000</v>
      </c>
      <c r="O1101" s="9">
        <f t="shared" si="199"/>
        <v>3453529.5294023999</v>
      </c>
      <c r="P1101" s="15">
        <f t="shared" si="200"/>
        <v>2997653.9577690996</v>
      </c>
    </row>
    <row r="1102" spans="1:16" x14ac:dyDescent="0.25">
      <c r="A1102" s="76"/>
      <c r="B1102" s="76"/>
      <c r="C1102" s="76"/>
      <c r="D1102" s="90"/>
      <c r="E1102" s="78"/>
      <c r="F1102" s="8" t="s">
        <v>371</v>
      </c>
      <c r="G1102" s="7" t="s">
        <v>17</v>
      </c>
      <c r="H1102" s="10">
        <v>290505.59999999998</v>
      </c>
      <c r="I1102" s="11">
        <f t="shared" si="196"/>
        <v>348258.11327999999</v>
      </c>
      <c r="J1102" s="10">
        <v>269182.85960000003</v>
      </c>
      <c r="K1102" s="11">
        <f t="shared" si="197"/>
        <v>282911.18543960003</v>
      </c>
      <c r="L1102" s="50">
        <f t="shared" si="198"/>
        <v>282911.18543960003</v>
      </c>
      <c r="M1102" s="9">
        <v>384393.12350880005</v>
      </c>
      <c r="N1102" s="9">
        <v>1130500</v>
      </c>
      <c r="O1102" s="9">
        <f t="shared" si="199"/>
        <v>384393.12350880005</v>
      </c>
      <c r="P1102" s="15">
        <f t="shared" si="200"/>
        <v>333652.15447420004</v>
      </c>
    </row>
    <row r="1103" spans="1:16" x14ac:dyDescent="0.25">
      <c r="A1103" s="76"/>
      <c r="B1103" s="76"/>
      <c r="C1103" s="76"/>
      <c r="D1103" s="90"/>
      <c r="E1103" s="78"/>
      <c r="F1103" s="8" t="s">
        <v>951</v>
      </c>
      <c r="G1103" s="7" t="s">
        <v>17</v>
      </c>
      <c r="H1103" s="10">
        <v>5106546.72</v>
      </c>
      <c r="I1103" s="11">
        <f t="shared" si="196"/>
        <v>6121728.2079360001</v>
      </c>
      <c r="J1103" s="10">
        <v>4731726.4501999998</v>
      </c>
      <c r="K1103" s="11">
        <f t="shared" si="197"/>
        <v>4973044.4991601994</v>
      </c>
      <c r="L1103" s="50">
        <f t="shared" si="198"/>
        <v>4973044.4991601994</v>
      </c>
      <c r="M1103" s="9">
        <v>6756905.3708855994</v>
      </c>
      <c r="N1103" s="9">
        <v>10115000</v>
      </c>
      <c r="O1103" s="9">
        <f t="shared" si="199"/>
        <v>6756905.3708855994</v>
      </c>
      <c r="P1103" s="15">
        <f t="shared" si="200"/>
        <v>5864974.9350228999</v>
      </c>
    </row>
    <row r="1104" spans="1:16" x14ac:dyDescent="0.25">
      <c r="A1104" s="76"/>
      <c r="B1104" s="76"/>
      <c r="C1104" s="76"/>
      <c r="D1104" s="90"/>
      <c r="E1104" s="78"/>
      <c r="F1104" s="8" t="s">
        <v>952</v>
      </c>
      <c r="G1104" s="7" t="s">
        <v>17</v>
      </c>
      <c r="H1104" s="10">
        <v>5106546.72</v>
      </c>
      <c r="I1104" s="11">
        <f t="shared" si="196"/>
        <v>6121728.2079360001</v>
      </c>
      <c r="J1104" s="10">
        <v>4731726.4501999998</v>
      </c>
      <c r="K1104" s="11">
        <f t="shared" si="197"/>
        <v>4973044.4991601994</v>
      </c>
      <c r="L1104" s="50">
        <f t="shared" si="198"/>
        <v>4973044.4991601994</v>
      </c>
      <c r="M1104" s="9">
        <v>6756905.3708855994</v>
      </c>
      <c r="N1104" s="9">
        <v>9401000</v>
      </c>
      <c r="O1104" s="9">
        <f t="shared" si="199"/>
        <v>6756905.3708855994</v>
      </c>
      <c r="P1104" s="15">
        <f t="shared" si="200"/>
        <v>5864974.9350228999</v>
      </c>
    </row>
    <row r="1105" spans="1:16" x14ac:dyDescent="0.25">
      <c r="A1105" s="76"/>
      <c r="B1105" s="76"/>
      <c r="C1105" s="76"/>
      <c r="D1105" s="90"/>
      <c r="E1105" s="78"/>
      <c r="F1105" s="8" t="s">
        <v>953</v>
      </c>
      <c r="G1105" s="7" t="s">
        <v>17</v>
      </c>
      <c r="H1105" s="10">
        <v>5106546.72</v>
      </c>
      <c r="I1105" s="11">
        <f t="shared" si="196"/>
        <v>6121728.2079360001</v>
      </c>
      <c r="J1105" s="10">
        <v>4731726.4501999998</v>
      </c>
      <c r="K1105" s="11">
        <f t="shared" si="197"/>
        <v>4973044.4991601994</v>
      </c>
      <c r="L1105" s="50">
        <f t="shared" si="198"/>
        <v>4973044.4991601994</v>
      </c>
      <c r="M1105" s="9">
        <v>6756905.3708855994</v>
      </c>
      <c r="N1105" s="9">
        <v>9758000</v>
      </c>
      <c r="O1105" s="9">
        <f t="shared" si="199"/>
        <v>6756905.3708855994</v>
      </c>
      <c r="P1105" s="15">
        <f t="shared" si="200"/>
        <v>5864974.9350228999</v>
      </c>
    </row>
    <row r="1106" spans="1:16" x14ac:dyDescent="0.25">
      <c r="A1106" s="76"/>
      <c r="B1106" s="76"/>
      <c r="C1106" s="76"/>
      <c r="D1106" s="90"/>
      <c r="E1106" s="78"/>
      <c r="F1106" s="8" t="s">
        <v>847</v>
      </c>
      <c r="G1106" s="7" t="s">
        <v>17</v>
      </c>
      <c r="H1106" s="10">
        <v>544698.99</v>
      </c>
      <c r="I1106" s="11">
        <f t="shared" si="196"/>
        <v>652985.14921199996</v>
      </c>
      <c r="J1106" s="10">
        <v>504718.09340000001</v>
      </c>
      <c r="K1106" s="11">
        <f t="shared" si="197"/>
        <v>530458.71616339998</v>
      </c>
      <c r="L1106" s="50">
        <f t="shared" si="198"/>
        <v>530458.71616339998</v>
      </c>
      <c r="M1106" s="9">
        <v>720737.4373752001</v>
      </c>
      <c r="N1106" s="9">
        <v>499800</v>
      </c>
      <c r="O1106" s="9">
        <f t="shared" si="199"/>
        <v>499800</v>
      </c>
      <c r="P1106" s="15">
        <f t="shared" si="200"/>
        <v>515129.35808169999</v>
      </c>
    </row>
    <row r="1107" spans="1:16" x14ac:dyDescent="0.25">
      <c r="A1107" s="76"/>
      <c r="B1107" s="76"/>
      <c r="C1107" s="76"/>
      <c r="D1107" s="90"/>
      <c r="E1107" s="78"/>
      <c r="F1107" s="100" t="s">
        <v>81</v>
      </c>
      <c r="G1107" s="101"/>
      <c r="H1107" s="101"/>
      <c r="I1107" s="101"/>
      <c r="J1107" s="101"/>
      <c r="K1107" s="101"/>
      <c r="L1107" s="102"/>
      <c r="M1107" s="10"/>
      <c r="N1107" s="10"/>
      <c r="O1107" s="10"/>
      <c r="P1107" s="18"/>
    </row>
    <row r="1108" spans="1:16" ht="16.5" x14ac:dyDescent="0.25">
      <c r="A1108" s="76"/>
      <c r="B1108" s="76"/>
      <c r="C1108" s="76"/>
      <c r="D1108" s="90"/>
      <c r="E1108" s="78"/>
      <c r="F1108" s="8" t="s">
        <v>954</v>
      </c>
      <c r="G1108" s="77" t="s">
        <v>82</v>
      </c>
      <c r="H1108" s="78">
        <v>601249.77</v>
      </c>
      <c r="I1108" s="78">
        <f>(H1108*19.88%)+H1108</f>
        <v>720778.22427600005</v>
      </c>
      <c r="J1108" s="78">
        <v>555960</v>
      </c>
      <c r="K1108" s="78">
        <f>(J1108*5.1%)+J1108</f>
        <v>584313.96</v>
      </c>
      <c r="L1108" s="78">
        <f>K1108</f>
        <v>584313.96</v>
      </c>
      <c r="M1108" s="79">
        <v>793910.88</v>
      </c>
      <c r="N1108" s="79">
        <v>875126</v>
      </c>
      <c r="O1108" s="79">
        <f>MIN(M1108,N1108)</f>
        <v>793910.88</v>
      </c>
      <c r="P1108" s="80">
        <f>AVERAGE(L1108,O1108)</f>
        <v>689112.41999999993</v>
      </c>
    </row>
    <row r="1109" spans="1:16" ht="16.5" x14ac:dyDescent="0.25">
      <c r="A1109" s="76"/>
      <c r="B1109" s="76"/>
      <c r="C1109" s="76"/>
      <c r="D1109" s="90"/>
      <c r="E1109" s="78"/>
      <c r="F1109" s="8" t="s">
        <v>955</v>
      </c>
      <c r="G1109" s="77"/>
      <c r="H1109" s="78"/>
      <c r="I1109" s="78"/>
      <c r="J1109" s="78"/>
      <c r="K1109" s="78"/>
      <c r="L1109" s="78">
        <f t="shared" ref="L1109:L1124" si="201">+(I1109+K1109)/2</f>
        <v>0</v>
      </c>
      <c r="M1109" s="79">
        <v>0</v>
      </c>
      <c r="N1109" s="79"/>
      <c r="O1109" s="79">
        <v>0</v>
      </c>
      <c r="P1109" s="81"/>
    </row>
    <row r="1110" spans="1:16" ht="24.75" x14ac:dyDescent="0.25">
      <c r="A1110" s="76"/>
      <c r="B1110" s="76"/>
      <c r="C1110" s="76"/>
      <c r="D1110" s="90"/>
      <c r="E1110" s="78"/>
      <c r="F1110" s="8" t="s">
        <v>956</v>
      </c>
      <c r="G1110" s="77"/>
      <c r="H1110" s="78"/>
      <c r="I1110" s="78"/>
      <c r="J1110" s="78"/>
      <c r="K1110" s="78"/>
      <c r="L1110" s="78">
        <f t="shared" si="201"/>
        <v>0</v>
      </c>
      <c r="M1110" s="79">
        <v>0</v>
      </c>
      <c r="N1110" s="79"/>
      <c r="O1110" s="79">
        <v>0</v>
      </c>
      <c r="P1110" s="81"/>
    </row>
    <row r="1111" spans="1:16" x14ac:dyDescent="0.25">
      <c r="A1111" s="76"/>
      <c r="B1111" s="76"/>
      <c r="C1111" s="76"/>
      <c r="D1111" s="90"/>
      <c r="E1111" s="78"/>
      <c r="F1111" s="8" t="s">
        <v>957</v>
      </c>
      <c r="G1111" s="77"/>
      <c r="H1111" s="78"/>
      <c r="I1111" s="78"/>
      <c r="J1111" s="78"/>
      <c r="K1111" s="78"/>
      <c r="L1111" s="78">
        <f t="shared" si="201"/>
        <v>0</v>
      </c>
      <c r="M1111" s="79">
        <v>0</v>
      </c>
      <c r="N1111" s="79"/>
      <c r="O1111" s="79">
        <v>0</v>
      </c>
      <c r="P1111" s="81"/>
    </row>
    <row r="1112" spans="1:16" x14ac:dyDescent="0.25">
      <c r="A1112" s="76"/>
      <c r="B1112" s="76"/>
      <c r="C1112" s="76"/>
      <c r="D1112" s="90"/>
      <c r="E1112" s="78"/>
      <c r="F1112" s="8" t="s">
        <v>958</v>
      </c>
      <c r="G1112" s="77"/>
      <c r="H1112" s="78"/>
      <c r="I1112" s="78"/>
      <c r="J1112" s="78"/>
      <c r="K1112" s="78"/>
      <c r="L1112" s="78">
        <f t="shared" si="201"/>
        <v>0</v>
      </c>
      <c r="M1112" s="79">
        <v>0</v>
      </c>
      <c r="N1112" s="79"/>
      <c r="O1112" s="79">
        <v>0</v>
      </c>
      <c r="P1112" s="81"/>
    </row>
    <row r="1113" spans="1:16" ht="16.5" x14ac:dyDescent="0.25">
      <c r="A1113" s="76"/>
      <c r="B1113" s="76"/>
      <c r="C1113" s="76"/>
      <c r="D1113" s="90"/>
      <c r="E1113" s="78"/>
      <c r="F1113" s="8" t="s">
        <v>959</v>
      </c>
      <c r="G1113" s="77"/>
      <c r="H1113" s="78"/>
      <c r="I1113" s="78"/>
      <c r="J1113" s="78"/>
      <c r="K1113" s="78"/>
      <c r="L1113" s="78">
        <f t="shared" si="201"/>
        <v>0</v>
      </c>
      <c r="M1113" s="79">
        <v>0</v>
      </c>
      <c r="N1113" s="79"/>
      <c r="O1113" s="79">
        <v>0</v>
      </c>
      <c r="P1113" s="81"/>
    </row>
    <row r="1114" spans="1:16" x14ac:dyDescent="0.25">
      <c r="A1114" s="76"/>
      <c r="B1114" s="76"/>
      <c r="C1114" s="76"/>
      <c r="D1114" s="90"/>
      <c r="E1114" s="78"/>
      <c r="F1114" s="8" t="s">
        <v>960</v>
      </c>
      <c r="G1114" s="77"/>
      <c r="H1114" s="78"/>
      <c r="I1114" s="78"/>
      <c r="J1114" s="78"/>
      <c r="K1114" s="78"/>
      <c r="L1114" s="78">
        <f t="shared" si="201"/>
        <v>0</v>
      </c>
      <c r="M1114" s="79">
        <v>0</v>
      </c>
      <c r="N1114" s="79"/>
      <c r="O1114" s="79">
        <v>0</v>
      </c>
      <c r="P1114" s="81"/>
    </row>
    <row r="1115" spans="1:16" x14ac:dyDescent="0.25">
      <c r="A1115" s="76"/>
      <c r="B1115" s="76"/>
      <c r="C1115" s="76"/>
      <c r="D1115" s="90"/>
      <c r="E1115" s="78"/>
      <c r="F1115" s="8" t="s">
        <v>961</v>
      </c>
      <c r="G1115" s="77"/>
      <c r="H1115" s="78"/>
      <c r="I1115" s="78"/>
      <c r="J1115" s="78"/>
      <c r="K1115" s="78"/>
      <c r="L1115" s="78">
        <f t="shared" si="201"/>
        <v>0</v>
      </c>
      <c r="M1115" s="79">
        <v>0</v>
      </c>
      <c r="N1115" s="79"/>
      <c r="O1115" s="79">
        <v>0</v>
      </c>
      <c r="P1115" s="81"/>
    </row>
    <row r="1116" spans="1:16" x14ac:dyDescent="0.25">
      <c r="A1116" s="76"/>
      <c r="B1116" s="76"/>
      <c r="C1116" s="76"/>
      <c r="D1116" s="90"/>
      <c r="E1116" s="78"/>
      <c r="F1116" s="8" t="s">
        <v>962</v>
      </c>
      <c r="G1116" s="77"/>
      <c r="H1116" s="78"/>
      <c r="I1116" s="78"/>
      <c r="J1116" s="78"/>
      <c r="K1116" s="78"/>
      <c r="L1116" s="78">
        <f t="shared" si="201"/>
        <v>0</v>
      </c>
      <c r="M1116" s="79">
        <v>0</v>
      </c>
      <c r="N1116" s="79"/>
      <c r="O1116" s="79">
        <v>0</v>
      </c>
      <c r="P1116" s="81"/>
    </row>
    <row r="1117" spans="1:16" x14ac:dyDescent="0.25">
      <c r="A1117" s="76"/>
      <c r="B1117" s="76"/>
      <c r="C1117" s="76"/>
      <c r="D1117" s="90"/>
      <c r="E1117" s="78"/>
      <c r="F1117" s="8" t="s">
        <v>963</v>
      </c>
      <c r="G1117" s="77"/>
      <c r="H1117" s="78"/>
      <c r="I1117" s="78"/>
      <c r="J1117" s="78"/>
      <c r="K1117" s="78"/>
      <c r="L1117" s="78">
        <f t="shared" si="201"/>
        <v>0</v>
      </c>
      <c r="M1117" s="79">
        <v>0</v>
      </c>
      <c r="N1117" s="79"/>
      <c r="O1117" s="79">
        <v>0</v>
      </c>
      <c r="P1117" s="81"/>
    </row>
    <row r="1118" spans="1:16" ht="24.75" x14ac:dyDescent="0.25">
      <c r="A1118" s="76"/>
      <c r="B1118" s="76"/>
      <c r="C1118" s="76"/>
      <c r="D1118" s="90"/>
      <c r="E1118" s="78"/>
      <c r="F1118" s="8" t="s">
        <v>964</v>
      </c>
      <c r="G1118" s="77"/>
      <c r="H1118" s="78"/>
      <c r="I1118" s="78"/>
      <c r="J1118" s="78"/>
      <c r="K1118" s="78"/>
      <c r="L1118" s="78">
        <f t="shared" si="201"/>
        <v>0</v>
      </c>
      <c r="M1118" s="79">
        <v>0</v>
      </c>
      <c r="N1118" s="79"/>
      <c r="O1118" s="79">
        <v>0</v>
      </c>
      <c r="P1118" s="81"/>
    </row>
    <row r="1119" spans="1:16" ht="33" x14ac:dyDescent="0.25">
      <c r="A1119" s="76"/>
      <c r="B1119" s="76"/>
      <c r="C1119" s="76"/>
      <c r="D1119" s="90"/>
      <c r="E1119" s="78"/>
      <c r="F1119" s="8" t="s">
        <v>965</v>
      </c>
      <c r="G1119" s="77"/>
      <c r="H1119" s="78"/>
      <c r="I1119" s="78"/>
      <c r="J1119" s="78"/>
      <c r="K1119" s="78"/>
      <c r="L1119" s="78">
        <f t="shared" si="201"/>
        <v>0</v>
      </c>
      <c r="M1119" s="79">
        <v>0</v>
      </c>
      <c r="N1119" s="79"/>
      <c r="O1119" s="79">
        <v>0</v>
      </c>
      <c r="P1119" s="81"/>
    </row>
    <row r="1120" spans="1:16" ht="24.75" x14ac:dyDescent="0.25">
      <c r="A1120" s="76"/>
      <c r="B1120" s="76"/>
      <c r="C1120" s="76"/>
      <c r="D1120" s="90"/>
      <c r="E1120" s="78"/>
      <c r="F1120" s="8" t="s">
        <v>966</v>
      </c>
      <c r="G1120" s="77"/>
      <c r="H1120" s="78"/>
      <c r="I1120" s="78"/>
      <c r="J1120" s="78"/>
      <c r="K1120" s="78"/>
      <c r="L1120" s="78">
        <f t="shared" si="201"/>
        <v>0</v>
      </c>
      <c r="M1120" s="79">
        <v>0</v>
      </c>
      <c r="N1120" s="79"/>
      <c r="O1120" s="79">
        <v>0</v>
      </c>
      <c r="P1120" s="81"/>
    </row>
    <row r="1121" spans="1:16" x14ac:dyDescent="0.25">
      <c r="A1121" s="76"/>
      <c r="B1121" s="76"/>
      <c r="C1121" s="76"/>
      <c r="D1121" s="90"/>
      <c r="E1121" s="78"/>
      <c r="F1121" s="8" t="s">
        <v>967</v>
      </c>
      <c r="G1121" s="77"/>
      <c r="H1121" s="78"/>
      <c r="I1121" s="78"/>
      <c r="J1121" s="78"/>
      <c r="K1121" s="78"/>
      <c r="L1121" s="78">
        <f t="shared" si="201"/>
        <v>0</v>
      </c>
      <c r="M1121" s="79">
        <v>0</v>
      </c>
      <c r="N1121" s="79"/>
      <c r="O1121" s="79">
        <v>0</v>
      </c>
      <c r="P1121" s="81"/>
    </row>
    <row r="1122" spans="1:16" ht="24.75" x14ac:dyDescent="0.25">
      <c r="A1122" s="76"/>
      <c r="B1122" s="76"/>
      <c r="C1122" s="76"/>
      <c r="D1122" s="90"/>
      <c r="E1122" s="78"/>
      <c r="F1122" s="8" t="s">
        <v>968</v>
      </c>
      <c r="G1122" s="77"/>
      <c r="H1122" s="78"/>
      <c r="I1122" s="78"/>
      <c r="J1122" s="78"/>
      <c r="K1122" s="78"/>
      <c r="L1122" s="78">
        <f t="shared" si="201"/>
        <v>0</v>
      </c>
      <c r="M1122" s="79">
        <v>0</v>
      </c>
      <c r="N1122" s="79"/>
      <c r="O1122" s="79">
        <v>0</v>
      </c>
      <c r="P1122" s="81"/>
    </row>
    <row r="1123" spans="1:16" x14ac:dyDescent="0.25">
      <c r="A1123" s="76"/>
      <c r="B1123" s="76"/>
      <c r="C1123" s="76"/>
      <c r="D1123" s="90"/>
      <c r="E1123" s="78"/>
      <c r="F1123" s="8" t="s">
        <v>99</v>
      </c>
      <c r="G1123" s="77"/>
      <c r="H1123" s="78"/>
      <c r="I1123" s="78"/>
      <c r="J1123" s="78"/>
      <c r="K1123" s="78"/>
      <c r="L1123" s="78">
        <f t="shared" si="201"/>
        <v>0</v>
      </c>
      <c r="M1123" s="79">
        <v>0</v>
      </c>
      <c r="N1123" s="79"/>
      <c r="O1123" s="79">
        <v>0</v>
      </c>
      <c r="P1123" s="81"/>
    </row>
    <row r="1124" spans="1:16" ht="16.5" x14ac:dyDescent="0.25">
      <c r="A1124" s="76"/>
      <c r="B1124" s="76"/>
      <c r="C1124" s="76"/>
      <c r="D1124" s="90"/>
      <c r="E1124" s="78"/>
      <c r="F1124" s="8" t="s">
        <v>969</v>
      </c>
      <c r="G1124" s="77"/>
      <c r="H1124" s="78"/>
      <c r="I1124" s="78"/>
      <c r="J1124" s="78"/>
      <c r="K1124" s="78"/>
      <c r="L1124" s="78">
        <f t="shared" si="201"/>
        <v>0</v>
      </c>
      <c r="M1124" s="79">
        <v>0</v>
      </c>
      <c r="N1124" s="79"/>
      <c r="O1124" s="79">
        <v>0</v>
      </c>
      <c r="P1124" s="81"/>
    </row>
    <row r="1125" spans="1:16" x14ac:dyDescent="0.25">
      <c r="A1125" s="76">
        <v>9</v>
      </c>
      <c r="B1125" s="76" t="s">
        <v>970</v>
      </c>
      <c r="C1125" s="76" t="s">
        <v>971</v>
      </c>
      <c r="D1125" s="90"/>
      <c r="E1125" s="78"/>
      <c r="F1125" s="100" t="s">
        <v>15</v>
      </c>
      <c r="G1125" s="101"/>
      <c r="H1125" s="101"/>
      <c r="I1125" s="101"/>
      <c r="J1125" s="101"/>
      <c r="K1125" s="101"/>
      <c r="L1125" s="102"/>
      <c r="M1125" s="10"/>
      <c r="N1125" s="10"/>
      <c r="O1125" s="10"/>
      <c r="P1125" s="18"/>
    </row>
    <row r="1126" spans="1:16" x14ac:dyDescent="0.25">
      <c r="A1126" s="76"/>
      <c r="B1126" s="76"/>
      <c r="C1126" s="76"/>
      <c r="D1126" s="90"/>
      <c r="E1126" s="78"/>
      <c r="F1126" s="8" t="s">
        <v>972</v>
      </c>
      <c r="G1126" s="7" t="s">
        <v>17</v>
      </c>
      <c r="H1126" s="10">
        <v>290505.59999999998</v>
      </c>
      <c r="I1126" s="10">
        <f t="shared" ref="I1126:I1134" si="202">(H1126*19.88%)+H1126</f>
        <v>348258.11327999999</v>
      </c>
      <c r="J1126" s="10">
        <v>0</v>
      </c>
      <c r="K1126" s="10">
        <f t="shared" ref="K1126:K1134" si="203">(J1126*5.1%)+J1126</f>
        <v>0</v>
      </c>
      <c r="L1126" s="50">
        <f>K1126</f>
        <v>0</v>
      </c>
      <c r="M1126" s="9">
        <v>474300</v>
      </c>
      <c r="N1126" s="9">
        <v>1368500</v>
      </c>
      <c r="O1126" s="9">
        <f>MIN(M1126,N1126)</f>
        <v>474300</v>
      </c>
      <c r="P1126" s="15">
        <f>O1126</f>
        <v>474300</v>
      </c>
    </row>
    <row r="1127" spans="1:16" x14ac:dyDescent="0.25">
      <c r="A1127" s="76"/>
      <c r="B1127" s="76"/>
      <c r="C1127" s="76"/>
      <c r="D1127" s="90"/>
      <c r="E1127" s="78"/>
      <c r="F1127" s="8" t="s">
        <v>973</v>
      </c>
      <c r="G1127" s="7" t="s">
        <v>17</v>
      </c>
      <c r="H1127" s="10">
        <v>737612.37</v>
      </c>
      <c r="I1127" s="10">
        <f t="shared" si="202"/>
        <v>884249.70915599994</v>
      </c>
      <c r="J1127" s="10">
        <v>0</v>
      </c>
      <c r="K1127" s="10">
        <f t="shared" si="203"/>
        <v>0</v>
      </c>
      <c r="L1127" s="50">
        <f t="shared" ref="L1127:L1134" si="204">K1127</f>
        <v>0</v>
      </c>
      <c r="M1127" s="9">
        <v>474300</v>
      </c>
      <c r="N1127" s="9">
        <v>1130500</v>
      </c>
      <c r="O1127" s="9">
        <f t="shared" ref="O1127:O1134" si="205">MIN(M1127,N1127)</f>
        <v>474300</v>
      </c>
      <c r="P1127" s="15">
        <f t="shared" ref="P1127:P1134" si="206">O1127</f>
        <v>474300</v>
      </c>
    </row>
    <row r="1128" spans="1:16" x14ac:dyDescent="0.25">
      <c r="A1128" s="76"/>
      <c r="B1128" s="76"/>
      <c r="C1128" s="76"/>
      <c r="D1128" s="90"/>
      <c r="E1128" s="78"/>
      <c r="F1128" s="8" t="s">
        <v>974</v>
      </c>
      <c r="G1128" s="7" t="s">
        <v>17</v>
      </c>
      <c r="H1128" s="10">
        <v>224688.42</v>
      </c>
      <c r="I1128" s="10">
        <f t="shared" si="202"/>
        <v>269356.47789600003</v>
      </c>
      <c r="J1128" s="10">
        <v>0</v>
      </c>
      <c r="K1128" s="10">
        <f t="shared" si="203"/>
        <v>0</v>
      </c>
      <c r="L1128" s="50">
        <f t="shared" si="204"/>
        <v>0</v>
      </c>
      <c r="M1128" s="9">
        <v>4885316.5199999996</v>
      </c>
      <c r="N1128" s="9">
        <v>2856000</v>
      </c>
      <c r="O1128" s="9">
        <f t="shared" si="205"/>
        <v>2856000</v>
      </c>
      <c r="P1128" s="15">
        <f t="shared" si="206"/>
        <v>2856000</v>
      </c>
    </row>
    <row r="1129" spans="1:16" x14ac:dyDescent="0.25">
      <c r="A1129" s="76"/>
      <c r="B1129" s="76"/>
      <c r="C1129" s="76"/>
      <c r="D1129" s="90"/>
      <c r="E1129" s="78"/>
      <c r="F1129" s="8" t="s">
        <v>975</v>
      </c>
      <c r="G1129" s="7" t="s">
        <v>17</v>
      </c>
      <c r="H1129" s="10">
        <v>272349</v>
      </c>
      <c r="I1129" s="10">
        <f t="shared" si="202"/>
        <v>326491.98119999998</v>
      </c>
      <c r="J1129" s="10">
        <v>0</v>
      </c>
      <c r="K1129" s="10">
        <f t="shared" si="203"/>
        <v>0</v>
      </c>
      <c r="L1129" s="50">
        <f t="shared" si="204"/>
        <v>0</v>
      </c>
      <c r="M1129" s="9">
        <v>12707894.4</v>
      </c>
      <c r="N1129" s="9">
        <v>8925000</v>
      </c>
      <c r="O1129" s="9">
        <f t="shared" si="205"/>
        <v>8925000</v>
      </c>
      <c r="P1129" s="15">
        <f t="shared" si="206"/>
        <v>8925000</v>
      </c>
    </row>
    <row r="1130" spans="1:16" x14ac:dyDescent="0.25">
      <c r="A1130" s="76"/>
      <c r="B1130" s="76"/>
      <c r="C1130" s="76"/>
      <c r="D1130" s="90"/>
      <c r="E1130" s="78"/>
      <c r="F1130" s="8" t="s">
        <v>976</v>
      </c>
      <c r="G1130" s="7" t="s">
        <v>17</v>
      </c>
      <c r="H1130" s="10">
        <v>59008.95</v>
      </c>
      <c r="I1130" s="10">
        <f t="shared" si="202"/>
        <v>70739.92925999999</v>
      </c>
      <c r="J1130" s="10">
        <v>0</v>
      </c>
      <c r="K1130" s="10">
        <f t="shared" si="203"/>
        <v>0</v>
      </c>
      <c r="L1130" s="50">
        <f t="shared" si="204"/>
        <v>0</v>
      </c>
      <c r="M1130" s="9">
        <v>109531.9145592</v>
      </c>
      <c r="N1130" s="9">
        <v>261800</v>
      </c>
      <c r="O1130" s="9">
        <f t="shared" si="205"/>
        <v>109531.9145592</v>
      </c>
      <c r="P1130" s="15">
        <f t="shared" si="206"/>
        <v>109531.9145592</v>
      </c>
    </row>
    <row r="1131" spans="1:16" x14ac:dyDescent="0.25">
      <c r="A1131" s="76"/>
      <c r="B1131" s="76"/>
      <c r="C1131" s="76"/>
      <c r="D1131" s="90"/>
      <c r="E1131" s="78"/>
      <c r="F1131" s="8" t="s">
        <v>977</v>
      </c>
      <c r="G1131" s="7" t="s">
        <v>17</v>
      </c>
      <c r="H1131" s="10">
        <v>20425.68</v>
      </c>
      <c r="I1131" s="10">
        <f t="shared" si="202"/>
        <v>24486.305184000001</v>
      </c>
      <c r="J1131" s="10">
        <v>22321.183104</v>
      </c>
      <c r="K1131" s="10">
        <f t="shared" si="203"/>
        <v>23459.563442303999</v>
      </c>
      <c r="L1131" s="50">
        <f t="shared" si="204"/>
        <v>23459.563442303999</v>
      </c>
      <c r="M1131" s="9">
        <v>77459.238192000004</v>
      </c>
      <c r="N1131" s="9">
        <v>101150</v>
      </c>
      <c r="O1131" s="9">
        <f t="shared" si="205"/>
        <v>77459.238192000004</v>
      </c>
      <c r="P1131" s="15">
        <f>AVERAGE(L1131,O1131)</f>
        <v>50459.400817152004</v>
      </c>
    </row>
    <row r="1132" spans="1:16" x14ac:dyDescent="0.25">
      <c r="A1132" s="76"/>
      <c r="B1132" s="76"/>
      <c r="C1132" s="76"/>
      <c r="D1132" s="90"/>
      <c r="E1132" s="78"/>
      <c r="F1132" s="8" t="s">
        <v>978</v>
      </c>
      <c r="G1132" s="7" t="s">
        <v>17</v>
      </c>
      <c r="H1132" s="10">
        <v>24964.83</v>
      </c>
      <c r="I1132" s="10">
        <f t="shared" si="202"/>
        <v>29927.838204</v>
      </c>
      <c r="J1132" s="10">
        <v>0</v>
      </c>
      <c r="K1132" s="10">
        <f t="shared" si="203"/>
        <v>0</v>
      </c>
      <c r="L1132" s="50">
        <f t="shared" si="204"/>
        <v>0</v>
      </c>
      <c r="M1132" s="9">
        <v>215137.94099999999</v>
      </c>
      <c r="N1132" s="9">
        <v>190400</v>
      </c>
      <c r="O1132" s="9">
        <f t="shared" si="205"/>
        <v>190400</v>
      </c>
      <c r="P1132" s="15">
        <f t="shared" si="206"/>
        <v>190400</v>
      </c>
    </row>
    <row r="1133" spans="1:16" x14ac:dyDescent="0.25">
      <c r="A1133" s="76"/>
      <c r="B1133" s="76"/>
      <c r="C1133" s="76"/>
      <c r="D1133" s="90"/>
      <c r="E1133" s="78"/>
      <c r="F1133" s="8" t="s">
        <v>979</v>
      </c>
      <c r="G1133" s="7" t="s">
        <v>17</v>
      </c>
      <c r="H1133" s="10">
        <v>1350397.62</v>
      </c>
      <c r="I1133" s="10">
        <f t="shared" si="202"/>
        <v>1618856.6668560002</v>
      </c>
      <c r="J1133" s="10">
        <v>0</v>
      </c>
      <c r="K1133" s="10">
        <f t="shared" si="203"/>
        <v>0</v>
      </c>
      <c r="L1133" s="50">
        <f t="shared" si="204"/>
        <v>0</v>
      </c>
      <c r="M1133" s="9">
        <v>10053876.84</v>
      </c>
      <c r="N1133" s="9">
        <v>2261000</v>
      </c>
      <c r="O1133" s="9">
        <f t="shared" si="205"/>
        <v>2261000</v>
      </c>
      <c r="P1133" s="15">
        <f t="shared" si="206"/>
        <v>2261000</v>
      </c>
    </row>
    <row r="1134" spans="1:16" x14ac:dyDescent="0.25">
      <c r="A1134" s="76"/>
      <c r="B1134" s="76"/>
      <c r="C1134" s="76"/>
      <c r="D1134" s="90"/>
      <c r="E1134" s="78"/>
      <c r="F1134" s="8" t="s">
        <v>980</v>
      </c>
      <c r="G1134" s="7" t="s">
        <v>17</v>
      </c>
      <c r="H1134" s="10">
        <v>1350397.62</v>
      </c>
      <c r="I1134" s="10">
        <f t="shared" si="202"/>
        <v>1618856.6668560002</v>
      </c>
      <c r="J1134" s="10">
        <v>0</v>
      </c>
      <c r="K1134" s="10">
        <f t="shared" si="203"/>
        <v>0</v>
      </c>
      <c r="L1134" s="50">
        <f t="shared" si="204"/>
        <v>0</v>
      </c>
      <c r="M1134" s="9">
        <v>5803539.9000000004</v>
      </c>
      <c r="N1134" s="9">
        <v>1487500</v>
      </c>
      <c r="O1134" s="9">
        <f t="shared" si="205"/>
        <v>1487500</v>
      </c>
      <c r="P1134" s="15">
        <f t="shared" si="206"/>
        <v>1487500</v>
      </c>
    </row>
    <row r="1135" spans="1:16" x14ac:dyDescent="0.25">
      <c r="A1135" s="76"/>
      <c r="B1135" s="76"/>
      <c r="C1135" s="76"/>
      <c r="D1135" s="90"/>
      <c r="E1135" s="78"/>
      <c r="F1135" s="100" t="s">
        <v>81</v>
      </c>
      <c r="G1135" s="101"/>
      <c r="H1135" s="101"/>
      <c r="I1135" s="101"/>
      <c r="J1135" s="101"/>
      <c r="K1135" s="101"/>
      <c r="L1135" s="102"/>
      <c r="M1135" s="10"/>
      <c r="N1135" s="10"/>
      <c r="O1135" s="10"/>
      <c r="P1135" s="18"/>
    </row>
    <row r="1136" spans="1:16" ht="16.5" x14ac:dyDescent="0.25">
      <c r="A1136" s="76"/>
      <c r="B1136" s="76"/>
      <c r="C1136" s="76"/>
      <c r="D1136" s="90"/>
      <c r="E1136" s="78"/>
      <c r="F1136" s="8" t="s">
        <v>955</v>
      </c>
      <c r="G1136" s="77" t="s">
        <v>82</v>
      </c>
      <c r="H1136" s="78">
        <v>650362.68000000005</v>
      </c>
      <c r="I1136" s="78">
        <f>(H1136*19.88%)+H1136</f>
        <v>779654.78078400006</v>
      </c>
      <c r="J1136" s="78">
        <v>0</v>
      </c>
      <c r="K1136" s="78">
        <f>(J1136*5.1%)+J1136</f>
        <v>0</v>
      </c>
      <c r="L1136" s="78">
        <f>K1136</f>
        <v>0</v>
      </c>
      <c r="M1136" s="79">
        <v>4957200</v>
      </c>
      <c r="N1136" s="79">
        <v>569296</v>
      </c>
      <c r="O1136" s="79">
        <f>MIN(M1136,N1136)</f>
        <v>569296</v>
      </c>
      <c r="P1136" s="80">
        <f>AVERAGE(L1136,O1136)</f>
        <v>284648</v>
      </c>
    </row>
    <row r="1137" spans="1:16" x14ac:dyDescent="0.25">
      <c r="A1137" s="76"/>
      <c r="B1137" s="76"/>
      <c r="C1137" s="76"/>
      <c r="D1137" s="90"/>
      <c r="E1137" s="78"/>
      <c r="F1137" s="8" t="s">
        <v>962</v>
      </c>
      <c r="G1137" s="77"/>
      <c r="H1137" s="78"/>
      <c r="I1137" s="78"/>
      <c r="J1137" s="78"/>
      <c r="K1137" s="78"/>
      <c r="L1137" s="78">
        <f t="shared" ref="L1137:L1145" si="207">+(I1137+K1137)/2</f>
        <v>0</v>
      </c>
      <c r="M1137" s="79"/>
      <c r="N1137" s="79"/>
      <c r="O1137" s="79"/>
      <c r="P1137" s="81"/>
    </row>
    <row r="1138" spans="1:16" x14ac:dyDescent="0.25">
      <c r="A1138" s="76"/>
      <c r="B1138" s="76"/>
      <c r="C1138" s="76"/>
      <c r="D1138" s="90"/>
      <c r="E1138" s="78"/>
      <c r="F1138" s="8" t="s">
        <v>957</v>
      </c>
      <c r="G1138" s="77"/>
      <c r="H1138" s="78"/>
      <c r="I1138" s="78"/>
      <c r="J1138" s="78"/>
      <c r="K1138" s="78"/>
      <c r="L1138" s="78">
        <f t="shared" si="207"/>
        <v>0</v>
      </c>
      <c r="M1138" s="79"/>
      <c r="N1138" s="79"/>
      <c r="O1138" s="79"/>
      <c r="P1138" s="81"/>
    </row>
    <row r="1139" spans="1:16" ht="33" x14ac:dyDescent="0.25">
      <c r="A1139" s="76"/>
      <c r="B1139" s="76"/>
      <c r="C1139" s="76"/>
      <c r="D1139" s="90"/>
      <c r="E1139" s="78"/>
      <c r="F1139" s="8" t="s">
        <v>965</v>
      </c>
      <c r="G1139" s="77"/>
      <c r="H1139" s="78"/>
      <c r="I1139" s="78"/>
      <c r="J1139" s="78"/>
      <c r="K1139" s="78"/>
      <c r="L1139" s="78">
        <f t="shared" si="207"/>
        <v>0</v>
      </c>
      <c r="M1139" s="79"/>
      <c r="N1139" s="79"/>
      <c r="O1139" s="79"/>
      <c r="P1139" s="81"/>
    </row>
    <row r="1140" spans="1:16" x14ac:dyDescent="0.25">
      <c r="A1140" s="76"/>
      <c r="B1140" s="76"/>
      <c r="C1140" s="76"/>
      <c r="D1140" s="90"/>
      <c r="E1140" s="78"/>
      <c r="F1140" s="8" t="s">
        <v>933</v>
      </c>
      <c r="G1140" s="77"/>
      <c r="H1140" s="78"/>
      <c r="I1140" s="78"/>
      <c r="J1140" s="78"/>
      <c r="K1140" s="78"/>
      <c r="L1140" s="78">
        <f t="shared" si="207"/>
        <v>0</v>
      </c>
      <c r="M1140" s="79"/>
      <c r="N1140" s="79"/>
      <c r="O1140" s="79"/>
      <c r="P1140" s="81"/>
    </row>
    <row r="1141" spans="1:16" x14ac:dyDescent="0.25">
      <c r="A1141" s="76"/>
      <c r="B1141" s="76"/>
      <c r="C1141" s="76"/>
      <c r="D1141" s="90"/>
      <c r="E1141" s="78"/>
      <c r="F1141" s="8" t="s">
        <v>932</v>
      </c>
      <c r="G1141" s="77"/>
      <c r="H1141" s="78"/>
      <c r="I1141" s="78"/>
      <c r="J1141" s="78"/>
      <c r="K1141" s="78"/>
      <c r="L1141" s="78">
        <f t="shared" si="207"/>
        <v>0</v>
      </c>
      <c r="M1141" s="79"/>
      <c r="N1141" s="79"/>
      <c r="O1141" s="79"/>
      <c r="P1141" s="81"/>
    </row>
    <row r="1142" spans="1:16" x14ac:dyDescent="0.25">
      <c r="A1142" s="76"/>
      <c r="B1142" s="76"/>
      <c r="C1142" s="76"/>
      <c r="D1142" s="90"/>
      <c r="E1142" s="78"/>
      <c r="F1142" s="8" t="s">
        <v>935</v>
      </c>
      <c r="G1142" s="77"/>
      <c r="H1142" s="78"/>
      <c r="I1142" s="78"/>
      <c r="J1142" s="78"/>
      <c r="K1142" s="78"/>
      <c r="L1142" s="78">
        <f t="shared" si="207"/>
        <v>0</v>
      </c>
      <c r="M1142" s="79"/>
      <c r="N1142" s="79"/>
      <c r="O1142" s="79"/>
      <c r="P1142" s="81"/>
    </row>
    <row r="1143" spans="1:16" ht="16.5" x14ac:dyDescent="0.25">
      <c r="A1143" s="76"/>
      <c r="B1143" s="76"/>
      <c r="C1143" s="76"/>
      <c r="D1143" s="90"/>
      <c r="E1143" s="78"/>
      <c r="F1143" s="8" t="s">
        <v>959</v>
      </c>
      <c r="G1143" s="77"/>
      <c r="H1143" s="78"/>
      <c r="I1143" s="78"/>
      <c r="J1143" s="78"/>
      <c r="K1143" s="78"/>
      <c r="L1143" s="78">
        <f t="shared" si="207"/>
        <v>0</v>
      </c>
      <c r="M1143" s="79"/>
      <c r="N1143" s="79"/>
      <c r="O1143" s="79"/>
      <c r="P1143" s="81"/>
    </row>
    <row r="1144" spans="1:16" x14ac:dyDescent="0.25">
      <c r="A1144" s="76"/>
      <c r="B1144" s="76"/>
      <c r="C1144" s="76"/>
      <c r="D1144" s="90"/>
      <c r="E1144" s="78"/>
      <c r="F1144" s="8" t="s">
        <v>99</v>
      </c>
      <c r="G1144" s="77"/>
      <c r="H1144" s="78"/>
      <c r="I1144" s="78"/>
      <c r="J1144" s="78"/>
      <c r="K1144" s="78"/>
      <c r="L1144" s="78">
        <f t="shared" si="207"/>
        <v>0</v>
      </c>
      <c r="M1144" s="79"/>
      <c r="N1144" s="79"/>
      <c r="O1144" s="79"/>
      <c r="P1144" s="81"/>
    </row>
    <row r="1145" spans="1:16" x14ac:dyDescent="0.25">
      <c r="A1145" s="76"/>
      <c r="B1145" s="76"/>
      <c r="C1145" s="76"/>
      <c r="D1145" s="90"/>
      <c r="E1145" s="78"/>
      <c r="F1145" s="8" t="s">
        <v>926</v>
      </c>
      <c r="G1145" s="77"/>
      <c r="H1145" s="78"/>
      <c r="I1145" s="78"/>
      <c r="J1145" s="78"/>
      <c r="K1145" s="78"/>
      <c r="L1145" s="78">
        <f t="shared" si="207"/>
        <v>0</v>
      </c>
      <c r="M1145" s="79"/>
      <c r="N1145" s="79"/>
      <c r="O1145" s="79"/>
      <c r="P1145" s="81"/>
    </row>
    <row r="1146" spans="1:16" x14ac:dyDescent="0.25">
      <c r="A1146" s="76">
        <v>10</v>
      </c>
      <c r="B1146" s="76" t="s">
        <v>981</v>
      </c>
      <c r="C1146" s="76" t="s">
        <v>982</v>
      </c>
      <c r="D1146" s="90"/>
      <c r="E1146" s="78"/>
      <c r="F1146" s="100" t="s">
        <v>15</v>
      </c>
      <c r="G1146" s="101"/>
      <c r="H1146" s="101"/>
      <c r="I1146" s="101"/>
      <c r="J1146" s="101"/>
      <c r="K1146" s="101"/>
      <c r="L1146" s="102"/>
      <c r="M1146" s="10"/>
      <c r="N1146" s="10"/>
      <c r="O1146" s="10"/>
      <c r="P1146" s="18"/>
    </row>
    <row r="1147" spans="1:16" x14ac:dyDescent="0.25">
      <c r="A1147" s="76"/>
      <c r="B1147" s="76"/>
      <c r="C1147" s="76"/>
      <c r="D1147" s="90"/>
      <c r="E1147" s="78"/>
      <c r="F1147" s="8" t="s">
        <v>22</v>
      </c>
      <c r="G1147" s="7" t="s">
        <v>17</v>
      </c>
      <c r="H1147" s="10">
        <v>59008.95</v>
      </c>
      <c r="I1147" s="10">
        <f t="shared" ref="I1147:I1160" si="208">(H1147*19.88%)+H1147</f>
        <v>70739.92925999999</v>
      </c>
      <c r="J1147" s="10">
        <v>0</v>
      </c>
      <c r="K1147" s="10">
        <f t="shared" ref="K1147:K1160" si="209">(J1147*5.1%)+J1147</f>
        <v>0</v>
      </c>
      <c r="L1147" s="50">
        <f>K1147</f>
        <v>0</v>
      </c>
      <c r="M1147" s="9">
        <v>27027.3727248</v>
      </c>
      <c r="N1147" s="9">
        <v>261800</v>
      </c>
      <c r="O1147" s="9">
        <f>MIN(M1147,N1147)</f>
        <v>27027.3727248</v>
      </c>
      <c r="P1147" s="17">
        <f>O1147</f>
        <v>27027.3727248</v>
      </c>
    </row>
    <row r="1148" spans="1:16" x14ac:dyDescent="0.25">
      <c r="A1148" s="76"/>
      <c r="B1148" s="76"/>
      <c r="C1148" s="76"/>
      <c r="D1148" s="90"/>
      <c r="E1148" s="78"/>
      <c r="F1148" s="8" t="s">
        <v>983</v>
      </c>
      <c r="G1148" s="7" t="s">
        <v>17</v>
      </c>
      <c r="H1148" s="10">
        <v>204261.75</v>
      </c>
      <c r="I1148" s="10">
        <f t="shared" si="208"/>
        <v>244868.9859</v>
      </c>
      <c r="J1148" s="10">
        <v>0</v>
      </c>
      <c r="K1148" s="10">
        <f t="shared" si="209"/>
        <v>0</v>
      </c>
      <c r="L1148" s="50">
        <f t="shared" ref="L1148:L1160" si="210">K1148</f>
        <v>0</v>
      </c>
      <c r="M1148" s="9">
        <v>396780</v>
      </c>
      <c r="N1148" s="9">
        <v>214200</v>
      </c>
      <c r="O1148" s="9">
        <f t="shared" ref="O1148:O1160" si="211">MIN(M1148,N1148)</f>
        <v>214200</v>
      </c>
      <c r="P1148" s="17">
        <f t="shared" ref="P1148:P1160" si="212">O1148</f>
        <v>214200</v>
      </c>
    </row>
    <row r="1149" spans="1:16" x14ac:dyDescent="0.25">
      <c r="A1149" s="76"/>
      <c r="B1149" s="76"/>
      <c r="C1149" s="76"/>
      <c r="D1149" s="90"/>
      <c r="E1149" s="78"/>
      <c r="F1149" s="8" t="s">
        <v>984</v>
      </c>
      <c r="G1149" s="7" t="s">
        <v>17</v>
      </c>
      <c r="H1149" s="10">
        <v>111209.67</v>
      </c>
      <c r="I1149" s="10">
        <f t="shared" si="208"/>
        <v>133318.15239599999</v>
      </c>
      <c r="J1149" s="10">
        <v>0</v>
      </c>
      <c r="K1149" s="10">
        <f t="shared" si="209"/>
        <v>0</v>
      </c>
      <c r="L1149" s="50">
        <f t="shared" si="210"/>
        <v>0</v>
      </c>
      <c r="M1149" s="9">
        <v>2695067.46</v>
      </c>
      <c r="N1149" s="9">
        <v>261800</v>
      </c>
      <c r="O1149" s="9">
        <f t="shared" si="211"/>
        <v>261800</v>
      </c>
      <c r="P1149" s="17">
        <f t="shared" si="212"/>
        <v>261800</v>
      </c>
    </row>
    <row r="1150" spans="1:16" x14ac:dyDescent="0.25">
      <c r="A1150" s="76"/>
      <c r="B1150" s="76"/>
      <c r="C1150" s="76"/>
      <c r="D1150" s="90"/>
      <c r="E1150" s="78"/>
      <c r="F1150" s="8" t="s">
        <v>985</v>
      </c>
      <c r="G1150" s="7" t="s">
        <v>17</v>
      </c>
      <c r="H1150" s="10">
        <v>51066.18</v>
      </c>
      <c r="I1150" s="10">
        <f t="shared" si="208"/>
        <v>61218.136584</v>
      </c>
      <c r="J1150" s="10">
        <v>0</v>
      </c>
      <c r="K1150" s="10">
        <f t="shared" si="209"/>
        <v>0</v>
      </c>
      <c r="L1150" s="50">
        <f t="shared" si="210"/>
        <v>0</v>
      </c>
      <c r="M1150" s="9">
        <v>896580</v>
      </c>
      <c r="N1150" s="9">
        <v>190400</v>
      </c>
      <c r="O1150" s="9">
        <f t="shared" si="211"/>
        <v>190400</v>
      </c>
      <c r="P1150" s="17">
        <f t="shared" si="212"/>
        <v>190400</v>
      </c>
    </row>
    <row r="1151" spans="1:16" x14ac:dyDescent="0.25">
      <c r="A1151" s="76"/>
      <c r="B1151" s="76"/>
      <c r="C1151" s="76"/>
      <c r="D1151" s="90"/>
      <c r="E1151" s="78"/>
      <c r="F1151" s="8" t="s">
        <v>986</v>
      </c>
      <c r="G1151" s="7" t="s">
        <v>17</v>
      </c>
      <c r="H1151" s="10">
        <v>85109.31</v>
      </c>
      <c r="I1151" s="10">
        <f t="shared" si="208"/>
        <v>102029.040828</v>
      </c>
      <c r="J1151" s="10">
        <v>0</v>
      </c>
      <c r="K1151" s="10">
        <f t="shared" si="209"/>
        <v>0</v>
      </c>
      <c r="L1151" s="50">
        <f t="shared" si="210"/>
        <v>0</v>
      </c>
      <c r="M1151" s="9">
        <v>163291.65595764003</v>
      </c>
      <c r="N1151" s="9">
        <v>1011500</v>
      </c>
      <c r="O1151" s="9">
        <f t="shared" si="211"/>
        <v>163291.65595764003</v>
      </c>
      <c r="P1151" s="17">
        <f t="shared" si="212"/>
        <v>163291.65595764003</v>
      </c>
    </row>
    <row r="1152" spans="1:16" x14ac:dyDescent="0.25">
      <c r="A1152" s="76"/>
      <c r="B1152" s="76"/>
      <c r="C1152" s="76"/>
      <c r="D1152" s="90"/>
      <c r="E1152" s="78"/>
      <c r="F1152" s="8" t="s">
        <v>987</v>
      </c>
      <c r="G1152" s="7" t="s">
        <v>17</v>
      </c>
      <c r="H1152" s="10">
        <v>108939.6</v>
      </c>
      <c r="I1152" s="10">
        <f t="shared" si="208"/>
        <v>130596.79248</v>
      </c>
      <c r="J1152" s="10">
        <v>0</v>
      </c>
      <c r="K1152" s="10">
        <f t="shared" si="209"/>
        <v>0</v>
      </c>
      <c r="L1152" s="50">
        <f t="shared" si="210"/>
        <v>0</v>
      </c>
      <c r="M1152" s="9">
        <v>1213239</v>
      </c>
      <c r="N1152" s="9">
        <v>380800</v>
      </c>
      <c r="O1152" s="9">
        <f t="shared" si="211"/>
        <v>380800</v>
      </c>
      <c r="P1152" s="17">
        <f t="shared" si="212"/>
        <v>380800</v>
      </c>
    </row>
    <row r="1153" spans="1:16" x14ac:dyDescent="0.25">
      <c r="A1153" s="76"/>
      <c r="B1153" s="76"/>
      <c r="C1153" s="76"/>
      <c r="D1153" s="90"/>
      <c r="E1153" s="78"/>
      <c r="F1153" s="8" t="s">
        <v>988</v>
      </c>
      <c r="G1153" s="7" t="s">
        <v>17</v>
      </c>
      <c r="H1153" s="10">
        <v>703568.25</v>
      </c>
      <c r="I1153" s="10">
        <f t="shared" si="208"/>
        <v>843437.61809999996</v>
      </c>
      <c r="J1153" s="10">
        <v>0</v>
      </c>
      <c r="K1153" s="10">
        <f t="shared" si="209"/>
        <v>0</v>
      </c>
      <c r="L1153" s="50">
        <f t="shared" si="210"/>
        <v>0</v>
      </c>
      <c r="M1153" s="9">
        <v>1270532.3999999999</v>
      </c>
      <c r="N1153" s="9">
        <v>737800</v>
      </c>
      <c r="O1153" s="9">
        <f t="shared" si="211"/>
        <v>737800</v>
      </c>
      <c r="P1153" s="17">
        <f t="shared" si="212"/>
        <v>737800</v>
      </c>
    </row>
    <row r="1154" spans="1:16" x14ac:dyDescent="0.25">
      <c r="A1154" s="76"/>
      <c r="B1154" s="76"/>
      <c r="C1154" s="76"/>
      <c r="D1154" s="90"/>
      <c r="E1154" s="78"/>
      <c r="F1154" s="8" t="s">
        <v>989</v>
      </c>
      <c r="G1154" s="7" t="s">
        <v>17</v>
      </c>
      <c r="H1154" s="10">
        <v>47661.57</v>
      </c>
      <c r="I1154" s="10">
        <f t="shared" si="208"/>
        <v>57136.690115999998</v>
      </c>
      <c r="J1154" s="10">
        <v>0</v>
      </c>
      <c r="K1154" s="10">
        <f t="shared" si="209"/>
        <v>0</v>
      </c>
      <c r="L1154" s="50">
        <f t="shared" si="210"/>
        <v>0</v>
      </c>
      <c r="M1154" s="9">
        <v>1371900</v>
      </c>
      <c r="N1154" s="9">
        <v>380800</v>
      </c>
      <c r="O1154" s="9">
        <f t="shared" si="211"/>
        <v>380800</v>
      </c>
      <c r="P1154" s="17">
        <f t="shared" si="212"/>
        <v>380800</v>
      </c>
    </row>
    <row r="1155" spans="1:16" x14ac:dyDescent="0.25">
      <c r="A1155" s="76"/>
      <c r="B1155" s="76"/>
      <c r="C1155" s="76"/>
      <c r="D1155" s="90"/>
      <c r="E1155" s="78"/>
      <c r="F1155" s="8" t="s">
        <v>990</v>
      </c>
      <c r="G1155" s="7" t="s">
        <v>17</v>
      </c>
      <c r="H1155" s="10">
        <v>51066.18</v>
      </c>
      <c r="I1155" s="10">
        <f t="shared" si="208"/>
        <v>61218.136584</v>
      </c>
      <c r="J1155" s="10">
        <v>0</v>
      </c>
      <c r="K1155" s="10">
        <f t="shared" si="209"/>
        <v>0</v>
      </c>
      <c r="L1155" s="50">
        <f t="shared" si="210"/>
        <v>0</v>
      </c>
      <c r="M1155" s="9">
        <v>531420</v>
      </c>
      <c r="N1155" s="9">
        <v>499800</v>
      </c>
      <c r="O1155" s="9">
        <f t="shared" si="211"/>
        <v>499800</v>
      </c>
      <c r="P1155" s="17">
        <f t="shared" si="212"/>
        <v>499800</v>
      </c>
    </row>
    <row r="1156" spans="1:16" x14ac:dyDescent="0.25">
      <c r="A1156" s="76"/>
      <c r="B1156" s="76"/>
      <c r="C1156" s="76"/>
      <c r="D1156" s="90"/>
      <c r="E1156" s="78"/>
      <c r="F1156" s="8" t="s">
        <v>991</v>
      </c>
      <c r="G1156" s="7" t="s">
        <v>17</v>
      </c>
      <c r="H1156" s="10">
        <v>209936.43</v>
      </c>
      <c r="I1156" s="10">
        <f t="shared" si="208"/>
        <v>251671.792284</v>
      </c>
      <c r="J1156" s="10">
        <v>0</v>
      </c>
      <c r="K1156" s="10">
        <f t="shared" si="209"/>
        <v>0</v>
      </c>
      <c r="L1156" s="50">
        <f t="shared" si="210"/>
        <v>0</v>
      </c>
      <c r="M1156" s="9">
        <v>376910.4</v>
      </c>
      <c r="N1156" s="9">
        <v>452200</v>
      </c>
      <c r="O1156" s="9">
        <f t="shared" si="211"/>
        <v>376910.4</v>
      </c>
      <c r="P1156" s="17">
        <f t="shared" si="212"/>
        <v>376910.4</v>
      </c>
    </row>
    <row r="1157" spans="1:16" x14ac:dyDescent="0.25">
      <c r="A1157" s="76"/>
      <c r="B1157" s="76"/>
      <c r="C1157" s="76"/>
      <c r="D1157" s="90"/>
      <c r="E1157" s="78"/>
      <c r="F1157" s="8" t="s">
        <v>325</v>
      </c>
      <c r="G1157" s="7" t="s">
        <v>17</v>
      </c>
      <c r="H1157" s="10">
        <v>20425.68</v>
      </c>
      <c r="I1157" s="10">
        <f t="shared" si="208"/>
        <v>24486.305184000001</v>
      </c>
      <c r="J1157" s="10">
        <v>0</v>
      </c>
      <c r="K1157" s="10">
        <f t="shared" si="209"/>
        <v>0</v>
      </c>
      <c r="L1157" s="50">
        <f t="shared" si="210"/>
        <v>0</v>
      </c>
      <c r="M1157" s="9">
        <v>1687284</v>
      </c>
      <c r="N1157" s="9">
        <v>345100</v>
      </c>
      <c r="O1157" s="9">
        <f t="shared" si="211"/>
        <v>345100</v>
      </c>
      <c r="P1157" s="17">
        <f t="shared" si="212"/>
        <v>345100</v>
      </c>
    </row>
    <row r="1158" spans="1:16" ht="16.5" x14ac:dyDescent="0.25">
      <c r="A1158" s="76"/>
      <c r="B1158" s="76"/>
      <c r="C1158" s="76"/>
      <c r="D1158" s="90"/>
      <c r="E1158" s="78"/>
      <c r="F1158" s="8" t="s">
        <v>992</v>
      </c>
      <c r="G1158" s="7" t="s">
        <v>17</v>
      </c>
      <c r="H1158" s="10">
        <v>31773.06</v>
      </c>
      <c r="I1158" s="10">
        <f t="shared" si="208"/>
        <v>38089.544328000004</v>
      </c>
      <c r="J1158" s="10">
        <v>0</v>
      </c>
      <c r="K1158" s="10">
        <f t="shared" si="209"/>
        <v>0</v>
      </c>
      <c r="L1158" s="50">
        <f t="shared" si="210"/>
        <v>0</v>
      </c>
      <c r="M1158" s="9">
        <v>199104</v>
      </c>
      <c r="N1158" s="9">
        <v>261800</v>
      </c>
      <c r="O1158" s="9">
        <f t="shared" si="211"/>
        <v>199104</v>
      </c>
      <c r="P1158" s="17">
        <f t="shared" si="212"/>
        <v>199104</v>
      </c>
    </row>
    <row r="1159" spans="1:16" x14ac:dyDescent="0.25">
      <c r="A1159" s="76"/>
      <c r="B1159" s="76"/>
      <c r="C1159" s="76"/>
      <c r="D1159" s="90"/>
      <c r="E1159" s="78"/>
      <c r="F1159" s="8" t="s">
        <v>993</v>
      </c>
      <c r="G1159" s="7" t="s">
        <v>17</v>
      </c>
      <c r="H1159" s="10">
        <v>76030.02</v>
      </c>
      <c r="I1159" s="10">
        <f t="shared" si="208"/>
        <v>91144.787976000007</v>
      </c>
      <c r="J1159" s="10">
        <v>0</v>
      </c>
      <c r="K1159" s="10">
        <f t="shared" si="209"/>
        <v>0</v>
      </c>
      <c r="L1159" s="50">
        <f t="shared" si="210"/>
        <v>0</v>
      </c>
      <c r="M1159" s="9">
        <v>813511.2</v>
      </c>
      <c r="N1159" s="9">
        <v>499800</v>
      </c>
      <c r="O1159" s="9">
        <f t="shared" si="211"/>
        <v>499800</v>
      </c>
      <c r="P1159" s="17">
        <f t="shared" si="212"/>
        <v>499800</v>
      </c>
    </row>
    <row r="1160" spans="1:16" x14ac:dyDescent="0.25">
      <c r="A1160" s="76"/>
      <c r="B1160" s="76"/>
      <c r="C1160" s="76"/>
      <c r="D1160" s="90"/>
      <c r="E1160" s="78"/>
      <c r="F1160" s="8" t="s">
        <v>994</v>
      </c>
      <c r="G1160" s="7" t="s">
        <v>17</v>
      </c>
      <c r="H1160" s="10">
        <v>24964.83</v>
      </c>
      <c r="I1160" s="10">
        <f t="shared" si="208"/>
        <v>29927.838204</v>
      </c>
      <c r="J1160" s="10">
        <v>0</v>
      </c>
      <c r="K1160" s="10">
        <f t="shared" si="209"/>
        <v>0</v>
      </c>
      <c r="L1160" s="50">
        <f t="shared" si="210"/>
        <v>0</v>
      </c>
      <c r="M1160" s="9">
        <v>2505324</v>
      </c>
      <c r="N1160" s="9">
        <v>1487500</v>
      </c>
      <c r="O1160" s="9">
        <f t="shared" si="211"/>
        <v>1487500</v>
      </c>
      <c r="P1160" s="17">
        <f t="shared" si="212"/>
        <v>1487500</v>
      </c>
    </row>
    <row r="1161" spans="1:16" x14ac:dyDescent="0.25">
      <c r="A1161" s="76"/>
      <c r="B1161" s="76"/>
      <c r="C1161" s="76"/>
      <c r="D1161" s="90"/>
      <c r="E1161" s="78"/>
      <c r="F1161" s="100" t="s">
        <v>81</v>
      </c>
      <c r="G1161" s="101"/>
      <c r="H1161" s="101"/>
      <c r="I1161" s="101"/>
      <c r="J1161" s="101"/>
      <c r="K1161" s="101"/>
      <c r="L1161" s="102"/>
      <c r="M1161" s="10"/>
      <c r="N1161" s="10"/>
      <c r="O1161" s="10"/>
      <c r="P1161" s="18"/>
    </row>
    <row r="1162" spans="1:16" x14ac:dyDescent="0.25">
      <c r="A1162" s="76"/>
      <c r="B1162" s="76"/>
      <c r="C1162" s="76"/>
      <c r="D1162" s="90"/>
      <c r="E1162" s="78"/>
      <c r="F1162" s="8" t="s">
        <v>468</v>
      </c>
      <c r="G1162" s="77" t="s">
        <v>82</v>
      </c>
      <c r="H1162" s="78">
        <v>67476.42</v>
      </c>
      <c r="I1162" s="78">
        <f>(H1162*19.88%)+H1162</f>
        <v>80890.732296000002</v>
      </c>
      <c r="J1162" s="78">
        <v>62082.2</v>
      </c>
      <c r="K1162" s="78">
        <f>(J1162*5.1%)+J1162</f>
        <v>65248.392199999995</v>
      </c>
      <c r="L1162" s="78">
        <f>K1162</f>
        <v>65248.392199999995</v>
      </c>
      <c r="M1162" s="79">
        <v>88653.381600000008</v>
      </c>
      <c r="N1162" s="79">
        <v>378552</v>
      </c>
      <c r="O1162" s="79">
        <f>MIN(M1162,N1162)</f>
        <v>88653.381600000008</v>
      </c>
      <c r="P1162" s="110">
        <f>AVERAGE(L1162,O1162)</f>
        <v>76950.886899999998</v>
      </c>
    </row>
    <row r="1163" spans="1:16" x14ac:dyDescent="0.25">
      <c r="A1163" s="76"/>
      <c r="B1163" s="76"/>
      <c r="C1163" s="76"/>
      <c r="D1163" s="90"/>
      <c r="E1163" s="78"/>
      <c r="F1163" s="8" t="s">
        <v>995</v>
      </c>
      <c r="G1163" s="77"/>
      <c r="H1163" s="78"/>
      <c r="I1163" s="78"/>
      <c r="J1163" s="78"/>
      <c r="K1163" s="78"/>
      <c r="L1163" s="78">
        <f t="shared" ref="L1163:L1170" si="213">+(I1163+K1163)/2</f>
        <v>0</v>
      </c>
      <c r="M1163" s="79">
        <v>0</v>
      </c>
      <c r="N1163" s="79"/>
      <c r="O1163" s="79">
        <v>0</v>
      </c>
      <c r="P1163" s="111"/>
    </row>
    <row r="1164" spans="1:16" ht="16.5" x14ac:dyDescent="0.25">
      <c r="A1164" s="76"/>
      <c r="B1164" s="76"/>
      <c r="C1164" s="76"/>
      <c r="D1164" s="90"/>
      <c r="E1164" s="78"/>
      <c r="F1164" s="8" t="s">
        <v>996</v>
      </c>
      <c r="G1164" s="77"/>
      <c r="H1164" s="78"/>
      <c r="I1164" s="78"/>
      <c r="J1164" s="78"/>
      <c r="K1164" s="78"/>
      <c r="L1164" s="78">
        <f t="shared" si="213"/>
        <v>0</v>
      </c>
      <c r="M1164" s="79">
        <v>0</v>
      </c>
      <c r="N1164" s="79"/>
      <c r="O1164" s="79">
        <v>0</v>
      </c>
      <c r="P1164" s="111"/>
    </row>
    <row r="1165" spans="1:16" x14ac:dyDescent="0.25">
      <c r="A1165" s="76"/>
      <c r="B1165" s="76"/>
      <c r="C1165" s="76"/>
      <c r="D1165" s="90"/>
      <c r="E1165" s="78"/>
      <c r="F1165" s="8" t="s">
        <v>405</v>
      </c>
      <c r="G1165" s="77"/>
      <c r="H1165" s="78"/>
      <c r="I1165" s="78"/>
      <c r="J1165" s="78"/>
      <c r="K1165" s="78"/>
      <c r="L1165" s="78">
        <f t="shared" si="213"/>
        <v>0</v>
      </c>
      <c r="M1165" s="79">
        <v>0</v>
      </c>
      <c r="N1165" s="79"/>
      <c r="O1165" s="79">
        <v>0</v>
      </c>
      <c r="P1165" s="111"/>
    </row>
    <row r="1166" spans="1:16" x14ac:dyDescent="0.25">
      <c r="A1166" s="76"/>
      <c r="B1166" s="76"/>
      <c r="C1166" s="76"/>
      <c r="D1166" s="90"/>
      <c r="E1166" s="78"/>
      <c r="F1166" s="8" t="s">
        <v>997</v>
      </c>
      <c r="G1166" s="77"/>
      <c r="H1166" s="78"/>
      <c r="I1166" s="78"/>
      <c r="J1166" s="78"/>
      <c r="K1166" s="78"/>
      <c r="L1166" s="78">
        <f t="shared" si="213"/>
        <v>0</v>
      </c>
      <c r="M1166" s="79">
        <v>0</v>
      </c>
      <c r="N1166" s="79"/>
      <c r="O1166" s="79">
        <v>0</v>
      </c>
      <c r="P1166" s="111"/>
    </row>
    <row r="1167" spans="1:16" x14ac:dyDescent="0.25">
      <c r="A1167" s="76"/>
      <c r="B1167" s="76"/>
      <c r="C1167" s="76"/>
      <c r="D1167" s="90"/>
      <c r="E1167" s="78"/>
      <c r="F1167" s="8" t="s">
        <v>669</v>
      </c>
      <c r="G1167" s="77"/>
      <c r="H1167" s="78"/>
      <c r="I1167" s="78"/>
      <c r="J1167" s="78"/>
      <c r="K1167" s="78"/>
      <c r="L1167" s="78">
        <f t="shared" si="213"/>
        <v>0</v>
      </c>
      <c r="M1167" s="79">
        <v>0</v>
      </c>
      <c r="N1167" s="79"/>
      <c r="O1167" s="79">
        <v>0</v>
      </c>
      <c r="P1167" s="111"/>
    </row>
    <row r="1168" spans="1:16" x14ac:dyDescent="0.25">
      <c r="A1168" s="76"/>
      <c r="B1168" s="76"/>
      <c r="C1168" s="76"/>
      <c r="D1168" s="90"/>
      <c r="E1168" s="78"/>
      <c r="F1168" s="8" t="s">
        <v>998</v>
      </c>
      <c r="G1168" s="77"/>
      <c r="H1168" s="78"/>
      <c r="I1168" s="78"/>
      <c r="J1168" s="78"/>
      <c r="K1168" s="78"/>
      <c r="L1168" s="78">
        <f t="shared" si="213"/>
        <v>0</v>
      </c>
      <c r="M1168" s="79">
        <v>0</v>
      </c>
      <c r="N1168" s="79"/>
      <c r="O1168" s="79">
        <v>0</v>
      </c>
      <c r="P1168" s="111"/>
    </row>
    <row r="1169" spans="1:16" x14ac:dyDescent="0.25">
      <c r="A1169" s="76"/>
      <c r="B1169" s="76"/>
      <c r="C1169" s="76"/>
      <c r="D1169" s="90"/>
      <c r="E1169" s="78"/>
      <c r="F1169" s="8" t="s">
        <v>99</v>
      </c>
      <c r="G1169" s="77"/>
      <c r="H1169" s="78"/>
      <c r="I1169" s="78"/>
      <c r="J1169" s="78"/>
      <c r="K1169" s="78"/>
      <c r="L1169" s="78">
        <f t="shared" si="213"/>
        <v>0</v>
      </c>
      <c r="M1169" s="79">
        <v>0</v>
      </c>
      <c r="N1169" s="79"/>
      <c r="O1169" s="79">
        <v>0</v>
      </c>
      <c r="P1169" s="111"/>
    </row>
    <row r="1170" spans="1:16" x14ac:dyDescent="0.25">
      <c r="A1170" s="76"/>
      <c r="B1170" s="76"/>
      <c r="C1170" s="76"/>
      <c r="D1170" s="90"/>
      <c r="E1170" s="78"/>
      <c r="F1170" s="8" t="s">
        <v>999</v>
      </c>
      <c r="G1170" s="77"/>
      <c r="H1170" s="78"/>
      <c r="I1170" s="78"/>
      <c r="J1170" s="78"/>
      <c r="K1170" s="78"/>
      <c r="L1170" s="78">
        <f t="shared" si="213"/>
        <v>0</v>
      </c>
      <c r="M1170" s="79">
        <v>0</v>
      </c>
      <c r="N1170" s="79"/>
      <c r="O1170" s="79">
        <v>0</v>
      </c>
      <c r="P1170" s="111"/>
    </row>
    <row r="1171" spans="1:16" x14ac:dyDescent="0.25">
      <c r="A1171" s="76">
        <v>11</v>
      </c>
      <c r="B1171" s="76" t="s">
        <v>1000</v>
      </c>
      <c r="C1171" s="76" t="s">
        <v>1001</v>
      </c>
      <c r="D1171" s="90"/>
      <c r="E1171" s="78"/>
      <c r="F1171" s="100" t="s">
        <v>15</v>
      </c>
      <c r="G1171" s="101"/>
      <c r="H1171" s="101"/>
      <c r="I1171" s="101"/>
      <c r="J1171" s="101"/>
      <c r="K1171" s="101"/>
      <c r="L1171" s="102"/>
      <c r="M1171" s="10"/>
      <c r="N1171" s="10"/>
      <c r="O1171" s="10"/>
      <c r="P1171" s="18"/>
    </row>
    <row r="1172" spans="1:16" ht="16.5" x14ac:dyDescent="0.25">
      <c r="A1172" s="76"/>
      <c r="B1172" s="76"/>
      <c r="C1172" s="76"/>
      <c r="D1172" s="90"/>
      <c r="E1172" s="78"/>
      <c r="F1172" s="8" t="s">
        <v>1002</v>
      </c>
      <c r="G1172" s="7" t="s">
        <v>17</v>
      </c>
      <c r="H1172" s="10">
        <v>198821.7</v>
      </c>
      <c r="I1172" s="10">
        <f t="shared" ref="I1172:I1186" si="214">(H1172*19.88%)+H1172</f>
        <v>238347.45396000001</v>
      </c>
      <c r="J1172" s="10">
        <v>184228.46520000001</v>
      </c>
      <c r="K1172" s="10">
        <f t="shared" ref="K1172:K1186" si="215">(J1172*5.1%)+J1172</f>
        <v>193624.11692520001</v>
      </c>
      <c r="L1172" s="50">
        <f>K1172</f>
        <v>193624.11692520001</v>
      </c>
      <c r="M1172" s="9">
        <v>263078.24830560002</v>
      </c>
      <c r="N1172" s="9">
        <v>1487500</v>
      </c>
      <c r="O1172" s="9">
        <f>MIN(M1172,N1172)</f>
        <v>263078.24830560002</v>
      </c>
      <c r="P1172" s="17">
        <f>AVERAGE(L1172,O1172)</f>
        <v>228351.1826154</v>
      </c>
    </row>
    <row r="1173" spans="1:16" x14ac:dyDescent="0.25">
      <c r="A1173" s="76"/>
      <c r="B1173" s="76"/>
      <c r="C1173" s="76"/>
      <c r="D1173" s="90"/>
      <c r="E1173" s="78"/>
      <c r="F1173" s="8" t="s">
        <v>1003</v>
      </c>
      <c r="G1173" s="7" t="s">
        <v>17</v>
      </c>
      <c r="H1173" s="10">
        <v>238587.03</v>
      </c>
      <c r="I1173" s="10">
        <f t="shared" si="214"/>
        <v>286018.13156399998</v>
      </c>
      <c r="J1173" s="10">
        <v>221074.71419999999</v>
      </c>
      <c r="K1173" s="10">
        <f t="shared" si="215"/>
        <v>232349.52462419998</v>
      </c>
      <c r="L1173" s="50">
        <f t="shared" ref="L1173:L1186" si="216">K1173</f>
        <v>232349.52462419998</v>
      </c>
      <c r="M1173" s="9">
        <v>315694.69187759998</v>
      </c>
      <c r="N1173" s="9">
        <v>499800</v>
      </c>
      <c r="O1173" s="9">
        <f t="shared" ref="O1173:O1186" si="217">MIN(M1173,N1173)</f>
        <v>315694.69187759998</v>
      </c>
      <c r="P1173" s="17">
        <f t="shared" ref="P1173:P1186" si="218">AVERAGE(L1173,O1173)</f>
        <v>274022.1082509</v>
      </c>
    </row>
    <row r="1174" spans="1:16" x14ac:dyDescent="0.25">
      <c r="A1174" s="76"/>
      <c r="B1174" s="76"/>
      <c r="C1174" s="76"/>
      <c r="D1174" s="90"/>
      <c r="E1174" s="78"/>
      <c r="F1174" s="8" t="s">
        <v>22</v>
      </c>
      <c r="G1174" s="7" t="s">
        <v>17</v>
      </c>
      <c r="H1174" s="10">
        <v>68924.789999999994</v>
      </c>
      <c r="I1174" s="10">
        <f t="shared" si="214"/>
        <v>82627.038251999998</v>
      </c>
      <c r="J1174" s="10">
        <v>63865.904999999999</v>
      </c>
      <c r="K1174" s="10">
        <f t="shared" si="215"/>
        <v>67123.066154999993</v>
      </c>
      <c r="L1174" s="50">
        <f t="shared" si="216"/>
        <v>67123.066154999993</v>
      </c>
      <c r="M1174" s="9">
        <v>91200.512339999987</v>
      </c>
      <c r="N1174" s="9">
        <v>261800</v>
      </c>
      <c r="O1174" s="9">
        <f t="shared" si="217"/>
        <v>91200.512339999987</v>
      </c>
      <c r="P1174" s="17">
        <f t="shared" si="218"/>
        <v>79161.789247499983</v>
      </c>
    </row>
    <row r="1175" spans="1:16" x14ac:dyDescent="0.25">
      <c r="A1175" s="76"/>
      <c r="B1175" s="76"/>
      <c r="C1175" s="76"/>
      <c r="D1175" s="90"/>
      <c r="E1175" s="78"/>
      <c r="F1175" s="8" t="s">
        <v>1004</v>
      </c>
      <c r="G1175" s="7" t="s">
        <v>17</v>
      </c>
      <c r="H1175" s="10">
        <v>291605.49</v>
      </c>
      <c r="I1175" s="10">
        <f t="shared" si="214"/>
        <v>349576.66141199996</v>
      </c>
      <c r="J1175" s="10">
        <v>270201.19299999997</v>
      </c>
      <c r="K1175" s="10">
        <f t="shared" si="215"/>
        <v>283981.453843</v>
      </c>
      <c r="L1175" s="50">
        <f t="shared" si="216"/>
        <v>283981.453843</v>
      </c>
      <c r="M1175" s="9">
        <v>385847.30360399996</v>
      </c>
      <c r="N1175" s="9">
        <v>452200</v>
      </c>
      <c r="O1175" s="9">
        <f t="shared" si="217"/>
        <v>385847.30360399996</v>
      </c>
      <c r="P1175" s="17">
        <f t="shared" si="218"/>
        <v>334914.37872349995</v>
      </c>
    </row>
    <row r="1176" spans="1:16" x14ac:dyDescent="0.25">
      <c r="A1176" s="76"/>
      <c r="B1176" s="76"/>
      <c r="C1176" s="76"/>
      <c r="D1176" s="90"/>
      <c r="E1176" s="78"/>
      <c r="F1176" s="8" t="s">
        <v>1005</v>
      </c>
      <c r="G1176" s="7" t="s">
        <v>17</v>
      </c>
      <c r="H1176" s="10">
        <v>331368.84000000003</v>
      </c>
      <c r="I1176" s="10">
        <f t="shared" si="214"/>
        <v>397244.96539200004</v>
      </c>
      <c r="J1176" s="10">
        <v>307046.51539999997</v>
      </c>
      <c r="K1176" s="10">
        <f t="shared" si="215"/>
        <v>322705.88768539997</v>
      </c>
      <c r="L1176" s="50">
        <f>K1176</f>
        <v>322705.88768539997</v>
      </c>
      <c r="M1176" s="9">
        <v>438462.42399119999</v>
      </c>
      <c r="N1176" s="9">
        <v>1011500</v>
      </c>
      <c r="O1176" s="9">
        <f t="shared" si="217"/>
        <v>438462.42399119999</v>
      </c>
      <c r="P1176" s="17">
        <f t="shared" si="218"/>
        <v>380584.15583830001</v>
      </c>
    </row>
    <row r="1177" spans="1:16" x14ac:dyDescent="0.25">
      <c r="A1177" s="76"/>
      <c r="B1177" s="76"/>
      <c r="C1177" s="76"/>
      <c r="D1177" s="90"/>
      <c r="E1177" s="78"/>
      <c r="F1177" s="8" t="s">
        <v>1006</v>
      </c>
      <c r="G1177" s="7" t="s">
        <v>17</v>
      </c>
      <c r="H1177" s="10">
        <v>198821.7</v>
      </c>
      <c r="I1177" s="10">
        <f t="shared" si="214"/>
        <v>238347.45396000001</v>
      </c>
      <c r="J1177" s="10">
        <v>184228.46520000001</v>
      </c>
      <c r="K1177" s="10">
        <f t="shared" si="215"/>
        <v>193624.11692520001</v>
      </c>
      <c r="L1177" s="50">
        <f t="shared" si="216"/>
        <v>193624.11692520001</v>
      </c>
      <c r="M1177" s="9">
        <v>263078.24830560002</v>
      </c>
      <c r="N1177" s="9">
        <v>490886.9</v>
      </c>
      <c r="O1177" s="9">
        <f t="shared" si="217"/>
        <v>263078.24830560002</v>
      </c>
      <c r="P1177" s="17">
        <f t="shared" si="218"/>
        <v>228351.1826154</v>
      </c>
    </row>
    <row r="1178" spans="1:16" x14ac:dyDescent="0.25">
      <c r="A1178" s="76"/>
      <c r="B1178" s="76"/>
      <c r="C1178" s="76"/>
      <c r="D1178" s="90"/>
      <c r="E1178" s="78"/>
      <c r="F1178" s="8" t="s">
        <v>438</v>
      </c>
      <c r="G1178" s="7" t="s">
        <v>17</v>
      </c>
      <c r="H1178" s="10">
        <v>37114.11</v>
      </c>
      <c r="I1178" s="10">
        <f t="shared" si="214"/>
        <v>44492.395067999998</v>
      </c>
      <c r="J1178" s="10">
        <v>34389.832399999999</v>
      </c>
      <c r="K1178" s="10">
        <f t="shared" si="215"/>
        <v>36143.713852399997</v>
      </c>
      <c r="L1178" s="50">
        <f t="shared" si="216"/>
        <v>36143.713852399997</v>
      </c>
      <c r="M1178" s="9">
        <v>49108.680667199995</v>
      </c>
      <c r="N1178" s="9">
        <v>214200</v>
      </c>
      <c r="O1178" s="9">
        <f t="shared" si="217"/>
        <v>49108.680667199995</v>
      </c>
      <c r="P1178" s="17">
        <f t="shared" si="218"/>
        <v>42626.197259799999</v>
      </c>
    </row>
    <row r="1179" spans="1:16" ht="11.25" customHeight="1" x14ac:dyDescent="0.25">
      <c r="A1179" s="76"/>
      <c r="B1179" s="76"/>
      <c r="C1179" s="76"/>
      <c r="D1179" s="90"/>
      <c r="E1179" s="78"/>
      <c r="F1179" s="8" t="s">
        <v>1007</v>
      </c>
      <c r="G1179" s="7" t="s">
        <v>17</v>
      </c>
      <c r="H1179" s="10">
        <v>99410.85</v>
      </c>
      <c r="I1179" s="10">
        <f t="shared" si="214"/>
        <v>119173.72698000001</v>
      </c>
      <c r="J1179" s="10">
        <v>92114.232600000003</v>
      </c>
      <c r="K1179" s="10">
        <f t="shared" si="215"/>
        <v>96812.058462600005</v>
      </c>
      <c r="L1179" s="50">
        <f t="shared" si="216"/>
        <v>96812.058462600005</v>
      </c>
      <c r="M1179" s="9">
        <v>131539.12415280001</v>
      </c>
      <c r="N1179" s="9">
        <v>499800</v>
      </c>
      <c r="O1179" s="9">
        <f t="shared" si="217"/>
        <v>131539.12415280001</v>
      </c>
      <c r="P1179" s="17">
        <f t="shared" si="218"/>
        <v>114175.5913077</v>
      </c>
    </row>
    <row r="1180" spans="1:16" x14ac:dyDescent="0.25">
      <c r="A1180" s="76"/>
      <c r="B1180" s="76"/>
      <c r="C1180" s="76"/>
      <c r="D1180" s="90"/>
      <c r="E1180" s="78"/>
      <c r="F1180" s="8" t="s">
        <v>1008</v>
      </c>
      <c r="G1180" s="7" t="s">
        <v>17</v>
      </c>
      <c r="H1180" s="10">
        <v>9543.6</v>
      </c>
      <c r="I1180" s="10">
        <f t="shared" si="214"/>
        <v>11440.867679999999</v>
      </c>
      <c r="J1180" s="10">
        <v>8843.4704000000002</v>
      </c>
      <c r="K1180" s="10">
        <f t="shared" si="215"/>
        <v>9294.4873903999996</v>
      </c>
      <c r="L1180" s="50">
        <f t="shared" si="216"/>
        <v>9294.4873903999996</v>
      </c>
      <c r="M1180" s="9">
        <v>12628.4757312</v>
      </c>
      <c r="N1180" s="9">
        <v>142800</v>
      </c>
      <c r="O1180" s="9">
        <f t="shared" si="217"/>
        <v>12628.4757312</v>
      </c>
      <c r="P1180" s="17">
        <f t="shared" si="218"/>
        <v>10961.481560799999</v>
      </c>
    </row>
    <row r="1181" spans="1:16" x14ac:dyDescent="0.25">
      <c r="A1181" s="76"/>
      <c r="B1181" s="76"/>
      <c r="C1181" s="76"/>
      <c r="D1181" s="90"/>
      <c r="E1181" s="78"/>
      <c r="F1181" s="8" t="s">
        <v>1009</v>
      </c>
      <c r="G1181" s="7" t="s">
        <v>17</v>
      </c>
      <c r="H1181" s="10">
        <v>33136.29</v>
      </c>
      <c r="I1181" s="10">
        <f t="shared" si="214"/>
        <v>39723.784452</v>
      </c>
      <c r="J1181" s="10">
        <v>30703.817599999998</v>
      </c>
      <c r="K1181" s="10">
        <f t="shared" si="215"/>
        <v>32269.712297599999</v>
      </c>
      <c r="L1181" s="50">
        <f t="shared" si="216"/>
        <v>32269.712297599999</v>
      </c>
      <c r="M1181" s="9">
        <v>43845.051532799996</v>
      </c>
      <c r="N1181" s="9">
        <v>77350</v>
      </c>
      <c r="O1181" s="9">
        <f t="shared" si="217"/>
        <v>43845.051532799996</v>
      </c>
      <c r="P1181" s="17">
        <f t="shared" si="218"/>
        <v>38057.3819152</v>
      </c>
    </row>
    <row r="1182" spans="1:16" ht="11.25" customHeight="1" x14ac:dyDescent="0.25">
      <c r="A1182" s="76"/>
      <c r="B1182" s="76"/>
      <c r="C1182" s="76"/>
      <c r="D1182" s="90"/>
      <c r="E1182" s="78"/>
      <c r="F1182" s="8" t="s">
        <v>1010</v>
      </c>
      <c r="G1182" s="7" t="s">
        <v>17</v>
      </c>
      <c r="H1182" s="10">
        <v>112665.96</v>
      </c>
      <c r="I1182" s="10">
        <f t="shared" si="214"/>
        <v>135063.95284800002</v>
      </c>
      <c r="J1182" s="10">
        <v>104396.3156</v>
      </c>
      <c r="K1182" s="10">
        <f t="shared" si="215"/>
        <v>109720.5276956</v>
      </c>
      <c r="L1182" s="50">
        <f t="shared" si="216"/>
        <v>109720.5276956</v>
      </c>
      <c r="M1182" s="9">
        <v>149077.9386768</v>
      </c>
      <c r="N1182" s="9">
        <v>214200</v>
      </c>
      <c r="O1182" s="9">
        <f t="shared" si="217"/>
        <v>149077.9386768</v>
      </c>
      <c r="P1182" s="17">
        <f t="shared" si="218"/>
        <v>129399.2331862</v>
      </c>
    </row>
    <row r="1183" spans="1:16" x14ac:dyDescent="0.25">
      <c r="A1183" s="76"/>
      <c r="B1183" s="76"/>
      <c r="C1183" s="76"/>
      <c r="D1183" s="90"/>
      <c r="E1183" s="78"/>
      <c r="F1183" s="8" t="s">
        <v>1011</v>
      </c>
      <c r="G1183" s="7" t="s">
        <v>17</v>
      </c>
      <c r="H1183" s="10">
        <v>90133.56</v>
      </c>
      <c r="I1183" s="10">
        <f t="shared" si="214"/>
        <v>108052.11172799999</v>
      </c>
      <c r="J1183" s="10">
        <v>83518.164399999994</v>
      </c>
      <c r="K1183" s="10">
        <f t="shared" si="215"/>
        <v>87777.590784399988</v>
      </c>
      <c r="L1183" s="50">
        <f t="shared" si="216"/>
        <v>87777.590784399988</v>
      </c>
      <c r="M1183" s="9">
        <v>119263.93876319999</v>
      </c>
      <c r="N1183" s="9">
        <v>261800</v>
      </c>
      <c r="O1183" s="9">
        <f t="shared" si="217"/>
        <v>119263.93876319999</v>
      </c>
      <c r="P1183" s="17">
        <f t="shared" si="218"/>
        <v>103520.76477379998</v>
      </c>
    </row>
    <row r="1184" spans="1:16" x14ac:dyDescent="0.25">
      <c r="A1184" s="76"/>
      <c r="B1184" s="76"/>
      <c r="C1184" s="76"/>
      <c r="D1184" s="90"/>
      <c r="E1184" s="78"/>
      <c r="F1184" s="8" t="s">
        <v>1012</v>
      </c>
      <c r="G1184" s="7" t="s">
        <v>17</v>
      </c>
      <c r="H1184" s="10">
        <v>63358.02</v>
      </c>
      <c r="I1184" s="10">
        <f t="shared" si="214"/>
        <v>75953.594375999994</v>
      </c>
      <c r="J1184" s="10">
        <v>58707.522799999999</v>
      </c>
      <c r="K1184" s="10">
        <f t="shared" si="215"/>
        <v>61701.606462800002</v>
      </c>
      <c r="L1184" s="50">
        <f t="shared" si="216"/>
        <v>61701.606462800002</v>
      </c>
      <c r="M1184" s="9">
        <v>83834.342558400007</v>
      </c>
      <c r="N1184" s="9">
        <v>190400</v>
      </c>
      <c r="O1184" s="9">
        <f t="shared" si="217"/>
        <v>83834.342558400007</v>
      </c>
      <c r="P1184" s="17">
        <f t="shared" si="218"/>
        <v>72767.974510600005</v>
      </c>
    </row>
    <row r="1185" spans="1:16" x14ac:dyDescent="0.25">
      <c r="A1185" s="76"/>
      <c r="B1185" s="76"/>
      <c r="C1185" s="76"/>
      <c r="D1185" s="90"/>
      <c r="E1185" s="78"/>
      <c r="F1185" s="8" t="s">
        <v>55</v>
      </c>
      <c r="G1185" s="7" t="s">
        <v>17</v>
      </c>
      <c r="H1185" s="10">
        <v>424154.61</v>
      </c>
      <c r="I1185" s="10">
        <f t="shared" si="214"/>
        <v>508476.54646799999</v>
      </c>
      <c r="J1185" s="10">
        <v>393022.02299999999</v>
      </c>
      <c r="K1185" s="10">
        <f t="shared" si="215"/>
        <v>413066.14617299999</v>
      </c>
      <c r="L1185" s="50">
        <f t="shared" si="216"/>
        <v>413066.14617299999</v>
      </c>
      <c r="M1185" s="9">
        <v>561235.44884400012</v>
      </c>
      <c r="N1185" s="9">
        <v>2261000</v>
      </c>
      <c r="O1185" s="9">
        <f t="shared" si="217"/>
        <v>561235.44884400012</v>
      </c>
      <c r="P1185" s="17">
        <f t="shared" si="218"/>
        <v>487150.79750850005</v>
      </c>
    </row>
    <row r="1186" spans="1:16" x14ac:dyDescent="0.25">
      <c r="A1186" s="76"/>
      <c r="B1186" s="76"/>
      <c r="C1186" s="76"/>
      <c r="D1186" s="90"/>
      <c r="E1186" s="78"/>
      <c r="F1186" s="52" t="s">
        <v>1013</v>
      </c>
      <c r="G1186" s="7" t="s">
        <v>17</v>
      </c>
      <c r="H1186" s="10">
        <v>0</v>
      </c>
      <c r="I1186" s="10">
        <f t="shared" si="214"/>
        <v>0</v>
      </c>
      <c r="J1186" s="10">
        <v>0</v>
      </c>
      <c r="K1186" s="10">
        <f t="shared" si="215"/>
        <v>0</v>
      </c>
      <c r="L1186" s="50">
        <f t="shared" si="216"/>
        <v>0</v>
      </c>
      <c r="M1186" s="9">
        <v>805239</v>
      </c>
      <c r="N1186" s="9">
        <v>1725500</v>
      </c>
      <c r="O1186" s="9">
        <f t="shared" si="217"/>
        <v>805239</v>
      </c>
      <c r="P1186" s="17">
        <f t="shared" si="218"/>
        <v>402619.5</v>
      </c>
    </row>
    <row r="1187" spans="1:16" x14ac:dyDescent="0.25">
      <c r="A1187" s="76"/>
      <c r="B1187" s="76"/>
      <c r="C1187" s="76"/>
      <c r="D1187" s="90"/>
      <c r="E1187" s="78"/>
      <c r="F1187" s="100" t="s">
        <v>81</v>
      </c>
      <c r="G1187" s="101"/>
      <c r="H1187" s="101"/>
      <c r="I1187" s="101"/>
      <c r="J1187" s="101"/>
      <c r="K1187" s="101"/>
      <c r="L1187" s="102"/>
      <c r="M1187" s="10"/>
      <c r="N1187" s="10"/>
      <c r="O1187" s="10"/>
      <c r="P1187" s="18"/>
    </row>
    <row r="1188" spans="1:16" x14ac:dyDescent="0.25">
      <c r="A1188" s="76"/>
      <c r="B1188" s="76"/>
      <c r="C1188" s="76"/>
      <c r="D1188" s="90"/>
      <c r="E1188" s="78"/>
      <c r="F1188" s="8" t="s">
        <v>1014</v>
      </c>
      <c r="G1188" s="77" t="s">
        <v>82</v>
      </c>
      <c r="H1188" s="78">
        <v>114669.72</v>
      </c>
      <c r="I1188" s="78">
        <f>(H1188*19.88%)+H1188</f>
        <v>137466.060336</v>
      </c>
      <c r="J1188" s="78">
        <v>105632.4</v>
      </c>
      <c r="K1188" s="78">
        <f>(J1188*5.1%)+J1188</f>
        <v>111019.65239999999</v>
      </c>
      <c r="L1188" s="78">
        <f>K1188</f>
        <v>111019.65239999999</v>
      </c>
      <c r="M1188" s="79">
        <v>150843.06719999999</v>
      </c>
      <c r="N1188" s="79">
        <v>424302</v>
      </c>
      <c r="O1188" s="79">
        <f>MIN(M1188,N1188)</f>
        <v>150843.06719999999</v>
      </c>
      <c r="P1188" s="80">
        <f>AVERAGE(L1188,O1188)</f>
        <v>130931.35979999999</v>
      </c>
    </row>
    <row r="1189" spans="1:16" ht="11.25" customHeight="1" x14ac:dyDescent="0.25">
      <c r="A1189" s="76"/>
      <c r="B1189" s="76"/>
      <c r="C1189" s="76"/>
      <c r="D1189" s="90"/>
      <c r="E1189" s="78"/>
      <c r="F1189" s="8" t="s">
        <v>1015</v>
      </c>
      <c r="G1189" s="77"/>
      <c r="H1189" s="78"/>
      <c r="I1189" s="78"/>
      <c r="J1189" s="78"/>
      <c r="K1189" s="78"/>
      <c r="L1189" s="78">
        <f t="shared" ref="L1189:L1202" si="219">+(I1189+K1189)/2</f>
        <v>0</v>
      </c>
      <c r="M1189" s="79">
        <v>0</v>
      </c>
      <c r="N1189" s="79"/>
      <c r="O1189" s="79">
        <v>0</v>
      </c>
      <c r="P1189" s="81"/>
    </row>
    <row r="1190" spans="1:16" x14ac:dyDescent="0.25">
      <c r="A1190" s="76"/>
      <c r="B1190" s="76"/>
      <c r="C1190" s="76"/>
      <c r="D1190" s="90"/>
      <c r="E1190" s="78"/>
      <c r="F1190" s="8" t="s">
        <v>405</v>
      </c>
      <c r="G1190" s="77"/>
      <c r="H1190" s="78"/>
      <c r="I1190" s="78"/>
      <c r="J1190" s="78"/>
      <c r="K1190" s="78"/>
      <c r="L1190" s="78">
        <f t="shared" si="219"/>
        <v>0</v>
      </c>
      <c r="M1190" s="79">
        <v>0</v>
      </c>
      <c r="N1190" s="79"/>
      <c r="O1190" s="79">
        <v>0</v>
      </c>
      <c r="P1190" s="81"/>
    </row>
    <row r="1191" spans="1:16" ht="11.25" customHeight="1" x14ac:dyDescent="0.25">
      <c r="A1191" s="76"/>
      <c r="B1191" s="76"/>
      <c r="C1191" s="76"/>
      <c r="D1191" s="90"/>
      <c r="E1191" s="78"/>
      <c r="F1191" s="8" t="s">
        <v>1016</v>
      </c>
      <c r="G1191" s="77"/>
      <c r="H1191" s="78"/>
      <c r="I1191" s="78"/>
      <c r="J1191" s="78"/>
      <c r="K1191" s="78"/>
      <c r="L1191" s="78">
        <f t="shared" si="219"/>
        <v>0</v>
      </c>
      <c r="M1191" s="79">
        <v>0</v>
      </c>
      <c r="N1191" s="79"/>
      <c r="O1191" s="79">
        <v>0</v>
      </c>
      <c r="P1191" s="81"/>
    </row>
    <row r="1192" spans="1:16" x14ac:dyDescent="0.25">
      <c r="A1192" s="76"/>
      <c r="B1192" s="76"/>
      <c r="C1192" s="76"/>
      <c r="D1192" s="90"/>
      <c r="E1192" s="78"/>
      <c r="F1192" s="8" t="s">
        <v>1017</v>
      </c>
      <c r="G1192" s="77"/>
      <c r="H1192" s="78"/>
      <c r="I1192" s="78"/>
      <c r="J1192" s="78"/>
      <c r="K1192" s="78"/>
      <c r="L1192" s="78">
        <f t="shared" si="219"/>
        <v>0</v>
      </c>
      <c r="M1192" s="79">
        <v>0</v>
      </c>
      <c r="N1192" s="79"/>
      <c r="O1192" s="79">
        <v>0</v>
      </c>
      <c r="P1192" s="81"/>
    </row>
    <row r="1193" spans="1:16" x14ac:dyDescent="0.25">
      <c r="A1193" s="76"/>
      <c r="B1193" s="76"/>
      <c r="C1193" s="76"/>
      <c r="D1193" s="90"/>
      <c r="E1193" s="78"/>
      <c r="F1193" s="8" t="s">
        <v>997</v>
      </c>
      <c r="G1193" s="77"/>
      <c r="H1193" s="78"/>
      <c r="I1193" s="78"/>
      <c r="J1193" s="78"/>
      <c r="K1193" s="78"/>
      <c r="L1193" s="78">
        <f t="shared" si="219"/>
        <v>0</v>
      </c>
      <c r="M1193" s="79">
        <v>0</v>
      </c>
      <c r="N1193" s="79"/>
      <c r="O1193" s="79">
        <v>0</v>
      </c>
      <c r="P1193" s="81"/>
    </row>
    <row r="1194" spans="1:16" x14ac:dyDescent="0.25">
      <c r="A1194" s="76"/>
      <c r="B1194" s="76"/>
      <c r="C1194" s="76"/>
      <c r="D1194" s="90"/>
      <c r="E1194" s="78"/>
      <c r="F1194" s="8" t="s">
        <v>1018</v>
      </c>
      <c r="G1194" s="77"/>
      <c r="H1194" s="78"/>
      <c r="I1194" s="78"/>
      <c r="J1194" s="78"/>
      <c r="K1194" s="78"/>
      <c r="L1194" s="78">
        <f t="shared" si="219"/>
        <v>0</v>
      </c>
      <c r="M1194" s="79">
        <v>0</v>
      </c>
      <c r="N1194" s="79"/>
      <c r="O1194" s="79">
        <v>0</v>
      </c>
      <c r="P1194" s="81"/>
    </row>
    <row r="1195" spans="1:16" x14ac:dyDescent="0.25">
      <c r="A1195" s="76"/>
      <c r="B1195" s="76"/>
      <c r="C1195" s="76"/>
      <c r="D1195" s="90"/>
      <c r="E1195" s="78"/>
      <c r="F1195" s="8" t="s">
        <v>1019</v>
      </c>
      <c r="G1195" s="77"/>
      <c r="H1195" s="78"/>
      <c r="I1195" s="78"/>
      <c r="J1195" s="78"/>
      <c r="K1195" s="78"/>
      <c r="L1195" s="78">
        <f t="shared" si="219"/>
        <v>0</v>
      </c>
      <c r="M1195" s="79">
        <v>0</v>
      </c>
      <c r="N1195" s="79"/>
      <c r="O1195" s="79">
        <v>0</v>
      </c>
      <c r="P1195" s="81"/>
    </row>
    <row r="1196" spans="1:16" x14ac:dyDescent="0.25">
      <c r="A1196" s="76"/>
      <c r="B1196" s="76"/>
      <c r="C1196" s="76"/>
      <c r="D1196" s="90"/>
      <c r="E1196" s="78"/>
      <c r="F1196" s="8" t="s">
        <v>1020</v>
      </c>
      <c r="G1196" s="77"/>
      <c r="H1196" s="78"/>
      <c r="I1196" s="78"/>
      <c r="J1196" s="78"/>
      <c r="K1196" s="78"/>
      <c r="L1196" s="78">
        <f t="shared" si="219"/>
        <v>0</v>
      </c>
      <c r="M1196" s="79">
        <v>0</v>
      </c>
      <c r="N1196" s="79"/>
      <c r="O1196" s="79">
        <v>0</v>
      </c>
      <c r="P1196" s="81"/>
    </row>
    <row r="1197" spans="1:16" x14ac:dyDescent="0.25">
      <c r="A1197" s="76"/>
      <c r="B1197" s="76"/>
      <c r="C1197" s="76"/>
      <c r="D1197" s="90"/>
      <c r="E1197" s="78"/>
      <c r="F1197" s="8" t="s">
        <v>1021</v>
      </c>
      <c r="G1197" s="77"/>
      <c r="H1197" s="78"/>
      <c r="I1197" s="78"/>
      <c r="J1197" s="78"/>
      <c r="K1197" s="78"/>
      <c r="L1197" s="78">
        <f t="shared" si="219"/>
        <v>0</v>
      </c>
      <c r="M1197" s="79">
        <v>0</v>
      </c>
      <c r="N1197" s="79"/>
      <c r="O1197" s="79">
        <v>0</v>
      </c>
      <c r="P1197" s="81"/>
    </row>
    <row r="1198" spans="1:16" x14ac:dyDescent="0.25">
      <c r="A1198" s="76"/>
      <c r="B1198" s="76"/>
      <c r="C1198" s="76"/>
      <c r="D1198" s="90"/>
      <c r="E1198" s="78"/>
      <c r="F1198" s="8" t="s">
        <v>1022</v>
      </c>
      <c r="G1198" s="77"/>
      <c r="H1198" s="78"/>
      <c r="I1198" s="78"/>
      <c r="J1198" s="78"/>
      <c r="K1198" s="78"/>
      <c r="L1198" s="78">
        <f t="shared" si="219"/>
        <v>0</v>
      </c>
      <c r="M1198" s="79">
        <v>0</v>
      </c>
      <c r="N1198" s="79"/>
      <c r="O1198" s="79">
        <v>0</v>
      </c>
      <c r="P1198" s="81"/>
    </row>
    <row r="1199" spans="1:16" x14ac:dyDescent="0.25">
      <c r="A1199" s="76"/>
      <c r="B1199" s="76"/>
      <c r="C1199" s="76"/>
      <c r="D1199" s="90"/>
      <c r="E1199" s="78"/>
      <c r="F1199" s="8" t="s">
        <v>1023</v>
      </c>
      <c r="G1199" s="77"/>
      <c r="H1199" s="78"/>
      <c r="I1199" s="78"/>
      <c r="J1199" s="78"/>
      <c r="K1199" s="78"/>
      <c r="L1199" s="78">
        <f t="shared" si="219"/>
        <v>0</v>
      </c>
      <c r="M1199" s="79">
        <v>0</v>
      </c>
      <c r="N1199" s="79"/>
      <c r="O1199" s="79">
        <v>0</v>
      </c>
      <c r="P1199" s="81"/>
    </row>
    <row r="1200" spans="1:16" ht="22.5" customHeight="1" x14ac:dyDescent="0.25">
      <c r="A1200" s="76"/>
      <c r="B1200" s="76"/>
      <c r="C1200" s="76"/>
      <c r="D1200" s="90"/>
      <c r="E1200" s="78"/>
      <c r="F1200" s="8" t="s">
        <v>1024</v>
      </c>
      <c r="G1200" s="77"/>
      <c r="H1200" s="78"/>
      <c r="I1200" s="78"/>
      <c r="J1200" s="78"/>
      <c r="K1200" s="78"/>
      <c r="L1200" s="78">
        <f t="shared" si="219"/>
        <v>0</v>
      </c>
      <c r="M1200" s="79">
        <v>0</v>
      </c>
      <c r="N1200" s="79"/>
      <c r="O1200" s="79">
        <v>0</v>
      </c>
      <c r="P1200" s="81"/>
    </row>
    <row r="1201" spans="1:16" x14ac:dyDescent="0.25">
      <c r="A1201" s="76"/>
      <c r="B1201" s="76"/>
      <c r="C1201" s="76"/>
      <c r="D1201" s="90"/>
      <c r="E1201" s="78"/>
      <c r="F1201" s="8" t="s">
        <v>99</v>
      </c>
      <c r="G1201" s="77"/>
      <c r="H1201" s="78"/>
      <c r="I1201" s="78"/>
      <c r="J1201" s="78"/>
      <c r="K1201" s="78"/>
      <c r="L1201" s="78">
        <f t="shared" si="219"/>
        <v>0</v>
      </c>
      <c r="M1201" s="79">
        <v>0</v>
      </c>
      <c r="N1201" s="79"/>
      <c r="O1201" s="79">
        <v>0</v>
      </c>
      <c r="P1201" s="81"/>
    </row>
    <row r="1202" spans="1:16" x14ac:dyDescent="0.25">
      <c r="A1202" s="76"/>
      <c r="B1202" s="76"/>
      <c r="C1202" s="76"/>
      <c r="D1202" s="90"/>
      <c r="E1202" s="78"/>
      <c r="F1202" s="8" t="s">
        <v>999</v>
      </c>
      <c r="G1202" s="77"/>
      <c r="H1202" s="78"/>
      <c r="I1202" s="78"/>
      <c r="J1202" s="78"/>
      <c r="K1202" s="78"/>
      <c r="L1202" s="78">
        <f t="shared" si="219"/>
        <v>0</v>
      </c>
      <c r="M1202" s="79">
        <v>0</v>
      </c>
      <c r="N1202" s="79"/>
      <c r="O1202" s="79">
        <v>0</v>
      </c>
      <c r="P1202" s="81"/>
    </row>
    <row r="1203" spans="1:16" x14ac:dyDescent="0.25">
      <c r="A1203" s="76">
        <v>12</v>
      </c>
      <c r="B1203" s="76" t="s">
        <v>1025</v>
      </c>
      <c r="C1203" s="76" t="s">
        <v>1026</v>
      </c>
      <c r="D1203" s="90"/>
      <c r="E1203" s="78"/>
      <c r="F1203" s="100" t="s">
        <v>15</v>
      </c>
      <c r="G1203" s="101"/>
      <c r="H1203" s="101"/>
      <c r="I1203" s="101"/>
      <c r="J1203" s="101"/>
      <c r="K1203" s="101"/>
      <c r="L1203" s="102"/>
      <c r="M1203" s="10"/>
      <c r="N1203" s="10"/>
      <c r="O1203" s="10"/>
      <c r="P1203" s="18"/>
    </row>
    <row r="1204" spans="1:16" ht="11.25" customHeight="1" x14ac:dyDescent="0.25">
      <c r="A1204" s="76"/>
      <c r="B1204" s="76"/>
      <c r="C1204" s="76"/>
      <c r="D1204" s="90"/>
      <c r="E1204" s="78"/>
      <c r="F1204" s="8" t="s">
        <v>1027</v>
      </c>
      <c r="G1204" s="7" t="s">
        <v>17</v>
      </c>
      <c r="H1204" s="10">
        <v>170218.62</v>
      </c>
      <c r="I1204" s="10">
        <f t="shared" ref="I1204:I1211" si="220">(H1204*19.88%)+H1204</f>
        <v>204058.08165599999</v>
      </c>
      <c r="J1204" s="10">
        <v>157724.92540000001</v>
      </c>
      <c r="K1204" s="10">
        <f t="shared" ref="K1204:K1211" si="221">(J1204*5.1%)+J1204</f>
        <v>165768.8965954</v>
      </c>
      <c r="L1204" s="50">
        <f>K1204</f>
        <v>165768.8965954</v>
      </c>
      <c r="M1204" s="9">
        <v>225231.19347120001</v>
      </c>
      <c r="N1204" s="9">
        <v>856800</v>
      </c>
      <c r="O1204" s="9">
        <f>MIN(M1204,N1204)</f>
        <v>225231.19347120001</v>
      </c>
      <c r="P1204" s="17">
        <f>AVERAGE(L1204,O1204)</f>
        <v>195500.0450333</v>
      </c>
    </row>
    <row r="1205" spans="1:16" x14ac:dyDescent="0.25">
      <c r="A1205" s="76"/>
      <c r="B1205" s="76"/>
      <c r="C1205" s="76"/>
      <c r="D1205" s="90"/>
      <c r="E1205" s="78"/>
      <c r="F1205" s="8" t="s">
        <v>1028</v>
      </c>
      <c r="G1205" s="7" t="s">
        <v>17</v>
      </c>
      <c r="H1205" s="10">
        <v>76030.02</v>
      </c>
      <c r="I1205" s="10">
        <f t="shared" si="220"/>
        <v>91144.787976000007</v>
      </c>
      <c r="J1205" s="10">
        <v>70449.398000000001</v>
      </c>
      <c r="K1205" s="10">
        <f t="shared" si="221"/>
        <v>74042.317297999994</v>
      </c>
      <c r="L1205" s="50">
        <f t="shared" ref="L1205:L1211" si="222">K1205</f>
        <v>74042.317297999994</v>
      </c>
      <c r="M1205" s="9">
        <v>100601.74034400001</v>
      </c>
      <c r="N1205" s="9">
        <v>499800</v>
      </c>
      <c r="O1205" s="9">
        <f t="shared" ref="O1205:O1211" si="223">MIN(M1205,N1205)</f>
        <v>100601.74034400001</v>
      </c>
      <c r="P1205" s="17">
        <f t="shared" ref="P1205:P1211" si="224">AVERAGE(L1205,O1205)</f>
        <v>87322.028821</v>
      </c>
    </row>
    <row r="1206" spans="1:16" x14ac:dyDescent="0.25">
      <c r="A1206" s="76"/>
      <c r="B1206" s="76"/>
      <c r="C1206" s="76"/>
      <c r="D1206" s="90"/>
      <c r="E1206" s="78"/>
      <c r="F1206" s="8" t="s">
        <v>1029</v>
      </c>
      <c r="G1206" s="7" t="s">
        <v>17</v>
      </c>
      <c r="H1206" s="10">
        <v>136173.51</v>
      </c>
      <c r="I1206" s="10">
        <f t="shared" si="220"/>
        <v>163244.80378800002</v>
      </c>
      <c r="J1206" s="10">
        <v>126178.8284</v>
      </c>
      <c r="K1206" s="10">
        <f t="shared" si="221"/>
        <v>132613.94864839999</v>
      </c>
      <c r="L1206" s="50">
        <f t="shared" si="222"/>
        <v>132613.94864839999</v>
      </c>
      <c r="M1206" s="9">
        <v>180183.36695519998</v>
      </c>
      <c r="N1206" s="9">
        <v>1487500</v>
      </c>
      <c r="O1206" s="9">
        <f t="shared" si="223"/>
        <v>180183.36695519998</v>
      </c>
      <c r="P1206" s="17">
        <f t="shared" si="224"/>
        <v>156398.6578018</v>
      </c>
    </row>
    <row r="1207" spans="1:16" x14ac:dyDescent="0.25">
      <c r="A1207" s="76"/>
      <c r="B1207" s="76"/>
      <c r="C1207" s="76"/>
      <c r="D1207" s="90"/>
      <c r="E1207" s="78"/>
      <c r="F1207" s="8" t="s">
        <v>1030</v>
      </c>
      <c r="G1207" s="7" t="s">
        <v>17</v>
      </c>
      <c r="H1207" s="10">
        <v>204261.75</v>
      </c>
      <c r="I1207" s="10">
        <f t="shared" si="220"/>
        <v>244868.9859</v>
      </c>
      <c r="J1207" s="10">
        <v>189269.1692</v>
      </c>
      <c r="K1207" s="10">
        <f t="shared" si="221"/>
        <v>198921.89682920001</v>
      </c>
      <c r="L1207" s="50">
        <f t="shared" si="222"/>
        <v>198921.89682920001</v>
      </c>
      <c r="M1207" s="9">
        <v>270276.37361760001</v>
      </c>
      <c r="N1207" s="9">
        <v>1011500</v>
      </c>
      <c r="O1207" s="9">
        <f t="shared" si="223"/>
        <v>270276.37361760001</v>
      </c>
      <c r="P1207" s="17">
        <f t="shared" si="224"/>
        <v>234599.13522340002</v>
      </c>
    </row>
    <row r="1208" spans="1:16" x14ac:dyDescent="0.25">
      <c r="A1208" s="76"/>
      <c r="B1208" s="76"/>
      <c r="C1208" s="76"/>
      <c r="D1208" s="90"/>
      <c r="E1208" s="78"/>
      <c r="F1208" s="8" t="s">
        <v>1031</v>
      </c>
      <c r="G1208" s="7" t="s">
        <v>17</v>
      </c>
      <c r="H1208" s="10">
        <v>17022.060000000001</v>
      </c>
      <c r="I1208" s="10">
        <f t="shared" si="220"/>
        <v>20406.045528000002</v>
      </c>
      <c r="J1208" s="10">
        <v>15772.5852</v>
      </c>
      <c r="K1208" s="10">
        <f t="shared" si="221"/>
        <v>16576.9870452</v>
      </c>
      <c r="L1208" s="50">
        <f t="shared" si="222"/>
        <v>16576.9870452</v>
      </c>
      <c r="M1208" s="9">
        <v>22523.251665600001</v>
      </c>
      <c r="N1208" s="9">
        <v>618800</v>
      </c>
      <c r="O1208" s="9">
        <f t="shared" si="223"/>
        <v>22523.251665600001</v>
      </c>
      <c r="P1208" s="17">
        <f t="shared" si="224"/>
        <v>19550.119355399998</v>
      </c>
    </row>
    <row r="1209" spans="1:16" x14ac:dyDescent="0.25">
      <c r="A1209" s="76"/>
      <c r="B1209" s="76"/>
      <c r="C1209" s="76"/>
      <c r="D1209" s="90"/>
      <c r="E1209" s="78"/>
      <c r="F1209" s="8" t="s">
        <v>1032</v>
      </c>
      <c r="G1209" s="7" t="s">
        <v>17</v>
      </c>
      <c r="H1209" s="10">
        <v>84541.05</v>
      </c>
      <c r="I1209" s="10">
        <f t="shared" si="220"/>
        <v>101347.81074</v>
      </c>
      <c r="J1209" s="10">
        <v>78335.690600000002</v>
      </c>
      <c r="K1209" s="10">
        <f t="shared" si="221"/>
        <v>82330.810820600003</v>
      </c>
      <c r="L1209" s="50">
        <f t="shared" si="222"/>
        <v>82330.810820600003</v>
      </c>
      <c r="M1209" s="9">
        <v>111863.3661768</v>
      </c>
      <c r="N1209" s="9">
        <v>499800</v>
      </c>
      <c r="O1209" s="9">
        <f t="shared" si="223"/>
        <v>111863.3661768</v>
      </c>
      <c r="P1209" s="17">
        <f t="shared" si="224"/>
        <v>97097.088498700003</v>
      </c>
    </row>
    <row r="1210" spans="1:16" x14ac:dyDescent="0.25">
      <c r="A1210" s="76"/>
      <c r="B1210" s="76"/>
      <c r="C1210" s="76"/>
      <c r="D1210" s="90"/>
      <c r="E1210" s="78"/>
      <c r="F1210" s="8" t="s">
        <v>1033</v>
      </c>
      <c r="G1210" s="7" t="s">
        <v>17</v>
      </c>
      <c r="H1210" s="10">
        <v>63548.1</v>
      </c>
      <c r="I1210" s="10">
        <f t="shared" si="220"/>
        <v>76181.462279999992</v>
      </c>
      <c r="J1210" s="10">
        <v>58883.576800000003</v>
      </c>
      <c r="K1210" s="10">
        <f t="shared" si="221"/>
        <v>61886.639216800002</v>
      </c>
      <c r="L1210" s="50">
        <f t="shared" si="222"/>
        <v>61886.639216800002</v>
      </c>
      <c r="M1210" s="9">
        <v>84085.747670400015</v>
      </c>
      <c r="N1210" s="9">
        <v>214200</v>
      </c>
      <c r="O1210" s="9">
        <f t="shared" si="223"/>
        <v>84085.747670400015</v>
      </c>
      <c r="P1210" s="17">
        <f t="shared" si="224"/>
        <v>72986.193443600001</v>
      </c>
    </row>
    <row r="1211" spans="1:16" x14ac:dyDescent="0.25">
      <c r="A1211" s="76"/>
      <c r="B1211" s="76"/>
      <c r="C1211" s="76"/>
      <c r="D1211" s="90"/>
      <c r="E1211" s="78"/>
      <c r="F1211" s="8" t="s">
        <v>1034</v>
      </c>
      <c r="G1211" s="7" t="s">
        <v>17</v>
      </c>
      <c r="H1211" s="10">
        <v>5673.69</v>
      </c>
      <c r="I1211" s="10">
        <f t="shared" si="220"/>
        <v>6801.6195719999996</v>
      </c>
      <c r="J1211" s="10">
        <v>5257.5284000000001</v>
      </c>
      <c r="K1211" s="10">
        <f t="shared" si="221"/>
        <v>5525.6623484000002</v>
      </c>
      <c r="L1211" s="50">
        <f t="shared" si="222"/>
        <v>5525.6623484000002</v>
      </c>
      <c r="M1211" s="9">
        <v>7507.7505551999993</v>
      </c>
      <c r="N1211" s="9">
        <v>190400</v>
      </c>
      <c r="O1211" s="9">
        <f t="shared" si="223"/>
        <v>7507.7505551999993</v>
      </c>
      <c r="P1211" s="17">
        <f t="shared" si="224"/>
        <v>6516.7064517999997</v>
      </c>
    </row>
    <row r="1212" spans="1:16" x14ac:dyDescent="0.25">
      <c r="A1212" s="76"/>
      <c r="B1212" s="76"/>
      <c r="C1212" s="76"/>
      <c r="D1212" s="90"/>
      <c r="E1212" s="78"/>
      <c r="F1212" s="100" t="s">
        <v>81</v>
      </c>
      <c r="G1212" s="101"/>
      <c r="H1212" s="101"/>
      <c r="I1212" s="101"/>
      <c r="J1212" s="101"/>
      <c r="K1212" s="101"/>
      <c r="L1212" s="102"/>
      <c r="M1212" s="10"/>
      <c r="N1212" s="10"/>
      <c r="O1212" s="10"/>
      <c r="P1212" s="18"/>
    </row>
    <row r="1213" spans="1:16" x14ac:dyDescent="0.25">
      <c r="A1213" s="76"/>
      <c r="B1213" s="76"/>
      <c r="C1213" s="76"/>
      <c r="D1213" s="90"/>
      <c r="E1213" s="78"/>
      <c r="F1213" s="8" t="s">
        <v>1035</v>
      </c>
      <c r="G1213" s="77" t="s">
        <v>82</v>
      </c>
      <c r="H1213" s="78">
        <v>260814.51</v>
      </c>
      <c r="I1213" s="78">
        <f>(H1213*19.88%)+H1213</f>
        <v>312664.434588</v>
      </c>
      <c r="J1213" s="78">
        <v>240916</v>
      </c>
      <c r="K1213" s="78">
        <f>(J1213*5.1%)+J1213</f>
        <v>253202.71599999999</v>
      </c>
      <c r="L1213" s="78">
        <f>K1213</f>
        <v>253202.71599999999</v>
      </c>
      <c r="M1213" s="79">
        <v>344028.04800000001</v>
      </c>
      <c r="N1213" s="79">
        <v>230860</v>
      </c>
      <c r="O1213" s="79">
        <f>MIN(M1213,N1213)</f>
        <v>230860</v>
      </c>
      <c r="P1213" s="80">
        <f>AVERAGE(L1213,O1213)</f>
        <v>242031.35800000001</v>
      </c>
    </row>
    <row r="1214" spans="1:16" x14ac:dyDescent="0.25">
      <c r="A1214" s="76"/>
      <c r="B1214" s="76"/>
      <c r="C1214" s="76"/>
      <c r="D1214" s="90"/>
      <c r="E1214" s="78"/>
      <c r="F1214" s="8" t="s">
        <v>1036</v>
      </c>
      <c r="G1214" s="77"/>
      <c r="H1214" s="78"/>
      <c r="I1214" s="78"/>
      <c r="J1214" s="78"/>
      <c r="K1214" s="78"/>
      <c r="L1214" s="78">
        <f t="shared" ref="L1214:L1218" si="225">+(I1214+K1214)/2</f>
        <v>0</v>
      </c>
      <c r="M1214" s="79">
        <v>0</v>
      </c>
      <c r="N1214" s="79"/>
      <c r="O1214" s="79">
        <v>0</v>
      </c>
      <c r="P1214" s="81"/>
    </row>
    <row r="1215" spans="1:16" x14ac:dyDescent="0.25">
      <c r="A1215" s="76"/>
      <c r="B1215" s="76"/>
      <c r="C1215" s="76"/>
      <c r="D1215" s="90"/>
      <c r="E1215" s="78"/>
      <c r="F1215" s="8" t="s">
        <v>788</v>
      </c>
      <c r="G1215" s="77"/>
      <c r="H1215" s="78"/>
      <c r="I1215" s="78"/>
      <c r="J1215" s="78"/>
      <c r="K1215" s="78"/>
      <c r="L1215" s="78">
        <f t="shared" si="225"/>
        <v>0</v>
      </c>
      <c r="M1215" s="79">
        <v>0</v>
      </c>
      <c r="N1215" s="79"/>
      <c r="O1215" s="79">
        <v>0</v>
      </c>
      <c r="P1215" s="81"/>
    </row>
    <row r="1216" spans="1:16" x14ac:dyDescent="0.25">
      <c r="A1216" s="76"/>
      <c r="B1216" s="76"/>
      <c r="C1216" s="76"/>
      <c r="D1216" s="90"/>
      <c r="E1216" s="78"/>
      <c r="F1216" s="8" t="s">
        <v>1037</v>
      </c>
      <c r="G1216" s="77"/>
      <c r="H1216" s="78"/>
      <c r="I1216" s="78"/>
      <c r="J1216" s="78"/>
      <c r="K1216" s="78"/>
      <c r="L1216" s="78">
        <f t="shared" si="225"/>
        <v>0</v>
      </c>
      <c r="M1216" s="79">
        <v>0</v>
      </c>
      <c r="N1216" s="79"/>
      <c r="O1216" s="79">
        <v>0</v>
      </c>
      <c r="P1216" s="81"/>
    </row>
    <row r="1217" spans="1:16" x14ac:dyDescent="0.25">
      <c r="A1217" s="76"/>
      <c r="B1217" s="76"/>
      <c r="C1217" s="76"/>
      <c r="D1217" s="90"/>
      <c r="E1217" s="78"/>
      <c r="F1217" s="8" t="s">
        <v>1038</v>
      </c>
      <c r="G1217" s="77"/>
      <c r="H1217" s="78"/>
      <c r="I1217" s="78"/>
      <c r="J1217" s="78"/>
      <c r="K1217" s="78"/>
      <c r="L1217" s="78">
        <f t="shared" si="225"/>
        <v>0</v>
      </c>
      <c r="M1217" s="79">
        <v>0</v>
      </c>
      <c r="N1217" s="79"/>
      <c r="O1217" s="79">
        <v>0</v>
      </c>
      <c r="P1217" s="81"/>
    </row>
    <row r="1218" spans="1:16" x14ac:dyDescent="0.25">
      <c r="A1218" s="76"/>
      <c r="B1218" s="76"/>
      <c r="C1218" s="76"/>
      <c r="D1218" s="90"/>
      <c r="E1218" s="78"/>
      <c r="F1218" s="8" t="s">
        <v>1039</v>
      </c>
      <c r="G1218" s="77"/>
      <c r="H1218" s="78"/>
      <c r="I1218" s="78"/>
      <c r="J1218" s="78"/>
      <c r="K1218" s="78"/>
      <c r="L1218" s="78">
        <f t="shared" si="225"/>
        <v>0</v>
      </c>
      <c r="M1218" s="79">
        <v>0</v>
      </c>
      <c r="N1218" s="79"/>
      <c r="O1218" s="79">
        <v>0</v>
      </c>
      <c r="P1218" s="81"/>
    </row>
    <row r="1219" spans="1:16" x14ac:dyDescent="0.25">
      <c r="A1219" s="76">
        <v>13</v>
      </c>
      <c r="B1219" s="76" t="s">
        <v>1040</v>
      </c>
      <c r="C1219" s="76" t="s">
        <v>1041</v>
      </c>
      <c r="D1219" s="90"/>
      <c r="E1219" s="78"/>
      <c r="F1219" s="100" t="s">
        <v>15</v>
      </c>
      <c r="G1219" s="101"/>
      <c r="H1219" s="101"/>
      <c r="I1219" s="101"/>
      <c r="J1219" s="101"/>
      <c r="K1219" s="101"/>
      <c r="L1219" s="102"/>
      <c r="M1219" s="10"/>
      <c r="N1219" s="10"/>
      <c r="O1219" s="10"/>
      <c r="P1219" s="18"/>
    </row>
    <row r="1220" spans="1:16" x14ac:dyDescent="0.25">
      <c r="A1220" s="76"/>
      <c r="B1220" s="76"/>
      <c r="C1220" s="76"/>
      <c r="D1220" s="90"/>
      <c r="E1220" s="78"/>
      <c r="F1220" s="8" t="s">
        <v>1042</v>
      </c>
      <c r="G1220" s="7" t="s">
        <v>17</v>
      </c>
      <c r="H1220" s="10">
        <v>81704.7</v>
      </c>
      <c r="I1220" s="10">
        <f t="shared" ref="I1220:I1227" si="226">(H1220*19.88%)+H1220</f>
        <v>97947.594359999988</v>
      </c>
      <c r="J1220" s="10">
        <v>75707.853000000003</v>
      </c>
      <c r="K1220" s="10">
        <f t="shared" ref="K1220:K1227" si="227">(J1220*5.1%)+J1220</f>
        <v>79568.953502999997</v>
      </c>
      <c r="L1220" s="50">
        <f>K1220</f>
        <v>79568.953502999997</v>
      </c>
      <c r="M1220" s="9">
        <v>108110.814084</v>
      </c>
      <c r="N1220" s="9">
        <v>345100</v>
      </c>
      <c r="O1220" s="9">
        <f>MIN(M1220,N1220)</f>
        <v>108110.814084</v>
      </c>
      <c r="P1220" s="17">
        <f>AVERAGE(L1220,O1220)</f>
        <v>93839.88379349999</v>
      </c>
    </row>
    <row r="1221" spans="1:16" ht="11.25" customHeight="1" x14ac:dyDescent="0.25">
      <c r="A1221" s="76"/>
      <c r="B1221" s="76"/>
      <c r="C1221" s="76"/>
      <c r="D1221" s="90"/>
      <c r="E1221" s="78"/>
      <c r="F1221" s="8" t="s">
        <v>1043</v>
      </c>
      <c r="G1221" s="7" t="s">
        <v>17</v>
      </c>
      <c r="H1221" s="10">
        <v>487959.12</v>
      </c>
      <c r="I1221" s="10">
        <f t="shared" si="226"/>
        <v>584965.393056</v>
      </c>
      <c r="J1221" s="10">
        <v>452142.80940000003</v>
      </c>
      <c r="K1221" s="10">
        <f t="shared" si="227"/>
        <v>475202.0926794</v>
      </c>
      <c r="L1221" s="50">
        <f t="shared" ref="L1221:L1227" si="228">K1221</f>
        <v>475202.0926794</v>
      </c>
      <c r="M1221" s="9">
        <v>645659.93182319996</v>
      </c>
      <c r="N1221" s="9">
        <v>499800</v>
      </c>
      <c r="O1221" s="9">
        <f t="shared" ref="O1221:O1227" si="229">MIN(M1221,N1221)</f>
        <v>499800</v>
      </c>
      <c r="P1221" s="17">
        <f t="shared" ref="P1221:P1227" si="230">AVERAGE(L1221,O1221)</f>
        <v>487501.0463397</v>
      </c>
    </row>
    <row r="1222" spans="1:16" ht="11.25" customHeight="1" x14ac:dyDescent="0.25">
      <c r="A1222" s="76"/>
      <c r="B1222" s="76"/>
      <c r="C1222" s="76"/>
      <c r="D1222" s="90"/>
      <c r="E1222" s="78"/>
      <c r="F1222" s="8" t="s">
        <v>1044</v>
      </c>
      <c r="G1222" s="7" t="s">
        <v>17</v>
      </c>
      <c r="H1222" s="10">
        <v>150923.51999999999</v>
      </c>
      <c r="I1222" s="10">
        <f t="shared" si="226"/>
        <v>180927.11577599999</v>
      </c>
      <c r="J1222" s="10">
        <v>139846.1784</v>
      </c>
      <c r="K1222" s="10">
        <f t="shared" si="227"/>
        <v>146978.3334984</v>
      </c>
      <c r="L1222" s="50">
        <f t="shared" si="228"/>
        <v>146978.3334984</v>
      </c>
      <c r="M1222" s="9">
        <v>199700.34275519999</v>
      </c>
      <c r="N1222" s="9">
        <v>1487500</v>
      </c>
      <c r="O1222" s="9">
        <f t="shared" si="229"/>
        <v>199700.34275519999</v>
      </c>
      <c r="P1222" s="17">
        <f t="shared" si="230"/>
        <v>173339.33812679999</v>
      </c>
    </row>
    <row r="1223" spans="1:16" x14ac:dyDescent="0.25">
      <c r="A1223" s="76"/>
      <c r="B1223" s="76"/>
      <c r="C1223" s="76"/>
      <c r="D1223" s="90"/>
      <c r="E1223" s="78"/>
      <c r="F1223" s="8" t="s">
        <v>1045</v>
      </c>
      <c r="G1223" s="7" t="s">
        <v>17</v>
      </c>
      <c r="H1223" s="10">
        <v>59008.95</v>
      </c>
      <c r="I1223" s="10">
        <f t="shared" si="226"/>
        <v>70739.92925999999</v>
      </c>
      <c r="J1223" s="10">
        <v>54677.739399999999</v>
      </c>
      <c r="K1223" s="10">
        <f t="shared" si="227"/>
        <v>57466.3041094</v>
      </c>
      <c r="L1223" s="50">
        <f t="shared" si="228"/>
        <v>57466.3041094</v>
      </c>
      <c r="M1223" s="9">
        <v>78079.811863199997</v>
      </c>
      <c r="N1223" s="9">
        <v>505162.14</v>
      </c>
      <c r="O1223" s="9">
        <f t="shared" si="229"/>
        <v>78079.811863199997</v>
      </c>
      <c r="P1223" s="17">
        <f t="shared" si="230"/>
        <v>67773.057986300002</v>
      </c>
    </row>
    <row r="1224" spans="1:16" x14ac:dyDescent="0.25">
      <c r="A1224" s="76"/>
      <c r="B1224" s="76"/>
      <c r="C1224" s="76"/>
      <c r="D1224" s="90"/>
      <c r="E1224" s="78"/>
      <c r="F1224" s="8" t="s">
        <v>1046</v>
      </c>
      <c r="G1224" s="7" t="s">
        <v>17</v>
      </c>
      <c r="H1224" s="10">
        <v>590089.5</v>
      </c>
      <c r="I1224" s="10">
        <f t="shared" si="226"/>
        <v>707399.29260000004</v>
      </c>
      <c r="J1224" s="10">
        <v>546777.39399999997</v>
      </c>
      <c r="K1224" s="10">
        <f t="shared" si="227"/>
        <v>574663.04109399999</v>
      </c>
      <c r="L1224" s="50">
        <f t="shared" si="228"/>
        <v>574663.04109399999</v>
      </c>
      <c r="M1224" s="9">
        <v>780798.11863199994</v>
      </c>
      <c r="N1224" s="9">
        <v>249900</v>
      </c>
      <c r="O1224" s="9">
        <f t="shared" si="229"/>
        <v>249900</v>
      </c>
      <c r="P1224" s="17">
        <f t="shared" si="230"/>
        <v>412281.52054699999</v>
      </c>
    </row>
    <row r="1225" spans="1:16" x14ac:dyDescent="0.25">
      <c r="A1225" s="76"/>
      <c r="B1225" s="76"/>
      <c r="C1225" s="76"/>
      <c r="D1225" s="90"/>
      <c r="E1225" s="78"/>
      <c r="F1225" s="8" t="s">
        <v>1047</v>
      </c>
      <c r="G1225" s="7" t="s">
        <v>17</v>
      </c>
      <c r="H1225" s="10">
        <v>61278.03</v>
      </c>
      <c r="I1225" s="10">
        <f t="shared" si="226"/>
        <v>73460.102363999991</v>
      </c>
      <c r="J1225" s="10">
        <v>56780.194799999997</v>
      </c>
      <c r="K1225" s="10">
        <f t="shared" si="227"/>
        <v>59675.984734799997</v>
      </c>
      <c r="L1225" s="50">
        <f t="shared" si="228"/>
        <v>59675.984734799997</v>
      </c>
      <c r="M1225" s="9">
        <v>81082.118174399991</v>
      </c>
      <c r="N1225" s="9">
        <v>346909.99</v>
      </c>
      <c r="O1225" s="9">
        <f t="shared" si="229"/>
        <v>81082.118174399991</v>
      </c>
      <c r="P1225" s="17">
        <f t="shared" si="230"/>
        <v>70379.05145459999</v>
      </c>
    </row>
    <row r="1226" spans="1:16" x14ac:dyDescent="0.25">
      <c r="A1226" s="76"/>
      <c r="B1226" s="76"/>
      <c r="C1226" s="76"/>
      <c r="D1226" s="90"/>
      <c r="E1226" s="78"/>
      <c r="F1226" s="8" t="s">
        <v>1048</v>
      </c>
      <c r="G1226" s="7" t="s">
        <v>17</v>
      </c>
      <c r="H1226" s="10">
        <v>110074.14</v>
      </c>
      <c r="I1226" s="10">
        <f t="shared" si="226"/>
        <v>131956.879032</v>
      </c>
      <c r="J1226" s="10">
        <v>101994.5684</v>
      </c>
      <c r="K1226" s="10">
        <f t="shared" si="227"/>
        <v>107196.2913884</v>
      </c>
      <c r="L1226" s="50">
        <f t="shared" si="228"/>
        <v>107196.2913884</v>
      </c>
      <c r="M1226" s="9">
        <v>145648.24367520001</v>
      </c>
      <c r="N1226" s="9">
        <v>214200</v>
      </c>
      <c r="O1226" s="9">
        <f t="shared" si="229"/>
        <v>145648.24367520001</v>
      </c>
      <c r="P1226" s="17">
        <f t="shared" si="230"/>
        <v>126422.2675318</v>
      </c>
    </row>
    <row r="1227" spans="1:16" x14ac:dyDescent="0.25">
      <c r="A1227" s="76"/>
      <c r="B1227" s="76"/>
      <c r="C1227" s="76"/>
      <c r="D1227" s="90"/>
      <c r="E1227" s="78"/>
      <c r="F1227" s="8" t="s">
        <v>1049</v>
      </c>
      <c r="G1227" s="7" t="s">
        <v>17</v>
      </c>
      <c r="H1227" s="10">
        <v>124826.13</v>
      </c>
      <c r="I1227" s="10">
        <f t="shared" si="226"/>
        <v>149641.564644</v>
      </c>
      <c r="J1227" s="10">
        <v>115663.77160000001</v>
      </c>
      <c r="K1227" s="10">
        <f t="shared" si="227"/>
        <v>121562.62395160001</v>
      </c>
      <c r="L1227" s="50">
        <f t="shared" si="228"/>
        <v>121562.62395160001</v>
      </c>
      <c r="M1227" s="9">
        <v>165167.86584480002</v>
      </c>
      <c r="N1227" s="9">
        <v>190400</v>
      </c>
      <c r="O1227" s="9">
        <f t="shared" si="229"/>
        <v>165167.86584480002</v>
      </c>
      <c r="P1227" s="17">
        <f t="shared" si="230"/>
        <v>143365.24489820001</v>
      </c>
    </row>
    <row r="1228" spans="1:16" x14ac:dyDescent="0.25">
      <c r="A1228" s="76"/>
      <c r="B1228" s="76"/>
      <c r="C1228" s="76"/>
      <c r="D1228" s="90"/>
      <c r="E1228" s="78"/>
      <c r="F1228" s="100" t="s">
        <v>81</v>
      </c>
      <c r="G1228" s="101"/>
      <c r="H1228" s="101"/>
      <c r="I1228" s="101"/>
      <c r="J1228" s="101"/>
      <c r="K1228" s="101"/>
      <c r="L1228" s="102"/>
      <c r="M1228" s="10"/>
      <c r="N1228" s="10"/>
      <c r="O1228" s="10"/>
      <c r="P1228" s="18"/>
    </row>
    <row r="1229" spans="1:16" x14ac:dyDescent="0.25">
      <c r="A1229" s="76"/>
      <c r="B1229" s="76"/>
      <c r="C1229" s="76"/>
      <c r="D1229" s="90"/>
      <c r="E1229" s="78"/>
      <c r="F1229" s="8" t="s">
        <v>377</v>
      </c>
      <c r="G1229" s="77" t="s">
        <v>82</v>
      </c>
      <c r="H1229" s="78">
        <v>176624.91</v>
      </c>
      <c r="I1229" s="78">
        <f>(H1229*19.88%)+H1229</f>
        <v>211737.94210799999</v>
      </c>
      <c r="J1229" s="78">
        <v>163081.60000000001</v>
      </c>
      <c r="K1229" s="78">
        <f>(J1229*5.1%)+J1229</f>
        <v>171398.7616</v>
      </c>
      <c r="L1229" s="78">
        <f>K1229</f>
        <v>171398.7616</v>
      </c>
      <c r="M1229" s="79">
        <v>232880.52480000001</v>
      </c>
      <c r="N1229" s="79">
        <v>349622</v>
      </c>
      <c r="O1229" s="79">
        <f>MIN(M1229,N1229)</f>
        <v>232880.52480000001</v>
      </c>
      <c r="P1229" s="80">
        <f>AVERAGE(L1229,O1229)</f>
        <v>202139.64319999999</v>
      </c>
    </row>
    <row r="1230" spans="1:16" x14ac:dyDescent="0.25">
      <c r="A1230" s="76"/>
      <c r="B1230" s="76"/>
      <c r="C1230" s="76"/>
      <c r="D1230" s="90"/>
      <c r="E1230" s="78"/>
      <c r="F1230" s="8" t="s">
        <v>1050</v>
      </c>
      <c r="G1230" s="77"/>
      <c r="H1230" s="78"/>
      <c r="I1230" s="78"/>
      <c r="J1230" s="78"/>
      <c r="K1230" s="78"/>
      <c r="L1230" s="78">
        <f t="shared" ref="L1230:L1237" si="231">+(I1230+K1230)/2</f>
        <v>0</v>
      </c>
      <c r="M1230" s="79">
        <v>0</v>
      </c>
      <c r="N1230" s="79"/>
      <c r="O1230" s="79">
        <v>0</v>
      </c>
      <c r="P1230" s="81"/>
    </row>
    <row r="1231" spans="1:16" x14ac:dyDescent="0.25">
      <c r="A1231" s="76"/>
      <c r="B1231" s="76"/>
      <c r="C1231" s="76"/>
      <c r="D1231" s="90"/>
      <c r="E1231" s="78"/>
      <c r="F1231" s="8" t="s">
        <v>1051</v>
      </c>
      <c r="G1231" s="77"/>
      <c r="H1231" s="78"/>
      <c r="I1231" s="78"/>
      <c r="J1231" s="78"/>
      <c r="K1231" s="78"/>
      <c r="L1231" s="78">
        <f t="shared" si="231"/>
        <v>0</v>
      </c>
      <c r="M1231" s="79">
        <v>0</v>
      </c>
      <c r="N1231" s="79"/>
      <c r="O1231" s="79">
        <v>0</v>
      </c>
      <c r="P1231" s="81"/>
    </row>
    <row r="1232" spans="1:16" x14ac:dyDescent="0.25">
      <c r="A1232" s="76"/>
      <c r="B1232" s="76"/>
      <c r="C1232" s="76"/>
      <c r="D1232" s="90"/>
      <c r="E1232" s="78"/>
      <c r="F1232" s="8" t="s">
        <v>1052</v>
      </c>
      <c r="G1232" s="77"/>
      <c r="H1232" s="78"/>
      <c r="I1232" s="78"/>
      <c r="J1232" s="78"/>
      <c r="K1232" s="78"/>
      <c r="L1232" s="78">
        <f t="shared" si="231"/>
        <v>0</v>
      </c>
      <c r="M1232" s="79">
        <v>0</v>
      </c>
      <c r="N1232" s="79"/>
      <c r="O1232" s="79">
        <v>0</v>
      </c>
      <c r="P1232" s="81"/>
    </row>
    <row r="1233" spans="1:16" x14ac:dyDescent="0.25">
      <c r="A1233" s="76"/>
      <c r="B1233" s="76"/>
      <c r="C1233" s="76"/>
      <c r="D1233" s="90"/>
      <c r="E1233" s="78"/>
      <c r="F1233" s="8" t="s">
        <v>1053</v>
      </c>
      <c r="G1233" s="77"/>
      <c r="H1233" s="78"/>
      <c r="I1233" s="78"/>
      <c r="J1233" s="78"/>
      <c r="K1233" s="78"/>
      <c r="L1233" s="78">
        <f t="shared" si="231"/>
        <v>0</v>
      </c>
      <c r="M1233" s="79">
        <v>0</v>
      </c>
      <c r="N1233" s="79"/>
      <c r="O1233" s="79">
        <v>0</v>
      </c>
      <c r="P1233" s="81"/>
    </row>
    <row r="1234" spans="1:16" x14ac:dyDescent="0.25">
      <c r="A1234" s="76"/>
      <c r="B1234" s="76"/>
      <c r="C1234" s="76"/>
      <c r="D1234" s="90"/>
      <c r="E1234" s="78"/>
      <c r="F1234" s="8" t="s">
        <v>468</v>
      </c>
      <c r="G1234" s="77"/>
      <c r="H1234" s="78"/>
      <c r="I1234" s="78"/>
      <c r="J1234" s="78"/>
      <c r="K1234" s="78"/>
      <c r="L1234" s="78">
        <f t="shared" si="231"/>
        <v>0</v>
      </c>
      <c r="M1234" s="79">
        <v>0</v>
      </c>
      <c r="N1234" s="79"/>
      <c r="O1234" s="79">
        <v>0</v>
      </c>
      <c r="P1234" s="81"/>
    </row>
    <row r="1235" spans="1:16" x14ac:dyDescent="0.25">
      <c r="A1235" s="76"/>
      <c r="B1235" s="76"/>
      <c r="C1235" s="76"/>
      <c r="D1235" s="90"/>
      <c r="E1235" s="78"/>
      <c r="F1235" s="8" t="s">
        <v>1054</v>
      </c>
      <c r="G1235" s="77"/>
      <c r="H1235" s="78"/>
      <c r="I1235" s="78"/>
      <c r="J1235" s="78"/>
      <c r="K1235" s="78"/>
      <c r="L1235" s="78">
        <f t="shared" si="231"/>
        <v>0</v>
      </c>
      <c r="M1235" s="79">
        <v>0</v>
      </c>
      <c r="N1235" s="79"/>
      <c r="O1235" s="79">
        <v>0</v>
      </c>
      <c r="P1235" s="81"/>
    </row>
    <row r="1236" spans="1:16" x14ac:dyDescent="0.25">
      <c r="A1236" s="76"/>
      <c r="B1236" s="76"/>
      <c r="C1236" s="76"/>
      <c r="D1236" s="90"/>
      <c r="E1236" s="78"/>
      <c r="F1236" s="8" t="s">
        <v>1055</v>
      </c>
      <c r="G1236" s="77"/>
      <c r="H1236" s="78"/>
      <c r="I1236" s="78"/>
      <c r="J1236" s="78"/>
      <c r="K1236" s="78"/>
      <c r="L1236" s="78">
        <f t="shared" si="231"/>
        <v>0</v>
      </c>
      <c r="M1236" s="79">
        <v>0</v>
      </c>
      <c r="N1236" s="79"/>
      <c r="O1236" s="79">
        <v>0</v>
      </c>
      <c r="P1236" s="81"/>
    </row>
    <row r="1237" spans="1:16" x14ac:dyDescent="0.25">
      <c r="A1237" s="76"/>
      <c r="B1237" s="76"/>
      <c r="C1237" s="76"/>
      <c r="D1237" s="90"/>
      <c r="E1237" s="78"/>
      <c r="F1237" s="8" t="s">
        <v>764</v>
      </c>
      <c r="G1237" s="77"/>
      <c r="H1237" s="78"/>
      <c r="I1237" s="78"/>
      <c r="J1237" s="78"/>
      <c r="K1237" s="78"/>
      <c r="L1237" s="78">
        <f t="shared" si="231"/>
        <v>0</v>
      </c>
      <c r="M1237" s="79">
        <v>0</v>
      </c>
      <c r="N1237" s="79"/>
      <c r="O1237" s="79">
        <v>0</v>
      </c>
      <c r="P1237" s="81"/>
    </row>
    <row r="1238" spans="1:16" x14ac:dyDescent="0.25">
      <c r="A1238" s="76">
        <v>14</v>
      </c>
      <c r="B1238" s="76" t="s">
        <v>1056</v>
      </c>
      <c r="C1238" s="76" t="s">
        <v>1057</v>
      </c>
      <c r="D1238" s="90"/>
      <c r="E1238" s="78"/>
      <c r="F1238" s="100" t="s">
        <v>15</v>
      </c>
      <c r="G1238" s="101"/>
      <c r="H1238" s="101"/>
      <c r="I1238" s="101"/>
      <c r="J1238" s="101"/>
      <c r="K1238" s="101"/>
      <c r="L1238" s="102"/>
      <c r="M1238" s="10"/>
      <c r="N1238" s="10"/>
      <c r="O1238" s="10"/>
      <c r="P1238" s="18"/>
    </row>
    <row r="1239" spans="1:16" x14ac:dyDescent="0.25">
      <c r="A1239" s="76"/>
      <c r="B1239" s="76"/>
      <c r="C1239" s="76"/>
      <c r="D1239" s="90"/>
      <c r="E1239" s="78"/>
      <c r="F1239" s="8" t="s">
        <v>1058</v>
      </c>
      <c r="G1239" s="7" t="s">
        <v>17</v>
      </c>
      <c r="H1239" s="10">
        <v>136173.51</v>
      </c>
      <c r="I1239" s="10">
        <f t="shared" ref="I1239:I1247" si="232">(H1239*19.88%)+H1239</f>
        <v>163244.80378800002</v>
      </c>
      <c r="J1239" s="10">
        <v>126178.8284</v>
      </c>
      <c r="K1239" s="10">
        <f t="shared" ref="K1239:K1247" si="233">(J1239*5.1%)+J1239</f>
        <v>132613.94864839999</v>
      </c>
      <c r="L1239" s="50">
        <f>K1239</f>
        <v>132613.94864839999</v>
      </c>
      <c r="M1239" s="9">
        <v>180183.36695519998</v>
      </c>
      <c r="N1239" s="9">
        <v>226100</v>
      </c>
      <c r="O1239" s="9">
        <f>MIN(M1239,N1239)</f>
        <v>180183.36695519998</v>
      </c>
      <c r="P1239" s="17">
        <f>AVERAGE(L1239,O1239)</f>
        <v>156398.6578018</v>
      </c>
    </row>
    <row r="1240" spans="1:16" x14ac:dyDescent="0.25">
      <c r="A1240" s="76"/>
      <c r="B1240" s="76"/>
      <c r="C1240" s="76"/>
      <c r="D1240" s="90"/>
      <c r="E1240" s="78"/>
      <c r="F1240" s="8" t="s">
        <v>1059</v>
      </c>
      <c r="G1240" s="7" t="s">
        <v>17</v>
      </c>
      <c r="H1240" s="10">
        <v>62413.56</v>
      </c>
      <c r="I1240" s="10">
        <f t="shared" si="232"/>
        <v>74821.375727999999</v>
      </c>
      <c r="J1240" s="10">
        <v>57832.812400000003</v>
      </c>
      <c r="K1240" s="10">
        <f t="shared" si="233"/>
        <v>60782.285832400004</v>
      </c>
      <c r="L1240" s="50">
        <f t="shared" ref="L1240:L1247" si="234">K1240</f>
        <v>60782.285832400004</v>
      </c>
      <c r="M1240" s="9">
        <v>82585.25610720001</v>
      </c>
      <c r="N1240" s="9">
        <v>214200</v>
      </c>
      <c r="O1240" s="9">
        <f t="shared" ref="O1240:O1247" si="235">MIN(M1240,N1240)</f>
        <v>82585.25610720001</v>
      </c>
      <c r="P1240" s="17">
        <f t="shared" ref="P1240:P1247" si="236">AVERAGE(L1240,O1240)</f>
        <v>71683.770969800011</v>
      </c>
    </row>
    <row r="1241" spans="1:16" ht="11.25" customHeight="1" x14ac:dyDescent="0.25">
      <c r="A1241" s="76"/>
      <c r="B1241" s="76"/>
      <c r="C1241" s="76"/>
      <c r="D1241" s="90"/>
      <c r="E1241" s="78"/>
      <c r="F1241" s="8" t="s">
        <v>1060</v>
      </c>
      <c r="G1241" s="7" t="s">
        <v>17</v>
      </c>
      <c r="H1241" s="10">
        <v>139579.10999999999</v>
      </c>
      <c r="I1241" s="10">
        <f t="shared" si="232"/>
        <v>167327.43706799997</v>
      </c>
      <c r="J1241" s="10">
        <v>129333.9014</v>
      </c>
      <c r="K1241" s="10">
        <f t="shared" si="233"/>
        <v>135929.9303714</v>
      </c>
      <c r="L1241" s="50">
        <f t="shared" si="234"/>
        <v>135929.9303714</v>
      </c>
      <c r="M1241" s="9">
        <v>184688.81119920002</v>
      </c>
      <c r="N1241" s="9">
        <v>261800</v>
      </c>
      <c r="O1241" s="9">
        <f t="shared" si="235"/>
        <v>184688.81119920002</v>
      </c>
      <c r="P1241" s="17">
        <f t="shared" si="236"/>
        <v>160309.37078530001</v>
      </c>
    </row>
    <row r="1242" spans="1:16" x14ac:dyDescent="0.25">
      <c r="A1242" s="76"/>
      <c r="B1242" s="76"/>
      <c r="C1242" s="76"/>
      <c r="D1242" s="90"/>
      <c r="E1242" s="78"/>
      <c r="F1242" s="8" t="s">
        <v>1061</v>
      </c>
      <c r="G1242" s="7" t="s">
        <v>17</v>
      </c>
      <c r="H1242" s="10">
        <v>136173.51</v>
      </c>
      <c r="I1242" s="10">
        <f t="shared" si="232"/>
        <v>163244.80378800002</v>
      </c>
      <c r="J1242" s="10">
        <v>126178.8284</v>
      </c>
      <c r="K1242" s="10">
        <f t="shared" si="233"/>
        <v>132613.94864839999</v>
      </c>
      <c r="L1242" s="50">
        <f t="shared" si="234"/>
        <v>132613.94864839999</v>
      </c>
      <c r="M1242" s="9">
        <v>180183.36695519998</v>
      </c>
      <c r="N1242" s="9">
        <v>809200</v>
      </c>
      <c r="O1242" s="9">
        <f t="shared" si="235"/>
        <v>180183.36695519998</v>
      </c>
      <c r="P1242" s="17">
        <f t="shared" si="236"/>
        <v>156398.6578018</v>
      </c>
    </row>
    <row r="1243" spans="1:16" x14ac:dyDescent="0.25">
      <c r="A1243" s="76"/>
      <c r="B1243" s="76"/>
      <c r="C1243" s="76"/>
      <c r="D1243" s="90"/>
      <c r="E1243" s="78"/>
      <c r="F1243" s="8" t="s">
        <v>1062</v>
      </c>
      <c r="G1243" s="7" t="s">
        <v>17</v>
      </c>
      <c r="H1243" s="10">
        <v>90783</v>
      </c>
      <c r="I1243" s="10">
        <f t="shared" si="232"/>
        <v>108830.66039999999</v>
      </c>
      <c r="J1243" s="10">
        <v>84119.527799999996</v>
      </c>
      <c r="K1243" s="10">
        <f t="shared" si="233"/>
        <v>88409.623717800001</v>
      </c>
      <c r="L1243" s="50">
        <f t="shared" si="234"/>
        <v>88409.623717800001</v>
      </c>
      <c r="M1243" s="9">
        <v>120122.68569839999</v>
      </c>
      <c r="N1243" s="9">
        <v>380800</v>
      </c>
      <c r="O1243" s="9">
        <f t="shared" si="235"/>
        <v>120122.68569839999</v>
      </c>
      <c r="P1243" s="17">
        <f t="shared" si="236"/>
        <v>104266.15470809999</v>
      </c>
    </row>
    <row r="1244" spans="1:16" x14ac:dyDescent="0.25">
      <c r="A1244" s="76"/>
      <c r="B1244" s="76"/>
      <c r="C1244" s="76"/>
      <c r="D1244" s="90"/>
      <c r="E1244" s="78"/>
      <c r="F1244" s="8" t="s">
        <v>1063</v>
      </c>
      <c r="G1244" s="7" t="s">
        <v>17</v>
      </c>
      <c r="H1244" s="10">
        <v>39716.82</v>
      </c>
      <c r="I1244" s="10">
        <f t="shared" si="232"/>
        <v>47612.523816000001</v>
      </c>
      <c r="J1244" s="10">
        <v>36801.772199999999</v>
      </c>
      <c r="K1244" s="10">
        <f t="shared" si="233"/>
        <v>38678.662582199999</v>
      </c>
      <c r="L1244" s="50">
        <f t="shared" si="234"/>
        <v>38678.662582199999</v>
      </c>
      <c r="M1244" s="9">
        <v>52552.930701599995</v>
      </c>
      <c r="N1244" s="9">
        <v>190400</v>
      </c>
      <c r="O1244" s="9">
        <f t="shared" si="235"/>
        <v>52552.930701599995</v>
      </c>
      <c r="P1244" s="17">
        <f t="shared" si="236"/>
        <v>45615.7966419</v>
      </c>
    </row>
    <row r="1245" spans="1:16" x14ac:dyDescent="0.25">
      <c r="A1245" s="76"/>
      <c r="B1245" s="76"/>
      <c r="C1245" s="76"/>
      <c r="D1245" s="90"/>
      <c r="E1245" s="78"/>
      <c r="F1245" s="8" t="s">
        <v>1064</v>
      </c>
      <c r="G1245" s="7" t="s">
        <v>17</v>
      </c>
      <c r="H1245" s="11">
        <v>5000445.45</v>
      </c>
      <c r="I1245" s="10">
        <f t="shared" si="232"/>
        <v>5994534.0054599997</v>
      </c>
      <c r="J1245" s="11">
        <v>415341.03720000002</v>
      </c>
      <c r="K1245" s="10">
        <f t="shared" si="233"/>
        <v>436523.43009720003</v>
      </c>
      <c r="L1245" s="50">
        <f t="shared" si="234"/>
        <v>436523.43009720003</v>
      </c>
      <c r="M1245" s="9">
        <v>593107.00112160004</v>
      </c>
      <c r="N1245" s="9">
        <v>774143.79</v>
      </c>
      <c r="O1245" s="9">
        <f t="shared" si="235"/>
        <v>593107.00112160004</v>
      </c>
      <c r="P1245" s="17">
        <f t="shared" si="236"/>
        <v>514815.21560940007</v>
      </c>
    </row>
    <row r="1246" spans="1:16" x14ac:dyDescent="0.25">
      <c r="A1246" s="76"/>
      <c r="B1246" s="76"/>
      <c r="C1246" s="76"/>
      <c r="D1246" s="90"/>
      <c r="E1246" s="78"/>
      <c r="F1246" s="8" t="s">
        <v>1065</v>
      </c>
      <c r="G1246" s="7" t="s">
        <v>17</v>
      </c>
      <c r="H1246" s="11">
        <v>321032.25</v>
      </c>
      <c r="I1246" s="10">
        <f t="shared" si="232"/>
        <v>384853.46129999997</v>
      </c>
      <c r="J1246" s="11">
        <v>78761</v>
      </c>
      <c r="K1246" s="10">
        <f t="shared" si="233"/>
        <v>82777.811000000002</v>
      </c>
      <c r="L1246" s="50">
        <f t="shared" si="234"/>
        <v>82777.811000000002</v>
      </c>
      <c r="M1246" s="9">
        <v>112470.708</v>
      </c>
      <c r="N1246" s="9">
        <v>214200</v>
      </c>
      <c r="O1246" s="9">
        <f t="shared" si="235"/>
        <v>112470.708</v>
      </c>
      <c r="P1246" s="17">
        <f t="shared" si="236"/>
        <v>97624.2595</v>
      </c>
    </row>
    <row r="1247" spans="1:16" x14ac:dyDescent="0.25">
      <c r="A1247" s="76"/>
      <c r="B1247" s="76"/>
      <c r="C1247" s="76"/>
      <c r="D1247" s="90"/>
      <c r="E1247" s="78"/>
      <c r="F1247" s="8" t="s">
        <v>1066</v>
      </c>
      <c r="G1247" s="7" t="s">
        <v>17</v>
      </c>
      <c r="H1247" s="10">
        <v>448242.3</v>
      </c>
      <c r="I1247" s="10">
        <f t="shared" si="232"/>
        <v>537352.86923999991</v>
      </c>
      <c r="J1247" s="10">
        <v>415341.03720000002</v>
      </c>
      <c r="K1247" s="10">
        <f t="shared" si="233"/>
        <v>436523.43009720003</v>
      </c>
      <c r="L1247" s="50">
        <f t="shared" si="234"/>
        <v>436523.43009720003</v>
      </c>
      <c r="M1247" s="9">
        <v>593107.00112160004</v>
      </c>
      <c r="N1247" s="9">
        <v>2261000</v>
      </c>
      <c r="O1247" s="9">
        <f t="shared" si="235"/>
        <v>593107.00112160004</v>
      </c>
      <c r="P1247" s="17">
        <f t="shared" si="236"/>
        <v>514815.21560940007</v>
      </c>
    </row>
    <row r="1248" spans="1:16" x14ac:dyDescent="0.25">
      <c r="A1248" s="76"/>
      <c r="B1248" s="76"/>
      <c r="C1248" s="76"/>
      <c r="D1248" s="90"/>
      <c r="E1248" s="78"/>
      <c r="F1248" s="100" t="s">
        <v>81</v>
      </c>
      <c r="G1248" s="101"/>
      <c r="H1248" s="101"/>
      <c r="I1248" s="101"/>
      <c r="J1248" s="101"/>
      <c r="K1248" s="101"/>
      <c r="L1248" s="102"/>
      <c r="M1248" s="10"/>
      <c r="N1248" s="10"/>
      <c r="O1248" s="10"/>
      <c r="P1248" s="18"/>
    </row>
    <row r="1249" spans="1:16" x14ac:dyDescent="0.25">
      <c r="A1249" s="76"/>
      <c r="B1249" s="76"/>
      <c r="C1249" s="76"/>
      <c r="D1249" s="90"/>
      <c r="E1249" s="78"/>
      <c r="F1249" s="8" t="s">
        <v>856</v>
      </c>
      <c r="G1249" s="77" t="s">
        <v>82</v>
      </c>
      <c r="H1249" s="78">
        <v>195109.2</v>
      </c>
      <c r="I1249" s="78">
        <f>(H1249*19.88%)+H1249</f>
        <v>233896.90896</v>
      </c>
      <c r="J1249" s="78">
        <v>118653.90979999999</v>
      </c>
      <c r="K1249" s="78">
        <f>(J1249*5.1%)+J1249</f>
        <v>124705.2591998</v>
      </c>
      <c r="L1249" s="78">
        <f>K1249</f>
        <v>124705.2591998</v>
      </c>
      <c r="M1249" s="79">
        <v>169437.78319440002</v>
      </c>
      <c r="N1249" s="79">
        <v>268545</v>
      </c>
      <c r="O1249" s="79">
        <f>MIN(M1249,N1249)</f>
        <v>169437.78319440002</v>
      </c>
      <c r="P1249" s="80">
        <f>AVERAGE(L1249,O1249)</f>
        <v>147071.5211971</v>
      </c>
    </row>
    <row r="1250" spans="1:16" x14ac:dyDescent="0.25">
      <c r="A1250" s="76"/>
      <c r="B1250" s="76"/>
      <c r="C1250" s="76"/>
      <c r="D1250" s="90"/>
      <c r="E1250" s="78"/>
      <c r="F1250" s="8" t="s">
        <v>382</v>
      </c>
      <c r="G1250" s="77"/>
      <c r="H1250" s="78"/>
      <c r="I1250" s="78"/>
      <c r="J1250" s="78"/>
      <c r="K1250" s="78"/>
      <c r="L1250" s="78">
        <f t="shared" ref="L1250:L1259" si="237">+(I1250+K1250)/2</f>
        <v>0</v>
      </c>
      <c r="M1250" s="79">
        <v>0</v>
      </c>
      <c r="N1250" s="79"/>
      <c r="O1250" s="79">
        <v>0</v>
      </c>
      <c r="P1250" s="81"/>
    </row>
    <row r="1251" spans="1:16" x14ac:dyDescent="0.25">
      <c r="A1251" s="76"/>
      <c r="B1251" s="76"/>
      <c r="C1251" s="76"/>
      <c r="D1251" s="90"/>
      <c r="E1251" s="78"/>
      <c r="F1251" s="8" t="s">
        <v>1067</v>
      </c>
      <c r="G1251" s="77"/>
      <c r="H1251" s="78"/>
      <c r="I1251" s="78"/>
      <c r="J1251" s="78"/>
      <c r="K1251" s="78"/>
      <c r="L1251" s="78">
        <f t="shared" si="237"/>
        <v>0</v>
      </c>
      <c r="M1251" s="79">
        <v>0</v>
      </c>
      <c r="N1251" s="79"/>
      <c r="O1251" s="79">
        <v>0</v>
      </c>
      <c r="P1251" s="81"/>
    </row>
    <row r="1252" spans="1:16" x14ac:dyDescent="0.25">
      <c r="A1252" s="76"/>
      <c r="B1252" s="76"/>
      <c r="C1252" s="76"/>
      <c r="D1252" s="90"/>
      <c r="E1252" s="78"/>
      <c r="F1252" s="8" t="s">
        <v>850</v>
      </c>
      <c r="G1252" s="77"/>
      <c r="H1252" s="78"/>
      <c r="I1252" s="78"/>
      <c r="J1252" s="78"/>
      <c r="K1252" s="78"/>
      <c r="L1252" s="78">
        <f t="shared" si="237"/>
        <v>0</v>
      </c>
      <c r="M1252" s="79">
        <v>0</v>
      </c>
      <c r="N1252" s="79"/>
      <c r="O1252" s="79">
        <v>0</v>
      </c>
      <c r="P1252" s="81"/>
    </row>
    <row r="1253" spans="1:16" x14ac:dyDescent="0.25">
      <c r="A1253" s="76"/>
      <c r="B1253" s="76"/>
      <c r="C1253" s="76"/>
      <c r="D1253" s="90"/>
      <c r="E1253" s="78"/>
      <c r="F1253" s="8" t="s">
        <v>1068</v>
      </c>
      <c r="G1253" s="77"/>
      <c r="H1253" s="78"/>
      <c r="I1253" s="78"/>
      <c r="J1253" s="78"/>
      <c r="K1253" s="78"/>
      <c r="L1253" s="78">
        <f t="shared" si="237"/>
        <v>0</v>
      </c>
      <c r="M1253" s="79">
        <v>0</v>
      </c>
      <c r="N1253" s="79"/>
      <c r="O1253" s="79">
        <v>0</v>
      </c>
      <c r="P1253" s="81"/>
    </row>
    <row r="1254" spans="1:16" x14ac:dyDescent="0.25">
      <c r="A1254" s="76"/>
      <c r="B1254" s="76"/>
      <c r="C1254" s="76"/>
      <c r="D1254" s="90"/>
      <c r="E1254" s="78"/>
      <c r="F1254" s="8" t="s">
        <v>1069</v>
      </c>
      <c r="G1254" s="77"/>
      <c r="H1254" s="78"/>
      <c r="I1254" s="78"/>
      <c r="J1254" s="78"/>
      <c r="K1254" s="78"/>
      <c r="L1254" s="78">
        <f t="shared" si="237"/>
        <v>0</v>
      </c>
      <c r="M1254" s="79">
        <v>0</v>
      </c>
      <c r="N1254" s="79"/>
      <c r="O1254" s="79">
        <v>0</v>
      </c>
      <c r="P1254" s="81"/>
    </row>
    <row r="1255" spans="1:16" x14ac:dyDescent="0.25">
      <c r="A1255" s="76"/>
      <c r="B1255" s="76"/>
      <c r="C1255" s="76"/>
      <c r="D1255" s="90"/>
      <c r="E1255" s="78"/>
      <c r="F1255" s="8" t="s">
        <v>852</v>
      </c>
      <c r="G1255" s="77"/>
      <c r="H1255" s="78"/>
      <c r="I1255" s="78"/>
      <c r="J1255" s="78"/>
      <c r="K1255" s="78"/>
      <c r="L1255" s="78">
        <f t="shared" si="237"/>
        <v>0</v>
      </c>
      <c r="M1255" s="79">
        <v>0</v>
      </c>
      <c r="N1255" s="79"/>
      <c r="O1255" s="79">
        <v>0</v>
      </c>
      <c r="P1255" s="81"/>
    </row>
    <row r="1256" spans="1:16" ht="11.25" customHeight="1" x14ac:dyDescent="0.25">
      <c r="A1256" s="76"/>
      <c r="B1256" s="76"/>
      <c r="C1256" s="76"/>
      <c r="D1256" s="90"/>
      <c r="E1256" s="78"/>
      <c r="F1256" s="8" t="s">
        <v>1070</v>
      </c>
      <c r="G1256" s="77"/>
      <c r="H1256" s="78"/>
      <c r="I1256" s="78"/>
      <c r="J1256" s="78"/>
      <c r="K1256" s="78"/>
      <c r="L1256" s="78">
        <f t="shared" si="237"/>
        <v>0</v>
      </c>
      <c r="M1256" s="79">
        <v>0</v>
      </c>
      <c r="N1256" s="79"/>
      <c r="O1256" s="79">
        <v>0</v>
      </c>
      <c r="P1256" s="81"/>
    </row>
    <row r="1257" spans="1:16" x14ac:dyDescent="0.25">
      <c r="A1257" s="76"/>
      <c r="B1257" s="76"/>
      <c r="C1257" s="76"/>
      <c r="D1257" s="90"/>
      <c r="E1257" s="78"/>
      <c r="F1257" s="8" t="s">
        <v>1071</v>
      </c>
      <c r="G1257" s="77"/>
      <c r="H1257" s="78"/>
      <c r="I1257" s="78"/>
      <c r="J1257" s="78"/>
      <c r="K1257" s="78"/>
      <c r="L1257" s="78">
        <f t="shared" si="237"/>
        <v>0</v>
      </c>
      <c r="M1257" s="79">
        <v>0</v>
      </c>
      <c r="N1257" s="79"/>
      <c r="O1257" s="79">
        <v>0</v>
      </c>
      <c r="P1257" s="81"/>
    </row>
    <row r="1258" spans="1:16" x14ac:dyDescent="0.25">
      <c r="A1258" s="76"/>
      <c r="B1258" s="76"/>
      <c r="C1258" s="76"/>
      <c r="D1258" s="90"/>
      <c r="E1258" s="78"/>
      <c r="F1258" s="8" t="s">
        <v>99</v>
      </c>
      <c r="G1258" s="77"/>
      <c r="H1258" s="78"/>
      <c r="I1258" s="78"/>
      <c r="J1258" s="78"/>
      <c r="K1258" s="78"/>
      <c r="L1258" s="78">
        <f t="shared" si="237"/>
        <v>0</v>
      </c>
      <c r="M1258" s="79">
        <v>0</v>
      </c>
      <c r="N1258" s="79"/>
      <c r="O1258" s="79">
        <v>0</v>
      </c>
      <c r="P1258" s="81"/>
    </row>
    <row r="1259" spans="1:16" ht="11.25" customHeight="1" x14ac:dyDescent="0.25">
      <c r="A1259" s="76"/>
      <c r="B1259" s="76"/>
      <c r="C1259" s="76"/>
      <c r="D1259" s="90"/>
      <c r="E1259" s="78"/>
      <c r="F1259" s="8" t="s">
        <v>1072</v>
      </c>
      <c r="G1259" s="77"/>
      <c r="H1259" s="78"/>
      <c r="I1259" s="78"/>
      <c r="J1259" s="78"/>
      <c r="K1259" s="78"/>
      <c r="L1259" s="78">
        <f t="shared" si="237"/>
        <v>0</v>
      </c>
      <c r="M1259" s="79">
        <v>0</v>
      </c>
      <c r="N1259" s="79"/>
      <c r="O1259" s="79">
        <v>0</v>
      </c>
      <c r="P1259" s="81"/>
    </row>
    <row r="1260" spans="1:16" x14ac:dyDescent="0.25">
      <c r="A1260" s="76">
        <v>15</v>
      </c>
      <c r="B1260" s="76" t="s">
        <v>1073</v>
      </c>
      <c r="C1260" s="76" t="s">
        <v>1074</v>
      </c>
      <c r="D1260" s="90"/>
      <c r="E1260" s="78"/>
      <c r="F1260" s="100" t="s">
        <v>15</v>
      </c>
      <c r="G1260" s="101"/>
      <c r="H1260" s="101"/>
      <c r="I1260" s="101"/>
      <c r="J1260" s="101"/>
      <c r="K1260" s="101"/>
      <c r="L1260" s="102"/>
      <c r="M1260" s="10"/>
      <c r="N1260" s="10"/>
      <c r="O1260" s="10"/>
      <c r="P1260" s="18"/>
    </row>
    <row r="1261" spans="1:16" ht="11.25" customHeight="1" x14ac:dyDescent="0.25">
      <c r="A1261" s="76"/>
      <c r="B1261" s="76"/>
      <c r="C1261" s="76"/>
      <c r="D1261" s="90"/>
      <c r="E1261" s="78"/>
      <c r="F1261" s="8" t="s">
        <v>1075</v>
      </c>
      <c r="G1261" s="7" t="s">
        <v>17</v>
      </c>
      <c r="H1261" s="10">
        <v>62413.56</v>
      </c>
      <c r="I1261" s="10">
        <f t="shared" ref="I1261:I1273" si="238">(H1261*19.88%)+H1261</f>
        <v>74821.375727999999</v>
      </c>
      <c r="J1261" s="10">
        <v>57832.812400000003</v>
      </c>
      <c r="K1261" s="10">
        <f t="shared" ref="K1261:K1273" si="239">(J1261*5.1%)+J1261</f>
        <v>60782.285832400004</v>
      </c>
      <c r="L1261" s="50">
        <f>K1261</f>
        <v>60782.285832400004</v>
      </c>
      <c r="M1261" s="9">
        <v>82585.25610720001</v>
      </c>
      <c r="N1261" s="9">
        <v>380800</v>
      </c>
      <c r="O1261" s="9">
        <f>MIN(M1261,N1261)</f>
        <v>82585.25610720001</v>
      </c>
      <c r="P1261" s="17">
        <f>AVERAGE(L1261,O1261)</f>
        <v>71683.770969800011</v>
      </c>
    </row>
    <row r="1262" spans="1:16" x14ac:dyDescent="0.25">
      <c r="A1262" s="76"/>
      <c r="B1262" s="76"/>
      <c r="C1262" s="76"/>
      <c r="D1262" s="90"/>
      <c r="E1262" s="78"/>
      <c r="F1262" s="8" t="s">
        <v>1076</v>
      </c>
      <c r="G1262" s="7" t="s">
        <v>17</v>
      </c>
      <c r="H1262" s="10">
        <v>28370.43</v>
      </c>
      <c r="I1262" s="10">
        <f t="shared" si="238"/>
        <v>34010.471484000002</v>
      </c>
      <c r="J1262" s="10">
        <v>26287.642</v>
      </c>
      <c r="K1262" s="10">
        <f t="shared" si="239"/>
        <v>27628.311741999998</v>
      </c>
      <c r="L1262" s="50">
        <f t="shared" ref="L1262:L1273" si="240">K1262</f>
        <v>27628.311741999998</v>
      </c>
      <c r="M1262" s="9">
        <v>37538.752776000001</v>
      </c>
      <c r="N1262" s="9">
        <v>214200</v>
      </c>
      <c r="O1262" s="9">
        <f t="shared" ref="O1262:O1273" si="241">MIN(M1262,N1262)</f>
        <v>37538.752776000001</v>
      </c>
      <c r="P1262" s="17">
        <f t="shared" ref="P1262:P1273" si="242">AVERAGE(L1262,O1262)</f>
        <v>32583.532259</v>
      </c>
    </row>
    <row r="1263" spans="1:16" x14ac:dyDescent="0.25">
      <c r="A1263" s="76"/>
      <c r="B1263" s="76"/>
      <c r="C1263" s="76"/>
      <c r="D1263" s="90"/>
      <c r="E1263" s="78"/>
      <c r="F1263" s="8" t="s">
        <v>1077</v>
      </c>
      <c r="G1263" s="7" t="s">
        <v>17</v>
      </c>
      <c r="H1263" s="10">
        <v>59008.95</v>
      </c>
      <c r="I1263" s="10">
        <f t="shared" si="238"/>
        <v>70739.92925999999</v>
      </c>
      <c r="J1263" s="10">
        <v>54677.739399999999</v>
      </c>
      <c r="K1263" s="10">
        <f t="shared" si="239"/>
        <v>57466.3041094</v>
      </c>
      <c r="L1263" s="50">
        <f t="shared" si="240"/>
        <v>57466.3041094</v>
      </c>
      <c r="M1263" s="9">
        <v>78079.811863199997</v>
      </c>
      <c r="N1263" s="9">
        <v>261800</v>
      </c>
      <c r="O1263" s="9">
        <f t="shared" si="241"/>
        <v>78079.811863199997</v>
      </c>
      <c r="P1263" s="17">
        <f t="shared" si="242"/>
        <v>67773.057986300002</v>
      </c>
    </row>
    <row r="1264" spans="1:16" x14ac:dyDescent="0.25">
      <c r="A1264" s="76"/>
      <c r="B1264" s="76"/>
      <c r="C1264" s="76"/>
      <c r="D1264" s="90"/>
      <c r="E1264" s="78"/>
      <c r="F1264" s="8" t="s">
        <v>1078</v>
      </c>
      <c r="G1264" s="7" t="s">
        <v>17</v>
      </c>
      <c r="H1264" s="10">
        <v>39716.82</v>
      </c>
      <c r="I1264" s="10">
        <f t="shared" si="238"/>
        <v>47612.523816000001</v>
      </c>
      <c r="J1264" s="10">
        <v>36801.772199999999</v>
      </c>
      <c r="K1264" s="10">
        <f t="shared" si="239"/>
        <v>38678.662582199999</v>
      </c>
      <c r="L1264" s="50">
        <f t="shared" si="240"/>
        <v>38678.662582199999</v>
      </c>
      <c r="M1264" s="9">
        <v>52552.930701599995</v>
      </c>
      <c r="N1264" s="9">
        <v>214200</v>
      </c>
      <c r="O1264" s="9">
        <f t="shared" si="241"/>
        <v>52552.930701599995</v>
      </c>
      <c r="P1264" s="17">
        <f t="shared" si="242"/>
        <v>45615.7966419</v>
      </c>
    </row>
    <row r="1265" spans="1:16" x14ac:dyDescent="0.25">
      <c r="A1265" s="76"/>
      <c r="B1265" s="76"/>
      <c r="C1265" s="76"/>
      <c r="D1265" s="90"/>
      <c r="E1265" s="78"/>
      <c r="F1265" s="8" t="s">
        <v>1079</v>
      </c>
      <c r="G1265" s="7" t="s">
        <v>17</v>
      </c>
      <c r="H1265" s="10">
        <v>2270.0700000000002</v>
      </c>
      <c r="I1265" s="10">
        <f t="shared" si="238"/>
        <v>2721.3599160000003</v>
      </c>
      <c r="J1265" s="10">
        <v>2103.3820000000001</v>
      </c>
      <c r="K1265" s="10">
        <f t="shared" si="239"/>
        <v>2210.6544819999999</v>
      </c>
      <c r="L1265" s="50">
        <f t="shared" si="240"/>
        <v>2210.6544819999999</v>
      </c>
      <c r="M1265" s="9">
        <v>3003.629496</v>
      </c>
      <c r="N1265" s="9">
        <v>142800</v>
      </c>
      <c r="O1265" s="9">
        <f t="shared" si="241"/>
        <v>3003.629496</v>
      </c>
      <c r="P1265" s="17">
        <f t="shared" si="242"/>
        <v>2607.1419889999997</v>
      </c>
    </row>
    <row r="1266" spans="1:16" ht="11.25" customHeight="1" x14ac:dyDescent="0.25">
      <c r="A1266" s="76"/>
      <c r="B1266" s="76"/>
      <c r="C1266" s="76"/>
      <c r="D1266" s="90"/>
      <c r="E1266" s="78"/>
      <c r="F1266" s="8" t="s">
        <v>1080</v>
      </c>
      <c r="G1266" s="7" t="s">
        <v>17</v>
      </c>
      <c r="H1266" s="10">
        <v>65023.199999999997</v>
      </c>
      <c r="I1266" s="10">
        <f t="shared" si="238"/>
        <v>77949.812160000001</v>
      </c>
      <c r="J1266" s="10">
        <v>60250.311799999996</v>
      </c>
      <c r="K1266" s="10">
        <f t="shared" si="239"/>
        <v>63323.077701799994</v>
      </c>
      <c r="L1266" s="50">
        <f t="shared" si="240"/>
        <v>63323.077701799994</v>
      </c>
      <c r="M1266" s="9">
        <v>86037.445250399993</v>
      </c>
      <c r="N1266" s="9">
        <v>261800</v>
      </c>
      <c r="O1266" s="9">
        <f t="shared" si="241"/>
        <v>86037.445250399993</v>
      </c>
      <c r="P1266" s="17">
        <f t="shared" si="242"/>
        <v>74680.261476099986</v>
      </c>
    </row>
    <row r="1267" spans="1:16" ht="11.25" customHeight="1" x14ac:dyDescent="0.25">
      <c r="A1267" s="76"/>
      <c r="B1267" s="76"/>
      <c r="C1267" s="76"/>
      <c r="D1267" s="90"/>
      <c r="E1267" s="78"/>
      <c r="F1267" s="8" t="s">
        <v>1081</v>
      </c>
      <c r="G1267" s="7" t="s">
        <v>17</v>
      </c>
      <c r="H1267" s="10">
        <v>62413.56</v>
      </c>
      <c r="I1267" s="10">
        <f t="shared" si="238"/>
        <v>74821.375727999999</v>
      </c>
      <c r="J1267" s="10">
        <v>57832.812400000003</v>
      </c>
      <c r="K1267" s="10">
        <f t="shared" si="239"/>
        <v>60782.285832400004</v>
      </c>
      <c r="L1267" s="50">
        <f t="shared" si="240"/>
        <v>60782.285832400004</v>
      </c>
      <c r="M1267" s="9">
        <v>82585.25610720001</v>
      </c>
      <c r="N1267" s="9">
        <v>261800</v>
      </c>
      <c r="O1267" s="9">
        <f t="shared" si="241"/>
        <v>82585.25610720001</v>
      </c>
      <c r="P1267" s="17">
        <f t="shared" si="242"/>
        <v>71683.770969800011</v>
      </c>
    </row>
    <row r="1268" spans="1:16" x14ac:dyDescent="0.25">
      <c r="A1268" s="76"/>
      <c r="B1268" s="76"/>
      <c r="C1268" s="76"/>
      <c r="D1268" s="90"/>
      <c r="E1268" s="78"/>
      <c r="F1268" s="8" t="s">
        <v>1082</v>
      </c>
      <c r="G1268" s="7" t="s">
        <v>17</v>
      </c>
      <c r="H1268" s="10">
        <v>136173.51</v>
      </c>
      <c r="I1268" s="10">
        <f t="shared" si="238"/>
        <v>163244.80378800002</v>
      </c>
      <c r="J1268" s="10">
        <v>126178.8284</v>
      </c>
      <c r="K1268" s="10">
        <f t="shared" si="239"/>
        <v>132613.94864839999</v>
      </c>
      <c r="L1268" s="50">
        <f t="shared" si="240"/>
        <v>132613.94864839999</v>
      </c>
      <c r="M1268" s="9">
        <v>180183.36695519998</v>
      </c>
      <c r="N1268" s="9">
        <v>499800</v>
      </c>
      <c r="O1268" s="9">
        <f t="shared" si="241"/>
        <v>180183.36695519998</v>
      </c>
      <c r="P1268" s="17">
        <f t="shared" si="242"/>
        <v>156398.6578018</v>
      </c>
    </row>
    <row r="1269" spans="1:16" x14ac:dyDescent="0.25">
      <c r="A1269" s="76"/>
      <c r="B1269" s="76"/>
      <c r="C1269" s="76"/>
      <c r="D1269" s="90"/>
      <c r="E1269" s="78"/>
      <c r="F1269" s="8" t="s">
        <v>1083</v>
      </c>
      <c r="G1269" s="7" t="s">
        <v>17</v>
      </c>
      <c r="H1269" s="10">
        <v>204261.75</v>
      </c>
      <c r="I1269" s="10">
        <f t="shared" si="238"/>
        <v>244868.9859</v>
      </c>
      <c r="J1269" s="10">
        <v>189269.1692</v>
      </c>
      <c r="K1269" s="10">
        <f t="shared" si="239"/>
        <v>198921.89682920001</v>
      </c>
      <c r="L1269" s="50">
        <f t="shared" si="240"/>
        <v>198921.89682920001</v>
      </c>
      <c r="M1269" s="9">
        <v>270276.37361760001</v>
      </c>
      <c r="N1269" s="9">
        <v>897274.28</v>
      </c>
      <c r="O1269" s="9">
        <f t="shared" si="241"/>
        <v>270276.37361760001</v>
      </c>
      <c r="P1269" s="17">
        <f t="shared" si="242"/>
        <v>234599.13522340002</v>
      </c>
    </row>
    <row r="1270" spans="1:16" x14ac:dyDescent="0.25">
      <c r="A1270" s="76"/>
      <c r="B1270" s="76"/>
      <c r="C1270" s="76"/>
      <c r="D1270" s="90"/>
      <c r="E1270" s="78"/>
      <c r="F1270" s="8" t="s">
        <v>1084</v>
      </c>
      <c r="G1270" s="7" t="s">
        <v>17</v>
      </c>
      <c r="H1270" s="10">
        <v>136173.51</v>
      </c>
      <c r="I1270" s="10">
        <f t="shared" si="238"/>
        <v>163244.80378800002</v>
      </c>
      <c r="J1270" s="10">
        <v>126178.8284</v>
      </c>
      <c r="K1270" s="10">
        <f t="shared" si="239"/>
        <v>132613.94864839999</v>
      </c>
      <c r="L1270" s="50">
        <f t="shared" si="240"/>
        <v>132613.94864839999</v>
      </c>
      <c r="M1270" s="9">
        <v>180183.36695519998</v>
      </c>
      <c r="N1270" s="9">
        <v>380800</v>
      </c>
      <c r="O1270" s="9">
        <f t="shared" si="241"/>
        <v>180183.36695519998</v>
      </c>
      <c r="P1270" s="17">
        <f t="shared" si="242"/>
        <v>156398.6578018</v>
      </c>
    </row>
    <row r="1271" spans="1:16" x14ac:dyDescent="0.25">
      <c r="A1271" s="76"/>
      <c r="B1271" s="76"/>
      <c r="C1271" s="76"/>
      <c r="D1271" s="90"/>
      <c r="E1271" s="78"/>
      <c r="F1271" s="8" t="s">
        <v>1085</v>
      </c>
      <c r="G1271" s="7" t="s">
        <v>17</v>
      </c>
      <c r="H1271" s="10">
        <v>204261.75</v>
      </c>
      <c r="I1271" s="10">
        <f t="shared" si="238"/>
        <v>244868.9859</v>
      </c>
      <c r="J1271" s="10">
        <v>189269.1692</v>
      </c>
      <c r="K1271" s="10">
        <f t="shared" si="239"/>
        <v>198921.89682920001</v>
      </c>
      <c r="L1271" s="50">
        <f t="shared" si="240"/>
        <v>198921.89682920001</v>
      </c>
      <c r="M1271" s="9">
        <v>270276.37361760001</v>
      </c>
      <c r="N1271" s="9">
        <v>609284.76</v>
      </c>
      <c r="O1271" s="9">
        <f t="shared" si="241"/>
        <v>270276.37361760001</v>
      </c>
      <c r="P1271" s="17">
        <f t="shared" si="242"/>
        <v>234599.13522340002</v>
      </c>
    </row>
    <row r="1272" spans="1:16" x14ac:dyDescent="0.25">
      <c r="A1272" s="76"/>
      <c r="B1272" s="76"/>
      <c r="C1272" s="76"/>
      <c r="D1272" s="90"/>
      <c r="E1272" s="78"/>
      <c r="F1272" s="8" t="s">
        <v>871</v>
      </c>
      <c r="G1272" s="7" t="s">
        <v>17</v>
      </c>
      <c r="H1272" s="10">
        <v>36313.199999999997</v>
      </c>
      <c r="I1272" s="10">
        <f t="shared" si="238"/>
        <v>43532.264159999999</v>
      </c>
      <c r="J1272" s="10">
        <v>33647.625800000002</v>
      </c>
      <c r="K1272" s="10">
        <f t="shared" si="239"/>
        <v>35363.654715800003</v>
      </c>
      <c r="L1272" s="50">
        <f t="shared" si="240"/>
        <v>35363.654715800003</v>
      </c>
      <c r="M1272" s="9">
        <v>48048.809642400003</v>
      </c>
      <c r="N1272" s="9">
        <v>261800</v>
      </c>
      <c r="O1272" s="9">
        <f t="shared" si="241"/>
        <v>48048.809642400003</v>
      </c>
      <c r="P1272" s="17">
        <f t="shared" si="242"/>
        <v>41706.232179099999</v>
      </c>
    </row>
    <row r="1273" spans="1:16" x14ac:dyDescent="0.25">
      <c r="A1273" s="76"/>
      <c r="B1273" s="76"/>
      <c r="C1273" s="76"/>
      <c r="D1273" s="90"/>
      <c r="E1273" s="78"/>
      <c r="F1273" s="8" t="s">
        <v>1086</v>
      </c>
      <c r="G1273" s="7" t="s">
        <v>17</v>
      </c>
      <c r="H1273" s="10">
        <v>204261.75</v>
      </c>
      <c r="I1273" s="10">
        <f t="shared" si="238"/>
        <v>244868.9859</v>
      </c>
      <c r="J1273" s="10">
        <v>189269.1692</v>
      </c>
      <c r="K1273" s="10">
        <f t="shared" si="239"/>
        <v>198921.89682920001</v>
      </c>
      <c r="L1273" s="50">
        <f t="shared" si="240"/>
        <v>198921.89682920001</v>
      </c>
      <c r="M1273" s="9">
        <v>270276.37361760001</v>
      </c>
      <c r="N1273" s="9">
        <v>2261000</v>
      </c>
      <c r="O1273" s="9">
        <f t="shared" si="241"/>
        <v>270276.37361760001</v>
      </c>
      <c r="P1273" s="17">
        <f t="shared" si="242"/>
        <v>234599.13522340002</v>
      </c>
    </row>
    <row r="1274" spans="1:16" x14ac:dyDescent="0.25">
      <c r="A1274" s="76"/>
      <c r="B1274" s="76"/>
      <c r="C1274" s="76"/>
      <c r="D1274" s="90"/>
      <c r="E1274" s="78"/>
      <c r="F1274" s="100" t="s">
        <v>81</v>
      </c>
      <c r="G1274" s="101"/>
      <c r="H1274" s="101"/>
      <c r="I1274" s="101"/>
      <c r="J1274" s="101"/>
      <c r="K1274" s="101"/>
      <c r="L1274" s="102"/>
      <c r="M1274" s="10"/>
      <c r="N1274" s="10"/>
      <c r="O1274" s="10"/>
      <c r="P1274" s="18"/>
    </row>
    <row r="1275" spans="1:16" x14ac:dyDescent="0.25">
      <c r="A1275" s="76"/>
      <c r="B1275" s="76"/>
      <c r="C1275" s="76"/>
      <c r="D1275" s="90"/>
      <c r="E1275" s="78"/>
      <c r="F1275" s="8" t="s">
        <v>1087</v>
      </c>
      <c r="G1275" s="77" t="s">
        <v>82</v>
      </c>
      <c r="H1275" s="78">
        <v>162590.67000000001</v>
      </c>
      <c r="I1275" s="78">
        <f>(H1275*19.88%)+H1275</f>
        <v>194913.69519600002</v>
      </c>
      <c r="J1275" s="78">
        <v>150656.82060000001</v>
      </c>
      <c r="K1275" s="78">
        <f>(J1275*5.1%)+J1275</f>
        <v>158340.3184506</v>
      </c>
      <c r="L1275" s="78">
        <f>K1275</f>
        <v>158340.3184506</v>
      </c>
      <c r="M1275" s="79">
        <v>215137.9398168</v>
      </c>
      <c r="N1275" s="79">
        <v>347242</v>
      </c>
      <c r="O1275" s="79">
        <f>MIN(M1275,N1275)</f>
        <v>215137.9398168</v>
      </c>
      <c r="P1275" s="80">
        <f>AVERAGE(L1275,O1275)</f>
        <v>186739.12913369999</v>
      </c>
    </row>
    <row r="1276" spans="1:16" x14ac:dyDescent="0.25">
      <c r="A1276" s="76"/>
      <c r="B1276" s="76"/>
      <c r="C1276" s="76"/>
      <c r="D1276" s="90"/>
      <c r="E1276" s="78"/>
      <c r="F1276" s="8" t="s">
        <v>1088</v>
      </c>
      <c r="G1276" s="77"/>
      <c r="H1276" s="78"/>
      <c r="I1276" s="78"/>
      <c r="J1276" s="78"/>
      <c r="K1276" s="78"/>
      <c r="L1276" s="78">
        <f t="shared" ref="L1276:L1287" si="243">+(I1276+K1276)/2</f>
        <v>0</v>
      </c>
      <c r="M1276" s="79">
        <v>0</v>
      </c>
      <c r="N1276" s="79"/>
      <c r="O1276" s="79">
        <v>0</v>
      </c>
      <c r="P1276" s="81"/>
    </row>
    <row r="1277" spans="1:16" x14ac:dyDescent="0.25">
      <c r="A1277" s="76"/>
      <c r="B1277" s="76"/>
      <c r="C1277" s="76"/>
      <c r="D1277" s="90"/>
      <c r="E1277" s="78"/>
      <c r="F1277" s="8" t="s">
        <v>1089</v>
      </c>
      <c r="G1277" s="77"/>
      <c r="H1277" s="78"/>
      <c r="I1277" s="78"/>
      <c r="J1277" s="78"/>
      <c r="K1277" s="78"/>
      <c r="L1277" s="78">
        <f t="shared" si="243"/>
        <v>0</v>
      </c>
      <c r="M1277" s="79">
        <v>0</v>
      </c>
      <c r="N1277" s="79"/>
      <c r="O1277" s="79">
        <v>0</v>
      </c>
      <c r="P1277" s="81"/>
    </row>
    <row r="1278" spans="1:16" x14ac:dyDescent="0.25">
      <c r="A1278" s="76"/>
      <c r="B1278" s="76"/>
      <c r="C1278" s="76"/>
      <c r="D1278" s="90"/>
      <c r="E1278" s="78"/>
      <c r="F1278" s="8" t="s">
        <v>1090</v>
      </c>
      <c r="G1278" s="77"/>
      <c r="H1278" s="78"/>
      <c r="I1278" s="78"/>
      <c r="J1278" s="78"/>
      <c r="K1278" s="78"/>
      <c r="L1278" s="78">
        <f t="shared" si="243"/>
        <v>0</v>
      </c>
      <c r="M1278" s="79">
        <v>0</v>
      </c>
      <c r="N1278" s="79"/>
      <c r="O1278" s="79">
        <v>0</v>
      </c>
      <c r="P1278" s="81"/>
    </row>
    <row r="1279" spans="1:16" x14ac:dyDescent="0.25">
      <c r="A1279" s="76"/>
      <c r="B1279" s="76"/>
      <c r="C1279" s="76"/>
      <c r="D1279" s="90"/>
      <c r="E1279" s="78"/>
      <c r="F1279" s="8" t="s">
        <v>1091</v>
      </c>
      <c r="G1279" s="77"/>
      <c r="H1279" s="78"/>
      <c r="I1279" s="78"/>
      <c r="J1279" s="78"/>
      <c r="K1279" s="78"/>
      <c r="L1279" s="78">
        <f t="shared" si="243"/>
        <v>0</v>
      </c>
      <c r="M1279" s="79">
        <v>0</v>
      </c>
      <c r="N1279" s="79"/>
      <c r="O1279" s="79">
        <v>0</v>
      </c>
      <c r="P1279" s="81"/>
    </row>
    <row r="1280" spans="1:16" x14ac:dyDescent="0.25">
      <c r="A1280" s="76"/>
      <c r="B1280" s="76"/>
      <c r="C1280" s="76"/>
      <c r="D1280" s="90"/>
      <c r="E1280" s="78"/>
      <c r="F1280" s="8" t="s">
        <v>1092</v>
      </c>
      <c r="G1280" s="77"/>
      <c r="H1280" s="78"/>
      <c r="I1280" s="78"/>
      <c r="J1280" s="78"/>
      <c r="K1280" s="78"/>
      <c r="L1280" s="78">
        <f t="shared" si="243"/>
        <v>0</v>
      </c>
      <c r="M1280" s="79">
        <v>0</v>
      </c>
      <c r="N1280" s="79"/>
      <c r="O1280" s="79">
        <v>0</v>
      </c>
      <c r="P1280" s="81"/>
    </row>
    <row r="1281" spans="1:16" x14ac:dyDescent="0.25">
      <c r="A1281" s="76"/>
      <c r="B1281" s="76"/>
      <c r="C1281" s="76"/>
      <c r="D1281" s="90"/>
      <c r="E1281" s="78"/>
      <c r="F1281" s="8" t="s">
        <v>1093</v>
      </c>
      <c r="G1281" s="77"/>
      <c r="H1281" s="78"/>
      <c r="I1281" s="78"/>
      <c r="J1281" s="78"/>
      <c r="K1281" s="78"/>
      <c r="L1281" s="78">
        <f t="shared" si="243"/>
        <v>0</v>
      </c>
      <c r="M1281" s="79">
        <v>0</v>
      </c>
      <c r="N1281" s="79"/>
      <c r="O1281" s="79">
        <v>0</v>
      </c>
      <c r="P1281" s="81"/>
    </row>
    <row r="1282" spans="1:16" x14ac:dyDescent="0.25">
      <c r="A1282" s="76"/>
      <c r="B1282" s="76"/>
      <c r="C1282" s="76"/>
      <c r="D1282" s="90"/>
      <c r="E1282" s="78"/>
      <c r="F1282" s="8" t="s">
        <v>1094</v>
      </c>
      <c r="G1282" s="77"/>
      <c r="H1282" s="78"/>
      <c r="I1282" s="78"/>
      <c r="J1282" s="78"/>
      <c r="K1282" s="78"/>
      <c r="L1282" s="78">
        <f t="shared" si="243"/>
        <v>0</v>
      </c>
      <c r="M1282" s="79">
        <v>0</v>
      </c>
      <c r="N1282" s="79"/>
      <c r="O1282" s="79">
        <v>0</v>
      </c>
      <c r="P1282" s="81"/>
    </row>
    <row r="1283" spans="1:16" x14ac:dyDescent="0.25">
      <c r="A1283" s="76"/>
      <c r="B1283" s="76"/>
      <c r="C1283" s="76"/>
      <c r="D1283" s="90"/>
      <c r="E1283" s="78"/>
      <c r="F1283" s="8" t="s">
        <v>1095</v>
      </c>
      <c r="G1283" s="77"/>
      <c r="H1283" s="78"/>
      <c r="I1283" s="78"/>
      <c r="J1283" s="78"/>
      <c r="K1283" s="78"/>
      <c r="L1283" s="78">
        <f t="shared" si="243"/>
        <v>0</v>
      </c>
      <c r="M1283" s="79">
        <v>0</v>
      </c>
      <c r="N1283" s="79"/>
      <c r="O1283" s="79">
        <v>0</v>
      </c>
      <c r="P1283" s="81"/>
    </row>
    <row r="1284" spans="1:16" x14ac:dyDescent="0.25">
      <c r="A1284" s="76"/>
      <c r="B1284" s="76"/>
      <c r="C1284" s="76"/>
      <c r="D1284" s="90"/>
      <c r="E1284" s="78"/>
      <c r="F1284" s="8" t="s">
        <v>210</v>
      </c>
      <c r="G1284" s="77"/>
      <c r="H1284" s="78"/>
      <c r="I1284" s="78"/>
      <c r="J1284" s="78"/>
      <c r="K1284" s="78"/>
      <c r="L1284" s="78">
        <f t="shared" si="243"/>
        <v>0</v>
      </c>
      <c r="M1284" s="79">
        <v>0</v>
      </c>
      <c r="N1284" s="79"/>
      <c r="O1284" s="79">
        <v>0</v>
      </c>
      <c r="P1284" s="81"/>
    </row>
    <row r="1285" spans="1:16" x14ac:dyDescent="0.25">
      <c r="A1285" s="76"/>
      <c r="B1285" s="76"/>
      <c r="C1285" s="76"/>
      <c r="D1285" s="90"/>
      <c r="E1285" s="78"/>
      <c r="F1285" s="8" t="s">
        <v>1096</v>
      </c>
      <c r="G1285" s="77"/>
      <c r="H1285" s="78"/>
      <c r="I1285" s="78"/>
      <c r="J1285" s="78"/>
      <c r="K1285" s="78"/>
      <c r="L1285" s="78">
        <f t="shared" si="243"/>
        <v>0</v>
      </c>
      <c r="M1285" s="79">
        <v>0</v>
      </c>
      <c r="N1285" s="79"/>
      <c r="O1285" s="79">
        <v>0</v>
      </c>
      <c r="P1285" s="81"/>
    </row>
    <row r="1286" spans="1:16" x14ac:dyDescent="0.25">
      <c r="A1286" s="76"/>
      <c r="B1286" s="76"/>
      <c r="C1286" s="76"/>
      <c r="D1286" s="90"/>
      <c r="E1286" s="78"/>
      <c r="F1286" s="8" t="s">
        <v>1097</v>
      </c>
      <c r="G1286" s="77"/>
      <c r="H1286" s="78"/>
      <c r="I1286" s="78"/>
      <c r="J1286" s="78"/>
      <c r="K1286" s="78"/>
      <c r="L1286" s="78">
        <f t="shared" si="243"/>
        <v>0</v>
      </c>
      <c r="M1286" s="79">
        <v>0</v>
      </c>
      <c r="N1286" s="79"/>
      <c r="O1286" s="79">
        <v>0</v>
      </c>
      <c r="P1286" s="81"/>
    </row>
    <row r="1287" spans="1:16" x14ac:dyDescent="0.25">
      <c r="A1287" s="76"/>
      <c r="B1287" s="76"/>
      <c r="C1287" s="76"/>
      <c r="D1287" s="90"/>
      <c r="E1287" s="78"/>
      <c r="F1287" s="8" t="s">
        <v>1098</v>
      </c>
      <c r="G1287" s="77"/>
      <c r="H1287" s="78"/>
      <c r="I1287" s="78"/>
      <c r="J1287" s="78"/>
      <c r="K1287" s="78"/>
      <c r="L1287" s="78">
        <f t="shared" si="243"/>
        <v>0</v>
      </c>
      <c r="M1287" s="79">
        <v>0</v>
      </c>
      <c r="N1287" s="79"/>
      <c r="O1287" s="79">
        <v>0</v>
      </c>
      <c r="P1287" s="81"/>
    </row>
    <row r="1288" spans="1:16" x14ac:dyDescent="0.25">
      <c r="A1288" s="76">
        <v>16</v>
      </c>
      <c r="B1288" s="76" t="s">
        <v>1099</v>
      </c>
      <c r="C1288" s="76" t="s">
        <v>1100</v>
      </c>
      <c r="D1288" s="90"/>
      <c r="E1288" s="78"/>
      <c r="F1288" s="100" t="s">
        <v>15</v>
      </c>
      <c r="G1288" s="101"/>
      <c r="H1288" s="101"/>
      <c r="I1288" s="101"/>
      <c r="J1288" s="101"/>
      <c r="K1288" s="101"/>
      <c r="L1288" s="102"/>
      <c r="M1288" s="10"/>
      <c r="N1288" s="10"/>
      <c r="O1288" s="10"/>
      <c r="P1288" s="18"/>
    </row>
    <row r="1289" spans="1:16" x14ac:dyDescent="0.25">
      <c r="A1289" s="76"/>
      <c r="B1289" s="76"/>
      <c r="C1289" s="76"/>
      <c r="D1289" s="90"/>
      <c r="E1289" s="78"/>
      <c r="F1289" s="8" t="s">
        <v>1101</v>
      </c>
      <c r="G1289" s="7" t="s">
        <v>17</v>
      </c>
      <c r="H1289" s="10">
        <v>18724.86</v>
      </c>
      <c r="I1289" s="10">
        <f t="shared" ref="I1289:I1299" si="244">(H1289*19.88%)+H1289</f>
        <v>22447.362168</v>
      </c>
      <c r="J1289" s="10">
        <v>0</v>
      </c>
      <c r="K1289" s="10">
        <f t="shared" ref="K1289:K1299" si="245">(J1289*5.1%)+J1289</f>
        <v>0</v>
      </c>
      <c r="L1289" s="50">
        <f>K1289</f>
        <v>0</v>
      </c>
      <c r="M1289" s="9">
        <v>3060000</v>
      </c>
      <c r="N1289" s="9">
        <v>499800</v>
      </c>
      <c r="O1289" s="9">
        <f>MIN(M1289,N1289)</f>
        <v>499800</v>
      </c>
      <c r="P1289" s="17">
        <f>AVERAGE(O1289)</f>
        <v>499800</v>
      </c>
    </row>
    <row r="1290" spans="1:16" x14ac:dyDescent="0.25">
      <c r="A1290" s="76"/>
      <c r="B1290" s="76"/>
      <c r="C1290" s="76"/>
      <c r="D1290" s="90"/>
      <c r="E1290" s="78"/>
      <c r="F1290" s="8" t="s">
        <v>1102</v>
      </c>
      <c r="G1290" s="7" t="s">
        <v>17</v>
      </c>
      <c r="H1290" s="10">
        <v>31777.02</v>
      </c>
      <c r="I1290" s="10">
        <f t="shared" si="244"/>
        <v>38094.291576000003</v>
      </c>
      <c r="J1290" s="10">
        <v>0</v>
      </c>
      <c r="K1290" s="10">
        <f t="shared" si="245"/>
        <v>0</v>
      </c>
      <c r="L1290" s="50">
        <f t="shared" ref="L1290:L1299" si="246">K1290</f>
        <v>0</v>
      </c>
      <c r="M1290" s="9">
        <v>198477.72</v>
      </c>
      <c r="N1290" s="9">
        <v>380800</v>
      </c>
      <c r="O1290" s="9">
        <f t="shared" ref="O1290:O1299" si="247">MIN(M1290,N1290)</f>
        <v>198477.72</v>
      </c>
      <c r="P1290" s="17">
        <f t="shared" ref="P1290:P1299" si="248">AVERAGE(O1290)</f>
        <v>198477.72</v>
      </c>
    </row>
    <row r="1291" spans="1:16" x14ac:dyDescent="0.25">
      <c r="A1291" s="76"/>
      <c r="B1291" s="76"/>
      <c r="C1291" s="76"/>
      <c r="D1291" s="90"/>
      <c r="E1291" s="78"/>
      <c r="F1291" s="8" t="s">
        <v>1103</v>
      </c>
      <c r="G1291" s="7" t="s">
        <v>17</v>
      </c>
      <c r="H1291" s="10">
        <v>59008.95</v>
      </c>
      <c r="I1291" s="10">
        <f t="shared" si="244"/>
        <v>70739.92925999999</v>
      </c>
      <c r="J1291" s="10">
        <v>0</v>
      </c>
      <c r="K1291" s="10">
        <f t="shared" si="245"/>
        <v>0</v>
      </c>
      <c r="L1291" s="50">
        <f t="shared" si="246"/>
        <v>0</v>
      </c>
      <c r="M1291" s="9">
        <v>59543.316000000006</v>
      </c>
      <c r="N1291" s="9">
        <v>261800</v>
      </c>
      <c r="O1291" s="9">
        <f t="shared" si="247"/>
        <v>59543.316000000006</v>
      </c>
      <c r="P1291" s="17">
        <f t="shared" si="248"/>
        <v>59543.316000000006</v>
      </c>
    </row>
    <row r="1292" spans="1:16" x14ac:dyDescent="0.25">
      <c r="A1292" s="76"/>
      <c r="B1292" s="76"/>
      <c r="C1292" s="76"/>
      <c r="D1292" s="90"/>
      <c r="E1292" s="78"/>
      <c r="F1292" s="8" t="s">
        <v>1104</v>
      </c>
      <c r="G1292" s="7" t="s">
        <v>17</v>
      </c>
      <c r="H1292" s="10">
        <v>20425.68</v>
      </c>
      <c r="I1292" s="10">
        <f t="shared" si="244"/>
        <v>24486.305184000001</v>
      </c>
      <c r="J1292" s="10">
        <v>0</v>
      </c>
      <c r="K1292" s="10">
        <f t="shared" si="245"/>
        <v>0</v>
      </c>
      <c r="L1292" s="50">
        <f t="shared" si="246"/>
        <v>0</v>
      </c>
      <c r="M1292" s="9">
        <v>50281.022400000002</v>
      </c>
      <c r="N1292" s="9">
        <v>214200</v>
      </c>
      <c r="O1292" s="9">
        <f t="shared" si="247"/>
        <v>50281.022400000002</v>
      </c>
      <c r="P1292" s="17">
        <f t="shared" si="248"/>
        <v>50281.022400000002</v>
      </c>
    </row>
    <row r="1293" spans="1:16" x14ac:dyDescent="0.25">
      <c r="A1293" s="76"/>
      <c r="B1293" s="76"/>
      <c r="C1293" s="76"/>
      <c r="D1293" s="90"/>
      <c r="E1293" s="78"/>
      <c r="F1293" s="8" t="s">
        <v>1105</v>
      </c>
      <c r="G1293" s="7" t="s">
        <v>17</v>
      </c>
      <c r="H1293" s="10">
        <v>190645.29</v>
      </c>
      <c r="I1293" s="10">
        <f t="shared" si="244"/>
        <v>228545.57365199999</v>
      </c>
      <c r="J1293" s="10">
        <v>0</v>
      </c>
      <c r="K1293" s="10">
        <f t="shared" si="245"/>
        <v>0</v>
      </c>
      <c r="L1293" s="50">
        <f t="shared" si="246"/>
        <v>0</v>
      </c>
      <c r="M1293" s="9">
        <v>1935511.2</v>
      </c>
      <c r="N1293" s="9">
        <v>809200</v>
      </c>
      <c r="O1293" s="9">
        <f t="shared" si="247"/>
        <v>809200</v>
      </c>
      <c r="P1293" s="17">
        <f t="shared" si="248"/>
        <v>809200</v>
      </c>
    </row>
    <row r="1294" spans="1:16" x14ac:dyDescent="0.25">
      <c r="A1294" s="76"/>
      <c r="B1294" s="76"/>
      <c r="C1294" s="76"/>
      <c r="D1294" s="90"/>
      <c r="E1294" s="78"/>
      <c r="F1294" s="8" t="s">
        <v>1106</v>
      </c>
      <c r="G1294" s="7" t="s">
        <v>17</v>
      </c>
      <c r="H1294" s="10">
        <v>51066.18</v>
      </c>
      <c r="I1294" s="10">
        <f t="shared" si="244"/>
        <v>61218.136584</v>
      </c>
      <c r="J1294" s="10">
        <v>0</v>
      </c>
      <c r="K1294" s="10">
        <f t="shared" si="245"/>
        <v>0</v>
      </c>
      <c r="L1294" s="50">
        <f t="shared" si="246"/>
        <v>0</v>
      </c>
      <c r="M1294" s="9">
        <v>91299.751199999999</v>
      </c>
      <c r="N1294" s="9">
        <v>261800</v>
      </c>
      <c r="O1294" s="9">
        <f t="shared" si="247"/>
        <v>91299.751199999999</v>
      </c>
      <c r="P1294" s="17">
        <f t="shared" si="248"/>
        <v>91299.751199999999</v>
      </c>
    </row>
    <row r="1295" spans="1:16" x14ac:dyDescent="0.25">
      <c r="A1295" s="76"/>
      <c r="B1295" s="76"/>
      <c r="C1295" s="76"/>
      <c r="D1295" s="90"/>
      <c r="E1295" s="78"/>
      <c r="F1295" s="8" t="s">
        <v>1107</v>
      </c>
      <c r="G1295" s="7" t="s">
        <v>17</v>
      </c>
      <c r="H1295" s="10">
        <v>196318.98</v>
      </c>
      <c r="I1295" s="10">
        <f t="shared" si="244"/>
        <v>235347.19322400002</v>
      </c>
      <c r="J1295" s="10">
        <v>0</v>
      </c>
      <c r="K1295" s="10">
        <f t="shared" si="245"/>
        <v>0</v>
      </c>
      <c r="L1295" s="50">
        <f t="shared" si="246"/>
        <v>0</v>
      </c>
      <c r="M1295" s="9">
        <v>3119047.8</v>
      </c>
      <c r="N1295" s="9">
        <v>809200</v>
      </c>
      <c r="O1295" s="9">
        <f t="shared" si="247"/>
        <v>809200</v>
      </c>
      <c r="P1295" s="17">
        <f t="shared" si="248"/>
        <v>809200</v>
      </c>
    </row>
    <row r="1296" spans="1:16" x14ac:dyDescent="0.25">
      <c r="A1296" s="76"/>
      <c r="B1296" s="76"/>
      <c r="C1296" s="76"/>
      <c r="D1296" s="90"/>
      <c r="E1296" s="78"/>
      <c r="F1296" s="8" t="s">
        <v>1108</v>
      </c>
      <c r="G1296" s="7" t="s">
        <v>17</v>
      </c>
      <c r="H1296" s="10">
        <v>100996.83</v>
      </c>
      <c r="I1296" s="10">
        <f t="shared" si="244"/>
        <v>121074.99980399999</v>
      </c>
      <c r="J1296" s="10">
        <v>0</v>
      </c>
      <c r="K1296" s="10">
        <f t="shared" si="245"/>
        <v>0</v>
      </c>
      <c r="L1296" s="50">
        <f t="shared" si="246"/>
        <v>0</v>
      </c>
      <c r="M1296" s="9">
        <v>1142400</v>
      </c>
      <c r="N1296" s="9">
        <v>1130500</v>
      </c>
      <c r="O1296" s="9">
        <f t="shared" si="247"/>
        <v>1130500</v>
      </c>
      <c r="P1296" s="17">
        <f t="shared" si="248"/>
        <v>1130500</v>
      </c>
    </row>
    <row r="1297" spans="1:16" x14ac:dyDescent="0.25">
      <c r="A1297" s="76"/>
      <c r="B1297" s="76"/>
      <c r="C1297" s="76"/>
      <c r="D1297" s="90"/>
      <c r="E1297" s="78"/>
      <c r="F1297" s="8" t="s">
        <v>1109</v>
      </c>
      <c r="G1297" s="7" t="s">
        <v>17</v>
      </c>
      <c r="H1297" s="10">
        <v>17022.060000000001</v>
      </c>
      <c r="I1297" s="10">
        <f t="shared" si="244"/>
        <v>20406.045528000002</v>
      </c>
      <c r="J1297" s="10">
        <v>0</v>
      </c>
      <c r="K1297" s="10">
        <f t="shared" si="245"/>
        <v>0</v>
      </c>
      <c r="L1297" s="50">
        <f t="shared" si="246"/>
        <v>0</v>
      </c>
      <c r="M1297" s="9">
        <v>82734.643671120008</v>
      </c>
      <c r="N1297" s="9">
        <v>190400</v>
      </c>
      <c r="O1297" s="9">
        <f t="shared" si="247"/>
        <v>82734.643671120008</v>
      </c>
      <c r="P1297" s="17">
        <f t="shared" si="248"/>
        <v>82734.643671120008</v>
      </c>
    </row>
    <row r="1298" spans="1:16" x14ac:dyDescent="0.25">
      <c r="A1298" s="76"/>
      <c r="B1298" s="76"/>
      <c r="C1298" s="76"/>
      <c r="D1298" s="90"/>
      <c r="E1298" s="78"/>
      <c r="F1298" s="8" t="s">
        <v>1110</v>
      </c>
      <c r="G1298" s="7" t="s">
        <v>17</v>
      </c>
      <c r="H1298" s="10">
        <v>170218.62</v>
      </c>
      <c r="I1298" s="10">
        <f t="shared" si="244"/>
        <v>204058.08165599999</v>
      </c>
      <c r="J1298" s="10">
        <v>0</v>
      </c>
      <c r="K1298" s="10">
        <f t="shared" si="245"/>
        <v>0</v>
      </c>
      <c r="L1298" s="50">
        <f t="shared" si="246"/>
        <v>0</v>
      </c>
      <c r="M1298" s="9">
        <v>3119047.8</v>
      </c>
      <c r="N1298" s="9">
        <v>1011500</v>
      </c>
      <c r="O1298" s="9">
        <f t="shared" si="247"/>
        <v>1011500</v>
      </c>
      <c r="P1298" s="17">
        <f t="shared" si="248"/>
        <v>1011500</v>
      </c>
    </row>
    <row r="1299" spans="1:16" x14ac:dyDescent="0.25">
      <c r="A1299" s="76"/>
      <c r="B1299" s="76"/>
      <c r="C1299" s="76"/>
      <c r="D1299" s="90"/>
      <c r="E1299" s="78"/>
      <c r="F1299" s="8" t="s">
        <v>1111</v>
      </c>
      <c r="G1299" s="7" t="s">
        <v>17</v>
      </c>
      <c r="H1299" s="10">
        <v>5673.69</v>
      </c>
      <c r="I1299" s="10">
        <f t="shared" si="244"/>
        <v>6801.6195719999996</v>
      </c>
      <c r="J1299" s="10">
        <v>0</v>
      </c>
      <c r="K1299" s="10">
        <f t="shared" si="245"/>
        <v>0</v>
      </c>
      <c r="L1299" s="50">
        <f t="shared" si="246"/>
        <v>0</v>
      </c>
      <c r="M1299" s="9">
        <v>497311.2</v>
      </c>
      <c r="N1299" s="9">
        <v>142800</v>
      </c>
      <c r="O1299" s="9">
        <f t="shared" si="247"/>
        <v>142800</v>
      </c>
      <c r="P1299" s="17">
        <f t="shared" si="248"/>
        <v>142800</v>
      </c>
    </row>
    <row r="1300" spans="1:16" x14ac:dyDescent="0.25">
      <c r="A1300" s="76"/>
      <c r="B1300" s="76"/>
      <c r="C1300" s="76"/>
      <c r="D1300" s="90"/>
      <c r="E1300" s="78"/>
      <c r="F1300" s="100" t="s">
        <v>81</v>
      </c>
      <c r="G1300" s="101"/>
      <c r="H1300" s="101"/>
      <c r="I1300" s="101"/>
      <c r="J1300" s="101"/>
      <c r="K1300" s="101"/>
      <c r="L1300" s="102"/>
      <c r="M1300" s="10"/>
      <c r="N1300" s="10"/>
      <c r="O1300" s="10"/>
      <c r="P1300" s="18"/>
    </row>
    <row r="1301" spans="1:16" x14ac:dyDescent="0.25">
      <c r="A1301" s="76"/>
      <c r="B1301" s="76"/>
      <c r="C1301" s="76"/>
      <c r="D1301" s="90"/>
      <c r="E1301" s="78"/>
      <c r="F1301" s="8" t="s">
        <v>1112</v>
      </c>
      <c r="G1301" s="77" t="s">
        <v>82</v>
      </c>
      <c r="H1301" s="78">
        <v>79635.600000000006</v>
      </c>
      <c r="I1301" s="78">
        <f>(H1301*19.88%)+H1301</f>
        <v>95467.157279999999</v>
      </c>
      <c r="J1301" s="78">
        <v>0</v>
      </c>
      <c r="K1301" s="78">
        <f>(J1301*5.1%)+J1301</f>
        <v>0</v>
      </c>
      <c r="L1301" s="78">
        <f>K1301</f>
        <v>0</v>
      </c>
      <c r="M1301" s="79">
        <v>158782.17599999998</v>
      </c>
      <c r="N1301" s="79">
        <v>265490</v>
      </c>
      <c r="O1301" s="79">
        <f>MIN(M1301,N1301)</f>
        <v>158782.17599999998</v>
      </c>
      <c r="P1301" s="80">
        <f>AVERAGE(O1301)</f>
        <v>158782.17599999998</v>
      </c>
    </row>
    <row r="1302" spans="1:16" x14ac:dyDescent="0.25">
      <c r="A1302" s="76"/>
      <c r="B1302" s="76"/>
      <c r="C1302" s="76"/>
      <c r="D1302" s="90"/>
      <c r="E1302" s="78"/>
      <c r="F1302" s="8" t="s">
        <v>788</v>
      </c>
      <c r="G1302" s="77"/>
      <c r="H1302" s="78"/>
      <c r="I1302" s="78"/>
      <c r="J1302" s="78"/>
      <c r="K1302" s="78"/>
      <c r="L1302" s="78">
        <f t="shared" ref="L1302:L1310" si="249">+(I1302+K1302)/2</f>
        <v>0</v>
      </c>
      <c r="M1302" s="79">
        <v>0</v>
      </c>
      <c r="N1302" s="79"/>
      <c r="O1302" s="79">
        <v>0</v>
      </c>
      <c r="P1302" s="81"/>
    </row>
    <row r="1303" spans="1:16" x14ac:dyDescent="0.25">
      <c r="A1303" s="76"/>
      <c r="B1303" s="76"/>
      <c r="C1303" s="76"/>
      <c r="D1303" s="90"/>
      <c r="E1303" s="78"/>
      <c r="F1303" s="8" t="s">
        <v>1113</v>
      </c>
      <c r="G1303" s="77"/>
      <c r="H1303" s="78"/>
      <c r="I1303" s="78"/>
      <c r="J1303" s="78"/>
      <c r="K1303" s="78"/>
      <c r="L1303" s="78">
        <f t="shared" si="249"/>
        <v>0</v>
      </c>
      <c r="M1303" s="79">
        <v>0</v>
      </c>
      <c r="N1303" s="79"/>
      <c r="O1303" s="79">
        <v>0</v>
      </c>
      <c r="P1303" s="81"/>
    </row>
    <row r="1304" spans="1:16" x14ac:dyDescent="0.25">
      <c r="A1304" s="76"/>
      <c r="B1304" s="76"/>
      <c r="C1304" s="76"/>
      <c r="D1304" s="90"/>
      <c r="E1304" s="78"/>
      <c r="F1304" s="8" t="s">
        <v>1114</v>
      </c>
      <c r="G1304" s="77"/>
      <c r="H1304" s="78"/>
      <c r="I1304" s="78"/>
      <c r="J1304" s="78"/>
      <c r="K1304" s="78"/>
      <c r="L1304" s="78">
        <f t="shared" si="249"/>
        <v>0</v>
      </c>
      <c r="M1304" s="79">
        <v>0</v>
      </c>
      <c r="N1304" s="79"/>
      <c r="O1304" s="79">
        <v>0</v>
      </c>
      <c r="P1304" s="81"/>
    </row>
    <row r="1305" spans="1:16" x14ac:dyDescent="0.25">
      <c r="A1305" s="76"/>
      <c r="B1305" s="76"/>
      <c r="C1305" s="76"/>
      <c r="D1305" s="90"/>
      <c r="E1305" s="78"/>
      <c r="F1305" s="8" t="s">
        <v>793</v>
      </c>
      <c r="G1305" s="77"/>
      <c r="H1305" s="78"/>
      <c r="I1305" s="78"/>
      <c r="J1305" s="78"/>
      <c r="K1305" s="78"/>
      <c r="L1305" s="78">
        <f t="shared" si="249"/>
        <v>0</v>
      </c>
      <c r="M1305" s="79">
        <v>0</v>
      </c>
      <c r="N1305" s="79"/>
      <c r="O1305" s="79">
        <v>0</v>
      </c>
      <c r="P1305" s="81"/>
    </row>
    <row r="1306" spans="1:16" ht="11.25" customHeight="1" x14ac:dyDescent="0.25">
      <c r="A1306" s="76"/>
      <c r="B1306" s="76"/>
      <c r="C1306" s="76"/>
      <c r="D1306" s="90"/>
      <c r="E1306" s="78"/>
      <c r="F1306" s="8" t="s">
        <v>794</v>
      </c>
      <c r="G1306" s="77"/>
      <c r="H1306" s="78"/>
      <c r="I1306" s="78"/>
      <c r="J1306" s="78"/>
      <c r="K1306" s="78"/>
      <c r="L1306" s="78">
        <f t="shared" si="249"/>
        <v>0</v>
      </c>
      <c r="M1306" s="79">
        <v>0</v>
      </c>
      <c r="N1306" s="79"/>
      <c r="O1306" s="79">
        <v>0</v>
      </c>
      <c r="P1306" s="81"/>
    </row>
    <row r="1307" spans="1:16" x14ac:dyDescent="0.25">
      <c r="A1307" s="76"/>
      <c r="B1307" s="76"/>
      <c r="C1307" s="76"/>
      <c r="D1307" s="90"/>
      <c r="E1307" s="78"/>
      <c r="F1307" s="8" t="s">
        <v>1115</v>
      </c>
      <c r="G1307" s="77"/>
      <c r="H1307" s="78"/>
      <c r="I1307" s="78"/>
      <c r="J1307" s="78"/>
      <c r="K1307" s="78"/>
      <c r="L1307" s="78">
        <f t="shared" si="249"/>
        <v>0</v>
      </c>
      <c r="M1307" s="79">
        <v>0</v>
      </c>
      <c r="N1307" s="79"/>
      <c r="O1307" s="79">
        <v>0</v>
      </c>
      <c r="P1307" s="81"/>
    </row>
    <row r="1308" spans="1:16" x14ac:dyDescent="0.25">
      <c r="A1308" s="76"/>
      <c r="B1308" s="76"/>
      <c r="C1308" s="76"/>
      <c r="D1308" s="90"/>
      <c r="E1308" s="78"/>
      <c r="F1308" s="8" t="s">
        <v>795</v>
      </c>
      <c r="G1308" s="77"/>
      <c r="H1308" s="78"/>
      <c r="I1308" s="78"/>
      <c r="J1308" s="78"/>
      <c r="K1308" s="78"/>
      <c r="L1308" s="78">
        <f t="shared" si="249"/>
        <v>0</v>
      </c>
      <c r="M1308" s="79">
        <v>0</v>
      </c>
      <c r="N1308" s="79"/>
      <c r="O1308" s="79">
        <v>0</v>
      </c>
      <c r="P1308" s="81"/>
    </row>
    <row r="1309" spans="1:16" x14ac:dyDescent="0.25">
      <c r="A1309" s="76"/>
      <c r="B1309" s="76"/>
      <c r="C1309" s="76"/>
      <c r="D1309" s="90"/>
      <c r="E1309" s="78"/>
      <c r="F1309" s="8" t="s">
        <v>1116</v>
      </c>
      <c r="G1309" s="77"/>
      <c r="H1309" s="78"/>
      <c r="I1309" s="78"/>
      <c r="J1309" s="78"/>
      <c r="K1309" s="78"/>
      <c r="L1309" s="78">
        <f t="shared" si="249"/>
        <v>0</v>
      </c>
      <c r="M1309" s="79">
        <v>0</v>
      </c>
      <c r="N1309" s="79"/>
      <c r="O1309" s="79">
        <v>0</v>
      </c>
      <c r="P1309" s="81"/>
    </row>
    <row r="1310" spans="1:16" x14ac:dyDescent="0.25">
      <c r="A1310" s="76"/>
      <c r="B1310" s="76"/>
      <c r="C1310" s="76"/>
      <c r="D1310" s="90"/>
      <c r="E1310" s="78"/>
      <c r="F1310" s="8" t="s">
        <v>1117</v>
      </c>
      <c r="G1310" s="77"/>
      <c r="H1310" s="78"/>
      <c r="I1310" s="78"/>
      <c r="J1310" s="78"/>
      <c r="K1310" s="78"/>
      <c r="L1310" s="78">
        <f t="shared" si="249"/>
        <v>0</v>
      </c>
      <c r="M1310" s="79">
        <v>0</v>
      </c>
      <c r="N1310" s="79"/>
      <c r="O1310" s="79">
        <v>0</v>
      </c>
      <c r="P1310" s="81"/>
    </row>
    <row r="1311" spans="1:16" x14ac:dyDescent="0.25">
      <c r="A1311" s="76">
        <v>17</v>
      </c>
      <c r="B1311" s="76" t="s">
        <v>1118</v>
      </c>
      <c r="C1311" s="76" t="s">
        <v>1119</v>
      </c>
      <c r="D1311" s="90"/>
      <c r="E1311" s="78"/>
      <c r="F1311" s="100" t="s">
        <v>15</v>
      </c>
      <c r="G1311" s="101"/>
      <c r="H1311" s="101"/>
      <c r="I1311" s="101"/>
      <c r="J1311" s="101"/>
      <c r="K1311" s="101"/>
      <c r="L1311" s="102"/>
      <c r="M1311" s="10"/>
      <c r="N1311" s="10"/>
      <c r="O1311" s="10"/>
      <c r="P1311" s="18"/>
    </row>
    <row r="1312" spans="1:16" x14ac:dyDescent="0.25">
      <c r="A1312" s="76"/>
      <c r="B1312" s="76"/>
      <c r="C1312" s="76"/>
      <c r="D1312" s="90"/>
      <c r="E1312" s="78"/>
      <c r="F1312" s="8" t="s">
        <v>1120</v>
      </c>
      <c r="G1312" s="7" t="s">
        <v>17</v>
      </c>
      <c r="H1312" s="10">
        <v>39716.82</v>
      </c>
      <c r="I1312" s="10">
        <f t="shared" ref="I1312:I1325" si="250">(H1312*19.88%)+H1312</f>
        <v>47612.523816000001</v>
      </c>
      <c r="J1312" s="10">
        <v>36801.772199999999</v>
      </c>
      <c r="K1312" s="10">
        <f t="shared" ref="K1312:K1325" si="251">(J1312*5.1%)+J1312</f>
        <v>38678.662582199999</v>
      </c>
      <c r="L1312" s="50">
        <f>K1312</f>
        <v>38678.662582199999</v>
      </c>
      <c r="M1312" s="9">
        <v>77459.238192000004</v>
      </c>
      <c r="N1312" s="9">
        <v>214200</v>
      </c>
      <c r="O1312" s="9">
        <f>MIN(M1312,N1312)</f>
        <v>77459.238192000004</v>
      </c>
      <c r="P1312" s="17">
        <f>AVERAGE(L1312,O1312)</f>
        <v>58068.950387100005</v>
      </c>
    </row>
    <row r="1313" spans="1:16" x14ac:dyDescent="0.25">
      <c r="A1313" s="76"/>
      <c r="B1313" s="76"/>
      <c r="C1313" s="76"/>
      <c r="D1313" s="90"/>
      <c r="E1313" s="78"/>
      <c r="F1313" s="8" t="s">
        <v>1121</v>
      </c>
      <c r="G1313" s="7" t="s">
        <v>17</v>
      </c>
      <c r="H1313" s="10">
        <v>90783</v>
      </c>
      <c r="I1313" s="10">
        <f t="shared" si="250"/>
        <v>108830.66039999999</v>
      </c>
      <c r="J1313" s="10">
        <v>84119.527799999996</v>
      </c>
      <c r="K1313" s="10">
        <f t="shared" si="251"/>
        <v>88409.623717800001</v>
      </c>
      <c r="L1313" s="50">
        <f t="shared" ref="L1313:L1325" si="252">K1313</f>
        <v>88409.623717800001</v>
      </c>
      <c r="M1313" s="9">
        <v>120122.68569839999</v>
      </c>
      <c r="N1313" s="9">
        <v>142800</v>
      </c>
      <c r="O1313" s="9">
        <f t="shared" ref="O1313:O1325" si="253">MIN(M1313,N1313)</f>
        <v>120122.68569839999</v>
      </c>
      <c r="P1313" s="17">
        <f t="shared" ref="P1313:P1325" si="254">AVERAGE(L1313,O1313)</f>
        <v>104266.15470809999</v>
      </c>
    </row>
    <row r="1314" spans="1:16" ht="11.25" customHeight="1" x14ac:dyDescent="0.25">
      <c r="A1314" s="76"/>
      <c r="B1314" s="76"/>
      <c r="C1314" s="76"/>
      <c r="D1314" s="90"/>
      <c r="E1314" s="78"/>
      <c r="F1314" s="8" t="s">
        <v>1122</v>
      </c>
      <c r="G1314" s="7" t="s">
        <v>17</v>
      </c>
      <c r="H1314" s="10">
        <v>81704.7</v>
      </c>
      <c r="I1314" s="10">
        <f t="shared" si="250"/>
        <v>97947.594359999988</v>
      </c>
      <c r="J1314" s="10">
        <v>75707.853000000003</v>
      </c>
      <c r="K1314" s="10">
        <f t="shared" si="251"/>
        <v>79568.953502999997</v>
      </c>
      <c r="L1314" s="50">
        <f t="shared" si="252"/>
        <v>79568.953502999997</v>
      </c>
      <c r="M1314" s="9">
        <v>108110.814084</v>
      </c>
      <c r="N1314" s="9">
        <v>142800</v>
      </c>
      <c r="O1314" s="9">
        <f t="shared" si="253"/>
        <v>108110.814084</v>
      </c>
      <c r="P1314" s="17">
        <f t="shared" si="254"/>
        <v>93839.88379349999</v>
      </c>
    </row>
    <row r="1315" spans="1:16" x14ac:dyDescent="0.25">
      <c r="A1315" s="76"/>
      <c r="B1315" s="76"/>
      <c r="C1315" s="76"/>
      <c r="D1315" s="90"/>
      <c r="E1315" s="78"/>
      <c r="F1315" s="8" t="s">
        <v>411</v>
      </c>
      <c r="G1315" s="7" t="s">
        <v>17</v>
      </c>
      <c r="H1315" s="10">
        <v>533351.61</v>
      </c>
      <c r="I1315" s="10">
        <f t="shared" si="250"/>
        <v>639381.91006799997</v>
      </c>
      <c r="J1315" s="10">
        <v>494203.9632</v>
      </c>
      <c r="K1315" s="10">
        <f t="shared" si="251"/>
        <v>519408.36532320001</v>
      </c>
      <c r="L1315" s="50">
        <f t="shared" si="252"/>
        <v>519408.36532320001</v>
      </c>
      <c r="M1315" s="9">
        <v>705723.25944960001</v>
      </c>
      <c r="N1315" s="9">
        <v>1428000</v>
      </c>
      <c r="O1315" s="9">
        <f t="shared" si="253"/>
        <v>705723.25944960001</v>
      </c>
      <c r="P1315" s="17">
        <f t="shared" si="254"/>
        <v>612565.81238640007</v>
      </c>
    </row>
    <row r="1316" spans="1:16" x14ac:dyDescent="0.25">
      <c r="A1316" s="76"/>
      <c r="B1316" s="76"/>
      <c r="C1316" s="76"/>
      <c r="D1316" s="90"/>
      <c r="E1316" s="78"/>
      <c r="F1316" s="8" t="s">
        <v>1123</v>
      </c>
      <c r="G1316" s="7" t="s">
        <v>17</v>
      </c>
      <c r="H1316" s="10">
        <v>885135.24</v>
      </c>
      <c r="I1316" s="10">
        <f t="shared" si="250"/>
        <v>1061100.1257120001</v>
      </c>
      <c r="J1316" s="10">
        <v>820166.09100000001</v>
      </c>
      <c r="K1316" s="10">
        <f t="shared" si="251"/>
        <v>861994.56164099998</v>
      </c>
      <c r="L1316" s="50">
        <f t="shared" si="252"/>
        <v>861994.56164099998</v>
      </c>
      <c r="M1316" s="9">
        <v>1171197.1779479999</v>
      </c>
      <c r="N1316" s="9">
        <v>499800</v>
      </c>
      <c r="O1316" s="9">
        <f t="shared" si="253"/>
        <v>499800</v>
      </c>
      <c r="P1316" s="17">
        <f t="shared" si="254"/>
        <v>680897.28082049999</v>
      </c>
    </row>
    <row r="1317" spans="1:16" x14ac:dyDescent="0.25">
      <c r="A1317" s="76"/>
      <c r="B1317" s="76"/>
      <c r="C1317" s="76"/>
      <c r="D1317" s="90"/>
      <c r="E1317" s="78"/>
      <c r="F1317" s="8" t="s">
        <v>1124</v>
      </c>
      <c r="G1317" s="7" t="s">
        <v>17</v>
      </c>
      <c r="H1317" s="10">
        <v>1361745.99</v>
      </c>
      <c r="I1317" s="10">
        <f t="shared" si="250"/>
        <v>1632461.0928119998</v>
      </c>
      <c r="J1317" s="10">
        <v>0</v>
      </c>
      <c r="K1317" s="10">
        <f t="shared" si="251"/>
        <v>0</v>
      </c>
      <c r="L1317" s="50">
        <f t="shared" si="252"/>
        <v>0</v>
      </c>
      <c r="M1317" s="9">
        <v>1813591</v>
      </c>
      <c r="N1317" s="9">
        <v>452200</v>
      </c>
      <c r="O1317" s="9">
        <f t="shared" si="253"/>
        <v>452200</v>
      </c>
      <c r="P1317" s="17">
        <f>AVERAGE(O1317)</f>
        <v>452200</v>
      </c>
    </row>
    <row r="1318" spans="1:16" x14ac:dyDescent="0.25">
      <c r="A1318" s="76"/>
      <c r="B1318" s="76"/>
      <c r="C1318" s="76"/>
      <c r="D1318" s="90"/>
      <c r="E1318" s="78"/>
      <c r="F1318" s="8" t="s">
        <v>1125</v>
      </c>
      <c r="G1318" s="7" t="s">
        <v>17</v>
      </c>
      <c r="H1318" s="10">
        <v>1702182.24</v>
      </c>
      <c r="I1318" s="10">
        <f t="shared" si="250"/>
        <v>2040576.0693119999</v>
      </c>
      <c r="J1318" s="10">
        <v>0</v>
      </c>
      <c r="K1318" s="10">
        <f t="shared" si="251"/>
        <v>0</v>
      </c>
      <c r="L1318" s="50">
        <f t="shared" si="252"/>
        <v>0</v>
      </c>
      <c r="M1318" s="9">
        <v>1202301</v>
      </c>
      <c r="N1318" s="9">
        <v>571200</v>
      </c>
      <c r="O1318" s="9">
        <f t="shared" si="253"/>
        <v>571200</v>
      </c>
      <c r="P1318" s="17">
        <f>AVERAGE(O1318)</f>
        <v>571200</v>
      </c>
    </row>
    <row r="1319" spans="1:16" x14ac:dyDescent="0.25">
      <c r="A1319" s="76"/>
      <c r="B1319" s="76"/>
      <c r="C1319" s="76"/>
      <c r="D1319" s="90"/>
      <c r="E1319" s="78"/>
      <c r="F1319" s="8" t="s">
        <v>1126</v>
      </c>
      <c r="G1319" s="7" t="s">
        <v>17</v>
      </c>
      <c r="H1319" s="10">
        <v>431219.25</v>
      </c>
      <c r="I1319" s="10">
        <f t="shared" si="250"/>
        <v>516945.63689999998</v>
      </c>
      <c r="J1319" s="10">
        <v>399567.52539999998</v>
      </c>
      <c r="K1319" s="10">
        <f t="shared" si="251"/>
        <v>419945.46919539996</v>
      </c>
      <c r="L1319" s="50">
        <f t="shared" si="252"/>
        <v>419945.46919539996</v>
      </c>
      <c r="M1319" s="9">
        <v>570582.42627119995</v>
      </c>
      <c r="N1319" s="9">
        <v>380800</v>
      </c>
      <c r="O1319" s="9">
        <f t="shared" si="253"/>
        <v>380800</v>
      </c>
      <c r="P1319" s="17">
        <f t="shared" si="254"/>
        <v>400372.73459769995</v>
      </c>
    </row>
    <row r="1320" spans="1:16" ht="11.25" customHeight="1" x14ac:dyDescent="0.25">
      <c r="A1320" s="76"/>
      <c r="B1320" s="76"/>
      <c r="C1320" s="76"/>
      <c r="D1320" s="90"/>
      <c r="E1320" s="78"/>
      <c r="F1320" s="8" t="s">
        <v>1127</v>
      </c>
      <c r="G1320" s="7" t="s">
        <v>17</v>
      </c>
      <c r="H1320" s="10">
        <v>35745.93</v>
      </c>
      <c r="I1320" s="10">
        <f t="shared" si="250"/>
        <v>42852.220884000002</v>
      </c>
      <c r="J1320" s="10">
        <v>33122.243600000002</v>
      </c>
      <c r="K1320" s="10">
        <f t="shared" si="251"/>
        <v>34811.478023600001</v>
      </c>
      <c r="L1320" s="50">
        <f t="shared" si="252"/>
        <v>34811.478023600001</v>
      </c>
      <c r="M1320" s="9">
        <v>47298.563860800001</v>
      </c>
      <c r="N1320" s="9">
        <v>71400</v>
      </c>
      <c r="O1320" s="9">
        <f t="shared" si="253"/>
        <v>47298.563860800001</v>
      </c>
      <c r="P1320" s="17">
        <f t="shared" si="254"/>
        <v>41055.020942200004</v>
      </c>
    </row>
    <row r="1321" spans="1:16" x14ac:dyDescent="0.25">
      <c r="A1321" s="76"/>
      <c r="B1321" s="76"/>
      <c r="C1321" s="76"/>
      <c r="D1321" s="90"/>
      <c r="E1321" s="78"/>
      <c r="F1321" s="8" t="s">
        <v>1128</v>
      </c>
      <c r="G1321" s="7" t="s">
        <v>17</v>
      </c>
      <c r="H1321" s="10">
        <v>363132.99</v>
      </c>
      <c r="I1321" s="10">
        <f t="shared" si="250"/>
        <v>435323.82841199997</v>
      </c>
      <c r="J1321" s="10">
        <v>336479.03779999999</v>
      </c>
      <c r="K1321" s="10">
        <f t="shared" si="251"/>
        <v>353639.46872780001</v>
      </c>
      <c r="L1321" s="50">
        <f t="shared" si="252"/>
        <v>353639.46872780001</v>
      </c>
      <c r="M1321" s="9">
        <v>480492.0659784</v>
      </c>
      <c r="N1321" s="9">
        <v>1166200</v>
      </c>
      <c r="O1321" s="9">
        <f t="shared" si="253"/>
        <v>480492.0659784</v>
      </c>
      <c r="P1321" s="17">
        <f t="shared" si="254"/>
        <v>417065.7673531</v>
      </c>
    </row>
    <row r="1322" spans="1:16" x14ac:dyDescent="0.25">
      <c r="A1322" s="76"/>
      <c r="B1322" s="76"/>
      <c r="C1322" s="76"/>
      <c r="D1322" s="90"/>
      <c r="E1322" s="78"/>
      <c r="F1322" s="8" t="s">
        <v>1129</v>
      </c>
      <c r="G1322" s="7" t="s">
        <v>17</v>
      </c>
      <c r="H1322" s="10">
        <v>363132.99</v>
      </c>
      <c r="I1322" s="10">
        <f t="shared" si="250"/>
        <v>435323.82841199997</v>
      </c>
      <c r="J1322" s="10">
        <v>336479.03779999999</v>
      </c>
      <c r="K1322" s="10">
        <f t="shared" si="251"/>
        <v>353639.46872780001</v>
      </c>
      <c r="L1322" s="50">
        <f t="shared" si="252"/>
        <v>353639.46872780001</v>
      </c>
      <c r="M1322" s="9">
        <v>480492.0659784</v>
      </c>
      <c r="N1322" s="9">
        <v>1309000</v>
      </c>
      <c r="O1322" s="9">
        <f t="shared" si="253"/>
        <v>480492.0659784</v>
      </c>
      <c r="P1322" s="17">
        <f t="shared" si="254"/>
        <v>417065.7673531</v>
      </c>
    </row>
    <row r="1323" spans="1:16" x14ac:dyDescent="0.25">
      <c r="A1323" s="76"/>
      <c r="B1323" s="76"/>
      <c r="C1323" s="76"/>
      <c r="D1323" s="90"/>
      <c r="E1323" s="78"/>
      <c r="F1323" s="8" t="s">
        <v>1130</v>
      </c>
      <c r="G1323" s="7" t="s">
        <v>17</v>
      </c>
      <c r="H1323" s="10">
        <v>136383.39000000001</v>
      </c>
      <c r="I1323" s="10">
        <f t="shared" si="250"/>
        <v>163496.407932</v>
      </c>
      <c r="J1323" s="10">
        <v>126372.4878</v>
      </c>
      <c r="K1323" s="10">
        <f t="shared" si="251"/>
        <v>132817.48467780001</v>
      </c>
      <c r="L1323" s="50">
        <f t="shared" si="252"/>
        <v>132817.48467780001</v>
      </c>
      <c r="M1323" s="9">
        <v>180459.91257840002</v>
      </c>
      <c r="N1323" s="9">
        <v>261800</v>
      </c>
      <c r="O1323" s="9">
        <f t="shared" si="253"/>
        <v>180459.91257840002</v>
      </c>
      <c r="P1323" s="17">
        <f t="shared" si="254"/>
        <v>156638.69862810001</v>
      </c>
    </row>
    <row r="1324" spans="1:16" x14ac:dyDescent="0.25">
      <c r="A1324" s="76"/>
      <c r="B1324" s="76"/>
      <c r="C1324" s="76"/>
      <c r="D1324" s="90"/>
      <c r="E1324" s="78"/>
      <c r="F1324" s="8" t="s">
        <v>1106</v>
      </c>
      <c r="G1324" s="7" t="s">
        <v>17</v>
      </c>
      <c r="H1324" s="10">
        <v>51066.18</v>
      </c>
      <c r="I1324" s="10">
        <f t="shared" si="250"/>
        <v>61218.136584</v>
      </c>
      <c r="J1324" s="10">
        <v>47317.755599999997</v>
      </c>
      <c r="K1324" s="10">
        <f t="shared" si="251"/>
        <v>49730.961135599995</v>
      </c>
      <c r="L1324" s="50">
        <f t="shared" si="252"/>
        <v>49730.961135599995</v>
      </c>
      <c r="M1324" s="9">
        <v>67569.754996799995</v>
      </c>
      <c r="N1324" s="9">
        <v>214200</v>
      </c>
      <c r="O1324" s="9">
        <f t="shared" si="253"/>
        <v>67569.754996799995</v>
      </c>
      <c r="P1324" s="17">
        <f t="shared" si="254"/>
        <v>58650.358066199995</v>
      </c>
    </row>
    <row r="1325" spans="1:16" x14ac:dyDescent="0.25">
      <c r="A1325" s="76"/>
      <c r="B1325" s="76"/>
      <c r="C1325" s="76"/>
      <c r="D1325" s="90"/>
      <c r="E1325" s="78"/>
      <c r="F1325" s="8" t="s">
        <v>1131</v>
      </c>
      <c r="G1325" s="7" t="s">
        <v>17</v>
      </c>
      <c r="H1325" s="10">
        <v>15458.85</v>
      </c>
      <c r="I1325" s="10">
        <f t="shared" si="250"/>
        <v>18532.069380000001</v>
      </c>
      <c r="J1325" s="10">
        <v>14324.3094</v>
      </c>
      <c r="K1325" s="10">
        <f t="shared" si="251"/>
        <v>15054.8491794</v>
      </c>
      <c r="L1325" s="50">
        <f t="shared" si="252"/>
        <v>15054.8491794</v>
      </c>
      <c r="M1325" s="9">
        <v>20455.113823199998</v>
      </c>
      <c r="N1325" s="9">
        <v>190400</v>
      </c>
      <c r="O1325" s="9">
        <f t="shared" si="253"/>
        <v>20455.113823199998</v>
      </c>
      <c r="P1325" s="17">
        <f t="shared" si="254"/>
        <v>17754.981501299997</v>
      </c>
    </row>
    <row r="1326" spans="1:16" x14ac:dyDescent="0.25">
      <c r="A1326" s="76"/>
      <c r="B1326" s="76"/>
      <c r="C1326" s="76"/>
      <c r="D1326" s="90"/>
      <c r="E1326" s="78"/>
      <c r="F1326" s="100" t="s">
        <v>81</v>
      </c>
      <c r="G1326" s="101"/>
      <c r="H1326" s="101"/>
      <c r="I1326" s="101"/>
      <c r="J1326" s="101"/>
      <c r="K1326" s="101"/>
      <c r="L1326" s="102"/>
      <c r="M1326" s="10"/>
      <c r="N1326" s="10"/>
      <c r="O1326" s="10"/>
      <c r="P1326" s="18"/>
    </row>
    <row r="1327" spans="1:16" x14ac:dyDescent="0.25">
      <c r="A1327" s="76"/>
      <c r="B1327" s="76"/>
      <c r="C1327" s="76"/>
      <c r="D1327" s="90"/>
      <c r="E1327" s="78"/>
      <c r="F1327" s="8" t="s">
        <v>1132</v>
      </c>
      <c r="G1327" s="77" t="s">
        <v>82</v>
      </c>
      <c r="H1327" s="78">
        <v>207313.92000000001</v>
      </c>
      <c r="I1327" s="78">
        <f>(H1327*19.88%)+H1327</f>
        <v>248527.92729600001</v>
      </c>
      <c r="J1327" s="78">
        <v>191806.2</v>
      </c>
      <c r="K1327" s="78">
        <f>(J1327*5.1%)+J1327</f>
        <v>201588.3162</v>
      </c>
      <c r="L1327" s="78">
        <f>K1327</f>
        <v>201588.3162</v>
      </c>
      <c r="M1327" s="79">
        <v>273899.25360000005</v>
      </c>
      <c r="N1327" s="79">
        <v>248710</v>
      </c>
      <c r="O1327" s="79">
        <f>MIN(M1327,N1327)</f>
        <v>248710</v>
      </c>
      <c r="P1327" s="80">
        <f>AVERAGE(L1327,O1327)</f>
        <v>225149.1581</v>
      </c>
    </row>
    <row r="1328" spans="1:16" ht="11.25" customHeight="1" x14ac:dyDescent="0.25">
      <c r="A1328" s="76"/>
      <c r="B1328" s="76"/>
      <c r="C1328" s="76"/>
      <c r="D1328" s="90"/>
      <c r="E1328" s="78"/>
      <c r="F1328" s="8" t="s">
        <v>1133</v>
      </c>
      <c r="G1328" s="77"/>
      <c r="H1328" s="78"/>
      <c r="I1328" s="78"/>
      <c r="J1328" s="78"/>
      <c r="K1328" s="78"/>
      <c r="L1328" s="78">
        <f t="shared" ref="L1328:L1335" si="255">+(I1328+K1328)/2</f>
        <v>0</v>
      </c>
      <c r="M1328" s="79">
        <v>0</v>
      </c>
      <c r="N1328" s="79"/>
      <c r="O1328" s="79">
        <v>0</v>
      </c>
      <c r="P1328" s="81"/>
    </row>
    <row r="1329" spans="1:16" x14ac:dyDescent="0.25">
      <c r="A1329" s="76"/>
      <c r="B1329" s="76"/>
      <c r="C1329" s="76"/>
      <c r="D1329" s="90"/>
      <c r="E1329" s="78"/>
      <c r="F1329" s="8" t="s">
        <v>1134</v>
      </c>
      <c r="G1329" s="77"/>
      <c r="H1329" s="78"/>
      <c r="I1329" s="78"/>
      <c r="J1329" s="78"/>
      <c r="K1329" s="78"/>
      <c r="L1329" s="78">
        <f t="shared" si="255"/>
        <v>0</v>
      </c>
      <c r="M1329" s="79">
        <v>0</v>
      </c>
      <c r="N1329" s="79"/>
      <c r="O1329" s="79">
        <v>0</v>
      </c>
      <c r="P1329" s="81"/>
    </row>
    <row r="1330" spans="1:16" x14ac:dyDescent="0.25">
      <c r="A1330" s="76"/>
      <c r="B1330" s="76"/>
      <c r="C1330" s="76"/>
      <c r="D1330" s="90"/>
      <c r="E1330" s="78"/>
      <c r="F1330" s="8" t="s">
        <v>1135</v>
      </c>
      <c r="G1330" s="77"/>
      <c r="H1330" s="78"/>
      <c r="I1330" s="78"/>
      <c r="J1330" s="78"/>
      <c r="K1330" s="78"/>
      <c r="L1330" s="78">
        <f t="shared" si="255"/>
        <v>0</v>
      </c>
      <c r="M1330" s="79">
        <v>0</v>
      </c>
      <c r="N1330" s="79"/>
      <c r="O1330" s="79">
        <v>0</v>
      </c>
      <c r="P1330" s="81"/>
    </row>
    <row r="1331" spans="1:16" x14ac:dyDescent="0.25">
      <c r="A1331" s="76"/>
      <c r="B1331" s="76"/>
      <c r="C1331" s="76"/>
      <c r="D1331" s="90"/>
      <c r="E1331" s="78"/>
      <c r="F1331" s="8" t="s">
        <v>1136</v>
      </c>
      <c r="G1331" s="77"/>
      <c r="H1331" s="78"/>
      <c r="I1331" s="78"/>
      <c r="J1331" s="78"/>
      <c r="K1331" s="78"/>
      <c r="L1331" s="78">
        <f t="shared" si="255"/>
        <v>0</v>
      </c>
      <c r="M1331" s="79">
        <v>0</v>
      </c>
      <c r="N1331" s="79"/>
      <c r="O1331" s="79">
        <v>0</v>
      </c>
      <c r="P1331" s="81"/>
    </row>
    <row r="1332" spans="1:16" x14ac:dyDescent="0.25">
      <c r="A1332" s="76"/>
      <c r="B1332" s="76"/>
      <c r="C1332" s="76"/>
      <c r="D1332" s="90"/>
      <c r="E1332" s="78"/>
      <c r="F1332" s="8" t="s">
        <v>1137</v>
      </c>
      <c r="G1332" s="77"/>
      <c r="H1332" s="78"/>
      <c r="I1332" s="78"/>
      <c r="J1332" s="78"/>
      <c r="K1332" s="78"/>
      <c r="L1332" s="78">
        <f t="shared" si="255"/>
        <v>0</v>
      </c>
      <c r="M1332" s="79">
        <v>0</v>
      </c>
      <c r="N1332" s="79"/>
      <c r="O1332" s="79">
        <v>0</v>
      </c>
      <c r="P1332" s="81"/>
    </row>
    <row r="1333" spans="1:16" x14ac:dyDescent="0.25">
      <c r="A1333" s="76"/>
      <c r="B1333" s="76"/>
      <c r="C1333" s="76"/>
      <c r="D1333" s="90"/>
      <c r="E1333" s="78"/>
      <c r="F1333" s="8" t="s">
        <v>1138</v>
      </c>
      <c r="G1333" s="77"/>
      <c r="H1333" s="78"/>
      <c r="I1333" s="78"/>
      <c r="J1333" s="78"/>
      <c r="K1333" s="78"/>
      <c r="L1333" s="78">
        <f t="shared" si="255"/>
        <v>0</v>
      </c>
      <c r="M1333" s="79">
        <v>0</v>
      </c>
      <c r="N1333" s="79"/>
      <c r="O1333" s="79">
        <v>0</v>
      </c>
      <c r="P1333" s="81"/>
    </row>
    <row r="1334" spans="1:16" x14ac:dyDescent="0.25">
      <c r="A1334" s="76"/>
      <c r="B1334" s="76"/>
      <c r="C1334" s="76"/>
      <c r="D1334" s="90"/>
      <c r="E1334" s="78"/>
      <c r="F1334" s="8" t="s">
        <v>1050</v>
      </c>
      <c r="G1334" s="77"/>
      <c r="H1334" s="78"/>
      <c r="I1334" s="78"/>
      <c r="J1334" s="78"/>
      <c r="K1334" s="78"/>
      <c r="L1334" s="78">
        <f t="shared" si="255"/>
        <v>0</v>
      </c>
      <c r="M1334" s="79">
        <v>0</v>
      </c>
      <c r="N1334" s="79"/>
      <c r="O1334" s="79">
        <v>0</v>
      </c>
      <c r="P1334" s="81"/>
    </row>
    <row r="1335" spans="1:16" x14ac:dyDescent="0.25">
      <c r="A1335" s="76"/>
      <c r="B1335" s="76"/>
      <c r="C1335" s="76"/>
      <c r="D1335" s="90"/>
      <c r="E1335" s="78"/>
      <c r="F1335" s="8" t="s">
        <v>1139</v>
      </c>
      <c r="G1335" s="77"/>
      <c r="H1335" s="78"/>
      <c r="I1335" s="78"/>
      <c r="J1335" s="78"/>
      <c r="K1335" s="78"/>
      <c r="L1335" s="78">
        <f t="shared" si="255"/>
        <v>0</v>
      </c>
      <c r="M1335" s="79">
        <v>0</v>
      </c>
      <c r="N1335" s="79"/>
      <c r="O1335" s="79">
        <v>0</v>
      </c>
      <c r="P1335" s="81"/>
    </row>
    <row r="1336" spans="1:16" x14ac:dyDescent="0.25">
      <c r="A1336" s="76">
        <v>18</v>
      </c>
      <c r="B1336" s="76" t="s">
        <v>1140</v>
      </c>
      <c r="C1336" s="76" t="s">
        <v>1141</v>
      </c>
      <c r="D1336" s="90"/>
      <c r="E1336" s="78"/>
      <c r="F1336" s="100" t="s">
        <v>15</v>
      </c>
      <c r="G1336" s="101"/>
      <c r="H1336" s="101"/>
      <c r="I1336" s="101"/>
      <c r="J1336" s="101"/>
      <c r="K1336" s="101"/>
      <c r="L1336" s="102"/>
      <c r="M1336" s="10"/>
      <c r="N1336" s="10"/>
      <c r="O1336" s="10"/>
      <c r="P1336" s="18"/>
    </row>
    <row r="1337" spans="1:16" x14ac:dyDescent="0.25">
      <c r="A1337" s="76"/>
      <c r="B1337" s="76"/>
      <c r="C1337" s="76"/>
      <c r="D1337" s="90"/>
      <c r="E1337" s="78"/>
      <c r="F1337" s="8" t="s">
        <v>1142</v>
      </c>
      <c r="G1337" s="7" t="s">
        <v>17</v>
      </c>
      <c r="H1337" s="10">
        <v>72698.67</v>
      </c>
      <c r="I1337" s="10">
        <f t="shared" ref="I1337:I1345" si="256">(H1337*19.88%)+H1337</f>
        <v>87151.165595999992</v>
      </c>
      <c r="J1337" s="9">
        <v>67362.893400000001</v>
      </c>
      <c r="K1337" s="10">
        <f t="shared" ref="K1337:K1345" si="257">(J1337*5.1%)+J1337</f>
        <v>70798.400963399996</v>
      </c>
      <c r="L1337" s="50">
        <f>K1337</f>
        <v>70798.400963399996</v>
      </c>
      <c r="M1337" s="9">
        <v>96194.211775200005</v>
      </c>
      <c r="N1337" s="9">
        <v>499800</v>
      </c>
      <c r="O1337" s="9">
        <f>MIN(M1337,N1337)</f>
        <v>96194.211775200005</v>
      </c>
      <c r="P1337" s="17">
        <f>AVERAGE(L1337,O1337)</f>
        <v>83496.3063693</v>
      </c>
    </row>
    <row r="1338" spans="1:16" x14ac:dyDescent="0.25">
      <c r="A1338" s="76"/>
      <c r="B1338" s="76"/>
      <c r="C1338" s="76"/>
      <c r="D1338" s="90"/>
      <c r="E1338" s="78"/>
      <c r="F1338" s="8" t="s">
        <v>1143</v>
      </c>
      <c r="G1338" s="7" t="s">
        <v>17</v>
      </c>
      <c r="H1338" s="10">
        <v>170218.62</v>
      </c>
      <c r="I1338" s="10">
        <f t="shared" si="256"/>
        <v>204058.08165599999</v>
      </c>
      <c r="J1338" s="9">
        <v>157724.92540000001</v>
      </c>
      <c r="K1338" s="10">
        <f t="shared" si="257"/>
        <v>165768.8965954</v>
      </c>
      <c r="L1338" s="50">
        <f t="shared" ref="L1338:L1345" si="258">K1338</f>
        <v>165768.8965954</v>
      </c>
      <c r="M1338" s="9">
        <v>225231.19347120001</v>
      </c>
      <c r="N1338" s="9">
        <v>809200</v>
      </c>
      <c r="O1338" s="9">
        <f t="shared" ref="O1338:O1345" si="259">MIN(M1338,N1338)</f>
        <v>225231.19347120001</v>
      </c>
      <c r="P1338" s="17">
        <f t="shared" ref="P1338:P1345" si="260">AVERAGE(L1338,O1338)</f>
        <v>195500.0450333</v>
      </c>
    </row>
    <row r="1339" spans="1:16" ht="11.25" customHeight="1" x14ac:dyDescent="0.25">
      <c r="A1339" s="76"/>
      <c r="B1339" s="76"/>
      <c r="C1339" s="76"/>
      <c r="D1339" s="90"/>
      <c r="E1339" s="78"/>
      <c r="F1339" s="8" t="s">
        <v>1144</v>
      </c>
      <c r="G1339" s="7" t="s">
        <v>17</v>
      </c>
      <c r="H1339" s="10">
        <v>760308.12</v>
      </c>
      <c r="I1339" s="10">
        <f t="shared" si="256"/>
        <v>911457.37425599992</v>
      </c>
      <c r="J1339" s="9">
        <v>704501.39280000003</v>
      </c>
      <c r="K1339" s="10">
        <f t="shared" si="257"/>
        <v>740430.96383280004</v>
      </c>
      <c r="L1339" s="50">
        <f t="shared" si="258"/>
        <v>740430.96383280004</v>
      </c>
      <c r="M1339" s="9">
        <v>1006027.9889184</v>
      </c>
      <c r="N1339" s="9">
        <v>2856000</v>
      </c>
      <c r="O1339" s="9">
        <f t="shared" si="259"/>
        <v>1006027.9889184</v>
      </c>
      <c r="P1339" s="17">
        <f t="shared" si="260"/>
        <v>873229.47637560009</v>
      </c>
    </row>
    <row r="1340" spans="1:16" x14ac:dyDescent="0.25">
      <c r="A1340" s="76"/>
      <c r="B1340" s="76"/>
      <c r="C1340" s="76"/>
      <c r="D1340" s="90"/>
      <c r="E1340" s="78"/>
      <c r="F1340" s="8" t="s">
        <v>1145</v>
      </c>
      <c r="G1340" s="7" t="s">
        <v>17</v>
      </c>
      <c r="H1340" s="10">
        <v>510655.86</v>
      </c>
      <c r="I1340" s="10">
        <f t="shared" si="256"/>
        <v>612174.24496799998</v>
      </c>
      <c r="J1340" s="9">
        <v>473173.84960000002</v>
      </c>
      <c r="K1340" s="10">
        <f t="shared" si="257"/>
        <v>497305.7159296</v>
      </c>
      <c r="L1340" s="50">
        <f t="shared" si="258"/>
        <v>497305.7159296</v>
      </c>
      <c r="M1340" s="9">
        <v>675692.2572288001</v>
      </c>
      <c r="N1340" s="9">
        <v>1904000</v>
      </c>
      <c r="O1340" s="9">
        <f t="shared" si="259"/>
        <v>675692.2572288001</v>
      </c>
      <c r="P1340" s="17">
        <f t="shared" si="260"/>
        <v>586498.98657920002</v>
      </c>
    </row>
    <row r="1341" spans="1:16" ht="11.25" customHeight="1" x14ac:dyDescent="0.25">
      <c r="A1341" s="76"/>
      <c r="B1341" s="76"/>
      <c r="C1341" s="76"/>
      <c r="D1341" s="90"/>
      <c r="E1341" s="78"/>
      <c r="F1341" s="8" t="s">
        <v>1146</v>
      </c>
      <c r="G1341" s="7" t="s">
        <v>17</v>
      </c>
      <c r="H1341" s="10">
        <v>136173.51</v>
      </c>
      <c r="I1341" s="10">
        <f t="shared" si="256"/>
        <v>163244.80378800002</v>
      </c>
      <c r="J1341" s="9">
        <v>126178.8284</v>
      </c>
      <c r="K1341" s="10">
        <f t="shared" si="257"/>
        <v>132613.94864839999</v>
      </c>
      <c r="L1341" s="50">
        <f t="shared" si="258"/>
        <v>132613.94864839999</v>
      </c>
      <c r="M1341" s="9">
        <v>180183.36695519998</v>
      </c>
      <c r="N1341" s="9">
        <v>3332000</v>
      </c>
      <c r="O1341" s="9">
        <f t="shared" si="259"/>
        <v>180183.36695519998</v>
      </c>
      <c r="P1341" s="17">
        <f t="shared" si="260"/>
        <v>156398.6578018</v>
      </c>
    </row>
    <row r="1342" spans="1:16" ht="11.25" customHeight="1" x14ac:dyDescent="0.25">
      <c r="A1342" s="76"/>
      <c r="B1342" s="76"/>
      <c r="C1342" s="76"/>
      <c r="D1342" s="90"/>
      <c r="E1342" s="78"/>
      <c r="F1342" s="8" t="s">
        <v>1147</v>
      </c>
      <c r="G1342" s="7" t="s">
        <v>17</v>
      </c>
      <c r="H1342" s="10">
        <v>204261.75</v>
      </c>
      <c r="I1342" s="10">
        <f t="shared" si="256"/>
        <v>244868.9859</v>
      </c>
      <c r="J1342" s="9">
        <v>189269.1692</v>
      </c>
      <c r="K1342" s="10">
        <f t="shared" si="257"/>
        <v>198921.89682920001</v>
      </c>
      <c r="L1342" s="50">
        <f t="shared" si="258"/>
        <v>198921.89682920001</v>
      </c>
      <c r="M1342" s="9">
        <v>270276.37361760001</v>
      </c>
      <c r="N1342" s="9">
        <v>452200</v>
      </c>
      <c r="O1342" s="9">
        <f t="shared" si="259"/>
        <v>270276.37361760001</v>
      </c>
      <c r="P1342" s="17">
        <f t="shared" si="260"/>
        <v>234599.13522340002</v>
      </c>
    </row>
    <row r="1343" spans="1:16" x14ac:dyDescent="0.25">
      <c r="A1343" s="76"/>
      <c r="B1343" s="76"/>
      <c r="C1343" s="76"/>
      <c r="D1343" s="90"/>
      <c r="E1343" s="78"/>
      <c r="F1343" s="8" t="s">
        <v>699</v>
      </c>
      <c r="G1343" s="7" t="s">
        <v>17</v>
      </c>
      <c r="H1343" s="10">
        <v>59008.95</v>
      </c>
      <c r="I1343" s="10">
        <f t="shared" si="256"/>
        <v>70739.92925999999</v>
      </c>
      <c r="J1343" s="9">
        <v>54677.739399999999</v>
      </c>
      <c r="K1343" s="10">
        <f t="shared" si="257"/>
        <v>57466.3041094</v>
      </c>
      <c r="L1343" s="50">
        <f t="shared" si="258"/>
        <v>57466.3041094</v>
      </c>
      <c r="M1343" s="9">
        <v>78079.811863199997</v>
      </c>
      <c r="N1343" s="9">
        <v>261800</v>
      </c>
      <c r="O1343" s="9">
        <f t="shared" si="259"/>
        <v>78079.811863199997</v>
      </c>
      <c r="P1343" s="17">
        <f t="shared" si="260"/>
        <v>67773.057986300002</v>
      </c>
    </row>
    <row r="1344" spans="1:16" x14ac:dyDescent="0.25">
      <c r="A1344" s="76"/>
      <c r="B1344" s="76"/>
      <c r="C1344" s="76"/>
      <c r="D1344" s="90"/>
      <c r="E1344" s="78"/>
      <c r="F1344" s="8" t="s">
        <v>1104</v>
      </c>
      <c r="G1344" s="7" t="s">
        <v>17</v>
      </c>
      <c r="H1344" s="10">
        <v>39716.82</v>
      </c>
      <c r="I1344" s="10">
        <f t="shared" si="256"/>
        <v>47612.523816000001</v>
      </c>
      <c r="J1344" s="9">
        <v>36801.772199999999</v>
      </c>
      <c r="K1344" s="10">
        <f t="shared" si="257"/>
        <v>38678.662582199999</v>
      </c>
      <c r="L1344" s="50">
        <f t="shared" si="258"/>
        <v>38678.662582199999</v>
      </c>
      <c r="M1344" s="9">
        <v>52552.930701599995</v>
      </c>
      <c r="N1344" s="9">
        <v>214200</v>
      </c>
      <c r="O1344" s="9">
        <f t="shared" si="259"/>
        <v>52552.930701599995</v>
      </c>
      <c r="P1344" s="17">
        <f t="shared" si="260"/>
        <v>45615.7966419</v>
      </c>
    </row>
    <row r="1345" spans="1:16" ht="11.25" customHeight="1" x14ac:dyDescent="0.25">
      <c r="A1345" s="76"/>
      <c r="B1345" s="76"/>
      <c r="C1345" s="76"/>
      <c r="D1345" s="90"/>
      <c r="E1345" s="78"/>
      <c r="F1345" s="8" t="s">
        <v>1148</v>
      </c>
      <c r="G1345" s="7" t="s">
        <v>17</v>
      </c>
      <c r="H1345" s="10">
        <v>39716.82</v>
      </c>
      <c r="I1345" s="10">
        <f t="shared" si="256"/>
        <v>47612.523816000001</v>
      </c>
      <c r="J1345" s="9">
        <v>36801.772199999999</v>
      </c>
      <c r="K1345" s="10">
        <f t="shared" si="257"/>
        <v>38678.662582199999</v>
      </c>
      <c r="L1345" s="50">
        <f t="shared" si="258"/>
        <v>38678.662582199999</v>
      </c>
      <c r="M1345" s="9">
        <v>52552.930701599995</v>
      </c>
      <c r="N1345" s="9">
        <v>309400</v>
      </c>
      <c r="O1345" s="9">
        <f t="shared" si="259"/>
        <v>52552.930701599995</v>
      </c>
      <c r="P1345" s="17">
        <f t="shared" si="260"/>
        <v>45615.7966419</v>
      </c>
    </row>
    <row r="1346" spans="1:16" x14ac:dyDescent="0.25">
      <c r="A1346" s="76"/>
      <c r="B1346" s="76"/>
      <c r="C1346" s="76"/>
      <c r="D1346" s="90"/>
      <c r="E1346" s="78"/>
      <c r="F1346" s="100" t="s">
        <v>81</v>
      </c>
      <c r="G1346" s="101"/>
      <c r="H1346" s="101"/>
      <c r="I1346" s="101"/>
      <c r="J1346" s="101"/>
      <c r="K1346" s="101"/>
      <c r="L1346" s="102"/>
      <c r="M1346" s="10"/>
      <c r="N1346" s="10"/>
      <c r="O1346" s="10"/>
      <c r="P1346" s="18"/>
    </row>
    <row r="1347" spans="1:16" x14ac:dyDescent="0.25">
      <c r="A1347" s="76"/>
      <c r="B1347" s="76"/>
      <c r="C1347" s="76"/>
      <c r="D1347" s="90"/>
      <c r="E1347" s="78"/>
      <c r="F1347" s="8" t="s">
        <v>1139</v>
      </c>
      <c r="G1347" s="77" t="s">
        <v>82</v>
      </c>
      <c r="H1347" s="78">
        <v>207313.92000000001</v>
      </c>
      <c r="I1347" s="78">
        <f>(H1347*19.88%)+H1347</f>
        <v>248527.92729600001</v>
      </c>
      <c r="J1347" s="78">
        <v>192097.15239999999</v>
      </c>
      <c r="K1347" s="78">
        <f>(J1347*5.1%)+J1347</f>
        <v>201894.10717239999</v>
      </c>
      <c r="L1347" s="78">
        <f>K1347</f>
        <v>201894.10717239999</v>
      </c>
      <c r="M1347" s="79">
        <v>96194.211775200005</v>
      </c>
      <c r="N1347" s="79">
        <v>290836</v>
      </c>
      <c r="O1347" s="79">
        <f>MIN(M1347,N1347)</f>
        <v>96194.211775200005</v>
      </c>
      <c r="P1347" s="80">
        <f>AVERAGE(L1347,O1347)</f>
        <v>149044.15947379998</v>
      </c>
    </row>
    <row r="1348" spans="1:16" x14ac:dyDescent="0.25">
      <c r="A1348" s="76"/>
      <c r="B1348" s="76"/>
      <c r="C1348" s="76"/>
      <c r="D1348" s="90"/>
      <c r="E1348" s="78"/>
      <c r="F1348" s="8" t="s">
        <v>1132</v>
      </c>
      <c r="G1348" s="77"/>
      <c r="H1348" s="78"/>
      <c r="I1348" s="78"/>
      <c r="J1348" s="78"/>
      <c r="K1348" s="78"/>
      <c r="L1348" s="78">
        <f t="shared" ref="L1348:L1355" si="261">+(I1348+K1348)/2</f>
        <v>0</v>
      </c>
      <c r="M1348" s="79">
        <v>0</v>
      </c>
      <c r="N1348" s="79"/>
      <c r="O1348" s="79">
        <v>0</v>
      </c>
      <c r="P1348" s="81"/>
    </row>
    <row r="1349" spans="1:16" x14ac:dyDescent="0.25">
      <c r="A1349" s="76"/>
      <c r="B1349" s="76"/>
      <c r="C1349" s="76"/>
      <c r="D1349" s="90"/>
      <c r="E1349" s="78"/>
      <c r="F1349" s="8" t="s">
        <v>1149</v>
      </c>
      <c r="G1349" s="77"/>
      <c r="H1349" s="78"/>
      <c r="I1349" s="78"/>
      <c r="J1349" s="78"/>
      <c r="K1349" s="78"/>
      <c r="L1349" s="78">
        <f t="shared" si="261"/>
        <v>0</v>
      </c>
      <c r="M1349" s="79">
        <v>0</v>
      </c>
      <c r="N1349" s="79"/>
      <c r="O1349" s="79">
        <v>0</v>
      </c>
      <c r="P1349" s="81"/>
    </row>
    <row r="1350" spans="1:16" x14ac:dyDescent="0.25">
      <c r="A1350" s="76"/>
      <c r="B1350" s="76"/>
      <c r="C1350" s="76"/>
      <c r="D1350" s="90"/>
      <c r="E1350" s="78"/>
      <c r="F1350" s="8" t="s">
        <v>1150</v>
      </c>
      <c r="G1350" s="77"/>
      <c r="H1350" s="78"/>
      <c r="I1350" s="78"/>
      <c r="J1350" s="78"/>
      <c r="K1350" s="78"/>
      <c r="L1350" s="78">
        <f t="shared" si="261"/>
        <v>0</v>
      </c>
      <c r="M1350" s="79">
        <v>0</v>
      </c>
      <c r="N1350" s="79"/>
      <c r="O1350" s="79">
        <v>0</v>
      </c>
      <c r="P1350" s="81"/>
    </row>
    <row r="1351" spans="1:16" x14ac:dyDescent="0.25">
      <c r="A1351" s="76"/>
      <c r="B1351" s="76"/>
      <c r="C1351" s="76"/>
      <c r="D1351" s="90"/>
      <c r="E1351" s="78"/>
      <c r="F1351" s="8" t="s">
        <v>1151</v>
      </c>
      <c r="G1351" s="77"/>
      <c r="H1351" s="78"/>
      <c r="I1351" s="78"/>
      <c r="J1351" s="78"/>
      <c r="K1351" s="78"/>
      <c r="L1351" s="78">
        <f t="shared" si="261"/>
        <v>0</v>
      </c>
      <c r="M1351" s="79">
        <v>0</v>
      </c>
      <c r="N1351" s="79"/>
      <c r="O1351" s="79">
        <v>0</v>
      </c>
      <c r="P1351" s="81"/>
    </row>
    <row r="1352" spans="1:16" x14ac:dyDescent="0.25">
      <c r="A1352" s="76"/>
      <c r="B1352" s="76"/>
      <c r="C1352" s="76"/>
      <c r="D1352" s="90"/>
      <c r="E1352" s="78"/>
      <c r="F1352" s="8" t="s">
        <v>1152</v>
      </c>
      <c r="G1352" s="77"/>
      <c r="H1352" s="78"/>
      <c r="I1352" s="78"/>
      <c r="J1352" s="78"/>
      <c r="K1352" s="78"/>
      <c r="L1352" s="78">
        <f t="shared" si="261"/>
        <v>0</v>
      </c>
      <c r="M1352" s="79">
        <v>0</v>
      </c>
      <c r="N1352" s="79"/>
      <c r="O1352" s="79">
        <v>0</v>
      </c>
      <c r="P1352" s="81"/>
    </row>
    <row r="1353" spans="1:16" x14ac:dyDescent="0.25">
      <c r="A1353" s="76"/>
      <c r="B1353" s="76"/>
      <c r="C1353" s="76"/>
      <c r="D1353" s="90"/>
      <c r="E1353" s="78"/>
      <c r="F1353" s="8" t="s">
        <v>1153</v>
      </c>
      <c r="G1353" s="77"/>
      <c r="H1353" s="78"/>
      <c r="I1353" s="78"/>
      <c r="J1353" s="78"/>
      <c r="K1353" s="78"/>
      <c r="L1353" s="78">
        <f t="shared" si="261"/>
        <v>0</v>
      </c>
      <c r="M1353" s="79">
        <v>0</v>
      </c>
      <c r="N1353" s="79"/>
      <c r="O1353" s="79">
        <v>0</v>
      </c>
      <c r="P1353" s="81"/>
    </row>
    <row r="1354" spans="1:16" x14ac:dyDescent="0.25">
      <c r="A1354" s="76"/>
      <c r="B1354" s="76"/>
      <c r="C1354" s="76"/>
      <c r="D1354" s="90"/>
      <c r="E1354" s="78"/>
      <c r="F1354" s="8" t="s">
        <v>1154</v>
      </c>
      <c r="G1354" s="77"/>
      <c r="H1354" s="78"/>
      <c r="I1354" s="78"/>
      <c r="J1354" s="78"/>
      <c r="K1354" s="78"/>
      <c r="L1354" s="78">
        <f t="shared" si="261"/>
        <v>0</v>
      </c>
      <c r="M1354" s="79">
        <v>0</v>
      </c>
      <c r="N1354" s="79"/>
      <c r="O1354" s="79">
        <v>0</v>
      </c>
      <c r="P1354" s="81"/>
    </row>
    <row r="1355" spans="1:16" ht="11.25" customHeight="1" x14ac:dyDescent="0.25">
      <c r="A1355" s="76"/>
      <c r="B1355" s="76"/>
      <c r="C1355" s="76"/>
      <c r="D1355" s="90"/>
      <c r="E1355" s="78"/>
      <c r="F1355" s="8" t="s">
        <v>1155</v>
      </c>
      <c r="G1355" s="77"/>
      <c r="H1355" s="78"/>
      <c r="I1355" s="78"/>
      <c r="J1355" s="78"/>
      <c r="K1355" s="78"/>
      <c r="L1355" s="78">
        <f t="shared" si="261"/>
        <v>0</v>
      </c>
      <c r="M1355" s="79">
        <v>0</v>
      </c>
      <c r="N1355" s="79"/>
      <c r="O1355" s="79">
        <v>0</v>
      </c>
      <c r="P1355" s="81"/>
    </row>
    <row r="1356" spans="1:16" x14ac:dyDescent="0.25">
      <c r="A1356" s="76">
        <v>19</v>
      </c>
      <c r="B1356" s="76" t="s">
        <v>1156</v>
      </c>
      <c r="C1356" s="76" t="s">
        <v>1157</v>
      </c>
      <c r="D1356" s="90"/>
      <c r="E1356" s="78"/>
      <c r="F1356" s="100" t="s">
        <v>15</v>
      </c>
      <c r="G1356" s="101"/>
      <c r="H1356" s="101"/>
      <c r="I1356" s="101"/>
      <c r="J1356" s="101"/>
      <c r="K1356" s="101"/>
      <c r="L1356" s="102"/>
      <c r="M1356" s="10"/>
      <c r="N1356" s="10"/>
      <c r="O1356" s="10"/>
      <c r="P1356" s="18"/>
    </row>
    <row r="1357" spans="1:16" x14ac:dyDescent="0.25">
      <c r="A1357" s="76"/>
      <c r="B1357" s="76"/>
      <c r="C1357" s="76"/>
      <c r="D1357" s="90"/>
      <c r="E1357" s="78"/>
      <c r="F1357" s="8" t="s">
        <v>1158</v>
      </c>
      <c r="G1357" s="7" t="s">
        <v>17</v>
      </c>
      <c r="H1357" s="10">
        <v>249653.25</v>
      </c>
      <c r="I1357" s="10">
        <f t="shared" ref="I1357:I1390" si="262">(H1357*19.88%)+H1357</f>
        <v>299284.3161</v>
      </c>
      <c r="J1357" s="9">
        <v>231328.46979999999</v>
      </c>
      <c r="K1357" s="10">
        <f t="shared" ref="K1357:K1390" si="263">(J1357*5.1%)+J1357</f>
        <v>243126.22175979998</v>
      </c>
      <c r="L1357" s="50">
        <f>K1357</f>
        <v>243126.22175979998</v>
      </c>
      <c r="M1357" s="9">
        <v>330337.05487439997</v>
      </c>
      <c r="N1357" s="9">
        <v>2284800</v>
      </c>
      <c r="O1357" s="9">
        <f>MIN(M1357,N1357)</f>
        <v>330337.05487439997</v>
      </c>
      <c r="P1357" s="17">
        <f>AVERAGE(L1357,O1357)</f>
        <v>286731.63831710001</v>
      </c>
    </row>
    <row r="1358" spans="1:16" ht="11.25" customHeight="1" x14ac:dyDescent="0.25">
      <c r="A1358" s="76"/>
      <c r="B1358" s="76"/>
      <c r="C1358" s="76"/>
      <c r="D1358" s="90"/>
      <c r="E1358" s="78"/>
      <c r="F1358" s="8" t="s">
        <v>1159</v>
      </c>
      <c r="G1358" s="7" t="s">
        <v>17</v>
      </c>
      <c r="H1358" s="10">
        <v>249653.25</v>
      </c>
      <c r="I1358" s="10">
        <f t="shared" si="262"/>
        <v>299284.3161</v>
      </c>
      <c r="J1358" s="9">
        <v>231328.46979999999</v>
      </c>
      <c r="K1358" s="10">
        <f t="shared" si="263"/>
        <v>243126.22175979998</v>
      </c>
      <c r="L1358" s="50">
        <f t="shared" ref="L1358:L1390" si="264">K1358</f>
        <v>243126.22175979998</v>
      </c>
      <c r="M1358" s="9">
        <v>330337.05487439997</v>
      </c>
      <c r="N1358" s="9">
        <v>571200</v>
      </c>
      <c r="O1358" s="9">
        <f t="shared" ref="O1358:O1390" si="265">MIN(M1358,N1358)</f>
        <v>330337.05487439997</v>
      </c>
      <c r="P1358" s="17">
        <f t="shared" ref="P1358:P1390" si="266">AVERAGE(L1358,O1358)</f>
        <v>286731.63831710001</v>
      </c>
    </row>
    <row r="1359" spans="1:16" x14ac:dyDescent="0.25">
      <c r="A1359" s="76"/>
      <c r="B1359" s="76"/>
      <c r="C1359" s="76"/>
      <c r="D1359" s="90"/>
      <c r="E1359" s="78"/>
      <c r="F1359" s="8" t="s">
        <v>1160</v>
      </c>
      <c r="G1359" s="7" t="s">
        <v>17</v>
      </c>
      <c r="H1359" s="10">
        <v>658176.75</v>
      </c>
      <c r="I1359" s="10">
        <f t="shared" si="262"/>
        <v>789022.2879</v>
      </c>
      <c r="J1359" s="9">
        <v>609866.80819999997</v>
      </c>
      <c r="K1359" s="10">
        <f t="shared" si="263"/>
        <v>640970.01541819994</v>
      </c>
      <c r="L1359" s="50">
        <f t="shared" si="264"/>
        <v>640970.01541819994</v>
      </c>
      <c r="M1359" s="9">
        <v>870889.80210960004</v>
      </c>
      <c r="N1359" s="9">
        <v>1666000</v>
      </c>
      <c r="O1359" s="9">
        <f t="shared" si="265"/>
        <v>870889.80210960004</v>
      </c>
      <c r="P1359" s="17">
        <f t="shared" si="266"/>
        <v>755929.90876389993</v>
      </c>
    </row>
    <row r="1360" spans="1:16" x14ac:dyDescent="0.25">
      <c r="A1360" s="76"/>
      <c r="B1360" s="76"/>
      <c r="C1360" s="76"/>
      <c r="D1360" s="90"/>
      <c r="E1360" s="78"/>
      <c r="F1360" s="8" t="s">
        <v>1161</v>
      </c>
      <c r="G1360" s="7" t="s">
        <v>17</v>
      </c>
      <c r="H1360" s="10">
        <v>658176.75</v>
      </c>
      <c r="I1360" s="10">
        <f t="shared" si="262"/>
        <v>789022.2879</v>
      </c>
      <c r="J1360" s="9">
        <v>609866.80819999997</v>
      </c>
      <c r="K1360" s="10">
        <f t="shared" si="263"/>
        <v>640970.01541819994</v>
      </c>
      <c r="L1360" s="50">
        <f t="shared" si="264"/>
        <v>640970.01541819994</v>
      </c>
      <c r="M1360" s="9">
        <v>870889.80210960004</v>
      </c>
      <c r="N1360" s="9">
        <v>1999200</v>
      </c>
      <c r="O1360" s="9">
        <f t="shared" si="265"/>
        <v>870889.80210960004</v>
      </c>
      <c r="P1360" s="17">
        <f t="shared" si="266"/>
        <v>755929.90876389993</v>
      </c>
    </row>
    <row r="1361" spans="1:16" x14ac:dyDescent="0.25">
      <c r="A1361" s="76"/>
      <c r="B1361" s="76"/>
      <c r="C1361" s="76"/>
      <c r="D1361" s="90"/>
      <c r="E1361" s="78"/>
      <c r="F1361" s="8" t="s">
        <v>1162</v>
      </c>
      <c r="G1361" s="7" t="s">
        <v>17</v>
      </c>
      <c r="H1361" s="10">
        <v>646829.37</v>
      </c>
      <c r="I1361" s="10">
        <f t="shared" si="262"/>
        <v>775419.048756</v>
      </c>
      <c r="J1361" s="10">
        <v>599351.75139999995</v>
      </c>
      <c r="K1361" s="10">
        <f t="shared" si="263"/>
        <v>629918.69072139997</v>
      </c>
      <c r="L1361" s="50">
        <f t="shared" si="264"/>
        <v>629918.69072139997</v>
      </c>
      <c r="M1361" s="9">
        <v>855874.30099919997</v>
      </c>
      <c r="N1361" s="9">
        <v>1856400</v>
      </c>
      <c r="O1361" s="9">
        <f t="shared" si="265"/>
        <v>855874.30099919997</v>
      </c>
      <c r="P1361" s="17">
        <f t="shared" si="266"/>
        <v>742896.49586030003</v>
      </c>
    </row>
    <row r="1362" spans="1:16" x14ac:dyDescent="0.25">
      <c r="A1362" s="76"/>
      <c r="B1362" s="76"/>
      <c r="C1362" s="76"/>
      <c r="D1362" s="90"/>
      <c r="E1362" s="78"/>
      <c r="F1362" s="8" t="s">
        <v>1163</v>
      </c>
      <c r="G1362" s="7" t="s">
        <v>17</v>
      </c>
      <c r="H1362" s="10">
        <v>28370.43</v>
      </c>
      <c r="I1362" s="10">
        <f t="shared" si="262"/>
        <v>34010.471484000002</v>
      </c>
      <c r="J1362" s="10">
        <v>26287.642</v>
      </c>
      <c r="K1362" s="10">
        <f t="shared" si="263"/>
        <v>27628.311741999998</v>
      </c>
      <c r="L1362" s="50">
        <f t="shared" si="264"/>
        <v>27628.311741999998</v>
      </c>
      <c r="M1362" s="9">
        <v>37538.752776000001</v>
      </c>
      <c r="N1362" s="9">
        <v>1332800</v>
      </c>
      <c r="O1362" s="9">
        <f t="shared" si="265"/>
        <v>37538.752776000001</v>
      </c>
      <c r="P1362" s="17">
        <f t="shared" si="266"/>
        <v>32583.532259</v>
      </c>
    </row>
    <row r="1363" spans="1:16" x14ac:dyDescent="0.25">
      <c r="A1363" s="76"/>
      <c r="B1363" s="76"/>
      <c r="C1363" s="76"/>
      <c r="D1363" s="90"/>
      <c r="E1363" s="78"/>
      <c r="F1363" s="8" t="s">
        <v>1164</v>
      </c>
      <c r="G1363" s="7" t="s">
        <v>17</v>
      </c>
      <c r="H1363" s="10">
        <v>39716.82</v>
      </c>
      <c r="I1363" s="10">
        <f t="shared" si="262"/>
        <v>47612.523816000001</v>
      </c>
      <c r="J1363" s="10">
        <v>36801.772199999999</v>
      </c>
      <c r="K1363" s="10">
        <f t="shared" si="263"/>
        <v>38678.662582199999</v>
      </c>
      <c r="L1363" s="50">
        <f t="shared" si="264"/>
        <v>38678.662582199999</v>
      </c>
      <c r="M1363" s="9">
        <v>52552.930701599995</v>
      </c>
      <c r="N1363" s="9">
        <v>214200</v>
      </c>
      <c r="O1363" s="9">
        <f t="shared" si="265"/>
        <v>52552.930701599995</v>
      </c>
      <c r="P1363" s="17">
        <f t="shared" si="266"/>
        <v>45615.7966419</v>
      </c>
    </row>
    <row r="1364" spans="1:16" x14ac:dyDescent="0.25">
      <c r="A1364" s="76"/>
      <c r="B1364" s="76"/>
      <c r="C1364" s="76"/>
      <c r="D1364" s="90"/>
      <c r="E1364" s="78"/>
      <c r="F1364" s="8" t="s">
        <v>1165</v>
      </c>
      <c r="G1364" s="7" t="s">
        <v>17</v>
      </c>
      <c r="H1364" s="10">
        <v>39716.82</v>
      </c>
      <c r="I1364" s="10">
        <f t="shared" si="262"/>
        <v>47612.523816000001</v>
      </c>
      <c r="J1364" s="10">
        <v>36801.772199999999</v>
      </c>
      <c r="K1364" s="10">
        <f t="shared" si="263"/>
        <v>38678.662582199999</v>
      </c>
      <c r="L1364" s="50">
        <f t="shared" si="264"/>
        <v>38678.662582199999</v>
      </c>
      <c r="M1364" s="9">
        <v>52552.930701599995</v>
      </c>
      <c r="N1364" s="9">
        <v>166600</v>
      </c>
      <c r="O1364" s="9">
        <f t="shared" si="265"/>
        <v>52552.930701599995</v>
      </c>
      <c r="P1364" s="17">
        <f t="shared" si="266"/>
        <v>45615.7966419</v>
      </c>
    </row>
    <row r="1365" spans="1:16" x14ac:dyDescent="0.25">
      <c r="A1365" s="76"/>
      <c r="B1365" s="76"/>
      <c r="C1365" s="76"/>
      <c r="D1365" s="90"/>
      <c r="E1365" s="78"/>
      <c r="F1365" s="8" t="s">
        <v>1166</v>
      </c>
      <c r="G1365" s="7" t="s">
        <v>17</v>
      </c>
      <c r="H1365" s="10">
        <v>108939.6</v>
      </c>
      <c r="I1365" s="10">
        <f t="shared" si="262"/>
        <v>130596.79248</v>
      </c>
      <c r="J1365" s="10">
        <v>100943.804</v>
      </c>
      <c r="K1365" s="10">
        <f t="shared" si="263"/>
        <v>106091.938004</v>
      </c>
      <c r="L1365" s="50">
        <f t="shared" si="264"/>
        <v>106091.938004</v>
      </c>
      <c r="M1365" s="9">
        <v>144147.75211200002</v>
      </c>
      <c r="N1365" s="9">
        <v>1237600</v>
      </c>
      <c r="O1365" s="9">
        <f t="shared" si="265"/>
        <v>144147.75211200002</v>
      </c>
      <c r="P1365" s="17">
        <f t="shared" si="266"/>
        <v>125119.84505800001</v>
      </c>
    </row>
    <row r="1366" spans="1:16" x14ac:dyDescent="0.25">
      <c r="A1366" s="76"/>
      <c r="B1366" s="76"/>
      <c r="C1366" s="76"/>
      <c r="D1366" s="90"/>
      <c r="E1366" s="78"/>
      <c r="F1366" s="8" t="s">
        <v>1167</v>
      </c>
      <c r="G1366" s="7" t="s">
        <v>17</v>
      </c>
      <c r="H1366" s="10">
        <v>59008.95</v>
      </c>
      <c r="I1366" s="10">
        <f t="shared" si="262"/>
        <v>70739.92925999999</v>
      </c>
      <c r="J1366" s="10">
        <v>54677.739399999999</v>
      </c>
      <c r="K1366" s="10">
        <f t="shared" si="263"/>
        <v>57466.3041094</v>
      </c>
      <c r="L1366" s="50">
        <f t="shared" si="264"/>
        <v>57466.3041094</v>
      </c>
      <c r="M1366" s="9">
        <v>78079.811863199997</v>
      </c>
      <c r="N1366" s="9">
        <v>142800</v>
      </c>
      <c r="O1366" s="9">
        <f t="shared" si="265"/>
        <v>78079.811863199997</v>
      </c>
      <c r="P1366" s="17">
        <f t="shared" si="266"/>
        <v>67773.057986300002</v>
      </c>
    </row>
    <row r="1367" spans="1:16" ht="11.25" customHeight="1" x14ac:dyDescent="0.25">
      <c r="A1367" s="76"/>
      <c r="B1367" s="76"/>
      <c r="C1367" s="76"/>
      <c r="D1367" s="90"/>
      <c r="E1367" s="78"/>
      <c r="F1367" s="8" t="s">
        <v>1168</v>
      </c>
      <c r="G1367" s="7" t="s">
        <v>17</v>
      </c>
      <c r="H1367" s="10">
        <v>204261.75</v>
      </c>
      <c r="I1367" s="10">
        <f t="shared" si="262"/>
        <v>244868.9859</v>
      </c>
      <c r="J1367" s="10">
        <v>189269.1692</v>
      </c>
      <c r="K1367" s="10">
        <f t="shared" si="263"/>
        <v>198921.89682920001</v>
      </c>
      <c r="L1367" s="50">
        <f t="shared" si="264"/>
        <v>198921.89682920001</v>
      </c>
      <c r="M1367" s="9">
        <v>270276.37361760001</v>
      </c>
      <c r="N1367" s="9">
        <v>404600</v>
      </c>
      <c r="O1367" s="9">
        <f t="shared" si="265"/>
        <v>270276.37361760001</v>
      </c>
      <c r="P1367" s="17">
        <f t="shared" si="266"/>
        <v>234599.13522340002</v>
      </c>
    </row>
    <row r="1368" spans="1:16" x14ac:dyDescent="0.25">
      <c r="A1368" s="76"/>
      <c r="B1368" s="76"/>
      <c r="C1368" s="76"/>
      <c r="D1368" s="90"/>
      <c r="E1368" s="78"/>
      <c r="F1368" s="8" t="s">
        <v>1169</v>
      </c>
      <c r="G1368" s="7" t="s">
        <v>17</v>
      </c>
      <c r="H1368" s="10">
        <v>204261.75</v>
      </c>
      <c r="I1368" s="10">
        <f t="shared" si="262"/>
        <v>244868.9859</v>
      </c>
      <c r="J1368" s="10">
        <v>189269.1692</v>
      </c>
      <c r="K1368" s="10">
        <f t="shared" si="263"/>
        <v>198921.89682920001</v>
      </c>
      <c r="L1368" s="50">
        <f t="shared" si="264"/>
        <v>198921.89682920001</v>
      </c>
      <c r="M1368" s="9">
        <v>270276.37361760001</v>
      </c>
      <c r="N1368" s="9">
        <v>261800</v>
      </c>
      <c r="O1368" s="9">
        <f t="shared" si="265"/>
        <v>261800</v>
      </c>
      <c r="P1368" s="17">
        <f t="shared" si="266"/>
        <v>230360.94841459999</v>
      </c>
    </row>
    <row r="1369" spans="1:16" x14ac:dyDescent="0.25">
      <c r="A1369" s="76"/>
      <c r="B1369" s="76"/>
      <c r="C1369" s="76"/>
      <c r="D1369" s="90"/>
      <c r="E1369" s="78"/>
      <c r="F1369" s="8" t="s">
        <v>1170</v>
      </c>
      <c r="G1369" s="7" t="s">
        <v>17</v>
      </c>
      <c r="H1369" s="10">
        <v>204261.75</v>
      </c>
      <c r="I1369" s="10">
        <f t="shared" si="262"/>
        <v>244868.9859</v>
      </c>
      <c r="J1369" s="10">
        <v>189269.1692</v>
      </c>
      <c r="K1369" s="10">
        <f t="shared" si="263"/>
        <v>198921.89682920001</v>
      </c>
      <c r="L1369" s="50">
        <f t="shared" si="264"/>
        <v>198921.89682920001</v>
      </c>
      <c r="M1369" s="9">
        <v>270276.37361760001</v>
      </c>
      <c r="N1369" s="9">
        <v>452200</v>
      </c>
      <c r="O1369" s="9">
        <f t="shared" si="265"/>
        <v>270276.37361760001</v>
      </c>
      <c r="P1369" s="17">
        <f t="shared" si="266"/>
        <v>234599.13522340002</v>
      </c>
    </row>
    <row r="1370" spans="1:16" x14ac:dyDescent="0.25">
      <c r="A1370" s="76"/>
      <c r="B1370" s="76"/>
      <c r="C1370" s="76"/>
      <c r="D1370" s="90"/>
      <c r="E1370" s="78"/>
      <c r="F1370" s="8" t="s">
        <v>273</v>
      </c>
      <c r="G1370" s="7" t="s">
        <v>17</v>
      </c>
      <c r="H1370" s="10">
        <v>20425.68</v>
      </c>
      <c r="I1370" s="10">
        <f t="shared" si="262"/>
        <v>24486.305184000001</v>
      </c>
      <c r="J1370" s="10">
        <v>18926.731599999999</v>
      </c>
      <c r="K1370" s="10">
        <f t="shared" si="263"/>
        <v>19891.994911599999</v>
      </c>
      <c r="L1370" s="50">
        <f t="shared" si="264"/>
        <v>19891.994911599999</v>
      </c>
      <c r="M1370" s="9">
        <v>27027.3727248</v>
      </c>
      <c r="N1370" s="9">
        <v>190400</v>
      </c>
      <c r="O1370" s="9">
        <f t="shared" si="265"/>
        <v>27027.3727248</v>
      </c>
      <c r="P1370" s="17">
        <f t="shared" si="266"/>
        <v>23459.683818199999</v>
      </c>
    </row>
    <row r="1371" spans="1:16" x14ac:dyDescent="0.25">
      <c r="A1371" s="76"/>
      <c r="B1371" s="76"/>
      <c r="C1371" s="76"/>
      <c r="D1371" s="90"/>
      <c r="E1371" s="78"/>
      <c r="F1371" s="8" t="s">
        <v>1171</v>
      </c>
      <c r="G1371" s="7" t="s">
        <v>17</v>
      </c>
      <c r="H1371" s="10">
        <v>39716.82</v>
      </c>
      <c r="I1371" s="10">
        <f t="shared" si="262"/>
        <v>47612.523816000001</v>
      </c>
      <c r="J1371" s="10">
        <v>36801.772199999999</v>
      </c>
      <c r="K1371" s="10">
        <f t="shared" si="263"/>
        <v>38678.662582199999</v>
      </c>
      <c r="L1371" s="50">
        <f t="shared" si="264"/>
        <v>38678.662582199999</v>
      </c>
      <c r="M1371" s="9">
        <v>52552.930701599995</v>
      </c>
      <c r="N1371" s="9">
        <v>285600</v>
      </c>
      <c r="O1371" s="9">
        <f t="shared" si="265"/>
        <v>52552.930701599995</v>
      </c>
      <c r="P1371" s="17">
        <f t="shared" si="266"/>
        <v>45615.7966419</v>
      </c>
    </row>
    <row r="1372" spans="1:16" ht="11.25" customHeight="1" x14ac:dyDescent="0.25">
      <c r="A1372" s="76"/>
      <c r="B1372" s="76"/>
      <c r="C1372" s="76"/>
      <c r="D1372" s="90"/>
      <c r="E1372" s="78"/>
      <c r="F1372" s="8" t="s">
        <v>1172</v>
      </c>
      <c r="G1372" s="7" t="s">
        <v>17</v>
      </c>
      <c r="H1372" s="10">
        <v>59008.95</v>
      </c>
      <c r="I1372" s="10">
        <f t="shared" si="262"/>
        <v>70739.92925999999</v>
      </c>
      <c r="J1372" s="10">
        <v>54677.739399999999</v>
      </c>
      <c r="K1372" s="10">
        <f t="shared" si="263"/>
        <v>57466.3041094</v>
      </c>
      <c r="L1372" s="50">
        <f t="shared" si="264"/>
        <v>57466.3041094</v>
      </c>
      <c r="M1372" s="9">
        <v>78079.811863199997</v>
      </c>
      <c r="N1372" s="9">
        <v>856800</v>
      </c>
      <c r="O1372" s="9">
        <f t="shared" si="265"/>
        <v>78079.811863199997</v>
      </c>
      <c r="P1372" s="17">
        <f t="shared" si="266"/>
        <v>67773.057986300002</v>
      </c>
    </row>
    <row r="1373" spans="1:16" x14ac:dyDescent="0.25">
      <c r="A1373" s="76"/>
      <c r="B1373" s="76"/>
      <c r="C1373" s="76"/>
      <c r="D1373" s="90"/>
      <c r="E1373" s="78"/>
      <c r="F1373" s="8" t="s">
        <v>1173</v>
      </c>
      <c r="G1373" s="7" t="s">
        <v>17</v>
      </c>
      <c r="H1373" s="10">
        <v>470936.07</v>
      </c>
      <c r="I1373" s="10">
        <f t="shared" si="262"/>
        <v>564558.16071600001</v>
      </c>
      <c r="J1373" s="10">
        <v>436369.29759999999</v>
      </c>
      <c r="K1373" s="10">
        <f t="shared" si="263"/>
        <v>458624.13177759998</v>
      </c>
      <c r="L1373" s="50">
        <f t="shared" si="264"/>
        <v>458624.13177759998</v>
      </c>
      <c r="M1373" s="9">
        <v>623135.3569728001</v>
      </c>
      <c r="N1373" s="9">
        <v>523600</v>
      </c>
      <c r="O1373" s="9">
        <f t="shared" si="265"/>
        <v>523600</v>
      </c>
      <c r="P1373" s="17">
        <f t="shared" si="266"/>
        <v>491112.06588879996</v>
      </c>
    </row>
    <row r="1374" spans="1:16" x14ac:dyDescent="0.25">
      <c r="A1374" s="76"/>
      <c r="B1374" s="76"/>
      <c r="C1374" s="76"/>
      <c r="D1374" s="90"/>
      <c r="E1374" s="78"/>
      <c r="F1374" s="8" t="s">
        <v>1174</v>
      </c>
      <c r="G1374" s="7" t="s">
        <v>17</v>
      </c>
      <c r="H1374" s="10">
        <v>431219.25</v>
      </c>
      <c r="I1374" s="10">
        <f t="shared" si="262"/>
        <v>516945.63689999998</v>
      </c>
      <c r="J1374" s="10">
        <v>399567.52539999998</v>
      </c>
      <c r="K1374" s="10">
        <f t="shared" si="263"/>
        <v>419945.46919539996</v>
      </c>
      <c r="L1374" s="50">
        <f t="shared" si="264"/>
        <v>419945.46919539996</v>
      </c>
      <c r="M1374" s="9">
        <v>570582.42627119995</v>
      </c>
      <c r="N1374" s="9">
        <v>1428000</v>
      </c>
      <c r="O1374" s="9">
        <f t="shared" si="265"/>
        <v>570582.42627119995</v>
      </c>
      <c r="P1374" s="17">
        <f t="shared" si="266"/>
        <v>495263.94773329992</v>
      </c>
    </row>
    <row r="1375" spans="1:16" x14ac:dyDescent="0.25">
      <c r="A1375" s="76"/>
      <c r="B1375" s="76"/>
      <c r="C1375" s="76"/>
      <c r="D1375" s="90"/>
      <c r="E1375" s="78"/>
      <c r="F1375" s="8" t="s">
        <v>1175</v>
      </c>
      <c r="G1375" s="7" t="s">
        <v>17</v>
      </c>
      <c r="H1375" s="10">
        <v>86244.84</v>
      </c>
      <c r="I1375" s="10">
        <f t="shared" si="262"/>
        <v>103390.31419199999</v>
      </c>
      <c r="J1375" s="10">
        <v>79914.616999999998</v>
      </c>
      <c r="K1375" s="10">
        <f t="shared" si="263"/>
        <v>83990.262466999993</v>
      </c>
      <c r="L1375" s="50">
        <f t="shared" si="264"/>
        <v>83990.262466999993</v>
      </c>
      <c r="M1375" s="9">
        <v>114118.073076</v>
      </c>
      <c r="N1375" s="9">
        <v>119000</v>
      </c>
      <c r="O1375" s="9">
        <f t="shared" si="265"/>
        <v>114118.073076</v>
      </c>
      <c r="P1375" s="17">
        <f t="shared" si="266"/>
        <v>99054.167771499997</v>
      </c>
    </row>
    <row r="1376" spans="1:16" x14ac:dyDescent="0.25">
      <c r="A1376" s="76"/>
      <c r="B1376" s="76"/>
      <c r="C1376" s="76"/>
      <c r="D1376" s="90"/>
      <c r="E1376" s="78"/>
      <c r="F1376" s="8" t="s">
        <v>1176</v>
      </c>
      <c r="G1376" s="7" t="s">
        <v>17</v>
      </c>
      <c r="H1376" s="10">
        <v>266675.31</v>
      </c>
      <c r="I1376" s="10">
        <f t="shared" si="262"/>
        <v>319690.36162799998</v>
      </c>
      <c r="J1376" s="10">
        <v>247101.05499999999</v>
      </c>
      <c r="K1376" s="10">
        <f t="shared" si="263"/>
        <v>259703.208805</v>
      </c>
      <c r="L1376" s="50">
        <f t="shared" si="264"/>
        <v>259703.208805</v>
      </c>
      <c r="M1376" s="9">
        <v>352860.30654000002</v>
      </c>
      <c r="N1376" s="9">
        <v>761600</v>
      </c>
      <c r="O1376" s="9">
        <f t="shared" si="265"/>
        <v>352860.30654000002</v>
      </c>
      <c r="P1376" s="17">
        <f t="shared" si="266"/>
        <v>306281.75767249998</v>
      </c>
    </row>
    <row r="1377" spans="1:16" x14ac:dyDescent="0.25">
      <c r="A1377" s="76"/>
      <c r="B1377" s="76"/>
      <c r="C1377" s="76"/>
      <c r="D1377" s="90"/>
      <c r="E1377" s="78"/>
      <c r="F1377" s="8" t="s">
        <v>1177</v>
      </c>
      <c r="G1377" s="7" t="s">
        <v>17</v>
      </c>
      <c r="H1377" s="10">
        <v>783004.86</v>
      </c>
      <c r="I1377" s="10">
        <f t="shared" si="262"/>
        <v>938666.22616799991</v>
      </c>
      <c r="J1377" s="10">
        <v>725532.43299999996</v>
      </c>
      <c r="K1377" s="10">
        <f t="shared" si="263"/>
        <v>762534.58708299999</v>
      </c>
      <c r="L1377" s="50">
        <f t="shared" si="264"/>
        <v>762534.58708299999</v>
      </c>
      <c r="M1377" s="9">
        <v>1036060.3143239999</v>
      </c>
      <c r="N1377" s="9">
        <v>666400</v>
      </c>
      <c r="O1377" s="9">
        <f t="shared" si="265"/>
        <v>666400</v>
      </c>
      <c r="P1377" s="17">
        <f t="shared" si="266"/>
        <v>714467.2935415</v>
      </c>
    </row>
    <row r="1378" spans="1:16" x14ac:dyDescent="0.25">
      <c r="A1378" s="76"/>
      <c r="B1378" s="76"/>
      <c r="C1378" s="76"/>
      <c r="D1378" s="90"/>
      <c r="E1378" s="78"/>
      <c r="F1378" s="8" t="s">
        <v>418</v>
      </c>
      <c r="G1378" s="7" t="s">
        <v>17</v>
      </c>
      <c r="H1378" s="10">
        <v>1362.24</v>
      </c>
      <c r="I1378" s="10">
        <f t="shared" si="262"/>
        <v>1633.053312</v>
      </c>
      <c r="J1378" s="10">
        <v>1262.0291999999999</v>
      </c>
      <c r="K1378" s="10">
        <f t="shared" si="263"/>
        <v>1326.3926891999999</v>
      </c>
      <c r="L1378" s="50">
        <f t="shared" si="264"/>
        <v>1326.3926891999999</v>
      </c>
      <c r="M1378" s="9">
        <v>1802.1776975999999</v>
      </c>
      <c r="N1378" s="9">
        <v>119000</v>
      </c>
      <c r="O1378" s="9">
        <f t="shared" si="265"/>
        <v>1802.1776975999999</v>
      </c>
      <c r="P1378" s="17">
        <f t="shared" si="266"/>
        <v>1564.2851934</v>
      </c>
    </row>
    <row r="1379" spans="1:16" x14ac:dyDescent="0.25">
      <c r="A1379" s="76"/>
      <c r="B1379" s="76"/>
      <c r="C1379" s="76"/>
      <c r="D1379" s="90"/>
      <c r="E1379" s="78"/>
      <c r="F1379" s="8" t="s">
        <v>1178</v>
      </c>
      <c r="G1379" s="7" t="s">
        <v>17</v>
      </c>
      <c r="H1379" s="10">
        <v>448242.3</v>
      </c>
      <c r="I1379" s="10">
        <f t="shared" si="262"/>
        <v>537352.86923999991</v>
      </c>
      <c r="J1379" s="10">
        <v>415341.03720000002</v>
      </c>
      <c r="K1379" s="10">
        <f t="shared" si="263"/>
        <v>436523.43009720003</v>
      </c>
      <c r="L1379" s="50">
        <f t="shared" si="264"/>
        <v>436523.43009720003</v>
      </c>
      <c r="M1379" s="9">
        <v>593107.00112160004</v>
      </c>
      <c r="N1379" s="9">
        <v>3094000</v>
      </c>
      <c r="O1379" s="9">
        <f t="shared" si="265"/>
        <v>593107.00112160004</v>
      </c>
      <c r="P1379" s="17">
        <f t="shared" si="266"/>
        <v>514815.21560940007</v>
      </c>
    </row>
    <row r="1380" spans="1:16" x14ac:dyDescent="0.25">
      <c r="A1380" s="76"/>
      <c r="B1380" s="76"/>
      <c r="C1380" s="76"/>
      <c r="D1380" s="90"/>
      <c r="E1380" s="78"/>
      <c r="F1380" s="8" t="s">
        <v>1179</v>
      </c>
      <c r="G1380" s="7" t="s">
        <v>17</v>
      </c>
      <c r="H1380" s="10">
        <v>14751.99</v>
      </c>
      <c r="I1380" s="10">
        <f t="shared" si="262"/>
        <v>17684.685612000001</v>
      </c>
      <c r="J1380" s="10">
        <v>13669.2032</v>
      </c>
      <c r="K1380" s="10">
        <f t="shared" si="263"/>
        <v>14366.3325632</v>
      </c>
      <c r="L1380" s="50">
        <f t="shared" si="264"/>
        <v>14366.3325632</v>
      </c>
      <c r="M1380" s="9">
        <v>19519.622169599999</v>
      </c>
      <c r="N1380" s="9">
        <v>428400</v>
      </c>
      <c r="O1380" s="9">
        <f t="shared" si="265"/>
        <v>19519.622169599999</v>
      </c>
      <c r="P1380" s="17">
        <f t="shared" si="266"/>
        <v>16942.977366399999</v>
      </c>
    </row>
    <row r="1381" spans="1:16" x14ac:dyDescent="0.25">
      <c r="A1381" s="76"/>
      <c r="B1381" s="76"/>
      <c r="C1381" s="76"/>
      <c r="D1381" s="90"/>
      <c r="E1381" s="78"/>
      <c r="F1381" s="8" t="s">
        <v>1180</v>
      </c>
      <c r="G1381" s="7" t="s">
        <v>17</v>
      </c>
      <c r="H1381" s="10">
        <v>39716.82</v>
      </c>
      <c r="I1381" s="10">
        <f t="shared" si="262"/>
        <v>47612.523816000001</v>
      </c>
      <c r="J1381" s="10">
        <v>36801.772199999999</v>
      </c>
      <c r="K1381" s="10">
        <f t="shared" si="263"/>
        <v>38678.662582199999</v>
      </c>
      <c r="L1381" s="50">
        <f t="shared" si="264"/>
        <v>38678.662582199999</v>
      </c>
      <c r="M1381" s="9">
        <v>52552.930701599995</v>
      </c>
      <c r="N1381" s="9">
        <v>214200</v>
      </c>
      <c r="O1381" s="9">
        <f t="shared" si="265"/>
        <v>52552.930701599995</v>
      </c>
      <c r="P1381" s="17">
        <f t="shared" si="266"/>
        <v>45615.7966419</v>
      </c>
    </row>
    <row r="1382" spans="1:16" x14ac:dyDescent="0.25">
      <c r="A1382" s="76"/>
      <c r="B1382" s="76"/>
      <c r="C1382" s="76"/>
      <c r="D1382" s="90"/>
      <c r="E1382" s="78"/>
      <c r="F1382" s="8" t="s">
        <v>1181</v>
      </c>
      <c r="G1382" s="7" t="s">
        <v>17</v>
      </c>
      <c r="H1382" s="10">
        <v>635481.99</v>
      </c>
      <c r="I1382" s="10">
        <f t="shared" si="262"/>
        <v>761815.80961200001</v>
      </c>
      <c r="J1382" s="10">
        <v>0</v>
      </c>
      <c r="K1382" s="10">
        <f t="shared" si="263"/>
        <v>0</v>
      </c>
      <c r="L1382" s="50">
        <f t="shared" si="264"/>
        <v>0</v>
      </c>
      <c r="M1382" s="9">
        <v>80478</v>
      </c>
      <c r="N1382" s="9">
        <v>714000</v>
      </c>
      <c r="O1382" s="9">
        <f t="shared" si="265"/>
        <v>80478</v>
      </c>
      <c r="P1382" s="17">
        <f>AVERAGE(O1382)</f>
        <v>80478</v>
      </c>
    </row>
    <row r="1383" spans="1:16" x14ac:dyDescent="0.25">
      <c r="A1383" s="76"/>
      <c r="B1383" s="76"/>
      <c r="C1383" s="76"/>
      <c r="D1383" s="90"/>
      <c r="E1383" s="78"/>
      <c r="F1383" s="8" t="s">
        <v>1182</v>
      </c>
      <c r="G1383" s="7" t="s">
        <v>17</v>
      </c>
      <c r="H1383" s="10">
        <v>1702182.24</v>
      </c>
      <c r="I1383" s="10">
        <f t="shared" si="262"/>
        <v>2040576.0693119999</v>
      </c>
      <c r="J1383" s="10">
        <v>1577241.8411999999</v>
      </c>
      <c r="K1383" s="10">
        <f t="shared" si="263"/>
        <v>1657681.1751011999</v>
      </c>
      <c r="L1383" s="50">
        <f t="shared" si="264"/>
        <v>1657681.1751011999</v>
      </c>
      <c r="M1383" s="9">
        <v>2252301.3492336003</v>
      </c>
      <c r="N1383" s="9">
        <v>2284800</v>
      </c>
      <c r="O1383" s="9">
        <f t="shared" si="265"/>
        <v>2252301.3492336003</v>
      </c>
      <c r="P1383" s="17">
        <f>AVERAGE(L1383,O1383)</f>
        <v>1954991.2621674002</v>
      </c>
    </row>
    <row r="1384" spans="1:16" x14ac:dyDescent="0.25">
      <c r="A1384" s="76"/>
      <c r="B1384" s="76"/>
      <c r="C1384" s="76"/>
      <c r="D1384" s="90"/>
      <c r="E1384" s="78"/>
      <c r="F1384" s="8" t="s">
        <v>1183</v>
      </c>
      <c r="G1384" s="7" t="s">
        <v>17</v>
      </c>
      <c r="H1384" s="10">
        <v>89081.19</v>
      </c>
      <c r="I1384" s="10">
        <f t="shared" si="262"/>
        <v>106790.530572</v>
      </c>
      <c r="J1384" s="10">
        <v>82542.454599999997</v>
      </c>
      <c r="K1384" s="10">
        <f t="shared" si="263"/>
        <v>86752.1197846</v>
      </c>
      <c r="L1384" s="50">
        <f t="shared" si="264"/>
        <v>86752.1197846</v>
      </c>
      <c r="M1384" s="9">
        <v>117870.62516879999</v>
      </c>
      <c r="N1384" s="9">
        <v>333200</v>
      </c>
      <c r="O1384" s="9">
        <f t="shared" si="265"/>
        <v>117870.62516879999</v>
      </c>
      <c r="P1384" s="17">
        <f t="shared" si="266"/>
        <v>102311.37247669999</v>
      </c>
    </row>
    <row r="1385" spans="1:16" ht="11.25" customHeight="1" x14ac:dyDescent="0.25">
      <c r="A1385" s="76"/>
      <c r="B1385" s="76"/>
      <c r="C1385" s="76"/>
      <c r="D1385" s="90"/>
      <c r="E1385" s="78"/>
      <c r="F1385" s="8" t="s">
        <v>1184</v>
      </c>
      <c r="G1385" s="7" t="s">
        <v>17</v>
      </c>
      <c r="H1385" s="10">
        <v>39716.82</v>
      </c>
      <c r="I1385" s="10">
        <f t="shared" si="262"/>
        <v>47612.523816000001</v>
      </c>
      <c r="J1385" s="10">
        <v>36801.772199999999</v>
      </c>
      <c r="K1385" s="10">
        <f t="shared" si="263"/>
        <v>38678.662582199999</v>
      </c>
      <c r="L1385" s="50">
        <f t="shared" si="264"/>
        <v>38678.662582199999</v>
      </c>
      <c r="M1385" s="9">
        <v>52552.930701599995</v>
      </c>
      <c r="N1385" s="9">
        <v>452200</v>
      </c>
      <c r="O1385" s="9">
        <f t="shared" si="265"/>
        <v>52552.930701599995</v>
      </c>
      <c r="P1385" s="17">
        <f t="shared" si="266"/>
        <v>45615.7966419</v>
      </c>
    </row>
    <row r="1386" spans="1:16" x14ac:dyDescent="0.25">
      <c r="A1386" s="76"/>
      <c r="B1386" s="76"/>
      <c r="C1386" s="76"/>
      <c r="D1386" s="90"/>
      <c r="E1386" s="78"/>
      <c r="F1386" s="8" t="s">
        <v>1185</v>
      </c>
      <c r="G1386" s="7" t="s">
        <v>17</v>
      </c>
      <c r="H1386" s="10">
        <v>204261.75</v>
      </c>
      <c r="I1386" s="10">
        <f t="shared" si="262"/>
        <v>244868.9859</v>
      </c>
      <c r="J1386" s="10">
        <v>189269.1692</v>
      </c>
      <c r="K1386" s="10">
        <f t="shared" si="263"/>
        <v>198921.89682920001</v>
      </c>
      <c r="L1386" s="50">
        <f t="shared" si="264"/>
        <v>198921.89682920001</v>
      </c>
      <c r="M1386" s="9">
        <v>270276.37361760001</v>
      </c>
      <c r="N1386" s="9">
        <v>523600</v>
      </c>
      <c r="O1386" s="9">
        <f t="shared" si="265"/>
        <v>270276.37361760001</v>
      </c>
      <c r="P1386" s="17">
        <f t="shared" si="266"/>
        <v>234599.13522340002</v>
      </c>
    </row>
    <row r="1387" spans="1:16" ht="11.25" customHeight="1" x14ac:dyDescent="0.25">
      <c r="A1387" s="76"/>
      <c r="B1387" s="76"/>
      <c r="C1387" s="76"/>
      <c r="D1387" s="90"/>
      <c r="E1387" s="78"/>
      <c r="F1387" s="8" t="s">
        <v>1186</v>
      </c>
      <c r="G1387" s="7" t="s">
        <v>17</v>
      </c>
      <c r="H1387" s="10">
        <v>164543.94</v>
      </c>
      <c r="I1387" s="10">
        <f t="shared" si="262"/>
        <v>197255.275272</v>
      </c>
      <c r="J1387" s="10">
        <v>152466.47039999999</v>
      </c>
      <c r="K1387" s="10">
        <f t="shared" si="263"/>
        <v>160242.26039039998</v>
      </c>
      <c r="L1387" s="50">
        <f t="shared" si="264"/>
        <v>160242.26039039998</v>
      </c>
      <c r="M1387" s="9">
        <v>217722.11973119999</v>
      </c>
      <c r="N1387" s="9">
        <v>1094800</v>
      </c>
      <c r="O1387" s="9">
        <f t="shared" si="265"/>
        <v>217722.11973119999</v>
      </c>
      <c r="P1387" s="17">
        <f t="shared" si="266"/>
        <v>188982.1900608</v>
      </c>
    </row>
    <row r="1388" spans="1:16" x14ac:dyDescent="0.25">
      <c r="A1388" s="76"/>
      <c r="B1388" s="76"/>
      <c r="C1388" s="76"/>
      <c r="D1388" s="90"/>
      <c r="E1388" s="78"/>
      <c r="F1388" s="8" t="s">
        <v>1187</v>
      </c>
      <c r="G1388" s="7" t="s">
        <v>17</v>
      </c>
      <c r="H1388" s="10">
        <v>1442913.12</v>
      </c>
      <c r="I1388" s="10">
        <f t="shared" si="262"/>
        <v>1729764.2482560002</v>
      </c>
      <c r="J1388" s="10">
        <v>1337003.1858000001</v>
      </c>
      <c r="K1388" s="10">
        <f t="shared" si="263"/>
        <v>1405190.3482758</v>
      </c>
      <c r="L1388" s="50">
        <f t="shared" si="264"/>
        <v>1405190.3482758</v>
      </c>
      <c r="M1388" s="9">
        <v>1909240.5493224002</v>
      </c>
      <c r="N1388" s="9">
        <v>1475600</v>
      </c>
      <c r="O1388" s="9">
        <f t="shared" si="265"/>
        <v>1475600</v>
      </c>
      <c r="P1388" s="17">
        <f t="shared" si="266"/>
        <v>1440395.1741379001</v>
      </c>
    </row>
    <row r="1389" spans="1:16" x14ac:dyDescent="0.25">
      <c r="A1389" s="76"/>
      <c r="B1389" s="76"/>
      <c r="C1389" s="76"/>
      <c r="D1389" s="90"/>
      <c r="E1389" s="78"/>
      <c r="F1389" s="8" t="s">
        <v>1188</v>
      </c>
      <c r="G1389" s="7" t="s">
        <v>17</v>
      </c>
      <c r="H1389" s="10">
        <v>1401463.8</v>
      </c>
      <c r="I1389" s="10">
        <f t="shared" si="262"/>
        <v>1680074.8034399999</v>
      </c>
      <c r="J1389" s="10">
        <v>1298596.5423999999</v>
      </c>
      <c r="K1389" s="10">
        <f t="shared" si="263"/>
        <v>1364824.9660624</v>
      </c>
      <c r="L1389" s="50">
        <f t="shared" si="264"/>
        <v>1364824.9660624</v>
      </c>
      <c r="M1389" s="9">
        <v>1854395.8625471999</v>
      </c>
      <c r="N1389" s="9">
        <v>2142000</v>
      </c>
      <c r="O1389" s="9">
        <f t="shared" si="265"/>
        <v>1854395.8625471999</v>
      </c>
      <c r="P1389" s="17">
        <f t="shared" si="266"/>
        <v>1609610.4143047999</v>
      </c>
    </row>
    <row r="1390" spans="1:16" ht="11.25" customHeight="1" x14ac:dyDescent="0.25">
      <c r="A1390" s="76"/>
      <c r="B1390" s="76"/>
      <c r="C1390" s="76"/>
      <c r="D1390" s="90"/>
      <c r="E1390" s="78"/>
      <c r="F1390" s="8" t="s">
        <v>1189</v>
      </c>
      <c r="G1390" s="7" t="s">
        <v>17</v>
      </c>
      <c r="H1390" s="10">
        <v>1662464.43</v>
      </c>
      <c r="I1390" s="10">
        <f t="shared" si="262"/>
        <v>1992962.3586839999</v>
      </c>
      <c r="J1390" s="10">
        <v>1540439.1424</v>
      </c>
      <c r="K1390" s="10">
        <f t="shared" si="263"/>
        <v>1619001.5386624001</v>
      </c>
      <c r="L1390" s="50">
        <f t="shared" si="264"/>
        <v>1619001.5386624001</v>
      </c>
      <c r="M1390" s="9">
        <v>2199747.0953472001</v>
      </c>
      <c r="N1390" s="9">
        <v>2046800</v>
      </c>
      <c r="O1390" s="9">
        <f t="shared" si="265"/>
        <v>2046800</v>
      </c>
      <c r="P1390" s="17">
        <f t="shared" si="266"/>
        <v>1832900.7693312</v>
      </c>
    </row>
    <row r="1391" spans="1:16" x14ac:dyDescent="0.25">
      <c r="A1391" s="76"/>
      <c r="B1391" s="76"/>
      <c r="C1391" s="76"/>
      <c r="D1391" s="90"/>
      <c r="E1391" s="78"/>
      <c r="F1391" s="100" t="s">
        <v>81</v>
      </c>
      <c r="G1391" s="101"/>
      <c r="H1391" s="101"/>
      <c r="I1391" s="101"/>
      <c r="J1391" s="101"/>
      <c r="K1391" s="101"/>
      <c r="L1391" s="102"/>
      <c r="M1391" s="10"/>
      <c r="N1391" s="10"/>
      <c r="O1391" s="10"/>
      <c r="P1391" s="18"/>
    </row>
    <row r="1392" spans="1:16" x14ac:dyDescent="0.25">
      <c r="A1392" s="76"/>
      <c r="B1392" s="76"/>
      <c r="C1392" s="76"/>
      <c r="D1392" s="90"/>
      <c r="E1392" s="78"/>
      <c r="F1392" s="8" t="s">
        <v>1190</v>
      </c>
      <c r="G1392" s="85" t="s">
        <v>82</v>
      </c>
      <c r="H1392" s="78">
        <v>138703.95000000001</v>
      </c>
      <c r="I1392" s="78">
        <f>(H1392*19.88%)+H1392</f>
        <v>166278.29526000001</v>
      </c>
      <c r="J1392" s="78">
        <v>127870.8</v>
      </c>
      <c r="K1392" s="78">
        <f>(J1392*5.1%)+J1392</f>
        <v>134392.2108</v>
      </c>
      <c r="L1392" s="78">
        <f>K1392</f>
        <v>134392.2108</v>
      </c>
      <c r="M1392" s="79">
        <v>182599.5024</v>
      </c>
      <c r="N1392" s="79">
        <v>348670</v>
      </c>
      <c r="O1392" s="79">
        <f>MIN(M1392,N1392)</f>
        <v>182599.5024</v>
      </c>
      <c r="P1392" s="80">
        <f>AVERAGE(L1392,O1392)</f>
        <v>158495.8566</v>
      </c>
    </row>
    <row r="1393" spans="1:16" x14ac:dyDescent="0.25">
      <c r="A1393" s="76"/>
      <c r="B1393" s="76"/>
      <c r="C1393" s="76"/>
      <c r="D1393" s="90"/>
      <c r="E1393" s="78"/>
      <c r="F1393" s="8" t="s">
        <v>1191</v>
      </c>
      <c r="G1393" s="85"/>
      <c r="H1393" s="78"/>
      <c r="I1393" s="78"/>
      <c r="J1393" s="78"/>
      <c r="K1393" s="78"/>
      <c r="L1393" s="78">
        <f t="shared" ref="L1393:L1408" si="267">+(I1393+K1393)/2</f>
        <v>0</v>
      </c>
      <c r="M1393" s="79">
        <v>0</v>
      </c>
      <c r="N1393" s="79"/>
      <c r="O1393" s="79">
        <v>0</v>
      </c>
      <c r="P1393" s="81"/>
    </row>
    <row r="1394" spans="1:16" ht="11.25" customHeight="1" x14ac:dyDescent="0.25">
      <c r="A1394" s="76"/>
      <c r="B1394" s="76"/>
      <c r="C1394" s="76"/>
      <c r="D1394" s="90"/>
      <c r="E1394" s="78"/>
      <c r="F1394" s="8" t="s">
        <v>955</v>
      </c>
      <c r="G1394" s="85"/>
      <c r="H1394" s="78"/>
      <c r="I1394" s="78"/>
      <c r="J1394" s="78"/>
      <c r="K1394" s="78"/>
      <c r="L1394" s="78">
        <f t="shared" si="267"/>
        <v>0</v>
      </c>
      <c r="M1394" s="79">
        <v>0</v>
      </c>
      <c r="N1394" s="79"/>
      <c r="O1394" s="79">
        <v>0</v>
      </c>
      <c r="P1394" s="81"/>
    </row>
    <row r="1395" spans="1:16" ht="11.25" customHeight="1" x14ac:dyDescent="0.25">
      <c r="A1395" s="76"/>
      <c r="B1395" s="76"/>
      <c r="C1395" s="76"/>
      <c r="D1395" s="90"/>
      <c r="E1395" s="78"/>
      <c r="F1395" s="8" t="s">
        <v>1192</v>
      </c>
      <c r="G1395" s="85"/>
      <c r="H1395" s="78"/>
      <c r="I1395" s="78"/>
      <c r="J1395" s="78"/>
      <c r="K1395" s="78"/>
      <c r="L1395" s="78">
        <f t="shared" si="267"/>
        <v>0</v>
      </c>
      <c r="M1395" s="79">
        <v>0</v>
      </c>
      <c r="N1395" s="79"/>
      <c r="O1395" s="79">
        <v>0</v>
      </c>
      <c r="P1395" s="81"/>
    </row>
    <row r="1396" spans="1:16" ht="11.25" customHeight="1" x14ac:dyDescent="0.25">
      <c r="A1396" s="76"/>
      <c r="B1396" s="76"/>
      <c r="C1396" s="76"/>
      <c r="D1396" s="90"/>
      <c r="E1396" s="78"/>
      <c r="F1396" s="8" t="s">
        <v>1193</v>
      </c>
      <c r="G1396" s="85"/>
      <c r="H1396" s="78"/>
      <c r="I1396" s="78"/>
      <c r="J1396" s="78"/>
      <c r="K1396" s="78"/>
      <c r="L1396" s="78">
        <f t="shared" si="267"/>
        <v>0</v>
      </c>
      <c r="M1396" s="79">
        <v>0</v>
      </c>
      <c r="N1396" s="79"/>
      <c r="O1396" s="79">
        <v>0</v>
      </c>
      <c r="P1396" s="81"/>
    </row>
    <row r="1397" spans="1:16" x14ac:dyDescent="0.25">
      <c r="A1397" s="76"/>
      <c r="B1397" s="76"/>
      <c r="C1397" s="76"/>
      <c r="D1397" s="90"/>
      <c r="E1397" s="78"/>
      <c r="F1397" s="8" t="s">
        <v>1194</v>
      </c>
      <c r="G1397" s="85"/>
      <c r="H1397" s="78"/>
      <c r="I1397" s="78"/>
      <c r="J1397" s="78"/>
      <c r="K1397" s="78"/>
      <c r="L1397" s="78">
        <f t="shared" si="267"/>
        <v>0</v>
      </c>
      <c r="M1397" s="79">
        <v>0</v>
      </c>
      <c r="N1397" s="79"/>
      <c r="O1397" s="79">
        <v>0</v>
      </c>
      <c r="P1397" s="81"/>
    </row>
    <row r="1398" spans="1:16" x14ac:dyDescent="0.25">
      <c r="A1398" s="76"/>
      <c r="B1398" s="76"/>
      <c r="C1398" s="76"/>
      <c r="D1398" s="90"/>
      <c r="E1398" s="78"/>
      <c r="F1398" s="8" t="s">
        <v>1195</v>
      </c>
      <c r="G1398" s="85"/>
      <c r="H1398" s="78"/>
      <c r="I1398" s="78"/>
      <c r="J1398" s="78"/>
      <c r="K1398" s="78"/>
      <c r="L1398" s="78">
        <f t="shared" si="267"/>
        <v>0</v>
      </c>
      <c r="M1398" s="79">
        <v>0</v>
      </c>
      <c r="N1398" s="79"/>
      <c r="O1398" s="79">
        <v>0</v>
      </c>
      <c r="P1398" s="81"/>
    </row>
    <row r="1399" spans="1:16" x14ac:dyDescent="0.25">
      <c r="A1399" s="76"/>
      <c r="B1399" s="76"/>
      <c r="C1399" s="76"/>
      <c r="D1399" s="90"/>
      <c r="E1399" s="78"/>
      <c r="F1399" s="8" t="s">
        <v>793</v>
      </c>
      <c r="G1399" s="85"/>
      <c r="H1399" s="78"/>
      <c r="I1399" s="78"/>
      <c r="J1399" s="78"/>
      <c r="K1399" s="78"/>
      <c r="L1399" s="78">
        <f t="shared" si="267"/>
        <v>0</v>
      </c>
      <c r="M1399" s="79">
        <v>0</v>
      </c>
      <c r="N1399" s="79"/>
      <c r="O1399" s="79">
        <v>0</v>
      </c>
      <c r="P1399" s="81"/>
    </row>
    <row r="1400" spans="1:16" ht="11.25" customHeight="1" x14ac:dyDescent="0.25">
      <c r="A1400" s="76"/>
      <c r="B1400" s="76"/>
      <c r="C1400" s="76"/>
      <c r="D1400" s="90"/>
      <c r="E1400" s="78"/>
      <c r="F1400" s="8" t="s">
        <v>794</v>
      </c>
      <c r="G1400" s="85"/>
      <c r="H1400" s="78"/>
      <c r="I1400" s="78"/>
      <c r="J1400" s="78"/>
      <c r="K1400" s="78"/>
      <c r="L1400" s="78">
        <f t="shared" si="267"/>
        <v>0</v>
      </c>
      <c r="M1400" s="79">
        <v>0</v>
      </c>
      <c r="N1400" s="79"/>
      <c r="O1400" s="79">
        <v>0</v>
      </c>
      <c r="P1400" s="81"/>
    </row>
    <row r="1401" spans="1:16" x14ac:dyDescent="0.25">
      <c r="A1401" s="76"/>
      <c r="B1401" s="76"/>
      <c r="C1401" s="76"/>
      <c r="D1401" s="90"/>
      <c r="E1401" s="78"/>
      <c r="F1401" s="8" t="s">
        <v>795</v>
      </c>
      <c r="G1401" s="85"/>
      <c r="H1401" s="78"/>
      <c r="I1401" s="78"/>
      <c r="J1401" s="78"/>
      <c r="K1401" s="78"/>
      <c r="L1401" s="78">
        <f t="shared" si="267"/>
        <v>0</v>
      </c>
      <c r="M1401" s="79">
        <v>0</v>
      </c>
      <c r="N1401" s="79"/>
      <c r="O1401" s="79">
        <v>0</v>
      </c>
      <c r="P1401" s="81"/>
    </row>
    <row r="1402" spans="1:16" x14ac:dyDescent="0.25">
      <c r="A1402" s="76"/>
      <c r="B1402" s="76"/>
      <c r="C1402" s="76"/>
      <c r="D1402" s="90"/>
      <c r="E1402" s="78"/>
      <c r="F1402" s="8" t="s">
        <v>1196</v>
      </c>
      <c r="G1402" s="85"/>
      <c r="H1402" s="78"/>
      <c r="I1402" s="78"/>
      <c r="J1402" s="78"/>
      <c r="K1402" s="78"/>
      <c r="L1402" s="78">
        <f t="shared" si="267"/>
        <v>0</v>
      </c>
      <c r="M1402" s="79">
        <v>0</v>
      </c>
      <c r="N1402" s="79"/>
      <c r="O1402" s="79">
        <v>0</v>
      </c>
      <c r="P1402" s="81"/>
    </row>
    <row r="1403" spans="1:16" x14ac:dyDescent="0.25">
      <c r="A1403" s="76"/>
      <c r="B1403" s="76"/>
      <c r="C1403" s="76"/>
      <c r="D1403" s="90"/>
      <c r="E1403" s="78"/>
      <c r="F1403" s="8" t="s">
        <v>1197</v>
      </c>
      <c r="G1403" s="85"/>
      <c r="H1403" s="78"/>
      <c r="I1403" s="78"/>
      <c r="J1403" s="78"/>
      <c r="K1403" s="78"/>
      <c r="L1403" s="78">
        <f t="shared" si="267"/>
        <v>0</v>
      </c>
      <c r="M1403" s="79">
        <v>0</v>
      </c>
      <c r="N1403" s="79"/>
      <c r="O1403" s="79">
        <v>0</v>
      </c>
      <c r="P1403" s="81"/>
    </row>
    <row r="1404" spans="1:16" x14ac:dyDescent="0.25">
      <c r="A1404" s="76"/>
      <c r="B1404" s="76"/>
      <c r="C1404" s="76"/>
      <c r="D1404" s="90"/>
      <c r="E1404" s="78"/>
      <c r="F1404" s="8" t="s">
        <v>1198</v>
      </c>
      <c r="G1404" s="85"/>
      <c r="H1404" s="78"/>
      <c r="I1404" s="78"/>
      <c r="J1404" s="78"/>
      <c r="K1404" s="78"/>
      <c r="L1404" s="78">
        <f t="shared" si="267"/>
        <v>0</v>
      </c>
      <c r="M1404" s="79">
        <v>0</v>
      </c>
      <c r="N1404" s="79"/>
      <c r="O1404" s="79">
        <v>0</v>
      </c>
      <c r="P1404" s="81"/>
    </row>
    <row r="1405" spans="1:16" x14ac:dyDescent="0.25">
      <c r="A1405" s="76"/>
      <c r="B1405" s="76"/>
      <c r="C1405" s="76"/>
      <c r="D1405" s="90"/>
      <c r="E1405" s="78"/>
      <c r="F1405" s="8" t="s">
        <v>1199</v>
      </c>
      <c r="G1405" s="85"/>
      <c r="H1405" s="78"/>
      <c r="I1405" s="78"/>
      <c r="J1405" s="78"/>
      <c r="K1405" s="78"/>
      <c r="L1405" s="78">
        <f t="shared" si="267"/>
        <v>0</v>
      </c>
      <c r="M1405" s="79">
        <v>0</v>
      </c>
      <c r="N1405" s="79"/>
      <c r="O1405" s="79">
        <v>0</v>
      </c>
      <c r="P1405" s="81"/>
    </row>
    <row r="1406" spans="1:16" ht="22.5" customHeight="1" x14ac:dyDescent="0.25">
      <c r="A1406" s="76"/>
      <c r="B1406" s="76"/>
      <c r="C1406" s="76"/>
      <c r="D1406" s="90"/>
      <c r="E1406" s="78"/>
      <c r="F1406" s="8" t="s">
        <v>1200</v>
      </c>
      <c r="G1406" s="85"/>
      <c r="H1406" s="78"/>
      <c r="I1406" s="78"/>
      <c r="J1406" s="78"/>
      <c r="K1406" s="78"/>
      <c r="L1406" s="78">
        <f t="shared" si="267"/>
        <v>0</v>
      </c>
      <c r="M1406" s="79">
        <v>0</v>
      </c>
      <c r="N1406" s="79"/>
      <c r="O1406" s="79">
        <v>0</v>
      </c>
      <c r="P1406" s="81"/>
    </row>
    <row r="1407" spans="1:16" x14ac:dyDescent="0.25">
      <c r="A1407" s="76"/>
      <c r="B1407" s="76"/>
      <c r="C1407" s="76"/>
      <c r="D1407" s="90"/>
      <c r="E1407" s="78"/>
      <c r="F1407" s="8" t="s">
        <v>99</v>
      </c>
      <c r="G1407" s="85"/>
      <c r="H1407" s="78"/>
      <c r="I1407" s="78"/>
      <c r="J1407" s="78"/>
      <c r="K1407" s="78"/>
      <c r="L1407" s="78">
        <f t="shared" si="267"/>
        <v>0</v>
      </c>
      <c r="M1407" s="79">
        <v>0</v>
      </c>
      <c r="N1407" s="79"/>
      <c r="O1407" s="79">
        <v>0</v>
      </c>
      <c r="P1407" s="81"/>
    </row>
    <row r="1408" spans="1:16" ht="11.25" customHeight="1" x14ac:dyDescent="0.25">
      <c r="A1408" s="76"/>
      <c r="B1408" s="76"/>
      <c r="C1408" s="76"/>
      <c r="D1408" s="90"/>
      <c r="E1408" s="78"/>
      <c r="F1408" s="8" t="s">
        <v>1201</v>
      </c>
      <c r="G1408" s="85"/>
      <c r="H1408" s="78"/>
      <c r="I1408" s="78"/>
      <c r="J1408" s="78"/>
      <c r="K1408" s="78"/>
      <c r="L1408" s="78">
        <f t="shared" si="267"/>
        <v>0</v>
      </c>
      <c r="M1408" s="79">
        <v>0</v>
      </c>
      <c r="N1408" s="79"/>
      <c r="O1408" s="79">
        <v>0</v>
      </c>
      <c r="P1408" s="81"/>
    </row>
    <row r="1409" spans="1:16" x14ac:dyDescent="0.25">
      <c r="A1409" s="76">
        <v>20</v>
      </c>
      <c r="B1409" s="76" t="s">
        <v>1202</v>
      </c>
      <c r="C1409" s="76" t="s">
        <v>1203</v>
      </c>
      <c r="D1409" s="90"/>
      <c r="E1409" s="78"/>
      <c r="F1409" s="100" t="s">
        <v>15</v>
      </c>
      <c r="G1409" s="101"/>
      <c r="H1409" s="101"/>
      <c r="I1409" s="101"/>
      <c r="J1409" s="101"/>
      <c r="K1409" s="101"/>
      <c r="L1409" s="102"/>
      <c r="M1409" s="10"/>
      <c r="N1409" s="10"/>
      <c r="O1409" s="10"/>
      <c r="P1409" s="18"/>
    </row>
    <row r="1410" spans="1:16" x14ac:dyDescent="0.25">
      <c r="A1410" s="76"/>
      <c r="B1410" s="76"/>
      <c r="C1410" s="76"/>
      <c r="D1410" s="90"/>
      <c r="E1410" s="78"/>
      <c r="F1410" s="8" t="s">
        <v>1204</v>
      </c>
      <c r="G1410" s="7" t="s">
        <v>17</v>
      </c>
      <c r="H1410" s="10">
        <v>0</v>
      </c>
      <c r="I1410" s="10">
        <f>H1410*(19.88%)+H1410</f>
        <v>0</v>
      </c>
      <c r="J1410" s="10">
        <v>0</v>
      </c>
      <c r="K1410" s="10">
        <f>J1410*(5.1%)+J1410</f>
        <v>0</v>
      </c>
      <c r="L1410" s="50">
        <f>K1410</f>
        <v>0</v>
      </c>
      <c r="M1410" s="9">
        <v>158782.17599999998</v>
      </c>
      <c r="N1410" s="9">
        <v>499800</v>
      </c>
      <c r="O1410" s="9">
        <f>MIN(M1410,N1410)</f>
        <v>158782.17599999998</v>
      </c>
      <c r="P1410" s="19">
        <f>O1410</f>
        <v>158782.17599999998</v>
      </c>
    </row>
    <row r="1411" spans="1:16" x14ac:dyDescent="0.25">
      <c r="A1411" s="76"/>
      <c r="B1411" s="76"/>
      <c r="C1411" s="76"/>
      <c r="D1411" s="90"/>
      <c r="E1411" s="78"/>
      <c r="F1411" s="8" t="s">
        <v>1205</v>
      </c>
      <c r="G1411" s="7" t="s">
        <v>17</v>
      </c>
      <c r="H1411" s="10">
        <v>0</v>
      </c>
      <c r="I1411" s="10">
        <f>H1411*(19.88%)+H1411</f>
        <v>0</v>
      </c>
      <c r="J1411" s="10">
        <v>0</v>
      </c>
      <c r="K1411" s="10">
        <f t="shared" ref="K1411:K1422" si="268">J1411*(5.1%)+J1411</f>
        <v>0</v>
      </c>
      <c r="L1411" s="50">
        <f t="shared" ref="L1411:L1422" si="269">K1411</f>
        <v>0</v>
      </c>
      <c r="M1411" s="9">
        <v>46311.468000000001</v>
      </c>
      <c r="N1411" s="9">
        <v>71400</v>
      </c>
      <c r="O1411" s="9">
        <f t="shared" ref="O1411:O1414" si="270">MIN(M1411,N1411)</f>
        <v>46311.468000000001</v>
      </c>
      <c r="P1411" s="19">
        <f t="shared" ref="P1411:P1414" si="271">O1411</f>
        <v>46311.468000000001</v>
      </c>
    </row>
    <row r="1412" spans="1:16" x14ac:dyDescent="0.25">
      <c r="A1412" s="76"/>
      <c r="B1412" s="76"/>
      <c r="C1412" s="76"/>
      <c r="D1412" s="90"/>
      <c r="E1412" s="78"/>
      <c r="F1412" s="8" t="s">
        <v>1206</v>
      </c>
      <c r="G1412" s="7" t="s">
        <v>17</v>
      </c>
      <c r="H1412" s="10">
        <v>0</v>
      </c>
      <c r="I1412" s="10">
        <f>H1412*(19.88%)+H1412</f>
        <v>0</v>
      </c>
      <c r="J1412" s="10">
        <v>0</v>
      </c>
      <c r="K1412" s="10">
        <f t="shared" si="268"/>
        <v>0</v>
      </c>
      <c r="L1412" s="50">
        <f t="shared" si="269"/>
        <v>0</v>
      </c>
      <c r="M1412" s="9">
        <v>115117.0776</v>
      </c>
      <c r="N1412" s="9">
        <v>214200</v>
      </c>
      <c r="O1412" s="9">
        <f t="shared" si="270"/>
        <v>115117.0776</v>
      </c>
      <c r="P1412" s="19">
        <f t="shared" si="271"/>
        <v>115117.0776</v>
      </c>
    </row>
    <row r="1413" spans="1:16" x14ac:dyDescent="0.25">
      <c r="A1413" s="76"/>
      <c r="B1413" s="76"/>
      <c r="C1413" s="76"/>
      <c r="D1413" s="90"/>
      <c r="E1413" s="78"/>
      <c r="F1413" s="8" t="s">
        <v>1207</v>
      </c>
      <c r="G1413" s="7" t="s">
        <v>17</v>
      </c>
      <c r="H1413" s="10">
        <v>0</v>
      </c>
      <c r="I1413" s="10">
        <f>H1413*(19.88%)+H1413</f>
        <v>0</v>
      </c>
      <c r="J1413" s="10">
        <v>0</v>
      </c>
      <c r="K1413" s="10">
        <f t="shared" si="268"/>
        <v>0</v>
      </c>
      <c r="L1413" s="50">
        <f t="shared" si="269"/>
        <v>0</v>
      </c>
      <c r="M1413" s="9">
        <v>59543.316000000006</v>
      </c>
      <c r="N1413" s="9">
        <v>666400</v>
      </c>
      <c r="O1413" s="9">
        <f t="shared" si="270"/>
        <v>59543.316000000006</v>
      </c>
      <c r="P1413" s="19">
        <f t="shared" si="271"/>
        <v>59543.316000000006</v>
      </c>
    </row>
    <row r="1414" spans="1:16" x14ac:dyDescent="0.25">
      <c r="A1414" s="76"/>
      <c r="B1414" s="76"/>
      <c r="C1414" s="76"/>
      <c r="D1414" s="90"/>
      <c r="E1414" s="78"/>
      <c r="F1414" s="8" t="s">
        <v>1208</v>
      </c>
      <c r="G1414" s="7" t="s">
        <v>17</v>
      </c>
      <c r="H1414" s="10">
        <v>0</v>
      </c>
      <c r="I1414" s="10">
        <f>H1414*(19.88%)+H1414</f>
        <v>0</v>
      </c>
      <c r="J1414" s="10">
        <v>0</v>
      </c>
      <c r="K1414" s="10">
        <f t="shared" si="268"/>
        <v>0</v>
      </c>
      <c r="L1414" s="50">
        <f t="shared" si="269"/>
        <v>0</v>
      </c>
      <c r="M1414" s="9">
        <v>180217.76976</v>
      </c>
      <c r="N1414" s="9">
        <v>142800</v>
      </c>
      <c r="O1414" s="9">
        <f t="shared" si="270"/>
        <v>142800</v>
      </c>
      <c r="P1414" s="19">
        <f t="shared" si="271"/>
        <v>142800</v>
      </c>
    </row>
    <row r="1415" spans="1:16" x14ac:dyDescent="0.25">
      <c r="A1415" s="76"/>
      <c r="B1415" s="76"/>
      <c r="C1415" s="76"/>
      <c r="D1415" s="90"/>
      <c r="E1415" s="78"/>
      <c r="F1415" s="100" t="s">
        <v>81</v>
      </c>
      <c r="G1415" s="101"/>
      <c r="H1415" s="101"/>
      <c r="I1415" s="101"/>
      <c r="J1415" s="101"/>
      <c r="K1415" s="101"/>
      <c r="L1415" s="102"/>
      <c r="M1415" s="10"/>
      <c r="N1415" s="10"/>
      <c r="O1415" s="10"/>
      <c r="P1415" s="18"/>
    </row>
    <row r="1416" spans="1:16" x14ac:dyDescent="0.25">
      <c r="A1416" s="76"/>
      <c r="B1416" s="76"/>
      <c r="C1416" s="76"/>
      <c r="D1416" s="90"/>
      <c r="E1416" s="78"/>
      <c r="F1416" s="8" t="s">
        <v>1209</v>
      </c>
      <c r="G1416" s="77" t="s">
        <v>82</v>
      </c>
      <c r="H1416" s="79">
        <v>0</v>
      </c>
      <c r="I1416" s="79">
        <f>H1416*(19.88%)+H1416</f>
        <v>0</v>
      </c>
      <c r="J1416" s="79">
        <v>0</v>
      </c>
      <c r="K1416" s="79">
        <f t="shared" si="268"/>
        <v>0</v>
      </c>
      <c r="L1416" s="79">
        <f t="shared" si="269"/>
        <v>0</v>
      </c>
      <c r="M1416" s="79">
        <v>99503.496960000004</v>
      </c>
      <c r="N1416" s="79">
        <v>187825</v>
      </c>
      <c r="O1416" s="79">
        <f>MIN(M1416,N1416)</f>
        <v>99503.496960000004</v>
      </c>
      <c r="P1416" s="89">
        <f>O1416</f>
        <v>99503.496960000004</v>
      </c>
    </row>
    <row r="1417" spans="1:16" x14ac:dyDescent="0.25">
      <c r="A1417" s="76"/>
      <c r="B1417" s="76"/>
      <c r="C1417" s="76"/>
      <c r="D1417" s="90"/>
      <c r="E1417" s="78"/>
      <c r="F1417" s="8" t="s">
        <v>1210</v>
      </c>
      <c r="G1417" s="77"/>
      <c r="H1417" s="79">
        <v>0</v>
      </c>
      <c r="I1417" s="79">
        <f t="shared" ref="I1417:I1422" si="272">H1417*(5.1%)+H1417</f>
        <v>0</v>
      </c>
      <c r="J1417" s="79">
        <v>0</v>
      </c>
      <c r="K1417" s="79">
        <f t="shared" si="268"/>
        <v>0</v>
      </c>
      <c r="L1417" s="79">
        <f t="shared" si="269"/>
        <v>0</v>
      </c>
      <c r="M1417" s="79">
        <v>0</v>
      </c>
      <c r="N1417" s="79"/>
      <c r="O1417" s="79">
        <v>0</v>
      </c>
      <c r="P1417" s="89">
        <v>0</v>
      </c>
    </row>
    <row r="1418" spans="1:16" x14ac:dyDescent="0.25">
      <c r="A1418" s="76"/>
      <c r="B1418" s="76"/>
      <c r="C1418" s="76"/>
      <c r="D1418" s="90"/>
      <c r="E1418" s="78"/>
      <c r="F1418" s="8" t="s">
        <v>1211</v>
      </c>
      <c r="G1418" s="77"/>
      <c r="H1418" s="79">
        <v>0</v>
      </c>
      <c r="I1418" s="79">
        <f t="shared" si="272"/>
        <v>0</v>
      </c>
      <c r="J1418" s="79">
        <v>0</v>
      </c>
      <c r="K1418" s="79">
        <f t="shared" si="268"/>
        <v>0</v>
      </c>
      <c r="L1418" s="79">
        <f t="shared" si="269"/>
        <v>0</v>
      </c>
      <c r="M1418" s="79">
        <v>0</v>
      </c>
      <c r="N1418" s="79"/>
      <c r="O1418" s="79">
        <v>0</v>
      </c>
      <c r="P1418" s="89">
        <v>0</v>
      </c>
    </row>
    <row r="1419" spans="1:16" x14ac:dyDescent="0.25">
      <c r="A1419" s="76"/>
      <c r="B1419" s="76"/>
      <c r="C1419" s="76"/>
      <c r="D1419" s="90"/>
      <c r="E1419" s="78"/>
      <c r="F1419" s="8" t="s">
        <v>1212</v>
      </c>
      <c r="G1419" s="77"/>
      <c r="H1419" s="79">
        <v>0</v>
      </c>
      <c r="I1419" s="79">
        <f t="shared" si="272"/>
        <v>0</v>
      </c>
      <c r="J1419" s="79">
        <v>0</v>
      </c>
      <c r="K1419" s="79">
        <f t="shared" si="268"/>
        <v>0</v>
      </c>
      <c r="L1419" s="79">
        <f t="shared" si="269"/>
        <v>0</v>
      </c>
      <c r="M1419" s="79">
        <v>0</v>
      </c>
      <c r="N1419" s="79"/>
      <c r="O1419" s="79">
        <v>0</v>
      </c>
      <c r="P1419" s="89">
        <v>0</v>
      </c>
    </row>
    <row r="1420" spans="1:16" ht="11.25" customHeight="1" x14ac:dyDescent="0.25">
      <c r="A1420" s="76"/>
      <c r="B1420" s="76"/>
      <c r="C1420" s="76"/>
      <c r="D1420" s="90"/>
      <c r="E1420" s="78"/>
      <c r="F1420" s="8" t="s">
        <v>1213</v>
      </c>
      <c r="G1420" s="77"/>
      <c r="H1420" s="79">
        <v>0</v>
      </c>
      <c r="I1420" s="79">
        <f t="shared" si="272"/>
        <v>0</v>
      </c>
      <c r="J1420" s="79">
        <v>0</v>
      </c>
      <c r="K1420" s="79">
        <f t="shared" si="268"/>
        <v>0</v>
      </c>
      <c r="L1420" s="79">
        <f t="shared" si="269"/>
        <v>0</v>
      </c>
      <c r="M1420" s="79">
        <v>0</v>
      </c>
      <c r="N1420" s="79"/>
      <c r="O1420" s="79">
        <v>0</v>
      </c>
      <c r="P1420" s="89">
        <v>0</v>
      </c>
    </row>
    <row r="1421" spans="1:16" x14ac:dyDescent="0.25">
      <c r="A1421" s="76"/>
      <c r="B1421" s="76"/>
      <c r="C1421" s="76"/>
      <c r="D1421" s="90"/>
      <c r="E1421" s="78"/>
      <c r="F1421" s="8" t="s">
        <v>1214</v>
      </c>
      <c r="G1421" s="77"/>
      <c r="H1421" s="79">
        <v>0</v>
      </c>
      <c r="I1421" s="79">
        <f t="shared" si="272"/>
        <v>0</v>
      </c>
      <c r="J1421" s="79">
        <v>0</v>
      </c>
      <c r="K1421" s="79">
        <f t="shared" si="268"/>
        <v>0</v>
      </c>
      <c r="L1421" s="79">
        <f t="shared" si="269"/>
        <v>0</v>
      </c>
      <c r="M1421" s="79">
        <v>0</v>
      </c>
      <c r="N1421" s="79"/>
      <c r="O1421" s="79">
        <v>0</v>
      </c>
      <c r="P1421" s="89">
        <v>0</v>
      </c>
    </row>
    <row r="1422" spans="1:16" ht="11.25" customHeight="1" x14ac:dyDescent="0.25">
      <c r="A1422" s="76"/>
      <c r="B1422" s="76"/>
      <c r="C1422" s="76"/>
      <c r="D1422" s="90"/>
      <c r="E1422" s="78"/>
      <c r="F1422" s="8" t="s">
        <v>1215</v>
      </c>
      <c r="G1422" s="77"/>
      <c r="H1422" s="79">
        <v>0</v>
      </c>
      <c r="I1422" s="79">
        <f t="shared" si="272"/>
        <v>0</v>
      </c>
      <c r="J1422" s="79">
        <v>0</v>
      </c>
      <c r="K1422" s="79">
        <f t="shared" si="268"/>
        <v>0</v>
      </c>
      <c r="L1422" s="79">
        <f t="shared" si="269"/>
        <v>0</v>
      </c>
      <c r="M1422" s="79">
        <v>0</v>
      </c>
      <c r="N1422" s="79"/>
      <c r="O1422" s="79">
        <v>0</v>
      </c>
      <c r="P1422" s="89">
        <v>0</v>
      </c>
    </row>
    <row r="1423" spans="1:16" x14ac:dyDescent="0.25">
      <c r="A1423" s="76">
        <v>21</v>
      </c>
      <c r="B1423" s="76" t="s">
        <v>1216</v>
      </c>
      <c r="C1423" s="76" t="s">
        <v>1217</v>
      </c>
      <c r="D1423" s="90"/>
      <c r="E1423" s="78"/>
      <c r="F1423" s="100" t="s">
        <v>15</v>
      </c>
      <c r="G1423" s="101"/>
      <c r="H1423" s="101"/>
      <c r="I1423" s="101"/>
      <c r="J1423" s="101"/>
      <c r="K1423" s="101"/>
      <c r="L1423" s="102"/>
      <c r="M1423" s="10"/>
      <c r="N1423" s="10"/>
      <c r="O1423" s="10"/>
      <c r="P1423" s="18"/>
    </row>
    <row r="1424" spans="1:16" x14ac:dyDescent="0.25">
      <c r="A1424" s="76"/>
      <c r="B1424" s="76"/>
      <c r="C1424" s="76"/>
      <c r="D1424" s="90"/>
      <c r="E1424" s="78"/>
      <c r="F1424" s="8" t="s">
        <v>1218</v>
      </c>
      <c r="G1424" s="7" t="s">
        <v>17</v>
      </c>
      <c r="H1424" s="10">
        <v>59008.95</v>
      </c>
      <c r="I1424" s="10">
        <f t="shared" ref="I1424:I1436" si="273">(H1424*19.88%)+H1424</f>
        <v>70739.92925999999</v>
      </c>
      <c r="J1424" s="10">
        <v>54677.739399999999</v>
      </c>
      <c r="K1424" s="10">
        <f t="shared" ref="K1424:K1436" si="274">(J1424*5.1%)+J1424</f>
        <v>57466.3041094</v>
      </c>
      <c r="L1424" s="50">
        <f>K1424</f>
        <v>57466.3041094</v>
      </c>
      <c r="M1424" s="9">
        <v>78079.811863199997</v>
      </c>
      <c r="N1424" s="9">
        <v>214200</v>
      </c>
      <c r="O1424" s="9">
        <f>MIN(M1424,N1424)</f>
        <v>78079.811863199997</v>
      </c>
      <c r="P1424" s="17">
        <f>AVERAGE(L1424,O1424)</f>
        <v>67773.057986300002</v>
      </c>
    </row>
    <row r="1425" spans="1:16" x14ac:dyDescent="0.25">
      <c r="A1425" s="76"/>
      <c r="B1425" s="76"/>
      <c r="C1425" s="76"/>
      <c r="D1425" s="90"/>
      <c r="E1425" s="78"/>
      <c r="F1425" s="8" t="s">
        <v>1219</v>
      </c>
      <c r="G1425" s="7" t="s">
        <v>17</v>
      </c>
      <c r="H1425" s="10">
        <v>249653.25</v>
      </c>
      <c r="I1425" s="10">
        <f t="shared" si="273"/>
        <v>299284.3161</v>
      </c>
      <c r="J1425" s="10">
        <v>231328.46979999999</v>
      </c>
      <c r="K1425" s="10">
        <f t="shared" si="274"/>
        <v>243126.22175979998</v>
      </c>
      <c r="L1425" s="50">
        <f t="shared" ref="L1425:L1436" si="275">K1425</f>
        <v>243126.22175979998</v>
      </c>
      <c r="M1425" s="9">
        <v>330337.05487439997</v>
      </c>
      <c r="N1425" s="9">
        <v>571200</v>
      </c>
      <c r="O1425" s="9">
        <f t="shared" ref="O1425:O1436" si="276">MIN(M1425,N1425)</f>
        <v>330337.05487439997</v>
      </c>
      <c r="P1425" s="17">
        <f t="shared" ref="P1425:P1436" si="277">AVERAGE(L1425,O1425)</f>
        <v>286731.63831710001</v>
      </c>
    </row>
    <row r="1426" spans="1:16" x14ac:dyDescent="0.25">
      <c r="A1426" s="76"/>
      <c r="B1426" s="76"/>
      <c r="C1426" s="76"/>
      <c r="D1426" s="90"/>
      <c r="E1426" s="78"/>
      <c r="F1426" s="8" t="s">
        <v>1220</v>
      </c>
      <c r="G1426" s="7" t="s">
        <v>17</v>
      </c>
      <c r="H1426" s="10">
        <v>204261.75</v>
      </c>
      <c r="I1426" s="10">
        <f t="shared" si="273"/>
        <v>244868.9859</v>
      </c>
      <c r="J1426" s="10">
        <v>189269.1692</v>
      </c>
      <c r="K1426" s="10">
        <f t="shared" si="274"/>
        <v>198921.89682920001</v>
      </c>
      <c r="L1426" s="50">
        <f t="shared" si="275"/>
        <v>198921.89682920001</v>
      </c>
      <c r="M1426" s="9">
        <v>270276.37361760001</v>
      </c>
      <c r="N1426" s="9">
        <v>380800</v>
      </c>
      <c r="O1426" s="9">
        <f t="shared" si="276"/>
        <v>270276.37361760001</v>
      </c>
      <c r="P1426" s="17">
        <f t="shared" si="277"/>
        <v>234599.13522340002</v>
      </c>
    </row>
    <row r="1427" spans="1:16" x14ac:dyDescent="0.25">
      <c r="A1427" s="76"/>
      <c r="B1427" s="76"/>
      <c r="C1427" s="76"/>
      <c r="D1427" s="90"/>
      <c r="E1427" s="78"/>
      <c r="F1427" s="8" t="s">
        <v>273</v>
      </c>
      <c r="G1427" s="7" t="s">
        <v>17</v>
      </c>
      <c r="H1427" s="10">
        <v>20425.68</v>
      </c>
      <c r="I1427" s="10">
        <f t="shared" si="273"/>
        <v>24486.305184000001</v>
      </c>
      <c r="J1427" s="10">
        <v>18926.731599999999</v>
      </c>
      <c r="K1427" s="10">
        <f t="shared" si="274"/>
        <v>19891.994911599999</v>
      </c>
      <c r="L1427" s="50">
        <f t="shared" si="275"/>
        <v>19891.994911599999</v>
      </c>
      <c r="M1427" s="9">
        <v>27027.3727248</v>
      </c>
      <c r="N1427" s="9">
        <v>214200</v>
      </c>
      <c r="O1427" s="9">
        <f t="shared" si="276"/>
        <v>27027.3727248</v>
      </c>
      <c r="P1427" s="17">
        <f t="shared" si="277"/>
        <v>23459.683818199999</v>
      </c>
    </row>
    <row r="1428" spans="1:16" x14ac:dyDescent="0.25">
      <c r="A1428" s="76"/>
      <c r="B1428" s="76"/>
      <c r="C1428" s="76"/>
      <c r="D1428" s="90"/>
      <c r="E1428" s="78"/>
      <c r="F1428" s="8" t="s">
        <v>411</v>
      </c>
      <c r="G1428" s="7" t="s">
        <v>17</v>
      </c>
      <c r="H1428" s="10">
        <v>565124.67000000004</v>
      </c>
      <c r="I1428" s="10">
        <f t="shared" si="273"/>
        <v>677471.45439600002</v>
      </c>
      <c r="J1428" s="10">
        <v>523644.82500000001</v>
      </c>
      <c r="K1428" s="10">
        <f t="shared" si="274"/>
        <v>550350.711075</v>
      </c>
      <c r="L1428" s="50">
        <f t="shared" si="275"/>
        <v>550350.711075</v>
      </c>
      <c r="M1428" s="9">
        <v>747764.8101</v>
      </c>
      <c r="N1428" s="9">
        <v>1428000</v>
      </c>
      <c r="O1428" s="9">
        <f t="shared" si="276"/>
        <v>747764.8101</v>
      </c>
      <c r="P1428" s="17">
        <f t="shared" si="277"/>
        <v>649057.76058749994</v>
      </c>
    </row>
    <row r="1429" spans="1:16" x14ac:dyDescent="0.25">
      <c r="A1429" s="76"/>
      <c r="B1429" s="76"/>
      <c r="C1429" s="76"/>
      <c r="D1429" s="90"/>
      <c r="E1429" s="78"/>
      <c r="F1429" s="8" t="s">
        <v>140</v>
      </c>
      <c r="G1429" s="7" t="s">
        <v>17</v>
      </c>
      <c r="H1429" s="10">
        <v>22695.75</v>
      </c>
      <c r="I1429" s="10">
        <f t="shared" si="273"/>
        <v>27207.665099999998</v>
      </c>
      <c r="J1429" s="10">
        <v>1830.0350000000001</v>
      </c>
      <c r="K1429" s="10">
        <f t="shared" si="274"/>
        <v>1923.3667850000002</v>
      </c>
      <c r="L1429" s="50">
        <f t="shared" si="275"/>
        <v>1923.3667850000002</v>
      </c>
      <c r="M1429" s="9">
        <v>2613.28998</v>
      </c>
      <c r="N1429" s="9">
        <v>142800</v>
      </c>
      <c r="O1429" s="9">
        <f t="shared" si="276"/>
        <v>2613.28998</v>
      </c>
      <c r="P1429" s="17">
        <f t="shared" si="277"/>
        <v>2268.3283824999999</v>
      </c>
    </row>
    <row r="1430" spans="1:16" x14ac:dyDescent="0.25">
      <c r="A1430" s="76"/>
      <c r="B1430" s="76"/>
      <c r="C1430" s="76"/>
      <c r="D1430" s="90"/>
      <c r="E1430" s="78"/>
      <c r="F1430" s="8" t="s">
        <v>1221</v>
      </c>
      <c r="G1430" s="7" t="s">
        <v>17</v>
      </c>
      <c r="H1430" s="10">
        <v>317740.5</v>
      </c>
      <c r="I1430" s="10">
        <f t="shared" si="273"/>
        <v>380907.31140000001</v>
      </c>
      <c r="J1430" s="10">
        <v>294418.81059999997</v>
      </c>
      <c r="K1430" s="10">
        <f t="shared" si="274"/>
        <v>309434.16994059994</v>
      </c>
      <c r="L1430" s="50">
        <f t="shared" si="275"/>
        <v>309434.16994059994</v>
      </c>
      <c r="M1430" s="9">
        <v>420430.06153679994</v>
      </c>
      <c r="N1430" s="9">
        <v>1761200</v>
      </c>
      <c r="O1430" s="9">
        <f t="shared" si="276"/>
        <v>420430.06153679994</v>
      </c>
      <c r="P1430" s="17">
        <f t="shared" si="277"/>
        <v>364932.11573869991</v>
      </c>
    </row>
    <row r="1431" spans="1:16" ht="11.25" customHeight="1" x14ac:dyDescent="0.25">
      <c r="A1431" s="76"/>
      <c r="B1431" s="76"/>
      <c r="C1431" s="76"/>
      <c r="D1431" s="90"/>
      <c r="E1431" s="78"/>
      <c r="F1431" s="8" t="s">
        <v>1222</v>
      </c>
      <c r="G1431" s="7" t="s">
        <v>17</v>
      </c>
      <c r="H1431" s="10">
        <v>71718.570000000007</v>
      </c>
      <c r="I1431" s="10">
        <f t="shared" si="273"/>
        <v>85976.221716</v>
      </c>
      <c r="J1431" s="10">
        <v>66454.825400000002</v>
      </c>
      <c r="K1431" s="10">
        <f t="shared" si="274"/>
        <v>69844.021495399997</v>
      </c>
      <c r="L1431" s="50">
        <f t="shared" si="275"/>
        <v>69844.021495399997</v>
      </c>
      <c r="M1431" s="9">
        <v>94897.490671200008</v>
      </c>
      <c r="N1431" s="9">
        <v>380800</v>
      </c>
      <c r="O1431" s="9">
        <f t="shared" si="276"/>
        <v>94897.490671200008</v>
      </c>
      <c r="P1431" s="17">
        <f t="shared" si="277"/>
        <v>82370.756083300003</v>
      </c>
    </row>
    <row r="1432" spans="1:16" x14ac:dyDescent="0.25">
      <c r="A1432" s="76"/>
      <c r="B1432" s="76"/>
      <c r="C1432" s="76"/>
      <c r="D1432" s="90"/>
      <c r="E1432" s="78"/>
      <c r="F1432" s="8" t="s">
        <v>1223</v>
      </c>
      <c r="G1432" s="7" t="s">
        <v>17</v>
      </c>
      <c r="H1432" s="11">
        <v>28370.43</v>
      </c>
      <c r="I1432" s="10">
        <f t="shared" si="273"/>
        <v>34010.471484000002</v>
      </c>
      <c r="J1432" s="11">
        <v>3021.6426000000001</v>
      </c>
      <c r="K1432" s="10">
        <f t="shared" si="274"/>
        <v>3175.7463726000001</v>
      </c>
      <c r="L1432" s="50">
        <f t="shared" si="275"/>
        <v>3175.7463726000001</v>
      </c>
      <c r="M1432" s="9">
        <v>4314.9056328000006</v>
      </c>
      <c r="N1432" s="9">
        <v>71400</v>
      </c>
      <c r="O1432" s="9">
        <f t="shared" si="276"/>
        <v>4314.9056328000006</v>
      </c>
      <c r="P1432" s="17">
        <f t="shared" si="277"/>
        <v>3745.3260027000006</v>
      </c>
    </row>
    <row r="1433" spans="1:16" x14ac:dyDescent="0.25">
      <c r="A1433" s="76"/>
      <c r="B1433" s="76"/>
      <c r="C1433" s="76"/>
      <c r="D1433" s="90"/>
      <c r="E1433" s="78"/>
      <c r="F1433" s="8" t="s">
        <v>1224</v>
      </c>
      <c r="G1433" s="7" t="s">
        <v>17</v>
      </c>
      <c r="H1433" s="11">
        <v>2382.9299999999998</v>
      </c>
      <c r="I1433" s="10">
        <f t="shared" si="273"/>
        <v>2856.6564839999996</v>
      </c>
      <c r="J1433" s="11">
        <v>2208.0877999999998</v>
      </c>
      <c r="K1433" s="10">
        <f t="shared" si="274"/>
        <v>2320.7002777999996</v>
      </c>
      <c r="L1433" s="50">
        <f t="shared" si="275"/>
        <v>2320.7002777999996</v>
      </c>
      <c r="M1433" s="9">
        <v>3153.1493783999995</v>
      </c>
      <c r="N1433" s="9">
        <v>190400</v>
      </c>
      <c r="O1433" s="9">
        <f t="shared" si="276"/>
        <v>3153.1493783999995</v>
      </c>
      <c r="P1433" s="17">
        <f t="shared" si="277"/>
        <v>2736.9248280999996</v>
      </c>
    </row>
    <row r="1434" spans="1:16" x14ac:dyDescent="0.25">
      <c r="A1434" s="76"/>
      <c r="B1434" s="76"/>
      <c r="C1434" s="76"/>
      <c r="D1434" s="90"/>
      <c r="E1434" s="78"/>
      <c r="F1434" s="8" t="s">
        <v>464</v>
      </c>
      <c r="G1434" s="7" t="s">
        <v>17</v>
      </c>
      <c r="H1434" s="10">
        <v>283696.38</v>
      </c>
      <c r="I1434" s="10">
        <f t="shared" si="273"/>
        <v>340095.22034400003</v>
      </c>
      <c r="J1434" s="10">
        <v>262872.71360000002</v>
      </c>
      <c r="K1434" s="10">
        <f t="shared" si="274"/>
        <v>276279.22199360002</v>
      </c>
      <c r="L1434" s="50">
        <f t="shared" si="275"/>
        <v>276279.22199360002</v>
      </c>
      <c r="M1434" s="9">
        <v>375382.23502080003</v>
      </c>
      <c r="N1434" s="9">
        <v>3332000</v>
      </c>
      <c r="O1434" s="9">
        <f t="shared" si="276"/>
        <v>375382.23502080003</v>
      </c>
      <c r="P1434" s="17">
        <f t="shared" si="277"/>
        <v>325830.72850720002</v>
      </c>
    </row>
    <row r="1435" spans="1:16" ht="11.25" customHeight="1" x14ac:dyDescent="0.25">
      <c r="A1435" s="76"/>
      <c r="B1435" s="76"/>
      <c r="C1435" s="76"/>
      <c r="D1435" s="90"/>
      <c r="E1435" s="78"/>
      <c r="F1435" s="8" t="s">
        <v>1225</v>
      </c>
      <c r="G1435" s="7" t="s">
        <v>17</v>
      </c>
      <c r="H1435" s="10">
        <v>2836970.73</v>
      </c>
      <c r="I1435" s="10">
        <f t="shared" si="273"/>
        <v>3400960.511124</v>
      </c>
      <c r="J1435" s="10">
        <v>2628737.3286000001</v>
      </c>
      <c r="K1435" s="10">
        <f t="shared" si="274"/>
        <v>2762802.9323586002</v>
      </c>
      <c r="L1435" s="50">
        <f t="shared" si="275"/>
        <v>2762802.9323586002</v>
      </c>
      <c r="M1435" s="9">
        <v>3753836.9052408002</v>
      </c>
      <c r="N1435" s="9">
        <v>2618000</v>
      </c>
      <c r="O1435" s="9">
        <f t="shared" si="276"/>
        <v>2618000</v>
      </c>
      <c r="P1435" s="17">
        <f t="shared" si="277"/>
        <v>2690401.4661793001</v>
      </c>
    </row>
    <row r="1436" spans="1:16" ht="11.25" customHeight="1" x14ac:dyDescent="0.25">
      <c r="A1436" s="76"/>
      <c r="B1436" s="76"/>
      <c r="C1436" s="76"/>
      <c r="D1436" s="90"/>
      <c r="E1436" s="78"/>
      <c r="F1436" s="8" t="s">
        <v>1226</v>
      </c>
      <c r="G1436" s="7" t="s">
        <v>17</v>
      </c>
      <c r="H1436" s="10">
        <v>2836970.73</v>
      </c>
      <c r="I1436" s="10">
        <f t="shared" si="273"/>
        <v>3400960.511124</v>
      </c>
      <c r="J1436" s="10">
        <v>2628737.3286000001</v>
      </c>
      <c r="K1436" s="10">
        <f t="shared" si="274"/>
        <v>2762802.9323586002</v>
      </c>
      <c r="L1436" s="50">
        <f t="shared" si="275"/>
        <v>2762802.9323586002</v>
      </c>
      <c r="M1436" s="9">
        <v>3753836.9052408002</v>
      </c>
      <c r="N1436" s="9">
        <v>2142000</v>
      </c>
      <c r="O1436" s="9">
        <f t="shared" si="276"/>
        <v>2142000</v>
      </c>
      <c r="P1436" s="17">
        <f t="shared" si="277"/>
        <v>2452401.4661793001</v>
      </c>
    </row>
    <row r="1437" spans="1:16" x14ac:dyDescent="0.25">
      <c r="A1437" s="76"/>
      <c r="B1437" s="76"/>
      <c r="C1437" s="76"/>
      <c r="D1437" s="90"/>
      <c r="E1437" s="78"/>
      <c r="F1437" s="100" t="s">
        <v>81</v>
      </c>
      <c r="G1437" s="101"/>
      <c r="H1437" s="101"/>
      <c r="I1437" s="101"/>
      <c r="J1437" s="101"/>
      <c r="K1437" s="101"/>
      <c r="L1437" s="102"/>
      <c r="M1437" s="10"/>
      <c r="N1437" s="10"/>
      <c r="O1437" s="10"/>
      <c r="P1437" s="18"/>
    </row>
    <row r="1438" spans="1:16" x14ac:dyDescent="0.25">
      <c r="A1438" s="76"/>
      <c r="B1438" s="76"/>
      <c r="C1438" s="76"/>
      <c r="D1438" s="90"/>
      <c r="E1438" s="78"/>
      <c r="F1438" s="8" t="s">
        <v>1227</v>
      </c>
      <c r="G1438" s="77" t="s">
        <v>82</v>
      </c>
      <c r="H1438" s="78">
        <v>146547.72</v>
      </c>
      <c r="I1438" s="78">
        <f>(H1438*19.88%)+H1438</f>
        <v>175681.406736</v>
      </c>
      <c r="J1438" s="78">
        <v>135791.3768</v>
      </c>
      <c r="K1438" s="78">
        <f>(J1438*5.1%)+J1438</f>
        <v>142716.73701680001</v>
      </c>
      <c r="L1438" s="78">
        <f>K1438</f>
        <v>142716.73701680001</v>
      </c>
      <c r="M1438" s="79">
        <v>193910.08607039999</v>
      </c>
      <c r="N1438" s="79">
        <v>450075</v>
      </c>
      <c r="O1438" s="79">
        <f>MIN(M1438,N1438)</f>
        <v>193910.08607039999</v>
      </c>
      <c r="P1438" s="80">
        <f>AVERAGE(L1438,O1438)</f>
        <v>168313.4115436</v>
      </c>
    </row>
    <row r="1439" spans="1:16" x14ac:dyDescent="0.25">
      <c r="A1439" s="76"/>
      <c r="B1439" s="76"/>
      <c r="C1439" s="76"/>
      <c r="D1439" s="90"/>
      <c r="E1439" s="78"/>
      <c r="F1439" s="8" t="s">
        <v>1014</v>
      </c>
      <c r="G1439" s="77"/>
      <c r="H1439" s="78"/>
      <c r="I1439" s="78"/>
      <c r="J1439" s="78"/>
      <c r="K1439" s="78"/>
      <c r="L1439" s="78">
        <f t="shared" ref="L1439:L1453" si="278">+(I1439+K1439)/2</f>
        <v>0</v>
      </c>
      <c r="M1439" s="79">
        <v>0</v>
      </c>
      <c r="N1439" s="79"/>
      <c r="O1439" s="79">
        <v>0</v>
      </c>
      <c r="P1439" s="81"/>
    </row>
    <row r="1440" spans="1:16" x14ac:dyDescent="0.25">
      <c r="A1440" s="76"/>
      <c r="B1440" s="76"/>
      <c r="C1440" s="76"/>
      <c r="D1440" s="90"/>
      <c r="E1440" s="78"/>
      <c r="F1440" s="8" t="s">
        <v>997</v>
      </c>
      <c r="G1440" s="77"/>
      <c r="H1440" s="78"/>
      <c r="I1440" s="78"/>
      <c r="J1440" s="78"/>
      <c r="K1440" s="78"/>
      <c r="L1440" s="78">
        <f t="shared" si="278"/>
        <v>0</v>
      </c>
      <c r="M1440" s="79">
        <v>0</v>
      </c>
      <c r="N1440" s="79"/>
      <c r="O1440" s="79">
        <v>0</v>
      </c>
      <c r="P1440" s="81"/>
    </row>
    <row r="1441" spans="1:16" x14ac:dyDescent="0.25">
      <c r="A1441" s="76"/>
      <c r="B1441" s="76"/>
      <c r="C1441" s="76"/>
      <c r="D1441" s="90"/>
      <c r="E1441" s="78"/>
      <c r="F1441" s="8" t="s">
        <v>1023</v>
      </c>
      <c r="G1441" s="77"/>
      <c r="H1441" s="78"/>
      <c r="I1441" s="78"/>
      <c r="J1441" s="78"/>
      <c r="K1441" s="78"/>
      <c r="L1441" s="78">
        <f t="shared" si="278"/>
        <v>0</v>
      </c>
      <c r="M1441" s="79">
        <v>0</v>
      </c>
      <c r="N1441" s="79"/>
      <c r="O1441" s="79">
        <v>0</v>
      </c>
      <c r="P1441" s="81"/>
    </row>
    <row r="1442" spans="1:16" x14ac:dyDescent="0.25">
      <c r="A1442" s="76"/>
      <c r="B1442" s="76"/>
      <c r="C1442" s="76"/>
      <c r="D1442" s="90"/>
      <c r="E1442" s="78"/>
      <c r="F1442" s="8" t="s">
        <v>1021</v>
      </c>
      <c r="G1442" s="77"/>
      <c r="H1442" s="78"/>
      <c r="I1442" s="78"/>
      <c r="J1442" s="78"/>
      <c r="K1442" s="78"/>
      <c r="L1442" s="78">
        <f t="shared" si="278"/>
        <v>0</v>
      </c>
      <c r="M1442" s="79">
        <v>0</v>
      </c>
      <c r="N1442" s="79"/>
      <c r="O1442" s="79">
        <v>0</v>
      </c>
      <c r="P1442" s="81"/>
    </row>
    <row r="1443" spans="1:16" x14ac:dyDescent="0.25">
      <c r="A1443" s="76"/>
      <c r="B1443" s="76"/>
      <c r="C1443" s="76"/>
      <c r="D1443" s="90"/>
      <c r="E1443" s="78"/>
      <c r="F1443" s="8" t="s">
        <v>999</v>
      </c>
      <c r="G1443" s="77"/>
      <c r="H1443" s="78"/>
      <c r="I1443" s="78"/>
      <c r="J1443" s="78"/>
      <c r="K1443" s="78"/>
      <c r="L1443" s="78">
        <f t="shared" si="278"/>
        <v>0</v>
      </c>
      <c r="M1443" s="79">
        <v>0</v>
      </c>
      <c r="N1443" s="79"/>
      <c r="O1443" s="79">
        <v>0</v>
      </c>
      <c r="P1443" s="81"/>
    </row>
    <row r="1444" spans="1:16" x14ac:dyDescent="0.25">
      <c r="A1444" s="76"/>
      <c r="B1444" s="76"/>
      <c r="C1444" s="76"/>
      <c r="D1444" s="90"/>
      <c r="E1444" s="78"/>
      <c r="F1444" s="8" t="s">
        <v>1228</v>
      </c>
      <c r="G1444" s="77"/>
      <c r="H1444" s="78"/>
      <c r="I1444" s="78"/>
      <c r="J1444" s="78"/>
      <c r="K1444" s="78"/>
      <c r="L1444" s="78">
        <f t="shared" si="278"/>
        <v>0</v>
      </c>
      <c r="M1444" s="79">
        <v>0</v>
      </c>
      <c r="N1444" s="79"/>
      <c r="O1444" s="79">
        <v>0</v>
      </c>
      <c r="P1444" s="81"/>
    </row>
    <row r="1445" spans="1:16" x14ac:dyDescent="0.25">
      <c r="A1445" s="76"/>
      <c r="B1445" s="76"/>
      <c r="C1445" s="76"/>
      <c r="D1445" s="90"/>
      <c r="E1445" s="78"/>
      <c r="F1445" s="8" t="s">
        <v>1229</v>
      </c>
      <c r="G1445" s="77"/>
      <c r="H1445" s="78"/>
      <c r="I1445" s="78"/>
      <c r="J1445" s="78"/>
      <c r="K1445" s="78"/>
      <c r="L1445" s="78">
        <f t="shared" si="278"/>
        <v>0</v>
      </c>
      <c r="M1445" s="79">
        <v>0</v>
      </c>
      <c r="N1445" s="79"/>
      <c r="O1445" s="79">
        <v>0</v>
      </c>
      <c r="P1445" s="81"/>
    </row>
    <row r="1446" spans="1:16" x14ac:dyDescent="0.25">
      <c r="A1446" s="76"/>
      <c r="B1446" s="76"/>
      <c r="C1446" s="76"/>
      <c r="D1446" s="90"/>
      <c r="E1446" s="78"/>
      <c r="F1446" s="8" t="s">
        <v>1017</v>
      </c>
      <c r="G1446" s="77"/>
      <c r="H1446" s="78"/>
      <c r="I1446" s="78"/>
      <c r="J1446" s="78"/>
      <c r="K1446" s="78"/>
      <c r="L1446" s="78">
        <f t="shared" si="278"/>
        <v>0</v>
      </c>
      <c r="M1446" s="79">
        <v>0</v>
      </c>
      <c r="N1446" s="79"/>
      <c r="O1446" s="79">
        <v>0</v>
      </c>
      <c r="P1446" s="81"/>
    </row>
    <row r="1447" spans="1:16" x14ac:dyDescent="0.25">
      <c r="A1447" s="76"/>
      <c r="B1447" s="76"/>
      <c r="C1447" s="76"/>
      <c r="D1447" s="90"/>
      <c r="E1447" s="78"/>
      <c r="F1447" s="8" t="s">
        <v>1230</v>
      </c>
      <c r="G1447" s="77"/>
      <c r="H1447" s="78"/>
      <c r="I1447" s="78"/>
      <c r="J1447" s="78"/>
      <c r="K1447" s="78"/>
      <c r="L1447" s="78">
        <f t="shared" si="278"/>
        <v>0</v>
      </c>
      <c r="M1447" s="79">
        <v>0</v>
      </c>
      <c r="N1447" s="79"/>
      <c r="O1447" s="79">
        <v>0</v>
      </c>
      <c r="P1447" s="81"/>
    </row>
    <row r="1448" spans="1:16" x14ac:dyDescent="0.25">
      <c r="A1448" s="76"/>
      <c r="B1448" s="76"/>
      <c r="C1448" s="76"/>
      <c r="D1448" s="90"/>
      <c r="E1448" s="78"/>
      <c r="F1448" s="8" t="s">
        <v>1019</v>
      </c>
      <c r="G1448" s="77"/>
      <c r="H1448" s="78"/>
      <c r="I1448" s="78"/>
      <c r="J1448" s="78"/>
      <c r="K1448" s="78"/>
      <c r="L1448" s="78">
        <f t="shared" si="278"/>
        <v>0</v>
      </c>
      <c r="M1448" s="79">
        <v>0</v>
      </c>
      <c r="N1448" s="79"/>
      <c r="O1448" s="79">
        <v>0</v>
      </c>
      <c r="P1448" s="81"/>
    </row>
    <row r="1449" spans="1:16" x14ac:dyDescent="0.25">
      <c r="A1449" s="76"/>
      <c r="B1449" s="76"/>
      <c r="C1449" s="76"/>
      <c r="D1449" s="90"/>
      <c r="E1449" s="78"/>
      <c r="F1449" s="8" t="s">
        <v>1231</v>
      </c>
      <c r="G1449" s="77"/>
      <c r="H1449" s="78"/>
      <c r="I1449" s="78"/>
      <c r="J1449" s="78"/>
      <c r="K1449" s="78"/>
      <c r="L1449" s="78">
        <f t="shared" si="278"/>
        <v>0</v>
      </c>
      <c r="M1449" s="79">
        <v>0</v>
      </c>
      <c r="N1449" s="79"/>
      <c r="O1449" s="79">
        <v>0</v>
      </c>
      <c r="P1449" s="81"/>
    </row>
    <row r="1450" spans="1:16" x14ac:dyDescent="0.25">
      <c r="A1450" s="76"/>
      <c r="B1450" s="76"/>
      <c r="C1450" s="76"/>
      <c r="D1450" s="90"/>
      <c r="E1450" s="78"/>
      <c r="F1450" s="8" t="s">
        <v>1232</v>
      </c>
      <c r="G1450" s="77"/>
      <c r="H1450" s="78"/>
      <c r="I1450" s="78"/>
      <c r="J1450" s="78"/>
      <c r="K1450" s="78"/>
      <c r="L1450" s="78">
        <f t="shared" si="278"/>
        <v>0</v>
      </c>
      <c r="M1450" s="79">
        <v>0</v>
      </c>
      <c r="N1450" s="79"/>
      <c r="O1450" s="79">
        <v>0</v>
      </c>
      <c r="P1450" s="81"/>
    </row>
    <row r="1451" spans="1:16" ht="22.5" customHeight="1" x14ac:dyDescent="0.25">
      <c r="A1451" s="76"/>
      <c r="B1451" s="76"/>
      <c r="C1451" s="76"/>
      <c r="D1451" s="90"/>
      <c r="E1451" s="78"/>
      <c r="F1451" s="8" t="s">
        <v>1024</v>
      </c>
      <c r="G1451" s="77"/>
      <c r="H1451" s="78"/>
      <c r="I1451" s="78"/>
      <c r="J1451" s="78"/>
      <c r="K1451" s="78"/>
      <c r="L1451" s="78">
        <f t="shared" si="278"/>
        <v>0</v>
      </c>
      <c r="M1451" s="79">
        <v>0</v>
      </c>
      <c r="N1451" s="79"/>
      <c r="O1451" s="79">
        <v>0</v>
      </c>
      <c r="P1451" s="81"/>
    </row>
    <row r="1452" spans="1:16" x14ac:dyDescent="0.25">
      <c r="A1452" s="76"/>
      <c r="B1452" s="76"/>
      <c r="C1452" s="76"/>
      <c r="D1452" s="90"/>
      <c r="E1452" s="78"/>
      <c r="F1452" s="8" t="s">
        <v>99</v>
      </c>
      <c r="G1452" s="77"/>
      <c r="H1452" s="78"/>
      <c r="I1452" s="78"/>
      <c r="J1452" s="78"/>
      <c r="K1452" s="78"/>
      <c r="L1452" s="78">
        <f t="shared" si="278"/>
        <v>0</v>
      </c>
      <c r="M1452" s="79">
        <v>0</v>
      </c>
      <c r="N1452" s="79"/>
      <c r="O1452" s="79">
        <v>0</v>
      </c>
      <c r="P1452" s="81"/>
    </row>
    <row r="1453" spans="1:16" x14ac:dyDescent="0.25">
      <c r="A1453" s="76"/>
      <c r="B1453" s="76"/>
      <c r="C1453" s="76"/>
      <c r="D1453" s="90"/>
      <c r="E1453" s="78"/>
      <c r="F1453" s="8" t="s">
        <v>1233</v>
      </c>
      <c r="G1453" s="77"/>
      <c r="H1453" s="78"/>
      <c r="I1453" s="78"/>
      <c r="J1453" s="78"/>
      <c r="K1453" s="78"/>
      <c r="L1453" s="78">
        <f t="shared" si="278"/>
        <v>0</v>
      </c>
      <c r="M1453" s="79">
        <v>0</v>
      </c>
      <c r="N1453" s="79"/>
      <c r="O1453" s="79">
        <v>0</v>
      </c>
      <c r="P1453" s="81"/>
    </row>
    <row r="1454" spans="1:16" x14ac:dyDescent="0.25">
      <c r="A1454" s="76">
        <v>22</v>
      </c>
      <c r="B1454" s="76" t="s">
        <v>1234</v>
      </c>
      <c r="C1454" s="76" t="s">
        <v>1235</v>
      </c>
      <c r="D1454" s="90"/>
      <c r="E1454" s="78"/>
      <c r="F1454" s="100" t="s">
        <v>15</v>
      </c>
      <c r="G1454" s="101"/>
      <c r="H1454" s="101"/>
      <c r="I1454" s="101"/>
      <c r="J1454" s="101"/>
      <c r="K1454" s="101"/>
      <c r="L1454" s="102"/>
      <c r="M1454" s="10"/>
      <c r="N1454" s="10"/>
      <c r="O1454" s="10"/>
      <c r="P1454" s="18"/>
    </row>
    <row r="1455" spans="1:16" x14ac:dyDescent="0.25">
      <c r="A1455" s="76"/>
      <c r="B1455" s="76"/>
      <c r="C1455" s="76"/>
      <c r="D1455" s="90"/>
      <c r="E1455" s="78"/>
      <c r="F1455" s="8" t="s">
        <v>1236</v>
      </c>
      <c r="G1455" s="7" t="s">
        <v>17</v>
      </c>
      <c r="H1455" s="10">
        <v>13617.45</v>
      </c>
      <c r="I1455" s="10">
        <f t="shared" ref="I1455:I1465" si="279">(H1455*19.88%)+H1455</f>
        <v>16324.59906</v>
      </c>
      <c r="J1455" s="10">
        <v>12617.512199999999</v>
      </c>
      <c r="K1455" s="10">
        <f t="shared" ref="K1455:K1465" si="280">(J1455*5.1%)+J1455</f>
        <v>13261.005322199999</v>
      </c>
      <c r="L1455" s="50">
        <f>K1455</f>
        <v>13261.005322199999</v>
      </c>
      <c r="M1455" s="9">
        <v>18017.807421599999</v>
      </c>
      <c r="N1455" s="9">
        <v>333200</v>
      </c>
      <c r="O1455" s="9">
        <f>MIN(M1455,N1455)</f>
        <v>18017.807421599999</v>
      </c>
      <c r="P1455" s="17">
        <f>AVERAGE(L1455,O1455)</f>
        <v>15639.406371899999</v>
      </c>
    </row>
    <row r="1456" spans="1:16" x14ac:dyDescent="0.25">
      <c r="A1456" s="76"/>
      <c r="B1456" s="76"/>
      <c r="C1456" s="76"/>
      <c r="D1456" s="90"/>
      <c r="E1456" s="78"/>
      <c r="F1456" s="8" t="s">
        <v>1237</v>
      </c>
      <c r="G1456" s="7" t="s">
        <v>17</v>
      </c>
      <c r="H1456" s="10">
        <v>136173.51</v>
      </c>
      <c r="I1456" s="10">
        <f t="shared" si="279"/>
        <v>163244.80378800002</v>
      </c>
      <c r="J1456" s="10">
        <v>126178.8284</v>
      </c>
      <c r="K1456" s="10">
        <f t="shared" si="280"/>
        <v>132613.94864839999</v>
      </c>
      <c r="L1456" s="50">
        <f t="shared" ref="L1456:L1465" si="281">K1456</f>
        <v>132613.94864839999</v>
      </c>
      <c r="M1456" s="9">
        <v>180183.36695519998</v>
      </c>
      <c r="N1456" s="9">
        <v>261800</v>
      </c>
      <c r="O1456" s="9">
        <f t="shared" ref="O1456:O1465" si="282">MIN(M1456,N1456)</f>
        <v>180183.36695519998</v>
      </c>
      <c r="P1456" s="17">
        <f t="shared" ref="P1456:P1465" si="283">AVERAGE(L1456,O1456)</f>
        <v>156398.6578018</v>
      </c>
    </row>
    <row r="1457" spans="1:16" x14ac:dyDescent="0.25">
      <c r="A1457" s="76"/>
      <c r="B1457" s="76"/>
      <c r="C1457" s="76"/>
      <c r="D1457" s="90"/>
      <c r="E1457" s="78"/>
      <c r="F1457" s="8" t="s">
        <v>1238</v>
      </c>
      <c r="G1457" s="7" t="s">
        <v>17</v>
      </c>
      <c r="H1457" s="10">
        <v>102017.52</v>
      </c>
      <c r="I1457" s="10">
        <f t="shared" si="279"/>
        <v>122298.60297599999</v>
      </c>
      <c r="J1457" s="10">
        <v>94529.878800000006</v>
      </c>
      <c r="K1457" s="10">
        <f t="shared" si="280"/>
        <v>99350.902618799999</v>
      </c>
      <c r="L1457" s="50">
        <f t="shared" si="281"/>
        <v>99350.902618799999</v>
      </c>
      <c r="M1457" s="9">
        <v>134988.66692640001</v>
      </c>
      <c r="N1457" s="9">
        <v>499800</v>
      </c>
      <c r="O1457" s="9">
        <f t="shared" si="282"/>
        <v>134988.66692640001</v>
      </c>
      <c r="P1457" s="17">
        <f t="shared" si="283"/>
        <v>117169.7847726</v>
      </c>
    </row>
    <row r="1458" spans="1:16" x14ac:dyDescent="0.25">
      <c r="A1458" s="76"/>
      <c r="B1458" s="76"/>
      <c r="C1458" s="76"/>
      <c r="D1458" s="90"/>
      <c r="E1458" s="78"/>
      <c r="F1458" s="8" t="s">
        <v>1239</v>
      </c>
      <c r="G1458" s="7" t="s">
        <v>17</v>
      </c>
      <c r="H1458" s="10">
        <v>26100.36</v>
      </c>
      <c r="I1458" s="10">
        <f t="shared" si="279"/>
        <v>31289.111568</v>
      </c>
      <c r="J1458" s="10">
        <v>24184.26</v>
      </c>
      <c r="K1458" s="10">
        <f t="shared" si="280"/>
        <v>25417.65726</v>
      </c>
      <c r="L1458" s="50">
        <f t="shared" si="281"/>
        <v>25417.65726</v>
      </c>
      <c r="M1458" s="9">
        <v>34535.12328</v>
      </c>
      <c r="N1458" s="9">
        <v>214200</v>
      </c>
      <c r="O1458" s="9">
        <f t="shared" si="282"/>
        <v>34535.12328</v>
      </c>
      <c r="P1458" s="17">
        <f t="shared" si="283"/>
        <v>29976.39027</v>
      </c>
    </row>
    <row r="1459" spans="1:16" x14ac:dyDescent="0.25">
      <c r="A1459" s="76"/>
      <c r="B1459" s="76"/>
      <c r="C1459" s="76"/>
      <c r="D1459" s="90"/>
      <c r="E1459" s="78"/>
      <c r="F1459" s="8" t="s">
        <v>1240</v>
      </c>
      <c r="G1459" s="7" t="s">
        <v>17</v>
      </c>
      <c r="H1459" s="10">
        <v>4879.71</v>
      </c>
      <c r="I1459" s="10">
        <f t="shared" si="279"/>
        <v>5849.7963479999999</v>
      </c>
      <c r="J1459" s="10">
        <v>4521.808</v>
      </c>
      <c r="K1459" s="10">
        <f t="shared" si="280"/>
        <v>4752.4202079999995</v>
      </c>
      <c r="L1459" s="50">
        <f t="shared" si="281"/>
        <v>4752.4202079999995</v>
      </c>
      <c r="M1459" s="9">
        <v>6457.1418240000003</v>
      </c>
      <c r="N1459" s="9">
        <v>142800</v>
      </c>
      <c r="O1459" s="9">
        <f t="shared" si="282"/>
        <v>6457.1418240000003</v>
      </c>
      <c r="P1459" s="17">
        <f t="shared" si="283"/>
        <v>5604.7810159999999</v>
      </c>
    </row>
    <row r="1460" spans="1:16" x14ac:dyDescent="0.25">
      <c r="A1460" s="76"/>
      <c r="B1460" s="76"/>
      <c r="C1460" s="76"/>
      <c r="D1460" s="90"/>
      <c r="E1460" s="78"/>
      <c r="F1460" s="8" t="s">
        <v>1241</v>
      </c>
      <c r="G1460" s="7" t="s">
        <v>17</v>
      </c>
      <c r="H1460" s="10">
        <v>104400.45</v>
      </c>
      <c r="I1460" s="10">
        <f t="shared" si="279"/>
        <v>125155.25946</v>
      </c>
      <c r="J1460" s="10">
        <v>96737.04</v>
      </c>
      <c r="K1460" s="10">
        <f t="shared" si="280"/>
        <v>101670.62904</v>
      </c>
      <c r="L1460" s="50">
        <f t="shared" si="281"/>
        <v>101670.62904</v>
      </c>
      <c r="M1460" s="9">
        <v>138140.49312</v>
      </c>
      <c r="N1460" s="9">
        <v>380800</v>
      </c>
      <c r="O1460" s="9">
        <f t="shared" si="282"/>
        <v>138140.49312</v>
      </c>
      <c r="P1460" s="17">
        <f t="shared" si="283"/>
        <v>119905.56108</v>
      </c>
    </row>
    <row r="1461" spans="1:16" x14ac:dyDescent="0.25">
      <c r="A1461" s="76"/>
      <c r="B1461" s="76"/>
      <c r="C1461" s="76"/>
      <c r="D1461" s="90"/>
      <c r="E1461" s="78"/>
      <c r="F1461" s="8" t="s">
        <v>1242</v>
      </c>
      <c r="G1461" s="7" t="s">
        <v>17</v>
      </c>
      <c r="H1461" s="10">
        <v>68121.899999999994</v>
      </c>
      <c r="I1461" s="10">
        <f t="shared" si="279"/>
        <v>81664.533719999992</v>
      </c>
      <c r="J1461" s="10">
        <v>63121.845199999996</v>
      </c>
      <c r="K1461" s="10">
        <f t="shared" si="280"/>
        <v>66341.059305199989</v>
      </c>
      <c r="L1461" s="50">
        <f t="shared" si="281"/>
        <v>66341.059305199989</v>
      </c>
      <c r="M1461" s="9">
        <v>90137.994945599989</v>
      </c>
      <c r="N1461" s="9">
        <v>214200</v>
      </c>
      <c r="O1461" s="9">
        <f t="shared" si="282"/>
        <v>90137.994945599989</v>
      </c>
      <c r="P1461" s="17">
        <f t="shared" si="283"/>
        <v>78239.527125399996</v>
      </c>
    </row>
    <row r="1462" spans="1:16" x14ac:dyDescent="0.25">
      <c r="A1462" s="76"/>
      <c r="B1462" s="76"/>
      <c r="C1462" s="76"/>
      <c r="D1462" s="90"/>
      <c r="E1462" s="78"/>
      <c r="F1462" s="8" t="s">
        <v>1243</v>
      </c>
      <c r="G1462" s="7" t="s">
        <v>17</v>
      </c>
      <c r="H1462" s="10">
        <v>152026.38</v>
      </c>
      <c r="I1462" s="10">
        <f t="shared" si="279"/>
        <v>182249.22434399999</v>
      </c>
      <c r="J1462" s="10">
        <v>140867.2916</v>
      </c>
      <c r="K1462" s="10">
        <f t="shared" si="280"/>
        <v>148051.5234716</v>
      </c>
      <c r="L1462" s="50">
        <f t="shared" si="281"/>
        <v>148051.5234716</v>
      </c>
      <c r="M1462" s="9">
        <v>201158.4924048</v>
      </c>
      <c r="N1462" s="9">
        <v>452200</v>
      </c>
      <c r="O1462" s="9">
        <f t="shared" si="282"/>
        <v>201158.4924048</v>
      </c>
      <c r="P1462" s="17">
        <f t="shared" si="283"/>
        <v>174605.0079382</v>
      </c>
    </row>
    <row r="1463" spans="1:16" x14ac:dyDescent="0.25">
      <c r="A1463" s="76"/>
      <c r="B1463" s="76"/>
      <c r="C1463" s="76"/>
      <c r="D1463" s="90"/>
      <c r="E1463" s="78"/>
      <c r="F1463" s="8" t="s">
        <v>1244</v>
      </c>
      <c r="G1463" s="7" t="s">
        <v>17</v>
      </c>
      <c r="H1463" s="10">
        <v>236035.8</v>
      </c>
      <c r="I1463" s="10">
        <f t="shared" si="279"/>
        <v>282959.71703999996</v>
      </c>
      <c r="J1463" s="10">
        <v>218710.95759999999</v>
      </c>
      <c r="K1463" s="10">
        <f t="shared" si="280"/>
        <v>229865.2164376</v>
      </c>
      <c r="L1463" s="50">
        <f t="shared" si="281"/>
        <v>229865.2164376</v>
      </c>
      <c r="M1463" s="9">
        <v>312319.24745279999</v>
      </c>
      <c r="N1463" s="9">
        <v>618800</v>
      </c>
      <c r="O1463" s="9">
        <f t="shared" si="282"/>
        <v>312319.24745279999</v>
      </c>
      <c r="P1463" s="17">
        <f t="shared" si="283"/>
        <v>271092.23194520001</v>
      </c>
    </row>
    <row r="1464" spans="1:16" x14ac:dyDescent="0.25">
      <c r="A1464" s="76"/>
      <c r="B1464" s="76"/>
      <c r="C1464" s="76"/>
      <c r="D1464" s="90"/>
      <c r="E1464" s="78"/>
      <c r="F1464" s="8" t="s">
        <v>1245</v>
      </c>
      <c r="G1464" s="7" t="s">
        <v>17</v>
      </c>
      <c r="H1464" s="10">
        <v>39716.82</v>
      </c>
      <c r="I1464" s="10">
        <f t="shared" si="279"/>
        <v>47612.523816000001</v>
      </c>
      <c r="J1464" s="10">
        <v>36801.772199999999</v>
      </c>
      <c r="K1464" s="10">
        <f t="shared" si="280"/>
        <v>38678.662582199999</v>
      </c>
      <c r="L1464" s="50">
        <f t="shared" si="281"/>
        <v>38678.662582199999</v>
      </c>
      <c r="M1464" s="9">
        <v>52552.930701599995</v>
      </c>
      <c r="N1464" s="9">
        <v>261800</v>
      </c>
      <c r="O1464" s="9">
        <f t="shared" si="282"/>
        <v>52552.930701599995</v>
      </c>
      <c r="P1464" s="17">
        <f t="shared" si="283"/>
        <v>45615.7966419</v>
      </c>
    </row>
    <row r="1465" spans="1:16" x14ac:dyDescent="0.25">
      <c r="A1465" s="76"/>
      <c r="B1465" s="76"/>
      <c r="C1465" s="76"/>
      <c r="D1465" s="90"/>
      <c r="E1465" s="78"/>
      <c r="F1465" s="8" t="s">
        <v>1246</v>
      </c>
      <c r="G1465" s="7" t="s">
        <v>17</v>
      </c>
      <c r="H1465" s="10">
        <v>39716.82</v>
      </c>
      <c r="I1465" s="10">
        <f t="shared" si="279"/>
        <v>47612.523816000001</v>
      </c>
      <c r="J1465" s="10">
        <v>36801.772199999999</v>
      </c>
      <c r="K1465" s="10">
        <f t="shared" si="280"/>
        <v>38678.662582199999</v>
      </c>
      <c r="L1465" s="50">
        <f t="shared" si="281"/>
        <v>38678.662582199999</v>
      </c>
      <c r="M1465" s="9">
        <v>52552.930701599995</v>
      </c>
      <c r="N1465" s="9">
        <v>309400</v>
      </c>
      <c r="O1465" s="9">
        <f t="shared" si="282"/>
        <v>52552.930701599995</v>
      </c>
      <c r="P1465" s="17">
        <f t="shared" si="283"/>
        <v>45615.7966419</v>
      </c>
    </row>
    <row r="1466" spans="1:16" x14ac:dyDescent="0.25">
      <c r="A1466" s="76"/>
      <c r="B1466" s="76"/>
      <c r="C1466" s="76"/>
      <c r="D1466" s="90"/>
      <c r="E1466" s="78"/>
      <c r="F1466" s="100" t="s">
        <v>81</v>
      </c>
      <c r="G1466" s="101"/>
      <c r="H1466" s="101"/>
      <c r="I1466" s="101"/>
      <c r="J1466" s="101"/>
      <c r="K1466" s="101"/>
      <c r="L1466" s="102"/>
      <c r="M1466" s="10"/>
      <c r="N1466" s="10"/>
      <c r="O1466" s="10"/>
      <c r="P1466" s="18"/>
    </row>
    <row r="1467" spans="1:16" ht="11.25" customHeight="1" x14ac:dyDescent="0.25">
      <c r="A1467" s="76"/>
      <c r="B1467" s="76"/>
      <c r="C1467" s="76"/>
      <c r="D1467" s="90"/>
      <c r="E1467" s="78"/>
      <c r="F1467" s="8" t="s">
        <v>1247</v>
      </c>
      <c r="G1467" s="77" t="s">
        <v>82</v>
      </c>
      <c r="H1467" s="78">
        <v>77285.34</v>
      </c>
      <c r="I1467" s="78">
        <f>(H1467*19.88%)+H1467</f>
        <v>92649.66559199999</v>
      </c>
      <c r="J1467" s="78">
        <v>71612.281000000003</v>
      </c>
      <c r="K1467" s="78">
        <f>(J1467*5.1%)+J1467</f>
        <v>75264.507331000001</v>
      </c>
      <c r="L1467" s="78">
        <f>K1467</f>
        <v>75264.507331000001</v>
      </c>
      <c r="M1467" s="79">
        <v>102262.337268</v>
      </c>
      <c r="N1467" s="79">
        <v>359751</v>
      </c>
      <c r="O1467" s="79">
        <f>MIN(M1467,N1467)</f>
        <v>102262.337268</v>
      </c>
      <c r="P1467" s="80">
        <f>AVERAGE(L1467,O1467)</f>
        <v>88763.422299500002</v>
      </c>
    </row>
    <row r="1468" spans="1:16" x14ac:dyDescent="0.25">
      <c r="A1468" s="76"/>
      <c r="B1468" s="76"/>
      <c r="C1468" s="76"/>
      <c r="D1468" s="90"/>
      <c r="E1468" s="78"/>
      <c r="F1468" s="8" t="s">
        <v>1248</v>
      </c>
      <c r="G1468" s="77"/>
      <c r="H1468" s="78"/>
      <c r="I1468" s="78"/>
      <c r="J1468" s="78"/>
      <c r="K1468" s="78"/>
      <c r="L1468" s="78">
        <f t="shared" ref="L1468:L1475" si="284">+(I1468+K1468)/2</f>
        <v>0</v>
      </c>
      <c r="M1468" s="79">
        <v>0</v>
      </c>
      <c r="N1468" s="79"/>
      <c r="O1468" s="79">
        <v>0</v>
      </c>
      <c r="P1468" s="81"/>
    </row>
    <row r="1469" spans="1:16" x14ac:dyDescent="0.25">
      <c r="A1469" s="76"/>
      <c r="B1469" s="76"/>
      <c r="C1469" s="76"/>
      <c r="D1469" s="90"/>
      <c r="E1469" s="78"/>
      <c r="F1469" s="8" t="s">
        <v>1249</v>
      </c>
      <c r="G1469" s="77"/>
      <c r="H1469" s="78"/>
      <c r="I1469" s="78"/>
      <c r="J1469" s="78"/>
      <c r="K1469" s="78"/>
      <c r="L1469" s="78">
        <f t="shared" si="284"/>
        <v>0</v>
      </c>
      <c r="M1469" s="79">
        <v>0</v>
      </c>
      <c r="N1469" s="79"/>
      <c r="O1469" s="79">
        <v>0</v>
      </c>
      <c r="P1469" s="81"/>
    </row>
    <row r="1470" spans="1:16" x14ac:dyDescent="0.25">
      <c r="A1470" s="76"/>
      <c r="B1470" s="76"/>
      <c r="C1470" s="76"/>
      <c r="D1470" s="90"/>
      <c r="E1470" s="78"/>
      <c r="F1470" s="8" t="s">
        <v>1250</v>
      </c>
      <c r="G1470" s="77"/>
      <c r="H1470" s="78"/>
      <c r="I1470" s="78"/>
      <c r="J1470" s="78"/>
      <c r="K1470" s="78"/>
      <c r="L1470" s="78">
        <f t="shared" si="284"/>
        <v>0</v>
      </c>
      <c r="M1470" s="79">
        <v>0</v>
      </c>
      <c r="N1470" s="79"/>
      <c r="O1470" s="79">
        <v>0</v>
      </c>
      <c r="P1470" s="81"/>
    </row>
    <row r="1471" spans="1:16" x14ac:dyDescent="0.25">
      <c r="A1471" s="76"/>
      <c r="B1471" s="76"/>
      <c r="C1471" s="76"/>
      <c r="D1471" s="90"/>
      <c r="E1471" s="78"/>
      <c r="F1471" s="8" t="s">
        <v>1251</v>
      </c>
      <c r="G1471" s="77"/>
      <c r="H1471" s="78"/>
      <c r="I1471" s="78"/>
      <c r="J1471" s="78"/>
      <c r="K1471" s="78"/>
      <c r="L1471" s="78">
        <f t="shared" si="284"/>
        <v>0</v>
      </c>
      <c r="M1471" s="79">
        <v>0</v>
      </c>
      <c r="N1471" s="79"/>
      <c r="O1471" s="79">
        <v>0</v>
      </c>
      <c r="P1471" s="81"/>
    </row>
    <row r="1472" spans="1:16" x14ac:dyDescent="0.25">
      <c r="A1472" s="76"/>
      <c r="B1472" s="76"/>
      <c r="C1472" s="76"/>
      <c r="D1472" s="90"/>
      <c r="E1472" s="78"/>
      <c r="F1472" s="8" t="s">
        <v>1252</v>
      </c>
      <c r="G1472" s="77"/>
      <c r="H1472" s="78"/>
      <c r="I1472" s="78"/>
      <c r="J1472" s="78"/>
      <c r="K1472" s="78"/>
      <c r="L1472" s="78">
        <f t="shared" si="284"/>
        <v>0</v>
      </c>
      <c r="M1472" s="79">
        <v>0</v>
      </c>
      <c r="N1472" s="79"/>
      <c r="O1472" s="79">
        <v>0</v>
      </c>
      <c r="P1472" s="81"/>
    </row>
    <row r="1473" spans="1:16" x14ac:dyDescent="0.25">
      <c r="A1473" s="76"/>
      <c r="B1473" s="76"/>
      <c r="C1473" s="76"/>
      <c r="D1473" s="90"/>
      <c r="E1473" s="78"/>
      <c r="F1473" s="8" t="s">
        <v>1253</v>
      </c>
      <c r="G1473" s="77"/>
      <c r="H1473" s="78"/>
      <c r="I1473" s="78"/>
      <c r="J1473" s="78"/>
      <c r="K1473" s="78"/>
      <c r="L1473" s="78">
        <f t="shared" si="284"/>
        <v>0</v>
      </c>
      <c r="M1473" s="79">
        <v>0</v>
      </c>
      <c r="N1473" s="79"/>
      <c r="O1473" s="79">
        <v>0</v>
      </c>
      <c r="P1473" s="81"/>
    </row>
    <row r="1474" spans="1:16" x14ac:dyDescent="0.25">
      <c r="A1474" s="76"/>
      <c r="B1474" s="76"/>
      <c r="C1474" s="76"/>
      <c r="D1474" s="90"/>
      <c r="E1474" s="78"/>
      <c r="F1474" s="8" t="s">
        <v>1254</v>
      </c>
      <c r="G1474" s="77"/>
      <c r="H1474" s="78"/>
      <c r="I1474" s="78"/>
      <c r="J1474" s="78"/>
      <c r="K1474" s="78"/>
      <c r="L1474" s="78">
        <f t="shared" si="284"/>
        <v>0</v>
      </c>
      <c r="M1474" s="79">
        <v>0</v>
      </c>
      <c r="N1474" s="79"/>
      <c r="O1474" s="79">
        <v>0</v>
      </c>
      <c r="P1474" s="81"/>
    </row>
    <row r="1475" spans="1:16" x14ac:dyDescent="0.25">
      <c r="A1475" s="76"/>
      <c r="B1475" s="76"/>
      <c r="C1475" s="76"/>
      <c r="D1475" s="90"/>
      <c r="E1475" s="78"/>
      <c r="F1475" s="8" t="s">
        <v>1255</v>
      </c>
      <c r="G1475" s="77"/>
      <c r="H1475" s="78"/>
      <c r="I1475" s="78"/>
      <c r="J1475" s="78"/>
      <c r="K1475" s="78"/>
      <c r="L1475" s="78">
        <f t="shared" si="284"/>
        <v>0</v>
      </c>
      <c r="M1475" s="79">
        <v>0</v>
      </c>
      <c r="N1475" s="79"/>
      <c r="O1475" s="79">
        <v>0</v>
      </c>
      <c r="P1475" s="81"/>
    </row>
    <row r="1476" spans="1:16" x14ac:dyDescent="0.25">
      <c r="A1476" s="76">
        <v>23</v>
      </c>
      <c r="B1476" s="76" t="s">
        <v>1256</v>
      </c>
      <c r="C1476" s="76" t="s">
        <v>1257</v>
      </c>
      <c r="D1476" s="90"/>
      <c r="E1476" s="78"/>
      <c r="F1476" s="100" t="s">
        <v>15</v>
      </c>
      <c r="G1476" s="101"/>
      <c r="H1476" s="101"/>
      <c r="I1476" s="101"/>
      <c r="J1476" s="101"/>
      <c r="K1476" s="101"/>
      <c r="L1476" s="102"/>
      <c r="M1476" s="10"/>
      <c r="N1476" s="10"/>
      <c r="O1476" s="10"/>
      <c r="P1476" s="18"/>
    </row>
    <row r="1477" spans="1:16" x14ac:dyDescent="0.25">
      <c r="A1477" s="76"/>
      <c r="B1477" s="76"/>
      <c r="C1477" s="76"/>
      <c r="D1477" s="90"/>
      <c r="E1477" s="78"/>
      <c r="F1477" s="8" t="s">
        <v>412</v>
      </c>
      <c r="G1477" s="7" t="s">
        <v>17</v>
      </c>
      <c r="H1477" s="10">
        <v>59008.95</v>
      </c>
      <c r="I1477" s="10">
        <f t="shared" ref="I1477:I1486" si="285">(H1477*19.88%)+H1477</f>
        <v>70739.92925999999</v>
      </c>
      <c r="J1477" s="10">
        <v>61301.076199999996</v>
      </c>
      <c r="K1477" s="10">
        <f t="shared" ref="K1477:K1486" si="286">(J1477*5.1%)+J1477</f>
        <v>64427.431086199998</v>
      </c>
      <c r="L1477" s="50">
        <f>K1477</f>
        <v>64427.431086199998</v>
      </c>
      <c r="M1477" s="9">
        <v>87537.936813599998</v>
      </c>
      <c r="N1477" s="9">
        <v>261800</v>
      </c>
      <c r="O1477" s="9">
        <f>MIN(M1477,N1477)</f>
        <v>87537.936813599998</v>
      </c>
      <c r="P1477" s="17">
        <f>AVERAGE(L1477,O1477)</f>
        <v>75982.683949900005</v>
      </c>
    </row>
    <row r="1478" spans="1:16" x14ac:dyDescent="0.25">
      <c r="A1478" s="76"/>
      <c r="B1478" s="76"/>
      <c r="C1478" s="76"/>
      <c r="D1478" s="90"/>
      <c r="E1478" s="78"/>
      <c r="F1478" s="8" t="s">
        <v>1258</v>
      </c>
      <c r="G1478" s="7" t="s">
        <v>17</v>
      </c>
      <c r="H1478" s="10">
        <v>62413.56</v>
      </c>
      <c r="I1478" s="10">
        <f t="shared" si="285"/>
        <v>74821.375727999999</v>
      </c>
      <c r="J1478" s="10">
        <v>57832.812400000003</v>
      </c>
      <c r="K1478" s="10">
        <f t="shared" si="286"/>
        <v>60782.285832400004</v>
      </c>
      <c r="L1478" s="50">
        <f t="shared" ref="L1478:L1486" si="287">K1478</f>
        <v>60782.285832400004</v>
      </c>
      <c r="M1478" s="9">
        <v>82585.25610720001</v>
      </c>
      <c r="N1478" s="9">
        <v>214200</v>
      </c>
      <c r="O1478" s="9">
        <f t="shared" ref="O1478:O1486" si="288">MIN(M1478,N1478)</f>
        <v>82585.25610720001</v>
      </c>
      <c r="P1478" s="17">
        <f t="shared" ref="P1478:P1486" si="289">AVERAGE(L1478,O1478)</f>
        <v>71683.770969800011</v>
      </c>
    </row>
    <row r="1479" spans="1:16" x14ac:dyDescent="0.25">
      <c r="A1479" s="76"/>
      <c r="B1479" s="76"/>
      <c r="C1479" s="76"/>
      <c r="D1479" s="90"/>
      <c r="E1479" s="78"/>
      <c r="F1479" s="8" t="s">
        <v>1259</v>
      </c>
      <c r="G1479" s="7" t="s">
        <v>17</v>
      </c>
      <c r="H1479" s="10">
        <v>243979.56</v>
      </c>
      <c r="I1479" s="10">
        <f t="shared" si="285"/>
        <v>292482.696528</v>
      </c>
      <c r="J1479" s="10">
        <v>226071.86799999999</v>
      </c>
      <c r="K1479" s="10">
        <f t="shared" si="286"/>
        <v>237601.533268</v>
      </c>
      <c r="L1479" s="50">
        <f t="shared" si="287"/>
        <v>237601.533268</v>
      </c>
      <c r="M1479" s="9">
        <v>322830.62750399997</v>
      </c>
      <c r="N1479" s="9">
        <v>190400</v>
      </c>
      <c r="O1479" s="9">
        <f t="shared" si="288"/>
        <v>190400</v>
      </c>
      <c r="P1479" s="17">
        <f t="shared" si="289"/>
        <v>214000.766634</v>
      </c>
    </row>
    <row r="1480" spans="1:16" x14ac:dyDescent="0.25">
      <c r="A1480" s="76"/>
      <c r="B1480" s="76"/>
      <c r="C1480" s="76"/>
      <c r="D1480" s="90"/>
      <c r="E1480" s="78"/>
      <c r="F1480" s="8" t="s">
        <v>273</v>
      </c>
      <c r="G1480" s="7" t="s">
        <v>17</v>
      </c>
      <c r="H1480" s="10">
        <v>20425.68</v>
      </c>
      <c r="I1480" s="10">
        <f t="shared" si="285"/>
        <v>24486.305184000001</v>
      </c>
      <c r="J1480" s="10">
        <v>18926.731599999999</v>
      </c>
      <c r="K1480" s="10">
        <f t="shared" si="286"/>
        <v>19891.994911599999</v>
      </c>
      <c r="L1480" s="50">
        <f t="shared" si="287"/>
        <v>19891.994911599999</v>
      </c>
      <c r="M1480" s="9">
        <v>27027.3727248</v>
      </c>
      <c r="N1480" s="9">
        <v>214200</v>
      </c>
      <c r="O1480" s="9">
        <f t="shared" si="288"/>
        <v>27027.3727248</v>
      </c>
      <c r="P1480" s="17">
        <f t="shared" si="289"/>
        <v>23459.683818199999</v>
      </c>
    </row>
    <row r="1481" spans="1:16" x14ac:dyDescent="0.25">
      <c r="A1481" s="76"/>
      <c r="B1481" s="76"/>
      <c r="C1481" s="76"/>
      <c r="D1481" s="90"/>
      <c r="E1481" s="78"/>
      <c r="F1481" s="8" t="s">
        <v>1260</v>
      </c>
      <c r="G1481" s="7" t="s">
        <v>17</v>
      </c>
      <c r="H1481" s="10">
        <v>243979.56</v>
      </c>
      <c r="I1481" s="10">
        <f t="shared" si="285"/>
        <v>292482.696528</v>
      </c>
      <c r="J1481" s="10">
        <v>226071.86799999999</v>
      </c>
      <c r="K1481" s="10">
        <f t="shared" si="286"/>
        <v>237601.533268</v>
      </c>
      <c r="L1481" s="50">
        <f t="shared" si="287"/>
        <v>237601.533268</v>
      </c>
      <c r="M1481" s="9">
        <v>322830.62750399997</v>
      </c>
      <c r="N1481" s="9">
        <v>285600</v>
      </c>
      <c r="O1481" s="9">
        <f t="shared" si="288"/>
        <v>285600</v>
      </c>
      <c r="P1481" s="17">
        <f t="shared" si="289"/>
        <v>261600.766634</v>
      </c>
    </row>
    <row r="1482" spans="1:16" x14ac:dyDescent="0.25">
      <c r="A1482" s="76"/>
      <c r="B1482" s="76"/>
      <c r="C1482" s="76"/>
      <c r="D1482" s="90"/>
      <c r="E1482" s="78"/>
      <c r="F1482" s="8" t="s">
        <v>1261</v>
      </c>
      <c r="G1482" s="7" t="s">
        <v>17</v>
      </c>
      <c r="H1482" s="10">
        <v>88512.93</v>
      </c>
      <c r="I1482" s="10">
        <f t="shared" si="285"/>
        <v>106109.30048399999</v>
      </c>
      <c r="J1482" s="10">
        <v>82016.145799999998</v>
      </c>
      <c r="K1482" s="10">
        <f t="shared" si="286"/>
        <v>86198.969235800003</v>
      </c>
      <c r="L1482" s="50">
        <f t="shared" si="287"/>
        <v>86198.969235800003</v>
      </c>
      <c r="M1482" s="9">
        <v>117119.05620240001</v>
      </c>
      <c r="N1482" s="9">
        <v>380800</v>
      </c>
      <c r="O1482" s="9">
        <f t="shared" si="288"/>
        <v>117119.05620240001</v>
      </c>
      <c r="P1482" s="17">
        <f t="shared" si="289"/>
        <v>101659.01271910001</v>
      </c>
    </row>
    <row r="1483" spans="1:16" x14ac:dyDescent="0.25">
      <c r="A1483" s="76"/>
      <c r="B1483" s="76"/>
      <c r="C1483" s="76"/>
      <c r="D1483" s="90"/>
      <c r="E1483" s="78"/>
      <c r="F1483" s="8" t="s">
        <v>1262</v>
      </c>
      <c r="G1483" s="7" t="s">
        <v>17</v>
      </c>
      <c r="H1483" s="10">
        <v>136173.51</v>
      </c>
      <c r="I1483" s="10">
        <f t="shared" si="285"/>
        <v>163244.80378800002</v>
      </c>
      <c r="J1483" s="10">
        <v>126178.8284</v>
      </c>
      <c r="K1483" s="10">
        <f t="shared" si="286"/>
        <v>132613.94864839999</v>
      </c>
      <c r="L1483" s="50">
        <f t="shared" si="287"/>
        <v>132613.94864839999</v>
      </c>
      <c r="M1483" s="9">
        <v>180183.36695519998</v>
      </c>
      <c r="N1483" s="9">
        <v>499800</v>
      </c>
      <c r="O1483" s="9">
        <f t="shared" si="288"/>
        <v>180183.36695519998</v>
      </c>
      <c r="P1483" s="17">
        <f t="shared" si="289"/>
        <v>156398.6578018</v>
      </c>
    </row>
    <row r="1484" spans="1:16" x14ac:dyDescent="0.25">
      <c r="A1484" s="76"/>
      <c r="B1484" s="76"/>
      <c r="C1484" s="76"/>
      <c r="D1484" s="90"/>
      <c r="E1484" s="78"/>
      <c r="F1484" s="8" t="s">
        <v>1224</v>
      </c>
      <c r="G1484" s="7" t="s">
        <v>17</v>
      </c>
      <c r="H1484" s="10">
        <v>17022.060000000001</v>
      </c>
      <c r="I1484" s="10">
        <f t="shared" si="285"/>
        <v>20406.045528000002</v>
      </c>
      <c r="J1484" s="10">
        <v>15772.5852</v>
      </c>
      <c r="K1484" s="10">
        <f t="shared" si="286"/>
        <v>16576.9870452</v>
      </c>
      <c r="L1484" s="50">
        <f t="shared" si="287"/>
        <v>16576.9870452</v>
      </c>
      <c r="M1484" s="9">
        <v>22523.251665600001</v>
      </c>
      <c r="N1484" s="9">
        <v>190400</v>
      </c>
      <c r="O1484" s="9">
        <f t="shared" si="288"/>
        <v>22523.251665600001</v>
      </c>
      <c r="P1484" s="17">
        <f t="shared" si="289"/>
        <v>19550.119355399998</v>
      </c>
    </row>
    <row r="1485" spans="1:16" ht="11.25" customHeight="1" x14ac:dyDescent="0.25">
      <c r="A1485" s="76"/>
      <c r="B1485" s="76"/>
      <c r="C1485" s="76"/>
      <c r="D1485" s="90"/>
      <c r="E1485" s="78"/>
      <c r="F1485" s="8" t="s">
        <v>1263</v>
      </c>
      <c r="G1485" s="7" t="s">
        <v>17</v>
      </c>
      <c r="H1485" s="10">
        <v>325683.27</v>
      </c>
      <c r="I1485" s="10">
        <f t="shared" si="285"/>
        <v>390429.10407600005</v>
      </c>
      <c r="J1485" s="10">
        <v>0</v>
      </c>
      <c r="K1485" s="10">
        <f t="shared" si="286"/>
        <v>0</v>
      </c>
      <c r="L1485" s="50">
        <f t="shared" si="287"/>
        <v>0</v>
      </c>
      <c r="M1485" s="9">
        <v>465120</v>
      </c>
      <c r="N1485" s="9">
        <v>856800</v>
      </c>
      <c r="O1485" s="9">
        <f t="shared" si="288"/>
        <v>465120</v>
      </c>
      <c r="P1485" s="17">
        <f>O1485</f>
        <v>465120</v>
      </c>
    </row>
    <row r="1486" spans="1:16" x14ac:dyDescent="0.25">
      <c r="A1486" s="76"/>
      <c r="B1486" s="76"/>
      <c r="C1486" s="76"/>
      <c r="D1486" s="90"/>
      <c r="E1486" s="78"/>
      <c r="F1486" s="8" t="s">
        <v>445</v>
      </c>
      <c r="G1486" s="7" t="s">
        <v>17</v>
      </c>
      <c r="H1486" s="10">
        <v>204261.75</v>
      </c>
      <c r="I1486" s="10">
        <f t="shared" si="285"/>
        <v>244868.9859</v>
      </c>
      <c r="J1486" s="10">
        <v>189269.1692</v>
      </c>
      <c r="K1486" s="10">
        <f t="shared" si="286"/>
        <v>198921.89682920001</v>
      </c>
      <c r="L1486" s="50">
        <f t="shared" si="287"/>
        <v>198921.89682920001</v>
      </c>
      <c r="M1486" s="9">
        <v>270276.37361760001</v>
      </c>
      <c r="N1486" s="9">
        <v>2142000</v>
      </c>
      <c r="O1486" s="9">
        <f t="shared" si="288"/>
        <v>270276.37361760001</v>
      </c>
      <c r="P1486" s="17">
        <f t="shared" si="289"/>
        <v>234599.13522340002</v>
      </c>
    </row>
    <row r="1487" spans="1:16" x14ac:dyDescent="0.25">
      <c r="A1487" s="76"/>
      <c r="B1487" s="76"/>
      <c r="C1487" s="76"/>
      <c r="D1487" s="90"/>
      <c r="E1487" s="78"/>
      <c r="F1487" s="100" t="s">
        <v>81</v>
      </c>
      <c r="G1487" s="101"/>
      <c r="H1487" s="101"/>
      <c r="I1487" s="101"/>
      <c r="J1487" s="101"/>
      <c r="K1487" s="101"/>
      <c r="L1487" s="102"/>
      <c r="M1487" s="10"/>
      <c r="N1487" s="10"/>
      <c r="O1487" s="10"/>
      <c r="P1487" s="18"/>
    </row>
    <row r="1488" spans="1:16" x14ac:dyDescent="0.25">
      <c r="A1488" s="76"/>
      <c r="B1488" s="76"/>
      <c r="C1488" s="76"/>
      <c r="D1488" s="90"/>
      <c r="E1488" s="78"/>
      <c r="F1488" s="8" t="s">
        <v>1264</v>
      </c>
      <c r="G1488" s="77" t="s">
        <v>82</v>
      </c>
      <c r="H1488" s="78">
        <v>250264.08</v>
      </c>
      <c r="I1488" s="78">
        <f>(H1488*19.88%)+H1488</f>
        <v>300016.579104</v>
      </c>
      <c r="J1488" s="78">
        <v>231650</v>
      </c>
      <c r="K1488" s="78">
        <f>(J1488*5.1%)+J1488</f>
        <v>243464.15</v>
      </c>
      <c r="L1488" s="78">
        <f>K1488</f>
        <v>243464.15</v>
      </c>
      <c r="M1488" s="79">
        <v>330796.2</v>
      </c>
      <c r="N1488" s="79">
        <v>410907</v>
      </c>
      <c r="O1488" s="79">
        <f>MIN(M1488,N1488)</f>
        <v>330796.2</v>
      </c>
      <c r="P1488" s="80">
        <f>AVERAGE(L1488,O1488)</f>
        <v>287130.17499999999</v>
      </c>
    </row>
    <row r="1489" spans="1:16" x14ac:dyDescent="0.25">
      <c r="A1489" s="76"/>
      <c r="B1489" s="76"/>
      <c r="C1489" s="76"/>
      <c r="D1489" s="90"/>
      <c r="E1489" s="78"/>
      <c r="F1489" s="8" t="s">
        <v>788</v>
      </c>
      <c r="G1489" s="77"/>
      <c r="H1489" s="78"/>
      <c r="I1489" s="78"/>
      <c r="J1489" s="78"/>
      <c r="K1489" s="78"/>
      <c r="L1489" s="78">
        <f t="shared" ref="L1489:L1500" si="290">+(I1489+K1489)/2</f>
        <v>0</v>
      </c>
      <c r="M1489" s="79">
        <v>0</v>
      </c>
      <c r="N1489" s="79"/>
      <c r="O1489" s="79">
        <v>0</v>
      </c>
      <c r="P1489" s="81"/>
    </row>
    <row r="1490" spans="1:16" x14ac:dyDescent="0.25">
      <c r="A1490" s="76"/>
      <c r="B1490" s="76"/>
      <c r="C1490" s="76"/>
      <c r="D1490" s="90"/>
      <c r="E1490" s="78"/>
      <c r="F1490" s="8" t="s">
        <v>1265</v>
      </c>
      <c r="G1490" s="77"/>
      <c r="H1490" s="78"/>
      <c r="I1490" s="78"/>
      <c r="J1490" s="78"/>
      <c r="K1490" s="78"/>
      <c r="L1490" s="78">
        <f t="shared" si="290"/>
        <v>0</v>
      </c>
      <c r="M1490" s="79">
        <v>0</v>
      </c>
      <c r="N1490" s="79"/>
      <c r="O1490" s="79">
        <v>0</v>
      </c>
      <c r="P1490" s="81"/>
    </row>
    <row r="1491" spans="1:16" x14ac:dyDescent="0.25">
      <c r="A1491" s="76"/>
      <c r="B1491" s="76"/>
      <c r="C1491" s="76"/>
      <c r="D1491" s="90"/>
      <c r="E1491" s="78"/>
      <c r="F1491" s="8" t="s">
        <v>1266</v>
      </c>
      <c r="G1491" s="77"/>
      <c r="H1491" s="78"/>
      <c r="I1491" s="78"/>
      <c r="J1491" s="78"/>
      <c r="K1491" s="78"/>
      <c r="L1491" s="78">
        <f t="shared" si="290"/>
        <v>0</v>
      </c>
      <c r="M1491" s="79">
        <v>0</v>
      </c>
      <c r="N1491" s="79"/>
      <c r="O1491" s="79">
        <v>0</v>
      </c>
      <c r="P1491" s="81"/>
    </row>
    <row r="1492" spans="1:16" x14ac:dyDescent="0.25">
      <c r="A1492" s="76"/>
      <c r="B1492" s="76"/>
      <c r="C1492" s="76"/>
      <c r="D1492" s="90"/>
      <c r="E1492" s="78"/>
      <c r="F1492" s="8" t="s">
        <v>1267</v>
      </c>
      <c r="G1492" s="77"/>
      <c r="H1492" s="78"/>
      <c r="I1492" s="78"/>
      <c r="J1492" s="78"/>
      <c r="K1492" s="78"/>
      <c r="L1492" s="78">
        <f t="shared" si="290"/>
        <v>0</v>
      </c>
      <c r="M1492" s="79">
        <v>0</v>
      </c>
      <c r="N1492" s="79"/>
      <c r="O1492" s="79">
        <v>0</v>
      </c>
      <c r="P1492" s="81"/>
    </row>
    <row r="1493" spans="1:16" x14ac:dyDescent="0.25">
      <c r="A1493" s="76"/>
      <c r="B1493" s="76"/>
      <c r="C1493" s="76"/>
      <c r="D1493" s="90"/>
      <c r="E1493" s="78"/>
      <c r="F1493" s="8" t="s">
        <v>793</v>
      </c>
      <c r="G1493" s="77"/>
      <c r="H1493" s="78"/>
      <c r="I1493" s="78"/>
      <c r="J1493" s="78"/>
      <c r="K1493" s="78"/>
      <c r="L1493" s="78">
        <f t="shared" si="290"/>
        <v>0</v>
      </c>
      <c r="M1493" s="79">
        <v>0</v>
      </c>
      <c r="N1493" s="79"/>
      <c r="O1493" s="79">
        <v>0</v>
      </c>
      <c r="P1493" s="81"/>
    </row>
    <row r="1494" spans="1:16" ht="11.25" customHeight="1" x14ac:dyDescent="0.25">
      <c r="A1494" s="76"/>
      <c r="B1494" s="76"/>
      <c r="C1494" s="76"/>
      <c r="D1494" s="90"/>
      <c r="E1494" s="78"/>
      <c r="F1494" s="8" t="s">
        <v>794</v>
      </c>
      <c r="G1494" s="77"/>
      <c r="H1494" s="78"/>
      <c r="I1494" s="78"/>
      <c r="J1494" s="78"/>
      <c r="K1494" s="78"/>
      <c r="L1494" s="78">
        <f t="shared" si="290"/>
        <v>0</v>
      </c>
      <c r="M1494" s="79">
        <v>0</v>
      </c>
      <c r="N1494" s="79"/>
      <c r="O1494" s="79">
        <v>0</v>
      </c>
      <c r="P1494" s="81"/>
    </row>
    <row r="1495" spans="1:16" x14ac:dyDescent="0.25">
      <c r="A1495" s="76"/>
      <c r="B1495" s="76"/>
      <c r="C1495" s="76"/>
      <c r="D1495" s="90"/>
      <c r="E1495" s="78"/>
      <c r="F1495" s="8" t="s">
        <v>1268</v>
      </c>
      <c r="G1495" s="77"/>
      <c r="H1495" s="78"/>
      <c r="I1495" s="78"/>
      <c r="J1495" s="78"/>
      <c r="K1495" s="78"/>
      <c r="L1495" s="78">
        <f t="shared" si="290"/>
        <v>0</v>
      </c>
      <c r="M1495" s="79">
        <v>0</v>
      </c>
      <c r="N1495" s="79"/>
      <c r="O1495" s="79">
        <v>0</v>
      </c>
      <c r="P1495" s="81"/>
    </row>
    <row r="1496" spans="1:16" x14ac:dyDescent="0.25">
      <c r="A1496" s="76"/>
      <c r="B1496" s="76"/>
      <c r="C1496" s="76"/>
      <c r="D1496" s="90"/>
      <c r="E1496" s="78"/>
      <c r="F1496" s="8" t="s">
        <v>795</v>
      </c>
      <c r="G1496" s="77"/>
      <c r="H1496" s="78"/>
      <c r="I1496" s="78"/>
      <c r="J1496" s="78"/>
      <c r="K1496" s="78"/>
      <c r="L1496" s="78">
        <f t="shared" si="290"/>
        <v>0</v>
      </c>
      <c r="M1496" s="79">
        <v>0</v>
      </c>
      <c r="N1496" s="79"/>
      <c r="O1496" s="79">
        <v>0</v>
      </c>
      <c r="P1496" s="81"/>
    </row>
    <row r="1497" spans="1:16" x14ac:dyDescent="0.25">
      <c r="A1497" s="76"/>
      <c r="B1497" s="76"/>
      <c r="C1497" s="76"/>
      <c r="D1497" s="90"/>
      <c r="E1497" s="78"/>
      <c r="F1497" s="8" t="s">
        <v>1269</v>
      </c>
      <c r="G1497" s="77"/>
      <c r="H1497" s="78"/>
      <c r="I1497" s="78"/>
      <c r="J1497" s="78"/>
      <c r="K1497" s="78"/>
      <c r="L1497" s="78">
        <f t="shared" si="290"/>
        <v>0</v>
      </c>
      <c r="M1497" s="79">
        <v>0</v>
      </c>
      <c r="N1497" s="79"/>
      <c r="O1497" s="79">
        <v>0</v>
      </c>
      <c r="P1497" s="81"/>
    </row>
    <row r="1498" spans="1:16" x14ac:dyDescent="0.25">
      <c r="A1498" s="76"/>
      <c r="B1498" s="76"/>
      <c r="C1498" s="76"/>
      <c r="D1498" s="90"/>
      <c r="E1498" s="78"/>
      <c r="F1498" s="8" t="s">
        <v>1270</v>
      </c>
      <c r="G1498" s="77"/>
      <c r="H1498" s="78"/>
      <c r="I1498" s="78"/>
      <c r="J1498" s="78"/>
      <c r="K1498" s="78"/>
      <c r="L1498" s="78">
        <f t="shared" si="290"/>
        <v>0</v>
      </c>
      <c r="M1498" s="79">
        <v>0</v>
      </c>
      <c r="N1498" s="79"/>
      <c r="O1498" s="79">
        <v>0</v>
      </c>
      <c r="P1498" s="81"/>
    </row>
    <row r="1499" spans="1:16" x14ac:dyDescent="0.25">
      <c r="A1499" s="76"/>
      <c r="B1499" s="76"/>
      <c r="C1499" s="76"/>
      <c r="D1499" s="90"/>
      <c r="E1499" s="78"/>
      <c r="F1499" s="8" t="s">
        <v>1271</v>
      </c>
      <c r="G1499" s="77"/>
      <c r="H1499" s="78"/>
      <c r="I1499" s="78"/>
      <c r="J1499" s="78"/>
      <c r="K1499" s="78"/>
      <c r="L1499" s="78">
        <f t="shared" si="290"/>
        <v>0</v>
      </c>
      <c r="M1499" s="79">
        <v>0</v>
      </c>
      <c r="N1499" s="79"/>
      <c r="O1499" s="79">
        <v>0</v>
      </c>
      <c r="P1499" s="81"/>
    </row>
    <row r="1500" spans="1:16" x14ac:dyDescent="0.25">
      <c r="A1500" s="76"/>
      <c r="B1500" s="76"/>
      <c r="C1500" s="76"/>
      <c r="D1500" s="90"/>
      <c r="E1500" s="78"/>
      <c r="F1500" s="8" t="s">
        <v>1272</v>
      </c>
      <c r="G1500" s="77"/>
      <c r="H1500" s="78"/>
      <c r="I1500" s="78"/>
      <c r="J1500" s="78"/>
      <c r="K1500" s="78"/>
      <c r="L1500" s="78">
        <f t="shared" si="290"/>
        <v>0</v>
      </c>
      <c r="M1500" s="79">
        <v>0</v>
      </c>
      <c r="N1500" s="79"/>
      <c r="O1500" s="79">
        <v>0</v>
      </c>
      <c r="P1500" s="81"/>
    </row>
    <row r="1501" spans="1:16" x14ac:dyDescent="0.25">
      <c r="A1501" s="76">
        <v>24</v>
      </c>
      <c r="B1501" s="76" t="s">
        <v>1273</v>
      </c>
      <c r="C1501" s="76" t="s">
        <v>1274</v>
      </c>
      <c r="D1501" s="90"/>
      <c r="E1501" s="78"/>
      <c r="F1501" s="100" t="s">
        <v>15</v>
      </c>
      <c r="G1501" s="101"/>
      <c r="H1501" s="101"/>
      <c r="I1501" s="101"/>
      <c r="J1501" s="101"/>
      <c r="K1501" s="101"/>
      <c r="L1501" s="102"/>
      <c r="M1501" s="10"/>
      <c r="N1501" s="10"/>
      <c r="O1501" s="10"/>
      <c r="P1501" s="18"/>
    </row>
    <row r="1502" spans="1:16" x14ac:dyDescent="0.25">
      <c r="A1502" s="76"/>
      <c r="B1502" s="76"/>
      <c r="C1502" s="76"/>
      <c r="D1502" s="90"/>
      <c r="E1502" s="78"/>
      <c r="F1502" s="8" t="s">
        <v>1275</v>
      </c>
      <c r="G1502" s="7" t="s">
        <v>17</v>
      </c>
      <c r="H1502" s="10">
        <v>51066.18</v>
      </c>
      <c r="I1502" s="10">
        <f t="shared" ref="I1502:I1510" si="291">(H1502*19.88%)+H1502</f>
        <v>61218.136584</v>
      </c>
      <c r="J1502" s="10">
        <v>53049.703200000004</v>
      </c>
      <c r="K1502" s="10">
        <f t="shared" ref="K1502:K1510" si="292">(J1502*5.1%)+J1502</f>
        <v>55755.238063200006</v>
      </c>
      <c r="L1502" s="50">
        <f>K1502</f>
        <v>55755.238063200006</v>
      </c>
      <c r="M1502" s="9">
        <v>488478</v>
      </c>
      <c r="N1502" s="9">
        <v>214200</v>
      </c>
      <c r="O1502" s="9">
        <f>MIN(M1502,N1502)</f>
        <v>214200</v>
      </c>
      <c r="P1502" s="17">
        <f>AVERAGE(L1502,O1502)</f>
        <v>134977.61903160001</v>
      </c>
    </row>
    <row r="1503" spans="1:16" x14ac:dyDescent="0.25">
      <c r="A1503" s="76"/>
      <c r="B1503" s="76"/>
      <c r="C1503" s="76"/>
      <c r="D1503" s="90"/>
      <c r="E1503" s="78"/>
      <c r="F1503" s="8" t="s">
        <v>1276</v>
      </c>
      <c r="G1503" s="7" t="s">
        <v>17</v>
      </c>
      <c r="H1503" s="10">
        <v>63548.1</v>
      </c>
      <c r="I1503" s="10">
        <f t="shared" si="291"/>
        <v>76181.462279999992</v>
      </c>
      <c r="J1503" s="10">
        <v>66016.543600000005</v>
      </c>
      <c r="K1503" s="10">
        <f t="shared" si="292"/>
        <v>69383.387323600007</v>
      </c>
      <c r="L1503" s="50">
        <f t="shared" ref="L1503:L1510" si="293">K1503</f>
        <v>69383.387323600007</v>
      </c>
      <c r="M1503" s="9">
        <v>94271.624260800003</v>
      </c>
      <c r="N1503" s="9">
        <v>1428000</v>
      </c>
      <c r="O1503" s="9">
        <f t="shared" ref="O1503:O1510" si="294">MIN(M1503,N1503)</f>
        <v>94271.624260800003</v>
      </c>
      <c r="P1503" s="17">
        <f t="shared" ref="P1503:P1510" si="295">AVERAGE(L1503,O1503)</f>
        <v>81827.505792200012</v>
      </c>
    </row>
    <row r="1504" spans="1:16" x14ac:dyDescent="0.25">
      <c r="A1504" s="76"/>
      <c r="B1504" s="76"/>
      <c r="C1504" s="76"/>
      <c r="D1504" s="90"/>
      <c r="E1504" s="78"/>
      <c r="F1504" s="8" t="s">
        <v>1277</v>
      </c>
      <c r="G1504" s="7" t="s">
        <v>17</v>
      </c>
      <c r="H1504" s="10">
        <v>42291.81</v>
      </c>
      <c r="I1504" s="10">
        <f t="shared" si="291"/>
        <v>50699.421827999999</v>
      </c>
      <c r="J1504" s="10">
        <v>0</v>
      </c>
      <c r="K1504" s="10">
        <f t="shared" si="292"/>
        <v>0</v>
      </c>
      <c r="L1504" s="50">
        <f t="shared" si="293"/>
        <v>0</v>
      </c>
      <c r="M1504" s="9">
        <v>59543.316000000006</v>
      </c>
      <c r="N1504" s="9">
        <v>71400</v>
      </c>
      <c r="O1504" s="9">
        <f t="shared" si="294"/>
        <v>59543.316000000006</v>
      </c>
      <c r="P1504" s="17">
        <f>O1504</f>
        <v>59543.316000000006</v>
      </c>
    </row>
    <row r="1505" spans="1:16" x14ac:dyDescent="0.25">
      <c r="A1505" s="76"/>
      <c r="B1505" s="76"/>
      <c r="C1505" s="76"/>
      <c r="D1505" s="90"/>
      <c r="E1505" s="78"/>
      <c r="F1505" s="8" t="s">
        <v>1278</v>
      </c>
      <c r="G1505" s="7" t="s">
        <v>17</v>
      </c>
      <c r="H1505" s="10">
        <v>771655.5</v>
      </c>
      <c r="I1505" s="10">
        <f t="shared" si="291"/>
        <v>925060.61339999991</v>
      </c>
      <c r="J1505" s="10">
        <v>0</v>
      </c>
      <c r="K1505" s="10">
        <f t="shared" si="292"/>
        <v>0</v>
      </c>
      <c r="L1505" s="50">
        <f t="shared" si="293"/>
        <v>0</v>
      </c>
      <c r="M1505" s="9">
        <v>1824780</v>
      </c>
      <c r="N1505" s="9">
        <v>1166200</v>
      </c>
      <c r="O1505" s="9">
        <f t="shared" si="294"/>
        <v>1166200</v>
      </c>
      <c r="P1505" s="19">
        <f>O1505</f>
        <v>1166200</v>
      </c>
    </row>
    <row r="1506" spans="1:16" x14ac:dyDescent="0.25">
      <c r="A1506" s="76"/>
      <c r="B1506" s="76"/>
      <c r="C1506" s="76"/>
      <c r="D1506" s="90"/>
      <c r="E1506" s="78"/>
      <c r="F1506" s="8" t="s">
        <v>1279</v>
      </c>
      <c r="G1506" s="7" t="s">
        <v>17</v>
      </c>
      <c r="H1506" s="11">
        <v>295045.74</v>
      </c>
      <c r="I1506" s="10">
        <f t="shared" si="291"/>
        <v>353700.83311199996</v>
      </c>
      <c r="J1506" s="11">
        <v>84089.876600000003</v>
      </c>
      <c r="K1506" s="10">
        <f t="shared" si="292"/>
        <v>88378.460306599998</v>
      </c>
      <c r="L1506" s="50">
        <f t="shared" si="293"/>
        <v>88378.460306599998</v>
      </c>
      <c r="M1506" s="9">
        <v>120080.34378480002</v>
      </c>
      <c r="N1506" s="9">
        <v>499800</v>
      </c>
      <c r="O1506" s="9">
        <f t="shared" si="294"/>
        <v>120080.34378480002</v>
      </c>
      <c r="P1506" s="17">
        <f t="shared" si="295"/>
        <v>104229.4020457</v>
      </c>
    </row>
    <row r="1507" spans="1:16" x14ac:dyDescent="0.25">
      <c r="A1507" s="76"/>
      <c r="B1507" s="76"/>
      <c r="C1507" s="76"/>
      <c r="D1507" s="90"/>
      <c r="E1507" s="78"/>
      <c r="F1507" s="8" t="s">
        <v>1280</v>
      </c>
      <c r="G1507" s="7" t="s">
        <v>17</v>
      </c>
      <c r="H1507" s="10">
        <v>48796.11</v>
      </c>
      <c r="I1507" s="10">
        <f t="shared" si="291"/>
        <v>58496.776667999999</v>
      </c>
      <c r="J1507" s="10">
        <v>41697</v>
      </c>
      <c r="K1507" s="10">
        <f t="shared" si="292"/>
        <v>43823.546999999999</v>
      </c>
      <c r="L1507" s="50">
        <f t="shared" si="293"/>
        <v>43823.546999999999</v>
      </c>
      <c r="M1507" s="9">
        <v>59543.316000000006</v>
      </c>
      <c r="N1507" s="9">
        <v>380800</v>
      </c>
      <c r="O1507" s="9">
        <f t="shared" si="294"/>
        <v>59543.316000000006</v>
      </c>
      <c r="P1507" s="17">
        <f t="shared" si="295"/>
        <v>51683.431500000006</v>
      </c>
    </row>
    <row r="1508" spans="1:16" ht="11.25" customHeight="1" x14ac:dyDescent="0.25">
      <c r="A1508" s="76"/>
      <c r="B1508" s="76"/>
      <c r="C1508" s="76"/>
      <c r="D1508" s="90"/>
      <c r="E1508" s="78"/>
      <c r="F1508" s="8" t="s">
        <v>1281</v>
      </c>
      <c r="G1508" s="7" t="s">
        <v>17</v>
      </c>
      <c r="H1508" s="10">
        <v>20374.2</v>
      </c>
      <c r="I1508" s="10">
        <f t="shared" si="291"/>
        <v>24424.590960000001</v>
      </c>
      <c r="J1508" s="10">
        <v>0</v>
      </c>
      <c r="K1508" s="10">
        <f t="shared" si="292"/>
        <v>0</v>
      </c>
      <c r="L1508" s="50">
        <f t="shared" si="293"/>
        <v>0</v>
      </c>
      <c r="M1508" s="9">
        <v>59543.316000000006</v>
      </c>
      <c r="N1508" s="9">
        <v>142800</v>
      </c>
      <c r="O1508" s="9">
        <f t="shared" si="294"/>
        <v>59543.316000000006</v>
      </c>
      <c r="P1508" s="17">
        <f>O1508</f>
        <v>59543.316000000006</v>
      </c>
    </row>
    <row r="1509" spans="1:16" x14ac:dyDescent="0.25">
      <c r="A1509" s="76"/>
      <c r="B1509" s="76"/>
      <c r="C1509" s="76"/>
      <c r="D1509" s="90"/>
      <c r="E1509" s="78"/>
      <c r="F1509" s="8" t="s">
        <v>1282</v>
      </c>
      <c r="G1509" s="7" t="s">
        <v>17</v>
      </c>
      <c r="H1509" s="10">
        <v>136173.51</v>
      </c>
      <c r="I1509" s="10">
        <f t="shared" si="291"/>
        <v>163244.80378800002</v>
      </c>
      <c r="J1509" s="10">
        <v>0</v>
      </c>
      <c r="K1509" s="10">
        <f t="shared" si="292"/>
        <v>0</v>
      </c>
      <c r="L1509" s="50">
        <f t="shared" si="293"/>
        <v>0</v>
      </c>
      <c r="M1509" s="9">
        <v>1824780</v>
      </c>
      <c r="N1509" s="9">
        <v>2142000</v>
      </c>
      <c r="O1509" s="9">
        <f t="shared" si="294"/>
        <v>1824780</v>
      </c>
      <c r="P1509" s="19">
        <f>O1509</f>
        <v>1824780</v>
      </c>
    </row>
    <row r="1510" spans="1:16" x14ac:dyDescent="0.25">
      <c r="A1510" s="76"/>
      <c r="B1510" s="76"/>
      <c r="C1510" s="76"/>
      <c r="D1510" s="90"/>
      <c r="E1510" s="78"/>
      <c r="F1510" s="8" t="s">
        <v>1283</v>
      </c>
      <c r="G1510" s="7" t="s">
        <v>17</v>
      </c>
      <c r="H1510" s="11">
        <v>136173.51</v>
      </c>
      <c r="I1510" s="10">
        <f t="shared" si="291"/>
        <v>163244.80378800002</v>
      </c>
      <c r="J1510" s="11">
        <v>35210.800000000003</v>
      </c>
      <c r="K1510" s="10">
        <f t="shared" si="292"/>
        <v>37006.550800000005</v>
      </c>
      <c r="L1510" s="50">
        <f t="shared" si="293"/>
        <v>37006.550800000005</v>
      </c>
      <c r="M1510" s="9">
        <v>193133.94</v>
      </c>
      <c r="N1510" s="9">
        <v>261800</v>
      </c>
      <c r="O1510" s="9">
        <f t="shared" si="294"/>
        <v>193133.94</v>
      </c>
      <c r="P1510" s="17">
        <f t="shared" si="295"/>
        <v>115070.2454</v>
      </c>
    </row>
    <row r="1511" spans="1:16" x14ac:dyDescent="0.25">
      <c r="A1511" s="76"/>
      <c r="B1511" s="76"/>
      <c r="C1511" s="76"/>
      <c r="D1511" s="90"/>
      <c r="E1511" s="78"/>
      <c r="F1511" s="100" t="s">
        <v>81</v>
      </c>
      <c r="G1511" s="101"/>
      <c r="H1511" s="101"/>
      <c r="I1511" s="101"/>
      <c r="J1511" s="101"/>
      <c r="K1511" s="101"/>
      <c r="L1511" s="102"/>
      <c r="M1511" s="10"/>
      <c r="N1511" s="10"/>
      <c r="O1511" s="10"/>
      <c r="P1511" s="18"/>
    </row>
    <row r="1512" spans="1:16" x14ac:dyDescent="0.25">
      <c r="A1512" s="76"/>
      <c r="B1512" s="76"/>
      <c r="C1512" s="76"/>
      <c r="D1512" s="90"/>
      <c r="E1512" s="78"/>
      <c r="F1512" s="8" t="s">
        <v>1284</v>
      </c>
      <c r="G1512" s="77" t="s">
        <v>82</v>
      </c>
      <c r="H1512" s="78">
        <v>101848.23</v>
      </c>
      <c r="I1512" s="78">
        <f>(H1512*19.88%)+H1512</f>
        <v>122095.65812399999</v>
      </c>
      <c r="J1512" s="78">
        <v>91733.4</v>
      </c>
      <c r="K1512" s="78">
        <f>(J1512*5.1%)+J1512</f>
        <v>96411.80339999999</v>
      </c>
      <c r="L1512" s="78">
        <f>K1512</f>
        <v>96411.80339999999</v>
      </c>
      <c r="M1512" s="79">
        <v>130995.29519999999</v>
      </c>
      <c r="N1512" s="79">
        <v>423521</v>
      </c>
      <c r="O1512" s="79">
        <f>MIN(M1512,N1512)</f>
        <v>130995.29519999999</v>
      </c>
      <c r="P1512" s="80">
        <f>AVERAGE(L1512,O1512)</f>
        <v>113703.54929999998</v>
      </c>
    </row>
    <row r="1513" spans="1:16" x14ac:dyDescent="0.25">
      <c r="A1513" s="76"/>
      <c r="B1513" s="76"/>
      <c r="C1513" s="76"/>
      <c r="D1513" s="90"/>
      <c r="E1513" s="78"/>
      <c r="F1513" s="8" t="s">
        <v>1285</v>
      </c>
      <c r="G1513" s="77"/>
      <c r="H1513" s="78"/>
      <c r="I1513" s="78"/>
      <c r="J1513" s="78"/>
      <c r="K1513" s="78"/>
      <c r="L1513" s="78">
        <f t="shared" ref="L1513:L1526" si="296">+(I1513+K1513)/2</f>
        <v>0</v>
      </c>
      <c r="M1513" s="79">
        <v>0</v>
      </c>
      <c r="N1513" s="79"/>
      <c r="O1513" s="79">
        <v>0</v>
      </c>
      <c r="P1513" s="81"/>
    </row>
    <row r="1514" spans="1:16" x14ac:dyDescent="0.25">
      <c r="A1514" s="76"/>
      <c r="B1514" s="76"/>
      <c r="C1514" s="76"/>
      <c r="D1514" s="90"/>
      <c r="E1514" s="78"/>
      <c r="F1514" s="8" t="s">
        <v>788</v>
      </c>
      <c r="G1514" s="77"/>
      <c r="H1514" s="78"/>
      <c r="I1514" s="78"/>
      <c r="J1514" s="78"/>
      <c r="K1514" s="78"/>
      <c r="L1514" s="78">
        <f t="shared" si="296"/>
        <v>0</v>
      </c>
      <c r="M1514" s="79">
        <v>0</v>
      </c>
      <c r="N1514" s="79"/>
      <c r="O1514" s="79">
        <v>0</v>
      </c>
      <c r="P1514" s="81"/>
    </row>
    <row r="1515" spans="1:16" ht="11.25" customHeight="1" x14ac:dyDescent="0.25">
      <c r="A1515" s="76"/>
      <c r="B1515" s="76"/>
      <c r="C1515" s="76"/>
      <c r="D1515" s="90"/>
      <c r="E1515" s="78"/>
      <c r="F1515" s="8" t="s">
        <v>1286</v>
      </c>
      <c r="G1515" s="77"/>
      <c r="H1515" s="78"/>
      <c r="I1515" s="78"/>
      <c r="J1515" s="78"/>
      <c r="K1515" s="78"/>
      <c r="L1515" s="78">
        <f t="shared" si="296"/>
        <v>0</v>
      </c>
      <c r="M1515" s="79">
        <v>0</v>
      </c>
      <c r="N1515" s="79"/>
      <c r="O1515" s="79">
        <v>0</v>
      </c>
      <c r="P1515" s="81"/>
    </row>
    <row r="1516" spans="1:16" x14ac:dyDescent="0.25">
      <c r="A1516" s="76"/>
      <c r="B1516" s="76"/>
      <c r="C1516" s="76"/>
      <c r="D1516" s="90"/>
      <c r="E1516" s="78"/>
      <c r="F1516" s="8" t="s">
        <v>1287</v>
      </c>
      <c r="G1516" s="77"/>
      <c r="H1516" s="78"/>
      <c r="I1516" s="78"/>
      <c r="J1516" s="78"/>
      <c r="K1516" s="78"/>
      <c r="L1516" s="78">
        <f t="shared" si="296"/>
        <v>0</v>
      </c>
      <c r="M1516" s="79">
        <v>0</v>
      </c>
      <c r="N1516" s="79"/>
      <c r="O1516" s="79">
        <v>0</v>
      </c>
      <c r="P1516" s="81"/>
    </row>
    <row r="1517" spans="1:16" x14ac:dyDescent="0.25">
      <c r="A1517" s="76"/>
      <c r="B1517" s="76"/>
      <c r="C1517" s="76"/>
      <c r="D1517" s="90"/>
      <c r="E1517" s="78"/>
      <c r="F1517" s="8" t="s">
        <v>1288</v>
      </c>
      <c r="G1517" s="77"/>
      <c r="H1517" s="78"/>
      <c r="I1517" s="78"/>
      <c r="J1517" s="78"/>
      <c r="K1517" s="78"/>
      <c r="L1517" s="78">
        <f t="shared" si="296"/>
        <v>0</v>
      </c>
      <c r="M1517" s="79">
        <v>0</v>
      </c>
      <c r="N1517" s="79"/>
      <c r="O1517" s="79">
        <v>0</v>
      </c>
      <c r="P1517" s="81"/>
    </row>
    <row r="1518" spans="1:16" x14ac:dyDescent="0.25">
      <c r="A1518" s="76"/>
      <c r="B1518" s="76"/>
      <c r="C1518" s="76"/>
      <c r="D1518" s="90"/>
      <c r="E1518" s="78"/>
      <c r="F1518" s="8" t="s">
        <v>793</v>
      </c>
      <c r="G1518" s="77"/>
      <c r="H1518" s="78"/>
      <c r="I1518" s="78"/>
      <c r="J1518" s="78"/>
      <c r="K1518" s="78"/>
      <c r="L1518" s="78">
        <f t="shared" si="296"/>
        <v>0</v>
      </c>
      <c r="M1518" s="79">
        <v>0</v>
      </c>
      <c r="N1518" s="79"/>
      <c r="O1518" s="79">
        <v>0</v>
      </c>
      <c r="P1518" s="81"/>
    </row>
    <row r="1519" spans="1:16" ht="11.25" customHeight="1" x14ac:dyDescent="0.25">
      <c r="A1519" s="76"/>
      <c r="B1519" s="76"/>
      <c r="C1519" s="76"/>
      <c r="D1519" s="90"/>
      <c r="E1519" s="78"/>
      <c r="F1519" s="8" t="s">
        <v>794</v>
      </c>
      <c r="G1519" s="77"/>
      <c r="H1519" s="78"/>
      <c r="I1519" s="78"/>
      <c r="J1519" s="78"/>
      <c r="K1519" s="78"/>
      <c r="L1519" s="78">
        <f t="shared" si="296"/>
        <v>0</v>
      </c>
      <c r="M1519" s="79">
        <v>0</v>
      </c>
      <c r="N1519" s="79"/>
      <c r="O1519" s="79">
        <v>0</v>
      </c>
      <c r="P1519" s="81"/>
    </row>
    <row r="1520" spans="1:16" x14ac:dyDescent="0.25">
      <c r="A1520" s="76"/>
      <c r="B1520" s="76"/>
      <c r="C1520" s="76"/>
      <c r="D1520" s="90"/>
      <c r="E1520" s="78"/>
      <c r="F1520" s="8" t="s">
        <v>795</v>
      </c>
      <c r="G1520" s="77"/>
      <c r="H1520" s="78"/>
      <c r="I1520" s="78"/>
      <c r="J1520" s="78"/>
      <c r="K1520" s="78"/>
      <c r="L1520" s="78">
        <f t="shared" si="296"/>
        <v>0</v>
      </c>
      <c r="M1520" s="79">
        <v>0</v>
      </c>
      <c r="N1520" s="79"/>
      <c r="O1520" s="79">
        <v>0</v>
      </c>
      <c r="P1520" s="81"/>
    </row>
    <row r="1521" spans="1:16" x14ac:dyDescent="0.25">
      <c r="A1521" s="76"/>
      <c r="B1521" s="76"/>
      <c r="C1521" s="76"/>
      <c r="D1521" s="90"/>
      <c r="E1521" s="78"/>
      <c r="F1521" s="8" t="s">
        <v>1289</v>
      </c>
      <c r="G1521" s="77"/>
      <c r="H1521" s="78"/>
      <c r="I1521" s="78"/>
      <c r="J1521" s="78"/>
      <c r="K1521" s="78"/>
      <c r="L1521" s="78">
        <f t="shared" si="296"/>
        <v>0</v>
      </c>
      <c r="M1521" s="79">
        <v>0</v>
      </c>
      <c r="N1521" s="79"/>
      <c r="O1521" s="79">
        <v>0</v>
      </c>
      <c r="P1521" s="81"/>
    </row>
    <row r="1522" spans="1:16" x14ac:dyDescent="0.25">
      <c r="A1522" s="76"/>
      <c r="B1522" s="76"/>
      <c r="C1522" s="76"/>
      <c r="D1522" s="90"/>
      <c r="E1522" s="78"/>
      <c r="F1522" s="8" t="s">
        <v>1290</v>
      </c>
      <c r="G1522" s="77"/>
      <c r="H1522" s="78"/>
      <c r="I1522" s="78"/>
      <c r="J1522" s="78"/>
      <c r="K1522" s="78"/>
      <c r="L1522" s="78">
        <f t="shared" si="296"/>
        <v>0</v>
      </c>
      <c r="M1522" s="79">
        <v>0</v>
      </c>
      <c r="N1522" s="79"/>
      <c r="O1522" s="79">
        <v>0</v>
      </c>
      <c r="P1522" s="81"/>
    </row>
    <row r="1523" spans="1:16" x14ac:dyDescent="0.25">
      <c r="A1523" s="76"/>
      <c r="B1523" s="76"/>
      <c r="C1523" s="76"/>
      <c r="D1523" s="90"/>
      <c r="E1523" s="78"/>
      <c r="F1523" s="8" t="s">
        <v>1271</v>
      </c>
      <c r="G1523" s="77"/>
      <c r="H1523" s="78"/>
      <c r="I1523" s="78"/>
      <c r="J1523" s="78"/>
      <c r="K1523" s="78"/>
      <c r="L1523" s="78">
        <f t="shared" si="296"/>
        <v>0</v>
      </c>
      <c r="M1523" s="79">
        <v>0</v>
      </c>
      <c r="N1523" s="79"/>
      <c r="O1523" s="79">
        <v>0</v>
      </c>
      <c r="P1523" s="81"/>
    </row>
    <row r="1524" spans="1:16" ht="11.25" customHeight="1" x14ac:dyDescent="0.25">
      <c r="A1524" s="76"/>
      <c r="B1524" s="76"/>
      <c r="C1524" s="76"/>
      <c r="D1524" s="90"/>
      <c r="E1524" s="78"/>
      <c r="F1524" s="8" t="s">
        <v>1291</v>
      </c>
      <c r="G1524" s="77"/>
      <c r="H1524" s="78"/>
      <c r="I1524" s="78"/>
      <c r="J1524" s="78"/>
      <c r="K1524" s="78"/>
      <c r="L1524" s="78">
        <f t="shared" si="296"/>
        <v>0</v>
      </c>
      <c r="M1524" s="79">
        <v>0</v>
      </c>
      <c r="N1524" s="79"/>
      <c r="O1524" s="79">
        <v>0</v>
      </c>
      <c r="P1524" s="81"/>
    </row>
    <row r="1525" spans="1:16" x14ac:dyDescent="0.25">
      <c r="A1525" s="76"/>
      <c r="B1525" s="76"/>
      <c r="C1525" s="76"/>
      <c r="D1525" s="90"/>
      <c r="E1525" s="78"/>
      <c r="F1525" s="8" t="s">
        <v>99</v>
      </c>
      <c r="G1525" s="77"/>
      <c r="H1525" s="78"/>
      <c r="I1525" s="78"/>
      <c r="J1525" s="78"/>
      <c r="K1525" s="78"/>
      <c r="L1525" s="78">
        <f t="shared" si="296"/>
        <v>0</v>
      </c>
      <c r="M1525" s="79">
        <v>0</v>
      </c>
      <c r="N1525" s="79"/>
      <c r="O1525" s="79">
        <v>0</v>
      </c>
      <c r="P1525" s="81"/>
    </row>
    <row r="1526" spans="1:16" x14ac:dyDescent="0.25">
      <c r="A1526" s="76"/>
      <c r="B1526" s="76"/>
      <c r="C1526" s="76"/>
      <c r="D1526" s="90"/>
      <c r="E1526" s="78"/>
      <c r="F1526" s="8" t="s">
        <v>1292</v>
      </c>
      <c r="G1526" s="77"/>
      <c r="H1526" s="78"/>
      <c r="I1526" s="78"/>
      <c r="J1526" s="78"/>
      <c r="K1526" s="78"/>
      <c r="L1526" s="78">
        <f t="shared" si="296"/>
        <v>0</v>
      </c>
      <c r="M1526" s="79">
        <v>0</v>
      </c>
      <c r="N1526" s="79"/>
      <c r="O1526" s="79">
        <v>0</v>
      </c>
      <c r="P1526" s="81"/>
    </row>
    <row r="1527" spans="1:16" x14ac:dyDescent="0.25">
      <c r="A1527" s="76">
        <v>25</v>
      </c>
      <c r="B1527" s="76" t="s">
        <v>1293</v>
      </c>
      <c r="C1527" s="76" t="s">
        <v>1294</v>
      </c>
      <c r="D1527" s="90"/>
      <c r="E1527" s="78"/>
      <c r="F1527" s="100" t="s">
        <v>15</v>
      </c>
      <c r="G1527" s="101"/>
      <c r="H1527" s="101"/>
      <c r="I1527" s="101"/>
      <c r="J1527" s="101"/>
      <c r="K1527" s="101"/>
      <c r="L1527" s="102"/>
      <c r="M1527" s="10"/>
      <c r="N1527" s="10"/>
      <c r="O1527" s="10"/>
      <c r="P1527" s="18"/>
    </row>
    <row r="1528" spans="1:16" x14ac:dyDescent="0.25">
      <c r="A1528" s="76"/>
      <c r="B1528" s="76"/>
      <c r="C1528" s="76"/>
      <c r="D1528" s="90"/>
      <c r="E1528" s="78"/>
      <c r="F1528" s="8" t="s">
        <v>1295</v>
      </c>
      <c r="G1528" s="7" t="s">
        <v>17</v>
      </c>
      <c r="H1528" s="9">
        <v>43122.42</v>
      </c>
      <c r="I1528" s="9">
        <f t="shared" ref="I1528:I1542" si="297">(H1528*19.88%)+H1528</f>
        <v>51695.157095999995</v>
      </c>
      <c r="J1528" s="9">
        <v>33566.084999999999</v>
      </c>
      <c r="K1528" s="9">
        <f t="shared" ref="K1528:K1542" si="298">(J1528*5.1%)+J1528</f>
        <v>35277.955334999999</v>
      </c>
      <c r="L1528" s="50">
        <f>K1528</f>
        <v>35277.955334999999</v>
      </c>
      <c r="M1528" s="9">
        <v>47932.369380000004</v>
      </c>
      <c r="N1528" s="9">
        <v>214200</v>
      </c>
      <c r="O1528" s="9">
        <f>MIN(M1528,N1528)</f>
        <v>47932.369380000004</v>
      </c>
      <c r="P1528" s="17">
        <f>AVERAGE(L1528,O1528)</f>
        <v>41605.162357499998</v>
      </c>
    </row>
    <row r="1529" spans="1:16" ht="11.25" customHeight="1" x14ac:dyDescent="0.25">
      <c r="A1529" s="76"/>
      <c r="B1529" s="76"/>
      <c r="C1529" s="76"/>
      <c r="D1529" s="90"/>
      <c r="E1529" s="78"/>
      <c r="F1529" s="8" t="s">
        <v>1296</v>
      </c>
      <c r="G1529" s="7" t="s">
        <v>17</v>
      </c>
      <c r="H1529" s="9">
        <v>81704.7</v>
      </c>
      <c r="I1529" s="9">
        <f t="shared" si="297"/>
        <v>97947.594359999988</v>
      </c>
      <c r="J1529" s="9">
        <v>84879.339800000002</v>
      </c>
      <c r="K1529" s="9">
        <f t="shared" si="298"/>
        <v>89208.1861298</v>
      </c>
      <c r="L1529" s="50">
        <f t="shared" ref="L1529:L1542" si="299">K1529</f>
        <v>89208.1861298</v>
      </c>
      <c r="M1529" s="9">
        <v>121207.6972344</v>
      </c>
      <c r="N1529" s="9">
        <v>261800</v>
      </c>
      <c r="O1529" s="9">
        <f t="shared" ref="O1529:O1542" si="300">MIN(M1529,N1529)</f>
        <v>121207.6972344</v>
      </c>
      <c r="P1529" s="17">
        <f t="shared" ref="P1529:P1540" si="301">AVERAGE(L1529,O1529)</f>
        <v>105207.9416821</v>
      </c>
    </row>
    <row r="1530" spans="1:16" ht="11.25" customHeight="1" x14ac:dyDescent="0.25">
      <c r="A1530" s="76"/>
      <c r="B1530" s="76"/>
      <c r="C1530" s="76"/>
      <c r="D1530" s="90"/>
      <c r="E1530" s="78"/>
      <c r="F1530" s="8" t="s">
        <v>1297</v>
      </c>
      <c r="G1530" s="7" t="s">
        <v>17</v>
      </c>
      <c r="H1530" s="9">
        <v>306392.13</v>
      </c>
      <c r="I1530" s="9">
        <f t="shared" si="297"/>
        <v>367302.88544400001</v>
      </c>
      <c r="J1530" s="9">
        <v>226071.86799999999</v>
      </c>
      <c r="K1530" s="9">
        <f t="shared" si="298"/>
        <v>237601.533268</v>
      </c>
      <c r="L1530" s="50">
        <f t="shared" si="299"/>
        <v>237601.533268</v>
      </c>
      <c r="M1530" s="9">
        <v>322830.62750399997</v>
      </c>
      <c r="N1530" s="9">
        <v>380800</v>
      </c>
      <c r="O1530" s="9">
        <f t="shared" si="300"/>
        <v>322830.62750399997</v>
      </c>
      <c r="P1530" s="17">
        <f t="shared" si="301"/>
        <v>280216.08038599999</v>
      </c>
    </row>
    <row r="1531" spans="1:16" x14ac:dyDescent="0.25">
      <c r="A1531" s="76"/>
      <c r="B1531" s="76"/>
      <c r="C1531" s="76"/>
      <c r="D1531" s="90"/>
      <c r="E1531" s="78"/>
      <c r="F1531" s="8" t="s">
        <v>1298</v>
      </c>
      <c r="G1531" s="7" t="s">
        <v>17</v>
      </c>
      <c r="H1531" s="9">
        <v>107804.07</v>
      </c>
      <c r="I1531" s="9">
        <f t="shared" si="297"/>
        <v>129235.51911600001</v>
      </c>
      <c r="J1531" s="9">
        <v>18926.731599999999</v>
      </c>
      <c r="K1531" s="9">
        <f t="shared" si="298"/>
        <v>19891.994911599999</v>
      </c>
      <c r="L1531" s="50">
        <f t="shared" si="299"/>
        <v>19891.994911599999</v>
      </c>
      <c r="M1531" s="9">
        <v>27027.3727248</v>
      </c>
      <c r="N1531" s="9">
        <v>214200</v>
      </c>
      <c r="O1531" s="9">
        <f t="shared" si="300"/>
        <v>27027.3727248</v>
      </c>
      <c r="P1531" s="17">
        <f t="shared" si="301"/>
        <v>23459.683818199999</v>
      </c>
    </row>
    <row r="1532" spans="1:16" x14ac:dyDescent="0.25">
      <c r="A1532" s="76"/>
      <c r="B1532" s="76"/>
      <c r="C1532" s="76"/>
      <c r="D1532" s="90"/>
      <c r="E1532" s="78"/>
      <c r="F1532" s="8" t="s">
        <v>1299</v>
      </c>
      <c r="G1532" s="7" t="s">
        <v>17</v>
      </c>
      <c r="H1532" s="9">
        <v>221282.82</v>
      </c>
      <c r="I1532" s="9">
        <f t="shared" si="297"/>
        <v>265273.84461600002</v>
      </c>
      <c r="J1532" s="9">
        <v>226071.86799999999</v>
      </c>
      <c r="K1532" s="9">
        <f t="shared" si="298"/>
        <v>237601.533268</v>
      </c>
      <c r="L1532" s="50">
        <f t="shared" si="299"/>
        <v>237601.533268</v>
      </c>
      <c r="M1532" s="9">
        <v>322830.62750399997</v>
      </c>
      <c r="N1532" s="9">
        <v>499800</v>
      </c>
      <c r="O1532" s="9">
        <f t="shared" si="300"/>
        <v>322830.62750399997</v>
      </c>
      <c r="P1532" s="17">
        <f t="shared" si="301"/>
        <v>280216.08038599999</v>
      </c>
    </row>
    <row r="1533" spans="1:16" x14ac:dyDescent="0.25">
      <c r="A1533" s="76"/>
      <c r="B1533" s="76"/>
      <c r="C1533" s="76"/>
      <c r="D1533" s="90"/>
      <c r="E1533" s="78"/>
      <c r="F1533" s="8" t="s">
        <v>770</v>
      </c>
      <c r="G1533" s="7" t="s">
        <v>17</v>
      </c>
      <c r="H1533" s="9">
        <v>59008.95</v>
      </c>
      <c r="I1533" s="9">
        <f t="shared" si="297"/>
        <v>70739.92925999999</v>
      </c>
      <c r="J1533" s="9">
        <v>61301.076199999996</v>
      </c>
      <c r="K1533" s="9">
        <f t="shared" si="298"/>
        <v>64427.431086199998</v>
      </c>
      <c r="L1533" s="50">
        <f t="shared" si="299"/>
        <v>64427.431086199998</v>
      </c>
      <c r="M1533" s="9">
        <v>87537.936813599998</v>
      </c>
      <c r="N1533" s="9">
        <v>261800</v>
      </c>
      <c r="O1533" s="9">
        <f t="shared" si="300"/>
        <v>87537.936813599998</v>
      </c>
      <c r="P1533" s="17">
        <f t="shared" si="301"/>
        <v>75982.683949900005</v>
      </c>
    </row>
    <row r="1534" spans="1:16" x14ac:dyDescent="0.25">
      <c r="A1534" s="76"/>
      <c r="B1534" s="76"/>
      <c r="C1534" s="76"/>
      <c r="D1534" s="90"/>
      <c r="E1534" s="78"/>
      <c r="F1534" s="8" t="s">
        <v>1300</v>
      </c>
      <c r="G1534" s="7" t="s">
        <v>17</v>
      </c>
      <c r="H1534" s="9">
        <v>39263.4</v>
      </c>
      <c r="I1534" s="9">
        <f t="shared" si="297"/>
        <v>47068.963920000002</v>
      </c>
      <c r="J1534" s="9">
        <v>40788.932000000001</v>
      </c>
      <c r="K1534" s="9">
        <f t="shared" si="298"/>
        <v>42869.167531999999</v>
      </c>
      <c r="L1534" s="50">
        <f t="shared" si="299"/>
        <v>42869.167531999999</v>
      </c>
      <c r="M1534" s="9">
        <v>58246.594896000002</v>
      </c>
      <c r="N1534" s="9">
        <v>452200</v>
      </c>
      <c r="O1534" s="9">
        <f t="shared" si="300"/>
        <v>58246.594896000002</v>
      </c>
      <c r="P1534" s="17">
        <f t="shared" si="301"/>
        <v>50557.881214000001</v>
      </c>
    </row>
    <row r="1535" spans="1:16" ht="11.25" customHeight="1" x14ac:dyDescent="0.25">
      <c r="A1535" s="76"/>
      <c r="B1535" s="76"/>
      <c r="C1535" s="76"/>
      <c r="D1535" s="90"/>
      <c r="E1535" s="78"/>
      <c r="F1535" s="8" t="s">
        <v>1301</v>
      </c>
      <c r="G1535" s="7" t="s">
        <v>17</v>
      </c>
      <c r="H1535" s="9">
        <v>783004.86</v>
      </c>
      <c r="I1535" s="9">
        <f t="shared" si="297"/>
        <v>938666.22616799991</v>
      </c>
      <c r="J1535" s="9">
        <v>15772.5852</v>
      </c>
      <c r="K1535" s="9">
        <f t="shared" si="298"/>
        <v>16576.9870452</v>
      </c>
      <c r="L1535" s="50">
        <f t="shared" si="299"/>
        <v>16576.9870452</v>
      </c>
      <c r="M1535" s="9">
        <v>22523.251665600001</v>
      </c>
      <c r="N1535" s="9">
        <v>309400</v>
      </c>
      <c r="O1535" s="9">
        <f t="shared" si="300"/>
        <v>22523.251665600001</v>
      </c>
      <c r="P1535" s="17">
        <f t="shared" si="301"/>
        <v>19550.119355399998</v>
      </c>
    </row>
    <row r="1536" spans="1:16" x14ac:dyDescent="0.25">
      <c r="A1536" s="76"/>
      <c r="B1536" s="76"/>
      <c r="C1536" s="76"/>
      <c r="D1536" s="90"/>
      <c r="E1536" s="78"/>
      <c r="F1536" s="8" t="s">
        <v>1302</v>
      </c>
      <c r="G1536" s="7" t="s">
        <v>17</v>
      </c>
      <c r="H1536" s="9">
        <v>209936.43</v>
      </c>
      <c r="I1536" s="9">
        <f t="shared" si="297"/>
        <v>251671.792284</v>
      </c>
      <c r="J1536" s="9">
        <v>218091.98879999999</v>
      </c>
      <c r="K1536" s="9">
        <f t="shared" si="298"/>
        <v>229214.68022879999</v>
      </c>
      <c r="L1536" s="50">
        <f t="shared" si="299"/>
        <v>229214.68022879999</v>
      </c>
      <c r="M1536" s="9">
        <v>311435.36000639998</v>
      </c>
      <c r="N1536" s="9">
        <v>380800</v>
      </c>
      <c r="O1536" s="9">
        <f t="shared" si="300"/>
        <v>311435.36000639998</v>
      </c>
      <c r="P1536" s="17">
        <f t="shared" si="301"/>
        <v>270325.02011759998</v>
      </c>
    </row>
    <row r="1537" spans="1:16" x14ac:dyDescent="0.25">
      <c r="A1537" s="76"/>
      <c r="B1537" s="76"/>
      <c r="C1537" s="76"/>
      <c r="D1537" s="90"/>
      <c r="E1537" s="78"/>
      <c r="F1537" s="8" t="s">
        <v>1303</v>
      </c>
      <c r="G1537" s="7" t="s">
        <v>17</v>
      </c>
      <c r="H1537" s="9">
        <v>20425.68</v>
      </c>
      <c r="I1537" s="9">
        <f t="shared" si="297"/>
        <v>24486.305184000001</v>
      </c>
      <c r="J1537" s="9">
        <v>21219.14</v>
      </c>
      <c r="K1537" s="9">
        <f t="shared" si="298"/>
        <v>22301.316139999999</v>
      </c>
      <c r="L1537" s="50">
        <f t="shared" si="299"/>
        <v>22301.316139999999</v>
      </c>
      <c r="M1537" s="9">
        <v>30300.931920000003</v>
      </c>
      <c r="N1537" s="9">
        <v>214200</v>
      </c>
      <c r="O1537" s="9">
        <f t="shared" si="300"/>
        <v>30300.931920000003</v>
      </c>
      <c r="P1537" s="17">
        <f t="shared" si="301"/>
        <v>26301.124029999999</v>
      </c>
    </row>
    <row r="1538" spans="1:16" x14ac:dyDescent="0.25">
      <c r="A1538" s="76"/>
      <c r="B1538" s="76"/>
      <c r="C1538" s="76"/>
      <c r="D1538" s="90"/>
      <c r="E1538" s="78"/>
      <c r="F1538" s="8" t="s">
        <v>1304</v>
      </c>
      <c r="G1538" s="7" t="s">
        <v>17</v>
      </c>
      <c r="H1538" s="9">
        <v>249653.25</v>
      </c>
      <c r="I1538" s="9">
        <f t="shared" si="297"/>
        <v>299284.3161</v>
      </c>
      <c r="J1538" s="9">
        <v>55596</v>
      </c>
      <c r="K1538" s="9">
        <f t="shared" si="298"/>
        <v>58431.396000000001</v>
      </c>
      <c r="L1538" s="50">
        <f t="shared" si="299"/>
        <v>58431.396000000001</v>
      </c>
      <c r="M1538" s="9">
        <v>467139.6</v>
      </c>
      <c r="N1538" s="9">
        <v>452200</v>
      </c>
      <c r="O1538" s="9">
        <f t="shared" si="300"/>
        <v>452200</v>
      </c>
      <c r="P1538" s="17">
        <f t="shared" si="301"/>
        <v>255315.698</v>
      </c>
    </row>
    <row r="1539" spans="1:16" x14ac:dyDescent="0.25">
      <c r="A1539" s="76"/>
      <c r="B1539" s="76"/>
      <c r="C1539" s="76"/>
      <c r="D1539" s="90"/>
      <c r="E1539" s="78"/>
      <c r="F1539" s="8" t="s">
        <v>1305</v>
      </c>
      <c r="G1539" s="7" t="s">
        <v>17</v>
      </c>
      <c r="H1539" s="9">
        <v>191778.84</v>
      </c>
      <c r="I1539" s="9">
        <f t="shared" si="297"/>
        <v>229904.47339199999</v>
      </c>
      <c r="J1539" s="9">
        <v>199229.19260000001</v>
      </c>
      <c r="K1539" s="9">
        <f t="shared" si="298"/>
        <v>209389.88142260001</v>
      </c>
      <c r="L1539" s="50">
        <f t="shared" si="299"/>
        <v>209389.88142260001</v>
      </c>
      <c r="M1539" s="9">
        <v>2844919.5870328001</v>
      </c>
      <c r="N1539" s="9">
        <v>499800</v>
      </c>
      <c r="O1539" s="9">
        <f t="shared" si="300"/>
        <v>499800</v>
      </c>
      <c r="P1539" s="17">
        <f t="shared" si="301"/>
        <v>354594.94071130001</v>
      </c>
    </row>
    <row r="1540" spans="1:16" ht="11.25" customHeight="1" x14ac:dyDescent="0.25">
      <c r="A1540" s="76"/>
      <c r="B1540" s="76"/>
      <c r="C1540" s="76"/>
      <c r="D1540" s="90"/>
      <c r="E1540" s="78"/>
      <c r="F1540" s="8" t="s">
        <v>1306</v>
      </c>
      <c r="G1540" s="7" t="s">
        <v>17</v>
      </c>
      <c r="H1540" s="9">
        <v>199797.84</v>
      </c>
      <c r="I1540" s="9">
        <f t="shared" si="297"/>
        <v>239517.65059199999</v>
      </c>
      <c r="J1540" s="9">
        <v>207559.3266</v>
      </c>
      <c r="K1540" s="9">
        <f t="shared" si="298"/>
        <v>218144.85225659999</v>
      </c>
      <c r="L1540" s="50">
        <f t="shared" si="299"/>
        <v>218144.85225659999</v>
      </c>
      <c r="M1540" s="9">
        <v>296394.71838480001</v>
      </c>
      <c r="N1540" s="9">
        <v>2142000</v>
      </c>
      <c r="O1540" s="9">
        <f t="shared" si="300"/>
        <v>296394.71838480001</v>
      </c>
      <c r="P1540" s="17">
        <f t="shared" si="301"/>
        <v>257269.7853207</v>
      </c>
    </row>
    <row r="1541" spans="1:16" x14ac:dyDescent="0.25">
      <c r="A1541" s="76"/>
      <c r="B1541" s="76"/>
      <c r="C1541" s="76"/>
      <c r="D1541" s="90"/>
      <c r="E1541" s="78"/>
      <c r="F1541" s="8" t="s">
        <v>1307</v>
      </c>
      <c r="G1541" s="7" t="s">
        <v>17</v>
      </c>
      <c r="H1541" s="9">
        <v>181491.75</v>
      </c>
      <c r="I1541" s="9">
        <f t="shared" si="297"/>
        <v>217572.30989999999</v>
      </c>
      <c r="J1541" s="10">
        <v>0</v>
      </c>
      <c r="K1541" s="9">
        <f t="shared" si="298"/>
        <v>0</v>
      </c>
      <c r="L1541" s="50">
        <f t="shared" si="299"/>
        <v>0</v>
      </c>
      <c r="M1541" s="9">
        <v>96400.2</v>
      </c>
      <c r="N1541" s="9">
        <v>214200</v>
      </c>
      <c r="O1541" s="9">
        <f t="shared" si="300"/>
        <v>96400.2</v>
      </c>
      <c r="P1541" s="17">
        <f>O1541</f>
        <v>96400.2</v>
      </c>
    </row>
    <row r="1542" spans="1:16" ht="11.25" customHeight="1" x14ac:dyDescent="0.25">
      <c r="A1542" s="76"/>
      <c r="B1542" s="76"/>
      <c r="C1542" s="76"/>
      <c r="D1542" s="90"/>
      <c r="E1542" s="78"/>
      <c r="F1542" s="8" t="s">
        <v>1308</v>
      </c>
      <c r="G1542" s="7" t="s">
        <v>17</v>
      </c>
      <c r="H1542" s="9">
        <v>323415.18</v>
      </c>
      <c r="I1542" s="9">
        <f t="shared" si="297"/>
        <v>387710.117784</v>
      </c>
      <c r="J1542" s="10">
        <v>0</v>
      </c>
      <c r="K1542" s="9">
        <f t="shared" si="298"/>
        <v>0</v>
      </c>
      <c r="L1542" s="50">
        <f t="shared" si="299"/>
        <v>0</v>
      </c>
      <c r="M1542" s="9">
        <v>1371900</v>
      </c>
      <c r="N1542" s="9">
        <v>2142000</v>
      </c>
      <c r="O1542" s="9">
        <f t="shared" si="300"/>
        <v>1371900</v>
      </c>
      <c r="P1542" s="19">
        <f>O1542</f>
        <v>1371900</v>
      </c>
    </row>
    <row r="1543" spans="1:16" x14ac:dyDescent="0.25">
      <c r="A1543" s="76"/>
      <c r="B1543" s="76"/>
      <c r="C1543" s="76"/>
      <c r="D1543" s="90"/>
      <c r="E1543" s="78"/>
      <c r="F1543" s="100" t="s">
        <v>81</v>
      </c>
      <c r="G1543" s="101"/>
      <c r="H1543" s="101"/>
      <c r="I1543" s="101"/>
      <c r="J1543" s="101"/>
      <c r="K1543" s="101"/>
      <c r="L1543" s="102"/>
      <c r="M1543" s="10"/>
      <c r="N1543" s="10"/>
      <c r="O1543" s="10"/>
      <c r="P1543" s="18"/>
    </row>
    <row r="1544" spans="1:16" x14ac:dyDescent="0.25">
      <c r="A1544" s="76"/>
      <c r="B1544" s="76"/>
      <c r="C1544" s="76"/>
      <c r="D1544" s="90"/>
      <c r="E1544" s="78"/>
      <c r="F1544" s="8" t="s">
        <v>1309</v>
      </c>
      <c r="G1544" s="77" t="s">
        <v>82</v>
      </c>
      <c r="H1544" s="107">
        <v>243550.89</v>
      </c>
      <c r="I1544" s="107">
        <f>(H1544*19.88%)+H1544</f>
        <v>291968.80693200004</v>
      </c>
      <c r="J1544" s="78">
        <v>231650</v>
      </c>
      <c r="K1544" s="107">
        <f>(J1544*5.1%)+J1544</f>
        <v>243464.15</v>
      </c>
      <c r="L1544" s="78">
        <f>K1544</f>
        <v>243464.15</v>
      </c>
      <c r="M1544" s="79">
        <v>330796.2</v>
      </c>
      <c r="N1544" s="79">
        <v>427924</v>
      </c>
      <c r="O1544" s="79">
        <f>MIN(M1544,N1544)</f>
        <v>330796.2</v>
      </c>
      <c r="P1544" s="80">
        <f>AVERAGE(L1544,O1544)</f>
        <v>287130.17499999999</v>
      </c>
    </row>
    <row r="1545" spans="1:16" x14ac:dyDescent="0.25">
      <c r="A1545" s="76"/>
      <c r="B1545" s="76"/>
      <c r="C1545" s="76"/>
      <c r="D1545" s="90"/>
      <c r="E1545" s="78"/>
      <c r="F1545" s="8" t="s">
        <v>1310</v>
      </c>
      <c r="G1545" s="77"/>
      <c r="H1545" s="107"/>
      <c r="I1545" s="107"/>
      <c r="J1545" s="78"/>
      <c r="K1545" s="107"/>
      <c r="L1545" s="78"/>
      <c r="M1545" s="79">
        <v>0</v>
      </c>
      <c r="N1545" s="79"/>
      <c r="O1545" s="79">
        <v>0</v>
      </c>
      <c r="P1545" s="81"/>
    </row>
    <row r="1546" spans="1:16" x14ac:dyDescent="0.25">
      <c r="A1546" s="76"/>
      <c r="B1546" s="76"/>
      <c r="C1546" s="76"/>
      <c r="D1546" s="90"/>
      <c r="E1546" s="78"/>
      <c r="F1546" s="8" t="s">
        <v>1311</v>
      </c>
      <c r="G1546" s="77"/>
      <c r="H1546" s="107"/>
      <c r="I1546" s="107"/>
      <c r="J1546" s="78"/>
      <c r="K1546" s="107"/>
      <c r="L1546" s="78"/>
      <c r="M1546" s="79">
        <v>0</v>
      </c>
      <c r="N1546" s="79"/>
      <c r="O1546" s="79">
        <v>0</v>
      </c>
      <c r="P1546" s="81"/>
    </row>
    <row r="1547" spans="1:16" x14ac:dyDescent="0.25">
      <c r="A1547" s="76"/>
      <c r="B1547" s="76"/>
      <c r="C1547" s="76"/>
      <c r="D1547" s="90"/>
      <c r="E1547" s="78"/>
      <c r="F1547" s="8" t="s">
        <v>1312</v>
      </c>
      <c r="G1547" s="77"/>
      <c r="H1547" s="107"/>
      <c r="I1547" s="107"/>
      <c r="J1547" s="78"/>
      <c r="K1547" s="107"/>
      <c r="L1547" s="78"/>
      <c r="M1547" s="79">
        <v>0</v>
      </c>
      <c r="N1547" s="79"/>
      <c r="O1547" s="79">
        <v>0</v>
      </c>
      <c r="P1547" s="81"/>
    </row>
    <row r="1548" spans="1:16" x14ac:dyDescent="0.25">
      <c r="A1548" s="76"/>
      <c r="B1548" s="76"/>
      <c r="C1548" s="76"/>
      <c r="D1548" s="90"/>
      <c r="E1548" s="78"/>
      <c r="F1548" s="8" t="s">
        <v>788</v>
      </c>
      <c r="G1548" s="77"/>
      <c r="H1548" s="107"/>
      <c r="I1548" s="107"/>
      <c r="J1548" s="78"/>
      <c r="K1548" s="107"/>
      <c r="L1548" s="78"/>
      <c r="M1548" s="79">
        <v>0</v>
      </c>
      <c r="N1548" s="79"/>
      <c r="O1548" s="79">
        <v>0</v>
      </c>
      <c r="P1548" s="81"/>
    </row>
    <row r="1549" spans="1:16" x14ac:dyDescent="0.25">
      <c r="A1549" s="76"/>
      <c r="B1549" s="76"/>
      <c r="C1549" s="76"/>
      <c r="D1549" s="90"/>
      <c r="E1549" s="78"/>
      <c r="F1549" s="8" t="s">
        <v>1313</v>
      </c>
      <c r="G1549" s="77"/>
      <c r="H1549" s="107"/>
      <c r="I1549" s="107"/>
      <c r="J1549" s="78"/>
      <c r="K1549" s="107"/>
      <c r="L1549" s="78"/>
      <c r="M1549" s="79">
        <v>0</v>
      </c>
      <c r="N1549" s="79"/>
      <c r="O1549" s="79">
        <v>0</v>
      </c>
      <c r="P1549" s="81"/>
    </row>
    <row r="1550" spans="1:16" x14ac:dyDescent="0.25">
      <c r="A1550" s="76"/>
      <c r="B1550" s="76"/>
      <c r="C1550" s="76"/>
      <c r="D1550" s="90"/>
      <c r="E1550" s="78"/>
      <c r="F1550" s="8" t="s">
        <v>1314</v>
      </c>
      <c r="G1550" s="77"/>
      <c r="H1550" s="107"/>
      <c r="I1550" s="107"/>
      <c r="J1550" s="78"/>
      <c r="K1550" s="107"/>
      <c r="L1550" s="78"/>
      <c r="M1550" s="79">
        <v>0</v>
      </c>
      <c r="N1550" s="79"/>
      <c r="O1550" s="79">
        <v>0</v>
      </c>
      <c r="P1550" s="81"/>
    </row>
    <row r="1551" spans="1:16" x14ac:dyDescent="0.25">
      <c r="A1551" s="76"/>
      <c r="B1551" s="76"/>
      <c r="C1551" s="76"/>
      <c r="D1551" s="90"/>
      <c r="E1551" s="78"/>
      <c r="F1551" s="8" t="s">
        <v>793</v>
      </c>
      <c r="G1551" s="77"/>
      <c r="H1551" s="107"/>
      <c r="I1551" s="107"/>
      <c r="J1551" s="78"/>
      <c r="K1551" s="107"/>
      <c r="L1551" s="78"/>
      <c r="M1551" s="79">
        <v>0</v>
      </c>
      <c r="N1551" s="79"/>
      <c r="O1551" s="79">
        <v>0</v>
      </c>
      <c r="P1551" s="81"/>
    </row>
    <row r="1552" spans="1:16" ht="11.25" customHeight="1" x14ac:dyDescent="0.25">
      <c r="A1552" s="76"/>
      <c r="B1552" s="76"/>
      <c r="C1552" s="76"/>
      <c r="D1552" s="90"/>
      <c r="E1552" s="78"/>
      <c r="F1552" s="8" t="s">
        <v>794</v>
      </c>
      <c r="G1552" s="77"/>
      <c r="H1552" s="107"/>
      <c r="I1552" s="107"/>
      <c r="J1552" s="78"/>
      <c r="K1552" s="107"/>
      <c r="L1552" s="78"/>
      <c r="M1552" s="79">
        <v>0</v>
      </c>
      <c r="N1552" s="79"/>
      <c r="O1552" s="79">
        <v>0</v>
      </c>
      <c r="P1552" s="81"/>
    </row>
    <row r="1553" spans="1:16" x14ac:dyDescent="0.25">
      <c r="A1553" s="76"/>
      <c r="B1553" s="76"/>
      <c r="C1553" s="76"/>
      <c r="D1553" s="90"/>
      <c r="E1553" s="78"/>
      <c r="F1553" s="8" t="s">
        <v>1050</v>
      </c>
      <c r="G1553" s="77"/>
      <c r="H1553" s="107"/>
      <c r="I1553" s="107"/>
      <c r="J1553" s="78"/>
      <c r="K1553" s="107"/>
      <c r="L1553" s="78"/>
      <c r="M1553" s="79">
        <v>0</v>
      </c>
      <c r="N1553" s="79"/>
      <c r="O1553" s="79">
        <v>0</v>
      </c>
      <c r="P1553" s="81"/>
    </row>
    <row r="1554" spans="1:16" x14ac:dyDescent="0.25">
      <c r="A1554" s="76"/>
      <c r="B1554" s="76"/>
      <c r="C1554" s="76"/>
      <c r="D1554" s="90"/>
      <c r="E1554" s="78"/>
      <c r="F1554" s="8" t="s">
        <v>795</v>
      </c>
      <c r="G1554" s="77"/>
      <c r="H1554" s="107"/>
      <c r="I1554" s="107"/>
      <c r="J1554" s="78"/>
      <c r="K1554" s="107"/>
      <c r="L1554" s="78"/>
      <c r="M1554" s="79">
        <v>0</v>
      </c>
      <c r="N1554" s="79"/>
      <c r="O1554" s="79">
        <v>0</v>
      </c>
      <c r="P1554" s="81"/>
    </row>
    <row r="1555" spans="1:16" x14ac:dyDescent="0.25">
      <c r="A1555" s="76"/>
      <c r="B1555" s="76"/>
      <c r="C1555" s="76"/>
      <c r="D1555" s="90"/>
      <c r="E1555" s="78"/>
      <c r="F1555" s="8" t="s">
        <v>1315</v>
      </c>
      <c r="G1555" s="77"/>
      <c r="H1555" s="107"/>
      <c r="I1555" s="107"/>
      <c r="J1555" s="78"/>
      <c r="K1555" s="107"/>
      <c r="L1555" s="78"/>
      <c r="M1555" s="79">
        <v>0</v>
      </c>
      <c r="N1555" s="79"/>
      <c r="O1555" s="79">
        <v>0</v>
      </c>
      <c r="P1555" s="81"/>
    </row>
    <row r="1556" spans="1:16" x14ac:dyDescent="0.25">
      <c r="A1556" s="76">
        <v>26</v>
      </c>
      <c r="B1556" s="76" t="s">
        <v>1316</v>
      </c>
      <c r="C1556" s="76" t="s">
        <v>1317</v>
      </c>
      <c r="D1556" s="90"/>
      <c r="E1556" s="78"/>
      <c r="F1556" s="100" t="s">
        <v>15</v>
      </c>
      <c r="G1556" s="101"/>
      <c r="H1556" s="101"/>
      <c r="I1556" s="101"/>
      <c r="J1556" s="101"/>
      <c r="K1556" s="101"/>
      <c r="L1556" s="102"/>
      <c r="M1556" s="10"/>
      <c r="N1556" s="10"/>
      <c r="O1556" s="10"/>
      <c r="P1556" s="18"/>
    </row>
    <row r="1557" spans="1:16" x14ac:dyDescent="0.25">
      <c r="A1557" s="76"/>
      <c r="B1557" s="76"/>
      <c r="C1557" s="76"/>
      <c r="D1557" s="90"/>
      <c r="E1557" s="78"/>
      <c r="F1557" s="8" t="s">
        <v>1109</v>
      </c>
      <c r="G1557" s="7" t="s">
        <v>17</v>
      </c>
      <c r="H1557" s="10">
        <v>20425.68</v>
      </c>
      <c r="I1557" s="10">
        <f t="shared" ref="I1557:I1566" si="302">(H1557*19.88%)+H1557</f>
        <v>24486.305184000001</v>
      </c>
      <c r="J1557" s="10">
        <v>18926.731599999999</v>
      </c>
      <c r="K1557" s="10">
        <f t="shared" ref="K1557:K1566" si="303">(J1557*5.1%)+J1557</f>
        <v>19891.994911599999</v>
      </c>
      <c r="L1557" s="50">
        <f>K1557</f>
        <v>19891.994911599999</v>
      </c>
      <c r="M1557" s="9">
        <v>27027.3727248</v>
      </c>
      <c r="N1557" s="9">
        <v>214200</v>
      </c>
      <c r="O1557" s="9">
        <f>MIN(M1557,N1557)</f>
        <v>27027.3727248</v>
      </c>
      <c r="P1557" s="17">
        <f>AVERAGE(L1557,O1557)</f>
        <v>23459.683818199999</v>
      </c>
    </row>
    <row r="1558" spans="1:16" ht="11.25" customHeight="1" x14ac:dyDescent="0.25">
      <c r="A1558" s="76"/>
      <c r="B1558" s="76"/>
      <c r="C1558" s="76"/>
      <c r="D1558" s="90"/>
      <c r="E1558" s="78"/>
      <c r="F1558" s="8" t="s">
        <v>1318</v>
      </c>
      <c r="G1558" s="7" t="s">
        <v>17</v>
      </c>
      <c r="H1558" s="10">
        <v>85109.31</v>
      </c>
      <c r="I1558" s="10">
        <f t="shared" si="302"/>
        <v>102029.040828</v>
      </c>
      <c r="J1558" s="10">
        <v>78861.999400000001</v>
      </c>
      <c r="K1558" s="10">
        <f t="shared" si="303"/>
        <v>82883.9613694</v>
      </c>
      <c r="L1558" s="50">
        <f t="shared" ref="L1558:L1566" si="304">K1558</f>
        <v>82883.9613694</v>
      </c>
      <c r="M1558" s="9">
        <v>112614.9351432</v>
      </c>
      <c r="N1558" s="9">
        <v>380800</v>
      </c>
      <c r="O1558" s="9">
        <f t="shared" ref="O1558:O1566" si="305">MIN(M1558,N1558)</f>
        <v>112614.9351432</v>
      </c>
      <c r="P1558" s="17">
        <f t="shared" ref="P1558:P1566" si="306">AVERAGE(L1558,O1558)</f>
        <v>97749.448256300006</v>
      </c>
    </row>
    <row r="1559" spans="1:16" x14ac:dyDescent="0.25">
      <c r="A1559" s="76"/>
      <c r="B1559" s="76"/>
      <c r="C1559" s="76"/>
      <c r="D1559" s="90"/>
      <c r="E1559" s="78"/>
      <c r="F1559" s="8" t="s">
        <v>1319</v>
      </c>
      <c r="G1559" s="7" t="s">
        <v>17</v>
      </c>
      <c r="H1559" s="10">
        <v>70357.320000000007</v>
      </c>
      <c r="I1559" s="10">
        <f t="shared" si="302"/>
        <v>84344.355216000011</v>
      </c>
      <c r="J1559" s="10">
        <v>65192.796199999997</v>
      </c>
      <c r="K1559" s="10">
        <f t="shared" si="303"/>
        <v>68517.628806199995</v>
      </c>
      <c r="L1559" s="50">
        <f t="shared" si="304"/>
        <v>68517.628806199995</v>
      </c>
      <c r="M1559" s="9">
        <v>93095.312973599997</v>
      </c>
      <c r="N1559" s="9">
        <v>261800</v>
      </c>
      <c r="O1559" s="9">
        <f t="shared" si="305"/>
        <v>93095.312973599997</v>
      </c>
      <c r="P1559" s="17">
        <f t="shared" si="306"/>
        <v>80806.470889899996</v>
      </c>
    </row>
    <row r="1560" spans="1:16" x14ac:dyDescent="0.25">
      <c r="A1560" s="76"/>
      <c r="B1560" s="76"/>
      <c r="C1560" s="76"/>
      <c r="D1560" s="90"/>
      <c r="E1560" s="78"/>
      <c r="F1560" s="8" t="s">
        <v>1320</v>
      </c>
      <c r="G1560" s="7" t="s">
        <v>17</v>
      </c>
      <c r="H1560" s="10">
        <v>28370.43</v>
      </c>
      <c r="I1560" s="10">
        <f t="shared" si="302"/>
        <v>34010.471484000002</v>
      </c>
      <c r="J1560" s="10">
        <v>26287.642</v>
      </c>
      <c r="K1560" s="10">
        <f t="shared" si="303"/>
        <v>27628.311741999998</v>
      </c>
      <c r="L1560" s="50">
        <f t="shared" si="304"/>
        <v>27628.311741999998</v>
      </c>
      <c r="M1560" s="9">
        <v>37538.752776000001</v>
      </c>
      <c r="N1560" s="9">
        <v>214200</v>
      </c>
      <c r="O1560" s="9">
        <f t="shared" si="305"/>
        <v>37538.752776000001</v>
      </c>
      <c r="P1560" s="17">
        <f t="shared" si="306"/>
        <v>32583.532259</v>
      </c>
    </row>
    <row r="1561" spans="1:16" x14ac:dyDescent="0.25">
      <c r="A1561" s="76"/>
      <c r="B1561" s="76"/>
      <c r="C1561" s="76"/>
      <c r="D1561" s="90"/>
      <c r="E1561" s="78"/>
      <c r="F1561" s="8" t="s">
        <v>1321</v>
      </c>
      <c r="G1561" s="7" t="s">
        <v>17</v>
      </c>
      <c r="H1561" s="10">
        <v>59008.95</v>
      </c>
      <c r="I1561" s="10">
        <f t="shared" si="302"/>
        <v>70739.92925999999</v>
      </c>
      <c r="J1561" s="10">
        <v>54677.739399999999</v>
      </c>
      <c r="K1561" s="10">
        <f t="shared" si="303"/>
        <v>57466.3041094</v>
      </c>
      <c r="L1561" s="50">
        <f t="shared" si="304"/>
        <v>57466.3041094</v>
      </c>
      <c r="M1561" s="9">
        <v>78079.811863199997</v>
      </c>
      <c r="N1561" s="9">
        <v>261800</v>
      </c>
      <c r="O1561" s="9">
        <f t="shared" si="305"/>
        <v>78079.811863199997</v>
      </c>
      <c r="P1561" s="17">
        <f t="shared" si="306"/>
        <v>67773.057986300002</v>
      </c>
    </row>
    <row r="1562" spans="1:16" x14ac:dyDescent="0.25">
      <c r="A1562" s="76"/>
      <c r="B1562" s="76"/>
      <c r="C1562" s="76"/>
      <c r="D1562" s="90"/>
      <c r="E1562" s="78"/>
      <c r="F1562" s="8" t="s">
        <v>273</v>
      </c>
      <c r="G1562" s="7" t="s">
        <v>17</v>
      </c>
      <c r="H1562" s="10">
        <v>39716.82</v>
      </c>
      <c r="I1562" s="10">
        <f t="shared" si="302"/>
        <v>47612.523816000001</v>
      </c>
      <c r="J1562" s="10">
        <v>36801.772199999999</v>
      </c>
      <c r="K1562" s="10">
        <f t="shared" si="303"/>
        <v>38678.662582199999</v>
      </c>
      <c r="L1562" s="50">
        <f t="shared" si="304"/>
        <v>38678.662582199999</v>
      </c>
      <c r="M1562" s="9">
        <v>52552.930701599995</v>
      </c>
      <c r="N1562" s="9">
        <v>214200</v>
      </c>
      <c r="O1562" s="9">
        <f t="shared" si="305"/>
        <v>52552.930701599995</v>
      </c>
      <c r="P1562" s="17">
        <f t="shared" si="306"/>
        <v>45615.7966419</v>
      </c>
    </row>
    <row r="1563" spans="1:16" x14ac:dyDescent="0.25">
      <c r="A1563" s="76"/>
      <c r="B1563" s="76"/>
      <c r="C1563" s="76"/>
      <c r="D1563" s="90"/>
      <c r="E1563" s="78"/>
      <c r="F1563" s="8" t="s">
        <v>1238</v>
      </c>
      <c r="G1563" s="7" t="s">
        <v>17</v>
      </c>
      <c r="H1563" s="10">
        <v>283696.38</v>
      </c>
      <c r="I1563" s="10">
        <f t="shared" si="302"/>
        <v>340095.22034400003</v>
      </c>
      <c r="J1563" s="10">
        <v>262872.71360000002</v>
      </c>
      <c r="K1563" s="10">
        <f t="shared" si="303"/>
        <v>276279.22199360002</v>
      </c>
      <c r="L1563" s="50">
        <f t="shared" si="304"/>
        <v>276279.22199360002</v>
      </c>
      <c r="M1563" s="9">
        <v>375382.23502080003</v>
      </c>
      <c r="N1563" s="9">
        <v>499800</v>
      </c>
      <c r="O1563" s="9">
        <f t="shared" si="305"/>
        <v>375382.23502080003</v>
      </c>
      <c r="P1563" s="17">
        <f t="shared" si="306"/>
        <v>325830.72850720002</v>
      </c>
    </row>
    <row r="1564" spans="1:16" x14ac:dyDescent="0.25">
      <c r="A1564" s="76"/>
      <c r="B1564" s="76"/>
      <c r="C1564" s="76"/>
      <c r="D1564" s="90"/>
      <c r="E1564" s="78"/>
      <c r="F1564" s="8" t="s">
        <v>1322</v>
      </c>
      <c r="G1564" s="7" t="s">
        <v>17</v>
      </c>
      <c r="H1564" s="10">
        <v>272349</v>
      </c>
      <c r="I1564" s="10">
        <f t="shared" si="302"/>
        <v>326491.98119999998</v>
      </c>
      <c r="J1564" s="10">
        <v>252358.5834</v>
      </c>
      <c r="K1564" s="10">
        <f t="shared" si="303"/>
        <v>265228.87115339999</v>
      </c>
      <c r="L1564" s="50">
        <f t="shared" si="304"/>
        <v>265228.87115339999</v>
      </c>
      <c r="M1564" s="9">
        <v>360368.05709520006</v>
      </c>
      <c r="N1564" s="9">
        <v>499800</v>
      </c>
      <c r="O1564" s="9">
        <f t="shared" si="305"/>
        <v>360368.05709520006</v>
      </c>
      <c r="P1564" s="17">
        <f t="shared" si="306"/>
        <v>312798.46412430005</v>
      </c>
    </row>
    <row r="1565" spans="1:16" x14ac:dyDescent="0.25">
      <c r="A1565" s="76"/>
      <c r="B1565" s="76"/>
      <c r="C1565" s="76"/>
      <c r="D1565" s="90"/>
      <c r="E1565" s="78"/>
      <c r="F1565" s="8" t="s">
        <v>1323</v>
      </c>
      <c r="G1565" s="7" t="s">
        <v>17</v>
      </c>
      <c r="H1565" s="10">
        <v>27801.18</v>
      </c>
      <c r="I1565" s="10">
        <f t="shared" si="302"/>
        <v>33328.054583999998</v>
      </c>
      <c r="J1565" s="10">
        <v>25760.406599999998</v>
      </c>
      <c r="K1565" s="10">
        <f t="shared" si="303"/>
        <v>27074.1873366</v>
      </c>
      <c r="L1565" s="50">
        <f t="shared" si="304"/>
        <v>27074.1873366</v>
      </c>
      <c r="M1565" s="9">
        <v>36785.8606248</v>
      </c>
      <c r="N1565" s="9">
        <v>452372.55</v>
      </c>
      <c r="O1565" s="9">
        <f t="shared" si="305"/>
        <v>36785.8606248</v>
      </c>
      <c r="P1565" s="17">
        <f t="shared" si="306"/>
        <v>31930.0239807</v>
      </c>
    </row>
    <row r="1566" spans="1:16" x14ac:dyDescent="0.25">
      <c r="A1566" s="76"/>
      <c r="B1566" s="76"/>
      <c r="C1566" s="76"/>
      <c r="D1566" s="90"/>
      <c r="E1566" s="78"/>
      <c r="F1566" s="8" t="s">
        <v>1324</v>
      </c>
      <c r="G1566" s="7" t="s">
        <v>17</v>
      </c>
      <c r="H1566" s="10">
        <v>59008.95</v>
      </c>
      <c r="I1566" s="10">
        <f t="shared" si="302"/>
        <v>70739.92925999999</v>
      </c>
      <c r="J1566" s="10">
        <v>54677.739399999999</v>
      </c>
      <c r="K1566" s="10">
        <f t="shared" si="303"/>
        <v>57466.3041094</v>
      </c>
      <c r="L1566" s="50">
        <f t="shared" si="304"/>
        <v>57466.3041094</v>
      </c>
      <c r="M1566" s="9">
        <v>78079.811863199997</v>
      </c>
      <c r="N1566" s="9">
        <v>214200</v>
      </c>
      <c r="O1566" s="9">
        <f t="shared" si="305"/>
        <v>78079.811863199997</v>
      </c>
      <c r="P1566" s="17">
        <f t="shared" si="306"/>
        <v>67773.057986300002</v>
      </c>
    </row>
    <row r="1567" spans="1:16" x14ac:dyDescent="0.25">
      <c r="A1567" s="76"/>
      <c r="B1567" s="76"/>
      <c r="C1567" s="76"/>
      <c r="D1567" s="90"/>
      <c r="E1567" s="78"/>
      <c r="F1567" s="100" t="s">
        <v>81</v>
      </c>
      <c r="G1567" s="101"/>
      <c r="H1567" s="101"/>
      <c r="I1567" s="101"/>
      <c r="J1567" s="101"/>
      <c r="K1567" s="101"/>
      <c r="L1567" s="102"/>
      <c r="M1567" s="10"/>
      <c r="N1567" s="10"/>
      <c r="O1567" s="10"/>
      <c r="P1567" s="18"/>
    </row>
    <row r="1568" spans="1:16" x14ac:dyDescent="0.25">
      <c r="A1568" s="76"/>
      <c r="B1568" s="76"/>
      <c r="C1568" s="76"/>
      <c r="D1568" s="90"/>
      <c r="E1568" s="78"/>
      <c r="F1568" s="8" t="s">
        <v>1132</v>
      </c>
      <c r="G1568" s="77" t="s">
        <v>82</v>
      </c>
      <c r="H1568" s="78">
        <v>264521.07</v>
      </c>
      <c r="I1568" s="78">
        <f>(H1568*19.88%)+H1568</f>
        <v>317107.85871599999</v>
      </c>
      <c r="J1568" s="78">
        <v>244622.4</v>
      </c>
      <c r="K1568" s="78">
        <f>(J1568*5.1%)+J1568</f>
        <v>257098.14239999998</v>
      </c>
      <c r="L1568" s="78">
        <f>K1568</f>
        <v>257098.14239999998</v>
      </c>
      <c r="M1568" s="79">
        <v>349320.78719999996</v>
      </c>
      <c r="N1568" s="79">
        <v>270023</v>
      </c>
      <c r="O1568" s="79">
        <f>MIN(M1568,N1568)</f>
        <v>270023</v>
      </c>
      <c r="P1568" s="80">
        <f>AVERAGE(L1568,O1568)</f>
        <v>263560.57120000001</v>
      </c>
    </row>
    <row r="1569" spans="1:16" ht="11.25" customHeight="1" x14ac:dyDescent="0.25">
      <c r="A1569" s="76"/>
      <c r="B1569" s="76"/>
      <c r="C1569" s="76"/>
      <c r="D1569" s="90"/>
      <c r="E1569" s="78"/>
      <c r="F1569" s="8" t="s">
        <v>1325</v>
      </c>
      <c r="G1569" s="77"/>
      <c r="H1569" s="78"/>
      <c r="I1569" s="78"/>
      <c r="J1569" s="78"/>
      <c r="K1569" s="78"/>
      <c r="L1569" s="78">
        <f t="shared" ref="L1569:L1576" si="307">+(I1569+K1569)/2</f>
        <v>0</v>
      </c>
      <c r="M1569" s="79">
        <v>0</v>
      </c>
      <c r="N1569" s="79"/>
      <c r="O1569" s="79">
        <v>0</v>
      </c>
      <c r="P1569" s="81"/>
    </row>
    <row r="1570" spans="1:16" x14ac:dyDescent="0.25">
      <c r="A1570" s="76"/>
      <c r="B1570" s="76"/>
      <c r="C1570" s="76"/>
      <c r="D1570" s="90"/>
      <c r="E1570" s="78"/>
      <c r="F1570" s="8" t="s">
        <v>1326</v>
      </c>
      <c r="G1570" s="77"/>
      <c r="H1570" s="78"/>
      <c r="I1570" s="78"/>
      <c r="J1570" s="78"/>
      <c r="K1570" s="78"/>
      <c r="L1570" s="78">
        <f t="shared" si="307"/>
        <v>0</v>
      </c>
      <c r="M1570" s="79">
        <v>0</v>
      </c>
      <c r="N1570" s="79"/>
      <c r="O1570" s="79">
        <v>0</v>
      </c>
      <c r="P1570" s="81"/>
    </row>
    <row r="1571" spans="1:16" x14ac:dyDescent="0.25">
      <c r="A1571" s="76"/>
      <c r="B1571" s="76"/>
      <c r="C1571" s="76"/>
      <c r="D1571" s="90"/>
      <c r="E1571" s="78"/>
      <c r="F1571" s="8" t="s">
        <v>788</v>
      </c>
      <c r="G1571" s="77"/>
      <c r="H1571" s="78"/>
      <c r="I1571" s="78"/>
      <c r="J1571" s="78"/>
      <c r="K1571" s="78"/>
      <c r="L1571" s="78">
        <f t="shared" si="307"/>
        <v>0</v>
      </c>
      <c r="M1571" s="79">
        <v>0</v>
      </c>
      <c r="N1571" s="79"/>
      <c r="O1571" s="79">
        <v>0</v>
      </c>
      <c r="P1571" s="81"/>
    </row>
    <row r="1572" spans="1:16" x14ac:dyDescent="0.25">
      <c r="A1572" s="76"/>
      <c r="B1572" s="76"/>
      <c r="C1572" s="76"/>
      <c r="D1572" s="90"/>
      <c r="E1572" s="78"/>
      <c r="F1572" s="8" t="s">
        <v>793</v>
      </c>
      <c r="G1572" s="77"/>
      <c r="H1572" s="78"/>
      <c r="I1572" s="78"/>
      <c r="J1572" s="78"/>
      <c r="K1572" s="78"/>
      <c r="L1572" s="78">
        <f t="shared" si="307"/>
        <v>0</v>
      </c>
      <c r="M1572" s="79">
        <v>0</v>
      </c>
      <c r="N1572" s="79"/>
      <c r="O1572" s="79">
        <v>0</v>
      </c>
      <c r="P1572" s="81"/>
    </row>
    <row r="1573" spans="1:16" ht="11.25" customHeight="1" x14ac:dyDescent="0.25">
      <c r="A1573" s="76"/>
      <c r="B1573" s="76"/>
      <c r="C1573" s="76"/>
      <c r="D1573" s="90"/>
      <c r="E1573" s="78"/>
      <c r="F1573" s="8" t="s">
        <v>794</v>
      </c>
      <c r="G1573" s="77"/>
      <c r="H1573" s="78"/>
      <c r="I1573" s="78"/>
      <c r="J1573" s="78"/>
      <c r="K1573" s="78"/>
      <c r="L1573" s="78">
        <f t="shared" si="307"/>
        <v>0</v>
      </c>
      <c r="M1573" s="79">
        <v>0</v>
      </c>
      <c r="N1573" s="79"/>
      <c r="O1573" s="79">
        <v>0</v>
      </c>
      <c r="P1573" s="81"/>
    </row>
    <row r="1574" spans="1:16" x14ac:dyDescent="0.25">
      <c r="A1574" s="76"/>
      <c r="B1574" s="76"/>
      <c r="C1574" s="76"/>
      <c r="D1574" s="90"/>
      <c r="E1574" s="78"/>
      <c r="F1574" s="8" t="s">
        <v>1327</v>
      </c>
      <c r="G1574" s="77"/>
      <c r="H1574" s="78"/>
      <c r="I1574" s="78"/>
      <c r="J1574" s="78"/>
      <c r="K1574" s="78"/>
      <c r="L1574" s="78">
        <f t="shared" si="307"/>
        <v>0</v>
      </c>
      <c r="M1574" s="79">
        <v>0</v>
      </c>
      <c r="N1574" s="79"/>
      <c r="O1574" s="79">
        <v>0</v>
      </c>
      <c r="P1574" s="81"/>
    </row>
    <row r="1575" spans="1:16" x14ac:dyDescent="0.25">
      <c r="A1575" s="76"/>
      <c r="B1575" s="76"/>
      <c r="C1575" s="76"/>
      <c r="D1575" s="90"/>
      <c r="E1575" s="78"/>
      <c r="F1575" s="8" t="s">
        <v>795</v>
      </c>
      <c r="G1575" s="77"/>
      <c r="H1575" s="78"/>
      <c r="I1575" s="78"/>
      <c r="J1575" s="78"/>
      <c r="K1575" s="78"/>
      <c r="L1575" s="78">
        <f t="shared" si="307"/>
        <v>0</v>
      </c>
      <c r="M1575" s="79">
        <v>0</v>
      </c>
      <c r="N1575" s="79"/>
      <c r="O1575" s="79">
        <v>0</v>
      </c>
      <c r="P1575" s="81"/>
    </row>
    <row r="1576" spans="1:16" x14ac:dyDescent="0.25">
      <c r="A1576" s="76"/>
      <c r="B1576" s="76"/>
      <c r="C1576" s="76"/>
      <c r="D1576" s="90"/>
      <c r="E1576" s="78"/>
      <c r="F1576" s="8" t="s">
        <v>1328</v>
      </c>
      <c r="G1576" s="77"/>
      <c r="H1576" s="78"/>
      <c r="I1576" s="78"/>
      <c r="J1576" s="78"/>
      <c r="K1576" s="78"/>
      <c r="L1576" s="78">
        <f t="shared" si="307"/>
        <v>0</v>
      </c>
      <c r="M1576" s="79">
        <v>0</v>
      </c>
      <c r="N1576" s="79"/>
      <c r="O1576" s="79">
        <v>0</v>
      </c>
      <c r="P1576" s="81"/>
    </row>
    <row r="1577" spans="1:16" x14ac:dyDescent="0.25">
      <c r="A1577" s="76">
        <v>27</v>
      </c>
      <c r="B1577" s="76" t="s">
        <v>1329</v>
      </c>
      <c r="C1577" s="76" t="s">
        <v>1330</v>
      </c>
      <c r="D1577" s="90"/>
      <c r="E1577" s="78"/>
      <c r="F1577" s="100" t="s">
        <v>15</v>
      </c>
      <c r="G1577" s="101"/>
      <c r="H1577" s="101"/>
      <c r="I1577" s="101"/>
      <c r="J1577" s="101"/>
      <c r="K1577" s="101"/>
      <c r="L1577" s="102"/>
      <c r="M1577" s="10"/>
      <c r="N1577" s="10"/>
      <c r="O1577" s="10"/>
      <c r="P1577" s="18"/>
    </row>
    <row r="1578" spans="1:16" x14ac:dyDescent="0.25">
      <c r="A1578" s="76"/>
      <c r="B1578" s="76"/>
      <c r="C1578" s="76"/>
      <c r="D1578" s="90"/>
      <c r="E1578" s="78"/>
      <c r="F1578" s="8" t="s">
        <v>1331</v>
      </c>
      <c r="G1578" s="7" t="s">
        <v>17</v>
      </c>
      <c r="H1578" s="10">
        <v>2496533.4900000002</v>
      </c>
      <c r="I1578" s="10">
        <f t="shared" ref="I1578:I1592" si="308">(H1578*19.88%)+H1578</f>
        <v>2992844.3478120002</v>
      </c>
      <c r="J1578" s="10">
        <v>0</v>
      </c>
      <c r="K1578" s="10">
        <f t="shared" ref="K1578:K1592" si="309">(J1578*5.1%)+J1578</f>
        <v>0</v>
      </c>
      <c r="L1578" s="50">
        <f>K1578</f>
        <v>0</v>
      </c>
      <c r="M1578" s="9">
        <v>5905239</v>
      </c>
      <c r="N1578" s="9">
        <v>1428000</v>
      </c>
      <c r="O1578" s="9">
        <f>MIN(M1578,N1578)</f>
        <v>1428000</v>
      </c>
      <c r="P1578" s="17">
        <f>O1578</f>
        <v>1428000</v>
      </c>
    </row>
    <row r="1579" spans="1:16" x14ac:dyDescent="0.25">
      <c r="A1579" s="76"/>
      <c r="B1579" s="76"/>
      <c r="C1579" s="76"/>
      <c r="D1579" s="90"/>
      <c r="E1579" s="78"/>
      <c r="F1579" s="8" t="s">
        <v>1332</v>
      </c>
      <c r="G1579" s="7" t="s">
        <v>17</v>
      </c>
      <c r="H1579" s="10">
        <v>1702182.24</v>
      </c>
      <c r="I1579" s="10">
        <f t="shared" si="308"/>
        <v>2040576.0693119999</v>
      </c>
      <c r="J1579" s="10">
        <v>0</v>
      </c>
      <c r="K1579" s="10">
        <f t="shared" si="309"/>
        <v>0</v>
      </c>
      <c r="L1579" s="50">
        <f t="shared" ref="L1579:L1592" si="310">K1579</f>
        <v>0</v>
      </c>
      <c r="M1579" s="9">
        <v>11999514.6</v>
      </c>
      <c r="N1579" s="9">
        <v>499800</v>
      </c>
      <c r="O1579" s="9">
        <f t="shared" ref="O1579:O1592" si="311">MIN(M1579,N1579)</f>
        <v>499800</v>
      </c>
      <c r="P1579" s="17">
        <f t="shared" ref="P1579:P1592" si="312">O1579</f>
        <v>499800</v>
      </c>
    </row>
    <row r="1580" spans="1:16" x14ac:dyDescent="0.25">
      <c r="A1580" s="76"/>
      <c r="B1580" s="76"/>
      <c r="C1580" s="76"/>
      <c r="D1580" s="90"/>
      <c r="E1580" s="78"/>
      <c r="F1580" s="8" t="s">
        <v>1333</v>
      </c>
      <c r="G1580" s="7" t="s">
        <v>17</v>
      </c>
      <c r="H1580" s="10">
        <v>1475223.75</v>
      </c>
      <c r="I1580" s="10">
        <f t="shared" si="308"/>
        <v>1768498.2315</v>
      </c>
      <c r="J1580" s="10">
        <v>0</v>
      </c>
      <c r="K1580" s="10">
        <f t="shared" si="309"/>
        <v>0</v>
      </c>
      <c r="L1580" s="50">
        <f t="shared" si="310"/>
        <v>0</v>
      </c>
      <c r="M1580" s="9">
        <v>1016340.24</v>
      </c>
      <c r="N1580" s="9">
        <v>452200</v>
      </c>
      <c r="O1580" s="9">
        <f t="shared" si="311"/>
        <v>452200</v>
      </c>
      <c r="P1580" s="17">
        <f t="shared" si="312"/>
        <v>452200</v>
      </c>
    </row>
    <row r="1581" spans="1:16" x14ac:dyDescent="0.25">
      <c r="A1581" s="76"/>
      <c r="B1581" s="76"/>
      <c r="C1581" s="76"/>
      <c r="D1581" s="90"/>
      <c r="E1581" s="78"/>
      <c r="F1581" s="8" t="s">
        <v>1334</v>
      </c>
      <c r="G1581" s="7" t="s">
        <v>17</v>
      </c>
      <c r="H1581" s="10">
        <v>2042618.49</v>
      </c>
      <c r="I1581" s="10">
        <f t="shared" si="308"/>
        <v>2448691.0458120001</v>
      </c>
      <c r="J1581" s="10">
        <v>0</v>
      </c>
      <c r="K1581" s="10">
        <f t="shared" si="309"/>
        <v>0</v>
      </c>
      <c r="L1581" s="50">
        <f t="shared" si="310"/>
        <v>0</v>
      </c>
      <c r="M1581" s="9">
        <v>1460742</v>
      </c>
      <c r="N1581" s="9">
        <v>499800</v>
      </c>
      <c r="O1581" s="9">
        <f t="shared" si="311"/>
        <v>499800</v>
      </c>
      <c r="P1581" s="17">
        <f t="shared" si="312"/>
        <v>499800</v>
      </c>
    </row>
    <row r="1582" spans="1:16" x14ac:dyDescent="0.25">
      <c r="A1582" s="76"/>
      <c r="B1582" s="76"/>
      <c r="C1582" s="76"/>
      <c r="D1582" s="90"/>
      <c r="E1582" s="78"/>
      <c r="F1582" s="8" t="s">
        <v>1335</v>
      </c>
      <c r="G1582" s="7" t="s">
        <v>17</v>
      </c>
      <c r="H1582" s="10">
        <v>107341.74</v>
      </c>
      <c r="I1582" s="10">
        <f t="shared" si="308"/>
        <v>128681.27791200001</v>
      </c>
      <c r="J1582" s="10">
        <v>0</v>
      </c>
      <c r="K1582" s="10">
        <f t="shared" si="309"/>
        <v>0</v>
      </c>
      <c r="L1582" s="50">
        <f t="shared" si="310"/>
        <v>0</v>
      </c>
      <c r="M1582" s="9">
        <v>251940</v>
      </c>
      <c r="N1582" s="9">
        <v>214200</v>
      </c>
      <c r="O1582" s="9">
        <f t="shared" si="311"/>
        <v>214200</v>
      </c>
      <c r="P1582" s="17">
        <f t="shared" si="312"/>
        <v>214200</v>
      </c>
    </row>
    <row r="1583" spans="1:16" ht="11.25" customHeight="1" x14ac:dyDescent="0.25">
      <c r="A1583" s="76"/>
      <c r="B1583" s="76"/>
      <c r="C1583" s="76"/>
      <c r="D1583" s="90"/>
      <c r="E1583" s="78"/>
      <c r="F1583" s="8" t="s">
        <v>1336</v>
      </c>
      <c r="G1583" s="7" t="s">
        <v>17</v>
      </c>
      <c r="H1583" s="10">
        <v>107341.74</v>
      </c>
      <c r="I1583" s="10">
        <f t="shared" si="308"/>
        <v>128681.27791200001</v>
      </c>
      <c r="J1583" s="10">
        <v>0</v>
      </c>
      <c r="K1583" s="10">
        <f t="shared" si="309"/>
        <v>0</v>
      </c>
      <c r="L1583" s="50">
        <f t="shared" si="310"/>
        <v>0</v>
      </c>
      <c r="M1583" s="9">
        <v>122910</v>
      </c>
      <c r="N1583" s="9">
        <v>238000</v>
      </c>
      <c r="O1583" s="9">
        <f t="shared" si="311"/>
        <v>122910</v>
      </c>
      <c r="P1583" s="17">
        <f t="shared" si="312"/>
        <v>122910</v>
      </c>
    </row>
    <row r="1584" spans="1:16" x14ac:dyDescent="0.25">
      <c r="A1584" s="76"/>
      <c r="B1584" s="76"/>
      <c r="C1584" s="76"/>
      <c r="D1584" s="90"/>
      <c r="E1584" s="78"/>
      <c r="F1584" s="8" t="s">
        <v>972</v>
      </c>
      <c r="G1584" s="7" t="s">
        <v>17</v>
      </c>
      <c r="H1584" s="10">
        <v>340436.25</v>
      </c>
      <c r="I1584" s="10">
        <f t="shared" si="308"/>
        <v>408114.97649999999</v>
      </c>
      <c r="J1584" s="10">
        <v>0</v>
      </c>
      <c r="K1584" s="10">
        <f t="shared" si="309"/>
        <v>0</v>
      </c>
      <c r="L1584" s="50">
        <f t="shared" si="310"/>
        <v>0</v>
      </c>
      <c r="M1584" s="9">
        <v>474300</v>
      </c>
      <c r="N1584" s="9">
        <v>261800</v>
      </c>
      <c r="O1584" s="9">
        <f t="shared" si="311"/>
        <v>261800</v>
      </c>
      <c r="P1584" s="17">
        <f t="shared" si="312"/>
        <v>261800</v>
      </c>
    </row>
    <row r="1585" spans="1:16" ht="11.25" customHeight="1" x14ac:dyDescent="0.25">
      <c r="A1585" s="76"/>
      <c r="B1585" s="76"/>
      <c r="C1585" s="76"/>
      <c r="D1585" s="90"/>
      <c r="E1585" s="78"/>
      <c r="F1585" s="8" t="s">
        <v>1337</v>
      </c>
      <c r="G1585" s="7" t="s">
        <v>17</v>
      </c>
      <c r="H1585" s="10">
        <v>590089.5</v>
      </c>
      <c r="I1585" s="10">
        <f t="shared" si="308"/>
        <v>707399.29260000004</v>
      </c>
      <c r="J1585" s="10">
        <v>0</v>
      </c>
      <c r="K1585" s="10">
        <f t="shared" si="309"/>
        <v>0</v>
      </c>
      <c r="L1585" s="50">
        <f t="shared" si="310"/>
        <v>0</v>
      </c>
      <c r="M1585" s="9">
        <v>2147598.7799999998</v>
      </c>
      <c r="N1585" s="9">
        <v>380800</v>
      </c>
      <c r="O1585" s="9">
        <f t="shared" si="311"/>
        <v>380800</v>
      </c>
      <c r="P1585" s="17">
        <f t="shared" si="312"/>
        <v>380800</v>
      </c>
    </row>
    <row r="1586" spans="1:16" x14ac:dyDescent="0.25">
      <c r="A1586" s="76"/>
      <c r="B1586" s="76"/>
      <c r="C1586" s="76"/>
      <c r="D1586" s="90"/>
      <c r="E1586" s="78"/>
      <c r="F1586" s="8" t="s">
        <v>1338</v>
      </c>
      <c r="G1586" s="7" t="s">
        <v>17</v>
      </c>
      <c r="H1586" s="10">
        <v>1702182.24</v>
      </c>
      <c r="I1586" s="10">
        <f t="shared" si="308"/>
        <v>2040576.0693119999</v>
      </c>
      <c r="J1586" s="10">
        <v>0</v>
      </c>
      <c r="K1586" s="10">
        <f t="shared" si="309"/>
        <v>0</v>
      </c>
      <c r="L1586" s="50">
        <f t="shared" si="310"/>
        <v>0</v>
      </c>
      <c r="M1586" s="9">
        <v>46797041.039999999</v>
      </c>
      <c r="N1586" s="9">
        <v>2142000</v>
      </c>
      <c r="O1586" s="9">
        <f t="shared" si="311"/>
        <v>2142000</v>
      </c>
      <c r="P1586" s="17">
        <f t="shared" si="312"/>
        <v>2142000</v>
      </c>
    </row>
    <row r="1587" spans="1:16" x14ac:dyDescent="0.25">
      <c r="A1587" s="76"/>
      <c r="B1587" s="76"/>
      <c r="C1587" s="76"/>
      <c r="D1587" s="90"/>
      <c r="E1587" s="78"/>
      <c r="F1587" s="8" t="s">
        <v>1339</v>
      </c>
      <c r="G1587" s="7" t="s">
        <v>17</v>
      </c>
      <c r="H1587" s="10">
        <v>261002.61</v>
      </c>
      <c r="I1587" s="10">
        <f t="shared" si="308"/>
        <v>312889.92886799999</v>
      </c>
      <c r="J1587" s="10">
        <v>0</v>
      </c>
      <c r="K1587" s="10">
        <f t="shared" si="309"/>
        <v>0</v>
      </c>
      <c r="L1587" s="50">
        <f t="shared" si="310"/>
        <v>0</v>
      </c>
      <c r="M1587" s="9">
        <v>4885316.5199999996</v>
      </c>
      <c r="N1587" s="9">
        <v>309400</v>
      </c>
      <c r="O1587" s="9">
        <f t="shared" si="311"/>
        <v>309400</v>
      </c>
      <c r="P1587" s="17">
        <f t="shared" si="312"/>
        <v>309400</v>
      </c>
    </row>
    <row r="1588" spans="1:16" ht="11.25" customHeight="1" x14ac:dyDescent="0.25">
      <c r="A1588" s="76"/>
      <c r="B1588" s="76"/>
      <c r="C1588" s="76"/>
      <c r="D1588" s="90"/>
      <c r="E1588" s="78"/>
      <c r="F1588" s="8" t="s">
        <v>1340</v>
      </c>
      <c r="G1588" s="7" t="s">
        <v>17</v>
      </c>
      <c r="H1588" s="10">
        <v>2042618.49</v>
      </c>
      <c r="I1588" s="10">
        <f t="shared" si="308"/>
        <v>2448691.0458120001</v>
      </c>
      <c r="J1588" s="10">
        <v>0</v>
      </c>
      <c r="K1588" s="10">
        <f t="shared" si="309"/>
        <v>0</v>
      </c>
      <c r="L1588" s="50">
        <f t="shared" si="310"/>
        <v>0</v>
      </c>
      <c r="M1588" s="9">
        <v>46797041.039999999</v>
      </c>
      <c r="N1588" s="9">
        <v>2142000</v>
      </c>
      <c r="O1588" s="9">
        <f t="shared" si="311"/>
        <v>2142000</v>
      </c>
      <c r="P1588" s="17">
        <f t="shared" si="312"/>
        <v>2142000</v>
      </c>
    </row>
    <row r="1589" spans="1:16" x14ac:dyDescent="0.25">
      <c r="A1589" s="76"/>
      <c r="B1589" s="76"/>
      <c r="C1589" s="76"/>
      <c r="D1589" s="90"/>
      <c r="E1589" s="78"/>
      <c r="F1589" s="8" t="s">
        <v>1341</v>
      </c>
      <c r="G1589" s="7" t="s">
        <v>17</v>
      </c>
      <c r="H1589" s="10">
        <v>38582.28</v>
      </c>
      <c r="I1589" s="10">
        <f t="shared" si="308"/>
        <v>46252.437264</v>
      </c>
      <c r="J1589" s="10">
        <v>0</v>
      </c>
      <c r="K1589" s="10">
        <f t="shared" si="309"/>
        <v>0</v>
      </c>
      <c r="L1589" s="50">
        <f t="shared" si="310"/>
        <v>0</v>
      </c>
      <c r="M1589" s="9">
        <v>82734.643671120008</v>
      </c>
      <c r="N1589" s="9">
        <v>214200</v>
      </c>
      <c r="O1589" s="9">
        <f t="shared" si="311"/>
        <v>82734.643671120008</v>
      </c>
      <c r="P1589" s="17">
        <f t="shared" si="312"/>
        <v>82734.643671120008</v>
      </c>
    </row>
    <row r="1590" spans="1:16" x14ac:dyDescent="0.25">
      <c r="A1590" s="76"/>
      <c r="B1590" s="76"/>
      <c r="C1590" s="76"/>
      <c r="D1590" s="90"/>
      <c r="E1590" s="78"/>
      <c r="F1590" s="8" t="s">
        <v>1342</v>
      </c>
      <c r="G1590" s="7" t="s">
        <v>17</v>
      </c>
      <c r="H1590" s="10">
        <v>63548.1</v>
      </c>
      <c r="I1590" s="10">
        <f t="shared" si="308"/>
        <v>76181.462279999992</v>
      </c>
      <c r="J1590" s="10">
        <v>0</v>
      </c>
      <c r="K1590" s="10">
        <f t="shared" si="309"/>
        <v>0</v>
      </c>
      <c r="L1590" s="50">
        <f t="shared" si="310"/>
        <v>0</v>
      </c>
      <c r="M1590" s="9">
        <v>3167598.78</v>
      </c>
      <c r="N1590" s="9">
        <v>261800</v>
      </c>
      <c r="O1590" s="9">
        <f t="shared" si="311"/>
        <v>261800</v>
      </c>
      <c r="P1590" s="17">
        <f t="shared" si="312"/>
        <v>261800</v>
      </c>
    </row>
    <row r="1591" spans="1:16" x14ac:dyDescent="0.25">
      <c r="A1591" s="76"/>
      <c r="B1591" s="76"/>
      <c r="C1591" s="76"/>
      <c r="D1591" s="90"/>
      <c r="E1591" s="78"/>
      <c r="F1591" s="8" t="s">
        <v>1343</v>
      </c>
      <c r="G1591" s="7" t="s">
        <v>17</v>
      </c>
      <c r="H1591" s="10">
        <v>59008.95</v>
      </c>
      <c r="I1591" s="10">
        <f t="shared" si="308"/>
        <v>70739.92925999999</v>
      </c>
      <c r="J1591" s="10">
        <v>0</v>
      </c>
      <c r="K1591" s="10">
        <f t="shared" si="309"/>
        <v>0</v>
      </c>
      <c r="L1591" s="50">
        <f t="shared" si="310"/>
        <v>0</v>
      </c>
      <c r="M1591" s="9">
        <v>109531.9145592</v>
      </c>
      <c r="N1591" s="9">
        <v>261800</v>
      </c>
      <c r="O1591" s="9">
        <f t="shared" si="311"/>
        <v>109531.9145592</v>
      </c>
      <c r="P1591" s="17">
        <f t="shared" si="312"/>
        <v>109531.9145592</v>
      </c>
    </row>
    <row r="1592" spans="1:16" x14ac:dyDescent="0.25">
      <c r="A1592" s="76"/>
      <c r="B1592" s="76"/>
      <c r="C1592" s="76"/>
      <c r="D1592" s="90"/>
      <c r="E1592" s="78"/>
      <c r="F1592" s="8" t="s">
        <v>977</v>
      </c>
      <c r="G1592" s="7" t="s">
        <v>17</v>
      </c>
      <c r="H1592" s="10">
        <v>39716.82</v>
      </c>
      <c r="I1592" s="10">
        <f t="shared" si="308"/>
        <v>47612.523816000001</v>
      </c>
      <c r="J1592" s="10">
        <v>0</v>
      </c>
      <c r="K1592" s="10">
        <f t="shared" si="309"/>
        <v>0</v>
      </c>
      <c r="L1592" s="50">
        <f t="shared" si="310"/>
        <v>0</v>
      </c>
      <c r="M1592" s="9">
        <v>77459.238192000004</v>
      </c>
      <c r="N1592" s="9">
        <v>214200</v>
      </c>
      <c r="O1592" s="9">
        <f t="shared" si="311"/>
        <v>77459.238192000004</v>
      </c>
      <c r="P1592" s="17">
        <f t="shared" si="312"/>
        <v>77459.238192000004</v>
      </c>
    </row>
    <row r="1593" spans="1:16" x14ac:dyDescent="0.25">
      <c r="A1593" s="76"/>
      <c r="B1593" s="76"/>
      <c r="C1593" s="76"/>
      <c r="D1593" s="90"/>
      <c r="E1593" s="78"/>
      <c r="F1593" s="100" t="s">
        <v>81</v>
      </c>
      <c r="G1593" s="101"/>
      <c r="H1593" s="101"/>
      <c r="I1593" s="101"/>
      <c r="J1593" s="101"/>
      <c r="K1593" s="101"/>
      <c r="L1593" s="102"/>
      <c r="M1593" s="10"/>
      <c r="N1593" s="10"/>
      <c r="O1593" s="10"/>
      <c r="P1593" s="18"/>
    </row>
    <row r="1594" spans="1:16" x14ac:dyDescent="0.25">
      <c r="A1594" s="76"/>
      <c r="B1594" s="76"/>
      <c r="C1594" s="76"/>
      <c r="D1594" s="90"/>
      <c r="E1594" s="78"/>
      <c r="F1594" s="8" t="s">
        <v>1344</v>
      </c>
      <c r="G1594" s="85" t="s">
        <v>82</v>
      </c>
      <c r="H1594" s="78">
        <v>256423.86</v>
      </c>
      <c r="I1594" s="78">
        <f>(H1594*19.88%)+H1594</f>
        <v>307400.92336799996</v>
      </c>
      <c r="J1594" s="78">
        <v>0</v>
      </c>
      <c r="K1594" s="78">
        <f>(J1594*5.1%)+J1594</f>
        <v>0</v>
      </c>
      <c r="L1594" s="78">
        <f>K1594</f>
        <v>0</v>
      </c>
      <c r="M1594" s="79">
        <v>5587560</v>
      </c>
      <c r="N1594" s="79">
        <v>781126</v>
      </c>
      <c r="O1594" s="79">
        <f>MIN(M1594,N1594)</f>
        <v>781126</v>
      </c>
      <c r="P1594" s="80">
        <f>O1594</f>
        <v>781126</v>
      </c>
    </row>
    <row r="1595" spans="1:16" x14ac:dyDescent="0.25">
      <c r="A1595" s="76"/>
      <c r="B1595" s="76"/>
      <c r="C1595" s="76"/>
      <c r="D1595" s="90"/>
      <c r="E1595" s="78"/>
      <c r="F1595" s="8" t="s">
        <v>1326</v>
      </c>
      <c r="G1595" s="85"/>
      <c r="H1595" s="78"/>
      <c r="I1595" s="78"/>
      <c r="J1595" s="78"/>
      <c r="K1595" s="78"/>
      <c r="L1595" s="78">
        <f t="shared" ref="L1595:L1597" si="313">+(I1595+K1595)/2</f>
        <v>0</v>
      </c>
      <c r="M1595" s="79"/>
      <c r="N1595" s="79"/>
      <c r="O1595" s="79"/>
      <c r="P1595" s="81"/>
    </row>
    <row r="1596" spans="1:16" x14ac:dyDescent="0.25">
      <c r="A1596" s="76"/>
      <c r="B1596" s="76"/>
      <c r="C1596" s="76"/>
      <c r="D1596" s="90"/>
      <c r="E1596" s="78"/>
      <c r="F1596" s="8" t="s">
        <v>1132</v>
      </c>
      <c r="G1596" s="85"/>
      <c r="H1596" s="78"/>
      <c r="I1596" s="78"/>
      <c r="J1596" s="78"/>
      <c r="K1596" s="78"/>
      <c r="L1596" s="78">
        <f t="shared" si="313"/>
        <v>0</v>
      </c>
      <c r="M1596" s="79"/>
      <c r="N1596" s="79"/>
      <c r="O1596" s="79"/>
      <c r="P1596" s="81"/>
    </row>
    <row r="1597" spans="1:16" x14ac:dyDescent="0.25">
      <c r="A1597" s="76"/>
      <c r="B1597" s="76"/>
      <c r="C1597" s="76"/>
      <c r="D1597" s="90"/>
      <c r="E1597" s="78"/>
      <c r="F1597" s="8" t="s">
        <v>795</v>
      </c>
      <c r="G1597" s="85"/>
      <c r="H1597" s="78"/>
      <c r="I1597" s="78"/>
      <c r="J1597" s="78"/>
      <c r="K1597" s="78"/>
      <c r="L1597" s="78">
        <f t="shared" si="313"/>
        <v>0</v>
      </c>
      <c r="M1597" s="79"/>
      <c r="N1597" s="79"/>
      <c r="O1597" s="79"/>
      <c r="P1597" s="81"/>
    </row>
    <row r="1598" spans="1:16" x14ac:dyDescent="0.25">
      <c r="A1598" s="76">
        <v>28</v>
      </c>
      <c r="B1598" s="76" t="s">
        <v>1345</v>
      </c>
      <c r="C1598" s="76" t="s">
        <v>1346</v>
      </c>
      <c r="D1598" s="90"/>
      <c r="E1598" s="78"/>
      <c r="F1598" s="100" t="s">
        <v>15</v>
      </c>
      <c r="G1598" s="101"/>
      <c r="H1598" s="101"/>
      <c r="I1598" s="101"/>
      <c r="J1598" s="101"/>
      <c r="K1598" s="101"/>
      <c r="L1598" s="102"/>
      <c r="M1598" s="10"/>
      <c r="N1598" s="10"/>
      <c r="O1598" s="10"/>
      <c r="P1598" s="18"/>
    </row>
    <row r="1599" spans="1:16" x14ac:dyDescent="0.25">
      <c r="A1599" s="76"/>
      <c r="B1599" s="76"/>
      <c r="C1599" s="76"/>
      <c r="D1599" s="90"/>
      <c r="E1599" s="78"/>
      <c r="F1599" s="8" t="s">
        <v>1347</v>
      </c>
      <c r="G1599" s="7" t="s">
        <v>17</v>
      </c>
      <c r="H1599" s="10">
        <v>124826.13</v>
      </c>
      <c r="I1599" s="10">
        <f t="shared" ref="I1599:I1611" si="314">(H1599*19.88%)+H1599</f>
        <v>149641.564644</v>
      </c>
      <c r="J1599" s="10">
        <v>0</v>
      </c>
      <c r="K1599" s="10">
        <f t="shared" ref="K1599:K1611" si="315">(J1599*5.1%)+J1599</f>
        <v>0</v>
      </c>
      <c r="L1599" s="50">
        <f>K1599</f>
        <v>0</v>
      </c>
      <c r="M1599" s="9">
        <v>331500</v>
      </c>
      <c r="N1599" s="9">
        <v>238000</v>
      </c>
      <c r="O1599" s="9">
        <f>MIN(M1599,N1599)</f>
        <v>238000</v>
      </c>
      <c r="P1599" s="17">
        <f>O1599</f>
        <v>238000</v>
      </c>
    </row>
    <row r="1600" spans="1:16" x14ac:dyDescent="0.25">
      <c r="A1600" s="76"/>
      <c r="B1600" s="76"/>
      <c r="C1600" s="76"/>
      <c r="D1600" s="90"/>
      <c r="E1600" s="78"/>
      <c r="F1600" s="8" t="s">
        <v>972</v>
      </c>
      <c r="G1600" s="7" t="s">
        <v>17</v>
      </c>
      <c r="H1600" s="10">
        <v>124826.13</v>
      </c>
      <c r="I1600" s="10">
        <f t="shared" si="314"/>
        <v>149641.564644</v>
      </c>
      <c r="J1600" s="10">
        <v>0</v>
      </c>
      <c r="K1600" s="10">
        <f t="shared" si="315"/>
        <v>0</v>
      </c>
      <c r="L1600" s="50">
        <f t="shared" ref="L1600:L1611" si="316">K1600</f>
        <v>0</v>
      </c>
      <c r="M1600" s="9">
        <v>474300</v>
      </c>
      <c r="N1600" s="9">
        <v>261800</v>
      </c>
      <c r="O1600" s="9">
        <f t="shared" ref="O1600:O1611" si="317">MIN(M1600,N1600)</f>
        <v>261800</v>
      </c>
      <c r="P1600" s="17">
        <f>O1600</f>
        <v>261800</v>
      </c>
    </row>
    <row r="1601" spans="1:16" x14ac:dyDescent="0.25">
      <c r="A1601" s="76"/>
      <c r="B1601" s="76"/>
      <c r="C1601" s="76"/>
      <c r="D1601" s="90"/>
      <c r="E1601" s="78"/>
      <c r="F1601" s="8" t="s">
        <v>1348</v>
      </c>
      <c r="G1601" s="7" t="s">
        <v>17</v>
      </c>
      <c r="H1601" s="10">
        <v>102130.38</v>
      </c>
      <c r="I1601" s="10">
        <f t="shared" si="314"/>
        <v>122433.899544</v>
      </c>
      <c r="J1601" s="10">
        <v>0</v>
      </c>
      <c r="K1601" s="10">
        <f t="shared" si="315"/>
        <v>0</v>
      </c>
      <c r="L1601" s="50">
        <f t="shared" si="316"/>
        <v>0</v>
      </c>
      <c r="M1601" s="9">
        <v>251940</v>
      </c>
      <c r="N1601" s="9">
        <v>214200</v>
      </c>
      <c r="O1601" s="9">
        <f t="shared" si="317"/>
        <v>214200</v>
      </c>
      <c r="P1601" s="17">
        <f t="shared" ref="P1601:P1611" si="318">O1601</f>
        <v>214200</v>
      </c>
    </row>
    <row r="1602" spans="1:16" ht="11.25" customHeight="1" x14ac:dyDescent="0.25">
      <c r="A1602" s="76"/>
      <c r="B1602" s="76"/>
      <c r="C1602" s="76"/>
      <c r="D1602" s="90"/>
      <c r="E1602" s="78"/>
      <c r="F1602" s="8" t="s">
        <v>1349</v>
      </c>
      <c r="G1602" s="7" t="s">
        <v>17</v>
      </c>
      <c r="H1602" s="10">
        <v>6809.22</v>
      </c>
      <c r="I1602" s="10">
        <f t="shared" si="314"/>
        <v>8162.8929360000002</v>
      </c>
      <c r="J1602" s="10">
        <v>0</v>
      </c>
      <c r="K1602" s="10">
        <f t="shared" si="315"/>
        <v>0</v>
      </c>
      <c r="L1602" s="50">
        <f t="shared" si="316"/>
        <v>0</v>
      </c>
      <c r="M1602" s="9">
        <v>45900</v>
      </c>
      <c r="N1602" s="9">
        <v>142800</v>
      </c>
      <c r="O1602" s="9">
        <f t="shared" si="317"/>
        <v>45900</v>
      </c>
      <c r="P1602" s="17">
        <f t="shared" si="318"/>
        <v>45900</v>
      </c>
    </row>
    <row r="1603" spans="1:16" x14ac:dyDescent="0.25">
      <c r="A1603" s="76"/>
      <c r="B1603" s="76"/>
      <c r="C1603" s="76"/>
      <c r="D1603" s="90"/>
      <c r="E1603" s="78"/>
      <c r="F1603" s="8" t="s">
        <v>1350</v>
      </c>
      <c r="G1603" s="7" t="s">
        <v>17</v>
      </c>
      <c r="H1603" s="10">
        <v>1361745.99</v>
      </c>
      <c r="I1603" s="10">
        <f t="shared" si="314"/>
        <v>1632461.0928119998</v>
      </c>
      <c r="J1603" s="10">
        <v>0</v>
      </c>
      <c r="K1603" s="10">
        <f t="shared" si="315"/>
        <v>0</v>
      </c>
      <c r="L1603" s="50">
        <f t="shared" si="316"/>
        <v>0</v>
      </c>
      <c r="M1603" s="9">
        <v>11999514.6</v>
      </c>
      <c r="N1603" s="9">
        <v>642600</v>
      </c>
      <c r="O1603" s="9">
        <f t="shared" si="317"/>
        <v>642600</v>
      </c>
      <c r="P1603" s="17">
        <f t="shared" si="318"/>
        <v>642600</v>
      </c>
    </row>
    <row r="1604" spans="1:16" x14ac:dyDescent="0.25">
      <c r="A1604" s="76"/>
      <c r="B1604" s="76"/>
      <c r="C1604" s="76"/>
      <c r="D1604" s="90"/>
      <c r="E1604" s="78"/>
      <c r="F1604" s="8" t="s">
        <v>1351</v>
      </c>
      <c r="G1604" s="7" t="s">
        <v>17</v>
      </c>
      <c r="H1604" s="10">
        <v>93851.01</v>
      </c>
      <c r="I1604" s="10">
        <f t="shared" si="314"/>
        <v>112508.59078799999</v>
      </c>
      <c r="J1604" s="10">
        <v>0</v>
      </c>
      <c r="K1604" s="10">
        <f t="shared" si="315"/>
        <v>0</v>
      </c>
      <c r="L1604" s="50">
        <f t="shared" si="316"/>
        <v>0</v>
      </c>
      <c r="M1604" s="9">
        <v>392700</v>
      </c>
      <c r="N1604" s="9">
        <v>261800</v>
      </c>
      <c r="O1604" s="9">
        <f t="shared" si="317"/>
        <v>261800</v>
      </c>
      <c r="P1604" s="17">
        <f t="shared" si="318"/>
        <v>261800</v>
      </c>
    </row>
    <row r="1605" spans="1:16" x14ac:dyDescent="0.25">
      <c r="A1605" s="76"/>
      <c r="B1605" s="76"/>
      <c r="C1605" s="76"/>
      <c r="D1605" s="90"/>
      <c r="E1605" s="78"/>
      <c r="F1605" s="8" t="s">
        <v>1352</v>
      </c>
      <c r="G1605" s="7" t="s">
        <v>17</v>
      </c>
      <c r="H1605" s="10">
        <v>94188.6</v>
      </c>
      <c r="I1605" s="10">
        <f t="shared" si="314"/>
        <v>112913.29368</v>
      </c>
      <c r="J1605" s="10">
        <v>0</v>
      </c>
      <c r="K1605" s="10">
        <f t="shared" si="315"/>
        <v>0</v>
      </c>
      <c r="L1605" s="50">
        <f t="shared" si="316"/>
        <v>0</v>
      </c>
      <c r="M1605" s="9">
        <v>443700</v>
      </c>
      <c r="N1605" s="9">
        <v>214200</v>
      </c>
      <c r="O1605" s="9">
        <f t="shared" si="317"/>
        <v>214200</v>
      </c>
      <c r="P1605" s="17">
        <f t="shared" si="318"/>
        <v>214200</v>
      </c>
    </row>
    <row r="1606" spans="1:16" x14ac:dyDescent="0.25">
      <c r="A1606" s="76"/>
      <c r="B1606" s="76"/>
      <c r="C1606" s="76"/>
      <c r="D1606" s="90"/>
      <c r="E1606" s="78"/>
      <c r="F1606" s="8" t="s">
        <v>1049</v>
      </c>
      <c r="G1606" s="7" t="s">
        <v>17</v>
      </c>
      <c r="H1606" s="10">
        <v>107804.07</v>
      </c>
      <c r="I1606" s="10">
        <f t="shared" si="314"/>
        <v>129235.51911600001</v>
      </c>
      <c r="J1606" s="10">
        <v>0</v>
      </c>
      <c r="K1606" s="10">
        <f t="shared" si="315"/>
        <v>0</v>
      </c>
      <c r="L1606" s="50">
        <f t="shared" si="316"/>
        <v>0</v>
      </c>
      <c r="M1606" s="9">
        <v>1927800</v>
      </c>
      <c r="N1606" s="9">
        <v>380800</v>
      </c>
      <c r="O1606" s="9">
        <f t="shared" si="317"/>
        <v>380800</v>
      </c>
      <c r="P1606" s="17">
        <f t="shared" si="318"/>
        <v>380800</v>
      </c>
    </row>
    <row r="1607" spans="1:16" x14ac:dyDescent="0.25">
      <c r="A1607" s="76"/>
      <c r="B1607" s="76"/>
      <c r="C1607" s="76"/>
      <c r="D1607" s="90"/>
      <c r="E1607" s="78"/>
      <c r="F1607" s="8" t="s">
        <v>1353</v>
      </c>
      <c r="G1607" s="7" t="s">
        <v>17</v>
      </c>
      <c r="H1607" s="10">
        <v>59008.95</v>
      </c>
      <c r="I1607" s="10">
        <f t="shared" si="314"/>
        <v>70739.92925999999</v>
      </c>
      <c r="J1607" s="10">
        <v>0</v>
      </c>
      <c r="K1607" s="10">
        <f t="shared" si="315"/>
        <v>0</v>
      </c>
      <c r="L1607" s="50">
        <f t="shared" si="316"/>
        <v>0</v>
      </c>
      <c r="M1607" s="9">
        <v>109531.9145592</v>
      </c>
      <c r="N1607" s="9">
        <v>261800</v>
      </c>
      <c r="O1607" s="9">
        <f t="shared" si="317"/>
        <v>109531.9145592</v>
      </c>
      <c r="P1607" s="17">
        <f t="shared" si="318"/>
        <v>109531.9145592</v>
      </c>
    </row>
    <row r="1608" spans="1:16" x14ac:dyDescent="0.25">
      <c r="A1608" s="76"/>
      <c r="B1608" s="76"/>
      <c r="C1608" s="76"/>
      <c r="D1608" s="90"/>
      <c r="E1608" s="78"/>
      <c r="F1608" s="8" t="s">
        <v>1104</v>
      </c>
      <c r="G1608" s="7" t="s">
        <v>17</v>
      </c>
      <c r="H1608" s="10">
        <v>39716.82</v>
      </c>
      <c r="I1608" s="10">
        <f t="shared" si="314"/>
        <v>47612.523816000001</v>
      </c>
      <c r="J1608" s="10">
        <v>0</v>
      </c>
      <c r="K1608" s="10">
        <f t="shared" si="315"/>
        <v>0</v>
      </c>
      <c r="L1608" s="50">
        <f t="shared" si="316"/>
        <v>0</v>
      </c>
      <c r="M1608" s="9">
        <v>77459.238192000004</v>
      </c>
      <c r="N1608" s="9">
        <v>214200</v>
      </c>
      <c r="O1608" s="9">
        <f t="shared" si="317"/>
        <v>77459.238192000004</v>
      </c>
      <c r="P1608" s="17">
        <f t="shared" si="318"/>
        <v>77459.238192000004</v>
      </c>
    </row>
    <row r="1609" spans="1:16" x14ac:dyDescent="0.25">
      <c r="A1609" s="76"/>
      <c r="B1609" s="76"/>
      <c r="C1609" s="76"/>
      <c r="D1609" s="90"/>
      <c r="E1609" s="78"/>
      <c r="F1609" s="8" t="s">
        <v>1354</v>
      </c>
      <c r="G1609" s="7" t="s">
        <v>17</v>
      </c>
      <c r="H1609" s="10">
        <v>86244.84</v>
      </c>
      <c r="I1609" s="10">
        <f t="shared" si="314"/>
        <v>103390.31419199999</v>
      </c>
      <c r="J1609" s="10">
        <v>0</v>
      </c>
      <c r="K1609" s="10">
        <f t="shared" si="315"/>
        <v>0</v>
      </c>
      <c r="L1609" s="50">
        <f t="shared" si="316"/>
        <v>0</v>
      </c>
      <c r="M1609" s="9">
        <v>912900</v>
      </c>
      <c r="N1609" s="9">
        <v>809200</v>
      </c>
      <c r="O1609" s="9">
        <f t="shared" si="317"/>
        <v>809200</v>
      </c>
      <c r="P1609" s="17">
        <f t="shared" si="318"/>
        <v>809200</v>
      </c>
    </row>
    <row r="1610" spans="1:16" x14ac:dyDescent="0.25">
      <c r="A1610" s="76"/>
      <c r="B1610" s="76"/>
      <c r="C1610" s="76"/>
      <c r="D1610" s="90"/>
      <c r="E1610" s="78"/>
      <c r="F1610" s="8" t="s">
        <v>1355</v>
      </c>
      <c r="G1610" s="7" t="s">
        <v>17</v>
      </c>
      <c r="H1610" s="10">
        <v>39716.82</v>
      </c>
      <c r="I1610" s="10">
        <f t="shared" si="314"/>
        <v>47612.523816000001</v>
      </c>
      <c r="J1610" s="10">
        <v>0</v>
      </c>
      <c r="K1610" s="10">
        <f t="shared" si="315"/>
        <v>0</v>
      </c>
      <c r="L1610" s="50">
        <f t="shared" si="316"/>
        <v>0</v>
      </c>
      <c r="M1610" s="9">
        <v>234600</v>
      </c>
      <c r="N1610" s="9">
        <v>214200</v>
      </c>
      <c r="O1610" s="9">
        <f t="shared" si="317"/>
        <v>214200</v>
      </c>
      <c r="P1610" s="17">
        <f t="shared" si="318"/>
        <v>214200</v>
      </c>
    </row>
    <row r="1611" spans="1:16" x14ac:dyDescent="0.25">
      <c r="A1611" s="76"/>
      <c r="B1611" s="76"/>
      <c r="C1611" s="76"/>
      <c r="D1611" s="90"/>
      <c r="E1611" s="78"/>
      <c r="F1611" s="8" t="s">
        <v>1356</v>
      </c>
      <c r="G1611" s="7" t="s">
        <v>17</v>
      </c>
      <c r="H1611" s="10">
        <v>31773.06</v>
      </c>
      <c r="I1611" s="10">
        <f t="shared" si="314"/>
        <v>38089.544328000004</v>
      </c>
      <c r="J1611" s="10">
        <v>0</v>
      </c>
      <c r="K1611" s="10">
        <f t="shared" si="315"/>
        <v>0</v>
      </c>
      <c r="L1611" s="50">
        <f t="shared" si="316"/>
        <v>0</v>
      </c>
      <c r="M1611" s="9">
        <v>122400</v>
      </c>
      <c r="N1611" s="9">
        <v>214200</v>
      </c>
      <c r="O1611" s="9">
        <f t="shared" si="317"/>
        <v>122400</v>
      </c>
      <c r="P1611" s="17">
        <f t="shared" si="318"/>
        <v>122400</v>
      </c>
    </row>
    <row r="1612" spans="1:16" x14ac:dyDescent="0.25">
      <c r="A1612" s="76"/>
      <c r="B1612" s="76"/>
      <c r="C1612" s="76"/>
      <c r="D1612" s="90"/>
      <c r="E1612" s="78"/>
      <c r="F1612" s="100" t="s">
        <v>81</v>
      </c>
      <c r="G1612" s="101"/>
      <c r="H1612" s="101"/>
      <c r="I1612" s="101"/>
      <c r="J1612" s="101"/>
      <c r="K1612" s="101"/>
      <c r="L1612" s="102"/>
      <c r="M1612" s="10"/>
      <c r="N1612" s="10"/>
      <c r="O1612" s="10"/>
      <c r="P1612" s="18"/>
    </row>
    <row r="1613" spans="1:16" x14ac:dyDescent="0.25">
      <c r="A1613" s="76"/>
      <c r="B1613" s="76"/>
      <c r="C1613" s="76"/>
      <c r="D1613" s="90"/>
      <c r="E1613" s="78"/>
      <c r="F1613" s="8" t="s">
        <v>1344</v>
      </c>
      <c r="G1613" s="77" t="s">
        <v>82</v>
      </c>
      <c r="H1613" s="78">
        <v>263865.69</v>
      </c>
      <c r="I1613" s="78">
        <f>(H1613*19.88%)+H1613</f>
        <v>316322.18917199998</v>
      </c>
      <c r="J1613" s="78">
        <v>0</v>
      </c>
      <c r="K1613" s="78">
        <f>(J1613*5.1%)+J1613</f>
        <v>0</v>
      </c>
      <c r="L1613" s="78">
        <f>K1613</f>
        <v>0</v>
      </c>
      <c r="M1613" s="79">
        <v>109531.9145592</v>
      </c>
      <c r="N1613" s="79">
        <v>369186</v>
      </c>
      <c r="O1613" s="79">
        <f>MIN(M1613,N1613)</f>
        <v>109531.9145592</v>
      </c>
      <c r="P1613" s="80">
        <f>O1613</f>
        <v>109531.9145592</v>
      </c>
    </row>
    <row r="1614" spans="1:16" x14ac:dyDescent="0.25">
      <c r="A1614" s="76"/>
      <c r="B1614" s="76"/>
      <c r="C1614" s="76"/>
      <c r="D1614" s="90"/>
      <c r="E1614" s="78"/>
      <c r="F1614" s="8" t="s">
        <v>1326</v>
      </c>
      <c r="G1614" s="77"/>
      <c r="H1614" s="78"/>
      <c r="I1614" s="78"/>
      <c r="J1614" s="78"/>
      <c r="K1614" s="78"/>
      <c r="L1614" s="78">
        <f t="shared" ref="L1614:L1622" si="319">+(I1614+K1614)/2</f>
        <v>0</v>
      </c>
      <c r="M1614" s="79">
        <v>0</v>
      </c>
      <c r="N1614" s="79"/>
      <c r="O1614" s="79">
        <v>0</v>
      </c>
      <c r="P1614" s="81"/>
    </row>
    <row r="1615" spans="1:16" x14ac:dyDescent="0.25">
      <c r="A1615" s="76"/>
      <c r="B1615" s="76"/>
      <c r="C1615" s="76"/>
      <c r="D1615" s="90"/>
      <c r="E1615" s="78"/>
      <c r="F1615" s="8" t="s">
        <v>1132</v>
      </c>
      <c r="G1615" s="77"/>
      <c r="H1615" s="78"/>
      <c r="I1615" s="78"/>
      <c r="J1615" s="78"/>
      <c r="K1615" s="78"/>
      <c r="L1615" s="78">
        <f t="shared" si="319"/>
        <v>0</v>
      </c>
      <c r="M1615" s="79">
        <v>0</v>
      </c>
      <c r="N1615" s="79"/>
      <c r="O1615" s="79">
        <v>0</v>
      </c>
      <c r="P1615" s="81"/>
    </row>
    <row r="1616" spans="1:16" x14ac:dyDescent="0.25">
      <c r="A1616" s="76"/>
      <c r="B1616" s="76"/>
      <c r="C1616" s="76"/>
      <c r="D1616" s="90"/>
      <c r="E1616" s="78"/>
      <c r="F1616" s="8" t="s">
        <v>795</v>
      </c>
      <c r="G1616" s="77"/>
      <c r="H1616" s="78"/>
      <c r="I1616" s="78"/>
      <c r="J1616" s="78"/>
      <c r="K1616" s="78"/>
      <c r="L1616" s="78">
        <f t="shared" si="319"/>
        <v>0</v>
      </c>
      <c r="M1616" s="79">
        <v>107384.22996</v>
      </c>
      <c r="N1616" s="79"/>
      <c r="O1616" s="79">
        <v>107384.22996</v>
      </c>
      <c r="P1616" s="81"/>
    </row>
    <row r="1617" spans="1:16" x14ac:dyDescent="0.25">
      <c r="A1617" s="76"/>
      <c r="B1617" s="76"/>
      <c r="C1617" s="76"/>
      <c r="D1617" s="90"/>
      <c r="E1617" s="78"/>
      <c r="F1617" s="8" t="s">
        <v>1357</v>
      </c>
      <c r="G1617" s="77"/>
      <c r="H1617" s="78"/>
      <c r="I1617" s="78"/>
      <c r="J1617" s="78"/>
      <c r="K1617" s="78"/>
      <c r="L1617" s="78">
        <f t="shared" si="319"/>
        <v>0</v>
      </c>
      <c r="M1617" s="79">
        <v>0</v>
      </c>
      <c r="N1617" s="79"/>
      <c r="O1617" s="79">
        <v>0</v>
      </c>
      <c r="P1617" s="81"/>
    </row>
    <row r="1618" spans="1:16" x14ac:dyDescent="0.25">
      <c r="A1618" s="76"/>
      <c r="B1618" s="76"/>
      <c r="C1618" s="76"/>
      <c r="D1618" s="90"/>
      <c r="E1618" s="78"/>
      <c r="F1618" s="8" t="s">
        <v>905</v>
      </c>
      <c r="G1618" s="77"/>
      <c r="H1618" s="78"/>
      <c r="I1618" s="78"/>
      <c r="J1618" s="78"/>
      <c r="K1618" s="78"/>
      <c r="L1618" s="78">
        <f t="shared" si="319"/>
        <v>0</v>
      </c>
      <c r="M1618" s="79">
        <v>0</v>
      </c>
      <c r="N1618" s="79"/>
      <c r="O1618" s="79">
        <v>0</v>
      </c>
      <c r="P1618" s="81"/>
    </row>
    <row r="1619" spans="1:16" ht="11.25" customHeight="1" x14ac:dyDescent="0.25">
      <c r="A1619" s="76"/>
      <c r="B1619" s="76"/>
      <c r="C1619" s="76"/>
      <c r="D1619" s="90"/>
      <c r="E1619" s="78"/>
      <c r="F1619" s="8" t="s">
        <v>1358</v>
      </c>
      <c r="G1619" s="77"/>
      <c r="H1619" s="78"/>
      <c r="I1619" s="78"/>
      <c r="J1619" s="78"/>
      <c r="K1619" s="78"/>
      <c r="L1619" s="78">
        <f t="shared" si="319"/>
        <v>0</v>
      </c>
      <c r="M1619" s="79">
        <v>0</v>
      </c>
      <c r="N1619" s="79"/>
      <c r="O1619" s="79">
        <v>0</v>
      </c>
      <c r="P1619" s="81"/>
    </row>
    <row r="1620" spans="1:16" x14ac:dyDescent="0.25">
      <c r="A1620" s="76"/>
      <c r="B1620" s="76"/>
      <c r="C1620" s="76"/>
      <c r="D1620" s="90"/>
      <c r="E1620" s="78"/>
      <c r="F1620" s="8" t="s">
        <v>1288</v>
      </c>
      <c r="G1620" s="77"/>
      <c r="H1620" s="78"/>
      <c r="I1620" s="78"/>
      <c r="J1620" s="78"/>
      <c r="K1620" s="78"/>
      <c r="L1620" s="78">
        <f t="shared" si="319"/>
        <v>0</v>
      </c>
      <c r="M1620" s="79">
        <v>0</v>
      </c>
      <c r="N1620" s="79"/>
      <c r="O1620" s="79">
        <v>0</v>
      </c>
      <c r="P1620" s="81"/>
    </row>
    <row r="1621" spans="1:16" x14ac:dyDescent="0.25">
      <c r="A1621" s="76"/>
      <c r="B1621" s="76"/>
      <c r="C1621" s="76"/>
      <c r="D1621" s="90"/>
      <c r="E1621" s="78"/>
      <c r="F1621" s="8" t="s">
        <v>793</v>
      </c>
      <c r="G1621" s="77"/>
      <c r="H1621" s="78"/>
      <c r="I1621" s="78"/>
      <c r="J1621" s="78"/>
      <c r="K1621" s="78"/>
      <c r="L1621" s="78">
        <f t="shared" si="319"/>
        <v>0</v>
      </c>
      <c r="M1621" s="79">
        <v>0</v>
      </c>
      <c r="N1621" s="79"/>
      <c r="O1621" s="79">
        <v>0</v>
      </c>
      <c r="P1621" s="81"/>
    </row>
    <row r="1622" spans="1:16" x14ac:dyDescent="0.25">
      <c r="A1622" s="76"/>
      <c r="B1622" s="76"/>
      <c r="C1622" s="76"/>
      <c r="D1622" s="90"/>
      <c r="E1622" s="78"/>
      <c r="F1622" s="8" t="s">
        <v>788</v>
      </c>
      <c r="G1622" s="77"/>
      <c r="H1622" s="78"/>
      <c r="I1622" s="78"/>
      <c r="J1622" s="78"/>
      <c r="K1622" s="78"/>
      <c r="L1622" s="78">
        <f t="shared" si="319"/>
        <v>0</v>
      </c>
      <c r="M1622" s="79">
        <v>0</v>
      </c>
      <c r="N1622" s="79"/>
      <c r="O1622" s="79">
        <v>0</v>
      </c>
      <c r="P1622" s="81"/>
    </row>
    <row r="1623" spans="1:16" x14ac:dyDescent="0.25">
      <c r="A1623" s="76">
        <v>29</v>
      </c>
      <c r="B1623" s="76" t="s">
        <v>1359</v>
      </c>
      <c r="C1623" s="76" t="s">
        <v>1360</v>
      </c>
      <c r="D1623" s="90"/>
      <c r="E1623" s="78"/>
      <c r="F1623" s="100" t="s">
        <v>15</v>
      </c>
      <c r="G1623" s="101"/>
      <c r="H1623" s="101"/>
      <c r="I1623" s="101"/>
      <c r="J1623" s="101"/>
      <c r="K1623" s="101"/>
      <c r="L1623" s="102"/>
      <c r="M1623" s="10"/>
      <c r="N1623" s="10"/>
      <c r="O1623" s="10"/>
      <c r="P1623" s="18"/>
    </row>
    <row r="1624" spans="1:16" x14ac:dyDescent="0.25">
      <c r="A1624" s="76"/>
      <c r="B1624" s="76"/>
      <c r="C1624" s="76"/>
      <c r="D1624" s="90"/>
      <c r="E1624" s="78"/>
      <c r="F1624" s="8" t="s">
        <v>1361</v>
      </c>
      <c r="G1624" s="7" t="s">
        <v>17</v>
      </c>
      <c r="H1624" s="9">
        <v>907830</v>
      </c>
      <c r="I1624" s="9">
        <f t="shared" ref="I1624:I1635" si="320">(H1624*19.88%)+H1624</f>
        <v>1088306.6040000001</v>
      </c>
      <c r="J1624" s="9">
        <v>0</v>
      </c>
      <c r="K1624" s="9">
        <f t="shared" ref="K1624:K1635" si="321">(J1624*5.1%)+J1624</f>
        <v>0</v>
      </c>
      <c r="L1624" s="50">
        <f>K1624</f>
        <v>0</v>
      </c>
      <c r="M1624" s="9">
        <v>1243180</v>
      </c>
      <c r="N1624" s="9">
        <v>261800</v>
      </c>
      <c r="O1624" s="9">
        <f>MIN(M1624,N1624)</f>
        <v>261800</v>
      </c>
      <c r="P1624" s="17">
        <f>O1624</f>
        <v>261800</v>
      </c>
    </row>
    <row r="1625" spans="1:16" x14ac:dyDescent="0.25">
      <c r="A1625" s="76"/>
      <c r="B1625" s="76"/>
      <c r="C1625" s="76"/>
      <c r="D1625" s="90"/>
      <c r="E1625" s="78"/>
      <c r="F1625" s="8" t="s">
        <v>1362</v>
      </c>
      <c r="G1625" s="7" t="s">
        <v>17</v>
      </c>
      <c r="H1625" s="9">
        <v>110074.14</v>
      </c>
      <c r="I1625" s="9">
        <f t="shared" si="320"/>
        <v>131956.879032</v>
      </c>
      <c r="J1625" s="9">
        <v>69495</v>
      </c>
      <c r="K1625" s="9">
        <f t="shared" si="321"/>
        <v>73039.244999999995</v>
      </c>
      <c r="L1625" s="50">
        <f t="shared" ref="L1625:L1635" si="322">K1625</f>
        <v>73039.244999999995</v>
      </c>
      <c r="M1625" s="9">
        <v>99238.86</v>
      </c>
      <c r="N1625" s="9">
        <v>380800</v>
      </c>
      <c r="O1625" s="9">
        <f t="shared" ref="O1625:O1635" si="323">MIN(M1625,N1625)</f>
        <v>99238.86</v>
      </c>
      <c r="P1625" s="17">
        <f>AVERAGE(L1625,O1625)</f>
        <v>86139.052499999991</v>
      </c>
    </row>
    <row r="1626" spans="1:16" x14ac:dyDescent="0.25">
      <c r="A1626" s="76"/>
      <c r="B1626" s="76"/>
      <c r="C1626" s="76"/>
      <c r="D1626" s="90"/>
      <c r="E1626" s="78"/>
      <c r="F1626" s="8" t="s">
        <v>1363</v>
      </c>
      <c r="G1626" s="7" t="s">
        <v>17</v>
      </c>
      <c r="H1626" s="9">
        <v>1248267.24</v>
      </c>
      <c r="I1626" s="9">
        <f t="shared" si="320"/>
        <v>1496422.767312</v>
      </c>
      <c r="J1626" s="9">
        <v>361374</v>
      </c>
      <c r="K1626" s="9">
        <f t="shared" si="321"/>
        <v>379804.07400000002</v>
      </c>
      <c r="L1626" s="50">
        <f t="shared" si="322"/>
        <v>379804.07400000002</v>
      </c>
      <c r="M1626" s="9">
        <v>516042.07199999999</v>
      </c>
      <c r="N1626" s="9">
        <v>499800</v>
      </c>
      <c r="O1626" s="9">
        <f t="shared" si="323"/>
        <v>499800</v>
      </c>
      <c r="P1626" s="17">
        <f>AVERAGE(L1626,O1626)</f>
        <v>439802.03700000001</v>
      </c>
    </row>
    <row r="1627" spans="1:16" x14ac:dyDescent="0.25">
      <c r="A1627" s="76"/>
      <c r="B1627" s="76"/>
      <c r="C1627" s="76"/>
      <c r="D1627" s="90"/>
      <c r="E1627" s="78"/>
      <c r="F1627" s="8" t="s">
        <v>1364</v>
      </c>
      <c r="G1627" s="7" t="s">
        <v>17</v>
      </c>
      <c r="H1627" s="9">
        <v>59008.95</v>
      </c>
      <c r="I1627" s="9">
        <f t="shared" si="320"/>
        <v>70739.92925999999</v>
      </c>
      <c r="J1627" s="9">
        <v>0</v>
      </c>
      <c r="K1627" s="9">
        <f t="shared" si="321"/>
        <v>0</v>
      </c>
      <c r="L1627" s="50">
        <f t="shared" si="322"/>
        <v>0</v>
      </c>
      <c r="M1627" s="9">
        <v>109531.9145592</v>
      </c>
      <c r="N1627" s="9">
        <v>261800</v>
      </c>
      <c r="O1627" s="9">
        <f t="shared" si="323"/>
        <v>109531.9145592</v>
      </c>
      <c r="P1627" s="17">
        <f>O1627</f>
        <v>109531.9145592</v>
      </c>
    </row>
    <row r="1628" spans="1:16" x14ac:dyDescent="0.25">
      <c r="A1628" s="76"/>
      <c r="B1628" s="76"/>
      <c r="C1628" s="76"/>
      <c r="D1628" s="90"/>
      <c r="E1628" s="78"/>
      <c r="F1628" s="8" t="s">
        <v>1365</v>
      </c>
      <c r="G1628" s="7" t="s">
        <v>17</v>
      </c>
      <c r="H1628" s="9">
        <v>39716.82</v>
      </c>
      <c r="I1628" s="9">
        <f t="shared" si="320"/>
        <v>47612.523816000001</v>
      </c>
      <c r="J1628" s="9">
        <v>0</v>
      </c>
      <c r="K1628" s="9">
        <f t="shared" si="321"/>
        <v>0</v>
      </c>
      <c r="L1628" s="50">
        <f t="shared" si="322"/>
        <v>0</v>
      </c>
      <c r="M1628" s="9">
        <v>346968</v>
      </c>
      <c r="N1628" s="9">
        <v>214200</v>
      </c>
      <c r="O1628" s="9">
        <f t="shared" si="323"/>
        <v>214200</v>
      </c>
      <c r="P1628" s="17">
        <f t="shared" ref="P1628:P1629" si="324">O1628</f>
        <v>214200</v>
      </c>
    </row>
    <row r="1629" spans="1:16" ht="11.25" customHeight="1" x14ac:dyDescent="0.25">
      <c r="A1629" s="76"/>
      <c r="B1629" s="76"/>
      <c r="C1629" s="76"/>
      <c r="D1629" s="90"/>
      <c r="E1629" s="78"/>
      <c r="F1629" s="8" t="s">
        <v>1366</v>
      </c>
      <c r="G1629" s="7" t="s">
        <v>17</v>
      </c>
      <c r="H1629" s="9">
        <v>272349</v>
      </c>
      <c r="I1629" s="9">
        <f t="shared" si="320"/>
        <v>326491.98119999998</v>
      </c>
      <c r="J1629" s="9">
        <v>0</v>
      </c>
      <c r="K1629" s="9">
        <f t="shared" si="321"/>
        <v>0</v>
      </c>
      <c r="L1629" s="50">
        <f t="shared" si="322"/>
        <v>0</v>
      </c>
      <c r="M1629" s="9">
        <v>821100</v>
      </c>
      <c r="N1629" s="9">
        <v>238000</v>
      </c>
      <c r="O1629" s="9">
        <f t="shared" si="323"/>
        <v>238000</v>
      </c>
      <c r="P1629" s="17">
        <f t="shared" si="324"/>
        <v>238000</v>
      </c>
    </row>
    <row r="1630" spans="1:16" ht="11.25" customHeight="1" x14ac:dyDescent="0.25">
      <c r="A1630" s="76"/>
      <c r="B1630" s="76"/>
      <c r="C1630" s="76"/>
      <c r="D1630" s="90"/>
      <c r="E1630" s="78"/>
      <c r="F1630" s="8" t="s">
        <v>1367</v>
      </c>
      <c r="G1630" s="7" t="s">
        <v>17</v>
      </c>
      <c r="H1630" s="9">
        <v>73759.95</v>
      </c>
      <c r="I1630" s="9">
        <f t="shared" si="320"/>
        <v>88423.428059999991</v>
      </c>
      <c r="J1630" s="9">
        <v>30221.059000000001</v>
      </c>
      <c r="K1630" s="9">
        <f t="shared" si="321"/>
        <v>31762.333009000002</v>
      </c>
      <c r="L1630" s="50">
        <f t="shared" si="322"/>
        <v>31762.333009000002</v>
      </c>
      <c r="M1630" s="9">
        <v>43155.672252000004</v>
      </c>
      <c r="N1630" s="9">
        <v>214200</v>
      </c>
      <c r="O1630" s="9">
        <f t="shared" si="323"/>
        <v>43155.672252000004</v>
      </c>
      <c r="P1630" s="17">
        <f t="shared" ref="P1630:P1634" si="325">AVERAGE(L1630,O1630)</f>
        <v>37459.002630500006</v>
      </c>
    </row>
    <row r="1631" spans="1:16" x14ac:dyDescent="0.25">
      <c r="A1631" s="76"/>
      <c r="B1631" s="76"/>
      <c r="C1631" s="76"/>
      <c r="D1631" s="90"/>
      <c r="E1631" s="78"/>
      <c r="F1631" s="8" t="s">
        <v>1368</v>
      </c>
      <c r="G1631" s="7" t="s">
        <v>17</v>
      </c>
      <c r="H1631" s="9">
        <v>737612.37</v>
      </c>
      <c r="I1631" s="9">
        <f t="shared" si="320"/>
        <v>884249.70915599994</v>
      </c>
      <c r="J1631" s="9">
        <v>0</v>
      </c>
      <c r="K1631" s="9">
        <f t="shared" si="321"/>
        <v>0</v>
      </c>
      <c r="L1631" s="50">
        <f t="shared" si="322"/>
        <v>0</v>
      </c>
      <c r="M1631" s="9">
        <v>494700</v>
      </c>
      <c r="N1631" s="9">
        <v>809200</v>
      </c>
      <c r="O1631" s="9">
        <f t="shared" si="323"/>
        <v>494700</v>
      </c>
      <c r="P1631" s="17">
        <f>O1631</f>
        <v>494700</v>
      </c>
    </row>
    <row r="1632" spans="1:16" x14ac:dyDescent="0.25">
      <c r="A1632" s="76"/>
      <c r="B1632" s="76"/>
      <c r="C1632" s="76"/>
      <c r="D1632" s="90"/>
      <c r="E1632" s="78"/>
      <c r="F1632" s="8" t="s">
        <v>1369</v>
      </c>
      <c r="G1632" s="7" t="s">
        <v>17</v>
      </c>
      <c r="H1632" s="9">
        <v>487959.12</v>
      </c>
      <c r="I1632" s="9">
        <f t="shared" si="320"/>
        <v>584965.393056</v>
      </c>
      <c r="J1632" s="9">
        <v>0</v>
      </c>
      <c r="K1632" s="9">
        <f t="shared" si="321"/>
        <v>0</v>
      </c>
      <c r="L1632" s="50">
        <f t="shared" si="322"/>
        <v>0</v>
      </c>
      <c r="M1632" s="9">
        <v>382500</v>
      </c>
      <c r="N1632" s="9">
        <v>380800</v>
      </c>
      <c r="O1632" s="9">
        <f t="shared" si="323"/>
        <v>380800</v>
      </c>
      <c r="P1632" s="17">
        <f t="shared" ref="P1632:P1633" si="326">O1632</f>
        <v>380800</v>
      </c>
    </row>
    <row r="1633" spans="1:16" x14ac:dyDescent="0.25">
      <c r="A1633" s="76"/>
      <c r="B1633" s="76"/>
      <c r="C1633" s="76"/>
      <c r="D1633" s="90"/>
      <c r="E1633" s="78"/>
      <c r="F1633" s="8" t="s">
        <v>1370</v>
      </c>
      <c r="G1633" s="7" t="s">
        <v>17</v>
      </c>
      <c r="H1633" s="9">
        <v>272349</v>
      </c>
      <c r="I1633" s="9">
        <f t="shared" si="320"/>
        <v>326491.98119999998</v>
      </c>
      <c r="J1633" s="9">
        <v>0</v>
      </c>
      <c r="K1633" s="9">
        <f t="shared" si="321"/>
        <v>0</v>
      </c>
      <c r="L1633" s="50">
        <f t="shared" si="322"/>
        <v>0</v>
      </c>
      <c r="M1633" s="9">
        <v>333540</v>
      </c>
      <c r="N1633" s="9">
        <v>261800</v>
      </c>
      <c r="O1633" s="9">
        <f t="shared" si="323"/>
        <v>261800</v>
      </c>
      <c r="P1633" s="17">
        <f t="shared" si="326"/>
        <v>261800</v>
      </c>
    </row>
    <row r="1634" spans="1:16" x14ac:dyDescent="0.25">
      <c r="A1634" s="76"/>
      <c r="B1634" s="76"/>
      <c r="C1634" s="76"/>
      <c r="D1634" s="90"/>
      <c r="E1634" s="78"/>
      <c r="F1634" s="8" t="s">
        <v>1371</v>
      </c>
      <c r="G1634" s="7" t="s">
        <v>17</v>
      </c>
      <c r="H1634" s="9">
        <v>104374.71</v>
      </c>
      <c r="I1634" s="9">
        <f t="shared" si="320"/>
        <v>125124.402348</v>
      </c>
      <c r="J1634" s="9">
        <v>57937.425540000004</v>
      </c>
      <c r="K1634" s="9">
        <f t="shared" si="321"/>
        <v>60892.234242540006</v>
      </c>
      <c r="L1634" s="50">
        <f t="shared" si="322"/>
        <v>60892.234242540006</v>
      </c>
      <c r="M1634" s="9">
        <v>82734.643671120008</v>
      </c>
      <c r="N1634" s="9">
        <v>214200</v>
      </c>
      <c r="O1634" s="9">
        <f t="shared" si="323"/>
        <v>82734.643671120008</v>
      </c>
      <c r="P1634" s="17">
        <f t="shared" si="325"/>
        <v>71813.43895683001</v>
      </c>
    </row>
    <row r="1635" spans="1:16" x14ac:dyDescent="0.25">
      <c r="A1635" s="76"/>
      <c r="B1635" s="76"/>
      <c r="C1635" s="76"/>
      <c r="D1635" s="90"/>
      <c r="E1635" s="78"/>
      <c r="F1635" s="8" t="s">
        <v>1372</v>
      </c>
      <c r="G1635" s="7" t="s">
        <v>17</v>
      </c>
      <c r="H1635" s="9">
        <v>198589.05</v>
      </c>
      <c r="I1635" s="9">
        <f t="shared" si="320"/>
        <v>238068.55313999997</v>
      </c>
      <c r="J1635" s="9">
        <v>0</v>
      </c>
      <c r="K1635" s="9">
        <f t="shared" si="321"/>
        <v>0</v>
      </c>
      <c r="L1635" s="50">
        <f t="shared" si="322"/>
        <v>0</v>
      </c>
      <c r="M1635" s="9">
        <v>385560</v>
      </c>
      <c r="N1635" s="9">
        <v>214200</v>
      </c>
      <c r="O1635" s="9">
        <f t="shared" si="323"/>
        <v>214200</v>
      </c>
      <c r="P1635" s="17">
        <f>O1635</f>
        <v>214200</v>
      </c>
    </row>
    <row r="1636" spans="1:16" x14ac:dyDescent="0.25">
      <c r="A1636" s="76"/>
      <c r="B1636" s="76"/>
      <c r="C1636" s="76"/>
      <c r="D1636" s="90"/>
      <c r="E1636" s="78"/>
      <c r="F1636" s="100" t="s">
        <v>81</v>
      </c>
      <c r="G1636" s="101"/>
      <c r="H1636" s="101"/>
      <c r="I1636" s="101"/>
      <c r="J1636" s="101"/>
      <c r="K1636" s="101"/>
      <c r="L1636" s="102"/>
      <c r="M1636" s="10"/>
      <c r="N1636" s="10"/>
      <c r="O1636" s="10"/>
      <c r="P1636" s="18"/>
    </row>
    <row r="1637" spans="1:16" x14ac:dyDescent="0.25">
      <c r="A1637" s="76"/>
      <c r="B1637" s="76"/>
      <c r="C1637" s="76"/>
      <c r="D1637" s="90"/>
      <c r="E1637" s="78"/>
      <c r="F1637" s="8" t="s">
        <v>1344</v>
      </c>
      <c r="G1637" s="77" t="s">
        <v>82</v>
      </c>
      <c r="H1637" s="78">
        <v>681985.26</v>
      </c>
      <c r="I1637" s="78">
        <f>(H1637*19.88%)+H1637</f>
        <v>817563.929688</v>
      </c>
      <c r="J1637" s="78">
        <v>148256</v>
      </c>
      <c r="K1637" s="78">
        <f>(J1637*5.1%)+J1637</f>
        <v>155817.05600000001</v>
      </c>
      <c r="L1637" s="78">
        <f>K1637</f>
        <v>155817.05600000001</v>
      </c>
      <c r="M1637" s="79">
        <v>211709.568</v>
      </c>
      <c r="N1637" s="79">
        <v>305711</v>
      </c>
      <c r="O1637" s="79">
        <f>MIN(M1637,N1637)</f>
        <v>211709.568</v>
      </c>
      <c r="P1637" s="80">
        <f>AVERAGE(L1637,O1637)</f>
        <v>183763.31200000001</v>
      </c>
    </row>
    <row r="1638" spans="1:16" x14ac:dyDescent="0.25">
      <c r="A1638" s="76"/>
      <c r="B1638" s="76"/>
      <c r="C1638" s="76"/>
      <c r="D1638" s="90"/>
      <c r="E1638" s="78"/>
      <c r="F1638" s="8" t="s">
        <v>795</v>
      </c>
      <c r="G1638" s="77"/>
      <c r="H1638" s="78"/>
      <c r="I1638" s="78"/>
      <c r="J1638" s="78"/>
      <c r="K1638" s="78"/>
      <c r="L1638" s="78"/>
      <c r="M1638" s="79"/>
      <c r="N1638" s="79"/>
      <c r="O1638" s="79"/>
      <c r="P1638" s="81"/>
    </row>
    <row r="1639" spans="1:16" ht="11.25" customHeight="1" x14ac:dyDescent="0.25">
      <c r="A1639" s="76"/>
      <c r="B1639" s="76"/>
      <c r="C1639" s="76"/>
      <c r="D1639" s="90"/>
      <c r="E1639" s="78"/>
      <c r="F1639" s="8" t="s">
        <v>1373</v>
      </c>
      <c r="G1639" s="77"/>
      <c r="H1639" s="78"/>
      <c r="I1639" s="78"/>
      <c r="J1639" s="78"/>
      <c r="K1639" s="78"/>
      <c r="L1639" s="78"/>
      <c r="M1639" s="79"/>
      <c r="N1639" s="79"/>
      <c r="O1639" s="79"/>
      <c r="P1639" s="81"/>
    </row>
    <row r="1640" spans="1:16" x14ac:dyDescent="0.25">
      <c r="A1640" s="76"/>
      <c r="B1640" s="76"/>
      <c r="C1640" s="76"/>
      <c r="D1640" s="90"/>
      <c r="E1640" s="78"/>
      <c r="F1640" s="8" t="s">
        <v>1374</v>
      </c>
      <c r="G1640" s="77"/>
      <c r="H1640" s="78"/>
      <c r="I1640" s="78"/>
      <c r="J1640" s="78"/>
      <c r="K1640" s="78"/>
      <c r="L1640" s="78"/>
      <c r="M1640" s="79"/>
      <c r="N1640" s="79"/>
      <c r="O1640" s="79"/>
      <c r="P1640" s="81"/>
    </row>
    <row r="1641" spans="1:16" x14ac:dyDescent="0.25">
      <c r="A1641" s="76"/>
      <c r="B1641" s="76"/>
      <c r="C1641" s="76"/>
      <c r="D1641" s="90"/>
      <c r="E1641" s="78"/>
      <c r="F1641" s="8" t="s">
        <v>1288</v>
      </c>
      <c r="G1641" s="77"/>
      <c r="H1641" s="78"/>
      <c r="I1641" s="78"/>
      <c r="J1641" s="78"/>
      <c r="K1641" s="78"/>
      <c r="L1641" s="78"/>
      <c r="M1641" s="79"/>
      <c r="N1641" s="79"/>
      <c r="O1641" s="79"/>
      <c r="P1641" s="81"/>
    </row>
    <row r="1642" spans="1:16" x14ac:dyDescent="0.25">
      <c r="A1642" s="76"/>
      <c r="B1642" s="76"/>
      <c r="C1642" s="76"/>
      <c r="D1642" s="90"/>
      <c r="E1642" s="78"/>
      <c r="F1642" s="8" t="s">
        <v>793</v>
      </c>
      <c r="G1642" s="77"/>
      <c r="H1642" s="78"/>
      <c r="I1642" s="78"/>
      <c r="J1642" s="78"/>
      <c r="K1642" s="78"/>
      <c r="L1642" s="78"/>
      <c r="M1642" s="79"/>
      <c r="N1642" s="79"/>
      <c r="O1642" s="79"/>
      <c r="P1642" s="81"/>
    </row>
    <row r="1643" spans="1:16" x14ac:dyDescent="0.25">
      <c r="A1643" s="76"/>
      <c r="B1643" s="76"/>
      <c r="C1643" s="76"/>
      <c r="D1643" s="90"/>
      <c r="E1643" s="78"/>
      <c r="F1643" s="8" t="s">
        <v>1375</v>
      </c>
      <c r="G1643" s="77"/>
      <c r="H1643" s="78"/>
      <c r="I1643" s="78"/>
      <c r="J1643" s="78"/>
      <c r="K1643" s="78"/>
      <c r="L1643" s="78"/>
      <c r="M1643" s="79"/>
      <c r="N1643" s="79"/>
      <c r="O1643" s="79"/>
      <c r="P1643" s="81"/>
    </row>
    <row r="1644" spans="1:16" x14ac:dyDescent="0.25">
      <c r="A1644" s="76"/>
      <c r="B1644" s="76"/>
      <c r="C1644" s="76"/>
      <c r="D1644" s="90"/>
      <c r="E1644" s="78"/>
      <c r="F1644" s="8" t="s">
        <v>788</v>
      </c>
      <c r="G1644" s="77"/>
      <c r="H1644" s="78"/>
      <c r="I1644" s="78"/>
      <c r="J1644" s="78"/>
      <c r="K1644" s="78"/>
      <c r="L1644" s="78"/>
      <c r="M1644" s="79"/>
      <c r="N1644" s="79"/>
      <c r="O1644" s="79"/>
      <c r="P1644" s="81"/>
    </row>
    <row r="1645" spans="1:16" x14ac:dyDescent="0.25">
      <c r="A1645" s="76">
        <v>30</v>
      </c>
      <c r="B1645" s="76" t="s">
        <v>1376</v>
      </c>
      <c r="C1645" s="76" t="s">
        <v>1377</v>
      </c>
      <c r="D1645" s="90"/>
      <c r="E1645" s="78"/>
      <c r="F1645" s="100" t="s">
        <v>15</v>
      </c>
      <c r="G1645" s="101"/>
      <c r="H1645" s="101"/>
      <c r="I1645" s="101"/>
      <c r="J1645" s="101"/>
      <c r="K1645" s="101"/>
      <c r="L1645" s="102"/>
      <c r="M1645" s="10"/>
      <c r="N1645" s="10"/>
      <c r="O1645" s="10"/>
      <c r="P1645" s="18"/>
    </row>
    <row r="1646" spans="1:16" x14ac:dyDescent="0.25">
      <c r="A1646" s="76"/>
      <c r="B1646" s="76"/>
      <c r="C1646" s="76"/>
      <c r="D1646" s="90"/>
      <c r="E1646" s="78"/>
      <c r="F1646" s="8" t="s">
        <v>1378</v>
      </c>
      <c r="G1646" s="7" t="s">
        <v>17</v>
      </c>
      <c r="H1646" s="10">
        <v>68924.789999999994</v>
      </c>
      <c r="I1646" s="10">
        <f t="shared" ref="I1646:I1654" si="327">(H1646*19.88%)+H1646</f>
        <v>82627.038251999998</v>
      </c>
      <c r="J1646" s="10">
        <v>0</v>
      </c>
      <c r="K1646" s="10">
        <f t="shared" ref="K1646:K1654" si="328">(J1646*5.1%)+J1646</f>
        <v>0</v>
      </c>
      <c r="L1646" s="50">
        <f>K1646</f>
        <v>0</v>
      </c>
      <c r="M1646" s="9">
        <v>57058.374945599993</v>
      </c>
      <c r="N1646" s="9">
        <v>261800</v>
      </c>
      <c r="O1646" s="9">
        <f>MIN(M1646,N1646)</f>
        <v>57058.374945599993</v>
      </c>
      <c r="P1646" s="17">
        <f>O1646</f>
        <v>57058.374945599993</v>
      </c>
    </row>
    <row r="1647" spans="1:16" x14ac:dyDescent="0.25">
      <c r="A1647" s="76"/>
      <c r="B1647" s="76"/>
      <c r="C1647" s="76"/>
      <c r="D1647" s="90"/>
      <c r="E1647" s="78"/>
      <c r="F1647" s="8" t="s">
        <v>1379</v>
      </c>
      <c r="G1647" s="7" t="s">
        <v>17</v>
      </c>
      <c r="H1647" s="10">
        <v>106038.9</v>
      </c>
      <c r="I1647" s="10">
        <f t="shared" si="327"/>
        <v>127119.43331999998</v>
      </c>
      <c r="J1647" s="9">
        <v>98255.737399999998</v>
      </c>
      <c r="K1647" s="10">
        <f t="shared" si="328"/>
        <v>103266.7800074</v>
      </c>
      <c r="L1647" s="50">
        <f>K1647</f>
        <v>103266.7800074</v>
      </c>
      <c r="M1647" s="9">
        <v>487560</v>
      </c>
      <c r="N1647" s="9">
        <v>238000</v>
      </c>
      <c r="O1647" s="9">
        <f t="shared" ref="O1647:O1654" si="329">MIN(M1647,N1647)</f>
        <v>238000</v>
      </c>
      <c r="P1647" s="17">
        <f t="shared" ref="P1647:P1654" si="330">AVERAGE(L1647,O1647)</f>
        <v>170633.39000369998</v>
      </c>
    </row>
    <row r="1648" spans="1:16" x14ac:dyDescent="0.25">
      <c r="A1648" s="76"/>
      <c r="B1648" s="76"/>
      <c r="C1648" s="76"/>
      <c r="D1648" s="90"/>
      <c r="E1648" s="78"/>
      <c r="F1648" s="8" t="s">
        <v>1380</v>
      </c>
      <c r="G1648" s="7" t="s">
        <v>17</v>
      </c>
      <c r="H1648" s="10">
        <v>33136.29</v>
      </c>
      <c r="I1648" s="10">
        <f t="shared" si="327"/>
        <v>39723.784452</v>
      </c>
      <c r="J1648" s="9">
        <v>30703.817599999998</v>
      </c>
      <c r="K1648" s="10">
        <f t="shared" si="328"/>
        <v>32269.712297599999</v>
      </c>
      <c r="L1648" s="50">
        <f t="shared" ref="L1648:L1654" si="331">K1648</f>
        <v>32269.712297599999</v>
      </c>
      <c r="M1648" s="9">
        <v>180183.36695519998</v>
      </c>
      <c r="N1648" s="9">
        <v>214200</v>
      </c>
      <c r="O1648" s="9">
        <f t="shared" si="329"/>
        <v>180183.36695519998</v>
      </c>
      <c r="P1648" s="17">
        <f t="shared" si="330"/>
        <v>106226.53962639999</v>
      </c>
    </row>
    <row r="1649" spans="1:16" x14ac:dyDescent="0.25">
      <c r="A1649" s="76"/>
      <c r="B1649" s="76"/>
      <c r="C1649" s="76"/>
      <c r="D1649" s="90"/>
      <c r="E1649" s="78"/>
      <c r="F1649" s="8" t="s">
        <v>1381</v>
      </c>
      <c r="G1649" s="7" t="s">
        <v>17</v>
      </c>
      <c r="H1649" s="10">
        <v>331368.84000000003</v>
      </c>
      <c r="I1649" s="10">
        <f t="shared" si="327"/>
        <v>397244.96539200004</v>
      </c>
      <c r="J1649" s="9">
        <v>307046.51539999997</v>
      </c>
      <c r="K1649" s="10">
        <f t="shared" si="328"/>
        <v>322705.88768539997</v>
      </c>
      <c r="L1649" s="50">
        <f t="shared" si="331"/>
        <v>322705.88768539997</v>
      </c>
      <c r="M1649" s="9">
        <v>908330.4</v>
      </c>
      <c r="N1649" s="9">
        <v>809200</v>
      </c>
      <c r="O1649" s="9">
        <f t="shared" si="329"/>
        <v>809200</v>
      </c>
      <c r="P1649" s="17">
        <f t="shared" si="330"/>
        <v>565952.94384269998</v>
      </c>
    </row>
    <row r="1650" spans="1:16" ht="11.25" customHeight="1" x14ac:dyDescent="0.25">
      <c r="A1650" s="76"/>
      <c r="B1650" s="76"/>
      <c r="C1650" s="76"/>
      <c r="D1650" s="90"/>
      <c r="E1650" s="78"/>
      <c r="F1650" s="8" t="s">
        <v>1382</v>
      </c>
      <c r="G1650" s="7" t="s">
        <v>17</v>
      </c>
      <c r="H1650" s="10">
        <v>33136.29</v>
      </c>
      <c r="I1650" s="10">
        <f t="shared" si="327"/>
        <v>39723.784452</v>
      </c>
      <c r="J1650" s="9">
        <v>30703.817599999998</v>
      </c>
      <c r="K1650" s="10">
        <f t="shared" si="328"/>
        <v>32269.712297599999</v>
      </c>
      <c r="L1650" s="50">
        <f t="shared" si="331"/>
        <v>32269.712297599999</v>
      </c>
      <c r="M1650" s="9">
        <v>1306335.3647568</v>
      </c>
      <c r="N1650" s="9">
        <v>380800</v>
      </c>
      <c r="O1650" s="9">
        <f t="shared" si="329"/>
        <v>380800</v>
      </c>
      <c r="P1650" s="17">
        <f t="shared" si="330"/>
        <v>206534.8561488</v>
      </c>
    </row>
    <row r="1651" spans="1:16" x14ac:dyDescent="0.25">
      <c r="A1651" s="76"/>
      <c r="B1651" s="76"/>
      <c r="C1651" s="76"/>
      <c r="D1651" s="90"/>
      <c r="E1651" s="78"/>
      <c r="F1651" s="8" t="s">
        <v>1383</v>
      </c>
      <c r="G1651" s="7" t="s">
        <v>17</v>
      </c>
      <c r="H1651" s="10">
        <v>19882.169999999998</v>
      </c>
      <c r="I1651" s="10">
        <f t="shared" si="327"/>
        <v>23834.745395999998</v>
      </c>
      <c r="J1651" s="9">
        <v>18422.661199999999</v>
      </c>
      <c r="K1651" s="10">
        <f t="shared" si="328"/>
        <v>19362.216921199997</v>
      </c>
      <c r="L1651" s="50">
        <f t="shared" si="331"/>
        <v>19362.216921199997</v>
      </c>
      <c r="M1651" s="9">
        <v>351900</v>
      </c>
      <c r="N1651" s="9">
        <v>214200</v>
      </c>
      <c r="O1651" s="9">
        <f t="shared" si="329"/>
        <v>214200</v>
      </c>
      <c r="P1651" s="17">
        <f t="shared" si="330"/>
        <v>116781.10846059999</v>
      </c>
    </row>
    <row r="1652" spans="1:16" x14ac:dyDescent="0.25">
      <c r="A1652" s="76"/>
      <c r="B1652" s="76"/>
      <c r="C1652" s="76"/>
      <c r="D1652" s="90"/>
      <c r="E1652" s="78"/>
      <c r="F1652" s="8" t="s">
        <v>1384</v>
      </c>
      <c r="G1652" s="7" t="s">
        <v>17</v>
      </c>
      <c r="H1652" s="10">
        <v>59646.51</v>
      </c>
      <c r="I1652" s="10">
        <f t="shared" si="327"/>
        <v>71504.236187999995</v>
      </c>
      <c r="J1652" s="9">
        <v>55268.910199999998</v>
      </c>
      <c r="K1652" s="10">
        <f t="shared" si="328"/>
        <v>58087.624620199997</v>
      </c>
      <c r="L1652" s="50">
        <f t="shared" si="331"/>
        <v>58087.624620199997</v>
      </c>
      <c r="M1652" s="9">
        <v>67569.754996799995</v>
      </c>
      <c r="N1652" s="9">
        <v>261800</v>
      </c>
      <c r="O1652" s="9">
        <f t="shared" si="329"/>
        <v>67569.754996799995</v>
      </c>
      <c r="P1652" s="17">
        <f t="shared" si="330"/>
        <v>62828.689808499999</v>
      </c>
    </row>
    <row r="1653" spans="1:16" ht="11.25" customHeight="1" x14ac:dyDescent="0.25">
      <c r="A1653" s="76"/>
      <c r="B1653" s="76"/>
      <c r="C1653" s="76"/>
      <c r="D1653" s="90"/>
      <c r="E1653" s="78"/>
      <c r="F1653" s="8" t="s">
        <v>1385</v>
      </c>
      <c r="G1653" s="7" t="s">
        <v>17</v>
      </c>
      <c r="H1653" s="10">
        <v>946392.48</v>
      </c>
      <c r="I1653" s="10">
        <f t="shared" si="327"/>
        <v>1134535.3050239999</v>
      </c>
      <c r="J1653" s="9">
        <v>876926.82719999994</v>
      </c>
      <c r="K1653" s="10">
        <f t="shared" si="328"/>
        <v>921650.09538719989</v>
      </c>
      <c r="L1653" s="50">
        <f t="shared" si="331"/>
        <v>921650.09538719989</v>
      </c>
      <c r="M1653" s="9">
        <v>6991080</v>
      </c>
      <c r="N1653" s="9">
        <v>499800</v>
      </c>
      <c r="O1653" s="9">
        <f t="shared" si="329"/>
        <v>499800</v>
      </c>
      <c r="P1653" s="17">
        <f t="shared" si="330"/>
        <v>710725.04769359995</v>
      </c>
    </row>
    <row r="1654" spans="1:16" ht="11.25" customHeight="1" x14ac:dyDescent="0.25">
      <c r="A1654" s="76"/>
      <c r="B1654" s="76"/>
      <c r="C1654" s="76"/>
      <c r="D1654" s="90"/>
      <c r="E1654" s="78"/>
      <c r="F1654" s="8" t="s">
        <v>1386</v>
      </c>
      <c r="G1654" s="7" t="s">
        <v>17</v>
      </c>
      <c r="H1654" s="10">
        <v>463917.96</v>
      </c>
      <c r="I1654" s="10">
        <f t="shared" si="327"/>
        <v>556144.85044800001</v>
      </c>
      <c r="J1654" s="9">
        <v>429866.41879999998</v>
      </c>
      <c r="K1654" s="10">
        <f t="shared" si="328"/>
        <v>451789.60615879996</v>
      </c>
      <c r="L1654" s="50">
        <f t="shared" si="331"/>
        <v>451789.60615879996</v>
      </c>
      <c r="M1654" s="9">
        <v>374694.17892480001</v>
      </c>
      <c r="N1654" s="9">
        <v>499800</v>
      </c>
      <c r="O1654" s="9">
        <f t="shared" si="329"/>
        <v>374694.17892480001</v>
      </c>
      <c r="P1654" s="17">
        <f t="shared" si="330"/>
        <v>413241.89254179999</v>
      </c>
    </row>
    <row r="1655" spans="1:16" x14ac:dyDescent="0.25">
      <c r="A1655" s="76"/>
      <c r="B1655" s="76"/>
      <c r="C1655" s="76"/>
      <c r="D1655" s="90"/>
      <c r="E1655" s="78"/>
      <c r="F1655" s="100" t="s">
        <v>81</v>
      </c>
      <c r="G1655" s="101"/>
      <c r="H1655" s="101"/>
      <c r="I1655" s="101"/>
      <c r="J1655" s="101"/>
      <c r="K1655" s="101"/>
      <c r="L1655" s="102"/>
      <c r="M1655" s="10"/>
      <c r="N1655" s="10"/>
      <c r="O1655" s="10"/>
      <c r="P1655" s="18"/>
    </row>
    <row r="1656" spans="1:16" x14ac:dyDescent="0.25">
      <c r="A1656" s="76"/>
      <c r="B1656" s="76"/>
      <c r="C1656" s="76"/>
      <c r="D1656" s="90"/>
      <c r="E1656" s="78"/>
      <c r="F1656" s="8" t="s">
        <v>1387</v>
      </c>
      <c r="G1656" s="77" t="s">
        <v>82</v>
      </c>
      <c r="H1656" s="78">
        <v>156488.31</v>
      </c>
      <c r="I1656" s="78">
        <f>(H1656*19.88%)+H1656</f>
        <v>187598.186028</v>
      </c>
      <c r="J1656" s="78">
        <v>144549.6</v>
      </c>
      <c r="K1656" s="78">
        <f>(J1656*5.1%)+J1656</f>
        <v>151921.62960000001</v>
      </c>
      <c r="L1656" s="78">
        <f>K1656</f>
        <v>151921.62960000001</v>
      </c>
      <c r="M1656" s="79">
        <v>215679.12239999999</v>
      </c>
      <c r="N1656" s="79">
        <v>264544</v>
      </c>
      <c r="O1656" s="79">
        <f>MIN(M1656,N1656)</f>
        <v>215679.12239999999</v>
      </c>
      <c r="P1656" s="110">
        <f>AVERAGE(L1656,O1656)</f>
        <v>183800.37599999999</v>
      </c>
    </row>
    <row r="1657" spans="1:16" x14ac:dyDescent="0.25">
      <c r="A1657" s="76"/>
      <c r="B1657" s="76"/>
      <c r="C1657" s="76"/>
      <c r="D1657" s="90"/>
      <c r="E1657" s="78"/>
      <c r="F1657" s="8" t="s">
        <v>1388</v>
      </c>
      <c r="G1657" s="77"/>
      <c r="H1657" s="78"/>
      <c r="I1657" s="78"/>
      <c r="J1657" s="78"/>
      <c r="K1657" s="78"/>
      <c r="L1657" s="78">
        <f t="shared" ref="L1657:L1663" si="332">+(I1657+K1657)/2</f>
        <v>0</v>
      </c>
      <c r="M1657" s="79">
        <v>0</v>
      </c>
      <c r="N1657" s="79"/>
      <c r="O1657" s="79">
        <v>0</v>
      </c>
      <c r="P1657" s="111"/>
    </row>
    <row r="1658" spans="1:16" x14ac:dyDescent="0.25">
      <c r="A1658" s="76"/>
      <c r="B1658" s="76"/>
      <c r="C1658" s="76"/>
      <c r="D1658" s="90"/>
      <c r="E1658" s="78"/>
      <c r="F1658" s="8" t="s">
        <v>1389</v>
      </c>
      <c r="G1658" s="77"/>
      <c r="H1658" s="78"/>
      <c r="I1658" s="78"/>
      <c r="J1658" s="78"/>
      <c r="K1658" s="78"/>
      <c r="L1658" s="78">
        <f t="shared" si="332"/>
        <v>0</v>
      </c>
      <c r="M1658" s="79">
        <v>0</v>
      </c>
      <c r="N1658" s="79"/>
      <c r="O1658" s="79">
        <v>0</v>
      </c>
      <c r="P1658" s="111"/>
    </row>
    <row r="1659" spans="1:16" x14ac:dyDescent="0.25">
      <c r="A1659" s="76"/>
      <c r="B1659" s="76"/>
      <c r="C1659" s="76"/>
      <c r="D1659" s="90"/>
      <c r="E1659" s="78"/>
      <c r="F1659" s="8" t="s">
        <v>468</v>
      </c>
      <c r="G1659" s="77"/>
      <c r="H1659" s="78"/>
      <c r="I1659" s="78"/>
      <c r="J1659" s="78"/>
      <c r="K1659" s="78"/>
      <c r="L1659" s="78">
        <f t="shared" si="332"/>
        <v>0</v>
      </c>
      <c r="M1659" s="79">
        <v>0</v>
      </c>
      <c r="N1659" s="79"/>
      <c r="O1659" s="79">
        <v>0</v>
      </c>
      <c r="P1659" s="111"/>
    </row>
    <row r="1660" spans="1:16" x14ac:dyDescent="0.25">
      <c r="A1660" s="76"/>
      <c r="B1660" s="76"/>
      <c r="C1660" s="76"/>
      <c r="D1660" s="90"/>
      <c r="E1660" s="78"/>
      <c r="F1660" s="8" t="s">
        <v>1390</v>
      </c>
      <c r="G1660" s="77"/>
      <c r="H1660" s="78"/>
      <c r="I1660" s="78"/>
      <c r="J1660" s="78"/>
      <c r="K1660" s="78"/>
      <c r="L1660" s="78">
        <f t="shared" si="332"/>
        <v>0</v>
      </c>
      <c r="M1660" s="79">
        <v>0</v>
      </c>
      <c r="N1660" s="79"/>
      <c r="O1660" s="79">
        <v>0</v>
      </c>
      <c r="P1660" s="111"/>
    </row>
    <row r="1661" spans="1:16" x14ac:dyDescent="0.25">
      <c r="A1661" s="76"/>
      <c r="B1661" s="76"/>
      <c r="C1661" s="76"/>
      <c r="D1661" s="90"/>
      <c r="E1661" s="78"/>
      <c r="F1661" s="8" t="s">
        <v>1391</v>
      </c>
      <c r="G1661" s="77"/>
      <c r="H1661" s="78"/>
      <c r="I1661" s="78"/>
      <c r="J1661" s="78"/>
      <c r="K1661" s="78"/>
      <c r="L1661" s="78">
        <f t="shared" si="332"/>
        <v>0</v>
      </c>
      <c r="M1661" s="79">
        <v>0</v>
      </c>
      <c r="N1661" s="79"/>
      <c r="O1661" s="79">
        <v>0</v>
      </c>
      <c r="P1661" s="111"/>
    </row>
    <row r="1662" spans="1:16" x14ac:dyDescent="0.25">
      <c r="A1662" s="76"/>
      <c r="B1662" s="76"/>
      <c r="C1662" s="76"/>
      <c r="D1662" s="90"/>
      <c r="E1662" s="78"/>
      <c r="F1662" s="8" t="s">
        <v>1392</v>
      </c>
      <c r="G1662" s="77"/>
      <c r="H1662" s="78"/>
      <c r="I1662" s="78"/>
      <c r="J1662" s="78"/>
      <c r="K1662" s="78"/>
      <c r="L1662" s="78">
        <f t="shared" si="332"/>
        <v>0</v>
      </c>
      <c r="M1662" s="79">
        <v>0</v>
      </c>
      <c r="N1662" s="79"/>
      <c r="O1662" s="79">
        <v>0</v>
      </c>
      <c r="P1662" s="111"/>
    </row>
    <row r="1663" spans="1:16" x14ac:dyDescent="0.25">
      <c r="A1663" s="76"/>
      <c r="B1663" s="76"/>
      <c r="C1663" s="76"/>
      <c r="D1663" s="90"/>
      <c r="E1663" s="78"/>
      <c r="F1663" s="8" t="s">
        <v>912</v>
      </c>
      <c r="G1663" s="77"/>
      <c r="H1663" s="78"/>
      <c r="I1663" s="78"/>
      <c r="J1663" s="78"/>
      <c r="K1663" s="78"/>
      <c r="L1663" s="78">
        <f t="shared" si="332"/>
        <v>0</v>
      </c>
      <c r="M1663" s="79">
        <v>0</v>
      </c>
      <c r="N1663" s="79"/>
      <c r="O1663" s="79">
        <v>0</v>
      </c>
      <c r="P1663" s="111"/>
    </row>
    <row r="1664" spans="1:16" x14ac:dyDescent="0.25">
      <c r="A1664" s="76">
        <v>31</v>
      </c>
      <c r="B1664" s="76" t="s">
        <v>1393</v>
      </c>
      <c r="C1664" s="76" t="s">
        <v>1394</v>
      </c>
      <c r="D1664" s="90"/>
      <c r="E1664" s="78"/>
      <c r="F1664" s="100" t="s">
        <v>15</v>
      </c>
      <c r="G1664" s="101"/>
      <c r="H1664" s="101"/>
      <c r="I1664" s="101"/>
      <c r="J1664" s="101"/>
      <c r="K1664" s="101"/>
      <c r="L1664" s="102"/>
      <c r="M1664" s="10"/>
      <c r="N1664" s="10"/>
      <c r="O1664" s="10"/>
      <c r="P1664" s="18"/>
    </row>
    <row r="1665" spans="1:16" x14ac:dyDescent="0.25">
      <c r="A1665" s="76"/>
      <c r="B1665" s="76"/>
      <c r="C1665" s="76"/>
      <c r="D1665" s="90"/>
      <c r="E1665" s="78"/>
      <c r="F1665" s="8" t="s">
        <v>1395</v>
      </c>
      <c r="G1665" s="7" t="s">
        <v>17</v>
      </c>
      <c r="H1665" s="10">
        <v>107804.07</v>
      </c>
      <c r="I1665" s="10">
        <f t="shared" ref="I1665:I1683" si="333">(H1665*19.88%)+H1665</f>
        <v>129235.51911600001</v>
      </c>
      <c r="J1665" s="9">
        <v>99891.186400000006</v>
      </c>
      <c r="K1665" s="10">
        <f t="shared" ref="K1665:K1683" si="334">(J1665*5.1%)+J1665</f>
        <v>104985.6369064</v>
      </c>
      <c r="L1665" s="50">
        <f>K1665</f>
        <v>104985.6369064</v>
      </c>
      <c r="M1665" s="9">
        <v>142644.6141792</v>
      </c>
      <c r="N1665" s="9">
        <v>380800</v>
      </c>
      <c r="O1665" s="9">
        <f>MIN(M1665,N1665)</f>
        <v>142644.6141792</v>
      </c>
      <c r="P1665" s="17">
        <f>AVERAGE(L1665,O1665)</f>
        <v>123815.1255428</v>
      </c>
    </row>
    <row r="1666" spans="1:16" ht="11.25" customHeight="1" x14ac:dyDescent="0.25">
      <c r="A1666" s="76"/>
      <c r="B1666" s="76"/>
      <c r="C1666" s="76"/>
      <c r="D1666" s="90"/>
      <c r="E1666" s="78"/>
      <c r="F1666" s="8" t="s">
        <v>1396</v>
      </c>
      <c r="G1666" s="7" t="s">
        <v>17</v>
      </c>
      <c r="H1666" s="10">
        <v>96456.69</v>
      </c>
      <c r="I1666" s="10">
        <f t="shared" si="333"/>
        <v>115632.279972</v>
      </c>
      <c r="J1666" s="9">
        <v>89377.056199999992</v>
      </c>
      <c r="K1666" s="10">
        <f t="shared" si="334"/>
        <v>93935.286066199988</v>
      </c>
      <c r="L1666" s="50">
        <f t="shared" ref="L1666:L1683" si="335">K1666</f>
        <v>93935.286066199988</v>
      </c>
      <c r="M1666" s="9">
        <v>127630.4362536</v>
      </c>
      <c r="N1666" s="9">
        <v>380800</v>
      </c>
      <c r="O1666" s="9">
        <f t="shared" ref="O1666:O1683" si="336">MIN(M1666,N1666)</f>
        <v>127630.4362536</v>
      </c>
      <c r="P1666" s="17">
        <f t="shared" ref="P1666:P1683" si="337">AVERAGE(L1666,O1666)</f>
        <v>110782.8611599</v>
      </c>
    </row>
    <row r="1667" spans="1:16" x14ac:dyDescent="0.25">
      <c r="A1667" s="76"/>
      <c r="B1667" s="76"/>
      <c r="C1667" s="76"/>
      <c r="D1667" s="90"/>
      <c r="E1667" s="78"/>
      <c r="F1667" s="8" t="s">
        <v>1397</v>
      </c>
      <c r="G1667" s="7" t="s">
        <v>17</v>
      </c>
      <c r="H1667" s="10">
        <v>62413.56</v>
      </c>
      <c r="I1667" s="10">
        <f t="shared" si="333"/>
        <v>74821.375727999999</v>
      </c>
      <c r="J1667" s="9">
        <v>57832.812400000003</v>
      </c>
      <c r="K1667" s="10">
        <f t="shared" si="334"/>
        <v>60782.285832400004</v>
      </c>
      <c r="L1667" s="50">
        <f t="shared" si="335"/>
        <v>60782.285832400004</v>
      </c>
      <c r="M1667" s="9">
        <v>82585.25610720001</v>
      </c>
      <c r="N1667" s="9">
        <v>261800</v>
      </c>
      <c r="O1667" s="9">
        <f t="shared" si="336"/>
        <v>82585.25610720001</v>
      </c>
      <c r="P1667" s="17">
        <f t="shared" si="337"/>
        <v>71683.770969800011</v>
      </c>
    </row>
    <row r="1668" spans="1:16" x14ac:dyDescent="0.25">
      <c r="A1668" s="76"/>
      <c r="B1668" s="76"/>
      <c r="C1668" s="76"/>
      <c r="D1668" s="90"/>
      <c r="E1668" s="78"/>
      <c r="F1668" s="8" t="s">
        <v>1398</v>
      </c>
      <c r="G1668" s="7" t="s">
        <v>17</v>
      </c>
      <c r="H1668" s="10">
        <v>28370.43</v>
      </c>
      <c r="I1668" s="10">
        <f t="shared" si="333"/>
        <v>34010.471484000002</v>
      </c>
      <c r="J1668" s="9">
        <v>26287.642</v>
      </c>
      <c r="K1668" s="10">
        <f t="shared" si="334"/>
        <v>27628.311741999998</v>
      </c>
      <c r="L1668" s="50">
        <f t="shared" si="335"/>
        <v>27628.311741999998</v>
      </c>
      <c r="M1668" s="9">
        <v>37538.752776000001</v>
      </c>
      <c r="N1668" s="9">
        <v>214200</v>
      </c>
      <c r="O1668" s="9">
        <f t="shared" si="336"/>
        <v>37538.752776000001</v>
      </c>
      <c r="P1668" s="17">
        <f t="shared" si="337"/>
        <v>32583.532259</v>
      </c>
    </row>
    <row r="1669" spans="1:16" x14ac:dyDescent="0.25">
      <c r="A1669" s="76"/>
      <c r="B1669" s="76"/>
      <c r="C1669" s="76"/>
      <c r="D1669" s="90"/>
      <c r="E1669" s="78"/>
      <c r="F1669" s="8" t="s">
        <v>1399</v>
      </c>
      <c r="G1669" s="7" t="s">
        <v>17</v>
      </c>
      <c r="H1669" s="10">
        <v>1361745.99</v>
      </c>
      <c r="I1669" s="10">
        <f t="shared" si="333"/>
        <v>1632461.0928119998</v>
      </c>
      <c r="J1669" s="9">
        <v>1261793.8436</v>
      </c>
      <c r="K1669" s="10">
        <f t="shared" si="334"/>
        <v>1326145.3296236</v>
      </c>
      <c r="L1669" s="50">
        <f t="shared" si="335"/>
        <v>1326145.3296236</v>
      </c>
      <c r="M1669" s="9">
        <v>1801841.6086608001</v>
      </c>
      <c r="N1669" s="9">
        <v>499800</v>
      </c>
      <c r="O1669" s="9">
        <f t="shared" si="336"/>
        <v>499800</v>
      </c>
      <c r="P1669" s="17">
        <f t="shared" si="337"/>
        <v>912972.6648118</v>
      </c>
    </row>
    <row r="1670" spans="1:16" x14ac:dyDescent="0.25">
      <c r="A1670" s="76"/>
      <c r="B1670" s="76"/>
      <c r="C1670" s="76"/>
      <c r="D1670" s="90"/>
      <c r="E1670" s="78"/>
      <c r="F1670" s="8" t="s">
        <v>1400</v>
      </c>
      <c r="G1670" s="7" t="s">
        <v>17</v>
      </c>
      <c r="H1670" s="10">
        <v>59008.95</v>
      </c>
      <c r="I1670" s="10">
        <f t="shared" si="333"/>
        <v>70739.92925999999</v>
      </c>
      <c r="J1670" s="9">
        <v>54677.739399999999</v>
      </c>
      <c r="K1670" s="10">
        <f t="shared" si="334"/>
        <v>57466.3041094</v>
      </c>
      <c r="L1670" s="50">
        <f t="shared" si="335"/>
        <v>57466.3041094</v>
      </c>
      <c r="M1670" s="9">
        <v>78079.811863199997</v>
      </c>
      <c r="N1670" s="9">
        <v>261800</v>
      </c>
      <c r="O1670" s="9">
        <f t="shared" si="336"/>
        <v>78079.811863199997</v>
      </c>
      <c r="P1670" s="17">
        <f t="shared" si="337"/>
        <v>67773.057986300002</v>
      </c>
    </row>
    <row r="1671" spans="1:16" x14ac:dyDescent="0.25">
      <c r="A1671" s="76"/>
      <c r="B1671" s="76"/>
      <c r="C1671" s="76"/>
      <c r="D1671" s="90"/>
      <c r="E1671" s="78"/>
      <c r="F1671" s="8" t="s">
        <v>1401</v>
      </c>
      <c r="G1671" s="7" t="s">
        <v>17</v>
      </c>
      <c r="H1671" s="10">
        <v>338166.18</v>
      </c>
      <c r="I1671" s="10">
        <f t="shared" si="333"/>
        <v>405393.616584</v>
      </c>
      <c r="J1671" s="9">
        <v>313344.61560000002</v>
      </c>
      <c r="K1671" s="10">
        <f t="shared" si="334"/>
        <v>329325.19099560002</v>
      </c>
      <c r="L1671" s="50">
        <f t="shared" si="335"/>
        <v>329325.19099560002</v>
      </c>
      <c r="M1671" s="9">
        <v>447456.11107679998</v>
      </c>
      <c r="N1671" s="9">
        <v>499800</v>
      </c>
      <c r="O1671" s="9">
        <f t="shared" si="336"/>
        <v>447456.11107679998</v>
      </c>
      <c r="P1671" s="17">
        <f t="shared" si="337"/>
        <v>388390.6510362</v>
      </c>
    </row>
    <row r="1672" spans="1:16" ht="11.25" customHeight="1" x14ac:dyDescent="0.25">
      <c r="A1672" s="76"/>
      <c r="B1672" s="76"/>
      <c r="C1672" s="76"/>
      <c r="D1672" s="90"/>
      <c r="E1672" s="78"/>
      <c r="F1672" s="8" t="s">
        <v>1402</v>
      </c>
      <c r="G1672" s="7" t="s">
        <v>17</v>
      </c>
      <c r="H1672" s="10">
        <v>987265.62</v>
      </c>
      <c r="I1672" s="10">
        <f t="shared" si="333"/>
        <v>1183534.025256</v>
      </c>
      <c r="J1672" s="9">
        <v>914800.67559999996</v>
      </c>
      <c r="K1672" s="10">
        <f t="shared" si="334"/>
        <v>961455.51005559997</v>
      </c>
      <c r="L1672" s="50">
        <f t="shared" si="335"/>
        <v>961455.51005559997</v>
      </c>
      <c r="M1672" s="9">
        <v>1306335.3647568</v>
      </c>
      <c r="N1672" s="9">
        <v>499800</v>
      </c>
      <c r="O1672" s="9">
        <f t="shared" si="336"/>
        <v>499800</v>
      </c>
      <c r="P1672" s="17">
        <f t="shared" si="337"/>
        <v>730627.75502779998</v>
      </c>
    </row>
    <row r="1673" spans="1:16" x14ac:dyDescent="0.25">
      <c r="A1673" s="76"/>
      <c r="B1673" s="76"/>
      <c r="C1673" s="76"/>
      <c r="D1673" s="90"/>
      <c r="E1673" s="78"/>
      <c r="F1673" s="8" t="s">
        <v>1403</v>
      </c>
      <c r="G1673" s="7" t="s">
        <v>17</v>
      </c>
      <c r="H1673" s="10">
        <v>136173.51</v>
      </c>
      <c r="I1673" s="10">
        <f t="shared" si="333"/>
        <v>163244.80378800002</v>
      </c>
      <c r="J1673" s="9">
        <v>126178.8284</v>
      </c>
      <c r="K1673" s="10">
        <f t="shared" si="334"/>
        <v>132613.94864839999</v>
      </c>
      <c r="L1673" s="50">
        <f t="shared" si="335"/>
        <v>132613.94864839999</v>
      </c>
      <c r="M1673" s="9">
        <v>180183.36695519998</v>
      </c>
      <c r="N1673" s="9">
        <v>809200</v>
      </c>
      <c r="O1673" s="9">
        <f t="shared" si="336"/>
        <v>180183.36695519998</v>
      </c>
      <c r="P1673" s="17">
        <f t="shared" si="337"/>
        <v>156398.6578018</v>
      </c>
    </row>
    <row r="1674" spans="1:16" x14ac:dyDescent="0.25">
      <c r="A1674" s="76"/>
      <c r="B1674" s="76"/>
      <c r="C1674" s="76"/>
      <c r="D1674" s="90"/>
      <c r="E1674" s="78"/>
      <c r="F1674" s="8" t="s">
        <v>1404</v>
      </c>
      <c r="G1674" s="7" t="s">
        <v>17</v>
      </c>
      <c r="H1674" s="10">
        <v>43122.42</v>
      </c>
      <c r="I1674" s="10">
        <f t="shared" si="333"/>
        <v>51695.157095999995</v>
      </c>
      <c r="J1674" s="9">
        <v>39956.845199999996</v>
      </c>
      <c r="K1674" s="10">
        <f t="shared" si="334"/>
        <v>41994.644305199996</v>
      </c>
      <c r="L1674" s="50">
        <f t="shared" si="335"/>
        <v>41994.644305199996</v>
      </c>
      <c r="M1674" s="9">
        <v>57058.374945599993</v>
      </c>
      <c r="N1674" s="9">
        <v>214200</v>
      </c>
      <c r="O1674" s="9">
        <f t="shared" si="336"/>
        <v>57058.374945599993</v>
      </c>
      <c r="P1674" s="17">
        <f t="shared" si="337"/>
        <v>49526.509625399995</v>
      </c>
    </row>
    <row r="1675" spans="1:16" ht="11.25" customHeight="1" x14ac:dyDescent="0.25">
      <c r="A1675" s="76"/>
      <c r="B1675" s="76"/>
      <c r="C1675" s="76"/>
      <c r="D1675" s="90"/>
      <c r="E1675" s="78"/>
      <c r="F1675" s="8" t="s">
        <v>1405</v>
      </c>
      <c r="G1675" s="7" t="s">
        <v>17</v>
      </c>
      <c r="H1675" s="10">
        <v>1770269.49</v>
      </c>
      <c r="I1675" s="10">
        <f t="shared" si="333"/>
        <v>2122199.0646119998</v>
      </c>
      <c r="J1675" s="9">
        <v>1640331.2553999999</v>
      </c>
      <c r="K1675" s="10">
        <f t="shared" si="334"/>
        <v>1723988.1494254</v>
      </c>
      <c r="L1675" s="50">
        <f t="shared" si="335"/>
        <v>1723988.1494254</v>
      </c>
      <c r="M1675" s="9">
        <v>2342393.0327112</v>
      </c>
      <c r="N1675" s="9">
        <v>380800</v>
      </c>
      <c r="O1675" s="9">
        <f t="shared" si="336"/>
        <v>380800</v>
      </c>
      <c r="P1675" s="17">
        <f t="shared" si="337"/>
        <v>1052394.0747127</v>
      </c>
    </row>
    <row r="1676" spans="1:16" x14ac:dyDescent="0.25">
      <c r="A1676" s="76"/>
      <c r="B1676" s="76"/>
      <c r="C1676" s="76"/>
      <c r="D1676" s="90"/>
      <c r="E1676" s="78"/>
      <c r="F1676" s="8" t="s">
        <v>1406</v>
      </c>
      <c r="G1676" s="7" t="s">
        <v>17</v>
      </c>
      <c r="H1676" s="10">
        <v>51066.18</v>
      </c>
      <c r="I1676" s="10">
        <f t="shared" si="333"/>
        <v>61218.136584</v>
      </c>
      <c r="J1676" s="9">
        <v>47317.755599999997</v>
      </c>
      <c r="K1676" s="10">
        <f t="shared" si="334"/>
        <v>49730.961135599995</v>
      </c>
      <c r="L1676" s="50">
        <f t="shared" si="335"/>
        <v>49730.961135599995</v>
      </c>
      <c r="M1676" s="9">
        <v>67569.754996799995</v>
      </c>
      <c r="N1676" s="9">
        <v>261800</v>
      </c>
      <c r="O1676" s="9">
        <f t="shared" si="336"/>
        <v>67569.754996799995</v>
      </c>
      <c r="P1676" s="17">
        <f t="shared" si="337"/>
        <v>58650.358066199995</v>
      </c>
    </row>
    <row r="1677" spans="1:16" ht="11.25" customHeight="1" x14ac:dyDescent="0.25">
      <c r="A1677" s="76"/>
      <c r="B1677" s="76"/>
      <c r="C1677" s="76"/>
      <c r="D1677" s="90"/>
      <c r="E1677" s="78"/>
      <c r="F1677" s="8" t="s">
        <v>1407</v>
      </c>
      <c r="G1677" s="7" t="s">
        <v>17</v>
      </c>
      <c r="H1677" s="10">
        <v>96456.69</v>
      </c>
      <c r="I1677" s="10">
        <f t="shared" si="333"/>
        <v>115632.279972</v>
      </c>
      <c r="J1677" s="9">
        <v>89377.056199999992</v>
      </c>
      <c r="K1677" s="10">
        <f t="shared" si="334"/>
        <v>93935.286066199988</v>
      </c>
      <c r="L1677" s="50">
        <f t="shared" si="335"/>
        <v>93935.286066199988</v>
      </c>
      <c r="M1677" s="9">
        <v>127630.4362536</v>
      </c>
      <c r="N1677" s="9">
        <v>809200</v>
      </c>
      <c r="O1677" s="9">
        <f t="shared" si="336"/>
        <v>127630.4362536</v>
      </c>
      <c r="P1677" s="17">
        <f t="shared" si="337"/>
        <v>110782.8611599</v>
      </c>
    </row>
    <row r="1678" spans="1:16" x14ac:dyDescent="0.25">
      <c r="A1678" s="76"/>
      <c r="B1678" s="76"/>
      <c r="C1678" s="76"/>
      <c r="D1678" s="90"/>
      <c r="E1678" s="78"/>
      <c r="F1678" s="8" t="s">
        <v>1408</v>
      </c>
      <c r="G1678" s="7" t="s">
        <v>17</v>
      </c>
      <c r="H1678" s="10">
        <v>136173.51</v>
      </c>
      <c r="I1678" s="10">
        <f t="shared" si="333"/>
        <v>163244.80378800002</v>
      </c>
      <c r="J1678" s="9">
        <v>126178.8284</v>
      </c>
      <c r="K1678" s="10">
        <f t="shared" si="334"/>
        <v>132613.94864839999</v>
      </c>
      <c r="L1678" s="50">
        <f t="shared" si="335"/>
        <v>132613.94864839999</v>
      </c>
      <c r="M1678" s="9">
        <v>180183.36695519998</v>
      </c>
      <c r="N1678" s="9">
        <v>809200</v>
      </c>
      <c r="O1678" s="9">
        <f t="shared" si="336"/>
        <v>180183.36695519998</v>
      </c>
      <c r="P1678" s="17">
        <f t="shared" si="337"/>
        <v>156398.6578018</v>
      </c>
    </row>
    <row r="1679" spans="1:16" ht="11.25" customHeight="1" x14ac:dyDescent="0.25">
      <c r="A1679" s="76"/>
      <c r="B1679" s="76"/>
      <c r="C1679" s="76"/>
      <c r="D1679" s="90"/>
      <c r="E1679" s="78"/>
      <c r="F1679" s="8" t="s">
        <v>1409</v>
      </c>
      <c r="G1679" s="7" t="s">
        <v>17</v>
      </c>
      <c r="H1679" s="10">
        <v>51066.18</v>
      </c>
      <c r="I1679" s="10">
        <f t="shared" si="333"/>
        <v>61218.136584</v>
      </c>
      <c r="J1679" s="9">
        <v>47317.755599999997</v>
      </c>
      <c r="K1679" s="10">
        <f t="shared" si="334"/>
        <v>49730.961135599995</v>
      </c>
      <c r="L1679" s="50">
        <f t="shared" si="335"/>
        <v>49730.961135599995</v>
      </c>
      <c r="M1679" s="9">
        <v>67569.754996799995</v>
      </c>
      <c r="N1679" s="9">
        <v>261800</v>
      </c>
      <c r="O1679" s="9">
        <f t="shared" si="336"/>
        <v>67569.754996799995</v>
      </c>
      <c r="P1679" s="17">
        <f t="shared" si="337"/>
        <v>58650.358066199995</v>
      </c>
    </row>
    <row r="1680" spans="1:16" x14ac:dyDescent="0.25">
      <c r="A1680" s="76"/>
      <c r="B1680" s="76"/>
      <c r="C1680" s="76"/>
      <c r="D1680" s="90"/>
      <c r="E1680" s="78"/>
      <c r="F1680" s="8" t="s">
        <v>1410</v>
      </c>
      <c r="G1680" s="7" t="s">
        <v>17</v>
      </c>
      <c r="H1680" s="10">
        <v>283175.64</v>
      </c>
      <c r="I1680" s="10">
        <f t="shared" si="333"/>
        <v>339470.95723200002</v>
      </c>
      <c r="J1680" s="9">
        <v>262390.88160000002</v>
      </c>
      <c r="K1680" s="10">
        <f t="shared" si="334"/>
        <v>275772.81656160002</v>
      </c>
      <c r="L1680" s="50">
        <f t="shared" si="335"/>
        <v>275772.81656160002</v>
      </c>
      <c r="M1680" s="9">
        <v>374694.17892480001</v>
      </c>
      <c r="N1680" s="9">
        <v>499800</v>
      </c>
      <c r="O1680" s="9">
        <f t="shared" si="336"/>
        <v>374694.17892480001</v>
      </c>
      <c r="P1680" s="17">
        <f t="shared" si="337"/>
        <v>325233.49774320005</v>
      </c>
    </row>
    <row r="1681" spans="1:16" x14ac:dyDescent="0.25">
      <c r="A1681" s="76"/>
      <c r="B1681" s="76"/>
      <c r="C1681" s="76"/>
      <c r="D1681" s="90"/>
      <c r="E1681" s="78"/>
      <c r="F1681" s="8" t="s">
        <v>1411</v>
      </c>
      <c r="G1681" s="7" t="s">
        <v>17</v>
      </c>
      <c r="H1681" s="10">
        <v>147522.87</v>
      </c>
      <c r="I1681" s="10">
        <f t="shared" si="333"/>
        <v>176850.41655599998</v>
      </c>
      <c r="J1681" s="9">
        <v>136694.8118</v>
      </c>
      <c r="K1681" s="10">
        <f t="shared" si="334"/>
        <v>143666.2472018</v>
      </c>
      <c r="L1681" s="50">
        <f t="shared" si="335"/>
        <v>143666.2472018</v>
      </c>
      <c r="M1681" s="9">
        <v>195200.19125040001</v>
      </c>
      <c r="N1681" s="9">
        <v>261800</v>
      </c>
      <c r="O1681" s="9">
        <f t="shared" si="336"/>
        <v>195200.19125040001</v>
      </c>
      <c r="P1681" s="17">
        <f t="shared" si="337"/>
        <v>169433.21922610002</v>
      </c>
    </row>
    <row r="1682" spans="1:16" x14ac:dyDescent="0.25">
      <c r="A1682" s="76"/>
      <c r="B1682" s="76"/>
      <c r="C1682" s="76"/>
      <c r="D1682" s="90"/>
      <c r="E1682" s="78"/>
      <c r="F1682" s="8" t="s">
        <v>1300</v>
      </c>
      <c r="G1682" s="7" t="s">
        <v>17</v>
      </c>
      <c r="H1682" s="10">
        <v>249653.25</v>
      </c>
      <c r="I1682" s="10">
        <f t="shared" si="333"/>
        <v>299284.3161</v>
      </c>
      <c r="J1682" s="9">
        <v>126178.8284</v>
      </c>
      <c r="K1682" s="10">
        <f t="shared" si="334"/>
        <v>132613.94864839999</v>
      </c>
      <c r="L1682" s="50">
        <f t="shared" si="335"/>
        <v>132613.94864839999</v>
      </c>
      <c r="M1682" s="9">
        <v>180183.36695519998</v>
      </c>
      <c r="N1682" s="9">
        <v>380800</v>
      </c>
      <c r="O1682" s="9">
        <f t="shared" si="336"/>
        <v>180183.36695519998</v>
      </c>
      <c r="P1682" s="17">
        <f t="shared" si="337"/>
        <v>156398.6578018</v>
      </c>
    </row>
    <row r="1683" spans="1:16" ht="11.25" customHeight="1" x14ac:dyDescent="0.25">
      <c r="A1683" s="76"/>
      <c r="B1683" s="76"/>
      <c r="C1683" s="76"/>
      <c r="D1683" s="90"/>
      <c r="E1683" s="78"/>
      <c r="F1683" s="8" t="s">
        <v>1412</v>
      </c>
      <c r="G1683" s="7" t="s">
        <v>17</v>
      </c>
      <c r="H1683" s="10">
        <v>47661.57</v>
      </c>
      <c r="I1683" s="10">
        <f t="shared" si="333"/>
        <v>57136.690115999998</v>
      </c>
      <c r="J1683" s="9">
        <v>44163.609199999999</v>
      </c>
      <c r="K1683" s="10">
        <f t="shared" si="334"/>
        <v>46415.953269199999</v>
      </c>
      <c r="L1683" s="50">
        <f t="shared" si="335"/>
        <v>46415.953269199999</v>
      </c>
      <c r="M1683" s="9">
        <v>63065.633937600003</v>
      </c>
      <c r="N1683" s="9">
        <v>214200</v>
      </c>
      <c r="O1683" s="9">
        <f t="shared" si="336"/>
        <v>63065.633937600003</v>
      </c>
      <c r="P1683" s="17">
        <f t="shared" si="337"/>
        <v>54740.793603400001</v>
      </c>
    </row>
    <row r="1684" spans="1:16" x14ac:dyDescent="0.25">
      <c r="A1684" s="76"/>
      <c r="B1684" s="76"/>
      <c r="C1684" s="76"/>
      <c r="D1684" s="90"/>
      <c r="E1684" s="78"/>
      <c r="F1684" s="100" t="s">
        <v>81</v>
      </c>
      <c r="G1684" s="101"/>
      <c r="H1684" s="101"/>
      <c r="I1684" s="101"/>
      <c r="J1684" s="101"/>
      <c r="K1684" s="101"/>
      <c r="L1684" s="102"/>
      <c r="M1684" s="10"/>
      <c r="N1684" s="10"/>
      <c r="O1684" s="10"/>
      <c r="P1684" s="18"/>
    </row>
    <row r="1685" spans="1:16" x14ac:dyDescent="0.25">
      <c r="A1685" s="76"/>
      <c r="B1685" s="76"/>
      <c r="C1685" s="76"/>
      <c r="D1685" s="90"/>
      <c r="E1685" s="78"/>
      <c r="F1685" s="8" t="s">
        <v>1387</v>
      </c>
      <c r="G1685" s="77" t="s">
        <v>82</v>
      </c>
      <c r="H1685" s="78">
        <v>163200.51</v>
      </c>
      <c r="I1685" s="78">
        <f>(H1685*19.88%)+H1685</f>
        <v>195644.77138799999</v>
      </c>
      <c r="J1685" s="78">
        <v>151035.79999999999</v>
      </c>
      <c r="K1685" s="78">
        <f>(J1685*5.1%)+J1685</f>
        <v>158738.62579999998</v>
      </c>
      <c r="L1685" s="78">
        <f>K1685</f>
        <v>158738.62579999998</v>
      </c>
      <c r="M1685" s="79">
        <v>215679.12239999999</v>
      </c>
      <c r="N1685" s="79">
        <v>849316</v>
      </c>
      <c r="O1685" s="79">
        <f>MIN(M1685,N1685)</f>
        <v>215679.12239999999</v>
      </c>
      <c r="P1685" s="80">
        <f>AVERAGE(L1685,O1685)</f>
        <v>187208.87409999999</v>
      </c>
    </row>
    <row r="1686" spans="1:16" x14ac:dyDescent="0.25">
      <c r="A1686" s="76"/>
      <c r="B1686" s="76"/>
      <c r="C1686" s="76"/>
      <c r="D1686" s="90"/>
      <c r="E1686" s="78"/>
      <c r="F1686" s="8" t="s">
        <v>788</v>
      </c>
      <c r="G1686" s="77"/>
      <c r="H1686" s="78"/>
      <c r="I1686" s="78"/>
      <c r="J1686" s="78"/>
      <c r="K1686" s="78"/>
      <c r="L1686" s="78">
        <f t="shared" ref="L1686:L1696" si="338">+(I1686+K1686)/2</f>
        <v>0</v>
      </c>
      <c r="M1686" s="79">
        <v>0</v>
      </c>
      <c r="N1686" s="79"/>
      <c r="O1686" s="79">
        <v>0</v>
      </c>
      <c r="P1686" s="81"/>
    </row>
    <row r="1687" spans="1:16" x14ac:dyDescent="0.25">
      <c r="A1687" s="76"/>
      <c r="B1687" s="76"/>
      <c r="C1687" s="76"/>
      <c r="D1687" s="90"/>
      <c r="E1687" s="78"/>
      <c r="F1687" s="8" t="s">
        <v>1388</v>
      </c>
      <c r="G1687" s="77"/>
      <c r="H1687" s="78"/>
      <c r="I1687" s="78"/>
      <c r="J1687" s="78"/>
      <c r="K1687" s="78"/>
      <c r="L1687" s="78">
        <f t="shared" si="338"/>
        <v>0</v>
      </c>
      <c r="M1687" s="79">
        <v>0</v>
      </c>
      <c r="N1687" s="79"/>
      <c r="O1687" s="79">
        <v>0</v>
      </c>
      <c r="P1687" s="81"/>
    </row>
    <row r="1688" spans="1:16" x14ac:dyDescent="0.25">
      <c r="A1688" s="76"/>
      <c r="B1688" s="76"/>
      <c r="C1688" s="76"/>
      <c r="D1688" s="90"/>
      <c r="E1688" s="78"/>
      <c r="F1688" s="8" t="s">
        <v>1413</v>
      </c>
      <c r="G1688" s="77"/>
      <c r="H1688" s="78"/>
      <c r="I1688" s="78"/>
      <c r="J1688" s="78"/>
      <c r="K1688" s="78"/>
      <c r="L1688" s="78">
        <f t="shared" si="338"/>
        <v>0</v>
      </c>
      <c r="M1688" s="79">
        <v>0</v>
      </c>
      <c r="N1688" s="79"/>
      <c r="O1688" s="79">
        <v>0</v>
      </c>
      <c r="P1688" s="81"/>
    </row>
    <row r="1689" spans="1:16" x14ac:dyDescent="0.25">
      <c r="A1689" s="76"/>
      <c r="B1689" s="76"/>
      <c r="C1689" s="76"/>
      <c r="D1689" s="90"/>
      <c r="E1689" s="78"/>
      <c r="F1689" s="8" t="s">
        <v>793</v>
      </c>
      <c r="G1689" s="77"/>
      <c r="H1689" s="78"/>
      <c r="I1689" s="78"/>
      <c r="J1689" s="78"/>
      <c r="K1689" s="78"/>
      <c r="L1689" s="78">
        <f t="shared" si="338"/>
        <v>0</v>
      </c>
      <c r="M1689" s="79">
        <v>0</v>
      </c>
      <c r="N1689" s="79"/>
      <c r="O1689" s="79">
        <v>0</v>
      </c>
      <c r="P1689" s="81"/>
    </row>
    <row r="1690" spans="1:16" ht="11.25" customHeight="1" x14ac:dyDescent="0.25">
      <c r="A1690" s="76"/>
      <c r="B1690" s="76"/>
      <c r="C1690" s="76"/>
      <c r="D1690" s="90"/>
      <c r="E1690" s="78"/>
      <c r="F1690" s="8" t="s">
        <v>794</v>
      </c>
      <c r="G1690" s="77"/>
      <c r="H1690" s="78"/>
      <c r="I1690" s="78"/>
      <c r="J1690" s="78"/>
      <c r="K1690" s="78"/>
      <c r="L1690" s="78">
        <f t="shared" si="338"/>
        <v>0</v>
      </c>
      <c r="M1690" s="79">
        <v>0</v>
      </c>
      <c r="N1690" s="79"/>
      <c r="O1690" s="79">
        <v>0</v>
      </c>
      <c r="P1690" s="81"/>
    </row>
    <row r="1691" spans="1:16" x14ac:dyDescent="0.25">
      <c r="A1691" s="76"/>
      <c r="B1691" s="76"/>
      <c r="C1691" s="76"/>
      <c r="D1691" s="90"/>
      <c r="E1691" s="78"/>
      <c r="F1691" s="8" t="s">
        <v>1414</v>
      </c>
      <c r="G1691" s="77"/>
      <c r="H1691" s="78"/>
      <c r="I1691" s="78"/>
      <c r="J1691" s="78"/>
      <c r="K1691" s="78"/>
      <c r="L1691" s="78">
        <f t="shared" si="338"/>
        <v>0</v>
      </c>
      <c r="M1691" s="79">
        <v>0</v>
      </c>
      <c r="N1691" s="79"/>
      <c r="O1691" s="79">
        <v>0</v>
      </c>
      <c r="P1691" s="81"/>
    </row>
    <row r="1692" spans="1:16" x14ac:dyDescent="0.25">
      <c r="A1692" s="76"/>
      <c r="B1692" s="76"/>
      <c r="C1692" s="76"/>
      <c r="D1692" s="90"/>
      <c r="E1692" s="78"/>
      <c r="F1692" s="8" t="s">
        <v>1415</v>
      </c>
      <c r="G1692" s="77"/>
      <c r="H1692" s="78"/>
      <c r="I1692" s="78"/>
      <c r="J1692" s="78"/>
      <c r="K1692" s="78"/>
      <c r="L1692" s="78">
        <f t="shared" si="338"/>
        <v>0</v>
      </c>
      <c r="M1692" s="79">
        <v>0</v>
      </c>
      <c r="N1692" s="79"/>
      <c r="O1692" s="79">
        <v>0</v>
      </c>
      <c r="P1692" s="81"/>
    </row>
    <row r="1693" spans="1:16" x14ac:dyDescent="0.25">
      <c r="A1693" s="76"/>
      <c r="B1693" s="76"/>
      <c r="C1693" s="76"/>
      <c r="D1693" s="90"/>
      <c r="E1693" s="78"/>
      <c r="F1693" s="8" t="s">
        <v>1416</v>
      </c>
      <c r="G1693" s="77"/>
      <c r="H1693" s="78"/>
      <c r="I1693" s="78"/>
      <c r="J1693" s="78"/>
      <c r="K1693" s="78"/>
      <c r="L1693" s="78">
        <f t="shared" si="338"/>
        <v>0</v>
      </c>
      <c r="M1693" s="79">
        <v>0</v>
      </c>
      <c r="N1693" s="79"/>
      <c r="O1693" s="79">
        <v>0</v>
      </c>
      <c r="P1693" s="81"/>
    </row>
    <row r="1694" spans="1:16" x14ac:dyDescent="0.25">
      <c r="A1694" s="76"/>
      <c r="B1694" s="76"/>
      <c r="C1694" s="76"/>
      <c r="D1694" s="90"/>
      <c r="E1694" s="78"/>
      <c r="F1694" s="8" t="s">
        <v>909</v>
      </c>
      <c r="G1694" s="77"/>
      <c r="H1694" s="78"/>
      <c r="I1694" s="78"/>
      <c r="J1694" s="78"/>
      <c r="K1694" s="78"/>
      <c r="L1694" s="78">
        <f t="shared" si="338"/>
        <v>0</v>
      </c>
      <c r="M1694" s="79">
        <v>0</v>
      </c>
      <c r="N1694" s="79"/>
      <c r="O1694" s="79">
        <v>0</v>
      </c>
      <c r="P1694" s="81"/>
    </row>
    <row r="1695" spans="1:16" ht="11.25" customHeight="1" x14ac:dyDescent="0.25">
      <c r="A1695" s="76"/>
      <c r="B1695" s="76"/>
      <c r="C1695" s="76"/>
      <c r="D1695" s="90"/>
      <c r="E1695" s="78"/>
      <c r="F1695" s="8" t="s">
        <v>1417</v>
      </c>
      <c r="G1695" s="77"/>
      <c r="H1695" s="78"/>
      <c r="I1695" s="78"/>
      <c r="J1695" s="78"/>
      <c r="K1695" s="78"/>
      <c r="L1695" s="78">
        <f t="shared" si="338"/>
        <v>0</v>
      </c>
      <c r="M1695" s="79">
        <v>0</v>
      </c>
      <c r="N1695" s="79"/>
      <c r="O1695" s="79">
        <v>0</v>
      </c>
      <c r="P1695" s="81"/>
    </row>
    <row r="1696" spans="1:16" x14ac:dyDescent="0.25">
      <c r="A1696" s="76"/>
      <c r="B1696" s="76"/>
      <c r="C1696" s="76"/>
      <c r="D1696" s="90"/>
      <c r="E1696" s="78"/>
      <c r="F1696" s="8" t="s">
        <v>912</v>
      </c>
      <c r="G1696" s="77"/>
      <c r="H1696" s="78"/>
      <c r="I1696" s="78"/>
      <c r="J1696" s="78"/>
      <c r="K1696" s="78"/>
      <c r="L1696" s="78">
        <f t="shared" si="338"/>
        <v>0</v>
      </c>
      <c r="M1696" s="79">
        <v>0</v>
      </c>
      <c r="N1696" s="79"/>
      <c r="O1696" s="79">
        <v>0</v>
      </c>
      <c r="P1696" s="81"/>
    </row>
    <row r="1697" spans="1:16" x14ac:dyDescent="0.25">
      <c r="A1697" s="76">
        <v>32</v>
      </c>
      <c r="B1697" s="76" t="s">
        <v>1418</v>
      </c>
      <c r="C1697" s="76" t="s">
        <v>1419</v>
      </c>
      <c r="D1697" s="90"/>
      <c r="E1697" s="78"/>
      <c r="F1697" s="100" t="s">
        <v>15</v>
      </c>
      <c r="G1697" s="101"/>
      <c r="H1697" s="101"/>
      <c r="I1697" s="101"/>
      <c r="J1697" s="101"/>
      <c r="K1697" s="101"/>
      <c r="L1697" s="102"/>
      <c r="M1697" s="10"/>
      <c r="N1697" s="10"/>
      <c r="O1697" s="10"/>
      <c r="P1697" s="18"/>
    </row>
    <row r="1698" spans="1:16" x14ac:dyDescent="0.25">
      <c r="A1698" s="76"/>
      <c r="B1698" s="76"/>
      <c r="C1698" s="76"/>
      <c r="D1698" s="90"/>
      <c r="E1698" s="78"/>
      <c r="F1698" s="52" t="s">
        <v>1378</v>
      </c>
      <c r="G1698" s="7" t="s">
        <v>17</v>
      </c>
      <c r="H1698" s="10">
        <v>0</v>
      </c>
      <c r="I1698" s="10">
        <f t="shared" ref="I1698:I1716" si="339">(H1698*19.88%)+H1698</f>
        <v>0</v>
      </c>
      <c r="J1698" s="10">
        <v>79282.675799999997</v>
      </c>
      <c r="K1698" s="10">
        <f t="shared" ref="K1698:K1716" si="340">(J1698*5.1%)+J1698</f>
        <v>83326.092265799991</v>
      </c>
      <c r="L1698" s="50">
        <f>K1698</f>
        <v>83326.092265799991</v>
      </c>
      <c r="M1698" s="9">
        <v>113215.6610424</v>
      </c>
      <c r="N1698" s="9">
        <v>261800</v>
      </c>
      <c r="O1698" s="9">
        <f>MIN(M1698,N1698)</f>
        <v>113215.6610424</v>
      </c>
      <c r="P1698" s="17">
        <f>AVERAGE(L1698,O1698)</f>
        <v>98270.876654099993</v>
      </c>
    </row>
    <row r="1699" spans="1:16" x14ac:dyDescent="0.25">
      <c r="A1699" s="76"/>
      <c r="B1699" s="76"/>
      <c r="C1699" s="76"/>
      <c r="D1699" s="90"/>
      <c r="E1699" s="78"/>
      <c r="F1699" s="52" t="s">
        <v>1379</v>
      </c>
      <c r="G1699" s="7" t="s">
        <v>17</v>
      </c>
      <c r="H1699" s="10">
        <v>0</v>
      </c>
      <c r="I1699" s="10">
        <f t="shared" si="339"/>
        <v>0</v>
      </c>
      <c r="J1699" s="10">
        <v>89377.056199999992</v>
      </c>
      <c r="K1699" s="10">
        <f t="shared" si="340"/>
        <v>93935.286066199988</v>
      </c>
      <c r="L1699" s="50">
        <f t="shared" ref="L1699:L1716" si="341">K1699</f>
        <v>93935.286066199988</v>
      </c>
      <c r="M1699" s="9">
        <v>127630.4362536</v>
      </c>
      <c r="N1699" s="9">
        <v>214200</v>
      </c>
      <c r="O1699" s="9">
        <f t="shared" ref="O1699:O1716" si="342">MIN(M1699,N1699)</f>
        <v>127630.4362536</v>
      </c>
      <c r="P1699" s="17">
        <f t="shared" ref="P1699:P1716" si="343">AVERAGE(L1699,O1699)</f>
        <v>110782.8611599</v>
      </c>
    </row>
    <row r="1700" spans="1:16" x14ac:dyDescent="0.25">
      <c r="A1700" s="76"/>
      <c r="B1700" s="76"/>
      <c r="C1700" s="76"/>
      <c r="D1700" s="90"/>
      <c r="E1700" s="78"/>
      <c r="F1700" s="52" t="s">
        <v>1380</v>
      </c>
      <c r="G1700" s="7" t="s">
        <v>17</v>
      </c>
      <c r="H1700" s="10">
        <v>0</v>
      </c>
      <c r="I1700" s="10">
        <f t="shared" si="339"/>
        <v>0</v>
      </c>
      <c r="J1700" s="10">
        <v>57832.812400000003</v>
      </c>
      <c r="K1700" s="10">
        <f t="shared" si="340"/>
        <v>60782.285832400004</v>
      </c>
      <c r="L1700" s="50">
        <f t="shared" si="341"/>
        <v>60782.285832400004</v>
      </c>
      <c r="M1700" s="9">
        <v>82585.25610720001</v>
      </c>
      <c r="N1700" s="9">
        <v>261800</v>
      </c>
      <c r="O1700" s="9">
        <f t="shared" si="342"/>
        <v>82585.25610720001</v>
      </c>
      <c r="P1700" s="17">
        <f t="shared" si="343"/>
        <v>71683.770969800011</v>
      </c>
    </row>
    <row r="1701" spans="1:16" x14ac:dyDescent="0.25">
      <c r="A1701" s="76"/>
      <c r="B1701" s="76"/>
      <c r="C1701" s="76"/>
      <c r="D1701" s="90"/>
      <c r="E1701" s="78"/>
      <c r="F1701" s="52" t="s">
        <v>1420</v>
      </c>
      <c r="G1701" s="7" t="s">
        <v>17</v>
      </c>
      <c r="H1701" s="10">
        <v>0</v>
      </c>
      <c r="I1701" s="10">
        <f t="shared" si="339"/>
        <v>0</v>
      </c>
      <c r="J1701" s="10">
        <v>26287.642</v>
      </c>
      <c r="K1701" s="10">
        <f t="shared" si="340"/>
        <v>27628.311741999998</v>
      </c>
      <c r="L1701" s="50">
        <f t="shared" si="341"/>
        <v>27628.311741999998</v>
      </c>
      <c r="M1701" s="9">
        <v>37538.752776000001</v>
      </c>
      <c r="N1701" s="9">
        <v>499800</v>
      </c>
      <c r="O1701" s="9">
        <f t="shared" si="342"/>
        <v>37538.752776000001</v>
      </c>
      <c r="P1701" s="17">
        <f t="shared" si="343"/>
        <v>32583.532259</v>
      </c>
    </row>
    <row r="1702" spans="1:16" x14ac:dyDescent="0.25">
      <c r="A1702" s="76"/>
      <c r="B1702" s="76"/>
      <c r="C1702" s="76"/>
      <c r="D1702" s="90"/>
      <c r="E1702" s="78"/>
      <c r="F1702" s="52" t="s">
        <v>1421</v>
      </c>
      <c r="G1702" s="7" t="s">
        <v>17</v>
      </c>
      <c r="H1702" s="10">
        <v>0</v>
      </c>
      <c r="I1702" s="10">
        <f t="shared" si="339"/>
        <v>0</v>
      </c>
      <c r="J1702" s="10">
        <v>125091</v>
      </c>
      <c r="K1702" s="10">
        <f t="shared" si="340"/>
        <v>131470.641</v>
      </c>
      <c r="L1702" s="50">
        <f t="shared" si="341"/>
        <v>131470.641</v>
      </c>
      <c r="M1702" s="9">
        <v>178629.948</v>
      </c>
      <c r="N1702" s="9">
        <v>809200</v>
      </c>
      <c r="O1702" s="9">
        <f t="shared" si="342"/>
        <v>178629.948</v>
      </c>
      <c r="P1702" s="17">
        <f t="shared" si="343"/>
        <v>155050.29450000002</v>
      </c>
    </row>
    <row r="1703" spans="1:16" x14ac:dyDescent="0.25">
      <c r="A1703" s="76"/>
      <c r="B1703" s="76"/>
      <c r="C1703" s="76"/>
      <c r="D1703" s="90"/>
      <c r="E1703" s="78"/>
      <c r="F1703" s="52" t="s">
        <v>943</v>
      </c>
      <c r="G1703" s="7" t="s">
        <v>17</v>
      </c>
      <c r="H1703" s="10">
        <v>0</v>
      </c>
      <c r="I1703" s="10">
        <f t="shared" si="339"/>
        <v>0</v>
      </c>
      <c r="J1703" s="10">
        <v>54677.739399999999</v>
      </c>
      <c r="K1703" s="10">
        <f t="shared" si="340"/>
        <v>57466.3041094</v>
      </c>
      <c r="L1703" s="50">
        <f t="shared" si="341"/>
        <v>57466.3041094</v>
      </c>
      <c r="M1703" s="9">
        <v>78079.811863199997</v>
      </c>
      <c r="N1703" s="9">
        <v>142800</v>
      </c>
      <c r="O1703" s="9">
        <f t="shared" si="342"/>
        <v>78079.811863199997</v>
      </c>
      <c r="P1703" s="17">
        <f t="shared" si="343"/>
        <v>67773.057986300002</v>
      </c>
    </row>
    <row r="1704" spans="1:16" x14ac:dyDescent="0.25">
      <c r="A1704" s="76"/>
      <c r="B1704" s="76"/>
      <c r="C1704" s="76"/>
      <c r="D1704" s="90"/>
      <c r="E1704" s="78"/>
      <c r="F1704" s="52" t="s">
        <v>972</v>
      </c>
      <c r="G1704" s="7" t="s">
        <v>17</v>
      </c>
      <c r="H1704" s="10">
        <v>0</v>
      </c>
      <c r="I1704" s="10">
        <f t="shared" si="339"/>
        <v>0</v>
      </c>
      <c r="J1704" s="10">
        <v>242006.51554000002</v>
      </c>
      <c r="K1704" s="10">
        <f t="shared" si="340"/>
        <v>254348.84783254002</v>
      </c>
      <c r="L1704" s="50">
        <f t="shared" si="341"/>
        <v>254348.84783254002</v>
      </c>
      <c r="M1704" s="9">
        <v>345585.30419112003</v>
      </c>
      <c r="N1704" s="9">
        <v>261800</v>
      </c>
      <c r="O1704" s="9">
        <f t="shared" si="342"/>
        <v>261800</v>
      </c>
      <c r="P1704" s="17">
        <f t="shared" si="343"/>
        <v>258074.42391627003</v>
      </c>
    </row>
    <row r="1705" spans="1:16" x14ac:dyDescent="0.25">
      <c r="A1705" s="76"/>
      <c r="B1705" s="76"/>
      <c r="C1705" s="76"/>
      <c r="D1705" s="90"/>
      <c r="E1705" s="78"/>
      <c r="F1705" s="52" t="s">
        <v>1422</v>
      </c>
      <c r="G1705" s="7" t="s">
        <v>17</v>
      </c>
      <c r="H1705" s="10">
        <v>0</v>
      </c>
      <c r="I1705" s="10">
        <f t="shared" si="339"/>
        <v>0</v>
      </c>
      <c r="J1705" s="10">
        <v>231650</v>
      </c>
      <c r="K1705" s="10">
        <f t="shared" si="340"/>
        <v>243464.15</v>
      </c>
      <c r="L1705" s="50">
        <f t="shared" si="341"/>
        <v>243464.15</v>
      </c>
      <c r="M1705" s="9">
        <v>330796.2</v>
      </c>
      <c r="N1705" s="9">
        <v>380800</v>
      </c>
      <c r="O1705" s="9">
        <f t="shared" si="342"/>
        <v>330796.2</v>
      </c>
      <c r="P1705" s="17">
        <f t="shared" si="343"/>
        <v>287130.17499999999</v>
      </c>
    </row>
    <row r="1706" spans="1:16" x14ac:dyDescent="0.25">
      <c r="A1706" s="76"/>
      <c r="B1706" s="76"/>
      <c r="C1706" s="76"/>
      <c r="D1706" s="90"/>
      <c r="E1706" s="78"/>
      <c r="F1706" s="52" t="s">
        <v>1423</v>
      </c>
      <c r="G1706" s="7" t="s">
        <v>17</v>
      </c>
      <c r="H1706" s="10">
        <v>0</v>
      </c>
      <c r="I1706" s="10">
        <f t="shared" si="339"/>
        <v>0</v>
      </c>
      <c r="J1706" s="10">
        <v>32431</v>
      </c>
      <c r="K1706" s="10">
        <f t="shared" si="340"/>
        <v>34084.981</v>
      </c>
      <c r="L1706" s="50">
        <f t="shared" si="341"/>
        <v>34084.981</v>
      </c>
      <c r="M1706" s="9">
        <v>46311.468000000001</v>
      </c>
      <c r="N1706" s="9">
        <v>380800</v>
      </c>
      <c r="O1706" s="9">
        <f t="shared" si="342"/>
        <v>46311.468000000001</v>
      </c>
      <c r="P1706" s="17">
        <f t="shared" si="343"/>
        <v>40198.224499999997</v>
      </c>
    </row>
    <row r="1707" spans="1:16" x14ac:dyDescent="0.25">
      <c r="A1707" s="76"/>
      <c r="B1707" s="76"/>
      <c r="C1707" s="76"/>
      <c r="D1707" s="90"/>
      <c r="E1707" s="78"/>
      <c r="F1707" s="52" t="s">
        <v>1424</v>
      </c>
      <c r="G1707" s="7" t="s">
        <v>17</v>
      </c>
      <c r="H1707" s="10">
        <v>0</v>
      </c>
      <c r="I1707" s="10">
        <f t="shared" si="339"/>
        <v>0</v>
      </c>
      <c r="J1707" s="10">
        <v>39956.845199999996</v>
      </c>
      <c r="K1707" s="10">
        <f t="shared" si="340"/>
        <v>41994.644305199996</v>
      </c>
      <c r="L1707" s="50">
        <f t="shared" si="341"/>
        <v>41994.644305199996</v>
      </c>
      <c r="M1707" s="9">
        <v>57058.374945599993</v>
      </c>
      <c r="N1707" s="9">
        <v>499800</v>
      </c>
      <c r="O1707" s="9">
        <f t="shared" si="342"/>
        <v>57058.374945599993</v>
      </c>
      <c r="P1707" s="17">
        <f t="shared" si="343"/>
        <v>49526.509625399995</v>
      </c>
    </row>
    <row r="1708" spans="1:16" x14ac:dyDescent="0.25">
      <c r="A1708" s="76"/>
      <c r="B1708" s="76"/>
      <c r="C1708" s="76"/>
      <c r="D1708" s="90"/>
      <c r="E1708" s="78"/>
      <c r="F1708" s="52" t="s">
        <v>1425</v>
      </c>
      <c r="G1708" s="7" t="s">
        <v>17</v>
      </c>
      <c r="H1708" s="10">
        <v>0</v>
      </c>
      <c r="I1708" s="10">
        <f t="shared" si="339"/>
        <v>0</v>
      </c>
      <c r="J1708" s="10">
        <v>111192</v>
      </c>
      <c r="K1708" s="10">
        <f t="shared" si="340"/>
        <v>116862.792</v>
      </c>
      <c r="L1708" s="50">
        <f t="shared" si="341"/>
        <v>116862.792</v>
      </c>
      <c r="M1708" s="9">
        <v>158782.17599999998</v>
      </c>
      <c r="N1708" s="9">
        <v>499800</v>
      </c>
      <c r="O1708" s="9">
        <f t="shared" si="342"/>
        <v>158782.17599999998</v>
      </c>
      <c r="P1708" s="17">
        <f t="shared" si="343"/>
        <v>137822.484</v>
      </c>
    </row>
    <row r="1709" spans="1:16" ht="11.25" customHeight="1" x14ac:dyDescent="0.25">
      <c r="A1709" s="76"/>
      <c r="B1709" s="76"/>
      <c r="C1709" s="76"/>
      <c r="D1709" s="90"/>
      <c r="E1709" s="78"/>
      <c r="F1709" s="52" t="s">
        <v>1426</v>
      </c>
      <c r="G1709" s="7" t="s">
        <v>17</v>
      </c>
      <c r="H1709" s="10">
        <v>0</v>
      </c>
      <c r="I1709" s="10">
        <f t="shared" si="339"/>
        <v>0</v>
      </c>
      <c r="J1709" s="10">
        <v>47317.755599999997</v>
      </c>
      <c r="K1709" s="10">
        <f t="shared" si="340"/>
        <v>49730.961135599995</v>
      </c>
      <c r="L1709" s="50">
        <f t="shared" si="341"/>
        <v>49730.961135599995</v>
      </c>
      <c r="M1709" s="9">
        <v>67569.754996799995</v>
      </c>
      <c r="N1709" s="9">
        <v>380800</v>
      </c>
      <c r="O1709" s="9">
        <f t="shared" si="342"/>
        <v>67569.754996799995</v>
      </c>
      <c r="P1709" s="17">
        <f t="shared" si="343"/>
        <v>58650.358066199995</v>
      </c>
    </row>
    <row r="1710" spans="1:16" x14ac:dyDescent="0.25">
      <c r="A1710" s="76"/>
      <c r="B1710" s="76"/>
      <c r="C1710" s="76"/>
      <c r="D1710" s="90"/>
      <c r="E1710" s="78"/>
      <c r="F1710" s="52" t="s">
        <v>1427</v>
      </c>
      <c r="G1710" s="7" t="s">
        <v>17</v>
      </c>
      <c r="H1710" s="10">
        <v>0</v>
      </c>
      <c r="I1710" s="10">
        <f t="shared" si="339"/>
        <v>0</v>
      </c>
      <c r="J1710" s="10">
        <v>67641.8</v>
      </c>
      <c r="K1710" s="10">
        <f t="shared" si="340"/>
        <v>71091.531799999997</v>
      </c>
      <c r="L1710" s="50">
        <f t="shared" si="341"/>
        <v>71091.531799999997</v>
      </c>
      <c r="M1710" s="9">
        <v>96592.49040000001</v>
      </c>
      <c r="N1710" s="9">
        <v>214200</v>
      </c>
      <c r="O1710" s="9">
        <f t="shared" si="342"/>
        <v>96592.49040000001</v>
      </c>
      <c r="P1710" s="17">
        <f t="shared" si="343"/>
        <v>83842.011100000003</v>
      </c>
    </row>
    <row r="1711" spans="1:16" ht="11.25" customHeight="1" x14ac:dyDescent="0.25">
      <c r="A1711" s="76"/>
      <c r="B1711" s="76"/>
      <c r="C1711" s="76"/>
      <c r="D1711" s="90"/>
      <c r="E1711" s="78"/>
      <c r="F1711" s="52" t="s">
        <v>1428</v>
      </c>
      <c r="G1711" s="7" t="s">
        <v>17</v>
      </c>
      <c r="H1711" s="10">
        <v>0</v>
      </c>
      <c r="I1711" s="10">
        <f t="shared" si="339"/>
        <v>0</v>
      </c>
      <c r="J1711" s="10">
        <v>126178.8284</v>
      </c>
      <c r="K1711" s="10">
        <f t="shared" si="340"/>
        <v>132613.94864839999</v>
      </c>
      <c r="L1711" s="50">
        <f t="shared" si="341"/>
        <v>132613.94864839999</v>
      </c>
      <c r="M1711" s="9">
        <v>180183.36695519998</v>
      </c>
      <c r="N1711" s="9">
        <v>142800</v>
      </c>
      <c r="O1711" s="9">
        <f t="shared" si="342"/>
        <v>142800</v>
      </c>
      <c r="P1711" s="17">
        <f t="shared" si="343"/>
        <v>137706.97432420001</v>
      </c>
    </row>
    <row r="1712" spans="1:16" ht="11.25" customHeight="1" x14ac:dyDescent="0.25">
      <c r="A1712" s="76"/>
      <c r="B1712" s="76"/>
      <c r="C1712" s="76"/>
      <c r="D1712" s="90"/>
      <c r="E1712" s="78"/>
      <c r="F1712" s="52" t="s">
        <v>1429</v>
      </c>
      <c r="G1712" s="7" t="s">
        <v>17</v>
      </c>
      <c r="H1712" s="10">
        <v>0</v>
      </c>
      <c r="I1712" s="10">
        <f t="shared" si="339"/>
        <v>0</v>
      </c>
      <c r="J1712" s="10">
        <v>47317.755599999997</v>
      </c>
      <c r="K1712" s="10">
        <f t="shared" si="340"/>
        <v>49730.961135599995</v>
      </c>
      <c r="L1712" s="50">
        <f t="shared" si="341"/>
        <v>49730.961135599995</v>
      </c>
      <c r="M1712" s="9">
        <v>67569.754996799995</v>
      </c>
      <c r="N1712" s="9">
        <v>261800</v>
      </c>
      <c r="O1712" s="9">
        <f t="shared" si="342"/>
        <v>67569.754996799995</v>
      </c>
      <c r="P1712" s="17">
        <f t="shared" si="343"/>
        <v>58650.358066199995</v>
      </c>
    </row>
    <row r="1713" spans="1:16" ht="22.5" customHeight="1" x14ac:dyDescent="0.25">
      <c r="A1713" s="76"/>
      <c r="B1713" s="76"/>
      <c r="C1713" s="76"/>
      <c r="D1713" s="90"/>
      <c r="E1713" s="78"/>
      <c r="F1713" s="52" t="s">
        <v>1430</v>
      </c>
      <c r="G1713" s="7" t="s">
        <v>17</v>
      </c>
      <c r="H1713" s="10">
        <v>0</v>
      </c>
      <c r="I1713" s="10">
        <f t="shared" si="339"/>
        <v>0</v>
      </c>
      <c r="J1713" s="10">
        <v>262390.88160000002</v>
      </c>
      <c r="K1713" s="10">
        <f t="shared" si="340"/>
        <v>275772.81656160002</v>
      </c>
      <c r="L1713" s="50">
        <f t="shared" si="341"/>
        <v>275772.81656160002</v>
      </c>
      <c r="M1713" s="9">
        <v>374694.17892480001</v>
      </c>
      <c r="N1713" s="9">
        <v>499800</v>
      </c>
      <c r="O1713" s="9">
        <f t="shared" si="342"/>
        <v>374694.17892480001</v>
      </c>
      <c r="P1713" s="17">
        <f t="shared" si="343"/>
        <v>325233.49774320005</v>
      </c>
    </row>
    <row r="1714" spans="1:16" x14ac:dyDescent="0.25">
      <c r="A1714" s="76"/>
      <c r="B1714" s="76"/>
      <c r="C1714" s="76"/>
      <c r="D1714" s="90"/>
      <c r="E1714" s="78"/>
      <c r="F1714" s="52" t="s">
        <v>1431</v>
      </c>
      <c r="G1714" s="7" t="s">
        <v>17</v>
      </c>
      <c r="H1714" s="10">
        <v>0</v>
      </c>
      <c r="I1714" s="10">
        <f t="shared" si="339"/>
        <v>0</v>
      </c>
      <c r="J1714" s="10">
        <v>136694.8118</v>
      </c>
      <c r="K1714" s="10">
        <f t="shared" si="340"/>
        <v>143666.2472018</v>
      </c>
      <c r="L1714" s="50">
        <f t="shared" si="341"/>
        <v>143666.2472018</v>
      </c>
      <c r="M1714" s="9">
        <v>195200.19125040001</v>
      </c>
      <c r="N1714" s="9">
        <v>499800</v>
      </c>
      <c r="O1714" s="9">
        <f t="shared" si="342"/>
        <v>195200.19125040001</v>
      </c>
      <c r="P1714" s="17">
        <f t="shared" si="343"/>
        <v>169433.21922610002</v>
      </c>
    </row>
    <row r="1715" spans="1:16" ht="11.25" customHeight="1" x14ac:dyDescent="0.25">
      <c r="A1715" s="76"/>
      <c r="B1715" s="76"/>
      <c r="C1715" s="76"/>
      <c r="D1715" s="90"/>
      <c r="E1715" s="78"/>
      <c r="F1715" s="52" t="s">
        <v>1432</v>
      </c>
      <c r="G1715" s="7" t="s">
        <v>17</v>
      </c>
      <c r="H1715" s="10">
        <v>0</v>
      </c>
      <c r="I1715" s="10">
        <f t="shared" si="339"/>
        <v>0</v>
      </c>
      <c r="J1715" s="10">
        <v>231328.46979999999</v>
      </c>
      <c r="K1715" s="10">
        <f t="shared" si="340"/>
        <v>243126.22175979998</v>
      </c>
      <c r="L1715" s="50">
        <f t="shared" si="341"/>
        <v>243126.22175979998</v>
      </c>
      <c r="M1715" s="9">
        <v>330337.05487439997</v>
      </c>
      <c r="N1715" s="9">
        <v>261800</v>
      </c>
      <c r="O1715" s="9">
        <f t="shared" si="342"/>
        <v>261800</v>
      </c>
      <c r="P1715" s="17">
        <f t="shared" si="343"/>
        <v>252463.11087989999</v>
      </c>
    </row>
    <row r="1716" spans="1:16" x14ac:dyDescent="0.25">
      <c r="A1716" s="76"/>
      <c r="B1716" s="76"/>
      <c r="C1716" s="76"/>
      <c r="D1716" s="90"/>
      <c r="E1716" s="78"/>
      <c r="F1716" s="52" t="s">
        <v>1433</v>
      </c>
      <c r="G1716" s="7" t="s">
        <v>17</v>
      </c>
      <c r="H1716" s="10">
        <v>0</v>
      </c>
      <c r="I1716" s="10">
        <f t="shared" si="339"/>
        <v>0</v>
      </c>
      <c r="J1716" s="10">
        <v>44163.609199999999</v>
      </c>
      <c r="K1716" s="10">
        <f t="shared" si="340"/>
        <v>46415.953269199999</v>
      </c>
      <c r="L1716" s="50">
        <f t="shared" si="341"/>
        <v>46415.953269199999</v>
      </c>
      <c r="M1716" s="9">
        <v>63065.633937600003</v>
      </c>
      <c r="N1716" s="9">
        <v>214200</v>
      </c>
      <c r="O1716" s="9">
        <f t="shared" si="342"/>
        <v>63065.633937600003</v>
      </c>
      <c r="P1716" s="17">
        <f t="shared" si="343"/>
        <v>54740.793603400001</v>
      </c>
    </row>
    <row r="1717" spans="1:16" x14ac:dyDescent="0.25">
      <c r="A1717" s="76"/>
      <c r="B1717" s="76"/>
      <c r="C1717" s="76"/>
      <c r="D1717" s="90"/>
      <c r="E1717" s="78"/>
      <c r="F1717" s="100" t="s">
        <v>81</v>
      </c>
      <c r="G1717" s="101"/>
      <c r="H1717" s="101"/>
      <c r="I1717" s="101"/>
      <c r="J1717" s="101"/>
      <c r="K1717" s="101"/>
      <c r="L1717" s="102"/>
      <c r="M1717" s="10"/>
      <c r="N1717" s="10"/>
      <c r="O1717" s="10"/>
      <c r="P1717" s="18"/>
    </row>
    <row r="1718" spans="1:16" x14ac:dyDescent="0.25">
      <c r="A1718" s="76"/>
      <c r="B1718" s="76"/>
      <c r="C1718" s="76"/>
      <c r="D1718" s="90"/>
      <c r="E1718" s="78"/>
      <c r="F1718" s="8" t="s">
        <v>1434</v>
      </c>
      <c r="G1718" s="77" t="s">
        <v>82</v>
      </c>
      <c r="H1718" s="79">
        <v>0</v>
      </c>
      <c r="I1718" s="79">
        <f>(H1718*19.88%)+H1718</f>
        <v>0</v>
      </c>
      <c r="J1718" s="79">
        <v>151035.79999999999</v>
      </c>
      <c r="K1718" s="79">
        <f>(J1718*5.1%)+J1718</f>
        <v>158738.62579999998</v>
      </c>
      <c r="L1718" s="79">
        <f>K1718</f>
        <v>158738.62579999998</v>
      </c>
      <c r="M1718" s="79">
        <v>215679.12239999999</v>
      </c>
      <c r="N1718" s="79">
        <v>300094</v>
      </c>
      <c r="O1718" s="79">
        <f>MIN(M1718,N1718)</f>
        <v>215679.12239999999</v>
      </c>
      <c r="P1718" s="80">
        <f>AVERAGE(L1718,O1718)</f>
        <v>187208.87409999999</v>
      </c>
    </row>
    <row r="1719" spans="1:16" x14ac:dyDescent="0.25">
      <c r="A1719" s="76"/>
      <c r="B1719" s="76"/>
      <c r="C1719" s="76"/>
      <c r="D1719" s="90"/>
      <c r="E1719" s="78"/>
      <c r="F1719" s="8" t="s">
        <v>905</v>
      </c>
      <c r="G1719" s="77"/>
      <c r="H1719" s="79"/>
      <c r="I1719" s="79"/>
      <c r="J1719" s="79"/>
      <c r="K1719" s="79"/>
      <c r="L1719" s="79"/>
      <c r="M1719" s="79">
        <v>0</v>
      </c>
      <c r="N1719" s="79"/>
      <c r="O1719" s="79">
        <v>0</v>
      </c>
      <c r="P1719" s="81"/>
    </row>
    <row r="1720" spans="1:16" x14ac:dyDescent="0.25">
      <c r="A1720" s="76"/>
      <c r="B1720" s="76"/>
      <c r="C1720" s="76"/>
      <c r="D1720" s="90"/>
      <c r="E1720" s="78"/>
      <c r="F1720" s="8" t="s">
        <v>1435</v>
      </c>
      <c r="G1720" s="77"/>
      <c r="H1720" s="79"/>
      <c r="I1720" s="79"/>
      <c r="J1720" s="79"/>
      <c r="K1720" s="79"/>
      <c r="L1720" s="79"/>
      <c r="M1720" s="79">
        <v>0</v>
      </c>
      <c r="N1720" s="79"/>
      <c r="O1720" s="79">
        <v>0</v>
      </c>
      <c r="P1720" s="81"/>
    </row>
    <row r="1721" spans="1:16" x14ac:dyDescent="0.25">
      <c r="A1721" s="76"/>
      <c r="B1721" s="76"/>
      <c r="C1721" s="76"/>
      <c r="D1721" s="90"/>
      <c r="E1721" s="78"/>
      <c r="F1721" s="8" t="s">
        <v>1436</v>
      </c>
      <c r="G1721" s="77"/>
      <c r="H1721" s="79"/>
      <c r="I1721" s="79"/>
      <c r="J1721" s="79"/>
      <c r="K1721" s="79"/>
      <c r="L1721" s="79"/>
      <c r="M1721" s="79">
        <v>0</v>
      </c>
      <c r="N1721" s="79"/>
      <c r="O1721" s="79">
        <v>0</v>
      </c>
      <c r="P1721" s="81"/>
    </row>
    <row r="1722" spans="1:16" x14ac:dyDescent="0.25">
      <c r="A1722" s="76"/>
      <c r="B1722" s="76"/>
      <c r="C1722" s="76"/>
      <c r="D1722" s="90"/>
      <c r="E1722" s="78"/>
      <c r="F1722" s="8" t="s">
        <v>1437</v>
      </c>
      <c r="G1722" s="77"/>
      <c r="H1722" s="79"/>
      <c r="I1722" s="79"/>
      <c r="J1722" s="79"/>
      <c r="K1722" s="79"/>
      <c r="L1722" s="79"/>
      <c r="M1722" s="79">
        <v>0</v>
      </c>
      <c r="N1722" s="79"/>
      <c r="O1722" s="79">
        <v>0</v>
      </c>
      <c r="P1722" s="81"/>
    </row>
    <row r="1723" spans="1:16" x14ac:dyDescent="0.25">
      <c r="A1723" s="76"/>
      <c r="B1723" s="76"/>
      <c r="C1723" s="76"/>
      <c r="D1723" s="90"/>
      <c r="E1723" s="78"/>
      <c r="F1723" s="8" t="s">
        <v>1438</v>
      </c>
      <c r="G1723" s="77"/>
      <c r="H1723" s="79"/>
      <c r="I1723" s="79"/>
      <c r="J1723" s="79"/>
      <c r="K1723" s="79"/>
      <c r="L1723" s="79"/>
      <c r="M1723" s="79">
        <v>0</v>
      </c>
      <c r="N1723" s="79"/>
      <c r="O1723" s="79">
        <v>0</v>
      </c>
      <c r="P1723" s="81"/>
    </row>
    <row r="1724" spans="1:16" x14ac:dyDescent="0.25">
      <c r="A1724" s="76"/>
      <c r="B1724" s="76"/>
      <c r="C1724" s="76"/>
      <c r="D1724" s="90"/>
      <c r="E1724" s="78"/>
      <c r="F1724" s="8" t="s">
        <v>1392</v>
      </c>
      <c r="G1724" s="77"/>
      <c r="H1724" s="79"/>
      <c r="I1724" s="79"/>
      <c r="J1724" s="79"/>
      <c r="K1724" s="79"/>
      <c r="L1724" s="79"/>
      <c r="M1724" s="79">
        <v>0</v>
      </c>
      <c r="N1724" s="79"/>
      <c r="O1724" s="79">
        <v>0</v>
      </c>
      <c r="P1724" s="81"/>
    </row>
    <row r="1725" spans="1:16" x14ac:dyDescent="0.25">
      <c r="A1725" s="76"/>
      <c r="B1725" s="76"/>
      <c r="C1725" s="76"/>
      <c r="D1725" s="90"/>
      <c r="E1725" s="78"/>
      <c r="F1725" s="8" t="s">
        <v>912</v>
      </c>
      <c r="G1725" s="77"/>
      <c r="H1725" s="79"/>
      <c r="I1725" s="79"/>
      <c r="J1725" s="79"/>
      <c r="K1725" s="79"/>
      <c r="L1725" s="79"/>
      <c r="M1725" s="79">
        <v>0</v>
      </c>
      <c r="N1725" s="79"/>
      <c r="O1725" s="79">
        <v>0</v>
      </c>
      <c r="P1725" s="81"/>
    </row>
    <row r="1726" spans="1:16" x14ac:dyDescent="0.25">
      <c r="A1726" s="76">
        <v>33</v>
      </c>
      <c r="B1726" s="76" t="s">
        <v>1439</v>
      </c>
      <c r="C1726" s="76" t="s">
        <v>1440</v>
      </c>
      <c r="D1726" s="90"/>
      <c r="E1726" s="78"/>
      <c r="F1726" s="100" t="s">
        <v>15</v>
      </c>
      <c r="G1726" s="101"/>
      <c r="H1726" s="101"/>
      <c r="I1726" s="101"/>
      <c r="J1726" s="101"/>
      <c r="K1726" s="101"/>
      <c r="L1726" s="102"/>
      <c r="M1726" s="10"/>
      <c r="N1726" s="10"/>
      <c r="O1726" s="10"/>
      <c r="P1726" s="18"/>
    </row>
    <row r="1727" spans="1:16" x14ac:dyDescent="0.25">
      <c r="A1727" s="76"/>
      <c r="B1727" s="76"/>
      <c r="C1727" s="76"/>
      <c r="D1727" s="90"/>
      <c r="E1727" s="78"/>
      <c r="F1727" s="52" t="s">
        <v>1441</v>
      </c>
      <c r="G1727" s="7" t="s">
        <v>17</v>
      </c>
      <c r="H1727" s="10">
        <v>0</v>
      </c>
      <c r="I1727" s="10">
        <f t="shared" ref="I1727:I1742" si="344">(H1727*19.88%)+H1727</f>
        <v>0</v>
      </c>
      <c r="J1727" s="10">
        <v>99891.186400000006</v>
      </c>
      <c r="K1727" s="10">
        <f t="shared" ref="K1727:K1742" si="345">(J1727*5.1%)+J1727</f>
        <v>104985.6369064</v>
      </c>
      <c r="L1727" s="50">
        <f>K1727</f>
        <v>104985.6369064</v>
      </c>
      <c r="M1727" s="9">
        <v>142644.6141792</v>
      </c>
      <c r="N1727" s="9">
        <v>214200</v>
      </c>
      <c r="O1727" s="9">
        <f>MIN(M1727,N1727)</f>
        <v>142644.6141792</v>
      </c>
      <c r="P1727" s="17">
        <f>AVERAGE(L1727,O1727)</f>
        <v>123815.1255428</v>
      </c>
    </row>
    <row r="1728" spans="1:16" x14ac:dyDescent="0.25">
      <c r="A1728" s="76"/>
      <c r="B1728" s="76"/>
      <c r="C1728" s="76"/>
      <c r="D1728" s="90"/>
      <c r="E1728" s="78"/>
      <c r="F1728" s="52" t="s">
        <v>1442</v>
      </c>
      <c r="G1728" s="7" t="s">
        <v>17</v>
      </c>
      <c r="H1728" s="10">
        <v>0</v>
      </c>
      <c r="I1728" s="10">
        <f t="shared" si="344"/>
        <v>0</v>
      </c>
      <c r="J1728" s="10">
        <v>23165</v>
      </c>
      <c r="K1728" s="10">
        <f t="shared" si="345"/>
        <v>24346.415000000001</v>
      </c>
      <c r="L1728" s="50">
        <f t="shared" ref="L1728:L1742" si="346">K1728</f>
        <v>24346.415000000001</v>
      </c>
      <c r="M1728" s="9">
        <v>33079.620000000003</v>
      </c>
      <c r="N1728" s="9">
        <v>142800</v>
      </c>
      <c r="O1728" s="9">
        <f t="shared" ref="O1728:O1742" si="347">MIN(M1728,N1728)</f>
        <v>33079.620000000003</v>
      </c>
      <c r="P1728" s="17">
        <f t="shared" ref="P1728:P1742" si="348">AVERAGE(L1728,O1728)</f>
        <v>28713.017500000002</v>
      </c>
    </row>
    <row r="1729" spans="1:16" x14ac:dyDescent="0.25">
      <c r="A1729" s="76"/>
      <c r="B1729" s="76"/>
      <c r="C1729" s="76"/>
      <c r="D1729" s="90"/>
      <c r="E1729" s="78"/>
      <c r="F1729" s="52" t="s">
        <v>1443</v>
      </c>
      <c r="G1729" s="7" t="s">
        <v>17</v>
      </c>
      <c r="H1729" s="10">
        <v>0</v>
      </c>
      <c r="I1729" s="10">
        <f t="shared" si="344"/>
        <v>0</v>
      </c>
      <c r="J1729" s="10">
        <v>57832.812400000003</v>
      </c>
      <c r="K1729" s="10">
        <f t="shared" si="345"/>
        <v>60782.285832400004</v>
      </c>
      <c r="L1729" s="50">
        <f t="shared" si="346"/>
        <v>60782.285832400004</v>
      </c>
      <c r="M1729" s="9">
        <v>82585.25610720001</v>
      </c>
      <c r="N1729" s="9">
        <v>142800</v>
      </c>
      <c r="O1729" s="9">
        <f t="shared" si="347"/>
        <v>82585.25610720001</v>
      </c>
      <c r="P1729" s="17">
        <f t="shared" si="348"/>
        <v>71683.770969800011</v>
      </c>
    </row>
    <row r="1730" spans="1:16" ht="11.25" customHeight="1" x14ac:dyDescent="0.25">
      <c r="A1730" s="76"/>
      <c r="B1730" s="76"/>
      <c r="C1730" s="76"/>
      <c r="D1730" s="90"/>
      <c r="E1730" s="78"/>
      <c r="F1730" s="52" t="s">
        <v>1444</v>
      </c>
      <c r="G1730" s="7" t="s">
        <v>17</v>
      </c>
      <c r="H1730" s="10">
        <v>0</v>
      </c>
      <c r="I1730" s="10">
        <f t="shared" si="344"/>
        <v>0</v>
      </c>
      <c r="J1730" s="10">
        <v>26287.642</v>
      </c>
      <c r="K1730" s="10">
        <f t="shared" si="345"/>
        <v>27628.311741999998</v>
      </c>
      <c r="L1730" s="50">
        <f t="shared" si="346"/>
        <v>27628.311741999998</v>
      </c>
      <c r="M1730" s="9">
        <v>37538.752776000001</v>
      </c>
      <c r="N1730" s="9">
        <v>499800</v>
      </c>
      <c r="O1730" s="9">
        <f t="shared" si="347"/>
        <v>37538.752776000001</v>
      </c>
      <c r="P1730" s="17">
        <f t="shared" si="348"/>
        <v>32583.532259</v>
      </c>
    </row>
    <row r="1731" spans="1:16" x14ac:dyDescent="0.25">
      <c r="A1731" s="76"/>
      <c r="B1731" s="76"/>
      <c r="C1731" s="76"/>
      <c r="D1731" s="90"/>
      <c r="E1731" s="78"/>
      <c r="F1731" s="52" t="s">
        <v>1445</v>
      </c>
      <c r="G1731" s="7" t="s">
        <v>17</v>
      </c>
      <c r="H1731" s="10">
        <v>0</v>
      </c>
      <c r="I1731" s="10">
        <f t="shared" si="344"/>
        <v>0</v>
      </c>
      <c r="J1731" s="10">
        <v>60229</v>
      </c>
      <c r="K1731" s="10">
        <f t="shared" si="345"/>
        <v>63300.678999999996</v>
      </c>
      <c r="L1731" s="50">
        <f t="shared" si="346"/>
        <v>63300.678999999996</v>
      </c>
      <c r="M1731" s="9">
        <v>86007.012000000002</v>
      </c>
      <c r="N1731" s="9">
        <v>166600</v>
      </c>
      <c r="O1731" s="9">
        <f t="shared" si="347"/>
        <v>86007.012000000002</v>
      </c>
      <c r="P1731" s="17">
        <f t="shared" si="348"/>
        <v>74653.845499999996</v>
      </c>
    </row>
    <row r="1732" spans="1:16" x14ac:dyDescent="0.25">
      <c r="A1732" s="76"/>
      <c r="B1732" s="76"/>
      <c r="C1732" s="76"/>
      <c r="D1732" s="90"/>
      <c r="E1732" s="78"/>
      <c r="F1732" s="52" t="s">
        <v>1446</v>
      </c>
      <c r="G1732" s="7" t="s">
        <v>17</v>
      </c>
      <c r="H1732" s="10">
        <v>0</v>
      </c>
      <c r="I1732" s="10">
        <f t="shared" si="344"/>
        <v>0</v>
      </c>
      <c r="J1732" s="10">
        <v>54677.739399999999</v>
      </c>
      <c r="K1732" s="10">
        <f t="shared" si="345"/>
        <v>57466.3041094</v>
      </c>
      <c r="L1732" s="50">
        <f t="shared" si="346"/>
        <v>57466.3041094</v>
      </c>
      <c r="M1732" s="9">
        <v>78079.811863199997</v>
      </c>
      <c r="N1732" s="9">
        <v>261800</v>
      </c>
      <c r="O1732" s="9">
        <f t="shared" si="347"/>
        <v>78079.811863199997</v>
      </c>
      <c r="P1732" s="17">
        <f t="shared" si="348"/>
        <v>67773.057986300002</v>
      </c>
    </row>
    <row r="1733" spans="1:16" x14ac:dyDescent="0.25">
      <c r="A1733" s="76"/>
      <c r="B1733" s="76"/>
      <c r="C1733" s="76"/>
      <c r="D1733" s="90"/>
      <c r="E1733" s="78"/>
      <c r="F1733" s="52" t="s">
        <v>1447</v>
      </c>
      <c r="G1733" s="7" t="s">
        <v>17</v>
      </c>
      <c r="H1733" s="10">
        <v>0</v>
      </c>
      <c r="I1733" s="10">
        <f t="shared" si="344"/>
        <v>0</v>
      </c>
      <c r="J1733" s="10">
        <v>143623</v>
      </c>
      <c r="K1733" s="10">
        <f t="shared" si="345"/>
        <v>150947.77299999999</v>
      </c>
      <c r="L1733" s="50">
        <f t="shared" si="346"/>
        <v>150947.77299999999</v>
      </c>
      <c r="M1733" s="9">
        <v>205093.644</v>
      </c>
      <c r="N1733" s="9">
        <v>214200</v>
      </c>
      <c r="O1733" s="9">
        <f t="shared" si="347"/>
        <v>205093.644</v>
      </c>
      <c r="P1733" s="17">
        <f t="shared" si="348"/>
        <v>178020.70850000001</v>
      </c>
    </row>
    <row r="1734" spans="1:16" x14ac:dyDescent="0.25">
      <c r="A1734" s="76"/>
      <c r="B1734" s="76"/>
      <c r="C1734" s="76"/>
      <c r="D1734" s="90"/>
      <c r="E1734" s="78"/>
      <c r="F1734" s="52" t="s">
        <v>1448</v>
      </c>
      <c r="G1734" s="7" t="s">
        <v>17</v>
      </c>
      <c r="H1734" s="10">
        <v>0</v>
      </c>
      <c r="I1734" s="10">
        <f t="shared" si="344"/>
        <v>0</v>
      </c>
      <c r="J1734" s="10">
        <v>173274.2</v>
      </c>
      <c r="K1734" s="10">
        <f t="shared" si="345"/>
        <v>182111.18420000002</v>
      </c>
      <c r="L1734" s="50">
        <f t="shared" si="346"/>
        <v>182111.18420000002</v>
      </c>
      <c r="M1734" s="9">
        <v>247435.5576</v>
      </c>
      <c r="N1734" s="9">
        <v>261800</v>
      </c>
      <c r="O1734" s="9">
        <f t="shared" si="347"/>
        <v>247435.5576</v>
      </c>
      <c r="P1734" s="17">
        <f t="shared" si="348"/>
        <v>214773.37090000001</v>
      </c>
    </row>
    <row r="1735" spans="1:16" ht="11.25" customHeight="1" x14ac:dyDescent="0.25">
      <c r="A1735" s="76"/>
      <c r="B1735" s="76"/>
      <c r="C1735" s="76"/>
      <c r="D1735" s="90"/>
      <c r="E1735" s="78"/>
      <c r="F1735" s="52" t="s">
        <v>1449</v>
      </c>
      <c r="G1735" s="7" t="s">
        <v>17</v>
      </c>
      <c r="H1735" s="10">
        <v>0</v>
      </c>
      <c r="I1735" s="10">
        <f t="shared" si="344"/>
        <v>0</v>
      </c>
      <c r="J1735" s="10">
        <v>126178.8284</v>
      </c>
      <c r="K1735" s="10">
        <f t="shared" si="345"/>
        <v>132613.94864839999</v>
      </c>
      <c r="L1735" s="50">
        <f t="shared" si="346"/>
        <v>132613.94864839999</v>
      </c>
      <c r="M1735" s="9">
        <v>180183.36695519998</v>
      </c>
      <c r="N1735" s="9">
        <v>380800</v>
      </c>
      <c r="O1735" s="9">
        <f t="shared" si="347"/>
        <v>180183.36695519998</v>
      </c>
      <c r="P1735" s="17">
        <f t="shared" si="348"/>
        <v>156398.6578018</v>
      </c>
    </row>
    <row r="1736" spans="1:16" x14ac:dyDescent="0.25">
      <c r="A1736" s="76"/>
      <c r="B1736" s="76"/>
      <c r="C1736" s="76"/>
      <c r="D1736" s="90"/>
      <c r="E1736" s="78"/>
      <c r="F1736" s="52" t="s">
        <v>1450</v>
      </c>
      <c r="G1736" s="7" t="s">
        <v>17</v>
      </c>
      <c r="H1736" s="10">
        <v>0</v>
      </c>
      <c r="I1736" s="10">
        <f t="shared" si="344"/>
        <v>0</v>
      </c>
      <c r="J1736" s="10">
        <v>39956.845199999996</v>
      </c>
      <c r="K1736" s="10">
        <f t="shared" si="345"/>
        <v>41994.644305199996</v>
      </c>
      <c r="L1736" s="50">
        <f t="shared" si="346"/>
        <v>41994.644305199996</v>
      </c>
      <c r="M1736" s="9">
        <v>57058.374945599993</v>
      </c>
      <c r="N1736" s="9">
        <v>142800</v>
      </c>
      <c r="O1736" s="9">
        <f t="shared" si="347"/>
        <v>57058.374945599993</v>
      </c>
      <c r="P1736" s="17">
        <f t="shared" si="348"/>
        <v>49526.509625399995</v>
      </c>
    </row>
    <row r="1737" spans="1:16" x14ac:dyDescent="0.25">
      <c r="A1737" s="76"/>
      <c r="B1737" s="76"/>
      <c r="C1737" s="76"/>
      <c r="D1737" s="90"/>
      <c r="E1737" s="78"/>
      <c r="F1737" s="52" t="s">
        <v>412</v>
      </c>
      <c r="G1737" s="7" t="s">
        <v>17</v>
      </c>
      <c r="H1737" s="10">
        <v>0</v>
      </c>
      <c r="I1737" s="10">
        <f t="shared" si="344"/>
        <v>0</v>
      </c>
      <c r="J1737" s="10">
        <v>79282.675799999997</v>
      </c>
      <c r="K1737" s="10">
        <f t="shared" si="345"/>
        <v>83326.092265799991</v>
      </c>
      <c r="L1737" s="50">
        <f t="shared" si="346"/>
        <v>83326.092265799991</v>
      </c>
      <c r="M1737" s="9">
        <v>113215.6610424</v>
      </c>
      <c r="N1737" s="9">
        <v>261800</v>
      </c>
      <c r="O1737" s="9">
        <f t="shared" si="347"/>
        <v>113215.6610424</v>
      </c>
      <c r="P1737" s="17">
        <f t="shared" si="348"/>
        <v>98270.876654099993</v>
      </c>
    </row>
    <row r="1738" spans="1:16" x14ac:dyDescent="0.25">
      <c r="A1738" s="76"/>
      <c r="B1738" s="76"/>
      <c r="C1738" s="76"/>
      <c r="D1738" s="90"/>
      <c r="E1738" s="78"/>
      <c r="F1738" s="52" t="s">
        <v>1451</v>
      </c>
      <c r="G1738" s="7" t="s">
        <v>17</v>
      </c>
      <c r="H1738" s="10">
        <v>0</v>
      </c>
      <c r="I1738" s="10">
        <f t="shared" si="344"/>
        <v>0</v>
      </c>
      <c r="J1738" s="10">
        <v>47317.755599999997</v>
      </c>
      <c r="K1738" s="10">
        <f t="shared" si="345"/>
        <v>49730.961135599995</v>
      </c>
      <c r="L1738" s="50">
        <f t="shared" si="346"/>
        <v>49730.961135599995</v>
      </c>
      <c r="M1738" s="9">
        <v>67569.754996799995</v>
      </c>
      <c r="N1738" s="9">
        <v>214200</v>
      </c>
      <c r="O1738" s="9">
        <f t="shared" si="347"/>
        <v>67569.754996799995</v>
      </c>
      <c r="P1738" s="17">
        <f t="shared" si="348"/>
        <v>58650.358066199995</v>
      </c>
    </row>
    <row r="1739" spans="1:16" x14ac:dyDescent="0.25">
      <c r="A1739" s="76"/>
      <c r="B1739" s="76"/>
      <c r="C1739" s="76"/>
      <c r="D1739" s="90"/>
      <c r="E1739" s="78"/>
      <c r="F1739" s="52" t="s">
        <v>1380</v>
      </c>
      <c r="G1739" s="7" t="s">
        <v>17</v>
      </c>
      <c r="H1739" s="10">
        <v>0</v>
      </c>
      <c r="I1739" s="10">
        <f t="shared" si="344"/>
        <v>0</v>
      </c>
      <c r="J1739" s="10">
        <v>69466.275399999999</v>
      </c>
      <c r="K1739" s="10">
        <f t="shared" si="345"/>
        <v>73009.055445399994</v>
      </c>
      <c r="L1739" s="50">
        <f t="shared" si="346"/>
        <v>73009.055445399994</v>
      </c>
      <c r="M1739" s="9">
        <v>99197.841271199999</v>
      </c>
      <c r="N1739" s="9">
        <v>261800</v>
      </c>
      <c r="O1739" s="9">
        <f t="shared" si="347"/>
        <v>99197.841271199999</v>
      </c>
      <c r="P1739" s="17">
        <f t="shared" si="348"/>
        <v>86103.448358299996</v>
      </c>
    </row>
    <row r="1740" spans="1:16" x14ac:dyDescent="0.25">
      <c r="A1740" s="76"/>
      <c r="B1740" s="76"/>
      <c r="C1740" s="76"/>
      <c r="D1740" s="90"/>
      <c r="E1740" s="78"/>
      <c r="F1740" s="52" t="s">
        <v>1452</v>
      </c>
      <c r="G1740" s="7" t="s">
        <v>17</v>
      </c>
      <c r="H1740" s="10">
        <v>0</v>
      </c>
      <c r="I1740" s="10">
        <f t="shared" si="344"/>
        <v>0</v>
      </c>
      <c r="J1740" s="10">
        <v>50963</v>
      </c>
      <c r="K1740" s="10">
        <f t="shared" si="345"/>
        <v>53562.112999999998</v>
      </c>
      <c r="L1740" s="50">
        <f t="shared" si="346"/>
        <v>53562.112999999998</v>
      </c>
      <c r="M1740" s="9">
        <v>72775.16399999999</v>
      </c>
      <c r="N1740" s="9">
        <v>380800</v>
      </c>
      <c r="O1740" s="9">
        <f t="shared" si="347"/>
        <v>72775.16399999999</v>
      </c>
      <c r="P1740" s="17">
        <f t="shared" si="348"/>
        <v>63168.638499999994</v>
      </c>
    </row>
    <row r="1741" spans="1:16" x14ac:dyDescent="0.25">
      <c r="A1741" s="76"/>
      <c r="B1741" s="76"/>
      <c r="C1741" s="76"/>
      <c r="D1741" s="90"/>
      <c r="E1741" s="78"/>
      <c r="F1741" s="52" t="s">
        <v>1453</v>
      </c>
      <c r="G1741" s="7" t="s">
        <v>17</v>
      </c>
      <c r="H1741" s="10">
        <v>0</v>
      </c>
      <c r="I1741" s="10">
        <f t="shared" si="344"/>
        <v>0</v>
      </c>
      <c r="J1741" s="10">
        <v>17605.400000000001</v>
      </c>
      <c r="K1741" s="10">
        <f t="shared" si="345"/>
        <v>18503.275400000002</v>
      </c>
      <c r="L1741" s="50">
        <f t="shared" si="346"/>
        <v>18503.275400000002</v>
      </c>
      <c r="M1741" s="9">
        <v>25140.511200000001</v>
      </c>
      <c r="N1741" s="9">
        <v>142800</v>
      </c>
      <c r="O1741" s="9">
        <f t="shared" si="347"/>
        <v>25140.511200000001</v>
      </c>
      <c r="P1741" s="17">
        <f t="shared" si="348"/>
        <v>21821.893300000003</v>
      </c>
    </row>
    <row r="1742" spans="1:16" x14ac:dyDescent="0.25">
      <c r="A1742" s="76"/>
      <c r="B1742" s="76"/>
      <c r="C1742" s="76"/>
      <c r="D1742" s="90"/>
      <c r="E1742" s="78"/>
      <c r="F1742" s="52" t="s">
        <v>1433</v>
      </c>
      <c r="G1742" s="7" t="s">
        <v>17</v>
      </c>
      <c r="H1742" s="10">
        <v>0</v>
      </c>
      <c r="I1742" s="10">
        <f t="shared" si="344"/>
        <v>0</v>
      </c>
      <c r="J1742" s="10">
        <v>175127.4</v>
      </c>
      <c r="K1742" s="10">
        <f t="shared" si="345"/>
        <v>184058.89739999999</v>
      </c>
      <c r="L1742" s="50">
        <f t="shared" si="346"/>
        <v>184058.89739999999</v>
      </c>
      <c r="M1742" s="9">
        <v>250081.92719999998</v>
      </c>
      <c r="N1742" s="9">
        <v>214200</v>
      </c>
      <c r="O1742" s="9">
        <f t="shared" si="347"/>
        <v>214200</v>
      </c>
      <c r="P1742" s="17">
        <f t="shared" si="348"/>
        <v>199129.44870000001</v>
      </c>
    </row>
    <row r="1743" spans="1:16" x14ac:dyDescent="0.25">
      <c r="A1743" s="76"/>
      <c r="B1743" s="76"/>
      <c r="C1743" s="76"/>
      <c r="D1743" s="90"/>
      <c r="E1743" s="78"/>
      <c r="F1743" s="100" t="s">
        <v>81</v>
      </c>
      <c r="G1743" s="101"/>
      <c r="H1743" s="101"/>
      <c r="I1743" s="101"/>
      <c r="J1743" s="101"/>
      <c r="K1743" s="101"/>
      <c r="L1743" s="102"/>
      <c r="M1743" s="10"/>
      <c r="N1743" s="10"/>
      <c r="O1743" s="10"/>
      <c r="P1743" s="18"/>
    </row>
    <row r="1744" spans="1:16" x14ac:dyDescent="0.25">
      <c r="A1744" s="76"/>
      <c r="B1744" s="76"/>
      <c r="C1744" s="76"/>
      <c r="D1744" s="90"/>
      <c r="E1744" s="78"/>
      <c r="F1744" s="8" t="s">
        <v>1434</v>
      </c>
      <c r="G1744" s="77" t="s">
        <v>82</v>
      </c>
      <c r="H1744" s="78">
        <v>0</v>
      </c>
      <c r="I1744" s="78">
        <f>(H1744*19.88%)+H1744</f>
        <v>0</v>
      </c>
      <c r="J1744" s="78">
        <v>151035.79999999999</v>
      </c>
      <c r="K1744" s="78">
        <f>(J1744*5.1%)+J1744</f>
        <v>158738.62579999998</v>
      </c>
      <c r="L1744" s="78">
        <f>K1744</f>
        <v>158738.62579999998</v>
      </c>
      <c r="M1744" s="79">
        <v>215679.12239999999</v>
      </c>
      <c r="N1744" s="79">
        <v>324751</v>
      </c>
      <c r="O1744" s="79">
        <f>MIN(M1744,N1744)</f>
        <v>215679.12239999999</v>
      </c>
      <c r="P1744" s="80">
        <f>AVERAGE(L1744,O1744)</f>
        <v>187208.87409999999</v>
      </c>
    </row>
    <row r="1745" spans="1:16" x14ac:dyDescent="0.25">
      <c r="A1745" s="76"/>
      <c r="B1745" s="76"/>
      <c r="C1745" s="76"/>
      <c r="D1745" s="90"/>
      <c r="E1745" s="78"/>
      <c r="F1745" s="8" t="s">
        <v>905</v>
      </c>
      <c r="G1745" s="77"/>
      <c r="H1745" s="78"/>
      <c r="I1745" s="78"/>
      <c r="J1745" s="78"/>
      <c r="K1745" s="78"/>
      <c r="L1745" s="78">
        <f t="shared" ref="L1745:L1752" si="349">+(I1745+K1745)/2</f>
        <v>0</v>
      </c>
      <c r="M1745" s="79">
        <v>0</v>
      </c>
      <c r="N1745" s="79"/>
      <c r="O1745" s="79">
        <v>0</v>
      </c>
      <c r="P1745" s="81"/>
    </row>
    <row r="1746" spans="1:16" x14ac:dyDescent="0.25">
      <c r="A1746" s="76"/>
      <c r="B1746" s="76"/>
      <c r="C1746" s="76"/>
      <c r="D1746" s="90"/>
      <c r="E1746" s="78"/>
      <c r="F1746" s="8" t="s">
        <v>1454</v>
      </c>
      <c r="G1746" s="77"/>
      <c r="H1746" s="78"/>
      <c r="I1746" s="78"/>
      <c r="J1746" s="78"/>
      <c r="K1746" s="78"/>
      <c r="L1746" s="78">
        <f t="shared" si="349"/>
        <v>0</v>
      </c>
      <c r="M1746" s="79">
        <v>0</v>
      </c>
      <c r="N1746" s="79"/>
      <c r="O1746" s="79">
        <v>0</v>
      </c>
      <c r="P1746" s="81"/>
    </row>
    <row r="1747" spans="1:16" x14ac:dyDescent="0.25">
      <c r="A1747" s="76"/>
      <c r="B1747" s="76"/>
      <c r="C1747" s="76"/>
      <c r="D1747" s="90"/>
      <c r="E1747" s="78"/>
      <c r="F1747" s="8" t="s">
        <v>468</v>
      </c>
      <c r="G1747" s="77"/>
      <c r="H1747" s="78"/>
      <c r="I1747" s="78"/>
      <c r="J1747" s="78"/>
      <c r="K1747" s="78"/>
      <c r="L1747" s="78">
        <f t="shared" si="349"/>
        <v>0</v>
      </c>
      <c r="M1747" s="79">
        <v>0</v>
      </c>
      <c r="N1747" s="79"/>
      <c r="O1747" s="79">
        <v>0</v>
      </c>
      <c r="P1747" s="81"/>
    </row>
    <row r="1748" spans="1:16" x14ac:dyDescent="0.25">
      <c r="A1748" s="76"/>
      <c r="B1748" s="76"/>
      <c r="C1748" s="76"/>
      <c r="D1748" s="90"/>
      <c r="E1748" s="78"/>
      <c r="F1748" s="8" t="s">
        <v>1455</v>
      </c>
      <c r="G1748" s="77"/>
      <c r="H1748" s="78"/>
      <c r="I1748" s="78"/>
      <c r="J1748" s="78"/>
      <c r="K1748" s="78"/>
      <c r="L1748" s="78">
        <f t="shared" si="349"/>
        <v>0</v>
      </c>
      <c r="M1748" s="79">
        <v>0</v>
      </c>
      <c r="N1748" s="79"/>
      <c r="O1748" s="79">
        <v>0</v>
      </c>
      <c r="P1748" s="81"/>
    </row>
    <row r="1749" spans="1:16" x14ac:dyDescent="0.25">
      <c r="A1749" s="76"/>
      <c r="B1749" s="76"/>
      <c r="C1749" s="76"/>
      <c r="D1749" s="90"/>
      <c r="E1749" s="78"/>
      <c r="F1749" s="8" t="s">
        <v>1456</v>
      </c>
      <c r="G1749" s="77"/>
      <c r="H1749" s="78"/>
      <c r="I1749" s="78"/>
      <c r="J1749" s="78"/>
      <c r="K1749" s="78"/>
      <c r="L1749" s="78">
        <f t="shared" si="349"/>
        <v>0</v>
      </c>
      <c r="M1749" s="79">
        <v>0</v>
      </c>
      <c r="N1749" s="79"/>
      <c r="O1749" s="79">
        <v>0</v>
      </c>
      <c r="P1749" s="81"/>
    </row>
    <row r="1750" spans="1:16" x14ac:dyDescent="0.25">
      <c r="A1750" s="76"/>
      <c r="B1750" s="76"/>
      <c r="C1750" s="76"/>
      <c r="D1750" s="90"/>
      <c r="E1750" s="78"/>
      <c r="F1750" s="8" t="s">
        <v>1457</v>
      </c>
      <c r="G1750" s="77"/>
      <c r="H1750" s="78"/>
      <c r="I1750" s="78"/>
      <c r="J1750" s="78"/>
      <c r="K1750" s="78"/>
      <c r="L1750" s="78">
        <f t="shared" si="349"/>
        <v>0</v>
      </c>
      <c r="M1750" s="79">
        <v>0</v>
      </c>
      <c r="N1750" s="79"/>
      <c r="O1750" s="79">
        <v>0</v>
      </c>
      <c r="P1750" s="81"/>
    </row>
    <row r="1751" spans="1:16" x14ac:dyDescent="0.25">
      <c r="A1751" s="76"/>
      <c r="B1751" s="76"/>
      <c r="C1751" s="76"/>
      <c r="D1751" s="90"/>
      <c r="E1751" s="78"/>
      <c r="F1751" s="8" t="s">
        <v>99</v>
      </c>
      <c r="G1751" s="77"/>
      <c r="H1751" s="78"/>
      <c r="I1751" s="78"/>
      <c r="J1751" s="78"/>
      <c r="K1751" s="78"/>
      <c r="L1751" s="78">
        <f t="shared" si="349"/>
        <v>0</v>
      </c>
      <c r="M1751" s="79">
        <v>0</v>
      </c>
      <c r="N1751" s="79"/>
      <c r="O1751" s="79">
        <v>0</v>
      </c>
      <c r="P1751" s="81"/>
    </row>
    <row r="1752" spans="1:16" ht="11.25" customHeight="1" x14ac:dyDescent="0.25">
      <c r="A1752" s="76"/>
      <c r="B1752" s="76"/>
      <c r="C1752" s="76"/>
      <c r="D1752" s="90"/>
      <c r="E1752" s="78"/>
      <c r="F1752" s="8" t="s">
        <v>1458</v>
      </c>
      <c r="G1752" s="77"/>
      <c r="H1752" s="78"/>
      <c r="I1752" s="78"/>
      <c r="J1752" s="78"/>
      <c r="K1752" s="78"/>
      <c r="L1752" s="78">
        <f t="shared" si="349"/>
        <v>0</v>
      </c>
      <c r="M1752" s="79">
        <v>0</v>
      </c>
      <c r="N1752" s="79"/>
      <c r="O1752" s="79">
        <v>0</v>
      </c>
      <c r="P1752" s="81"/>
    </row>
    <row r="1753" spans="1:16" x14ac:dyDescent="0.25">
      <c r="A1753" s="76">
        <v>34</v>
      </c>
      <c r="B1753" s="76" t="s">
        <v>1459</v>
      </c>
      <c r="C1753" s="76" t="s">
        <v>1460</v>
      </c>
      <c r="D1753" s="90"/>
      <c r="E1753" s="78"/>
      <c r="F1753" s="100" t="s">
        <v>15</v>
      </c>
      <c r="G1753" s="101"/>
      <c r="H1753" s="101"/>
      <c r="I1753" s="101"/>
      <c r="J1753" s="101"/>
      <c r="K1753" s="101"/>
      <c r="L1753" s="102"/>
      <c r="M1753" s="10"/>
      <c r="N1753" s="10"/>
      <c r="O1753" s="10"/>
      <c r="P1753" s="18"/>
    </row>
    <row r="1754" spans="1:16" ht="11.25" customHeight="1" x14ac:dyDescent="0.25">
      <c r="A1754" s="76"/>
      <c r="B1754" s="76"/>
      <c r="C1754" s="76"/>
      <c r="D1754" s="90"/>
      <c r="E1754" s="78"/>
      <c r="F1754" s="8" t="s">
        <v>1461</v>
      </c>
      <c r="G1754" s="7" t="s">
        <v>17</v>
      </c>
      <c r="H1754" s="10">
        <v>0</v>
      </c>
      <c r="I1754" s="10">
        <f t="shared" ref="I1754:I1761" si="350">(H1754*19.88%)+H1754</f>
        <v>0</v>
      </c>
      <c r="J1754" s="10">
        <v>79282.722130000009</v>
      </c>
      <c r="K1754" s="10">
        <f t="shared" ref="K1754:K1761" si="351">(J1754*5.1%)+J1754</f>
        <v>83326.140958630014</v>
      </c>
      <c r="L1754" s="50">
        <f>K1754</f>
        <v>83326.140958630014</v>
      </c>
      <c r="M1754" s="9">
        <v>113215.72720164001</v>
      </c>
      <c r="N1754" s="9">
        <v>261800</v>
      </c>
      <c r="O1754" s="9">
        <f>MIN(M1754,N1754)</f>
        <v>113215.72720164001</v>
      </c>
      <c r="P1754" s="17">
        <f>AVERAGE(L1754,O1754)</f>
        <v>98270.934080135019</v>
      </c>
    </row>
    <row r="1755" spans="1:16" x14ac:dyDescent="0.25">
      <c r="A1755" s="76"/>
      <c r="B1755" s="76"/>
      <c r="C1755" s="76"/>
      <c r="D1755" s="90"/>
      <c r="E1755" s="78"/>
      <c r="F1755" s="8" t="s">
        <v>1462</v>
      </c>
      <c r="G1755" s="7" t="s">
        <v>17</v>
      </c>
      <c r="H1755" s="10">
        <v>0</v>
      </c>
      <c r="I1755" s="10">
        <f t="shared" si="350"/>
        <v>0</v>
      </c>
      <c r="J1755" s="10">
        <v>23795.088</v>
      </c>
      <c r="K1755" s="10">
        <f t="shared" si="351"/>
        <v>25008.637488</v>
      </c>
      <c r="L1755" s="50">
        <f t="shared" ref="L1755:L1761" si="352">K1755</f>
        <v>25008.637488</v>
      </c>
      <c r="M1755" s="9">
        <v>33979.385664000001</v>
      </c>
      <c r="N1755" s="9">
        <v>214200</v>
      </c>
      <c r="O1755" s="9">
        <f t="shared" ref="O1755:O1761" si="353">MIN(M1755,N1755)</f>
        <v>33979.385664000001</v>
      </c>
      <c r="P1755" s="17">
        <f t="shared" ref="P1755:P1761" si="354">AVERAGE(L1755,O1755)</f>
        <v>29494.011576000001</v>
      </c>
    </row>
    <row r="1756" spans="1:16" x14ac:dyDescent="0.25">
      <c r="A1756" s="76"/>
      <c r="B1756" s="76"/>
      <c r="C1756" s="76"/>
      <c r="D1756" s="90"/>
      <c r="E1756" s="78"/>
      <c r="F1756" s="8" t="s">
        <v>1463</v>
      </c>
      <c r="G1756" s="7" t="s">
        <v>17</v>
      </c>
      <c r="H1756" s="10">
        <v>0</v>
      </c>
      <c r="I1756" s="10">
        <f t="shared" si="350"/>
        <v>0</v>
      </c>
      <c r="J1756" s="10">
        <v>44163.609199999999</v>
      </c>
      <c r="K1756" s="10">
        <f t="shared" si="351"/>
        <v>46415.953269199999</v>
      </c>
      <c r="L1756" s="50">
        <f t="shared" si="352"/>
        <v>46415.953269199999</v>
      </c>
      <c r="M1756" s="9">
        <v>63065.633937600003</v>
      </c>
      <c r="N1756" s="9">
        <v>380800</v>
      </c>
      <c r="O1756" s="9">
        <f t="shared" si="353"/>
        <v>63065.633937600003</v>
      </c>
      <c r="P1756" s="17">
        <f t="shared" si="354"/>
        <v>54740.793603400001</v>
      </c>
    </row>
    <row r="1757" spans="1:16" x14ac:dyDescent="0.25">
      <c r="A1757" s="76"/>
      <c r="B1757" s="76"/>
      <c r="C1757" s="76"/>
      <c r="D1757" s="90"/>
      <c r="E1757" s="78"/>
      <c r="F1757" s="8" t="s">
        <v>1464</v>
      </c>
      <c r="G1757" s="7" t="s">
        <v>17</v>
      </c>
      <c r="H1757" s="10">
        <v>0</v>
      </c>
      <c r="I1757" s="10">
        <f t="shared" si="350"/>
        <v>0</v>
      </c>
      <c r="J1757" s="10">
        <v>41697</v>
      </c>
      <c r="K1757" s="10">
        <f t="shared" si="351"/>
        <v>43823.546999999999</v>
      </c>
      <c r="L1757" s="50">
        <f t="shared" si="352"/>
        <v>43823.546999999999</v>
      </c>
      <c r="M1757" s="9">
        <v>59543.316000000006</v>
      </c>
      <c r="N1757" s="9">
        <v>214200</v>
      </c>
      <c r="O1757" s="9">
        <f t="shared" si="353"/>
        <v>59543.316000000006</v>
      </c>
      <c r="P1757" s="17">
        <f t="shared" si="354"/>
        <v>51683.431500000006</v>
      </c>
    </row>
    <row r="1758" spans="1:16" x14ac:dyDescent="0.25">
      <c r="A1758" s="76"/>
      <c r="B1758" s="76"/>
      <c r="C1758" s="76"/>
      <c r="D1758" s="90"/>
      <c r="E1758" s="78"/>
      <c r="F1758" s="8" t="s">
        <v>1465</v>
      </c>
      <c r="G1758" s="7" t="s">
        <v>17</v>
      </c>
      <c r="H1758" s="10">
        <v>0</v>
      </c>
      <c r="I1758" s="10">
        <f t="shared" si="350"/>
        <v>0</v>
      </c>
      <c r="J1758" s="10">
        <v>25944.799999999999</v>
      </c>
      <c r="K1758" s="10">
        <f t="shared" si="351"/>
        <v>27267.984799999998</v>
      </c>
      <c r="L1758" s="50">
        <f t="shared" si="352"/>
        <v>27267.984799999998</v>
      </c>
      <c r="M1758" s="9">
        <v>37049.174400000004</v>
      </c>
      <c r="N1758" s="9">
        <v>499800</v>
      </c>
      <c r="O1758" s="9">
        <f t="shared" si="353"/>
        <v>37049.174400000004</v>
      </c>
      <c r="P1758" s="17">
        <f t="shared" si="354"/>
        <v>32158.579600000001</v>
      </c>
    </row>
    <row r="1759" spans="1:16" x14ac:dyDescent="0.25">
      <c r="A1759" s="76"/>
      <c r="B1759" s="76"/>
      <c r="C1759" s="76"/>
      <c r="D1759" s="90"/>
      <c r="E1759" s="78"/>
      <c r="F1759" s="8" t="s">
        <v>1466</v>
      </c>
      <c r="G1759" s="7" t="s">
        <v>17</v>
      </c>
      <c r="H1759" s="10">
        <v>0</v>
      </c>
      <c r="I1759" s="10">
        <f t="shared" si="350"/>
        <v>0</v>
      </c>
      <c r="J1759" s="10">
        <v>18926.731599999999</v>
      </c>
      <c r="K1759" s="10">
        <f t="shared" si="351"/>
        <v>19891.994911599999</v>
      </c>
      <c r="L1759" s="50">
        <f t="shared" si="352"/>
        <v>19891.994911599999</v>
      </c>
      <c r="M1759" s="9">
        <v>27027.3727248</v>
      </c>
      <c r="N1759" s="9">
        <v>261800</v>
      </c>
      <c r="O1759" s="9">
        <f t="shared" si="353"/>
        <v>27027.3727248</v>
      </c>
      <c r="P1759" s="17">
        <f t="shared" si="354"/>
        <v>23459.683818199999</v>
      </c>
    </row>
    <row r="1760" spans="1:16" x14ac:dyDescent="0.25">
      <c r="A1760" s="76"/>
      <c r="B1760" s="76"/>
      <c r="C1760" s="76"/>
      <c r="D1760" s="90"/>
      <c r="E1760" s="78"/>
      <c r="F1760" s="8" t="s">
        <v>1467</v>
      </c>
      <c r="G1760" s="7" t="s">
        <v>17</v>
      </c>
      <c r="H1760" s="10">
        <v>0</v>
      </c>
      <c r="I1760" s="10">
        <f t="shared" si="350"/>
        <v>0</v>
      </c>
      <c r="J1760" s="10">
        <v>13899</v>
      </c>
      <c r="K1760" s="10">
        <f t="shared" si="351"/>
        <v>14607.849</v>
      </c>
      <c r="L1760" s="50">
        <f t="shared" si="352"/>
        <v>14607.849</v>
      </c>
      <c r="M1760" s="9">
        <v>19847.771999999997</v>
      </c>
      <c r="N1760" s="9">
        <v>166600</v>
      </c>
      <c r="O1760" s="9">
        <f t="shared" si="353"/>
        <v>19847.771999999997</v>
      </c>
      <c r="P1760" s="17">
        <f t="shared" si="354"/>
        <v>17227.8105</v>
      </c>
    </row>
    <row r="1761" spans="1:16" x14ac:dyDescent="0.25">
      <c r="A1761" s="76"/>
      <c r="B1761" s="76"/>
      <c r="C1761" s="76"/>
      <c r="D1761" s="90"/>
      <c r="E1761" s="78"/>
      <c r="F1761" s="8" t="s">
        <v>1468</v>
      </c>
      <c r="G1761" s="7" t="s">
        <v>17</v>
      </c>
      <c r="H1761" s="10">
        <v>0</v>
      </c>
      <c r="I1761" s="10">
        <f t="shared" si="350"/>
        <v>0</v>
      </c>
      <c r="J1761" s="10">
        <v>41697</v>
      </c>
      <c r="K1761" s="10">
        <f t="shared" si="351"/>
        <v>43823.546999999999</v>
      </c>
      <c r="L1761" s="50">
        <f t="shared" si="352"/>
        <v>43823.546999999999</v>
      </c>
      <c r="M1761" s="9">
        <v>59543.316000000006</v>
      </c>
      <c r="N1761" s="9">
        <v>214200</v>
      </c>
      <c r="O1761" s="9">
        <f t="shared" si="353"/>
        <v>59543.316000000006</v>
      </c>
      <c r="P1761" s="17">
        <f t="shared" si="354"/>
        <v>51683.431500000006</v>
      </c>
    </row>
    <row r="1762" spans="1:16" x14ac:dyDescent="0.25">
      <c r="A1762" s="76"/>
      <c r="B1762" s="76"/>
      <c r="C1762" s="76"/>
      <c r="D1762" s="90"/>
      <c r="E1762" s="78"/>
      <c r="F1762" s="100" t="s">
        <v>81</v>
      </c>
      <c r="G1762" s="101"/>
      <c r="H1762" s="101"/>
      <c r="I1762" s="101"/>
      <c r="J1762" s="101"/>
      <c r="K1762" s="101"/>
      <c r="L1762" s="102"/>
      <c r="M1762" s="10"/>
      <c r="N1762" s="10"/>
      <c r="O1762" s="10"/>
      <c r="P1762" s="18"/>
    </row>
    <row r="1763" spans="1:16" x14ac:dyDescent="0.25">
      <c r="A1763" s="76"/>
      <c r="B1763" s="76"/>
      <c r="C1763" s="76"/>
      <c r="D1763" s="90"/>
      <c r="E1763" s="78"/>
      <c r="F1763" s="8" t="s">
        <v>468</v>
      </c>
      <c r="G1763" s="77" t="s">
        <v>82</v>
      </c>
      <c r="H1763" s="78">
        <v>0</v>
      </c>
      <c r="I1763" s="78">
        <f>(H1763*19.88%)+H1763</f>
        <v>0</v>
      </c>
      <c r="J1763" s="78">
        <v>62082.2</v>
      </c>
      <c r="K1763" s="78">
        <f>(J1763*5.1%)+J1763</f>
        <v>65248.392199999995</v>
      </c>
      <c r="L1763" s="78">
        <f>K1763</f>
        <v>65248.392199999995</v>
      </c>
      <c r="M1763" s="79">
        <v>88653.381600000008</v>
      </c>
      <c r="N1763" s="79">
        <v>299822</v>
      </c>
      <c r="O1763" s="79">
        <f>MIN(M1763,N1763)</f>
        <v>88653.381600000008</v>
      </c>
      <c r="P1763" s="80">
        <f>AVERAGE(L1763,O1763)</f>
        <v>76950.886899999998</v>
      </c>
    </row>
    <row r="1764" spans="1:16" x14ac:dyDescent="0.25">
      <c r="A1764" s="76"/>
      <c r="B1764" s="76"/>
      <c r="C1764" s="76"/>
      <c r="D1764" s="90"/>
      <c r="E1764" s="78"/>
      <c r="F1764" s="8" t="s">
        <v>995</v>
      </c>
      <c r="G1764" s="77"/>
      <c r="H1764" s="78"/>
      <c r="I1764" s="78"/>
      <c r="J1764" s="78"/>
      <c r="K1764" s="78"/>
      <c r="L1764" s="78"/>
      <c r="M1764" s="79">
        <v>0</v>
      </c>
      <c r="N1764" s="79"/>
      <c r="O1764" s="79">
        <v>0</v>
      </c>
      <c r="P1764" s="81"/>
    </row>
    <row r="1765" spans="1:16" ht="11.25" customHeight="1" x14ac:dyDescent="0.25">
      <c r="A1765" s="76"/>
      <c r="B1765" s="76"/>
      <c r="C1765" s="76"/>
      <c r="D1765" s="90"/>
      <c r="E1765" s="78"/>
      <c r="F1765" s="8" t="s">
        <v>996</v>
      </c>
      <c r="G1765" s="77"/>
      <c r="H1765" s="78"/>
      <c r="I1765" s="78"/>
      <c r="J1765" s="78"/>
      <c r="K1765" s="78"/>
      <c r="L1765" s="78"/>
      <c r="M1765" s="79">
        <v>0</v>
      </c>
      <c r="N1765" s="79"/>
      <c r="O1765" s="79">
        <v>0</v>
      </c>
      <c r="P1765" s="81"/>
    </row>
    <row r="1766" spans="1:16" x14ac:dyDescent="0.25">
      <c r="A1766" s="76"/>
      <c r="B1766" s="76"/>
      <c r="C1766" s="76"/>
      <c r="D1766" s="90"/>
      <c r="E1766" s="78"/>
      <c r="F1766" s="8" t="s">
        <v>405</v>
      </c>
      <c r="G1766" s="77"/>
      <c r="H1766" s="78"/>
      <c r="I1766" s="78"/>
      <c r="J1766" s="78"/>
      <c r="K1766" s="78"/>
      <c r="L1766" s="78"/>
      <c r="M1766" s="79">
        <v>0</v>
      </c>
      <c r="N1766" s="79"/>
      <c r="O1766" s="79">
        <v>0</v>
      </c>
      <c r="P1766" s="81"/>
    </row>
    <row r="1767" spans="1:16" x14ac:dyDescent="0.25">
      <c r="A1767" s="76"/>
      <c r="B1767" s="76"/>
      <c r="C1767" s="76"/>
      <c r="D1767" s="90"/>
      <c r="E1767" s="78"/>
      <c r="F1767" s="8" t="s">
        <v>997</v>
      </c>
      <c r="G1767" s="77"/>
      <c r="H1767" s="78"/>
      <c r="I1767" s="78"/>
      <c r="J1767" s="78"/>
      <c r="K1767" s="78"/>
      <c r="L1767" s="78"/>
      <c r="M1767" s="79">
        <v>0</v>
      </c>
      <c r="N1767" s="79"/>
      <c r="O1767" s="79">
        <v>0</v>
      </c>
      <c r="P1767" s="81"/>
    </row>
    <row r="1768" spans="1:16" x14ac:dyDescent="0.25">
      <c r="A1768" s="76"/>
      <c r="B1768" s="76"/>
      <c r="C1768" s="76"/>
      <c r="D1768" s="90"/>
      <c r="E1768" s="78"/>
      <c r="F1768" s="8" t="s">
        <v>669</v>
      </c>
      <c r="G1768" s="77"/>
      <c r="H1768" s="78"/>
      <c r="I1768" s="78"/>
      <c r="J1768" s="78"/>
      <c r="K1768" s="78"/>
      <c r="L1768" s="78"/>
      <c r="M1768" s="79">
        <v>0</v>
      </c>
      <c r="N1768" s="79"/>
      <c r="O1768" s="79">
        <v>0</v>
      </c>
      <c r="P1768" s="81"/>
    </row>
    <row r="1769" spans="1:16" x14ac:dyDescent="0.25">
      <c r="A1769" s="76"/>
      <c r="B1769" s="76"/>
      <c r="C1769" s="76"/>
      <c r="D1769" s="90"/>
      <c r="E1769" s="78"/>
      <c r="F1769" s="8" t="s">
        <v>998</v>
      </c>
      <c r="G1769" s="77"/>
      <c r="H1769" s="78"/>
      <c r="I1769" s="78"/>
      <c r="J1769" s="78"/>
      <c r="K1769" s="78"/>
      <c r="L1769" s="78"/>
      <c r="M1769" s="79">
        <v>0</v>
      </c>
      <c r="N1769" s="79"/>
      <c r="O1769" s="79">
        <v>0</v>
      </c>
      <c r="P1769" s="81"/>
    </row>
    <row r="1770" spans="1:16" x14ac:dyDescent="0.25">
      <c r="A1770" s="76"/>
      <c r="B1770" s="76"/>
      <c r="C1770" s="76"/>
      <c r="D1770" s="90"/>
      <c r="E1770" s="78"/>
      <c r="F1770" s="8" t="s">
        <v>999</v>
      </c>
      <c r="G1770" s="77"/>
      <c r="H1770" s="78"/>
      <c r="I1770" s="78"/>
      <c r="J1770" s="78"/>
      <c r="K1770" s="78"/>
      <c r="L1770" s="78"/>
      <c r="M1770" s="79">
        <v>0</v>
      </c>
      <c r="N1770" s="79"/>
      <c r="O1770" s="79">
        <v>0</v>
      </c>
      <c r="P1770" s="81"/>
    </row>
    <row r="1771" spans="1:16" x14ac:dyDescent="0.25">
      <c r="A1771" s="76">
        <v>35</v>
      </c>
      <c r="B1771" s="76" t="s">
        <v>1469</v>
      </c>
      <c r="C1771" s="76" t="s">
        <v>1235</v>
      </c>
      <c r="D1771" s="90"/>
      <c r="E1771" s="78"/>
      <c r="F1771" s="100" t="s">
        <v>15</v>
      </c>
      <c r="G1771" s="101"/>
      <c r="H1771" s="101"/>
      <c r="I1771" s="101"/>
      <c r="J1771" s="101"/>
      <c r="K1771" s="101"/>
      <c r="L1771" s="102"/>
      <c r="M1771" s="10"/>
      <c r="N1771" s="10"/>
      <c r="O1771" s="10"/>
      <c r="P1771" s="18"/>
    </row>
    <row r="1772" spans="1:16" ht="11.25" customHeight="1" x14ac:dyDescent="0.25">
      <c r="A1772" s="76"/>
      <c r="B1772" s="76"/>
      <c r="C1772" s="76"/>
      <c r="D1772" s="90"/>
      <c r="E1772" s="78"/>
      <c r="F1772" s="8" t="s">
        <v>1470</v>
      </c>
      <c r="G1772" s="7" t="s">
        <v>17</v>
      </c>
      <c r="H1772" s="10">
        <v>0</v>
      </c>
      <c r="I1772" s="10">
        <f t="shared" ref="I1772:I1778" si="355">(H1772*19.88%)+H1772</f>
        <v>0</v>
      </c>
      <c r="J1772" s="9">
        <v>106559</v>
      </c>
      <c r="K1772" s="10">
        <f t="shared" ref="K1772:K1778" si="356">(J1772*5.1%)+J1772</f>
        <v>111993.50900000001</v>
      </c>
      <c r="L1772" s="50">
        <f>K1772</f>
        <v>111993.50900000001</v>
      </c>
      <c r="M1772" s="9">
        <v>152166.25200000001</v>
      </c>
      <c r="N1772" s="9">
        <v>261800</v>
      </c>
      <c r="O1772" s="9">
        <f>MIN(M1772,N1772)</f>
        <v>152166.25200000001</v>
      </c>
      <c r="P1772" s="17">
        <f>AVERAGE(L1772,O1772)</f>
        <v>132079.8805</v>
      </c>
    </row>
    <row r="1773" spans="1:16" ht="11.25" customHeight="1" x14ac:dyDescent="0.25">
      <c r="A1773" s="76"/>
      <c r="B1773" s="76"/>
      <c r="C1773" s="76"/>
      <c r="D1773" s="90"/>
      <c r="E1773" s="78"/>
      <c r="F1773" s="8" t="s">
        <v>1471</v>
      </c>
      <c r="G1773" s="7" t="s">
        <v>17</v>
      </c>
      <c r="H1773" s="10">
        <v>0</v>
      </c>
      <c r="I1773" s="10">
        <f t="shared" si="355"/>
        <v>0</v>
      </c>
      <c r="J1773" s="9">
        <v>52816.2</v>
      </c>
      <c r="K1773" s="10">
        <f t="shared" si="356"/>
        <v>55509.826199999996</v>
      </c>
      <c r="L1773" s="50">
        <f t="shared" ref="L1773:L1778" si="357">K1773</f>
        <v>55509.826199999996</v>
      </c>
      <c r="M1773" s="9">
        <v>75421.533599999995</v>
      </c>
      <c r="N1773" s="9">
        <v>214200</v>
      </c>
      <c r="O1773" s="9">
        <f t="shared" ref="O1773:O1778" si="358">MIN(M1773,N1773)</f>
        <v>75421.533599999995</v>
      </c>
      <c r="P1773" s="17">
        <f t="shared" ref="P1773:P1777" si="359">AVERAGE(L1773,O1773)</f>
        <v>65465.679899999996</v>
      </c>
    </row>
    <row r="1774" spans="1:16" ht="11.25" customHeight="1" x14ac:dyDescent="0.25">
      <c r="A1774" s="76"/>
      <c r="B1774" s="76"/>
      <c r="C1774" s="76"/>
      <c r="D1774" s="90"/>
      <c r="E1774" s="78"/>
      <c r="F1774" s="8" t="s">
        <v>1472</v>
      </c>
      <c r="G1774" s="7" t="s">
        <v>17</v>
      </c>
      <c r="H1774" s="10">
        <v>0</v>
      </c>
      <c r="I1774" s="10">
        <f t="shared" si="355"/>
        <v>0</v>
      </c>
      <c r="J1774" s="9">
        <v>50963</v>
      </c>
      <c r="K1774" s="10">
        <f t="shared" si="356"/>
        <v>53562.112999999998</v>
      </c>
      <c r="L1774" s="50">
        <f t="shared" si="357"/>
        <v>53562.112999999998</v>
      </c>
      <c r="M1774" s="9">
        <v>72775.16399999999</v>
      </c>
      <c r="N1774" s="9">
        <v>261800</v>
      </c>
      <c r="O1774" s="9">
        <f t="shared" si="358"/>
        <v>72775.16399999999</v>
      </c>
      <c r="P1774" s="17">
        <f t="shared" si="359"/>
        <v>63168.638499999994</v>
      </c>
    </row>
    <row r="1775" spans="1:16" x14ac:dyDescent="0.25">
      <c r="A1775" s="76"/>
      <c r="B1775" s="76"/>
      <c r="C1775" s="76"/>
      <c r="D1775" s="90"/>
      <c r="E1775" s="78"/>
      <c r="F1775" s="8" t="s">
        <v>1473</v>
      </c>
      <c r="G1775" s="7" t="s">
        <v>17</v>
      </c>
      <c r="H1775" s="10">
        <v>0</v>
      </c>
      <c r="I1775" s="10">
        <f t="shared" si="355"/>
        <v>0</v>
      </c>
      <c r="J1775" s="9">
        <v>64463.561999999998</v>
      </c>
      <c r="K1775" s="10">
        <f t="shared" si="356"/>
        <v>67751.203662</v>
      </c>
      <c r="L1775" s="50">
        <f t="shared" si="357"/>
        <v>67751.203662</v>
      </c>
      <c r="M1775" s="9">
        <v>92053.966535999993</v>
      </c>
      <c r="N1775" s="9">
        <v>214200</v>
      </c>
      <c r="O1775" s="9">
        <f t="shared" si="358"/>
        <v>92053.966535999993</v>
      </c>
      <c r="P1775" s="17">
        <f t="shared" si="359"/>
        <v>79902.585098999989</v>
      </c>
    </row>
    <row r="1776" spans="1:16" ht="11.25" customHeight="1" x14ac:dyDescent="0.25">
      <c r="A1776" s="76"/>
      <c r="B1776" s="76"/>
      <c r="C1776" s="76"/>
      <c r="D1776" s="90"/>
      <c r="E1776" s="78"/>
      <c r="F1776" s="8" t="s">
        <v>1474</v>
      </c>
      <c r="G1776" s="7" t="s">
        <v>17</v>
      </c>
      <c r="H1776" s="10">
        <v>0</v>
      </c>
      <c r="I1776" s="10">
        <f t="shared" si="355"/>
        <v>0</v>
      </c>
      <c r="J1776" s="9">
        <v>15772.5852</v>
      </c>
      <c r="K1776" s="10">
        <f t="shared" si="356"/>
        <v>16576.9870452</v>
      </c>
      <c r="L1776" s="50">
        <f t="shared" si="357"/>
        <v>16576.9870452</v>
      </c>
      <c r="M1776" s="9">
        <v>22523.251665600001</v>
      </c>
      <c r="N1776" s="9">
        <v>166600</v>
      </c>
      <c r="O1776" s="9">
        <f t="shared" si="358"/>
        <v>22523.251665600001</v>
      </c>
      <c r="P1776" s="17">
        <f t="shared" si="359"/>
        <v>19550.119355399998</v>
      </c>
    </row>
    <row r="1777" spans="1:16" ht="11.25" customHeight="1" x14ac:dyDescent="0.25">
      <c r="A1777" s="76"/>
      <c r="B1777" s="76"/>
      <c r="C1777" s="76"/>
      <c r="D1777" s="90"/>
      <c r="E1777" s="78"/>
      <c r="F1777" s="8" t="s">
        <v>1475</v>
      </c>
      <c r="G1777" s="7" t="s">
        <v>17</v>
      </c>
      <c r="H1777" s="10">
        <v>0</v>
      </c>
      <c r="I1777" s="10">
        <f t="shared" si="355"/>
        <v>0</v>
      </c>
      <c r="J1777" s="9">
        <v>36627.571400000001</v>
      </c>
      <c r="K1777" s="10">
        <f t="shared" si="356"/>
        <v>38495.577541400002</v>
      </c>
      <c r="L1777" s="50">
        <f t="shared" si="357"/>
        <v>38495.577541400002</v>
      </c>
      <c r="M1777" s="9">
        <v>52304.171959200001</v>
      </c>
      <c r="N1777" s="9">
        <v>416500</v>
      </c>
      <c r="O1777" s="9">
        <f t="shared" si="358"/>
        <v>52304.171959200001</v>
      </c>
      <c r="P1777" s="17">
        <f t="shared" si="359"/>
        <v>45399.874750300005</v>
      </c>
    </row>
    <row r="1778" spans="1:16" ht="11.25" customHeight="1" x14ac:dyDescent="0.25">
      <c r="A1778" s="76"/>
      <c r="B1778" s="76"/>
      <c r="C1778" s="76"/>
      <c r="D1778" s="90"/>
      <c r="E1778" s="78"/>
      <c r="F1778" s="8" t="s">
        <v>1476</v>
      </c>
      <c r="G1778" s="7" t="s">
        <v>17</v>
      </c>
      <c r="H1778" s="10">
        <v>0</v>
      </c>
      <c r="I1778" s="10">
        <f t="shared" si="355"/>
        <v>0</v>
      </c>
      <c r="J1778" s="9">
        <v>31272.75</v>
      </c>
      <c r="K1778" s="10">
        <f t="shared" si="356"/>
        <v>32867.660250000001</v>
      </c>
      <c r="L1778" s="50">
        <f t="shared" si="357"/>
        <v>32867.660250000001</v>
      </c>
      <c r="M1778" s="9">
        <v>44657.487000000001</v>
      </c>
      <c r="N1778" s="9">
        <v>142800</v>
      </c>
      <c r="O1778" s="9">
        <f t="shared" si="358"/>
        <v>44657.487000000001</v>
      </c>
      <c r="P1778" s="17">
        <f>AVERAGE(L1778,O1778)</f>
        <v>38762.573625000005</v>
      </c>
    </row>
    <row r="1779" spans="1:16" x14ac:dyDescent="0.25">
      <c r="A1779" s="76"/>
      <c r="B1779" s="76"/>
      <c r="C1779" s="76"/>
      <c r="D1779" s="90"/>
      <c r="E1779" s="78"/>
      <c r="F1779" s="100" t="s">
        <v>81</v>
      </c>
      <c r="G1779" s="101"/>
      <c r="H1779" s="101"/>
      <c r="I1779" s="101"/>
      <c r="J1779" s="101"/>
      <c r="K1779" s="101"/>
      <c r="L1779" s="102"/>
      <c r="M1779" s="10"/>
      <c r="N1779" s="10"/>
      <c r="O1779" s="10"/>
      <c r="P1779" s="18"/>
    </row>
    <row r="1780" spans="1:16" x14ac:dyDescent="0.25">
      <c r="A1780" s="76"/>
      <c r="B1780" s="76"/>
      <c r="C1780" s="76"/>
      <c r="D1780" s="90"/>
      <c r="E1780" s="78"/>
      <c r="F1780" s="8" t="s">
        <v>1434</v>
      </c>
      <c r="G1780" s="77" t="s">
        <v>82</v>
      </c>
      <c r="H1780" s="78">
        <v>0</v>
      </c>
      <c r="I1780" s="78">
        <f>(H1780*19.88%)+H1780</f>
        <v>0</v>
      </c>
      <c r="J1780" s="78">
        <v>115825</v>
      </c>
      <c r="K1780" s="78">
        <f>(J1780*5.1%)+J1780</f>
        <v>121732.075</v>
      </c>
      <c r="L1780" s="78">
        <f>K1780</f>
        <v>121732.075</v>
      </c>
      <c r="M1780" s="79">
        <v>165398.1</v>
      </c>
      <c r="N1780" s="79">
        <v>212215</v>
      </c>
      <c r="O1780" s="79">
        <f>MIN(M1780,N1780)</f>
        <v>165398.1</v>
      </c>
      <c r="P1780" s="80">
        <f>AVERAGE(L1780,O1780)</f>
        <v>143565.08749999999</v>
      </c>
    </row>
    <row r="1781" spans="1:16" x14ac:dyDescent="0.25">
      <c r="A1781" s="76"/>
      <c r="B1781" s="76"/>
      <c r="C1781" s="76"/>
      <c r="D1781" s="90"/>
      <c r="E1781" s="78"/>
      <c r="F1781" s="8" t="s">
        <v>1477</v>
      </c>
      <c r="G1781" s="77"/>
      <c r="H1781" s="78"/>
      <c r="I1781" s="78"/>
      <c r="J1781" s="78"/>
      <c r="K1781" s="78"/>
      <c r="L1781" s="78">
        <f t="shared" ref="L1781:L1785" si="360">+(I1781+K1781)/2</f>
        <v>0</v>
      </c>
      <c r="M1781" s="79">
        <v>0</v>
      </c>
      <c r="N1781" s="79"/>
      <c r="O1781" s="79">
        <v>0</v>
      </c>
      <c r="P1781" s="81"/>
    </row>
    <row r="1782" spans="1:16" x14ac:dyDescent="0.25">
      <c r="A1782" s="76"/>
      <c r="B1782" s="76"/>
      <c r="C1782" s="76"/>
      <c r="D1782" s="90"/>
      <c r="E1782" s="78"/>
      <c r="F1782" s="8" t="s">
        <v>468</v>
      </c>
      <c r="G1782" s="77"/>
      <c r="H1782" s="78"/>
      <c r="I1782" s="78"/>
      <c r="J1782" s="78"/>
      <c r="K1782" s="78"/>
      <c r="L1782" s="78">
        <f t="shared" si="360"/>
        <v>0</v>
      </c>
      <c r="M1782" s="79">
        <v>0</v>
      </c>
      <c r="N1782" s="79"/>
      <c r="O1782" s="79">
        <v>0</v>
      </c>
      <c r="P1782" s="81"/>
    </row>
    <row r="1783" spans="1:16" x14ac:dyDescent="0.25">
      <c r="A1783" s="76"/>
      <c r="B1783" s="76"/>
      <c r="C1783" s="76"/>
      <c r="D1783" s="90"/>
      <c r="E1783" s="78"/>
      <c r="F1783" s="8" t="s">
        <v>1478</v>
      </c>
      <c r="G1783" s="77"/>
      <c r="H1783" s="78"/>
      <c r="I1783" s="78"/>
      <c r="J1783" s="78"/>
      <c r="K1783" s="78"/>
      <c r="L1783" s="78">
        <f t="shared" si="360"/>
        <v>0</v>
      </c>
      <c r="M1783" s="79">
        <v>0</v>
      </c>
      <c r="N1783" s="79"/>
      <c r="O1783" s="79">
        <v>0</v>
      </c>
      <c r="P1783" s="81"/>
    </row>
    <row r="1784" spans="1:16" x14ac:dyDescent="0.25">
      <c r="A1784" s="76"/>
      <c r="B1784" s="76"/>
      <c r="C1784" s="76"/>
      <c r="D1784" s="90"/>
      <c r="E1784" s="78"/>
      <c r="F1784" s="8" t="s">
        <v>1479</v>
      </c>
      <c r="G1784" s="77"/>
      <c r="H1784" s="78"/>
      <c r="I1784" s="78"/>
      <c r="J1784" s="78"/>
      <c r="K1784" s="78"/>
      <c r="L1784" s="78">
        <f t="shared" si="360"/>
        <v>0</v>
      </c>
      <c r="M1784" s="79">
        <v>0</v>
      </c>
      <c r="N1784" s="79"/>
      <c r="O1784" s="79">
        <v>0</v>
      </c>
      <c r="P1784" s="81"/>
    </row>
    <row r="1785" spans="1:16" x14ac:dyDescent="0.25">
      <c r="A1785" s="76"/>
      <c r="B1785" s="76"/>
      <c r="C1785" s="76"/>
      <c r="D1785" s="90"/>
      <c r="E1785" s="78"/>
      <c r="F1785" s="8" t="s">
        <v>1458</v>
      </c>
      <c r="G1785" s="77"/>
      <c r="H1785" s="78"/>
      <c r="I1785" s="78"/>
      <c r="J1785" s="78"/>
      <c r="K1785" s="78"/>
      <c r="L1785" s="78">
        <f t="shared" si="360"/>
        <v>0</v>
      </c>
      <c r="M1785" s="79">
        <v>0</v>
      </c>
      <c r="N1785" s="79"/>
      <c r="O1785" s="79">
        <v>0</v>
      </c>
      <c r="P1785" s="81"/>
    </row>
    <row r="1786" spans="1:16" ht="13.5" customHeight="1" x14ac:dyDescent="0.25">
      <c r="A1786" s="100" t="s">
        <v>1480</v>
      </c>
      <c r="B1786" s="101"/>
      <c r="C1786" s="101"/>
      <c r="D1786" s="101"/>
      <c r="E1786" s="101"/>
      <c r="F1786" s="101"/>
      <c r="G1786" s="101"/>
      <c r="H1786" s="101"/>
      <c r="I1786" s="101"/>
      <c r="J1786" s="101"/>
      <c r="K1786" s="101"/>
      <c r="L1786" s="102"/>
      <c r="M1786" s="4"/>
      <c r="N1786" s="4"/>
      <c r="O1786" s="4"/>
      <c r="P1786" s="13"/>
    </row>
    <row r="1787" spans="1:16" ht="33" customHeight="1" x14ac:dyDescent="0.25">
      <c r="A1787" s="3" t="s">
        <v>1481</v>
      </c>
      <c r="B1787" s="3" t="s">
        <v>1482</v>
      </c>
      <c r="C1787" s="3" t="s">
        <v>7</v>
      </c>
      <c r="D1787" s="5" t="s">
        <v>0</v>
      </c>
      <c r="E1787" s="6" t="s">
        <v>1</v>
      </c>
      <c r="F1787" s="3" t="s">
        <v>1483</v>
      </c>
      <c r="G1787" s="108" t="s">
        <v>9</v>
      </c>
      <c r="H1787" s="83" t="s">
        <v>2751</v>
      </c>
      <c r="I1787" s="83" t="s">
        <v>2756</v>
      </c>
      <c r="J1787" s="83" t="s">
        <v>2750</v>
      </c>
      <c r="K1787" s="83" t="s">
        <v>2754</v>
      </c>
      <c r="L1787" s="82" t="s">
        <v>10</v>
      </c>
      <c r="M1787" s="82" t="s">
        <v>11</v>
      </c>
      <c r="N1787" s="82" t="s">
        <v>12</v>
      </c>
      <c r="O1787" s="90" t="s">
        <v>13</v>
      </c>
      <c r="P1787" s="98" t="s">
        <v>3</v>
      </c>
    </row>
    <row r="1788" spans="1:16" ht="15" customHeight="1" x14ac:dyDescent="0.25">
      <c r="A1788" s="76">
        <v>1</v>
      </c>
      <c r="B1788" s="76" t="s">
        <v>1484</v>
      </c>
      <c r="C1788" s="76" t="s">
        <v>1485</v>
      </c>
      <c r="D1788" s="90" t="s">
        <v>0</v>
      </c>
      <c r="E1788" s="79" t="s">
        <v>2747</v>
      </c>
      <c r="F1788" s="3" t="s">
        <v>15</v>
      </c>
      <c r="G1788" s="109"/>
      <c r="H1788" s="84"/>
      <c r="I1788" s="84"/>
      <c r="J1788" s="84"/>
      <c r="K1788" s="84"/>
      <c r="L1788" s="82"/>
      <c r="M1788" s="82"/>
      <c r="N1788" s="82"/>
      <c r="O1788" s="90"/>
      <c r="P1788" s="98"/>
    </row>
    <row r="1789" spans="1:16" x14ac:dyDescent="0.25">
      <c r="A1789" s="76"/>
      <c r="B1789" s="76"/>
      <c r="C1789" s="76"/>
      <c r="D1789" s="90"/>
      <c r="E1789" s="79"/>
      <c r="F1789" s="8" t="s">
        <v>1486</v>
      </c>
      <c r="G1789" s="7" t="s">
        <v>17</v>
      </c>
      <c r="H1789" s="10">
        <v>35746</v>
      </c>
      <c r="I1789" s="9">
        <f t="shared" ref="I1789:I1809" si="361">(H1789*19.88%)+H1789</f>
        <v>42852.304799999998</v>
      </c>
      <c r="J1789" s="9">
        <v>33122.243600000002</v>
      </c>
      <c r="K1789" s="9">
        <f t="shared" ref="K1789:K1809" si="362">(J1789*5.1%)+J1789</f>
        <v>34811.478023600001</v>
      </c>
      <c r="L1789" s="49">
        <f>K1789</f>
        <v>34811.478023600001</v>
      </c>
      <c r="M1789" s="9">
        <v>102509.68</v>
      </c>
      <c r="N1789" s="9">
        <v>121986.5192</v>
      </c>
      <c r="O1789" s="9">
        <f>MIN(M1789,N1789)</f>
        <v>102509.68</v>
      </c>
      <c r="P1789" s="17">
        <f>AVERAGE(L1789,O1789)</f>
        <v>68660.5790118</v>
      </c>
    </row>
    <row r="1790" spans="1:16" x14ac:dyDescent="0.25">
      <c r="A1790" s="76"/>
      <c r="B1790" s="76"/>
      <c r="C1790" s="76"/>
      <c r="D1790" s="90"/>
      <c r="E1790" s="79"/>
      <c r="F1790" s="8" t="s">
        <v>1487</v>
      </c>
      <c r="G1790" s="7" t="s">
        <v>17</v>
      </c>
      <c r="H1790" s="10">
        <v>47662</v>
      </c>
      <c r="I1790" s="9">
        <f t="shared" si="361"/>
        <v>57137.205600000001</v>
      </c>
      <c r="J1790" s="9">
        <v>44163.609199999999</v>
      </c>
      <c r="K1790" s="9">
        <f t="shared" si="362"/>
        <v>46415.953269199999</v>
      </c>
      <c r="L1790" s="49">
        <f t="shared" ref="L1790:L1809" si="363">K1790</f>
        <v>46415.953269199999</v>
      </c>
      <c r="M1790" s="9">
        <v>58240</v>
      </c>
      <c r="N1790" s="9">
        <v>69305.600000000006</v>
      </c>
      <c r="O1790" s="9">
        <f t="shared" ref="O1790:O1809" si="364">MIN(M1790,N1790)</f>
        <v>58240</v>
      </c>
      <c r="P1790" s="17">
        <f t="shared" ref="P1790:P1809" si="365">AVERAGE(L1790,O1790)</f>
        <v>52327.976634599996</v>
      </c>
    </row>
    <row r="1791" spans="1:16" x14ac:dyDescent="0.25">
      <c r="A1791" s="76"/>
      <c r="B1791" s="76"/>
      <c r="C1791" s="76"/>
      <c r="D1791" s="90"/>
      <c r="E1791" s="79"/>
      <c r="F1791" s="8" t="s">
        <v>1488</v>
      </c>
      <c r="G1791" s="7" t="s">
        <v>17</v>
      </c>
      <c r="H1791" s="10">
        <v>13391</v>
      </c>
      <c r="I1791" s="9">
        <f t="shared" si="361"/>
        <v>16053.130799999999</v>
      </c>
      <c r="J1791" s="9">
        <v>12408.1006</v>
      </c>
      <c r="K1791" s="9">
        <f t="shared" si="362"/>
        <v>13040.913730599999</v>
      </c>
      <c r="L1791" s="49">
        <f t="shared" si="363"/>
        <v>13040.913730599999</v>
      </c>
      <c r="M1791" s="9">
        <v>151424</v>
      </c>
      <c r="N1791" s="9">
        <v>180194.56</v>
      </c>
      <c r="O1791" s="9">
        <f t="shared" si="364"/>
        <v>151424</v>
      </c>
      <c r="P1791" s="17">
        <f t="shared" si="365"/>
        <v>82232.456865300002</v>
      </c>
    </row>
    <row r="1792" spans="1:16" x14ac:dyDescent="0.25">
      <c r="A1792" s="76"/>
      <c r="B1792" s="76"/>
      <c r="C1792" s="76"/>
      <c r="D1792" s="90"/>
      <c r="E1792" s="79"/>
      <c r="F1792" s="8" t="s">
        <v>770</v>
      </c>
      <c r="G1792" s="7" t="s">
        <v>17</v>
      </c>
      <c r="H1792" s="10">
        <v>59009</v>
      </c>
      <c r="I1792" s="9">
        <f t="shared" si="361"/>
        <v>70739.989199999996</v>
      </c>
      <c r="J1792" s="9">
        <v>54677.739399999999</v>
      </c>
      <c r="K1792" s="9">
        <f t="shared" si="362"/>
        <v>57466.3041094</v>
      </c>
      <c r="L1792" s="49">
        <f t="shared" si="363"/>
        <v>57466.3041094</v>
      </c>
      <c r="M1792" s="9">
        <v>47219.536</v>
      </c>
      <c r="N1792" s="9">
        <v>56191.247839999996</v>
      </c>
      <c r="O1792" s="9">
        <f t="shared" si="364"/>
        <v>47219.536</v>
      </c>
      <c r="P1792" s="17">
        <f t="shared" si="365"/>
        <v>52342.9200547</v>
      </c>
    </row>
    <row r="1793" spans="1:16" x14ac:dyDescent="0.25">
      <c r="A1793" s="76"/>
      <c r="B1793" s="76"/>
      <c r="C1793" s="76"/>
      <c r="D1793" s="90"/>
      <c r="E1793" s="79"/>
      <c r="F1793" s="8" t="s">
        <v>273</v>
      </c>
      <c r="G1793" s="7" t="s">
        <v>17</v>
      </c>
      <c r="H1793" s="10">
        <v>20426</v>
      </c>
      <c r="I1793" s="9">
        <f t="shared" si="361"/>
        <v>24486.6888</v>
      </c>
      <c r="J1793" s="9">
        <v>18926.731599999999</v>
      </c>
      <c r="K1793" s="9">
        <f t="shared" si="362"/>
        <v>19891.994911599999</v>
      </c>
      <c r="L1793" s="49">
        <f t="shared" si="363"/>
        <v>19891.994911599999</v>
      </c>
      <c r="M1793" s="9">
        <v>28080</v>
      </c>
      <c r="N1793" s="9">
        <v>33415.199999999997</v>
      </c>
      <c r="O1793" s="9">
        <f t="shared" si="364"/>
        <v>28080</v>
      </c>
      <c r="P1793" s="17">
        <f t="shared" si="365"/>
        <v>23985.997455799999</v>
      </c>
    </row>
    <row r="1794" spans="1:16" x14ac:dyDescent="0.25">
      <c r="A1794" s="76"/>
      <c r="B1794" s="76"/>
      <c r="C1794" s="76"/>
      <c r="D1794" s="90"/>
      <c r="E1794" s="79"/>
      <c r="F1794" s="8" t="s">
        <v>1489</v>
      </c>
      <c r="G1794" s="7" t="s">
        <v>17</v>
      </c>
      <c r="H1794" s="10">
        <v>28370</v>
      </c>
      <c r="I1794" s="9">
        <f t="shared" si="361"/>
        <v>34009.955999999998</v>
      </c>
      <c r="J1794" s="9">
        <v>26287.642</v>
      </c>
      <c r="K1794" s="9">
        <f t="shared" si="362"/>
        <v>27628.311741999998</v>
      </c>
      <c r="L1794" s="49">
        <f t="shared" si="363"/>
        <v>27628.311741999998</v>
      </c>
      <c r="M1794" s="9">
        <v>62400</v>
      </c>
      <c r="N1794" s="9">
        <v>74256</v>
      </c>
      <c r="O1794" s="9">
        <f t="shared" si="364"/>
        <v>62400</v>
      </c>
      <c r="P1794" s="17">
        <f t="shared" si="365"/>
        <v>45014.155870999995</v>
      </c>
    </row>
    <row r="1795" spans="1:16" x14ac:dyDescent="0.25">
      <c r="A1795" s="76"/>
      <c r="B1795" s="76"/>
      <c r="C1795" s="76"/>
      <c r="D1795" s="90"/>
      <c r="E1795" s="79"/>
      <c r="F1795" s="8" t="s">
        <v>458</v>
      </c>
      <c r="G1795" s="7" t="s">
        <v>17</v>
      </c>
      <c r="H1795" s="10">
        <v>96562</v>
      </c>
      <c r="I1795" s="9">
        <f t="shared" si="361"/>
        <v>115758.52559999999</v>
      </c>
      <c r="J1795" s="9">
        <v>89474.349199999997</v>
      </c>
      <c r="K1795" s="9">
        <f t="shared" si="362"/>
        <v>94037.541009199995</v>
      </c>
      <c r="L1795" s="49">
        <f t="shared" si="363"/>
        <v>94037.541009199995</v>
      </c>
      <c r="M1795" s="9">
        <v>135200</v>
      </c>
      <c r="N1795" s="9">
        <v>160888</v>
      </c>
      <c r="O1795" s="9">
        <f t="shared" si="364"/>
        <v>135200</v>
      </c>
      <c r="P1795" s="17">
        <f t="shared" si="365"/>
        <v>114618.77050459999</v>
      </c>
    </row>
    <row r="1796" spans="1:16" x14ac:dyDescent="0.25">
      <c r="A1796" s="76"/>
      <c r="B1796" s="76"/>
      <c r="C1796" s="76"/>
      <c r="D1796" s="90"/>
      <c r="E1796" s="79"/>
      <c r="F1796" s="8" t="s">
        <v>411</v>
      </c>
      <c r="G1796" s="7" t="s">
        <v>17</v>
      </c>
      <c r="H1796" s="10">
        <v>170219</v>
      </c>
      <c r="I1796" s="9">
        <f t="shared" si="361"/>
        <v>204058.53719999999</v>
      </c>
      <c r="J1796" s="9">
        <v>157724.92540000001</v>
      </c>
      <c r="K1796" s="9">
        <f t="shared" si="362"/>
        <v>165768.8965954</v>
      </c>
      <c r="L1796" s="49">
        <f t="shared" si="363"/>
        <v>165768.8965954</v>
      </c>
      <c r="M1796" s="9">
        <v>486720</v>
      </c>
      <c r="N1796" s="9">
        <v>579196.80000000005</v>
      </c>
      <c r="O1796" s="9">
        <f t="shared" si="364"/>
        <v>486720</v>
      </c>
      <c r="P1796" s="17">
        <f t="shared" si="365"/>
        <v>326244.44829770003</v>
      </c>
    </row>
    <row r="1797" spans="1:16" x14ac:dyDescent="0.25">
      <c r="A1797" s="76"/>
      <c r="B1797" s="76"/>
      <c r="C1797" s="76"/>
      <c r="D1797" s="90"/>
      <c r="E1797" s="79"/>
      <c r="F1797" s="8" t="s">
        <v>1490</v>
      </c>
      <c r="G1797" s="7" t="s">
        <v>17</v>
      </c>
      <c r="H1797" s="10">
        <v>51066</v>
      </c>
      <c r="I1797" s="9">
        <f t="shared" si="361"/>
        <v>61217.9208</v>
      </c>
      <c r="J1797" s="9">
        <v>47317.755599999997</v>
      </c>
      <c r="K1797" s="9">
        <f t="shared" si="362"/>
        <v>49730.961135599995</v>
      </c>
      <c r="L1797" s="49">
        <f t="shared" si="363"/>
        <v>49730.961135599995</v>
      </c>
      <c r="M1797" s="9">
        <v>391040</v>
      </c>
      <c r="N1797" s="9">
        <v>465337.59999999998</v>
      </c>
      <c r="O1797" s="9">
        <f t="shared" si="364"/>
        <v>391040</v>
      </c>
      <c r="P1797" s="17">
        <f t="shared" si="365"/>
        <v>220385.4805678</v>
      </c>
    </row>
    <row r="1798" spans="1:16" x14ac:dyDescent="0.25">
      <c r="A1798" s="76"/>
      <c r="B1798" s="76"/>
      <c r="C1798" s="76"/>
      <c r="D1798" s="90"/>
      <c r="E1798" s="79"/>
      <c r="F1798" s="8" t="s">
        <v>1491</v>
      </c>
      <c r="G1798" s="7" t="s">
        <v>17</v>
      </c>
      <c r="H1798" s="10">
        <v>62186</v>
      </c>
      <c r="I1798" s="9">
        <f t="shared" si="361"/>
        <v>74548.576799999995</v>
      </c>
      <c r="J1798" s="9">
        <v>57621.547599999998</v>
      </c>
      <c r="K1798" s="9">
        <f t="shared" si="362"/>
        <v>60560.2465276</v>
      </c>
      <c r="L1798" s="49">
        <f t="shared" si="363"/>
        <v>60560.2465276</v>
      </c>
      <c r="M1798" s="9">
        <v>52000</v>
      </c>
      <c r="N1798" s="9">
        <v>61880</v>
      </c>
      <c r="O1798" s="9">
        <f t="shared" si="364"/>
        <v>52000</v>
      </c>
      <c r="P1798" s="17">
        <f t="shared" si="365"/>
        <v>56280.1232638</v>
      </c>
    </row>
    <row r="1799" spans="1:16" x14ac:dyDescent="0.25">
      <c r="A1799" s="76"/>
      <c r="B1799" s="76"/>
      <c r="C1799" s="76"/>
      <c r="D1799" s="90"/>
      <c r="E1799" s="79"/>
      <c r="F1799" s="8" t="s">
        <v>1492</v>
      </c>
      <c r="G1799" s="7" t="s">
        <v>17</v>
      </c>
      <c r="H1799" s="10">
        <v>2270</v>
      </c>
      <c r="I1799" s="9">
        <f t="shared" si="361"/>
        <v>2721.2759999999998</v>
      </c>
      <c r="J1799" s="9">
        <v>2103.3820000000001</v>
      </c>
      <c r="K1799" s="9">
        <f t="shared" si="362"/>
        <v>2210.6544819999999</v>
      </c>
      <c r="L1799" s="49">
        <f t="shared" si="363"/>
        <v>2210.6544819999999</v>
      </c>
      <c r="M1799" s="9">
        <v>47536.32</v>
      </c>
      <c r="N1799" s="9">
        <v>56568.220799999996</v>
      </c>
      <c r="O1799" s="9">
        <f t="shared" si="364"/>
        <v>47536.32</v>
      </c>
      <c r="P1799" s="17">
        <f t="shared" si="365"/>
        <v>24873.487240999999</v>
      </c>
    </row>
    <row r="1800" spans="1:16" x14ac:dyDescent="0.25">
      <c r="A1800" s="76"/>
      <c r="B1800" s="76"/>
      <c r="C1800" s="76"/>
      <c r="D1800" s="90"/>
      <c r="E1800" s="79"/>
      <c r="F1800" s="8" t="s">
        <v>1493</v>
      </c>
      <c r="G1800" s="7" t="s">
        <v>17</v>
      </c>
      <c r="H1800" s="10">
        <v>39717</v>
      </c>
      <c r="I1800" s="9">
        <f t="shared" si="361"/>
        <v>47612.739600000001</v>
      </c>
      <c r="J1800" s="9">
        <v>36801.772199999999</v>
      </c>
      <c r="K1800" s="9">
        <f t="shared" si="362"/>
        <v>38678.662582199999</v>
      </c>
      <c r="L1800" s="49">
        <f t="shared" si="363"/>
        <v>38678.662582199999</v>
      </c>
      <c r="M1800" s="9">
        <v>59280</v>
      </c>
      <c r="N1800" s="9">
        <v>70543.199999999997</v>
      </c>
      <c r="O1800" s="9">
        <f t="shared" si="364"/>
        <v>59280</v>
      </c>
      <c r="P1800" s="17">
        <f t="shared" si="365"/>
        <v>48979.331291099996</v>
      </c>
    </row>
    <row r="1801" spans="1:16" x14ac:dyDescent="0.25">
      <c r="A1801" s="76"/>
      <c r="B1801" s="76"/>
      <c r="C1801" s="76"/>
      <c r="D1801" s="90"/>
      <c r="E1801" s="79"/>
      <c r="F1801" s="8" t="s">
        <v>1494</v>
      </c>
      <c r="G1801" s="7" t="s">
        <v>17</v>
      </c>
      <c r="H1801" s="10">
        <v>26100</v>
      </c>
      <c r="I1801" s="9">
        <f t="shared" si="361"/>
        <v>31288.68</v>
      </c>
      <c r="J1801" s="9">
        <v>24184.26</v>
      </c>
      <c r="K1801" s="9">
        <f t="shared" si="362"/>
        <v>25417.65726</v>
      </c>
      <c r="L1801" s="49">
        <f t="shared" si="363"/>
        <v>25417.65726</v>
      </c>
      <c r="M1801" s="9">
        <v>114920</v>
      </c>
      <c r="N1801" s="9">
        <v>136754.79999999999</v>
      </c>
      <c r="O1801" s="9">
        <f t="shared" si="364"/>
        <v>114920</v>
      </c>
      <c r="P1801" s="17">
        <f t="shared" si="365"/>
        <v>70168.828630000004</v>
      </c>
    </row>
    <row r="1802" spans="1:16" x14ac:dyDescent="0.25">
      <c r="A1802" s="76"/>
      <c r="B1802" s="76"/>
      <c r="C1802" s="76"/>
      <c r="D1802" s="90"/>
      <c r="E1802" s="79"/>
      <c r="F1802" s="8" t="s">
        <v>1495</v>
      </c>
      <c r="G1802" s="7" t="s">
        <v>17</v>
      </c>
      <c r="H1802" s="10">
        <v>170219</v>
      </c>
      <c r="I1802" s="9">
        <f t="shared" si="361"/>
        <v>204058.53719999999</v>
      </c>
      <c r="J1802" s="9">
        <v>157724.92540000001</v>
      </c>
      <c r="K1802" s="9">
        <f t="shared" si="362"/>
        <v>165768.8965954</v>
      </c>
      <c r="L1802" s="49">
        <f t="shared" si="363"/>
        <v>165768.8965954</v>
      </c>
      <c r="M1802" s="9">
        <v>561600</v>
      </c>
      <c r="N1802" s="9">
        <v>668304</v>
      </c>
      <c r="O1802" s="9">
        <f t="shared" si="364"/>
        <v>561600</v>
      </c>
      <c r="P1802" s="17">
        <f t="shared" si="365"/>
        <v>363684.44829770003</v>
      </c>
    </row>
    <row r="1803" spans="1:16" x14ac:dyDescent="0.25">
      <c r="A1803" s="76"/>
      <c r="B1803" s="76"/>
      <c r="C1803" s="76"/>
      <c r="D1803" s="90"/>
      <c r="E1803" s="79"/>
      <c r="F1803" s="8" t="s">
        <v>1496</v>
      </c>
      <c r="G1803" s="7" t="s">
        <v>17</v>
      </c>
      <c r="H1803" s="10">
        <v>6809</v>
      </c>
      <c r="I1803" s="9">
        <f t="shared" si="361"/>
        <v>8162.6291999999994</v>
      </c>
      <c r="J1803" s="9">
        <v>6309.2194</v>
      </c>
      <c r="K1803" s="9">
        <f t="shared" si="362"/>
        <v>6630.9895894000001</v>
      </c>
      <c r="L1803" s="49">
        <f t="shared" si="363"/>
        <v>6630.9895894000001</v>
      </c>
      <c r="M1803" s="9">
        <v>101920</v>
      </c>
      <c r="N1803" s="9">
        <v>121284.8</v>
      </c>
      <c r="O1803" s="9">
        <f t="shared" si="364"/>
        <v>101920</v>
      </c>
      <c r="P1803" s="17">
        <f t="shared" si="365"/>
        <v>54275.494794700004</v>
      </c>
    </row>
    <row r="1804" spans="1:16" x14ac:dyDescent="0.25">
      <c r="A1804" s="76"/>
      <c r="B1804" s="76"/>
      <c r="C1804" s="76"/>
      <c r="D1804" s="90"/>
      <c r="E1804" s="79"/>
      <c r="F1804" s="8" t="s">
        <v>1497</v>
      </c>
      <c r="G1804" s="7" t="s">
        <v>17</v>
      </c>
      <c r="H1804" s="10">
        <v>39717</v>
      </c>
      <c r="I1804" s="9">
        <f t="shared" si="361"/>
        <v>47612.739600000001</v>
      </c>
      <c r="J1804" s="9">
        <v>36801.772199999999</v>
      </c>
      <c r="K1804" s="9">
        <f t="shared" si="362"/>
        <v>38678.662582199999</v>
      </c>
      <c r="L1804" s="49">
        <f t="shared" si="363"/>
        <v>38678.662582199999</v>
      </c>
      <c r="M1804" s="9">
        <v>171485.6</v>
      </c>
      <c r="N1804" s="9">
        <v>204067.864</v>
      </c>
      <c r="O1804" s="9">
        <f t="shared" si="364"/>
        <v>171485.6</v>
      </c>
      <c r="P1804" s="17">
        <f t="shared" si="365"/>
        <v>105082.1312911</v>
      </c>
    </row>
    <row r="1805" spans="1:16" x14ac:dyDescent="0.25">
      <c r="A1805" s="76"/>
      <c r="B1805" s="76"/>
      <c r="C1805" s="76"/>
      <c r="D1805" s="90"/>
      <c r="E1805" s="79"/>
      <c r="F1805" s="8" t="s">
        <v>1498</v>
      </c>
      <c r="G1805" s="7" t="s">
        <v>17</v>
      </c>
      <c r="H1805" s="10">
        <v>2383</v>
      </c>
      <c r="I1805" s="9">
        <f t="shared" si="361"/>
        <v>2856.7404000000001</v>
      </c>
      <c r="J1805" s="9">
        <v>2208.0877999999998</v>
      </c>
      <c r="K1805" s="9">
        <f t="shared" si="362"/>
        <v>2320.7002777999996</v>
      </c>
      <c r="L1805" s="49">
        <f t="shared" si="363"/>
        <v>2320.7002777999996</v>
      </c>
      <c r="M1805" s="9">
        <v>114271.03999999999</v>
      </c>
      <c r="N1805" s="9">
        <v>135982.53759999998</v>
      </c>
      <c r="O1805" s="9">
        <f t="shared" si="364"/>
        <v>114271.03999999999</v>
      </c>
      <c r="P1805" s="17">
        <f t="shared" si="365"/>
        <v>58295.870138899998</v>
      </c>
    </row>
    <row r="1806" spans="1:16" x14ac:dyDescent="0.25">
      <c r="A1806" s="76"/>
      <c r="B1806" s="76"/>
      <c r="C1806" s="76"/>
      <c r="D1806" s="90"/>
      <c r="E1806" s="79"/>
      <c r="F1806" s="8" t="s">
        <v>1499</v>
      </c>
      <c r="G1806" s="7" t="s">
        <v>17</v>
      </c>
      <c r="H1806" s="10">
        <v>107804</v>
      </c>
      <c r="I1806" s="9">
        <f t="shared" si="361"/>
        <v>129235.43519999999</v>
      </c>
      <c r="J1806" s="9">
        <v>99891.186400000006</v>
      </c>
      <c r="K1806" s="9">
        <f t="shared" si="362"/>
        <v>104985.6369064</v>
      </c>
      <c r="L1806" s="49">
        <f t="shared" si="363"/>
        <v>104985.6369064</v>
      </c>
      <c r="M1806" s="9">
        <v>18066.1944736</v>
      </c>
      <c r="N1806" s="9">
        <v>21498.771423583999</v>
      </c>
      <c r="O1806" s="9">
        <f t="shared" si="364"/>
        <v>18066.1944736</v>
      </c>
      <c r="P1806" s="17">
        <f t="shared" si="365"/>
        <v>61525.915690000002</v>
      </c>
    </row>
    <row r="1807" spans="1:16" x14ac:dyDescent="0.25">
      <c r="A1807" s="76"/>
      <c r="B1807" s="76"/>
      <c r="C1807" s="76"/>
      <c r="D1807" s="90"/>
      <c r="E1807" s="79"/>
      <c r="F1807" s="8" t="s">
        <v>1500</v>
      </c>
      <c r="G1807" s="7" t="s">
        <v>17</v>
      </c>
      <c r="H1807" s="10">
        <v>17022</v>
      </c>
      <c r="I1807" s="9">
        <f t="shared" si="361"/>
        <v>20405.973600000001</v>
      </c>
      <c r="J1807" s="9">
        <v>15772.5852</v>
      </c>
      <c r="K1807" s="9">
        <f t="shared" si="362"/>
        <v>16576.9870452</v>
      </c>
      <c r="L1807" s="49">
        <f t="shared" si="363"/>
        <v>16576.9870452</v>
      </c>
      <c r="M1807" s="9">
        <v>48225.986681599999</v>
      </c>
      <c r="N1807" s="9">
        <v>57388.924151104002</v>
      </c>
      <c r="O1807" s="9">
        <f t="shared" si="364"/>
        <v>48225.986681599999</v>
      </c>
      <c r="P1807" s="17">
        <f t="shared" si="365"/>
        <v>32401.486863400001</v>
      </c>
    </row>
    <row r="1808" spans="1:16" ht="16.5" x14ac:dyDescent="0.25">
      <c r="A1808" s="76"/>
      <c r="B1808" s="76"/>
      <c r="C1808" s="76"/>
      <c r="D1808" s="90"/>
      <c r="E1808" s="79"/>
      <c r="F1808" s="8" t="s">
        <v>1501</v>
      </c>
      <c r="G1808" s="7" t="s">
        <v>17</v>
      </c>
      <c r="H1808" s="10">
        <v>283696</v>
      </c>
      <c r="I1808" s="9">
        <f t="shared" si="361"/>
        <v>340094.7648</v>
      </c>
      <c r="J1808" s="9">
        <v>294717.17579999997</v>
      </c>
      <c r="K1808" s="9">
        <f t="shared" si="362"/>
        <v>309747.75176579994</v>
      </c>
      <c r="L1808" s="49">
        <f t="shared" si="363"/>
        <v>309747.75176579994</v>
      </c>
      <c r="M1808" s="9">
        <v>3711768.32</v>
      </c>
      <c r="N1808" s="9">
        <v>4417004.3007999994</v>
      </c>
      <c r="O1808" s="9">
        <f t="shared" si="364"/>
        <v>3711768.32</v>
      </c>
      <c r="P1808" s="17">
        <f t="shared" si="365"/>
        <v>2010758.0358829</v>
      </c>
    </row>
    <row r="1809" spans="1:16" x14ac:dyDescent="0.25">
      <c r="A1809" s="76"/>
      <c r="B1809" s="76"/>
      <c r="C1809" s="76"/>
      <c r="D1809" s="90"/>
      <c r="E1809" s="79"/>
      <c r="F1809" s="8" t="s">
        <v>1502</v>
      </c>
      <c r="G1809" s="7" t="s">
        <v>17</v>
      </c>
      <c r="H1809" s="10">
        <v>94415</v>
      </c>
      <c r="I1809" s="9">
        <f t="shared" si="361"/>
        <v>113184.70199999999</v>
      </c>
      <c r="J1809" s="9">
        <v>87484.938999999998</v>
      </c>
      <c r="K1809" s="9">
        <f t="shared" si="362"/>
        <v>91946.670889000001</v>
      </c>
      <c r="L1809" s="49">
        <f t="shared" si="363"/>
        <v>91946.670889000001</v>
      </c>
      <c r="M1809" s="9">
        <v>911142.75200000009</v>
      </c>
      <c r="N1809" s="9">
        <v>1084259.87488</v>
      </c>
      <c r="O1809" s="9">
        <f t="shared" si="364"/>
        <v>911142.75200000009</v>
      </c>
      <c r="P1809" s="17">
        <f t="shared" si="365"/>
        <v>501544.71144450002</v>
      </c>
    </row>
    <row r="1810" spans="1:16" x14ac:dyDescent="0.25">
      <c r="A1810" s="76"/>
      <c r="B1810" s="76"/>
      <c r="C1810" s="76"/>
      <c r="D1810" s="90"/>
      <c r="E1810" s="79"/>
      <c r="F1810" s="100" t="s">
        <v>81</v>
      </c>
      <c r="G1810" s="101"/>
      <c r="H1810" s="101"/>
      <c r="I1810" s="101"/>
      <c r="J1810" s="101"/>
      <c r="K1810" s="101"/>
      <c r="L1810" s="102"/>
      <c r="M1810" s="10"/>
      <c r="N1810" s="10"/>
      <c r="O1810" s="10"/>
      <c r="P1810" s="18"/>
    </row>
    <row r="1811" spans="1:16" x14ac:dyDescent="0.25">
      <c r="A1811" s="76"/>
      <c r="B1811" s="76"/>
      <c r="C1811" s="76"/>
      <c r="D1811" s="90"/>
      <c r="E1811" s="79"/>
      <c r="F1811" s="8" t="s">
        <v>419</v>
      </c>
      <c r="G1811" s="77" t="s">
        <v>82</v>
      </c>
      <c r="H1811" s="78">
        <v>71033.490000000005</v>
      </c>
      <c r="I1811" s="78">
        <f>(H1811*19.88%)+H1811</f>
        <v>85154.947811999999</v>
      </c>
      <c r="J1811" s="79">
        <v>240916</v>
      </c>
      <c r="K1811" s="78">
        <f>(J1811*5.1%)+J1811</f>
        <v>253202.71599999999</v>
      </c>
      <c r="L1811" s="79">
        <f>K1811</f>
        <v>253202.71599999999</v>
      </c>
      <c r="M1811" s="79">
        <v>199832.72287679999</v>
      </c>
      <c r="N1811" s="78">
        <v>201765</v>
      </c>
      <c r="O1811" s="79">
        <f>MIN(M1811,N1811)</f>
        <v>199832.72287679999</v>
      </c>
      <c r="P1811" s="80">
        <f>AVERAGE(L1811,O1811)</f>
        <v>226517.7194384</v>
      </c>
    </row>
    <row r="1812" spans="1:16" x14ac:dyDescent="0.25">
      <c r="A1812" s="76"/>
      <c r="B1812" s="76"/>
      <c r="C1812" s="76"/>
      <c r="D1812" s="90"/>
      <c r="E1812" s="79"/>
      <c r="F1812" s="8" t="s">
        <v>1503</v>
      </c>
      <c r="G1812" s="77"/>
      <c r="H1812" s="78"/>
      <c r="I1812" s="78"/>
      <c r="J1812" s="79"/>
      <c r="K1812" s="78"/>
      <c r="L1812" s="79"/>
      <c r="M1812" s="79">
        <v>0</v>
      </c>
      <c r="N1812" s="78"/>
      <c r="O1812" s="79">
        <v>0</v>
      </c>
      <c r="P1812" s="81"/>
    </row>
    <row r="1813" spans="1:16" x14ac:dyDescent="0.25">
      <c r="A1813" s="76"/>
      <c r="B1813" s="76"/>
      <c r="C1813" s="76"/>
      <c r="D1813" s="90"/>
      <c r="E1813" s="79"/>
      <c r="F1813" s="8" t="s">
        <v>1504</v>
      </c>
      <c r="G1813" s="77"/>
      <c r="H1813" s="78"/>
      <c r="I1813" s="78"/>
      <c r="J1813" s="79"/>
      <c r="K1813" s="78"/>
      <c r="L1813" s="79"/>
      <c r="M1813" s="79">
        <v>0</v>
      </c>
      <c r="N1813" s="78"/>
      <c r="O1813" s="79">
        <v>0</v>
      </c>
      <c r="P1813" s="81"/>
    </row>
    <row r="1814" spans="1:16" ht="16.5" x14ac:dyDescent="0.25">
      <c r="A1814" s="76"/>
      <c r="B1814" s="76"/>
      <c r="C1814" s="76"/>
      <c r="D1814" s="90"/>
      <c r="E1814" s="79"/>
      <c r="F1814" s="8" t="s">
        <v>1505</v>
      </c>
      <c r="G1814" s="77"/>
      <c r="H1814" s="78"/>
      <c r="I1814" s="78"/>
      <c r="J1814" s="79"/>
      <c r="K1814" s="78"/>
      <c r="L1814" s="79"/>
      <c r="M1814" s="79">
        <v>0</v>
      </c>
      <c r="N1814" s="78"/>
      <c r="O1814" s="79">
        <v>0</v>
      </c>
      <c r="P1814" s="81"/>
    </row>
    <row r="1815" spans="1:16" x14ac:dyDescent="0.25">
      <c r="A1815" s="76"/>
      <c r="B1815" s="76"/>
      <c r="C1815" s="76"/>
      <c r="D1815" s="90"/>
      <c r="E1815" s="79"/>
      <c r="F1815" s="8" t="s">
        <v>1389</v>
      </c>
      <c r="G1815" s="77"/>
      <c r="H1815" s="78"/>
      <c r="I1815" s="78"/>
      <c r="J1815" s="79"/>
      <c r="K1815" s="78"/>
      <c r="L1815" s="79"/>
      <c r="M1815" s="79">
        <v>0</v>
      </c>
      <c r="N1815" s="78"/>
      <c r="O1815" s="79">
        <v>0</v>
      </c>
      <c r="P1815" s="81"/>
    </row>
    <row r="1816" spans="1:16" x14ac:dyDescent="0.25">
      <c r="A1816" s="76"/>
      <c r="B1816" s="76"/>
      <c r="C1816" s="76"/>
      <c r="D1816" s="90"/>
      <c r="E1816" s="79"/>
      <c r="F1816" s="8" t="s">
        <v>793</v>
      </c>
      <c r="G1816" s="77"/>
      <c r="H1816" s="78"/>
      <c r="I1816" s="78"/>
      <c r="J1816" s="79"/>
      <c r="K1816" s="78"/>
      <c r="L1816" s="79"/>
      <c r="M1816" s="79">
        <v>0</v>
      </c>
      <c r="N1816" s="78"/>
      <c r="O1816" s="79">
        <v>0</v>
      </c>
      <c r="P1816" s="81"/>
    </row>
    <row r="1817" spans="1:16" ht="16.5" x14ac:dyDescent="0.25">
      <c r="A1817" s="76"/>
      <c r="B1817" s="76"/>
      <c r="C1817" s="76"/>
      <c r="D1817" s="90"/>
      <c r="E1817" s="79"/>
      <c r="F1817" s="8" t="s">
        <v>794</v>
      </c>
      <c r="G1817" s="77"/>
      <c r="H1817" s="78"/>
      <c r="I1817" s="78"/>
      <c r="J1817" s="79"/>
      <c r="K1817" s="78"/>
      <c r="L1817" s="79"/>
      <c r="M1817" s="79">
        <v>0</v>
      </c>
      <c r="N1817" s="78"/>
      <c r="O1817" s="79">
        <v>0</v>
      </c>
      <c r="P1817" s="81"/>
    </row>
    <row r="1818" spans="1:16" x14ac:dyDescent="0.25">
      <c r="A1818" s="76"/>
      <c r="B1818" s="76"/>
      <c r="C1818" s="76"/>
      <c r="D1818" s="90"/>
      <c r="E1818" s="79"/>
      <c r="F1818" s="8" t="s">
        <v>1506</v>
      </c>
      <c r="G1818" s="77"/>
      <c r="H1818" s="78"/>
      <c r="I1818" s="78"/>
      <c r="J1818" s="79"/>
      <c r="K1818" s="78"/>
      <c r="L1818" s="79"/>
      <c r="M1818" s="79">
        <v>0</v>
      </c>
      <c r="N1818" s="78"/>
      <c r="O1818" s="79">
        <v>0</v>
      </c>
      <c r="P1818" s="81"/>
    </row>
    <row r="1819" spans="1:16" x14ac:dyDescent="0.25">
      <c r="A1819" s="76"/>
      <c r="B1819" s="76"/>
      <c r="C1819" s="76"/>
      <c r="D1819" s="90"/>
      <c r="E1819" s="79"/>
      <c r="F1819" s="8" t="s">
        <v>1507</v>
      </c>
      <c r="G1819" s="77"/>
      <c r="H1819" s="78"/>
      <c r="I1819" s="78"/>
      <c r="J1819" s="79"/>
      <c r="K1819" s="78"/>
      <c r="L1819" s="79"/>
      <c r="M1819" s="79">
        <v>0</v>
      </c>
      <c r="N1819" s="78"/>
      <c r="O1819" s="79">
        <v>0</v>
      </c>
      <c r="P1819" s="81"/>
    </row>
    <row r="1820" spans="1:16" x14ac:dyDescent="0.25">
      <c r="A1820" s="76"/>
      <c r="B1820" s="76"/>
      <c r="C1820" s="76"/>
      <c r="D1820" s="90"/>
      <c r="E1820" s="79"/>
      <c r="F1820" s="8" t="s">
        <v>1508</v>
      </c>
      <c r="G1820" s="77"/>
      <c r="H1820" s="78"/>
      <c r="I1820" s="78"/>
      <c r="J1820" s="79"/>
      <c r="K1820" s="78"/>
      <c r="L1820" s="79"/>
      <c r="M1820" s="79">
        <v>0</v>
      </c>
      <c r="N1820" s="78"/>
      <c r="O1820" s="79">
        <v>0</v>
      </c>
      <c r="P1820" s="81"/>
    </row>
    <row r="1821" spans="1:16" ht="16.5" x14ac:dyDescent="0.25">
      <c r="A1821" s="76"/>
      <c r="B1821" s="76"/>
      <c r="C1821" s="76"/>
      <c r="D1821" s="90"/>
      <c r="E1821" s="79"/>
      <c r="F1821" s="8" t="s">
        <v>1509</v>
      </c>
      <c r="G1821" s="77"/>
      <c r="H1821" s="78"/>
      <c r="I1821" s="78"/>
      <c r="J1821" s="79"/>
      <c r="K1821" s="78"/>
      <c r="L1821" s="79"/>
      <c r="M1821" s="79">
        <v>0</v>
      </c>
      <c r="N1821" s="78"/>
      <c r="O1821" s="79">
        <v>0</v>
      </c>
      <c r="P1821" s="81"/>
    </row>
    <row r="1822" spans="1:16" x14ac:dyDescent="0.25">
      <c r="A1822" s="76"/>
      <c r="B1822" s="76"/>
      <c r="C1822" s="76"/>
      <c r="D1822" s="90"/>
      <c r="E1822" s="79"/>
      <c r="F1822" s="8" t="s">
        <v>1510</v>
      </c>
      <c r="G1822" s="77"/>
      <c r="H1822" s="78"/>
      <c r="I1822" s="78"/>
      <c r="J1822" s="79"/>
      <c r="K1822" s="78"/>
      <c r="L1822" s="79"/>
      <c r="M1822" s="79">
        <v>0</v>
      </c>
      <c r="N1822" s="78"/>
      <c r="O1822" s="79">
        <v>0</v>
      </c>
      <c r="P1822" s="81"/>
    </row>
    <row r="1823" spans="1:16" x14ac:dyDescent="0.25">
      <c r="A1823" s="76"/>
      <c r="B1823" s="76"/>
      <c r="C1823" s="76"/>
      <c r="D1823" s="90"/>
      <c r="E1823" s="79"/>
      <c r="F1823" s="8" t="s">
        <v>912</v>
      </c>
      <c r="G1823" s="77"/>
      <c r="H1823" s="78"/>
      <c r="I1823" s="78"/>
      <c r="J1823" s="79"/>
      <c r="K1823" s="78"/>
      <c r="L1823" s="79"/>
      <c r="M1823" s="79">
        <v>0</v>
      </c>
      <c r="N1823" s="78"/>
      <c r="O1823" s="79">
        <v>0</v>
      </c>
      <c r="P1823" s="81"/>
    </row>
    <row r="1824" spans="1:16" x14ac:dyDescent="0.25">
      <c r="A1824" s="76"/>
      <c r="B1824" s="76"/>
      <c r="C1824" s="76"/>
      <c r="D1824" s="90"/>
      <c r="E1824" s="79"/>
      <c r="F1824" s="8" t="s">
        <v>99</v>
      </c>
      <c r="G1824" s="77"/>
      <c r="H1824" s="78"/>
      <c r="I1824" s="78"/>
      <c r="J1824" s="79"/>
      <c r="K1824" s="78"/>
      <c r="L1824" s="79"/>
      <c r="M1824" s="79">
        <v>0</v>
      </c>
      <c r="N1824" s="78"/>
      <c r="O1824" s="79">
        <v>0</v>
      </c>
      <c r="P1824" s="81"/>
    </row>
    <row r="1825" spans="1:16" x14ac:dyDescent="0.25">
      <c r="A1825" s="76"/>
      <c r="B1825" s="76"/>
      <c r="C1825" s="76"/>
      <c r="D1825" s="90"/>
      <c r="E1825" s="79"/>
      <c r="F1825" s="8" t="s">
        <v>1511</v>
      </c>
      <c r="G1825" s="77"/>
      <c r="H1825" s="78"/>
      <c r="I1825" s="78"/>
      <c r="J1825" s="79"/>
      <c r="K1825" s="78"/>
      <c r="L1825" s="79"/>
      <c r="M1825" s="79">
        <v>0</v>
      </c>
      <c r="N1825" s="78"/>
      <c r="O1825" s="79">
        <v>0</v>
      </c>
      <c r="P1825" s="81"/>
    </row>
    <row r="1826" spans="1:16" x14ac:dyDescent="0.25">
      <c r="A1826" s="76">
        <v>2</v>
      </c>
      <c r="B1826" s="76" t="s">
        <v>1512</v>
      </c>
      <c r="C1826" s="76" t="s">
        <v>1513</v>
      </c>
      <c r="D1826" s="90"/>
      <c r="E1826" s="79"/>
      <c r="F1826" s="100" t="s">
        <v>15</v>
      </c>
      <c r="G1826" s="101"/>
      <c r="H1826" s="101"/>
      <c r="I1826" s="101"/>
      <c r="J1826" s="101"/>
      <c r="K1826" s="101"/>
      <c r="L1826" s="102"/>
      <c r="M1826" s="10"/>
      <c r="N1826" s="10"/>
      <c r="O1826" s="10"/>
      <c r="P1826" s="18"/>
    </row>
    <row r="1827" spans="1:16" x14ac:dyDescent="0.25">
      <c r="A1827" s="76"/>
      <c r="B1827" s="76"/>
      <c r="C1827" s="76"/>
      <c r="D1827" s="90"/>
      <c r="E1827" s="79"/>
      <c r="F1827" s="8" t="s">
        <v>1514</v>
      </c>
      <c r="G1827" s="7" t="s">
        <v>17</v>
      </c>
      <c r="H1827" s="10">
        <v>170218.62</v>
      </c>
      <c r="I1827" s="11">
        <f t="shared" ref="I1827:I1839" si="366">(H1827*19.88%)+H1827</f>
        <v>204058.08165599999</v>
      </c>
      <c r="J1827" s="10">
        <v>157724.92540000001</v>
      </c>
      <c r="K1827" s="11">
        <f t="shared" ref="K1827:K1839" si="367">(J1827*5.1%)+J1827</f>
        <v>165768.8965954</v>
      </c>
      <c r="L1827" s="49">
        <f>K1827</f>
        <v>165768.8965954</v>
      </c>
      <c r="M1827" s="9">
        <v>229647.49138240001</v>
      </c>
      <c r="N1827" s="9">
        <v>273280.51474505599</v>
      </c>
      <c r="O1827" s="9">
        <f>MIN(M1827,N1827)</f>
        <v>229647.49138240001</v>
      </c>
      <c r="P1827" s="17">
        <f>AVERAGE(L1827,O1827)</f>
        <v>197708.19398889999</v>
      </c>
    </row>
    <row r="1828" spans="1:16" x14ac:dyDescent="0.25">
      <c r="A1828" s="76"/>
      <c r="B1828" s="76"/>
      <c r="C1828" s="76"/>
      <c r="D1828" s="90"/>
      <c r="E1828" s="79"/>
      <c r="F1828" s="8" t="s">
        <v>1515</v>
      </c>
      <c r="G1828" s="7" t="s">
        <v>17</v>
      </c>
      <c r="H1828" s="10">
        <v>59008.95</v>
      </c>
      <c r="I1828" s="11">
        <f t="shared" si="366"/>
        <v>70739.92925999999</v>
      </c>
      <c r="J1828" s="10">
        <v>54677.739399999999</v>
      </c>
      <c r="K1828" s="11">
        <f t="shared" si="367"/>
        <v>57466.3041094</v>
      </c>
      <c r="L1828" s="49">
        <f t="shared" ref="L1828:L1839" si="368">K1828</f>
        <v>57466.3041094</v>
      </c>
      <c r="M1828" s="9">
        <v>79610.788566400006</v>
      </c>
      <c r="N1828" s="9">
        <v>94736.838394016013</v>
      </c>
      <c r="O1828" s="9">
        <f t="shared" ref="O1828:O1839" si="369">MIN(M1828,N1828)</f>
        <v>79610.788566400006</v>
      </c>
      <c r="P1828" s="17">
        <f t="shared" ref="P1828:P1839" si="370">AVERAGE(L1828,O1828)</f>
        <v>68538.546337899999</v>
      </c>
    </row>
    <row r="1829" spans="1:16" x14ac:dyDescent="0.25">
      <c r="A1829" s="76"/>
      <c r="B1829" s="76"/>
      <c r="C1829" s="76"/>
      <c r="D1829" s="90"/>
      <c r="E1829" s="79"/>
      <c r="F1829" s="8" t="s">
        <v>1516</v>
      </c>
      <c r="G1829" s="7" t="s">
        <v>17</v>
      </c>
      <c r="H1829" s="10">
        <v>221282.82</v>
      </c>
      <c r="I1829" s="11">
        <f t="shared" si="366"/>
        <v>265273.84461600002</v>
      </c>
      <c r="J1829" s="10">
        <v>205040.8278</v>
      </c>
      <c r="K1829" s="11">
        <f t="shared" si="367"/>
        <v>215497.91001779999</v>
      </c>
      <c r="L1829" s="49">
        <f t="shared" si="368"/>
        <v>215497.91001779999</v>
      </c>
      <c r="M1829" s="9">
        <v>298539.44527680002</v>
      </c>
      <c r="N1829" s="9">
        <v>355261.93987939204</v>
      </c>
      <c r="O1829" s="9">
        <f t="shared" si="369"/>
        <v>298539.44527680002</v>
      </c>
      <c r="P1829" s="17">
        <f t="shared" si="370"/>
        <v>257018.67764730001</v>
      </c>
    </row>
    <row r="1830" spans="1:16" x14ac:dyDescent="0.25">
      <c r="A1830" s="76"/>
      <c r="B1830" s="76"/>
      <c r="C1830" s="76"/>
      <c r="D1830" s="90"/>
      <c r="E1830" s="79"/>
      <c r="F1830" s="8" t="s">
        <v>1517</v>
      </c>
      <c r="G1830" s="7" t="s">
        <v>17</v>
      </c>
      <c r="H1830" s="10">
        <v>204261.75</v>
      </c>
      <c r="I1830" s="11">
        <f t="shared" si="366"/>
        <v>244868.9859</v>
      </c>
      <c r="J1830" s="10">
        <v>189269.1692</v>
      </c>
      <c r="K1830" s="11">
        <f t="shared" si="367"/>
        <v>198921.89682920001</v>
      </c>
      <c r="L1830" s="49">
        <f t="shared" si="368"/>
        <v>198921.89682920001</v>
      </c>
      <c r="M1830" s="9">
        <v>275575.9103552</v>
      </c>
      <c r="N1830" s="9">
        <v>327935.33332268801</v>
      </c>
      <c r="O1830" s="9">
        <f t="shared" si="369"/>
        <v>275575.9103552</v>
      </c>
      <c r="P1830" s="17">
        <f t="shared" si="370"/>
        <v>237248.90359220002</v>
      </c>
    </row>
    <row r="1831" spans="1:16" x14ac:dyDescent="0.25">
      <c r="A1831" s="76"/>
      <c r="B1831" s="76"/>
      <c r="C1831" s="76"/>
      <c r="D1831" s="90"/>
      <c r="E1831" s="79"/>
      <c r="F1831" s="8" t="s">
        <v>1518</v>
      </c>
      <c r="G1831" s="7" t="s">
        <v>17</v>
      </c>
      <c r="H1831" s="10">
        <v>243979.56</v>
      </c>
      <c r="I1831" s="11">
        <f t="shared" si="366"/>
        <v>292482.696528</v>
      </c>
      <c r="J1831" s="10">
        <v>226071.86799999999</v>
      </c>
      <c r="K1831" s="11">
        <f t="shared" si="367"/>
        <v>237601.533268</v>
      </c>
      <c r="L1831" s="49">
        <f t="shared" si="368"/>
        <v>237601.533268</v>
      </c>
      <c r="M1831" s="9">
        <v>329160.63980800001</v>
      </c>
      <c r="N1831" s="9">
        <v>391701.16137152002</v>
      </c>
      <c r="O1831" s="9">
        <f t="shared" si="369"/>
        <v>329160.63980800001</v>
      </c>
      <c r="P1831" s="17">
        <f t="shared" si="370"/>
        <v>283381.08653800003</v>
      </c>
    </row>
    <row r="1832" spans="1:16" x14ac:dyDescent="0.25">
      <c r="A1832" s="76"/>
      <c r="B1832" s="76"/>
      <c r="C1832" s="76"/>
      <c r="D1832" s="90"/>
      <c r="E1832" s="79"/>
      <c r="F1832" s="8" t="s">
        <v>411</v>
      </c>
      <c r="G1832" s="7" t="s">
        <v>17</v>
      </c>
      <c r="H1832" s="10">
        <v>170218.62</v>
      </c>
      <c r="I1832" s="11">
        <f t="shared" si="366"/>
        <v>204058.08165599999</v>
      </c>
      <c r="J1832" s="10">
        <v>157724.92540000001</v>
      </c>
      <c r="K1832" s="11">
        <f t="shared" si="367"/>
        <v>165768.8965954</v>
      </c>
      <c r="L1832" s="49">
        <f t="shared" si="368"/>
        <v>165768.8965954</v>
      </c>
      <c r="M1832" s="9">
        <v>229647.49138240001</v>
      </c>
      <c r="N1832" s="9">
        <v>273280.51474505599</v>
      </c>
      <c r="O1832" s="9">
        <f t="shared" si="369"/>
        <v>229647.49138240001</v>
      </c>
      <c r="P1832" s="17">
        <f t="shared" si="370"/>
        <v>197708.19398889999</v>
      </c>
    </row>
    <row r="1833" spans="1:16" x14ac:dyDescent="0.25">
      <c r="A1833" s="76"/>
      <c r="B1833" s="76"/>
      <c r="C1833" s="76"/>
      <c r="D1833" s="90"/>
      <c r="E1833" s="79"/>
      <c r="F1833" s="8" t="s">
        <v>1519</v>
      </c>
      <c r="G1833" s="7" t="s">
        <v>17</v>
      </c>
      <c r="H1833" s="10">
        <v>39716.82</v>
      </c>
      <c r="I1833" s="11">
        <f t="shared" si="366"/>
        <v>47612.523816000001</v>
      </c>
      <c r="J1833" s="10">
        <v>36801.772199999999</v>
      </c>
      <c r="K1833" s="11">
        <f t="shared" si="367"/>
        <v>38678.662582199999</v>
      </c>
      <c r="L1833" s="49">
        <f t="shared" si="368"/>
        <v>38678.662582199999</v>
      </c>
      <c r="M1833" s="9">
        <v>53583.380323199999</v>
      </c>
      <c r="N1833" s="9">
        <v>63764.222584607996</v>
      </c>
      <c r="O1833" s="9">
        <f t="shared" si="369"/>
        <v>53583.380323199999</v>
      </c>
      <c r="P1833" s="17">
        <f t="shared" si="370"/>
        <v>46131.021452699999</v>
      </c>
    </row>
    <row r="1834" spans="1:16" x14ac:dyDescent="0.25">
      <c r="A1834" s="76"/>
      <c r="B1834" s="76"/>
      <c r="C1834" s="76"/>
      <c r="D1834" s="90"/>
      <c r="E1834" s="79"/>
      <c r="F1834" s="8" t="s">
        <v>43</v>
      </c>
      <c r="G1834" s="7" t="s">
        <v>17</v>
      </c>
      <c r="H1834" s="10">
        <v>17022.060000000001</v>
      </c>
      <c r="I1834" s="11">
        <f t="shared" si="366"/>
        <v>20406.045528000002</v>
      </c>
      <c r="J1834" s="10">
        <v>15772.5852</v>
      </c>
      <c r="K1834" s="11">
        <f t="shared" si="367"/>
        <v>16576.9870452</v>
      </c>
      <c r="L1834" s="49">
        <f t="shared" si="368"/>
        <v>16576.9870452</v>
      </c>
      <c r="M1834" s="9">
        <v>22964.884051199999</v>
      </c>
      <c r="N1834" s="9">
        <v>27328.212020927996</v>
      </c>
      <c r="O1834" s="9">
        <f t="shared" si="369"/>
        <v>22964.884051199999</v>
      </c>
      <c r="P1834" s="17">
        <f t="shared" si="370"/>
        <v>19770.935548199999</v>
      </c>
    </row>
    <row r="1835" spans="1:16" x14ac:dyDescent="0.25">
      <c r="A1835" s="76"/>
      <c r="B1835" s="76"/>
      <c r="C1835" s="76"/>
      <c r="D1835" s="90"/>
      <c r="E1835" s="79"/>
      <c r="F1835" s="8" t="s">
        <v>325</v>
      </c>
      <c r="G1835" s="7" t="s">
        <v>17</v>
      </c>
      <c r="H1835" s="10">
        <v>102130.38</v>
      </c>
      <c r="I1835" s="11">
        <f t="shared" si="366"/>
        <v>122433.899544</v>
      </c>
      <c r="J1835" s="10">
        <v>94633.657999999996</v>
      </c>
      <c r="K1835" s="11">
        <f t="shared" si="367"/>
        <v>99459.974558000002</v>
      </c>
      <c r="L1835" s="49">
        <f t="shared" si="368"/>
        <v>99459.974558000002</v>
      </c>
      <c r="M1835" s="9">
        <v>137786.60604799999</v>
      </c>
      <c r="N1835" s="9">
        <v>163966.06119712</v>
      </c>
      <c r="O1835" s="9">
        <f t="shared" si="369"/>
        <v>137786.60604799999</v>
      </c>
      <c r="P1835" s="17">
        <f t="shared" si="370"/>
        <v>118623.29030299999</v>
      </c>
    </row>
    <row r="1836" spans="1:16" x14ac:dyDescent="0.25">
      <c r="A1836" s="76"/>
      <c r="B1836" s="76"/>
      <c r="C1836" s="76"/>
      <c r="D1836" s="90"/>
      <c r="E1836" s="79"/>
      <c r="F1836" s="8" t="s">
        <v>1109</v>
      </c>
      <c r="G1836" s="7" t="s">
        <v>17</v>
      </c>
      <c r="H1836" s="10">
        <v>17022.060000000001</v>
      </c>
      <c r="I1836" s="11">
        <f t="shared" si="366"/>
        <v>20406.045528000002</v>
      </c>
      <c r="J1836" s="10">
        <v>15772.5852</v>
      </c>
      <c r="K1836" s="11">
        <f t="shared" si="367"/>
        <v>16576.9870452</v>
      </c>
      <c r="L1836" s="49">
        <f t="shared" si="368"/>
        <v>16576.9870452</v>
      </c>
      <c r="M1836" s="9">
        <v>22964.884051199999</v>
      </c>
      <c r="N1836" s="9">
        <v>27328.212020927996</v>
      </c>
      <c r="O1836" s="9">
        <f t="shared" si="369"/>
        <v>22964.884051199999</v>
      </c>
      <c r="P1836" s="17">
        <f t="shared" si="370"/>
        <v>19770.935548199999</v>
      </c>
    </row>
    <row r="1837" spans="1:16" x14ac:dyDescent="0.25">
      <c r="A1837" s="76"/>
      <c r="B1837" s="76"/>
      <c r="C1837" s="76"/>
      <c r="D1837" s="90"/>
      <c r="E1837" s="79"/>
      <c r="F1837" s="8" t="s">
        <v>634</v>
      </c>
      <c r="G1837" s="7" t="s">
        <v>17</v>
      </c>
      <c r="H1837" s="10">
        <v>748032.12</v>
      </c>
      <c r="I1837" s="11">
        <f t="shared" si="366"/>
        <v>896740.90545600001</v>
      </c>
      <c r="J1837" s="10">
        <v>693126.45120000001</v>
      </c>
      <c r="K1837" s="11">
        <f t="shared" si="367"/>
        <v>728475.9002112</v>
      </c>
      <c r="L1837" s="49">
        <f t="shared" si="368"/>
        <v>728475.9002112</v>
      </c>
      <c r="M1837" s="9">
        <v>1009192.1129472</v>
      </c>
      <c r="N1837" s="9">
        <v>1200938.614407168</v>
      </c>
      <c r="O1837" s="9">
        <f t="shared" si="369"/>
        <v>1009192.1129472</v>
      </c>
      <c r="P1837" s="17">
        <f t="shared" si="370"/>
        <v>868834.00657920004</v>
      </c>
    </row>
    <row r="1838" spans="1:16" x14ac:dyDescent="0.25">
      <c r="A1838" s="76"/>
      <c r="B1838" s="76"/>
      <c r="C1838" s="76"/>
      <c r="D1838" s="90"/>
      <c r="E1838" s="79"/>
      <c r="F1838" s="8" t="s">
        <v>1520</v>
      </c>
      <c r="G1838" s="7" t="s">
        <v>17</v>
      </c>
      <c r="H1838" s="10">
        <v>96456.69</v>
      </c>
      <c r="I1838" s="11">
        <f t="shared" si="366"/>
        <v>115632.279972</v>
      </c>
      <c r="J1838" s="10">
        <v>89377.056199999992</v>
      </c>
      <c r="K1838" s="11">
        <f t="shared" si="367"/>
        <v>93935.286066199988</v>
      </c>
      <c r="L1838" s="49">
        <f t="shared" si="368"/>
        <v>93935.286066199988</v>
      </c>
      <c r="M1838" s="9">
        <v>130132.9938272</v>
      </c>
      <c r="N1838" s="9">
        <v>154858.26265436801</v>
      </c>
      <c r="O1838" s="9">
        <f t="shared" si="369"/>
        <v>130132.9938272</v>
      </c>
      <c r="P1838" s="17">
        <f t="shared" si="370"/>
        <v>112034.13994669999</v>
      </c>
    </row>
    <row r="1839" spans="1:16" x14ac:dyDescent="0.25">
      <c r="A1839" s="76"/>
      <c r="B1839" s="76"/>
      <c r="C1839" s="76"/>
      <c r="D1839" s="90"/>
      <c r="E1839" s="79"/>
      <c r="F1839" s="8" t="s">
        <v>1521</v>
      </c>
      <c r="G1839" s="7" t="s">
        <v>17</v>
      </c>
      <c r="H1839" s="10">
        <v>204261.75</v>
      </c>
      <c r="I1839" s="11">
        <f t="shared" si="366"/>
        <v>244868.9859</v>
      </c>
      <c r="J1839" s="10">
        <v>189269.1692</v>
      </c>
      <c r="K1839" s="11">
        <f t="shared" si="367"/>
        <v>198921.89682920001</v>
      </c>
      <c r="L1839" s="49">
        <f t="shared" si="368"/>
        <v>198921.89682920001</v>
      </c>
      <c r="M1839" s="9">
        <v>275575.9103552</v>
      </c>
      <c r="N1839" s="9">
        <v>327935.33332268801</v>
      </c>
      <c r="O1839" s="9">
        <f t="shared" si="369"/>
        <v>275575.9103552</v>
      </c>
      <c r="P1839" s="17">
        <f t="shared" si="370"/>
        <v>237248.90359220002</v>
      </c>
    </row>
    <row r="1840" spans="1:16" x14ac:dyDescent="0.25">
      <c r="A1840" s="76"/>
      <c r="B1840" s="76"/>
      <c r="C1840" s="76"/>
      <c r="D1840" s="90"/>
      <c r="E1840" s="79"/>
      <c r="F1840" s="100" t="s">
        <v>81</v>
      </c>
      <c r="G1840" s="101"/>
      <c r="H1840" s="101"/>
      <c r="I1840" s="101"/>
      <c r="J1840" s="101"/>
      <c r="K1840" s="101"/>
      <c r="L1840" s="102"/>
      <c r="M1840" s="10"/>
      <c r="N1840" s="10"/>
      <c r="O1840" s="10"/>
      <c r="P1840" s="18"/>
    </row>
    <row r="1841" spans="1:16" x14ac:dyDescent="0.25">
      <c r="A1841" s="76"/>
      <c r="B1841" s="76"/>
      <c r="C1841" s="76"/>
      <c r="D1841" s="90"/>
      <c r="E1841" s="79"/>
      <c r="F1841" s="8" t="s">
        <v>1522</v>
      </c>
      <c r="G1841" s="77" t="s">
        <v>82</v>
      </c>
      <c r="H1841" s="78">
        <v>95693.4</v>
      </c>
      <c r="I1841" s="78">
        <f>(H1841*19.88%)+H1841</f>
        <v>114717.24791999999</v>
      </c>
      <c r="J1841" s="78">
        <v>88027</v>
      </c>
      <c r="K1841" s="78">
        <f>(J1841*5.1%)+J1841</f>
        <v>92516.376999999993</v>
      </c>
      <c r="L1841" s="78">
        <f>K1841</f>
        <v>92516.376999999993</v>
      </c>
      <c r="M1841" s="79">
        <v>200967.31199999998</v>
      </c>
      <c r="N1841" s="78">
        <v>207231</v>
      </c>
      <c r="O1841" s="79">
        <f>MIN(M1841,N1841)</f>
        <v>200967.31199999998</v>
      </c>
      <c r="P1841" s="80">
        <f>AVERAGE(L1841,O1841)</f>
        <v>146741.84449999998</v>
      </c>
    </row>
    <row r="1842" spans="1:16" x14ac:dyDescent="0.25">
      <c r="A1842" s="76"/>
      <c r="B1842" s="76"/>
      <c r="C1842" s="76"/>
      <c r="D1842" s="90"/>
      <c r="E1842" s="79"/>
      <c r="F1842" s="8" t="s">
        <v>788</v>
      </c>
      <c r="G1842" s="77"/>
      <c r="H1842" s="78"/>
      <c r="I1842" s="78"/>
      <c r="J1842" s="78"/>
      <c r="K1842" s="78"/>
      <c r="L1842" s="78">
        <f t="shared" ref="L1842:L1852" si="371">+(I1842+K1842)/2</f>
        <v>0</v>
      </c>
      <c r="M1842" s="79">
        <v>0</v>
      </c>
      <c r="N1842" s="78"/>
      <c r="O1842" s="79">
        <v>0</v>
      </c>
      <c r="P1842" s="81"/>
    </row>
    <row r="1843" spans="1:16" x14ac:dyDescent="0.25">
      <c r="A1843" s="76"/>
      <c r="B1843" s="76"/>
      <c r="C1843" s="76"/>
      <c r="D1843" s="90"/>
      <c r="E1843" s="79"/>
      <c r="F1843" s="8" t="s">
        <v>1523</v>
      </c>
      <c r="G1843" s="77"/>
      <c r="H1843" s="78"/>
      <c r="I1843" s="78"/>
      <c r="J1843" s="78"/>
      <c r="K1843" s="78"/>
      <c r="L1843" s="78">
        <f t="shared" si="371"/>
        <v>0</v>
      </c>
      <c r="M1843" s="79">
        <v>0</v>
      </c>
      <c r="N1843" s="78"/>
      <c r="O1843" s="79">
        <v>0</v>
      </c>
      <c r="P1843" s="81"/>
    </row>
    <row r="1844" spans="1:16" x14ac:dyDescent="0.25">
      <c r="A1844" s="76"/>
      <c r="B1844" s="76"/>
      <c r="C1844" s="76"/>
      <c r="D1844" s="90"/>
      <c r="E1844" s="79"/>
      <c r="F1844" s="8" t="s">
        <v>1524</v>
      </c>
      <c r="G1844" s="77"/>
      <c r="H1844" s="78"/>
      <c r="I1844" s="78"/>
      <c r="J1844" s="78"/>
      <c r="K1844" s="78"/>
      <c r="L1844" s="78">
        <f t="shared" si="371"/>
        <v>0</v>
      </c>
      <c r="M1844" s="79">
        <v>0</v>
      </c>
      <c r="N1844" s="78"/>
      <c r="O1844" s="79">
        <v>0</v>
      </c>
      <c r="P1844" s="81"/>
    </row>
    <row r="1845" spans="1:16" x14ac:dyDescent="0.25">
      <c r="A1845" s="76"/>
      <c r="B1845" s="76"/>
      <c r="C1845" s="76"/>
      <c r="D1845" s="90"/>
      <c r="E1845" s="79"/>
      <c r="F1845" s="8" t="s">
        <v>793</v>
      </c>
      <c r="G1845" s="77"/>
      <c r="H1845" s="78"/>
      <c r="I1845" s="78"/>
      <c r="J1845" s="78"/>
      <c r="K1845" s="78"/>
      <c r="L1845" s="78">
        <f t="shared" si="371"/>
        <v>0</v>
      </c>
      <c r="M1845" s="79">
        <v>0</v>
      </c>
      <c r="N1845" s="78"/>
      <c r="O1845" s="79">
        <v>0</v>
      </c>
      <c r="P1845" s="81"/>
    </row>
    <row r="1846" spans="1:16" ht="16.5" x14ac:dyDescent="0.25">
      <c r="A1846" s="76"/>
      <c r="B1846" s="76"/>
      <c r="C1846" s="76"/>
      <c r="D1846" s="90"/>
      <c r="E1846" s="79"/>
      <c r="F1846" s="8" t="s">
        <v>794</v>
      </c>
      <c r="G1846" s="77"/>
      <c r="H1846" s="78"/>
      <c r="I1846" s="78"/>
      <c r="J1846" s="78"/>
      <c r="K1846" s="78"/>
      <c r="L1846" s="78">
        <f t="shared" si="371"/>
        <v>0</v>
      </c>
      <c r="M1846" s="79">
        <v>0</v>
      </c>
      <c r="N1846" s="78"/>
      <c r="O1846" s="79">
        <v>0</v>
      </c>
      <c r="P1846" s="81"/>
    </row>
    <row r="1847" spans="1:16" x14ac:dyDescent="0.25">
      <c r="A1847" s="76"/>
      <c r="B1847" s="76"/>
      <c r="C1847" s="76"/>
      <c r="D1847" s="90"/>
      <c r="E1847" s="79"/>
      <c r="F1847" s="8" t="s">
        <v>1525</v>
      </c>
      <c r="G1847" s="77"/>
      <c r="H1847" s="78"/>
      <c r="I1847" s="78"/>
      <c r="J1847" s="78"/>
      <c r="K1847" s="78"/>
      <c r="L1847" s="78">
        <f t="shared" si="371"/>
        <v>0</v>
      </c>
      <c r="M1847" s="79">
        <v>0</v>
      </c>
      <c r="N1847" s="78"/>
      <c r="O1847" s="79">
        <v>0</v>
      </c>
      <c r="P1847" s="81"/>
    </row>
    <row r="1848" spans="1:16" x14ac:dyDescent="0.25">
      <c r="A1848" s="76"/>
      <c r="B1848" s="76"/>
      <c r="C1848" s="76"/>
      <c r="D1848" s="90"/>
      <c r="E1848" s="79"/>
      <c r="F1848" s="8" t="s">
        <v>1526</v>
      </c>
      <c r="G1848" s="77"/>
      <c r="H1848" s="78"/>
      <c r="I1848" s="78"/>
      <c r="J1848" s="78"/>
      <c r="K1848" s="78"/>
      <c r="L1848" s="78">
        <f t="shared" si="371"/>
        <v>0</v>
      </c>
      <c r="M1848" s="79">
        <v>0</v>
      </c>
      <c r="N1848" s="78"/>
      <c r="O1848" s="79">
        <v>0</v>
      </c>
      <c r="P1848" s="81"/>
    </row>
    <row r="1849" spans="1:16" x14ac:dyDescent="0.25">
      <c r="A1849" s="76"/>
      <c r="B1849" s="76"/>
      <c r="C1849" s="76"/>
      <c r="D1849" s="90"/>
      <c r="E1849" s="79"/>
      <c r="F1849" s="8" t="s">
        <v>1527</v>
      </c>
      <c r="G1849" s="77"/>
      <c r="H1849" s="78"/>
      <c r="I1849" s="78"/>
      <c r="J1849" s="78"/>
      <c r="K1849" s="78"/>
      <c r="L1849" s="78">
        <f t="shared" si="371"/>
        <v>0</v>
      </c>
      <c r="M1849" s="79">
        <v>0</v>
      </c>
      <c r="N1849" s="78"/>
      <c r="O1849" s="79">
        <v>0</v>
      </c>
      <c r="P1849" s="81"/>
    </row>
    <row r="1850" spans="1:16" x14ac:dyDescent="0.25">
      <c r="A1850" s="76"/>
      <c r="B1850" s="76"/>
      <c r="C1850" s="76"/>
      <c r="D1850" s="90"/>
      <c r="E1850" s="79"/>
      <c r="F1850" s="8" t="s">
        <v>1528</v>
      </c>
      <c r="G1850" s="77"/>
      <c r="H1850" s="78"/>
      <c r="I1850" s="78"/>
      <c r="J1850" s="78"/>
      <c r="K1850" s="78"/>
      <c r="L1850" s="78">
        <f t="shared" si="371"/>
        <v>0</v>
      </c>
      <c r="M1850" s="79">
        <v>0</v>
      </c>
      <c r="N1850" s="78"/>
      <c r="O1850" s="79">
        <v>0</v>
      </c>
      <c r="P1850" s="81"/>
    </row>
    <row r="1851" spans="1:16" x14ac:dyDescent="0.25">
      <c r="A1851" s="76"/>
      <c r="B1851" s="76"/>
      <c r="C1851" s="76"/>
      <c r="D1851" s="90"/>
      <c r="E1851" s="79"/>
      <c r="F1851" s="8" t="s">
        <v>99</v>
      </c>
      <c r="G1851" s="77"/>
      <c r="H1851" s="78"/>
      <c r="I1851" s="78"/>
      <c r="J1851" s="78"/>
      <c r="K1851" s="78"/>
      <c r="L1851" s="78">
        <f t="shared" si="371"/>
        <v>0</v>
      </c>
      <c r="M1851" s="79">
        <v>0</v>
      </c>
      <c r="N1851" s="78"/>
      <c r="O1851" s="79">
        <v>0</v>
      </c>
      <c r="P1851" s="81"/>
    </row>
    <row r="1852" spans="1:16" x14ac:dyDescent="0.25">
      <c r="A1852" s="76"/>
      <c r="B1852" s="76"/>
      <c r="C1852" s="76"/>
      <c r="D1852" s="90"/>
      <c r="E1852" s="79"/>
      <c r="F1852" s="8" t="s">
        <v>1529</v>
      </c>
      <c r="G1852" s="77"/>
      <c r="H1852" s="78"/>
      <c r="I1852" s="78"/>
      <c r="J1852" s="78"/>
      <c r="K1852" s="78"/>
      <c r="L1852" s="78">
        <f t="shared" si="371"/>
        <v>0</v>
      </c>
      <c r="M1852" s="79">
        <v>0</v>
      </c>
      <c r="N1852" s="78"/>
      <c r="O1852" s="79">
        <v>0</v>
      </c>
      <c r="P1852" s="81"/>
    </row>
    <row r="1853" spans="1:16" x14ac:dyDescent="0.25">
      <c r="A1853" s="76">
        <v>3</v>
      </c>
      <c r="B1853" s="76" t="s">
        <v>1530</v>
      </c>
      <c r="C1853" s="76" t="s">
        <v>1531</v>
      </c>
      <c r="D1853" s="90"/>
      <c r="E1853" s="79"/>
      <c r="F1853" s="100" t="s">
        <v>15</v>
      </c>
      <c r="G1853" s="101"/>
      <c r="H1853" s="101"/>
      <c r="I1853" s="101"/>
      <c r="J1853" s="101"/>
      <c r="K1853" s="101"/>
      <c r="L1853" s="102"/>
      <c r="M1853" s="10"/>
      <c r="N1853" s="10"/>
      <c r="O1853" s="10"/>
      <c r="P1853" s="18"/>
    </row>
    <row r="1854" spans="1:16" x14ac:dyDescent="0.25">
      <c r="A1854" s="76"/>
      <c r="B1854" s="76"/>
      <c r="C1854" s="76"/>
      <c r="D1854" s="90"/>
      <c r="E1854" s="79"/>
      <c r="F1854" s="8" t="s">
        <v>1532</v>
      </c>
      <c r="G1854" s="7" t="s">
        <v>17</v>
      </c>
      <c r="H1854" s="10">
        <v>17022.060000000001</v>
      </c>
      <c r="I1854" s="11">
        <f t="shared" ref="I1854:I1862" si="372">(H1854*19.88%)+H1854</f>
        <v>20406.045528000002</v>
      </c>
      <c r="J1854" s="9">
        <v>15772.5852</v>
      </c>
      <c r="K1854" s="11">
        <f t="shared" ref="K1854:K1862" si="373">(J1854*5.1%)+J1854</f>
        <v>16576.9870452</v>
      </c>
      <c r="L1854" s="49">
        <f>K1854</f>
        <v>16576.9870452</v>
      </c>
      <c r="M1854" s="9">
        <v>22964.884051199999</v>
      </c>
      <c r="N1854" s="9">
        <v>27328.212020927996</v>
      </c>
      <c r="O1854" s="9">
        <f>MIN(M1854,N1854)</f>
        <v>22964.884051199999</v>
      </c>
      <c r="P1854" s="17">
        <f>AVERAGE(L1854,O1854)</f>
        <v>19770.935548199999</v>
      </c>
    </row>
    <row r="1855" spans="1:16" x14ac:dyDescent="0.25">
      <c r="A1855" s="76"/>
      <c r="B1855" s="76"/>
      <c r="C1855" s="76"/>
      <c r="D1855" s="90"/>
      <c r="E1855" s="79"/>
      <c r="F1855" s="8" t="s">
        <v>770</v>
      </c>
      <c r="G1855" s="7" t="s">
        <v>17</v>
      </c>
      <c r="H1855" s="10">
        <v>59008.95</v>
      </c>
      <c r="I1855" s="11">
        <f t="shared" si="372"/>
        <v>70739.92925999999</v>
      </c>
      <c r="J1855" s="9">
        <v>54677.739399999999</v>
      </c>
      <c r="K1855" s="11">
        <f t="shared" si="373"/>
        <v>57466.3041094</v>
      </c>
      <c r="L1855" s="49">
        <f t="shared" ref="L1855:L1862" si="374">K1855</f>
        <v>57466.3041094</v>
      </c>
      <c r="M1855" s="9">
        <v>79610.788566400006</v>
      </c>
      <c r="N1855" s="9">
        <v>94736.838394016013</v>
      </c>
      <c r="O1855" s="9">
        <f t="shared" ref="O1855:O1862" si="375">MIN(M1855,N1855)</f>
        <v>79610.788566400006</v>
      </c>
      <c r="P1855" s="17">
        <f t="shared" ref="P1855:P1862" si="376">AVERAGE(L1855,O1855)</f>
        <v>68538.546337899999</v>
      </c>
    </row>
    <row r="1856" spans="1:16" x14ac:dyDescent="0.25">
      <c r="A1856" s="76"/>
      <c r="B1856" s="76"/>
      <c r="C1856" s="76"/>
      <c r="D1856" s="90"/>
      <c r="E1856" s="79"/>
      <c r="F1856" s="8" t="s">
        <v>824</v>
      </c>
      <c r="G1856" s="7" t="s">
        <v>17</v>
      </c>
      <c r="H1856" s="10">
        <v>17022.060000000001</v>
      </c>
      <c r="I1856" s="11">
        <f t="shared" si="372"/>
        <v>20406.045528000002</v>
      </c>
      <c r="J1856" s="9">
        <v>15772.5852</v>
      </c>
      <c r="K1856" s="11">
        <f t="shared" si="373"/>
        <v>16576.9870452</v>
      </c>
      <c r="L1856" s="49">
        <f t="shared" si="374"/>
        <v>16576.9870452</v>
      </c>
      <c r="M1856" s="9">
        <v>22964.884051199999</v>
      </c>
      <c r="N1856" s="9">
        <v>27328.212020927996</v>
      </c>
      <c r="O1856" s="9">
        <f t="shared" si="375"/>
        <v>22964.884051199999</v>
      </c>
      <c r="P1856" s="17">
        <f t="shared" si="376"/>
        <v>19770.935548199999</v>
      </c>
    </row>
    <row r="1857" spans="1:16" x14ac:dyDescent="0.25">
      <c r="A1857" s="76"/>
      <c r="B1857" s="76"/>
      <c r="C1857" s="76"/>
      <c r="D1857" s="90"/>
      <c r="E1857" s="79"/>
      <c r="F1857" s="8" t="s">
        <v>1533</v>
      </c>
      <c r="G1857" s="7" t="s">
        <v>17</v>
      </c>
      <c r="H1857" s="10">
        <v>136173.51</v>
      </c>
      <c r="I1857" s="11">
        <f t="shared" si="372"/>
        <v>163244.80378800002</v>
      </c>
      <c r="J1857" s="9">
        <v>126178.8284</v>
      </c>
      <c r="K1857" s="11">
        <f t="shared" si="373"/>
        <v>132613.94864839999</v>
      </c>
      <c r="L1857" s="49">
        <f t="shared" si="374"/>
        <v>132613.94864839999</v>
      </c>
      <c r="M1857" s="9">
        <v>183716.37415039999</v>
      </c>
      <c r="N1857" s="9">
        <v>218622.48523897599</v>
      </c>
      <c r="O1857" s="9">
        <f t="shared" si="375"/>
        <v>183716.37415039999</v>
      </c>
      <c r="P1857" s="17">
        <f t="shared" si="376"/>
        <v>158165.16139939998</v>
      </c>
    </row>
    <row r="1858" spans="1:16" x14ac:dyDescent="0.25">
      <c r="A1858" s="76"/>
      <c r="B1858" s="76"/>
      <c r="C1858" s="76"/>
      <c r="D1858" s="90"/>
      <c r="E1858" s="79"/>
      <c r="F1858" s="8" t="s">
        <v>1534</v>
      </c>
      <c r="G1858" s="7" t="s">
        <v>17</v>
      </c>
      <c r="H1858" s="10">
        <v>17022.060000000001</v>
      </c>
      <c r="I1858" s="11">
        <f t="shared" si="372"/>
        <v>20406.045528000002</v>
      </c>
      <c r="J1858" s="9">
        <v>15772.5852</v>
      </c>
      <c r="K1858" s="11">
        <f t="shared" si="373"/>
        <v>16576.9870452</v>
      </c>
      <c r="L1858" s="49">
        <f t="shared" si="374"/>
        <v>16576.9870452</v>
      </c>
      <c r="M1858" s="9">
        <v>22964.884051199999</v>
      </c>
      <c r="N1858" s="9">
        <v>27328.212020927996</v>
      </c>
      <c r="O1858" s="9">
        <f t="shared" si="375"/>
        <v>22964.884051199999</v>
      </c>
      <c r="P1858" s="17">
        <f t="shared" si="376"/>
        <v>19770.935548199999</v>
      </c>
    </row>
    <row r="1859" spans="1:16" x14ac:dyDescent="0.25">
      <c r="A1859" s="76"/>
      <c r="B1859" s="76"/>
      <c r="C1859" s="76"/>
      <c r="D1859" s="90"/>
      <c r="E1859" s="79"/>
      <c r="F1859" s="8" t="s">
        <v>1535</v>
      </c>
      <c r="G1859" s="7" t="s">
        <v>17</v>
      </c>
      <c r="H1859" s="10">
        <v>28370.43</v>
      </c>
      <c r="I1859" s="11">
        <f t="shared" si="372"/>
        <v>34010.471484000002</v>
      </c>
      <c r="J1859" s="9">
        <v>26287.642</v>
      </c>
      <c r="K1859" s="11">
        <f t="shared" si="373"/>
        <v>27628.311741999998</v>
      </c>
      <c r="L1859" s="49">
        <f t="shared" si="374"/>
        <v>27628.311741999998</v>
      </c>
      <c r="M1859" s="9">
        <v>38274.806751999997</v>
      </c>
      <c r="N1859" s="9">
        <v>45547.020034879999</v>
      </c>
      <c r="O1859" s="9">
        <f t="shared" si="375"/>
        <v>38274.806751999997</v>
      </c>
      <c r="P1859" s="17">
        <f t="shared" si="376"/>
        <v>32951.559246999997</v>
      </c>
    </row>
    <row r="1860" spans="1:16" x14ac:dyDescent="0.25">
      <c r="A1860" s="76"/>
      <c r="B1860" s="76"/>
      <c r="C1860" s="76"/>
      <c r="D1860" s="90"/>
      <c r="E1860" s="79"/>
      <c r="F1860" s="8" t="s">
        <v>1536</v>
      </c>
      <c r="G1860" s="7" t="s">
        <v>17</v>
      </c>
      <c r="H1860" s="10">
        <v>62413.56</v>
      </c>
      <c r="I1860" s="11">
        <f t="shared" si="372"/>
        <v>74821.375727999999</v>
      </c>
      <c r="J1860" s="9">
        <v>57832.812400000003</v>
      </c>
      <c r="K1860" s="11">
        <f t="shared" si="373"/>
        <v>60782.285832400004</v>
      </c>
      <c r="L1860" s="49">
        <f t="shared" si="374"/>
        <v>60782.285832400004</v>
      </c>
      <c r="M1860" s="9">
        <v>84204.574854400009</v>
      </c>
      <c r="N1860" s="9">
        <v>100203.44407673601</v>
      </c>
      <c r="O1860" s="9">
        <f t="shared" si="375"/>
        <v>84204.574854400009</v>
      </c>
      <c r="P1860" s="17">
        <f t="shared" si="376"/>
        <v>72493.430343400003</v>
      </c>
    </row>
    <row r="1861" spans="1:16" x14ac:dyDescent="0.25">
      <c r="A1861" s="76"/>
      <c r="B1861" s="76"/>
      <c r="C1861" s="76"/>
      <c r="D1861" s="90"/>
      <c r="E1861" s="79"/>
      <c r="F1861" s="8" t="s">
        <v>1537</v>
      </c>
      <c r="G1861" s="7" t="s">
        <v>17</v>
      </c>
      <c r="H1861" s="10">
        <v>170218.62</v>
      </c>
      <c r="I1861" s="11">
        <f t="shared" si="372"/>
        <v>204058.08165599999</v>
      </c>
      <c r="J1861" s="9">
        <v>157724.92540000001</v>
      </c>
      <c r="K1861" s="11">
        <f t="shared" si="373"/>
        <v>165768.8965954</v>
      </c>
      <c r="L1861" s="49">
        <f t="shared" si="374"/>
        <v>165768.8965954</v>
      </c>
      <c r="M1861" s="9">
        <v>229647.49138240001</v>
      </c>
      <c r="N1861" s="9">
        <v>273280.51474505599</v>
      </c>
      <c r="O1861" s="9">
        <f t="shared" si="375"/>
        <v>229647.49138240001</v>
      </c>
      <c r="P1861" s="17">
        <f t="shared" si="376"/>
        <v>197708.19398889999</v>
      </c>
    </row>
    <row r="1862" spans="1:16" x14ac:dyDescent="0.25">
      <c r="A1862" s="76"/>
      <c r="B1862" s="76"/>
      <c r="C1862" s="76"/>
      <c r="D1862" s="90"/>
      <c r="E1862" s="79"/>
      <c r="F1862" s="8" t="s">
        <v>1538</v>
      </c>
      <c r="G1862" s="7" t="s">
        <v>17</v>
      </c>
      <c r="H1862" s="10">
        <v>77165.55</v>
      </c>
      <c r="I1862" s="11">
        <f t="shared" si="372"/>
        <v>92506.06134</v>
      </c>
      <c r="J1862" s="9">
        <v>71502.015599999999</v>
      </c>
      <c r="K1862" s="11">
        <f t="shared" si="373"/>
        <v>75148.618395600002</v>
      </c>
      <c r="L1862" s="49">
        <f t="shared" si="374"/>
        <v>75148.618395600002</v>
      </c>
      <c r="M1862" s="9">
        <v>104106.9347136</v>
      </c>
      <c r="N1862" s="9">
        <v>123887.252309184</v>
      </c>
      <c r="O1862" s="9">
        <f t="shared" si="375"/>
        <v>104106.9347136</v>
      </c>
      <c r="P1862" s="17">
        <f t="shared" si="376"/>
        <v>89627.776554600001</v>
      </c>
    </row>
    <row r="1863" spans="1:16" x14ac:dyDescent="0.25">
      <c r="A1863" s="76"/>
      <c r="B1863" s="76"/>
      <c r="C1863" s="76"/>
      <c r="D1863" s="90"/>
      <c r="E1863" s="79"/>
      <c r="F1863" s="100" t="s">
        <v>81</v>
      </c>
      <c r="G1863" s="101"/>
      <c r="H1863" s="101"/>
      <c r="I1863" s="101"/>
      <c r="J1863" s="101"/>
      <c r="K1863" s="101"/>
      <c r="L1863" s="102"/>
      <c r="M1863" s="10"/>
      <c r="N1863" s="10"/>
      <c r="O1863" s="10"/>
      <c r="P1863" s="18"/>
    </row>
    <row r="1864" spans="1:16" x14ac:dyDescent="0.25">
      <c r="A1864" s="76"/>
      <c r="B1864" s="76"/>
      <c r="C1864" s="76"/>
      <c r="D1864" s="90"/>
      <c r="E1864" s="79"/>
      <c r="F1864" s="8" t="s">
        <v>1539</v>
      </c>
      <c r="G1864" s="77" t="s">
        <v>82</v>
      </c>
      <c r="H1864" s="78">
        <v>133124.31</v>
      </c>
      <c r="I1864" s="78">
        <f>(H1864*19.88%)+H1864</f>
        <v>159589.42282799998</v>
      </c>
      <c r="J1864" s="78">
        <v>123352.69839999999</v>
      </c>
      <c r="K1864" s="78">
        <f>(J1864*5.1%)+J1864</f>
        <v>129643.6860184</v>
      </c>
      <c r="L1864" s="78">
        <f>K1864</f>
        <v>129643.6860184</v>
      </c>
      <c r="M1864" s="79">
        <v>273201.52887040004</v>
      </c>
      <c r="N1864" s="78">
        <v>325103</v>
      </c>
      <c r="O1864" s="79">
        <f>MIN(M1864,N1864)</f>
        <v>273201.52887040004</v>
      </c>
      <c r="P1864" s="80">
        <f>AVERAGE(L1864,O1864)</f>
        <v>201422.60744440003</v>
      </c>
    </row>
    <row r="1865" spans="1:16" x14ac:dyDescent="0.25">
      <c r="A1865" s="76"/>
      <c r="B1865" s="76"/>
      <c r="C1865" s="76"/>
      <c r="D1865" s="90"/>
      <c r="E1865" s="79"/>
      <c r="F1865" s="8" t="s">
        <v>1540</v>
      </c>
      <c r="G1865" s="77"/>
      <c r="H1865" s="78"/>
      <c r="I1865" s="78"/>
      <c r="J1865" s="78"/>
      <c r="K1865" s="78"/>
      <c r="L1865" s="78">
        <f t="shared" ref="L1865:L1877" si="377">+(I1865+K1865)/2</f>
        <v>0</v>
      </c>
      <c r="M1865" s="79">
        <v>0</v>
      </c>
      <c r="N1865" s="78"/>
      <c r="O1865" s="79">
        <v>0</v>
      </c>
      <c r="P1865" s="81"/>
    </row>
    <row r="1866" spans="1:16" x14ac:dyDescent="0.25">
      <c r="A1866" s="76"/>
      <c r="B1866" s="76"/>
      <c r="C1866" s="76"/>
      <c r="D1866" s="90"/>
      <c r="E1866" s="79"/>
      <c r="F1866" s="8" t="s">
        <v>1541</v>
      </c>
      <c r="G1866" s="77"/>
      <c r="H1866" s="78"/>
      <c r="I1866" s="78"/>
      <c r="J1866" s="78"/>
      <c r="K1866" s="78"/>
      <c r="L1866" s="78">
        <f t="shared" si="377"/>
        <v>0</v>
      </c>
      <c r="M1866" s="79">
        <v>0</v>
      </c>
      <c r="N1866" s="78"/>
      <c r="O1866" s="79">
        <v>0</v>
      </c>
      <c r="P1866" s="81"/>
    </row>
    <row r="1867" spans="1:16" x14ac:dyDescent="0.25">
      <c r="A1867" s="76"/>
      <c r="B1867" s="76"/>
      <c r="C1867" s="76"/>
      <c r="D1867" s="90"/>
      <c r="E1867" s="79"/>
      <c r="F1867" s="8" t="s">
        <v>1542</v>
      </c>
      <c r="G1867" s="77"/>
      <c r="H1867" s="78"/>
      <c r="I1867" s="78"/>
      <c r="J1867" s="78"/>
      <c r="K1867" s="78"/>
      <c r="L1867" s="78">
        <f t="shared" si="377"/>
        <v>0</v>
      </c>
      <c r="M1867" s="79">
        <v>0</v>
      </c>
      <c r="N1867" s="78"/>
      <c r="O1867" s="79">
        <v>0</v>
      </c>
      <c r="P1867" s="81"/>
    </row>
    <row r="1868" spans="1:16" x14ac:dyDescent="0.25">
      <c r="A1868" s="76"/>
      <c r="B1868" s="76"/>
      <c r="C1868" s="76"/>
      <c r="D1868" s="90"/>
      <c r="E1868" s="79"/>
      <c r="F1868" s="8" t="s">
        <v>1543</v>
      </c>
      <c r="G1868" s="77"/>
      <c r="H1868" s="78"/>
      <c r="I1868" s="78"/>
      <c r="J1868" s="78"/>
      <c r="K1868" s="78"/>
      <c r="L1868" s="78">
        <f t="shared" si="377"/>
        <v>0</v>
      </c>
      <c r="M1868" s="79">
        <v>0</v>
      </c>
      <c r="N1868" s="78"/>
      <c r="O1868" s="79">
        <v>0</v>
      </c>
      <c r="P1868" s="81"/>
    </row>
    <row r="1869" spans="1:16" x14ac:dyDescent="0.25">
      <c r="A1869" s="76"/>
      <c r="B1869" s="76"/>
      <c r="C1869" s="76"/>
      <c r="D1869" s="90"/>
      <c r="E1869" s="79"/>
      <c r="F1869" s="8" t="s">
        <v>405</v>
      </c>
      <c r="G1869" s="77"/>
      <c r="H1869" s="78"/>
      <c r="I1869" s="78"/>
      <c r="J1869" s="78"/>
      <c r="K1869" s="78"/>
      <c r="L1869" s="78">
        <f t="shared" si="377"/>
        <v>0</v>
      </c>
      <c r="M1869" s="79">
        <v>0</v>
      </c>
      <c r="N1869" s="78"/>
      <c r="O1869" s="79">
        <v>0</v>
      </c>
      <c r="P1869" s="81"/>
    </row>
    <row r="1870" spans="1:16" x14ac:dyDescent="0.25">
      <c r="A1870" s="76"/>
      <c r="B1870" s="76"/>
      <c r="C1870" s="76"/>
      <c r="D1870" s="90"/>
      <c r="E1870" s="79"/>
      <c r="F1870" s="8" t="s">
        <v>1544</v>
      </c>
      <c r="G1870" s="77"/>
      <c r="H1870" s="78"/>
      <c r="I1870" s="78"/>
      <c r="J1870" s="78"/>
      <c r="K1870" s="78"/>
      <c r="L1870" s="78">
        <f t="shared" si="377"/>
        <v>0</v>
      </c>
      <c r="M1870" s="79">
        <v>0</v>
      </c>
      <c r="N1870" s="78"/>
      <c r="O1870" s="79">
        <v>0</v>
      </c>
      <c r="P1870" s="81"/>
    </row>
    <row r="1871" spans="1:16" x14ac:dyDescent="0.25">
      <c r="A1871" s="76"/>
      <c r="B1871" s="76"/>
      <c r="C1871" s="76"/>
      <c r="D1871" s="90"/>
      <c r="E1871" s="79"/>
      <c r="F1871" s="8" t="s">
        <v>793</v>
      </c>
      <c r="G1871" s="77"/>
      <c r="H1871" s="78"/>
      <c r="I1871" s="78"/>
      <c r="J1871" s="78"/>
      <c r="K1871" s="78"/>
      <c r="L1871" s="78">
        <f t="shared" si="377"/>
        <v>0</v>
      </c>
      <c r="M1871" s="79">
        <v>0</v>
      </c>
      <c r="N1871" s="78"/>
      <c r="O1871" s="79">
        <v>0</v>
      </c>
      <c r="P1871" s="81"/>
    </row>
    <row r="1872" spans="1:16" ht="16.5" x14ac:dyDescent="0.25">
      <c r="A1872" s="76"/>
      <c r="B1872" s="76"/>
      <c r="C1872" s="76"/>
      <c r="D1872" s="90"/>
      <c r="E1872" s="79"/>
      <c r="F1872" s="8" t="s">
        <v>794</v>
      </c>
      <c r="G1872" s="77"/>
      <c r="H1872" s="78"/>
      <c r="I1872" s="78"/>
      <c r="J1872" s="78"/>
      <c r="K1872" s="78"/>
      <c r="L1872" s="78">
        <f t="shared" si="377"/>
        <v>0</v>
      </c>
      <c r="M1872" s="79">
        <v>0</v>
      </c>
      <c r="N1872" s="78"/>
      <c r="O1872" s="79">
        <v>0</v>
      </c>
      <c r="P1872" s="81"/>
    </row>
    <row r="1873" spans="1:16" x14ac:dyDescent="0.25">
      <c r="A1873" s="76"/>
      <c r="B1873" s="76"/>
      <c r="C1873" s="76"/>
      <c r="D1873" s="90"/>
      <c r="E1873" s="79"/>
      <c r="F1873" s="8" t="s">
        <v>1545</v>
      </c>
      <c r="G1873" s="77"/>
      <c r="H1873" s="78"/>
      <c r="I1873" s="78"/>
      <c r="J1873" s="78"/>
      <c r="K1873" s="78"/>
      <c r="L1873" s="78">
        <f t="shared" si="377"/>
        <v>0</v>
      </c>
      <c r="M1873" s="79">
        <v>0</v>
      </c>
      <c r="N1873" s="78"/>
      <c r="O1873" s="79">
        <v>0</v>
      </c>
      <c r="P1873" s="81"/>
    </row>
    <row r="1874" spans="1:16" ht="16.5" x14ac:dyDescent="0.25">
      <c r="A1874" s="76"/>
      <c r="B1874" s="76"/>
      <c r="C1874" s="76"/>
      <c r="D1874" s="90"/>
      <c r="E1874" s="79"/>
      <c r="F1874" s="8" t="s">
        <v>1546</v>
      </c>
      <c r="G1874" s="77"/>
      <c r="H1874" s="78"/>
      <c r="I1874" s="78"/>
      <c r="J1874" s="78"/>
      <c r="K1874" s="78"/>
      <c r="L1874" s="78">
        <f t="shared" si="377"/>
        <v>0</v>
      </c>
      <c r="M1874" s="79">
        <v>0</v>
      </c>
      <c r="N1874" s="78"/>
      <c r="O1874" s="79">
        <v>0</v>
      </c>
      <c r="P1874" s="81"/>
    </row>
    <row r="1875" spans="1:16" x14ac:dyDescent="0.25">
      <c r="A1875" s="76"/>
      <c r="B1875" s="76"/>
      <c r="C1875" s="76"/>
      <c r="D1875" s="90"/>
      <c r="E1875" s="79"/>
      <c r="F1875" s="8" t="s">
        <v>1547</v>
      </c>
      <c r="G1875" s="77"/>
      <c r="H1875" s="78"/>
      <c r="I1875" s="78"/>
      <c r="J1875" s="78"/>
      <c r="K1875" s="78"/>
      <c r="L1875" s="78">
        <f t="shared" si="377"/>
        <v>0</v>
      </c>
      <c r="M1875" s="79">
        <v>0</v>
      </c>
      <c r="N1875" s="78"/>
      <c r="O1875" s="79">
        <v>0</v>
      </c>
      <c r="P1875" s="81"/>
    </row>
    <row r="1876" spans="1:16" x14ac:dyDescent="0.25">
      <c r="A1876" s="76"/>
      <c r="B1876" s="76"/>
      <c r="C1876" s="76"/>
      <c r="D1876" s="90"/>
      <c r="E1876" s="79"/>
      <c r="F1876" s="8" t="s">
        <v>99</v>
      </c>
      <c r="G1876" s="77"/>
      <c r="H1876" s="78"/>
      <c r="I1876" s="78"/>
      <c r="J1876" s="78"/>
      <c r="K1876" s="78"/>
      <c r="L1876" s="78">
        <f t="shared" si="377"/>
        <v>0</v>
      </c>
      <c r="M1876" s="79">
        <v>0</v>
      </c>
      <c r="N1876" s="78"/>
      <c r="O1876" s="79">
        <v>0</v>
      </c>
      <c r="P1876" s="81"/>
    </row>
    <row r="1877" spans="1:16" x14ac:dyDescent="0.25">
      <c r="A1877" s="76"/>
      <c r="B1877" s="76"/>
      <c r="C1877" s="76"/>
      <c r="D1877" s="90"/>
      <c r="E1877" s="79"/>
      <c r="F1877" s="8" t="s">
        <v>1548</v>
      </c>
      <c r="G1877" s="77"/>
      <c r="H1877" s="78"/>
      <c r="I1877" s="78"/>
      <c r="J1877" s="78"/>
      <c r="K1877" s="78"/>
      <c r="L1877" s="78">
        <f t="shared" si="377"/>
        <v>0</v>
      </c>
      <c r="M1877" s="79">
        <v>0</v>
      </c>
      <c r="N1877" s="78"/>
      <c r="O1877" s="79">
        <v>0</v>
      </c>
      <c r="P1877" s="81"/>
    </row>
    <row r="1878" spans="1:16" x14ac:dyDescent="0.25">
      <c r="A1878" s="76">
        <v>4</v>
      </c>
      <c r="B1878" s="76" t="s">
        <v>1549</v>
      </c>
      <c r="C1878" s="76" t="s">
        <v>1550</v>
      </c>
      <c r="D1878" s="90"/>
      <c r="E1878" s="79"/>
      <c r="F1878" s="100" t="s">
        <v>15</v>
      </c>
      <c r="G1878" s="101"/>
      <c r="H1878" s="101"/>
      <c r="I1878" s="101"/>
      <c r="J1878" s="101"/>
      <c r="K1878" s="101"/>
      <c r="L1878" s="102"/>
      <c r="M1878" s="10"/>
      <c r="N1878" s="10"/>
      <c r="O1878" s="10"/>
      <c r="P1878" s="18"/>
    </row>
    <row r="1879" spans="1:16" x14ac:dyDescent="0.25">
      <c r="A1879" s="76"/>
      <c r="B1879" s="76"/>
      <c r="C1879" s="76"/>
      <c r="D1879" s="90"/>
      <c r="E1879" s="79"/>
      <c r="F1879" s="8" t="s">
        <v>1551</v>
      </c>
      <c r="G1879" s="7" t="s">
        <v>17</v>
      </c>
      <c r="H1879" s="10">
        <v>317740.5</v>
      </c>
      <c r="I1879" s="11">
        <f t="shared" ref="I1879:I1914" si="378">(H1879*19.88%)+H1879</f>
        <v>380907.31140000001</v>
      </c>
      <c r="J1879" s="10">
        <v>294418.81059999997</v>
      </c>
      <c r="K1879" s="11">
        <f t="shared" ref="K1879:K1914" si="379">(J1879*5.1%)+J1879</f>
        <v>309434.16994059994</v>
      </c>
      <c r="L1879" s="49">
        <f>K1879</f>
        <v>309434.16994059994</v>
      </c>
      <c r="M1879" s="9">
        <v>428673.78823359997</v>
      </c>
      <c r="N1879" s="9">
        <v>510121.807997984</v>
      </c>
      <c r="O1879" s="9">
        <f>MIN(M1879,N1879)</f>
        <v>428673.78823359997</v>
      </c>
      <c r="P1879" s="17">
        <f>AVERAGE(L1879,O1879)</f>
        <v>369053.97908709996</v>
      </c>
    </row>
    <row r="1880" spans="1:16" x14ac:dyDescent="0.25">
      <c r="A1880" s="76"/>
      <c r="B1880" s="76"/>
      <c r="C1880" s="76"/>
      <c r="D1880" s="90"/>
      <c r="E1880" s="79"/>
      <c r="F1880" s="8" t="s">
        <v>1552</v>
      </c>
      <c r="G1880" s="7" t="s">
        <v>17</v>
      </c>
      <c r="H1880" s="10">
        <v>264405.24</v>
      </c>
      <c r="I1880" s="11">
        <f t="shared" si="378"/>
        <v>316969.001712</v>
      </c>
      <c r="J1880" s="10">
        <v>244997.67300000001</v>
      </c>
      <c r="K1880" s="11">
        <f t="shared" si="379"/>
        <v>257492.55432300002</v>
      </c>
      <c r="L1880" s="49">
        <f t="shared" ref="L1880:L1914" si="380">K1880</f>
        <v>257492.55432300002</v>
      </c>
      <c r="M1880" s="9">
        <v>356716.61188800004</v>
      </c>
      <c r="N1880" s="9">
        <v>424492.76814672002</v>
      </c>
      <c r="O1880" s="9">
        <f t="shared" ref="O1880:O1914" si="381">MIN(M1880,N1880)</f>
        <v>356716.61188800004</v>
      </c>
      <c r="P1880" s="17">
        <f t="shared" ref="P1880:P1911" si="382">AVERAGE(L1880,O1880)</f>
        <v>307104.58310550003</v>
      </c>
    </row>
    <row r="1881" spans="1:16" x14ac:dyDescent="0.25">
      <c r="A1881" s="76"/>
      <c r="B1881" s="76"/>
      <c r="C1881" s="76"/>
      <c r="D1881" s="90"/>
      <c r="E1881" s="79"/>
      <c r="F1881" s="8" t="s">
        <v>1553</v>
      </c>
      <c r="G1881" s="7" t="s">
        <v>17</v>
      </c>
      <c r="H1881" s="10">
        <v>363132.99</v>
      </c>
      <c r="I1881" s="11">
        <f t="shared" si="378"/>
        <v>435323.82841199997</v>
      </c>
      <c r="J1881" s="10">
        <v>336479.03779999999</v>
      </c>
      <c r="K1881" s="11">
        <f t="shared" si="379"/>
        <v>353639.46872780001</v>
      </c>
      <c r="L1881" s="49">
        <f t="shared" si="380"/>
        <v>353639.46872780001</v>
      </c>
      <c r="M1881" s="9">
        <v>489913.47903680004</v>
      </c>
      <c r="N1881" s="9">
        <v>582997.04005379207</v>
      </c>
      <c r="O1881" s="9">
        <f t="shared" si="381"/>
        <v>489913.47903680004</v>
      </c>
      <c r="P1881" s="17">
        <f t="shared" si="382"/>
        <v>421776.47388230002</v>
      </c>
    </row>
    <row r="1882" spans="1:16" x14ac:dyDescent="0.25">
      <c r="A1882" s="76"/>
      <c r="B1882" s="76"/>
      <c r="C1882" s="76"/>
      <c r="D1882" s="90"/>
      <c r="E1882" s="79"/>
      <c r="F1882" s="8" t="s">
        <v>1554</v>
      </c>
      <c r="G1882" s="7" t="s">
        <v>17</v>
      </c>
      <c r="H1882" s="10">
        <v>107804.07</v>
      </c>
      <c r="I1882" s="11">
        <f t="shared" si="378"/>
        <v>129235.51911600001</v>
      </c>
      <c r="J1882" s="10">
        <v>99891.186400000006</v>
      </c>
      <c r="K1882" s="11">
        <f t="shared" si="379"/>
        <v>104985.6369064</v>
      </c>
      <c r="L1882" s="49">
        <f t="shared" si="380"/>
        <v>104985.6369064</v>
      </c>
      <c r="M1882" s="9">
        <v>145441.56739840002</v>
      </c>
      <c r="N1882" s="9">
        <v>173075.46520409602</v>
      </c>
      <c r="O1882" s="9">
        <f t="shared" si="381"/>
        <v>145441.56739840002</v>
      </c>
      <c r="P1882" s="17">
        <f t="shared" si="382"/>
        <v>125213.60215240001</v>
      </c>
    </row>
    <row r="1883" spans="1:16" x14ac:dyDescent="0.25">
      <c r="A1883" s="76"/>
      <c r="B1883" s="76"/>
      <c r="C1883" s="76"/>
      <c r="D1883" s="90"/>
      <c r="E1883" s="79"/>
      <c r="F1883" s="8" t="s">
        <v>1555</v>
      </c>
      <c r="G1883" s="7" t="s">
        <v>17</v>
      </c>
      <c r="H1883" s="10">
        <v>59008.95</v>
      </c>
      <c r="I1883" s="11">
        <f t="shared" si="378"/>
        <v>70739.92925999999</v>
      </c>
      <c r="J1883" s="10">
        <v>54677.739399999999</v>
      </c>
      <c r="K1883" s="11">
        <f t="shared" si="379"/>
        <v>57466.3041094</v>
      </c>
      <c r="L1883" s="49">
        <f t="shared" si="380"/>
        <v>57466.3041094</v>
      </c>
      <c r="M1883" s="9">
        <v>79610.788566400006</v>
      </c>
      <c r="N1883" s="9">
        <v>94736.838394016013</v>
      </c>
      <c r="O1883" s="9">
        <f t="shared" si="381"/>
        <v>79610.788566400006</v>
      </c>
      <c r="P1883" s="17">
        <f t="shared" si="382"/>
        <v>68538.546337899999</v>
      </c>
    </row>
    <row r="1884" spans="1:16" x14ac:dyDescent="0.25">
      <c r="A1884" s="76"/>
      <c r="B1884" s="76"/>
      <c r="C1884" s="76"/>
      <c r="D1884" s="90"/>
      <c r="E1884" s="79"/>
      <c r="F1884" s="8" t="s">
        <v>1556</v>
      </c>
      <c r="G1884" s="7" t="s">
        <v>17</v>
      </c>
      <c r="H1884" s="10">
        <v>9079.2900000000009</v>
      </c>
      <c r="I1884" s="11">
        <f t="shared" si="378"/>
        <v>10884.252852000001</v>
      </c>
      <c r="J1884" s="10">
        <v>8412.6013999999996</v>
      </c>
      <c r="K1884" s="11">
        <f t="shared" si="379"/>
        <v>8841.6440714</v>
      </c>
      <c r="L1884" s="49">
        <f t="shared" si="380"/>
        <v>8841.6440714</v>
      </c>
      <c r="M1884" s="9">
        <v>12248.747638399998</v>
      </c>
      <c r="N1884" s="9">
        <v>14576.009689695999</v>
      </c>
      <c r="O1884" s="9">
        <f t="shared" si="381"/>
        <v>12248.747638399998</v>
      </c>
      <c r="P1884" s="17">
        <f t="shared" si="382"/>
        <v>10545.195854899999</v>
      </c>
    </row>
    <row r="1885" spans="1:16" x14ac:dyDescent="0.25">
      <c r="A1885" s="76"/>
      <c r="B1885" s="76"/>
      <c r="C1885" s="76"/>
      <c r="D1885" s="90"/>
      <c r="E1885" s="79"/>
      <c r="F1885" s="8" t="s">
        <v>1557</v>
      </c>
      <c r="G1885" s="7" t="s">
        <v>17</v>
      </c>
      <c r="H1885" s="10">
        <v>86017.14</v>
      </c>
      <c r="I1885" s="11">
        <f t="shared" si="378"/>
        <v>103117.347432</v>
      </c>
      <c r="J1885" s="10">
        <v>79703.352199999994</v>
      </c>
      <c r="K1885" s="11">
        <f t="shared" si="379"/>
        <v>83768.223162199996</v>
      </c>
      <c r="L1885" s="49">
        <f t="shared" si="380"/>
        <v>83768.223162199996</v>
      </c>
      <c r="M1885" s="9">
        <v>116048.08080319999</v>
      </c>
      <c r="N1885" s="9">
        <v>138097.21615580798</v>
      </c>
      <c r="O1885" s="9">
        <f t="shared" si="381"/>
        <v>116048.08080319999</v>
      </c>
      <c r="P1885" s="17">
        <f t="shared" si="382"/>
        <v>99908.151982699987</v>
      </c>
    </row>
    <row r="1886" spans="1:16" x14ac:dyDescent="0.25">
      <c r="A1886" s="76"/>
      <c r="B1886" s="76"/>
      <c r="C1886" s="76"/>
      <c r="D1886" s="90"/>
      <c r="E1886" s="79"/>
      <c r="F1886" s="8" t="s">
        <v>273</v>
      </c>
      <c r="G1886" s="7" t="s">
        <v>17</v>
      </c>
      <c r="H1886" s="10">
        <v>20425.68</v>
      </c>
      <c r="I1886" s="11">
        <f t="shared" si="378"/>
        <v>24486.305184000001</v>
      </c>
      <c r="J1886" s="10">
        <v>18926.731599999999</v>
      </c>
      <c r="K1886" s="11">
        <f t="shared" si="379"/>
        <v>19891.994911599999</v>
      </c>
      <c r="L1886" s="49">
        <f t="shared" si="380"/>
        <v>19891.994911599999</v>
      </c>
      <c r="M1886" s="9">
        <v>27557.321209599999</v>
      </c>
      <c r="N1886" s="9">
        <v>32793.212239424</v>
      </c>
      <c r="O1886" s="9">
        <f t="shared" si="381"/>
        <v>27557.321209599999</v>
      </c>
      <c r="P1886" s="17">
        <f t="shared" si="382"/>
        <v>23724.658060599999</v>
      </c>
    </row>
    <row r="1887" spans="1:16" x14ac:dyDescent="0.25">
      <c r="A1887" s="76"/>
      <c r="B1887" s="76"/>
      <c r="C1887" s="76"/>
      <c r="D1887" s="90"/>
      <c r="E1887" s="79"/>
      <c r="F1887" s="8" t="s">
        <v>1558</v>
      </c>
      <c r="G1887" s="7" t="s">
        <v>17</v>
      </c>
      <c r="H1887" s="10">
        <v>204261.75</v>
      </c>
      <c r="I1887" s="11">
        <f t="shared" si="378"/>
        <v>244868.9859</v>
      </c>
      <c r="J1887" s="10">
        <v>189269.1692</v>
      </c>
      <c r="K1887" s="11">
        <f t="shared" si="379"/>
        <v>198921.89682920001</v>
      </c>
      <c r="L1887" s="49">
        <f t="shared" si="380"/>
        <v>198921.89682920001</v>
      </c>
      <c r="M1887" s="9">
        <v>275575.9103552</v>
      </c>
      <c r="N1887" s="9">
        <v>327935.33332268801</v>
      </c>
      <c r="O1887" s="9">
        <f t="shared" si="381"/>
        <v>275575.9103552</v>
      </c>
      <c r="P1887" s="17">
        <f t="shared" si="382"/>
        <v>237248.90359220002</v>
      </c>
    </row>
    <row r="1888" spans="1:16" x14ac:dyDescent="0.25">
      <c r="A1888" s="76"/>
      <c r="B1888" s="76"/>
      <c r="C1888" s="76"/>
      <c r="D1888" s="90"/>
      <c r="E1888" s="79"/>
      <c r="F1888" s="8" t="s">
        <v>1559</v>
      </c>
      <c r="G1888" s="7" t="s">
        <v>17</v>
      </c>
      <c r="H1888" s="10">
        <v>52540.29</v>
      </c>
      <c r="I1888" s="11">
        <f t="shared" si="378"/>
        <v>62985.299652000002</v>
      </c>
      <c r="J1888" s="10">
        <v>48683.563999999998</v>
      </c>
      <c r="K1888" s="11">
        <f t="shared" si="379"/>
        <v>51166.425764</v>
      </c>
      <c r="L1888" s="49">
        <f t="shared" si="380"/>
        <v>51166.425764</v>
      </c>
      <c r="M1888" s="9">
        <v>70883.269184000004</v>
      </c>
      <c r="N1888" s="9">
        <v>84351.09032896001</v>
      </c>
      <c r="O1888" s="9">
        <f t="shared" si="381"/>
        <v>70883.269184000004</v>
      </c>
      <c r="P1888" s="17">
        <f t="shared" si="382"/>
        <v>61024.847474000002</v>
      </c>
    </row>
    <row r="1889" spans="1:16" x14ac:dyDescent="0.25">
      <c r="A1889" s="76"/>
      <c r="B1889" s="76"/>
      <c r="C1889" s="76"/>
      <c r="D1889" s="90"/>
      <c r="E1889" s="79"/>
      <c r="F1889" s="8" t="s">
        <v>411</v>
      </c>
      <c r="G1889" s="7" t="s">
        <v>17</v>
      </c>
      <c r="H1889" s="10">
        <v>317740.5</v>
      </c>
      <c r="I1889" s="11">
        <f t="shared" si="378"/>
        <v>380907.31140000001</v>
      </c>
      <c r="J1889" s="10">
        <v>294418.81059999997</v>
      </c>
      <c r="K1889" s="11">
        <f t="shared" si="379"/>
        <v>309434.16994059994</v>
      </c>
      <c r="L1889" s="49">
        <f t="shared" si="380"/>
        <v>309434.16994059994</v>
      </c>
      <c r="M1889" s="9">
        <v>428673.78823359997</v>
      </c>
      <c r="N1889" s="9">
        <v>510121.807997984</v>
      </c>
      <c r="O1889" s="9">
        <f t="shared" si="381"/>
        <v>428673.78823359997</v>
      </c>
      <c r="P1889" s="17">
        <f t="shared" si="382"/>
        <v>369053.97908709996</v>
      </c>
    </row>
    <row r="1890" spans="1:16" x14ac:dyDescent="0.25">
      <c r="A1890" s="76"/>
      <c r="B1890" s="76"/>
      <c r="C1890" s="76"/>
      <c r="D1890" s="90"/>
      <c r="E1890" s="79"/>
      <c r="F1890" s="8" t="s">
        <v>1560</v>
      </c>
      <c r="G1890" s="7" t="s">
        <v>17</v>
      </c>
      <c r="H1890" s="10">
        <v>451191.51</v>
      </c>
      <c r="I1890" s="11">
        <f t="shared" si="378"/>
        <v>540888.38218800002</v>
      </c>
      <c r="J1890" s="10">
        <v>418074.50719999999</v>
      </c>
      <c r="K1890" s="11">
        <f t="shared" si="379"/>
        <v>439396.30706720002</v>
      </c>
      <c r="L1890" s="49">
        <f t="shared" si="380"/>
        <v>439396.30706720002</v>
      </c>
      <c r="M1890" s="9">
        <v>608716.48248319991</v>
      </c>
      <c r="N1890" s="9">
        <v>724372.61415500788</v>
      </c>
      <c r="O1890" s="9">
        <f t="shared" si="381"/>
        <v>608716.48248319991</v>
      </c>
      <c r="P1890" s="17">
        <f t="shared" si="382"/>
        <v>524056.39477519994</v>
      </c>
    </row>
    <row r="1891" spans="1:16" x14ac:dyDescent="0.25">
      <c r="A1891" s="76"/>
      <c r="B1891" s="76"/>
      <c r="C1891" s="76"/>
      <c r="D1891" s="90"/>
      <c r="E1891" s="79"/>
      <c r="F1891" s="8" t="s">
        <v>1561</v>
      </c>
      <c r="G1891" s="7" t="s">
        <v>17</v>
      </c>
      <c r="H1891" s="10">
        <v>96456.69</v>
      </c>
      <c r="I1891" s="11">
        <f t="shared" si="378"/>
        <v>115632.279972</v>
      </c>
      <c r="J1891" s="10">
        <v>89377.056199999992</v>
      </c>
      <c r="K1891" s="11">
        <f t="shared" si="379"/>
        <v>93935.286066199988</v>
      </c>
      <c r="L1891" s="49">
        <f t="shared" si="380"/>
        <v>93935.286066199988</v>
      </c>
      <c r="M1891" s="9">
        <v>130132.9938272</v>
      </c>
      <c r="N1891" s="9">
        <v>154858.26265436801</v>
      </c>
      <c r="O1891" s="9">
        <f t="shared" si="381"/>
        <v>130132.9938272</v>
      </c>
      <c r="P1891" s="17">
        <f t="shared" si="382"/>
        <v>112034.13994669999</v>
      </c>
    </row>
    <row r="1892" spans="1:16" x14ac:dyDescent="0.25">
      <c r="A1892" s="76"/>
      <c r="B1892" s="76"/>
      <c r="C1892" s="76"/>
      <c r="D1892" s="90"/>
      <c r="E1892" s="79"/>
      <c r="F1892" s="8" t="s">
        <v>1562</v>
      </c>
      <c r="G1892" s="7" t="s">
        <v>17</v>
      </c>
      <c r="H1892" s="10">
        <v>136173.51</v>
      </c>
      <c r="I1892" s="11">
        <f t="shared" si="378"/>
        <v>163244.80378800002</v>
      </c>
      <c r="J1892" s="10">
        <v>126178.8284</v>
      </c>
      <c r="K1892" s="11">
        <f t="shared" si="379"/>
        <v>132613.94864839999</v>
      </c>
      <c r="L1892" s="49">
        <f t="shared" si="380"/>
        <v>132613.94864839999</v>
      </c>
      <c r="M1892" s="9">
        <v>183716.37415039999</v>
      </c>
      <c r="N1892" s="9">
        <v>218622.48523897599</v>
      </c>
      <c r="O1892" s="9">
        <f t="shared" si="381"/>
        <v>183716.37415039999</v>
      </c>
      <c r="P1892" s="17">
        <f t="shared" si="382"/>
        <v>158165.16139939998</v>
      </c>
    </row>
    <row r="1893" spans="1:16" x14ac:dyDescent="0.25">
      <c r="A1893" s="76"/>
      <c r="B1893" s="76"/>
      <c r="C1893" s="76"/>
      <c r="D1893" s="90"/>
      <c r="E1893" s="79"/>
      <c r="F1893" s="8" t="s">
        <v>1563</v>
      </c>
      <c r="G1893" s="7" t="s">
        <v>17</v>
      </c>
      <c r="H1893" s="10">
        <v>281428.28999999998</v>
      </c>
      <c r="I1893" s="11">
        <f t="shared" si="378"/>
        <v>337376.23405199999</v>
      </c>
      <c r="J1893" s="10">
        <v>260771.18479999999</v>
      </c>
      <c r="K1893" s="11">
        <f t="shared" si="379"/>
        <v>274070.51522479998</v>
      </c>
      <c r="L1893" s="49">
        <f t="shared" si="380"/>
        <v>274070.51522479998</v>
      </c>
      <c r="M1893" s="9">
        <v>379682.84506880003</v>
      </c>
      <c r="N1893" s="9">
        <v>451822.58563187206</v>
      </c>
      <c r="O1893" s="9">
        <f t="shared" si="381"/>
        <v>379682.84506880003</v>
      </c>
      <c r="P1893" s="17">
        <f t="shared" si="382"/>
        <v>326876.6801468</v>
      </c>
    </row>
    <row r="1894" spans="1:16" x14ac:dyDescent="0.25">
      <c r="A1894" s="76"/>
      <c r="B1894" s="76"/>
      <c r="C1894" s="76"/>
      <c r="D1894" s="90"/>
      <c r="E1894" s="79"/>
      <c r="F1894" s="8" t="s">
        <v>773</v>
      </c>
      <c r="G1894" s="7" t="s">
        <v>17</v>
      </c>
      <c r="H1894" s="10">
        <v>1362.24</v>
      </c>
      <c r="I1894" s="11">
        <f t="shared" si="378"/>
        <v>1633.053312</v>
      </c>
      <c r="J1894" s="10">
        <v>1262.0291999999999</v>
      </c>
      <c r="K1894" s="11">
        <f t="shared" si="379"/>
        <v>1326.3926891999999</v>
      </c>
      <c r="L1894" s="49">
        <f t="shared" si="380"/>
        <v>1326.3926891999999</v>
      </c>
      <c r="M1894" s="9">
        <v>1837.5145152</v>
      </c>
      <c r="N1894" s="9">
        <v>41650</v>
      </c>
      <c r="O1894" s="9">
        <f t="shared" si="381"/>
        <v>1837.5145152</v>
      </c>
      <c r="P1894" s="17">
        <f t="shared" si="382"/>
        <v>1581.9536022</v>
      </c>
    </row>
    <row r="1895" spans="1:16" x14ac:dyDescent="0.25">
      <c r="A1895" s="76"/>
      <c r="B1895" s="76"/>
      <c r="C1895" s="76"/>
      <c r="D1895" s="90"/>
      <c r="E1895" s="79"/>
      <c r="F1895" s="8" t="s">
        <v>1564</v>
      </c>
      <c r="G1895" s="7" t="s">
        <v>17</v>
      </c>
      <c r="H1895" s="10">
        <v>658176.75</v>
      </c>
      <c r="I1895" s="11">
        <f t="shared" si="378"/>
        <v>789022.2879</v>
      </c>
      <c r="J1895" s="10">
        <v>609866.80819999997</v>
      </c>
      <c r="K1895" s="11">
        <f t="shared" si="379"/>
        <v>640970.01541819994</v>
      </c>
      <c r="L1895" s="49">
        <f t="shared" si="380"/>
        <v>640970.01541819994</v>
      </c>
      <c r="M1895" s="9">
        <v>887966.07273919997</v>
      </c>
      <c r="N1895" s="9">
        <v>1056679.626559648</v>
      </c>
      <c r="O1895" s="9">
        <f t="shared" si="381"/>
        <v>887966.07273919997</v>
      </c>
      <c r="P1895" s="17">
        <f t="shared" si="382"/>
        <v>764468.04407870001</v>
      </c>
    </row>
    <row r="1896" spans="1:16" x14ac:dyDescent="0.25">
      <c r="A1896" s="76"/>
      <c r="B1896" s="76"/>
      <c r="C1896" s="76"/>
      <c r="D1896" s="90"/>
      <c r="E1896" s="79"/>
      <c r="F1896" s="8" t="s">
        <v>1495</v>
      </c>
      <c r="G1896" s="7" t="s">
        <v>17</v>
      </c>
      <c r="H1896" s="10">
        <v>635377.05000000005</v>
      </c>
      <c r="I1896" s="11">
        <f t="shared" si="378"/>
        <v>761690.00754000002</v>
      </c>
      <c r="J1896" s="10">
        <v>588740.32819999999</v>
      </c>
      <c r="K1896" s="11">
        <f t="shared" si="379"/>
        <v>618766.08493819996</v>
      </c>
      <c r="L1896" s="49">
        <f t="shared" si="380"/>
        <v>618766.08493819996</v>
      </c>
      <c r="M1896" s="9">
        <v>857205.91785919992</v>
      </c>
      <c r="N1896" s="9">
        <v>1020075.0422524479</v>
      </c>
      <c r="O1896" s="9">
        <f t="shared" si="381"/>
        <v>857205.91785919992</v>
      </c>
      <c r="P1896" s="17">
        <f t="shared" si="382"/>
        <v>737986.00139869994</v>
      </c>
    </row>
    <row r="1897" spans="1:16" x14ac:dyDescent="0.25">
      <c r="A1897" s="76"/>
      <c r="B1897" s="76"/>
      <c r="C1897" s="76"/>
      <c r="D1897" s="90"/>
      <c r="E1897" s="79"/>
      <c r="F1897" s="8" t="s">
        <v>1496</v>
      </c>
      <c r="G1897" s="7" t="s">
        <v>17</v>
      </c>
      <c r="H1897" s="10">
        <v>73759.95</v>
      </c>
      <c r="I1897" s="11">
        <f t="shared" si="378"/>
        <v>88423.428059999991</v>
      </c>
      <c r="J1897" s="10">
        <v>68346.016000000003</v>
      </c>
      <c r="K1897" s="11">
        <f t="shared" si="379"/>
        <v>71831.662815999996</v>
      </c>
      <c r="L1897" s="49">
        <f t="shared" si="380"/>
        <v>71831.662815999996</v>
      </c>
      <c r="M1897" s="9">
        <v>99511.799296000012</v>
      </c>
      <c r="N1897" s="9">
        <v>118419.04116224001</v>
      </c>
      <c r="O1897" s="9">
        <f t="shared" si="381"/>
        <v>99511.799296000012</v>
      </c>
      <c r="P1897" s="17">
        <f t="shared" si="382"/>
        <v>85671.731056000004</v>
      </c>
    </row>
    <row r="1898" spans="1:16" x14ac:dyDescent="0.25">
      <c r="A1898" s="76"/>
      <c r="B1898" s="76"/>
      <c r="C1898" s="76"/>
      <c r="D1898" s="90"/>
      <c r="E1898" s="79"/>
      <c r="F1898" s="8" t="s">
        <v>1565</v>
      </c>
      <c r="G1898" s="7" t="s">
        <v>17</v>
      </c>
      <c r="H1898" s="10">
        <v>2156098.23</v>
      </c>
      <c r="I1898" s="11">
        <f t="shared" si="378"/>
        <v>2584730.5581239997</v>
      </c>
      <c r="J1898" s="10">
        <v>1997840.4068</v>
      </c>
      <c r="K1898" s="11">
        <f t="shared" si="379"/>
        <v>2099730.2675468</v>
      </c>
      <c r="L1898" s="49">
        <f t="shared" si="380"/>
        <v>2099730.2675468</v>
      </c>
      <c r="M1898" s="9">
        <v>2908855.6323007997</v>
      </c>
      <c r="N1898" s="9">
        <v>3461538.2024379517</v>
      </c>
      <c r="O1898" s="9">
        <f t="shared" si="381"/>
        <v>2908855.6323007997</v>
      </c>
      <c r="P1898" s="17">
        <f t="shared" si="382"/>
        <v>2504292.9499237998</v>
      </c>
    </row>
    <row r="1899" spans="1:16" x14ac:dyDescent="0.25">
      <c r="A1899" s="76"/>
      <c r="B1899" s="76"/>
      <c r="C1899" s="76"/>
      <c r="D1899" s="90"/>
      <c r="E1899" s="79"/>
      <c r="F1899" s="8" t="s">
        <v>1566</v>
      </c>
      <c r="G1899" s="7" t="s">
        <v>17</v>
      </c>
      <c r="H1899" s="10">
        <v>249653.25</v>
      </c>
      <c r="I1899" s="11">
        <f t="shared" si="378"/>
        <v>299284.3161</v>
      </c>
      <c r="J1899" s="10">
        <v>231328.46979999999</v>
      </c>
      <c r="K1899" s="11">
        <f t="shared" si="379"/>
        <v>243126.22175979998</v>
      </c>
      <c r="L1899" s="49">
        <f t="shared" si="380"/>
        <v>243126.22175979998</v>
      </c>
      <c r="M1899" s="9">
        <v>336814.25202879997</v>
      </c>
      <c r="N1899" s="9">
        <v>400808.95991427195</v>
      </c>
      <c r="O1899" s="9">
        <f t="shared" si="381"/>
        <v>336814.25202879997</v>
      </c>
      <c r="P1899" s="17">
        <f t="shared" si="382"/>
        <v>289970.23689429997</v>
      </c>
    </row>
    <row r="1900" spans="1:16" x14ac:dyDescent="0.25">
      <c r="A1900" s="76"/>
      <c r="B1900" s="76"/>
      <c r="C1900" s="76"/>
      <c r="D1900" s="90"/>
      <c r="E1900" s="79"/>
      <c r="F1900" s="8" t="s">
        <v>1567</v>
      </c>
      <c r="G1900" s="7" t="s">
        <v>17</v>
      </c>
      <c r="H1900" s="10">
        <v>170218.62</v>
      </c>
      <c r="I1900" s="11">
        <f t="shared" si="378"/>
        <v>204058.08165599999</v>
      </c>
      <c r="J1900" s="10">
        <v>157724.92540000001</v>
      </c>
      <c r="K1900" s="11">
        <f t="shared" si="379"/>
        <v>165768.8965954</v>
      </c>
      <c r="L1900" s="49">
        <f t="shared" si="380"/>
        <v>165768.8965954</v>
      </c>
      <c r="M1900" s="9">
        <v>229647.49138240001</v>
      </c>
      <c r="N1900" s="9">
        <v>273280.51474505599</v>
      </c>
      <c r="O1900" s="9">
        <f t="shared" si="381"/>
        <v>229647.49138240001</v>
      </c>
      <c r="P1900" s="17">
        <f t="shared" si="382"/>
        <v>197708.19398889999</v>
      </c>
    </row>
    <row r="1901" spans="1:16" x14ac:dyDescent="0.25">
      <c r="A1901" s="76"/>
      <c r="B1901" s="76"/>
      <c r="C1901" s="76"/>
      <c r="D1901" s="90"/>
      <c r="E1901" s="79"/>
      <c r="F1901" s="8" t="s">
        <v>1568</v>
      </c>
      <c r="G1901" s="7" t="s">
        <v>17</v>
      </c>
      <c r="H1901" s="10">
        <v>238305.87</v>
      </c>
      <c r="I1901" s="11">
        <f t="shared" si="378"/>
        <v>285681.076956</v>
      </c>
      <c r="J1901" s="10">
        <v>220814.33960000001</v>
      </c>
      <c r="K1901" s="11">
        <f t="shared" si="379"/>
        <v>232075.87091960001</v>
      </c>
      <c r="L1901" s="49">
        <f t="shared" si="380"/>
        <v>232075.87091960001</v>
      </c>
      <c r="M1901" s="9">
        <v>321505.67845760006</v>
      </c>
      <c r="N1901" s="9">
        <v>382591.75736454409</v>
      </c>
      <c r="O1901" s="9">
        <f t="shared" si="381"/>
        <v>321505.67845760006</v>
      </c>
      <c r="P1901" s="17">
        <f t="shared" si="382"/>
        <v>276790.77468860004</v>
      </c>
    </row>
    <row r="1902" spans="1:16" x14ac:dyDescent="0.25">
      <c r="A1902" s="76"/>
      <c r="B1902" s="76"/>
      <c r="C1902" s="76"/>
      <c r="D1902" s="90"/>
      <c r="E1902" s="79"/>
      <c r="F1902" s="8" t="s">
        <v>1569</v>
      </c>
      <c r="G1902" s="7" t="s">
        <v>17</v>
      </c>
      <c r="H1902" s="10">
        <v>204261.75</v>
      </c>
      <c r="I1902" s="11">
        <f t="shared" si="378"/>
        <v>244868.9859</v>
      </c>
      <c r="J1902" s="10">
        <v>189269.1692</v>
      </c>
      <c r="K1902" s="11">
        <f t="shared" si="379"/>
        <v>198921.89682920001</v>
      </c>
      <c r="L1902" s="49">
        <f t="shared" si="380"/>
        <v>198921.89682920001</v>
      </c>
      <c r="M1902" s="9">
        <v>275575.9103552</v>
      </c>
      <c r="N1902" s="9">
        <v>327935.33332268801</v>
      </c>
      <c r="O1902" s="9">
        <f t="shared" si="381"/>
        <v>275575.9103552</v>
      </c>
      <c r="P1902" s="17">
        <f t="shared" si="382"/>
        <v>237248.90359220002</v>
      </c>
    </row>
    <row r="1903" spans="1:16" x14ac:dyDescent="0.25">
      <c r="A1903" s="76"/>
      <c r="B1903" s="76"/>
      <c r="C1903" s="76"/>
      <c r="D1903" s="90"/>
      <c r="E1903" s="79"/>
      <c r="F1903" s="8" t="s">
        <v>1570</v>
      </c>
      <c r="G1903" s="7" t="s">
        <v>17</v>
      </c>
      <c r="H1903" s="10">
        <v>221282.82</v>
      </c>
      <c r="I1903" s="11">
        <f t="shared" si="378"/>
        <v>265273.84461600002</v>
      </c>
      <c r="J1903" s="10">
        <v>205040.8278</v>
      </c>
      <c r="K1903" s="11">
        <f t="shared" si="379"/>
        <v>215497.91001779999</v>
      </c>
      <c r="L1903" s="49">
        <f t="shared" si="380"/>
        <v>215497.91001779999</v>
      </c>
      <c r="M1903" s="9">
        <v>298539.44527680002</v>
      </c>
      <c r="N1903" s="9">
        <v>355261.93987939204</v>
      </c>
      <c r="O1903" s="9">
        <f t="shared" si="381"/>
        <v>298539.44527680002</v>
      </c>
      <c r="P1903" s="17">
        <f t="shared" si="382"/>
        <v>257018.67764730001</v>
      </c>
    </row>
    <row r="1904" spans="1:16" x14ac:dyDescent="0.25">
      <c r="A1904" s="76"/>
      <c r="B1904" s="76"/>
      <c r="C1904" s="76"/>
      <c r="D1904" s="90"/>
      <c r="E1904" s="79"/>
      <c r="F1904" s="8" t="s">
        <v>1571</v>
      </c>
      <c r="G1904" s="7" t="s">
        <v>17</v>
      </c>
      <c r="H1904" s="10">
        <v>214474.59</v>
      </c>
      <c r="I1904" s="11">
        <f t="shared" si="378"/>
        <v>257112.138492</v>
      </c>
      <c r="J1904" s="10">
        <v>198732.535</v>
      </c>
      <c r="K1904" s="11">
        <f t="shared" si="379"/>
        <v>208867.89428499999</v>
      </c>
      <c r="L1904" s="49">
        <f t="shared" si="380"/>
        <v>208867.89428499999</v>
      </c>
      <c r="M1904" s="9">
        <v>289354.57095999998</v>
      </c>
      <c r="N1904" s="9">
        <v>344331.93944240001</v>
      </c>
      <c r="O1904" s="9">
        <f t="shared" si="381"/>
        <v>289354.57095999998</v>
      </c>
      <c r="P1904" s="17">
        <f t="shared" si="382"/>
        <v>249111.23262249999</v>
      </c>
    </row>
    <row r="1905" spans="1:16" x14ac:dyDescent="0.25">
      <c r="A1905" s="76"/>
      <c r="B1905" s="76"/>
      <c r="C1905" s="76"/>
      <c r="D1905" s="90"/>
      <c r="E1905" s="79"/>
      <c r="F1905" s="8" t="s">
        <v>1572</v>
      </c>
      <c r="G1905" s="7" t="s">
        <v>17</v>
      </c>
      <c r="H1905" s="10">
        <v>28370.43</v>
      </c>
      <c r="I1905" s="11">
        <f t="shared" si="378"/>
        <v>34010.471484000002</v>
      </c>
      <c r="J1905" s="10">
        <v>26287.642</v>
      </c>
      <c r="K1905" s="11">
        <f t="shared" si="379"/>
        <v>27628.311741999998</v>
      </c>
      <c r="L1905" s="49">
        <f t="shared" si="380"/>
        <v>27628.311741999998</v>
      </c>
      <c r="M1905" s="9">
        <v>38274.806751999997</v>
      </c>
      <c r="N1905" s="9">
        <v>45547.020034879999</v>
      </c>
      <c r="O1905" s="9">
        <f t="shared" si="381"/>
        <v>38274.806751999997</v>
      </c>
      <c r="P1905" s="17">
        <f t="shared" si="382"/>
        <v>32951.559246999997</v>
      </c>
    </row>
    <row r="1906" spans="1:16" x14ac:dyDescent="0.25">
      <c r="A1906" s="76"/>
      <c r="B1906" s="76"/>
      <c r="C1906" s="76"/>
      <c r="D1906" s="90"/>
      <c r="E1906" s="79"/>
      <c r="F1906" s="8" t="s">
        <v>1573</v>
      </c>
      <c r="G1906" s="7" t="s">
        <v>17</v>
      </c>
      <c r="H1906" s="10">
        <v>177027.84</v>
      </c>
      <c r="I1906" s="11">
        <f t="shared" si="378"/>
        <v>212220.97459199998</v>
      </c>
      <c r="J1906" s="10">
        <v>164034.14480000001</v>
      </c>
      <c r="K1906" s="11">
        <f t="shared" si="379"/>
        <v>172399.88618480001</v>
      </c>
      <c r="L1906" s="49">
        <f t="shared" si="380"/>
        <v>172399.88618480001</v>
      </c>
      <c r="M1906" s="9">
        <v>238833.71482880003</v>
      </c>
      <c r="N1906" s="9">
        <v>284212.12064627203</v>
      </c>
      <c r="O1906" s="9">
        <f t="shared" si="381"/>
        <v>238833.71482880003</v>
      </c>
      <c r="P1906" s="17">
        <f t="shared" si="382"/>
        <v>205616.80050680001</v>
      </c>
    </row>
    <row r="1907" spans="1:16" x14ac:dyDescent="0.25">
      <c r="A1907" s="76"/>
      <c r="B1907" s="76"/>
      <c r="C1907" s="76"/>
      <c r="D1907" s="90"/>
      <c r="E1907" s="79"/>
      <c r="F1907" s="8" t="s">
        <v>1574</v>
      </c>
      <c r="G1907" s="7" t="s">
        <v>17</v>
      </c>
      <c r="H1907" s="10">
        <v>51066.18</v>
      </c>
      <c r="I1907" s="11">
        <f t="shared" si="378"/>
        <v>61218.136584</v>
      </c>
      <c r="J1907" s="10">
        <v>47317.755599999997</v>
      </c>
      <c r="K1907" s="11">
        <f t="shared" si="379"/>
        <v>49730.961135599995</v>
      </c>
      <c r="L1907" s="49">
        <f t="shared" si="380"/>
        <v>49730.961135599995</v>
      </c>
      <c r="M1907" s="9">
        <v>68894.652153599993</v>
      </c>
      <c r="N1907" s="9">
        <v>81984.636062783989</v>
      </c>
      <c r="O1907" s="9">
        <f t="shared" si="381"/>
        <v>68894.652153599993</v>
      </c>
      <c r="P1907" s="17">
        <f t="shared" si="382"/>
        <v>59312.806644599994</v>
      </c>
    </row>
    <row r="1908" spans="1:16" x14ac:dyDescent="0.25">
      <c r="A1908" s="76"/>
      <c r="B1908" s="76"/>
      <c r="C1908" s="76"/>
      <c r="D1908" s="90"/>
      <c r="E1908" s="79"/>
      <c r="F1908" s="8" t="s">
        <v>55</v>
      </c>
      <c r="G1908" s="7" t="s">
        <v>17</v>
      </c>
      <c r="H1908" s="10">
        <v>6354814.9500000002</v>
      </c>
      <c r="I1908" s="11">
        <f t="shared" si="378"/>
        <v>7618152.16206</v>
      </c>
      <c r="J1908" s="10">
        <v>5888371.5789999999</v>
      </c>
      <c r="K1908" s="11">
        <f t="shared" si="379"/>
        <v>6188678.5295289997</v>
      </c>
      <c r="L1908" s="49">
        <f t="shared" si="380"/>
        <v>6188678.5295289997</v>
      </c>
      <c r="M1908" s="9">
        <v>8573469.0190239996</v>
      </c>
      <c r="N1908" s="9">
        <v>10202428.132638559</v>
      </c>
      <c r="O1908" s="9">
        <f t="shared" si="381"/>
        <v>8573469.0190239996</v>
      </c>
      <c r="P1908" s="17">
        <f t="shared" si="382"/>
        <v>7381073.7742764996</v>
      </c>
    </row>
    <row r="1909" spans="1:16" x14ac:dyDescent="0.25">
      <c r="A1909" s="76"/>
      <c r="B1909" s="76"/>
      <c r="C1909" s="76"/>
      <c r="D1909" s="90"/>
      <c r="E1909" s="79"/>
      <c r="F1909" s="8" t="s">
        <v>1575</v>
      </c>
      <c r="G1909" s="7" t="s">
        <v>17</v>
      </c>
      <c r="H1909" s="10">
        <v>100882.98</v>
      </c>
      <c r="I1909" s="11">
        <f t="shared" si="378"/>
        <v>120938.516424</v>
      </c>
      <c r="J1909" s="10">
        <v>93478.1878</v>
      </c>
      <c r="K1909" s="11">
        <f t="shared" si="379"/>
        <v>98245.575377799993</v>
      </c>
      <c r="L1909" s="49">
        <f t="shared" si="380"/>
        <v>98245.575377799993</v>
      </c>
      <c r="M1909" s="9">
        <v>136104.24143679999</v>
      </c>
      <c r="N1909" s="9">
        <v>161964.04730979199</v>
      </c>
      <c r="O1909" s="9">
        <f t="shared" si="381"/>
        <v>136104.24143679999</v>
      </c>
      <c r="P1909" s="17">
        <f t="shared" si="382"/>
        <v>117174.90840729998</v>
      </c>
    </row>
    <row r="1910" spans="1:16" x14ac:dyDescent="0.25">
      <c r="A1910" s="76"/>
      <c r="B1910" s="76"/>
      <c r="C1910" s="76"/>
      <c r="D1910" s="90"/>
      <c r="E1910" s="79"/>
      <c r="F1910" s="8" t="s">
        <v>1576</v>
      </c>
      <c r="G1910" s="7" t="s">
        <v>17</v>
      </c>
      <c r="H1910" s="10">
        <v>419871.87</v>
      </c>
      <c r="I1910" s="11">
        <f t="shared" si="378"/>
        <v>503342.39775599999</v>
      </c>
      <c r="J1910" s="10">
        <v>389053.39519999997</v>
      </c>
      <c r="K1910" s="11">
        <f t="shared" si="379"/>
        <v>408895.11835519999</v>
      </c>
      <c r="L1910" s="49">
        <f t="shared" si="380"/>
        <v>408895.11835519999</v>
      </c>
      <c r="M1910" s="9">
        <v>566461.74341119989</v>
      </c>
      <c r="N1910" s="9">
        <v>674089.47465932788</v>
      </c>
      <c r="O1910" s="9">
        <f t="shared" si="381"/>
        <v>566461.74341119989</v>
      </c>
      <c r="P1910" s="17">
        <f t="shared" si="382"/>
        <v>487678.43088319991</v>
      </c>
    </row>
    <row r="1911" spans="1:16" x14ac:dyDescent="0.25">
      <c r="A1911" s="76"/>
      <c r="B1911" s="76"/>
      <c r="C1911" s="76"/>
      <c r="D1911" s="90"/>
      <c r="E1911" s="79"/>
      <c r="F1911" s="8" t="s">
        <v>1577</v>
      </c>
      <c r="G1911" s="7" t="s">
        <v>17</v>
      </c>
      <c r="H1911" s="10">
        <v>95321.16</v>
      </c>
      <c r="I1911" s="11">
        <f t="shared" si="378"/>
        <v>114271.006608</v>
      </c>
      <c r="J1911" s="10">
        <v>88324.438599999994</v>
      </c>
      <c r="K1911" s="11">
        <f t="shared" si="379"/>
        <v>92828.984968599994</v>
      </c>
      <c r="L1911" s="49">
        <f t="shared" si="380"/>
        <v>92828.984968599994</v>
      </c>
      <c r="M1911" s="9">
        <v>128600.38260159999</v>
      </c>
      <c r="N1911" s="9">
        <v>153034.45529590399</v>
      </c>
      <c r="O1911" s="9">
        <f t="shared" si="381"/>
        <v>128600.38260159999</v>
      </c>
      <c r="P1911" s="17">
        <f t="shared" si="382"/>
        <v>110714.6837851</v>
      </c>
    </row>
    <row r="1912" spans="1:16" x14ac:dyDescent="0.25">
      <c r="A1912" s="76"/>
      <c r="B1912" s="76"/>
      <c r="C1912" s="76"/>
      <c r="D1912" s="90"/>
      <c r="E1912" s="79"/>
      <c r="F1912" s="52" t="s">
        <v>1578</v>
      </c>
      <c r="G1912" s="7" t="s">
        <v>17</v>
      </c>
      <c r="H1912" s="10">
        <v>0</v>
      </c>
      <c r="I1912" s="11">
        <f t="shared" si="378"/>
        <v>0</v>
      </c>
      <c r="J1912" s="10">
        <v>0</v>
      </c>
      <c r="K1912" s="11">
        <f t="shared" si="379"/>
        <v>0</v>
      </c>
      <c r="L1912" s="49">
        <f t="shared" si="380"/>
        <v>0</v>
      </c>
      <c r="M1912" s="9">
        <v>1285440</v>
      </c>
      <c r="N1912" s="9">
        <v>1529673.6</v>
      </c>
      <c r="O1912" s="9">
        <f t="shared" si="381"/>
        <v>1285440</v>
      </c>
      <c r="P1912" s="19">
        <f>O1912</f>
        <v>1285440</v>
      </c>
    </row>
    <row r="1913" spans="1:16" x14ac:dyDescent="0.25">
      <c r="A1913" s="76"/>
      <c r="B1913" s="76"/>
      <c r="C1913" s="76"/>
      <c r="D1913" s="90"/>
      <c r="E1913" s="79"/>
      <c r="F1913" s="52" t="s">
        <v>1579</v>
      </c>
      <c r="G1913" s="7" t="s">
        <v>17</v>
      </c>
      <c r="H1913" s="10">
        <v>0</v>
      </c>
      <c r="I1913" s="11">
        <f t="shared" si="378"/>
        <v>0</v>
      </c>
      <c r="J1913" s="10">
        <v>0</v>
      </c>
      <c r="K1913" s="11">
        <f t="shared" si="379"/>
        <v>0</v>
      </c>
      <c r="L1913" s="49">
        <f t="shared" si="380"/>
        <v>0</v>
      </c>
      <c r="M1913" s="9">
        <v>58240</v>
      </c>
      <c r="N1913" s="9">
        <v>69305.600000000006</v>
      </c>
      <c r="O1913" s="9">
        <f t="shared" si="381"/>
        <v>58240</v>
      </c>
      <c r="P1913" s="19">
        <f>O1913</f>
        <v>58240</v>
      </c>
    </row>
    <row r="1914" spans="1:16" x14ac:dyDescent="0.25">
      <c r="A1914" s="76"/>
      <c r="B1914" s="76"/>
      <c r="C1914" s="76"/>
      <c r="D1914" s="90"/>
      <c r="E1914" s="79"/>
      <c r="F1914" s="52" t="s">
        <v>1580</v>
      </c>
      <c r="G1914" s="7" t="s">
        <v>17</v>
      </c>
      <c r="H1914" s="10">
        <v>0</v>
      </c>
      <c r="I1914" s="11">
        <f t="shared" si="378"/>
        <v>0</v>
      </c>
      <c r="J1914" s="10">
        <v>0</v>
      </c>
      <c r="K1914" s="11">
        <f t="shared" si="379"/>
        <v>0</v>
      </c>
      <c r="L1914" s="49">
        <f t="shared" si="380"/>
        <v>0</v>
      </c>
      <c r="M1914" s="9">
        <v>243360</v>
      </c>
      <c r="N1914" s="9">
        <v>289598.40000000002</v>
      </c>
      <c r="O1914" s="9">
        <f t="shared" si="381"/>
        <v>243360</v>
      </c>
      <c r="P1914" s="19">
        <f>O1914</f>
        <v>243360</v>
      </c>
    </row>
    <row r="1915" spans="1:16" x14ac:dyDescent="0.25">
      <c r="A1915" s="76"/>
      <c r="B1915" s="76"/>
      <c r="C1915" s="76"/>
      <c r="D1915" s="90"/>
      <c r="E1915" s="79"/>
      <c r="F1915" s="100" t="s">
        <v>81</v>
      </c>
      <c r="G1915" s="101"/>
      <c r="H1915" s="101"/>
      <c r="I1915" s="101"/>
      <c r="J1915" s="101"/>
      <c r="K1915" s="101"/>
      <c r="L1915" s="102"/>
      <c r="M1915" s="10"/>
      <c r="N1915" s="10"/>
      <c r="O1915" s="10"/>
      <c r="P1915" s="18"/>
    </row>
    <row r="1916" spans="1:16" x14ac:dyDescent="0.25">
      <c r="A1916" s="76"/>
      <c r="B1916" s="76"/>
      <c r="C1916" s="76"/>
      <c r="D1916" s="90"/>
      <c r="E1916" s="79"/>
      <c r="F1916" s="8" t="s">
        <v>1581</v>
      </c>
      <c r="G1916" s="77" t="s">
        <v>82</v>
      </c>
      <c r="H1916" s="78">
        <v>198159.39</v>
      </c>
      <c r="I1916" s="78">
        <f>(H1916*19.88%)+H1916</f>
        <v>237553.47673200001</v>
      </c>
      <c r="J1916" s="78">
        <v>183466.8</v>
      </c>
      <c r="K1916" s="78">
        <f>(J1916*5.1%)+J1916</f>
        <v>192823.60679999998</v>
      </c>
      <c r="L1916" s="78">
        <f>K1916</f>
        <v>192823.60679999998</v>
      </c>
      <c r="M1916" s="79">
        <v>267127.66080000001</v>
      </c>
      <c r="N1916" s="78">
        <v>359856</v>
      </c>
      <c r="O1916" s="79">
        <f>MIN(M1916,N1916)</f>
        <v>267127.66080000001</v>
      </c>
      <c r="P1916" s="80">
        <f>AVERAGE(L1916,O1916)</f>
        <v>229975.63380000001</v>
      </c>
    </row>
    <row r="1917" spans="1:16" ht="16.5" x14ac:dyDescent="0.25">
      <c r="A1917" s="76"/>
      <c r="B1917" s="76"/>
      <c r="C1917" s="76"/>
      <c r="D1917" s="90"/>
      <c r="E1917" s="79"/>
      <c r="F1917" s="8" t="s">
        <v>1582</v>
      </c>
      <c r="G1917" s="77"/>
      <c r="H1917" s="78"/>
      <c r="I1917" s="78"/>
      <c r="J1917" s="78"/>
      <c r="K1917" s="78"/>
      <c r="L1917" s="78">
        <f t="shared" ref="L1917:L1942" si="383">+(I1917+K1917)/2</f>
        <v>0</v>
      </c>
      <c r="M1917" s="79">
        <v>0</v>
      </c>
      <c r="N1917" s="78"/>
      <c r="O1917" s="79">
        <v>0</v>
      </c>
      <c r="P1917" s="81"/>
    </row>
    <row r="1918" spans="1:16" x14ac:dyDescent="0.25">
      <c r="A1918" s="76"/>
      <c r="B1918" s="76"/>
      <c r="C1918" s="76"/>
      <c r="D1918" s="90"/>
      <c r="E1918" s="79"/>
      <c r="F1918" s="8" t="s">
        <v>1583</v>
      </c>
      <c r="G1918" s="77"/>
      <c r="H1918" s="78"/>
      <c r="I1918" s="78"/>
      <c r="J1918" s="78"/>
      <c r="K1918" s="78"/>
      <c r="L1918" s="78">
        <f t="shared" si="383"/>
        <v>0</v>
      </c>
      <c r="M1918" s="79">
        <v>0</v>
      </c>
      <c r="N1918" s="78"/>
      <c r="O1918" s="79">
        <v>0</v>
      </c>
      <c r="P1918" s="81"/>
    </row>
    <row r="1919" spans="1:16" x14ac:dyDescent="0.25">
      <c r="A1919" s="76"/>
      <c r="B1919" s="76"/>
      <c r="C1919" s="76"/>
      <c r="D1919" s="90"/>
      <c r="E1919" s="79"/>
      <c r="F1919" s="8" t="s">
        <v>1503</v>
      </c>
      <c r="G1919" s="77"/>
      <c r="H1919" s="78"/>
      <c r="I1919" s="78"/>
      <c r="J1919" s="78"/>
      <c r="K1919" s="78"/>
      <c r="L1919" s="78">
        <f t="shared" si="383"/>
        <v>0</v>
      </c>
      <c r="M1919" s="79">
        <v>0</v>
      </c>
      <c r="N1919" s="78"/>
      <c r="O1919" s="79">
        <v>0</v>
      </c>
      <c r="P1919" s="81"/>
    </row>
    <row r="1920" spans="1:16" ht="16.5" x14ac:dyDescent="0.25">
      <c r="A1920" s="76"/>
      <c r="B1920" s="76"/>
      <c r="C1920" s="76"/>
      <c r="D1920" s="90"/>
      <c r="E1920" s="79"/>
      <c r="F1920" s="8" t="s">
        <v>1584</v>
      </c>
      <c r="G1920" s="77"/>
      <c r="H1920" s="78"/>
      <c r="I1920" s="78"/>
      <c r="J1920" s="78"/>
      <c r="K1920" s="78"/>
      <c r="L1920" s="78">
        <f t="shared" si="383"/>
        <v>0</v>
      </c>
      <c r="M1920" s="79">
        <v>0</v>
      </c>
      <c r="N1920" s="78"/>
      <c r="O1920" s="79">
        <v>0</v>
      </c>
      <c r="P1920" s="81"/>
    </row>
    <row r="1921" spans="1:16" x14ac:dyDescent="0.25">
      <c r="A1921" s="76"/>
      <c r="B1921" s="76"/>
      <c r="C1921" s="76"/>
      <c r="D1921" s="90"/>
      <c r="E1921" s="79"/>
      <c r="F1921" s="8" t="s">
        <v>1585</v>
      </c>
      <c r="G1921" s="77"/>
      <c r="H1921" s="78"/>
      <c r="I1921" s="78"/>
      <c r="J1921" s="78"/>
      <c r="K1921" s="78"/>
      <c r="L1921" s="78">
        <f t="shared" si="383"/>
        <v>0</v>
      </c>
      <c r="M1921" s="79">
        <v>0</v>
      </c>
      <c r="N1921" s="78"/>
      <c r="O1921" s="79">
        <v>0</v>
      </c>
      <c r="P1921" s="81"/>
    </row>
    <row r="1922" spans="1:16" x14ac:dyDescent="0.25">
      <c r="A1922" s="76"/>
      <c r="B1922" s="76"/>
      <c r="C1922" s="76"/>
      <c r="D1922" s="90"/>
      <c r="E1922" s="79"/>
      <c r="F1922" s="8" t="s">
        <v>1586</v>
      </c>
      <c r="G1922" s="77"/>
      <c r="H1922" s="78"/>
      <c r="I1922" s="78"/>
      <c r="J1922" s="78"/>
      <c r="K1922" s="78"/>
      <c r="L1922" s="78">
        <f t="shared" si="383"/>
        <v>0</v>
      </c>
      <c r="M1922" s="79">
        <v>0</v>
      </c>
      <c r="N1922" s="78"/>
      <c r="O1922" s="79">
        <v>0</v>
      </c>
      <c r="P1922" s="81"/>
    </row>
    <row r="1923" spans="1:16" x14ac:dyDescent="0.25">
      <c r="A1923" s="76"/>
      <c r="B1923" s="76"/>
      <c r="C1923" s="76"/>
      <c r="D1923" s="90"/>
      <c r="E1923" s="79"/>
      <c r="F1923" s="8" t="s">
        <v>1587</v>
      </c>
      <c r="G1923" s="77"/>
      <c r="H1923" s="78"/>
      <c r="I1923" s="78"/>
      <c r="J1923" s="78"/>
      <c r="K1923" s="78"/>
      <c r="L1923" s="78">
        <f t="shared" si="383"/>
        <v>0</v>
      </c>
      <c r="M1923" s="79">
        <v>0</v>
      </c>
      <c r="N1923" s="78"/>
      <c r="O1923" s="79">
        <v>0</v>
      </c>
      <c r="P1923" s="81"/>
    </row>
    <row r="1924" spans="1:16" x14ac:dyDescent="0.25">
      <c r="A1924" s="76"/>
      <c r="B1924" s="76"/>
      <c r="C1924" s="76"/>
      <c r="D1924" s="90"/>
      <c r="E1924" s="79"/>
      <c r="F1924" s="8" t="s">
        <v>1588</v>
      </c>
      <c r="G1924" s="77"/>
      <c r="H1924" s="78"/>
      <c r="I1924" s="78"/>
      <c r="J1924" s="78"/>
      <c r="K1924" s="78"/>
      <c r="L1924" s="78">
        <f t="shared" si="383"/>
        <v>0</v>
      </c>
      <c r="M1924" s="79">
        <v>0</v>
      </c>
      <c r="N1924" s="78"/>
      <c r="O1924" s="79">
        <v>0</v>
      </c>
      <c r="P1924" s="81"/>
    </row>
    <row r="1925" spans="1:16" x14ac:dyDescent="0.25">
      <c r="A1925" s="76"/>
      <c r="B1925" s="76"/>
      <c r="C1925" s="76"/>
      <c r="D1925" s="90"/>
      <c r="E1925" s="79"/>
      <c r="F1925" s="8" t="s">
        <v>1589</v>
      </c>
      <c r="G1925" s="77"/>
      <c r="H1925" s="78"/>
      <c r="I1925" s="78"/>
      <c r="J1925" s="78"/>
      <c r="K1925" s="78"/>
      <c r="L1925" s="78">
        <f t="shared" si="383"/>
        <v>0</v>
      </c>
      <c r="M1925" s="79">
        <v>0</v>
      </c>
      <c r="N1925" s="78"/>
      <c r="O1925" s="79">
        <v>0</v>
      </c>
      <c r="P1925" s="81"/>
    </row>
    <row r="1926" spans="1:16" x14ac:dyDescent="0.25">
      <c r="A1926" s="76"/>
      <c r="B1926" s="76"/>
      <c r="C1926" s="76"/>
      <c r="D1926" s="90"/>
      <c r="E1926" s="79"/>
      <c r="F1926" s="8" t="s">
        <v>1590</v>
      </c>
      <c r="G1926" s="77"/>
      <c r="H1926" s="78"/>
      <c r="I1926" s="78"/>
      <c r="J1926" s="78"/>
      <c r="K1926" s="78"/>
      <c r="L1926" s="78">
        <f t="shared" si="383"/>
        <v>0</v>
      </c>
      <c r="M1926" s="79">
        <v>0</v>
      </c>
      <c r="N1926" s="78"/>
      <c r="O1926" s="79">
        <v>0</v>
      </c>
      <c r="P1926" s="81"/>
    </row>
    <row r="1927" spans="1:16" ht="16.5" x14ac:dyDescent="0.25">
      <c r="A1927" s="76"/>
      <c r="B1927" s="76"/>
      <c r="C1927" s="76"/>
      <c r="D1927" s="90"/>
      <c r="E1927" s="79"/>
      <c r="F1927" s="8" t="s">
        <v>1591</v>
      </c>
      <c r="G1927" s="77"/>
      <c r="H1927" s="78"/>
      <c r="I1927" s="78"/>
      <c r="J1927" s="78"/>
      <c r="K1927" s="78"/>
      <c r="L1927" s="78">
        <f t="shared" si="383"/>
        <v>0</v>
      </c>
      <c r="M1927" s="79">
        <v>0</v>
      </c>
      <c r="N1927" s="78"/>
      <c r="O1927" s="79">
        <v>0</v>
      </c>
      <c r="P1927" s="81"/>
    </row>
    <row r="1928" spans="1:16" x14ac:dyDescent="0.25">
      <c r="A1928" s="76"/>
      <c r="B1928" s="76"/>
      <c r="C1928" s="76"/>
      <c r="D1928" s="90"/>
      <c r="E1928" s="79"/>
      <c r="F1928" s="8" t="s">
        <v>793</v>
      </c>
      <c r="G1928" s="77"/>
      <c r="H1928" s="78"/>
      <c r="I1928" s="78"/>
      <c r="J1928" s="78"/>
      <c r="K1928" s="78"/>
      <c r="L1928" s="78">
        <f t="shared" si="383"/>
        <v>0</v>
      </c>
      <c r="M1928" s="79">
        <v>0</v>
      </c>
      <c r="N1928" s="78"/>
      <c r="O1928" s="79">
        <v>0</v>
      </c>
      <c r="P1928" s="81"/>
    </row>
    <row r="1929" spans="1:16" ht="16.5" x14ac:dyDescent="0.25">
      <c r="A1929" s="76"/>
      <c r="B1929" s="76"/>
      <c r="C1929" s="76"/>
      <c r="D1929" s="90"/>
      <c r="E1929" s="79"/>
      <c r="F1929" s="8" t="s">
        <v>1592</v>
      </c>
      <c r="G1929" s="77"/>
      <c r="H1929" s="78"/>
      <c r="I1929" s="78"/>
      <c r="J1929" s="78"/>
      <c r="K1929" s="78"/>
      <c r="L1929" s="78"/>
      <c r="M1929" s="79">
        <v>0</v>
      </c>
      <c r="N1929" s="78"/>
      <c r="O1929" s="79">
        <v>0</v>
      </c>
      <c r="P1929" s="81"/>
    </row>
    <row r="1930" spans="1:16" x14ac:dyDescent="0.25">
      <c r="A1930" s="76"/>
      <c r="B1930" s="76"/>
      <c r="C1930" s="76"/>
      <c r="D1930" s="90"/>
      <c r="E1930" s="79"/>
      <c r="F1930" s="8" t="s">
        <v>1593</v>
      </c>
      <c r="G1930" s="77"/>
      <c r="H1930" s="78"/>
      <c r="I1930" s="78"/>
      <c r="J1930" s="78"/>
      <c r="K1930" s="78"/>
      <c r="L1930" s="78">
        <f t="shared" si="383"/>
        <v>0</v>
      </c>
      <c r="M1930" s="79">
        <v>0</v>
      </c>
      <c r="N1930" s="78"/>
      <c r="O1930" s="79">
        <v>0</v>
      </c>
      <c r="P1930" s="81"/>
    </row>
    <row r="1931" spans="1:16" x14ac:dyDescent="0.25">
      <c r="A1931" s="76"/>
      <c r="B1931" s="76"/>
      <c r="C1931" s="76"/>
      <c r="D1931" s="90"/>
      <c r="E1931" s="79"/>
      <c r="F1931" s="8" t="s">
        <v>1594</v>
      </c>
      <c r="G1931" s="77"/>
      <c r="H1931" s="78"/>
      <c r="I1931" s="78"/>
      <c r="J1931" s="78"/>
      <c r="K1931" s="78"/>
      <c r="L1931" s="78">
        <f t="shared" si="383"/>
        <v>0</v>
      </c>
      <c r="M1931" s="79">
        <v>0</v>
      </c>
      <c r="N1931" s="78"/>
      <c r="O1931" s="79">
        <v>0</v>
      </c>
      <c r="P1931" s="81"/>
    </row>
    <row r="1932" spans="1:16" ht="16.5" x14ac:dyDescent="0.25">
      <c r="A1932" s="76"/>
      <c r="B1932" s="76"/>
      <c r="C1932" s="76"/>
      <c r="D1932" s="90"/>
      <c r="E1932" s="79"/>
      <c r="F1932" s="8" t="s">
        <v>1546</v>
      </c>
      <c r="G1932" s="77"/>
      <c r="H1932" s="78"/>
      <c r="I1932" s="78"/>
      <c r="J1932" s="78"/>
      <c r="K1932" s="78"/>
      <c r="L1932" s="78">
        <f t="shared" si="383"/>
        <v>0</v>
      </c>
      <c r="M1932" s="79">
        <v>0</v>
      </c>
      <c r="N1932" s="78"/>
      <c r="O1932" s="79">
        <v>0</v>
      </c>
      <c r="P1932" s="81"/>
    </row>
    <row r="1933" spans="1:16" x14ac:dyDescent="0.25">
      <c r="A1933" s="76"/>
      <c r="B1933" s="76"/>
      <c r="C1933" s="76"/>
      <c r="D1933" s="90"/>
      <c r="E1933" s="79"/>
      <c r="F1933" s="8" t="s">
        <v>1595</v>
      </c>
      <c r="G1933" s="77"/>
      <c r="H1933" s="78"/>
      <c r="I1933" s="78"/>
      <c r="J1933" s="78"/>
      <c r="K1933" s="78"/>
      <c r="L1933" s="78">
        <f t="shared" si="383"/>
        <v>0</v>
      </c>
      <c r="M1933" s="79">
        <v>0</v>
      </c>
      <c r="N1933" s="78"/>
      <c r="O1933" s="79">
        <v>0</v>
      </c>
      <c r="P1933" s="81"/>
    </row>
    <row r="1934" spans="1:16" x14ac:dyDescent="0.25">
      <c r="A1934" s="76"/>
      <c r="B1934" s="76"/>
      <c r="C1934" s="76"/>
      <c r="D1934" s="90"/>
      <c r="E1934" s="79"/>
      <c r="F1934" s="8" t="s">
        <v>1596</v>
      </c>
      <c r="G1934" s="77"/>
      <c r="H1934" s="78"/>
      <c r="I1934" s="78"/>
      <c r="J1934" s="78"/>
      <c r="K1934" s="78"/>
      <c r="L1934" s="78">
        <f t="shared" si="383"/>
        <v>0</v>
      </c>
      <c r="M1934" s="79">
        <v>0</v>
      </c>
      <c r="N1934" s="78"/>
      <c r="O1934" s="79">
        <v>0</v>
      </c>
      <c r="P1934" s="81"/>
    </row>
    <row r="1935" spans="1:16" x14ac:dyDescent="0.25">
      <c r="A1935" s="76"/>
      <c r="B1935" s="76"/>
      <c r="C1935" s="76"/>
      <c r="D1935" s="90"/>
      <c r="E1935" s="79"/>
      <c r="F1935" s="8" t="s">
        <v>1597</v>
      </c>
      <c r="G1935" s="77"/>
      <c r="H1935" s="78"/>
      <c r="I1935" s="78"/>
      <c r="J1935" s="78"/>
      <c r="K1935" s="78"/>
      <c r="L1935" s="78">
        <f t="shared" si="383"/>
        <v>0</v>
      </c>
      <c r="M1935" s="79">
        <v>0</v>
      </c>
      <c r="N1935" s="78"/>
      <c r="O1935" s="79">
        <v>0</v>
      </c>
      <c r="P1935" s="81"/>
    </row>
    <row r="1936" spans="1:16" ht="16.5" x14ac:dyDescent="0.25">
      <c r="A1936" s="76"/>
      <c r="B1936" s="76"/>
      <c r="C1936" s="76"/>
      <c r="D1936" s="90"/>
      <c r="E1936" s="79"/>
      <c r="F1936" s="8" t="s">
        <v>1509</v>
      </c>
      <c r="G1936" s="77"/>
      <c r="H1936" s="78"/>
      <c r="I1936" s="78"/>
      <c r="J1936" s="78"/>
      <c r="K1936" s="78"/>
      <c r="L1936" s="78">
        <f t="shared" si="383"/>
        <v>0</v>
      </c>
      <c r="M1936" s="79">
        <v>0</v>
      </c>
      <c r="N1936" s="78"/>
      <c r="O1936" s="79">
        <v>0</v>
      </c>
      <c r="P1936" s="81"/>
    </row>
    <row r="1937" spans="1:16" x14ac:dyDescent="0.25">
      <c r="A1937" s="76"/>
      <c r="B1937" s="76"/>
      <c r="C1937" s="76"/>
      <c r="D1937" s="90"/>
      <c r="E1937" s="79"/>
      <c r="F1937" s="8" t="s">
        <v>1598</v>
      </c>
      <c r="G1937" s="77"/>
      <c r="H1937" s="78"/>
      <c r="I1937" s="78"/>
      <c r="J1937" s="78"/>
      <c r="K1937" s="78"/>
      <c r="L1937" s="78">
        <f t="shared" si="383"/>
        <v>0</v>
      </c>
      <c r="M1937" s="79">
        <v>0</v>
      </c>
      <c r="N1937" s="78"/>
      <c r="O1937" s="79">
        <v>0</v>
      </c>
      <c r="P1937" s="81"/>
    </row>
    <row r="1938" spans="1:16" x14ac:dyDescent="0.25">
      <c r="A1938" s="76"/>
      <c r="B1938" s="76"/>
      <c r="C1938" s="76"/>
      <c r="D1938" s="90"/>
      <c r="E1938" s="79"/>
      <c r="F1938" s="8" t="s">
        <v>1599</v>
      </c>
      <c r="G1938" s="77"/>
      <c r="H1938" s="78"/>
      <c r="I1938" s="78"/>
      <c r="J1938" s="78"/>
      <c r="K1938" s="78"/>
      <c r="L1938" s="78">
        <f t="shared" si="383"/>
        <v>0</v>
      </c>
      <c r="M1938" s="79">
        <v>0</v>
      </c>
      <c r="N1938" s="78"/>
      <c r="O1938" s="79">
        <v>0</v>
      </c>
      <c r="P1938" s="81"/>
    </row>
    <row r="1939" spans="1:16" x14ac:dyDescent="0.25">
      <c r="A1939" s="76"/>
      <c r="B1939" s="76"/>
      <c r="C1939" s="76"/>
      <c r="D1939" s="90"/>
      <c r="E1939" s="79"/>
      <c r="F1939" s="8" t="s">
        <v>1600</v>
      </c>
      <c r="G1939" s="77"/>
      <c r="H1939" s="78"/>
      <c r="I1939" s="78"/>
      <c r="J1939" s="78"/>
      <c r="K1939" s="78"/>
      <c r="L1939" s="78">
        <f t="shared" si="383"/>
        <v>0</v>
      </c>
      <c r="M1939" s="79">
        <v>0</v>
      </c>
      <c r="N1939" s="78"/>
      <c r="O1939" s="79">
        <v>0</v>
      </c>
      <c r="P1939" s="81"/>
    </row>
    <row r="1940" spans="1:16" x14ac:dyDescent="0.25">
      <c r="A1940" s="76"/>
      <c r="B1940" s="76"/>
      <c r="C1940" s="76"/>
      <c r="D1940" s="90"/>
      <c r="E1940" s="79"/>
      <c r="F1940" s="8" t="s">
        <v>1601</v>
      </c>
      <c r="G1940" s="77"/>
      <c r="H1940" s="78"/>
      <c r="I1940" s="78"/>
      <c r="J1940" s="78"/>
      <c r="K1940" s="78"/>
      <c r="L1940" s="78">
        <f t="shared" si="383"/>
        <v>0</v>
      </c>
      <c r="M1940" s="79">
        <v>0</v>
      </c>
      <c r="N1940" s="78"/>
      <c r="O1940" s="79">
        <v>0</v>
      </c>
      <c r="P1940" s="81"/>
    </row>
    <row r="1941" spans="1:16" x14ac:dyDescent="0.25">
      <c r="A1941" s="76"/>
      <c r="B1941" s="76"/>
      <c r="C1941" s="76"/>
      <c r="D1941" s="90"/>
      <c r="E1941" s="79"/>
      <c r="F1941" s="8" t="s">
        <v>99</v>
      </c>
      <c r="G1941" s="77"/>
      <c r="H1941" s="78"/>
      <c r="I1941" s="78"/>
      <c r="J1941" s="78"/>
      <c r="K1941" s="78"/>
      <c r="L1941" s="78">
        <f t="shared" si="383"/>
        <v>0</v>
      </c>
      <c r="M1941" s="79">
        <v>0</v>
      </c>
      <c r="N1941" s="78"/>
      <c r="O1941" s="79">
        <v>0</v>
      </c>
      <c r="P1941" s="81"/>
    </row>
    <row r="1942" spans="1:16" ht="16.5" x14ac:dyDescent="0.25">
      <c r="A1942" s="76"/>
      <c r="B1942" s="76"/>
      <c r="C1942" s="76"/>
      <c r="D1942" s="90"/>
      <c r="E1942" s="79"/>
      <c r="F1942" s="8" t="s">
        <v>1602</v>
      </c>
      <c r="G1942" s="77"/>
      <c r="H1942" s="78"/>
      <c r="I1942" s="78"/>
      <c r="J1942" s="78"/>
      <c r="K1942" s="78"/>
      <c r="L1942" s="78">
        <f t="shared" si="383"/>
        <v>0</v>
      </c>
      <c r="M1942" s="79">
        <v>0</v>
      </c>
      <c r="N1942" s="78"/>
      <c r="O1942" s="79">
        <v>0</v>
      </c>
      <c r="P1942" s="81"/>
    </row>
    <row r="1943" spans="1:16" x14ac:dyDescent="0.25">
      <c r="A1943" s="76">
        <v>5</v>
      </c>
      <c r="B1943" s="76" t="s">
        <v>1603</v>
      </c>
      <c r="C1943" s="76" t="s">
        <v>1604</v>
      </c>
      <c r="D1943" s="90"/>
      <c r="E1943" s="79"/>
      <c r="F1943" s="100" t="s">
        <v>15</v>
      </c>
      <c r="G1943" s="101"/>
      <c r="H1943" s="101"/>
      <c r="I1943" s="101"/>
      <c r="J1943" s="101"/>
      <c r="K1943" s="101"/>
      <c r="L1943" s="102"/>
      <c r="M1943" s="10"/>
      <c r="N1943" s="10"/>
      <c r="O1943" s="10"/>
      <c r="P1943" s="18"/>
    </row>
    <row r="1944" spans="1:16" ht="16.5" x14ac:dyDescent="0.25">
      <c r="A1944" s="76"/>
      <c r="B1944" s="76"/>
      <c r="C1944" s="76"/>
      <c r="D1944" s="90"/>
      <c r="E1944" s="79"/>
      <c r="F1944" s="8" t="s">
        <v>1605</v>
      </c>
      <c r="G1944" s="7" t="s">
        <v>17</v>
      </c>
      <c r="H1944" s="10">
        <v>249653</v>
      </c>
      <c r="I1944" s="9">
        <f t="shared" ref="I1944:I1963" si="384">(H1944*19.88%)+H1944</f>
        <v>299284.01639999996</v>
      </c>
      <c r="J1944" s="9">
        <v>294418.81059999997</v>
      </c>
      <c r="K1944" s="9">
        <f t="shared" ref="K1944:K1963" si="385">(J1944*5.1%)+J1944</f>
        <v>309434.16994059994</v>
      </c>
      <c r="L1944" s="49">
        <f>K1944</f>
        <v>309434.16994059994</v>
      </c>
      <c r="M1944" s="9">
        <v>428673.78823359997</v>
      </c>
      <c r="N1944" s="9">
        <v>510121.807997984</v>
      </c>
      <c r="O1944" s="9">
        <f>MIN(M1944,N1944)</f>
        <v>428673.78823359997</v>
      </c>
      <c r="P1944" s="17">
        <f>AVERAGE(L1944,O1944)</f>
        <v>369053.97908709996</v>
      </c>
    </row>
    <row r="1945" spans="1:16" x14ac:dyDescent="0.25">
      <c r="A1945" s="76"/>
      <c r="B1945" s="76"/>
      <c r="C1945" s="76"/>
      <c r="D1945" s="90"/>
      <c r="E1945" s="79"/>
      <c r="F1945" s="8" t="s">
        <v>1606</v>
      </c>
      <c r="G1945" s="7" t="s">
        <v>17</v>
      </c>
      <c r="H1945" s="10">
        <v>283696</v>
      </c>
      <c r="I1945" s="9">
        <f t="shared" si="384"/>
        <v>340094.7648</v>
      </c>
      <c r="J1945" s="10">
        <v>0</v>
      </c>
      <c r="K1945" s="9">
        <f t="shared" si="385"/>
        <v>0</v>
      </c>
      <c r="L1945" s="49">
        <f t="shared" ref="L1945:L1963" si="386">K1945</f>
        <v>0</v>
      </c>
      <c r="M1945" s="9">
        <v>9026056</v>
      </c>
      <c r="N1945" s="9">
        <v>10741006.640000001</v>
      </c>
      <c r="O1945" s="9">
        <f t="shared" ref="O1945:O1963" si="387">MIN(M1945,N1945)</f>
        <v>9026056</v>
      </c>
      <c r="P1945" s="17">
        <f>O1945</f>
        <v>9026056</v>
      </c>
    </row>
    <row r="1946" spans="1:16" x14ac:dyDescent="0.25">
      <c r="A1946" s="76"/>
      <c r="B1946" s="76"/>
      <c r="C1946" s="76"/>
      <c r="D1946" s="90"/>
      <c r="E1946" s="79"/>
      <c r="F1946" s="8" t="s">
        <v>1607</v>
      </c>
      <c r="G1946" s="7" t="s">
        <v>17</v>
      </c>
      <c r="H1946" s="10">
        <v>283696</v>
      </c>
      <c r="I1946" s="9">
        <f t="shared" si="384"/>
        <v>340094.7648</v>
      </c>
      <c r="J1946" s="9">
        <v>294418.81059999997</v>
      </c>
      <c r="K1946" s="9">
        <f t="shared" si="385"/>
        <v>309434.16994059994</v>
      </c>
      <c r="L1946" s="49">
        <f t="shared" si="386"/>
        <v>309434.16994059994</v>
      </c>
      <c r="M1946" s="9">
        <v>428673.78823359997</v>
      </c>
      <c r="N1946" s="9">
        <v>510121.807997984</v>
      </c>
      <c r="O1946" s="9">
        <f t="shared" si="387"/>
        <v>428673.78823359997</v>
      </c>
      <c r="P1946" s="17">
        <f t="shared" ref="P1946:P1963" si="388">AVERAGE(L1946,O1946)</f>
        <v>369053.97908709996</v>
      </c>
    </row>
    <row r="1947" spans="1:16" x14ac:dyDescent="0.25">
      <c r="A1947" s="76"/>
      <c r="B1947" s="76"/>
      <c r="C1947" s="76"/>
      <c r="D1947" s="90"/>
      <c r="E1947" s="79"/>
      <c r="F1947" s="8" t="s">
        <v>1608</v>
      </c>
      <c r="G1947" s="7" t="s">
        <v>17</v>
      </c>
      <c r="H1947" s="10">
        <v>517463</v>
      </c>
      <c r="I1947" s="9">
        <f t="shared" si="384"/>
        <v>620334.64439999999</v>
      </c>
      <c r="J1947" s="9">
        <v>418074.50719999999</v>
      </c>
      <c r="K1947" s="9">
        <f t="shared" si="385"/>
        <v>439396.30706720002</v>
      </c>
      <c r="L1947" s="49">
        <f t="shared" si="386"/>
        <v>439396.30706720002</v>
      </c>
      <c r="M1947" s="9">
        <v>608716.48248319991</v>
      </c>
      <c r="N1947" s="9">
        <v>724372.61415500788</v>
      </c>
      <c r="O1947" s="9">
        <f t="shared" si="387"/>
        <v>608716.48248319991</v>
      </c>
      <c r="P1947" s="17">
        <f t="shared" si="388"/>
        <v>524056.39477519994</v>
      </c>
    </row>
    <row r="1948" spans="1:16" x14ac:dyDescent="0.25">
      <c r="A1948" s="76"/>
      <c r="B1948" s="76"/>
      <c r="C1948" s="76"/>
      <c r="D1948" s="90"/>
      <c r="E1948" s="79"/>
      <c r="F1948" s="8" t="s">
        <v>1609</v>
      </c>
      <c r="G1948" s="7" t="s">
        <v>17</v>
      </c>
      <c r="H1948" s="10">
        <v>96457</v>
      </c>
      <c r="I1948" s="9">
        <f t="shared" si="384"/>
        <v>115632.6516</v>
      </c>
      <c r="J1948" s="10">
        <v>0</v>
      </c>
      <c r="K1948" s="9">
        <f t="shared" si="385"/>
        <v>0</v>
      </c>
      <c r="L1948" s="49">
        <f t="shared" si="386"/>
        <v>0</v>
      </c>
      <c r="M1948" s="9">
        <v>130132.9938272</v>
      </c>
      <c r="N1948" s="9">
        <v>154858.26265436801</v>
      </c>
      <c r="O1948" s="9">
        <f t="shared" si="387"/>
        <v>130132.9938272</v>
      </c>
      <c r="P1948" s="17">
        <f>O1948</f>
        <v>130132.9938272</v>
      </c>
    </row>
    <row r="1949" spans="1:16" x14ac:dyDescent="0.25">
      <c r="A1949" s="76"/>
      <c r="B1949" s="76"/>
      <c r="C1949" s="76"/>
      <c r="D1949" s="90"/>
      <c r="E1949" s="79"/>
      <c r="F1949" s="8" t="s">
        <v>1491</v>
      </c>
      <c r="G1949" s="7" t="s">
        <v>17</v>
      </c>
      <c r="H1949" s="10">
        <v>136174</v>
      </c>
      <c r="I1949" s="9">
        <f t="shared" si="384"/>
        <v>163245.39120000001</v>
      </c>
      <c r="J1949" s="9">
        <v>126178.8284</v>
      </c>
      <c r="K1949" s="9">
        <f t="shared" si="385"/>
        <v>132613.94864839999</v>
      </c>
      <c r="L1949" s="49">
        <f t="shared" si="386"/>
        <v>132613.94864839999</v>
      </c>
      <c r="M1949" s="9">
        <v>183716.37415039999</v>
      </c>
      <c r="N1949" s="9">
        <v>218622.48523897599</v>
      </c>
      <c r="O1949" s="9">
        <f t="shared" si="387"/>
        <v>183716.37415039999</v>
      </c>
      <c r="P1949" s="17">
        <f t="shared" si="388"/>
        <v>158165.16139939998</v>
      </c>
    </row>
    <row r="1950" spans="1:16" x14ac:dyDescent="0.25">
      <c r="A1950" s="76"/>
      <c r="B1950" s="76"/>
      <c r="C1950" s="76"/>
      <c r="D1950" s="90"/>
      <c r="E1950" s="79"/>
      <c r="F1950" s="8" t="s">
        <v>1563</v>
      </c>
      <c r="G1950" s="7" t="s">
        <v>17</v>
      </c>
      <c r="H1950" s="10">
        <v>164544</v>
      </c>
      <c r="I1950" s="9">
        <f t="shared" si="384"/>
        <v>197255.34719999999</v>
      </c>
      <c r="J1950" s="9">
        <v>260771.18479999999</v>
      </c>
      <c r="K1950" s="9">
        <f t="shared" si="385"/>
        <v>274070.51522479998</v>
      </c>
      <c r="L1950" s="49">
        <f t="shared" si="386"/>
        <v>274070.51522479998</v>
      </c>
      <c r="M1950" s="9">
        <v>379682.84506880003</v>
      </c>
      <c r="N1950" s="9">
        <v>451822.58563187206</v>
      </c>
      <c r="O1950" s="9">
        <f t="shared" si="387"/>
        <v>379682.84506880003</v>
      </c>
      <c r="P1950" s="17">
        <f t="shared" si="388"/>
        <v>326876.6801468</v>
      </c>
    </row>
    <row r="1951" spans="1:16" x14ac:dyDescent="0.25">
      <c r="A1951" s="76"/>
      <c r="B1951" s="76"/>
      <c r="C1951" s="76"/>
      <c r="D1951" s="90"/>
      <c r="E1951" s="79"/>
      <c r="F1951" s="8" t="s">
        <v>1610</v>
      </c>
      <c r="G1951" s="7" t="s">
        <v>17</v>
      </c>
      <c r="H1951" s="10">
        <v>107804</v>
      </c>
      <c r="I1951" s="9">
        <f t="shared" si="384"/>
        <v>129235.43519999999</v>
      </c>
      <c r="J1951" s="10">
        <v>0</v>
      </c>
      <c r="K1951" s="9">
        <f t="shared" si="385"/>
        <v>0</v>
      </c>
      <c r="L1951" s="49">
        <f t="shared" si="386"/>
        <v>0</v>
      </c>
      <c r="M1951" s="9">
        <v>2900560</v>
      </c>
      <c r="N1951" s="9">
        <v>3451666.4</v>
      </c>
      <c r="O1951" s="9">
        <f t="shared" si="387"/>
        <v>2900560</v>
      </c>
      <c r="P1951" s="17">
        <f>O1951</f>
        <v>2900560</v>
      </c>
    </row>
    <row r="1952" spans="1:16" x14ac:dyDescent="0.25">
      <c r="A1952" s="76"/>
      <c r="B1952" s="76"/>
      <c r="C1952" s="76"/>
      <c r="D1952" s="90"/>
      <c r="E1952" s="79"/>
      <c r="F1952" s="8" t="s">
        <v>1611</v>
      </c>
      <c r="G1952" s="7" t="s">
        <v>17</v>
      </c>
      <c r="H1952" s="10">
        <v>51066</v>
      </c>
      <c r="I1952" s="9">
        <f t="shared" si="384"/>
        <v>61217.9208</v>
      </c>
      <c r="J1952" s="9">
        <v>68346.016000000003</v>
      </c>
      <c r="K1952" s="9">
        <f t="shared" si="385"/>
        <v>71831.662815999996</v>
      </c>
      <c r="L1952" s="49">
        <f t="shared" si="386"/>
        <v>71831.662815999996</v>
      </c>
      <c r="M1952" s="9">
        <v>38274.806751999997</v>
      </c>
      <c r="N1952" s="9">
        <v>45547.020034879999</v>
      </c>
      <c r="O1952" s="9">
        <f t="shared" si="387"/>
        <v>38274.806751999997</v>
      </c>
      <c r="P1952" s="17">
        <f t="shared" si="388"/>
        <v>55053.234784</v>
      </c>
    </row>
    <row r="1953" spans="1:16" x14ac:dyDescent="0.25">
      <c r="A1953" s="76"/>
      <c r="B1953" s="76"/>
      <c r="C1953" s="76"/>
      <c r="D1953" s="90"/>
      <c r="E1953" s="79"/>
      <c r="F1953" s="8" t="s">
        <v>1564</v>
      </c>
      <c r="G1953" s="7" t="s">
        <v>17</v>
      </c>
      <c r="H1953" s="10">
        <v>283696</v>
      </c>
      <c r="I1953" s="9">
        <f t="shared" si="384"/>
        <v>340094.7648</v>
      </c>
      <c r="J1953" s="9">
        <v>609866.80819999997</v>
      </c>
      <c r="K1953" s="9">
        <f t="shared" si="385"/>
        <v>640970.01541819994</v>
      </c>
      <c r="L1953" s="49">
        <f t="shared" si="386"/>
        <v>640970.01541819994</v>
      </c>
      <c r="M1953" s="9">
        <v>887966.07273919997</v>
      </c>
      <c r="N1953" s="9">
        <v>1056679.626559648</v>
      </c>
      <c r="O1953" s="9">
        <f t="shared" si="387"/>
        <v>887966.07273919997</v>
      </c>
      <c r="P1953" s="17">
        <f t="shared" si="388"/>
        <v>764468.04407870001</v>
      </c>
    </row>
    <row r="1954" spans="1:16" x14ac:dyDescent="0.25">
      <c r="A1954" s="76"/>
      <c r="B1954" s="76"/>
      <c r="C1954" s="76"/>
      <c r="D1954" s="90"/>
      <c r="E1954" s="79"/>
      <c r="F1954" s="8" t="s">
        <v>1495</v>
      </c>
      <c r="G1954" s="7" t="s">
        <v>17</v>
      </c>
      <c r="H1954" s="10">
        <v>2042618</v>
      </c>
      <c r="I1954" s="9">
        <f t="shared" si="384"/>
        <v>2448690.4583999999</v>
      </c>
      <c r="J1954" s="9">
        <v>588740.32819999999</v>
      </c>
      <c r="K1954" s="9">
        <f t="shared" si="385"/>
        <v>618766.08493819996</v>
      </c>
      <c r="L1954" s="49">
        <f t="shared" si="386"/>
        <v>618766.08493819996</v>
      </c>
      <c r="M1954" s="9">
        <v>857205.91785919992</v>
      </c>
      <c r="N1954" s="9">
        <v>1020075.0422524479</v>
      </c>
      <c r="O1954" s="9">
        <f t="shared" si="387"/>
        <v>857205.91785919992</v>
      </c>
      <c r="P1954" s="17">
        <f t="shared" si="388"/>
        <v>737986.00139869994</v>
      </c>
    </row>
    <row r="1955" spans="1:16" x14ac:dyDescent="0.25">
      <c r="A1955" s="76"/>
      <c r="B1955" s="76"/>
      <c r="C1955" s="76"/>
      <c r="D1955" s="90"/>
      <c r="E1955" s="79"/>
      <c r="F1955" s="8" t="s">
        <v>1612</v>
      </c>
      <c r="G1955" s="7" t="s">
        <v>17</v>
      </c>
      <c r="H1955" s="10">
        <v>111210</v>
      </c>
      <c r="I1955" s="9">
        <f t="shared" si="384"/>
        <v>133318.54800000001</v>
      </c>
      <c r="J1955" s="10">
        <v>0</v>
      </c>
      <c r="K1955" s="9">
        <f t="shared" si="385"/>
        <v>0</v>
      </c>
      <c r="L1955" s="49">
        <f t="shared" si="386"/>
        <v>0</v>
      </c>
      <c r="M1955" s="9">
        <v>16074240</v>
      </c>
      <c r="N1955" s="9">
        <v>19128345.600000001</v>
      </c>
      <c r="O1955" s="9">
        <f t="shared" si="387"/>
        <v>16074240</v>
      </c>
      <c r="P1955" s="17">
        <f>O1955</f>
        <v>16074240</v>
      </c>
    </row>
    <row r="1956" spans="1:16" x14ac:dyDescent="0.25">
      <c r="A1956" s="76"/>
      <c r="B1956" s="76"/>
      <c r="C1956" s="76"/>
      <c r="D1956" s="90"/>
      <c r="E1956" s="79"/>
      <c r="F1956" s="8" t="s">
        <v>1613</v>
      </c>
      <c r="G1956" s="7" t="s">
        <v>17</v>
      </c>
      <c r="H1956" s="10">
        <v>1009931</v>
      </c>
      <c r="I1956" s="9">
        <f t="shared" si="384"/>
        <v>1210705.2827999999</v>
      </c>
      <c r="J1956" s="10">
        <v>0</v>
      </c>
      <c r="K1956" s="9">
        <f t="shared" si="385"/>
        <v>0</v>
      </c>
      <c r="L1956" s="49">
        <f t="shared" si="386"/>
        <v>0</v>
      </c>
      <c r="M1956" s="9">
        <v>321505.67845760006</v>
      </c>
      <c r="N1956" s="9">
        <v>382591.75736454409</v>
      </c>
      <c r="O1956" s="9">
        <f t="shared" si="387"/>
        <v>321505.67845760006</v>
      </c>
      <c r="P1956" s="17">
        <f t="shared" ref="P1956:P1957" si="389">O1956</f>
        <v>321505.67845760006</v>
      </c>
    </row>
    <row r="1957" spans="1:16" x14ac:dyDescent="0.25">
      <c r="A1957" s="76"/>
      <c r="B1957" s="76"/>
      <c r="C1957" s="76"/>
      <c r="D1957" s="90"/>
      <c r="E1957" s="79"/>
      <c r="F1957" s="8" t="s">
        <v>1614</v>
      </c>
      <c r="G1957" s="7" t="s">
        <v>17</v>
      </c>
      <c r="H1957" s="10">
        <v>1078048</v>
      </c>
      <c r="I1957" s="9">
        <f t="shared" si="384"/>
        <v>1292363.9424000001</v>
      </c>
      <c r="J1957" s="10">
        <v>0</v>
      </c>
      <c r="K1957" s="9">
        <f t="shared" si="385"/>
        <v>0</v>
      </c>
      <c r="L1957" s="49">
        <f t="shared" si="386"/>
        <v>0</v>
      </c>
      <c r="M1957" s="9">
        <v>338000</v>
      </c>
      <c r="N1957" s="9">
        <v>402220</v>
      </c>
      <c r="O1957" s="9">
        <f t="shared" si="387"/>
        <v>338000</v>
      </c>
      <c r="P1957" s="17">
        <f t="shared" si="389"/>
        <v>338000</v>
      </c>
    </row>
    <row r="1958" spans="1:16" x14ac:dyDescent="0.25">
      <c r="A1958" s="76"/>
      <c r="B1958" s="76"/>
      <c r="C1958" s="76"/>
      <c r="D1958" s="90"/>
      <c r="E1958" s="79"/>
      <c r="F1958" s="8" t="s">
        <v>1615</v>
      </c>
      <c r="G1958" s="7" t="s">
        <v>17</v>
      </c>
      <c r="H1958" s="10">
        <v>771656</v>
      </c>
      <c r="I1958" s="9">
        <f t="shared" si="384"/>
        <v>925061.21279999998</v>
      </c>
      <c r="J1958" s="9">
        <v>47317.755599999997</v>
      </c>
      <c r="K1958" s="9">
        <f t="shared" si="385"/>
        <v>49730.961135599995</v>
      </c>
      <c r="L1958" s="49">
        <f t="shared" si="386"/>
        <v>49730.961135599995</v>
      </c>
      <c r="M1958" s="9">
        <v>68894.652153599993</v>
      </c>
      <c r="N1958" s="9">
        <v>81984.636062783989</v>
      </c>
      <c r="O1958" s="9">
        <f t="shared" si="387"/>
        <v>68894.652153599993</v>
      </c>
      <c r="P1958" s="17">
        <f t="shared" si="388"/>
        <v>59312.806644599994</v>
      </c>
    </row>
    <row r="1959" spans="1:16" x14ac:dyDescent="0.25">
      <c r="A1959" s="76"/>
      <c r="B1959" s="76"/>
      <c r="C1959" s="76"/>
      <c r="D1959" s="90"/>
      <c r="E1959" s="79"/>
      <c r="F1959" s="8" t="s">
        <v>1616</v>
      </c>
      <c r="G1959" s="7" t="s">
        <v>17</v>
      </c>
      <c r="H1959" s="10">
        <v>783005</v>
      </c>
      <c r="I1959" s="9">
        <f t="shared" si="384"/>
        <v>938666.39399999997</v>
      </c>
      <c r="J1959" s="9">
        <v>5888371.5789999999</v>
      </c>
      <c r="K1959" s="9">
        <f t="shared" si="385"/>
        <v>6188678.5295289997</v>
      </c>
      <c r="L1959" s="49">
        <f t="shared" si="386"/>
        <v>6188678.5295289997</v>
      </c>
      <c r="M1959" s="9">
        <v>8573469.0190239996</v>
      </c>
      <c r="N1959" s="9">
        <v>10202428.132638559</v>
      </c>
      <c r="O1959" s="9">
        <f t="shared" si="387"/>
        <v>8573469.0190239996</v>
      </c>
      <c r="P1959" s="17">
        <f t="shared" si="388"/>
        <v>7381073.7742764996</v>
      </c>
    </row>
    <row r="1960" spans="1:16" x14ac:dyDescent="0.25">
      <c r="A1960" s="76"/>
      <c r="B1960" s="76"/>
      <c r="C1960" s="76"/>
      <c r="D1960" s="90"/>
      <c r="E1960" s="79"/>
      <c r="F1960" s="8" t="s">
        <v>1617</v>
      </c>
      <c r="G1960" s="7" t="s">
        <v>17</v>
      </c>
      <c r="H1960" s="10">
        <v>783005</v>
      </c>
      <c r="I1960" s="9">
        <f t="shared" si="384"/>
        <v>938666.39399999997</v>
      </c>
      <c r="J1960" s="9">
        <v>389053.39519999997</v>
      </c>
      <c r="K1960" s="9">
        <f t="shared" si="385"/>
        <v>408895.11835519999</v>
      </c>
      <c r="L1960" s="49">
        <f t="shared" si="386"/>
        <v>408895.11835519999</v>
      </c>
      <c r="M1960" s="9">
        <v>566461.74341119989</v>
      </c>
      <c r="N1960" s="9">
        <v>674089.47465932788</v>
      </c>
      <c r="O1960" s="9">
        <f t="shared" si="387"/>
        <v>566461.74341119989</v>
      </c>
      <c r="P1960" s="17">
        <f t="shared" si="388"/>
        <v>487678.43088319991</v>
      </c>
    </row>
    <row r="1961" spans="1:16" x14ac:dyDescent="0.25">
      <c r="A1961" s="76"/>
      <c r="B1961" s="76"/>
      <c r="C1961" s="76"/>
      <c r="D1961" s="90"/>
      <c r="E1961" s="79"/>
      <c r="F1961" s="8" t="s">
        <v>1575</v>
      </c>
      <c r="G1961" s="7" t="s">
        <v>17</v>
      </c>
      <c r="H1961" s="10">
        <v>170219</v>
      </c>
      <c r="I1961" s="9">
        <f t="shared" si="384"/>
        <v>204058.53719999999</v>
      </c>
      <c r="J1961" s="9">
        <v>93478.1878</v>
      </c>
      <c r="K1961" s="9">
        <f t="shared" si="385"/>
        <v>98245.575377799993</v>
      </c>
      <c r="L1961" s="49">
        <f t="shared" si="386"/>
        <v>98245.575377799993</v>
      </c>
      <c r="M1961" s="9">
        <v>136104.24143679999</v>
      </c>
      <c r="N1961" s="9">
        <v>161964.04730979199</v>
      </c>
      <c r="O1961" s="9">
        <f t="shared" si="387"/>
        <v>136104.24143679999</v>
      </c>
      <c r="P1961" s="17">
        <f t="shared" si="388"/>
        <v>117174.90840729998</v>
      </c>
    </row>
    <row r="1962" spans="1:16" x14ac:dyDescent="0.25">
      <c r="A1962" s="76"/>
      <c r="B1962" s="76"/>
      <c r="C1962" s="76"/>
      <c r="D1962" s="90"/>
      <c r="E1962" s="79"/>
      <c r="F1962" s="8" t="s">
        <v>1618</v>
      </c>
      <c r="G1962" s="7" t="s">
        <v>17</v>
      </c>
      <c r="H1962" s="10">
        <v>290506</v>
      </c>
      <c r="I1962" s="9">
        <f t="shared" si="384"/>
        <v>348258.59279999998</v>
      </c>
      <c r="J1962" s="9">
        <v>189269.1692</v>
      </c>
      <c r="K1962" s="9">
        <f t="shared" si="385"/>
        <v>198921.89682920001</v>
      </c>
      <c r="L1962" s="49">
        <f t="shared" si="386"/>
        <v>198921.89682920001</v>
      </c>
      <c r="M1962" s="9">
        <v>4019080</v>
      </c>
      <c r="N1962" s="9">
        <v>4782705.2</v>
      </c>
      <c r="O1962" s="9">
        <f t="shared" si="387"/>
        <v>4019080</v>
      </c>
      <c r="P1962" s="17">
        <f t="shared" si="388"/>
        <v>2109000.9484146</v>
      </c>
    </row>
    <row r="1963" spans="1:16" x14ac:dyDescent="0.25">
      <c r="A1963" s="76"/>
      <c r="B1963" s="76"/>
      <c r="C1963" s="76"/>
      <c r="D1963" s="90"/>
      <c r="E1963" s="79"/>
      <c r="F1963" s="8" t="s">
        <v>1619</v>
      </c>
      <c r="G1963" s="7" t="s">
        <v>17</v>
      </c>
      <c r="H1963" s="10">
        <v>204262</v>
      </c>
      <c r="I1963" s="9">
        <f t="shared" si="384"/>
        <v>244869.2856</v>
      </c>
      <c r="J1963" s="9">
        <v>88324.438599999994</v>
      </c>
      <c r="K1963" s="9">
        <f t="shared" si="385"/>
        <v>92828.984968599994</v>
      </c>
      <c r="L1963" s="49">
        <f t="shared" si="386"/>
        <v>92828.984968599994</v>
      </c>
      <c r="M1963" s="9">
        <v>128600.38260159999</v>
      </c>
      <c r="N1963" s="9">
        <v>153034.45529590399</v>
      </c>
      <c r="O1963" s="9">
        <f t="shared" si="387"/>
        <v>128600.38260159999</v>
      </c>
      <c r="P1963" s="17">
        <f t="shared" si="388"/>
        <v>110714.6837851</v>
      </c>
    </row>
    <row r="1964" spans="1:16" x14ac:dyDescent="0.25">
      <c r="A1964" s="76"/>
      <c r="B1964" s="76"/>
      <c r="C1964" s="76"/>
      <c r="D1964" s="90"/>
      <c r="E1964" s="79"/>
      <c r="F1964" s="100" t="s">
        <v>81</v>
      </c>
      <c r="G1964" s="101"/>
      <c r="H1964" s="101"/>
      <c r="I1964" s="101"/>
      <c r="J1964" s="101"/>
      <c r="K1964" s="101"/>
      <c r="L1964" s="102"/>
      <c r="M1964" s="10"/>
      <c r="N1964" s="10"/>
      <c r="O1964" s="10"/>
      <c r="P1964" s="18"/>
    </row>
    <row r="1965" spans="1:16" x14ac:dyDescent="0.25">
      <c r="A1965" s="76"/>
      <c r="B1965" s="76"/>
      <c r="C1965" s="76"/>
      <c r="D1965" s="90"/>
      <c r="E1965" s="79"/>
      <c r="F1965" s="8" t="s">
        <v>1581</v>
      </c>
      <c r="G1965" s="77" t="s">
        <v>82</v>
      </c>
      <c r="H1965" s="78">
        <v>243550.89</v>
      </c>
      <c r="I1965" s="78">
        <f>(H1965*19.88%)+H1965</f>
        <v>291968.80693200004</v>
      </c>
      <c r="J1965" s="78">
        <v>183466.8</v>
      </c>
      <c r="K1965" s="78">
        <f>(J1965*5.1%)+J1965</f>
        <v>192823.60679999998</v>
      </c>
      <c r="L1965" s="78">
        <f>K1965</f>
        <v>192823.60679999998</v>
      </c>
      <c r="M1965" s="79">
        <v>475127.66080000001</v>
      </c>
      <c r="N1965" s="78">
        <v>435188</v>
      </c>
      <c r="O1965" s="79">
        <f>MIN(M1965,N1965)</f>
        <v>435188</v>
      </c>
      <c r="P1965" s="80">
        <f>AVERAGE(L1965,O1965)</f>
        <v>314005.80339999998</v>
      </c>
    </row>
    <row r="1966" spans="1:16" x14ac:dyDescent="0.25">
      <c r="A1966" s="76"/>
      <c r="B1966" s="76"/>
      <c r="C1966" s="76"/>
      <c r="D1966" s="90"/>
      <c r="E1966" s="79"/>
      <c r="F1966" s="8" t="s">
        <v>1583</v>
      </c>
      <c r="G1966" s="77"/>
      <c r="H1966" s="78"/>
      <c r="I1966" s="78"/>
      <c r="J1966" s="78"/>
      <c r="K1966" s="78"/>
      <c r="L1966" s="78">
        <f t="shared" ref="L1966:L1981" si="390">+(I1966+K1966)/2</f>
        <v>0</v>
      </c>
      <c r="M1966" s="79">
        <v>0</v>
      </c>
      <c r="N1966" s="78"/>
      <c r="O1966" s="79">
        <v>0</v>
      </c>
      <c r="P1966" s="81"/>
    </row>
    <row r="1967" spans="1:16" x14ac:dyDescent="0.25">
      <c r="A1967" s="76"/>
      <c r="B1967" s="76"/>
      <c r="C1967" s="76"/>
      <c r="D1967" s="90"/>
      <c r="E1967" s="79"/>
      <c r="F1967" s="8" t="s">
        <v>1503</v>
      </c>
      <c r="G1967" s="77"/>
      <c r="H1967" s="78"/>
      <c r="I1967" s="78"/>
      <c r="J1967" s="78"/>
      <c r="K1967" s="78"/>
      <c r="L1967" s="78">
        <f t="shared" si="390"/>
        <v>0</v>
      </c>
      <c r="M1967" s="79">
        <v>0</v>
      </c>
      <c r="N1967" s="78"/>
      <c r="O1967" s="79">
        <v>0</v>
      </c>
      <c r="P1967" s="81"/>
    </row>
    <row r="1968" spans="1:16" x14ac:dyDescent="0.25">
      <c r="A1968" s="76"/>
      <c r="B1968" s="76"/>
      <c r="C1968" s="76"/>
      <c r="D1968" s="90"/>
      <c r="E1968" s="79"/>
      <c r="F1968" s="8" t="s">
        <v>788</v>
      </c>
      <c r="G1968" s="77"/>
      <c r="H1968" s="78"/>
      <c r="I1968" s="78"/>
      <c r="J1968" s="78"/>
      <c r="K1968" s="78"/>
      <c r="L1968" s="78">
        <f t="shared" si="390"/>
        <v>0</v>
      </c>
      <c r="M1968" s="79">
        <v>0</v>
      </c>
      <c r="N1968" s="78"/>
      <c r="O1968" s="79">
        <v>0</v>
      </c>
      <c r="P1968" s="81"/>
    </row>
    <row r="1969" spans="1:16" x14ac:dyDescent="0.25">
      <c r="A1969" s="76"/>
      <c r="B1969" s="76"/>
      <c r="C1969" s="76"/>
      <c r="D1969" s="90"/>
      <c r="E1969" s="79"/>
      <c r="F1969" s="8" t="s">
        <v>1620</v>
      </c>
      <c r="G1969" s="77"/>
      <c r="H1969" s="78"/>
      <c r="I1969" s="78"/>
      <c r="J1969" s="78"/>
      <c r="K1969" s="78"/>
      <c r="L1969" s="78">
        <f t="shared" si="390"/>
        <v>0</v>
      </c>
      <c r="M1969" s="79">
        <v>0</v>
      </c>
      <c r="N1969" s="78"/>
      <c r="O1969" s="79">
        <v>0</v>
      </c>
      <c r="P1969" s="81"/>
    </row>
    <row r="1970" spans="1:16" x14ac:dyDescent="0.25">
      <c r="A1970" s="76"/>
      <c r="B1970" s="76"/>
      <c r="C1970" s="76"/>
      <c r="D1970" s="90"/>
      <c r="E1970" s="79"/>
      <c r="F1970" s="8" t="s">
        <v>1621</v>
      </c>
      <c r="G1970" s="77"/>
      <c r="H1970" s="78"/>
      <c r="I1970" s="78"/>
      <c r="J1970" s="78"/>
      <c r="K1970" s="78"/>
      <c r="L1970" s="78">
        <f t="shared" si="390"/>
        <v>0</v>
      </c>
      <c r="M1970" s="79">
        <v>0</v>
      </c>
      <c r="N1970" s="78"/>
      <c r="O1970" s="79">
        <v>0</v>
      </c>
      <c r="P1970" s="81"/>
    </row>
    <row r="1971" spans="1:16" x14ac:dyDescent="0.25">
      <c r="A1971" s="76"/>
      <c r="B1971" s="76"/>
      <c r="C1971" s="76"/>
      <c r="D1971" s="90"/>
      <c r="E1971" s="79"/>
      <c r="F1971" s="8" t="s">
        <v>1622</v>
      </c>
      <c r="G1971" s="77"/>
      <c r="H1971" s="78"/>
      <c r="I1971" s="78"/>
      <c r="J1971" s="78"/>
      <c r="K1971" s="78"/>
      <c r="L1971" s="78">
        <f t="shared" si="390"/>
        <v>0</v>
      </c>
      <c r="M1971" s="79">
        <v>0</v>
      </c>
      <c r="N1971" s="78"/>
      <c r="O1971" s="79">
        <v>0</v>
      </c>
      <c r="P1971" s="81"/>
    </row>
    <row r="1972" spans="1:16" x14ac:dyDescent="0.25">
      <c r="A1972" s="76"/>
      <c r="B1972" s="76"/>
      <c r="C1972" s="76"/>
      <c r="D1972" s="90"/>
      <c r="E1972" s="79"/>
      <c r="F1972" s="8" t="s">
        <v>1623</v>
      </c>
      <c r="G1972" s="77"/>
      <c r="H1972" s="78"/>
      <c r="I1972" s="78"/>
      <c r="J1972" s="78"/>
      <c r="K1972" s="78"/>
      <c r="L1972" s="78">
        <f t="shared" si="390"/>
        <v>0</v>
      </c>
      <c r="M1972" s="79">
        <v>0</v>
      </c>
      <c r="N1972" s="78"/>
      <c r="O1972" s="79">
        <v>0</v>
      </c>
      <c r="P1972" s="81"/>
    </row>
    <row r="1973" spans="1:16" x14ac:dyDescent="0.25">
      <c r="A1973" s="76"/>
      <c r="B1973" s="76"/>
      <c r="C1973" s="76"/>
      <c r="D1973" s="90"/>
      <c r="E1973" s="79"/>
      <c r="F1973" s="8" t="s">
        <v>1590</v>
      </c>
      <c r="G1973" s="77"/>
      <c r="H1973" s="78"/>
      <c r="I1973" s="78"/>
      <c r="J1973" s="78"/>
      <c r="K1973" s="78"/>
      <c r="L1973" s="78">
        <f t="shared" si="390"/>
        <v>0</v>
      </c>
      <c r="M1973" s="79">
        <v>0</v>
      </c>
      <c r="N1973" s="78"/>
      <c r="O1973" s="79">
        <v>0</v>
      </c>
      <c r="P1973" s="81"/>
    </row>
    <row r="1974" spans="1:16" ht="16.5" x14ac:dyDescent="0.25">
      <c r="A1974" s="76"/>
      <c r="B1974" s="76"/>
      <c r="C1974" s="76"/>
      <c r="D1974" s="90"/>
      <c r="E1974" s="79"/>
      <c r="F1974" s="8" t="s">
        <v>1505</v>
      </c>
      <c r="G1974" s="77"/>
      <c r="H1974" s="78"/>
      <c r="I1974" s="78"/>
      <c r="J1974" s="78"/>
      <c r="K1974" s="78"/>
      <c r="L1974" s="78">
        <f>+(I1974+K1965)/2</f>
        <v>96411.80339999999</v>
      </c>
      <c r="M1974" s="79">
        <v>0</v>
      </c>
      <c r="N1974" s="78"/>
      <c r="O1974" s="79">
        <v>0</v>
      </c>
      <c r="P1974" s="81"/>
    </row>
    <row r="1975" spans="1:16" x14ac:dyDescent="0.25">
      <c r="A1975" s="76"/>
      <c r="B1975" s="76"/>
      <c r="C1975" s="76"/>
      <c r="D1975" s="90"/>
      <c r="E1975" s="79"/>
      <c r="F1975" s="8" t="s">
        <v>1594</v>
      </c>
      <c r="G1975" s="77"/>
      <c r="H1975" s="78"/>
      <c r="I1975" s="78"/>
      <c r="J1975" s="78"/>
      <c r="K1975" s="78"/>
      <c r="L1975" s="78">
        <f t="shared" si="390"/>
        <v>0</v>
      </c>
      <c r="M1975" s="79">
        <v>0</v>
      </c>
      <c r="N1975" s="78"/>
      <c r="O1975" s="79">
        <v>0</v>
      </c>
      <c r="P1975" s="81"/>
    </row>
    <row r="1976" spans="1:16" x14ac:dyDescent="0.25">
      <c r="A1976" s="76"/>
      <c r="B1976" s="76"/>
      <c r="C1976" s="76"/>
      <c r="D1976" s="90"/>
      <c r="E1976" s="79"/>
      <c r="F1976" s="8" t="s">
        <v>1624</v>
      </c>
      <c r="G1976" s="77"/>
      <c r="H1976" s="78"/>
      <c r="I1976" s="78"/>
      <c r="J1976" s="78"/>
      <c r="K1976" s="78"/>
      <c r="L1976" s="78">
        <f t="shared" si="390"/>
        <v>0</v>
      </c>
      <c r="M1976" s="79">
        <v>0</v>
      </c>
      <c r="N1976" s="78"/>
      <c r="O1976" s="79">
        <v>0</v>
      </c>
      <c r="P1976" s="81"/>
    </row>
    <row r="1977" spans="1:16" x14ac:dyDescent="0.25">
      <c r="A1977" s="76"/>
      <c r="B1977" s="76"/>
      <c r="C1977" s="76"/>
      <c r="D1977" s="90"/>
      <c r="E1977" s="79"/>
      <c r="F1977" s="8" t="s">
        <v>1596</v>
      </c>
      <c r="G1977" s="77"/>
      <c r="H1977" s="78"/>
      <c r="I1977" s="78"/>
      <c r="J1977" s="78"/>
      <c r="K1977" s="78"/>
      <c r="L1977" s="78">
        <f t="shared" si="390"/>
        <v>0</v>
      </c>
      <c r="M1977" s="79">
        <v>0</v>
      </c>
      <c r="N1977" s="78"/>
      <c r="O1977" s="79">
        <v>0</v>
      </c>
      <c r="P1977" s="81"/>
    </row>
    <row r="1978" spans="1:16" ht="16.5" x14ac:dyDescent="0.25">
      <c r="A1978" s="76"/>
      <c r="B1978" s="76"/>
      <c r="C1978" s="76"/>
      <c r="D1978" s="90"/>
      <c r="E1978" s="79"/>
      <c r="F1978" s="8" t="s">
        <v>1509</v>
      </c>
      <c r="G1978" s="77"/>
      <c r="H1978" s="78"/>
      <c r="I1978" s="78"/>
      <c r="J1978" s="78"/>
      <c r="K1978" s="78"/>
      <c r="L1978" s="78">
        <f t="shared" si="390"/>
        <v>0</v>
      </c>
      <c r="M1978" s="79">
        <v>0</v>
      </c>
      <c r="N1978" s="78"/>
      <c r="O1978" s="79">
        <v>0</v>
      </c>
      <c r="P1978" s="81"/>
    </row>
    <row r="1979" spans="1:16" x14ac:dyDescent="0.25">
      <c r="A1979" s="76"/>
      <c r="B1979" s="76"/>
      <c r="C1979" s="76"/>
      <c r="D1979" s="90"/>
      <c r="E1979" s="79"/>
      <c r="F1979" s="8" t="s">
        <v>1625</v>
      </c>
      <c r="G1979" s="77"/>
      <c r="H1979" s="78"/>
      <c r="I1979" s="78"/>
      <c r="J1979" s="78"/>
      <c r="K1979" s="78"/>
      <c r="L1979" s="78">
        <f t="shared" si="390"/>
        <v>0</v>
      </c>
      <c r="M1979" s="79">
        <v>0</v>
      </c>
      <c r="N1979" s="78"/>
      <c r="O1979" s="79">
        <v>0</v>
      </c>
      <c r="P1979" s="81"/>
    </row>
    <row r="1980" spans="1:16" x14ac:dyDescent="0.25">
      <c r="A1980" s="76"/>
      <c r="B1980" s="76"/>
      <c r="C1980" s="76"/>
      <c r="D1980" s="90"/>
      <c r="E1980" s="79"/>
      <c r="F1980" s="8" t="s">
        <v>99</v>
      </c>
      <c r="G1980" s="77"/>
      <c r="H1980" s="78"/>
      <c r="I1980" s="78"/>
      <c r="J1980" s="78"/>
      <c r="K1980" s="78"/>
      <c r="L1980" s="78">
        <f t="shared" si="390"/>
        <v>0</v>
      </c>
      <c r="M1980" s="79">
        <v>0</v>
      </c>
      <c r="N1980" s="78"/>
      <c r="O1980" s="79">
        <v>0</v>
      </c>
      <c r="P1980" s="81"/>
    </row>
    <row r="1981" spans="1:16" x14ac:dyDescent="0.25">
      <c r="A1981" s="76"/>
      <c r="B1981" s="76"/>
      <c r="C1981" s="76"/>
      <c r="D1981" s="90"/>
      <c r="E1981" s="79"/>
      <c r="F1981" s="8" t="s">
        <v>1600</v>
      </c>
      <c r="G1981" s="77"/>
      <c r="H1981" s="78"/>
      <c r="I1981" s="78"/>
      <c r="J1981" s="78"/>
      <c r="K1981" s="78"/>
      <c r="L1981" s="78">
        <f t="shared" si="390"/>
        <v>0</v>
      </c>
      <c r="M1981" s="79">
        <v>0</v>
      </c>
      <c r="N1981" s="78"/>
      <c r="O1981" s="79">
        <v>0</v>
      </c>
      <c r="P1981" s="81"/>
    </row>
    <row r="1982" spans="1:16" x14ac:dyDescent="0.25">
      <c r="A1982" s="76">
        <v>6</v>
      </c>
      <c r="B1982" s="76" t="s">
        <v>1626</v>
      </c>
      <c r="C1982" s="76" t="s">
        <v>1627</v>
      </c>
      <c r="D1982" s="90"/>
      <c r="E1982" s="79"/>
      <c r="F1982" s="100" t="s">
        <v>15</v>
      </c>
      <c r="G1982" s="101"/>
      <c r="H1982" s="101"/>
      <c r="I1982" s="101"/>
      <c r="J1982" s="101"/>
      <c r="K1982" s="101"/>
      <c r="L1982" s="102"/>
      <c r="M1982" s="10"/>
      <c r="N1982" s="10"/>
      <c r="O1982" s="10"/>
      <c r="P1982" s="18"/>
    </row>
    <row r="1983" spans="1:16" x14ac:dyDescent="0.25">
      <c r="A1983" s="76"/>
      <c r="B1983" s="76"/>
      <c r="C1983" s="76"/>
      <c r="D1983" s="90"/>
      <c r="E1983" s="79"/>
      <c r="F1983" s="8" t="s">
        <v>1628</v>
      </c>
      <c r="G1983" s="7" t="s">
        <v>17</v>
      </c>
      <c r="H1983" s="10">
        <v>0</v>
      </c>
      <c r="I1983" s="11">
        <f t="shared" ref="I1983:I2008" si="391">(H1983*19.88%)+H1983</f>
        <v>0</v>
      </c>
      <c r="J1983" s="10">
        <v>120922.22659999999</v>
      </c>
      <c r="K1983" s="11">
        <f t="shared" ref="K1983:K2008" si="392">(J1983*5.1%)+J1983</f>
        <v>127089.26015659999</v>
      </c>
      <c r="L1983" s="49">
        <f>K1983</f>
        <v>127089.26015659999</v>
      </c>
      <c r="M1983" s="9">
        <v>176062.7619296</v>
      </c>
      <c r="N1983" s="9">
        <v>209514.686696224</v>
      </c>
      <c r="O1983" s="9">
        <f>MIN(M1983,N1983)</f>
        <v>176062.7619296</v>
      </c>
      <c r="P1983" s="17">
        <f>AVERAGE(L1983,O1983)</f>
        <v>151576.01104310001</v>
      </c>
    </row>
    <row r="1984" spans="1:16" x14ac:dyDescent="0.25">
      <c r="A1984" s="76"/>
      <c r="B1984" s="76"/>
      <c r="C1984" s="76"/>
      <c r="D1984" s="90"/>
      <c r="E1984" s="79"/>
      <c r="F1984" s="8" t="s">
        <v>1555</v>
      </c>
      <c r="G1984" s="7" t="s">
        <v>17</v>
      </c>
      <c r="H1984" s="10">
        <v>59008.95</v>
      </c>
      <c r="I1984" s="11">
        <f t="shared" si="391"/>
        <v>70739.92925999999</v>
      </c>
      <c r="J1984" s="10">
        <v>41697</v>
      </c>
      <c r="K1984" s="11">
        <f t="shared" si="392"/>
        <v>43823.546999999999</v>
      </c>
      <c r="L1984" s="49">
        <f t="shared" ref="L1984:L2008" si="393">K1984</f>
        <v>43823.546999999999</v>
      </c>
      <c r="M1984" s="9">
        <v>60710.832000000002</v>
      </c>
      <c r="N1984" s="9">
        <v>72245.890079999997</v>
      </c>
      <c r="O1984" s="9">
        <f t="shared" ref="O1984:O2008" si="394">MIN(M1984,N1984)</f>
        <v>60710.832000000002</v>
      </c>
      <c r="P1984" s="17">
        <f t="shared" ref="P1984:P2005" si="395">AVERAGE(L1984,O1984)</f>
        <v>52267.1895</v>
      </c>
    </row>
    <row r="1985" spans="1:16" ht="16.5" x14ac:dyDescent="0.25">
      <c r="A1985" s="76"/>
      <c r="B1985" s="76"/>
      <c r="C1985" s="76"/>
      <c r="D1985" s="90"/>
      <c r="E1985" s="79"/>
      <c r="F1985" s="8" t="s">
        <v>1629</v>
      </c>
      <c r="G1985" s="7" t="s">
        <v>17</v>
      </c>
      <c r="H1985" s="10">
        <v>204261.75</v>
      </c>
      <c r="I1985" s="11">
        <f t="shared" si="391"/>
        <v>244868.9859</v>
      </c>
      <c r="J1985" s="10">
        <v>0</v>
      </c>
      <c r="K1985" s="11">
        <f t="shared" si="392"/>
        <v>0</v>
      </c>
      <c r="L1985" s="49">
        <f t="shared" si="393"/>
        <v>0</v>
      </c>
      <c r="M1985" s="9">
        <v>589680</v>
      </c>
      <c r="N1985" s="9">
        <v>701719.2</v>
      </c>
      <c r="O1985" s="9">
        <f t="shared" si="394"/>
        <v>589680</v>
      </c>
      <c r="P1985" s="17">
        <f>O1985</f>
        <v>589680</v>
      </c>
    </row>
    <row r="1986" spans="1:16" x14ac:dyDescent="0.25">
      <c r="A1986" s="76"/>
      <c r="B1986" s="76"/>
      <c r="C1986" s="76"/>
      <c r="D1986" s="90"/>
      <c r="E1986" s="79"/>
      <c r="F1986" s="8" t="s">
        <v>1630</v>
      </c>
      <c r="G1986" s="7" t="s">
        <v>17</v>
      </c>
      <c r="H1986" s="10">
        <v>324548.73</v>
      </c>
      <c r="I1986" s="11">
        <f t="shared" si="391"/>
        <v>389069.01752399997</v>
      </c>
      <c r="J1986" s="10">
        <v>300727.10340000002</v>
      </c>
      <c r="K1986" s="11">
        <f t="shared" si="392"/>
        <v>316064.1856734</v>
      </c>
      <c r="L1986" s="49">
        <f t="shared" si="393"/>
        <v>316064.1856734</v>
      </c>
      <c r="M1986" s="9">
        <v>437858.66255040007</v>
      </c>
      <c r="N1986" s="9">
        <v>521051.80843497609</v>
      </c>
      <c r="O1986" s="9">
        <f t="shared" si="394"/>
        <v>437858.66255040007</v>
      </c>
      <c r="P1986" s="17">
        <f t="shared" si="395"/>
        <v>376961.42411190004</v>
      </c>
    </row>
    <row r="1987" spans="1:16" x14ac:dyDescent="0.25">
      <c r="A1987" s="76"/>
      <c r="B1987" s="76"/>
      <c r="C1987" s="76"/>
      <c r="D1987" s="90"/>
      <c r="E1987" s="79"/>
      <c r="F1987" s="8" t="s">
        <v>1631</v>
      </c>
      <c r="G1987" s="7" t="s">
        <v>17</v>
      </c>
      <c r="H1987" s="10">
        <v>73759.95</v>
      </c>
      <c r="I1987" s="11">
        <f t="shared" si="391"/>
        <v>88423.428059999991</v>
      </c>
      <c r="J1987" s="10">
        <v>68346.016000000003</v>
      </c>
      <c r="K1987" s="11">
        <f t="shared" si="392"/>
        <v>71831.662815999996</v>
      </c>
      <c r="L1987" s="49">
        <f t="shared" si="393"/>
        <v>71831.662815999996</v>
      </c>
      <c r="M1987" s="9">
        <v>99511.799296000012</v>
      </c>
      <c r="N1987" s="9">
        <v>118419.04116224001</v>
      </c>
      <c r="O1987" s="9">
        <f t="shared" si="394"/>
        <v>99511.799296000012</v>
      </c>
      <c r="P1987" s="17">
        <f t="shared" si="395"/>
        <v>85671.731056000004</v>
      </c>
    </row>
    <row r="1988" spans="1:16" x14ac:dyDescent="0.25">
      <c r="A1988" s="76"/>
      <c r="B1988" s="76"/>
      <c r="C1988" s="76"/>
      <c r="D1988" s="90"/>
      <c r="E1988" s="79"/>
      <c r="F1988" s="8" t="s">
        <v>1632</v>
      </c>
      <c r="G1988" s="7" t="s">
        <v>17</v>
      </c>
      <c r="H1988" s="10">
        <v>96456.69</v>
      </c>
      <c r="I1988" s="11">
        <f t="shared" si="391"/>
        <v>115632.279972</v>
      </c>
      <c r="J1988" s="10">
        <v>89377.056199999992</v>
      </c>
      <c r="K1988" s="11">
        <f t="shared" si="392"/>
        <v>93935.286066199988</v>
      </c>
      <c r="L1988" s="49">
        <f t="shared" si="393"/>
        <v>93935.286066199988</v>
      </c>
      <c r="M1988" s="9">
        <v>130132.9938272</v>
      </c>
      <c r="N1988" s="9">
        <v>154858.26265436801</v>
      </c>
      <c r="O1988" s="9">
        <f t="shared" si="394"/>
        <v>130132.9938272</v>
      </c>
      <c r="P1988" s="17">
        <f t="shared" si="395"/>
        <v>112034.13994669999</v>
      </c>
    </row>
    <row r="1989" spans="1:16" x14ac:dyDescent="0.25">
      <c r="A1989" s="76"/>
      <c r="B1989" s="76"/>
      <c r="C1989" s="76"/>
      <c r="D1989" s="90"/>
      <c r="E1989" s="79"/>
      <c r="F1989" s="8" t="s">
        <v>1633</v>
      </c>
      <c r="G1989" s="7" t="s">
        <v>17</v>
      </c>
      <c r="H1989" s="10">
        <v>254863.62</v>
      </c>
      <c r="I1989" s="11">
        <f t="shared" si="391"/>
        <v>305530.50765599997</v>
      </c>
      <c r="J1989" s="10">
        <v>236156.98240000001</v>
      </c>
      <c r="K1989" s="11">
        <f t="shared" si="392"/>
        <v>248200.9885024</v>
      </c>
      <c r="L1989" s="49">
        <f t="shared" si="393"/>
        <v>248200.9885024</v>
      </c>
      <c r="M1989" s="9">
        <v>343844.56637440005</v>
      </c>
      <c r="N1989" s="9">
        <v>409175.03398553608</v>
      </c>
      <c r="O1989" s="9">
        <f t="shared" si="394"/>
        <v>343844.56637440005</v>
      </c>
      <c r="P1989" s="17">
        <f t="shared" si="395"/>
        <v>296022.77743840002</v>
      </c>
    </row>
    <row r="1990" spans="1:16" x14ac:dyDescent="0.25">
      <c r="A1990" s="76"/>
      <c r="B1990" s="76"/>
      <c r="C1990" s="76"/>
      <c r="D1990" s="90"/>
      <c r="E1990" s="79"/>
      <c r="F1990" s="8" t="s">
        <v>1634</v>
      </c>
      <c r="G1990" s="7" t="s">
        <v>17</v>
      </c>
      <c r="H1990" s="10">
        <v>510655.86</v>
      </c>
      <c r="I1990" s="11">
        <f t="shared" si="391"/>
        <v>612174.24496799998</v>
      </c>
      <c r="J1990" s="10">
        <v>185320</v>
      </c>
      <c r="K1990" s="11">
        <f t="shared" si="392"/>
        <v>194771.32</v>
      </c>
      <c r="L1990" s="49">
        <f t="shared" si="393"/>
        <v>194771.32</v>
      </c>
      <c r="M1990" s="9">
        <v>269825.91999999998</v>
      </c>
      <c r="N1990" s="9">
        <v>321092.84479999996</v>
      </c>
      <c r="O1990" s="9">
        <f t="shared" si="394"/>
        <v>269825.91999999998</v>
      </c>
      <c r="P1990" s="17">
        <f t="shared" si="395"/>
        <v>232298.62</v>
      </c>
    </row>
    <row r="1991" spans="1:16" x14ac:dyDescent="0.25">
      <c r="A1991" s="76"/>
      <c r="B1991" s="76"/>
      <c r="C1991" s="76"/>
      <c r="D1991" s="90"/>
      <c r="E1991" s="79"/>
      <c r="F1991" s="8" t="s">
        <v>1635</v>
      </c>
      <c r="G1991" s="7" t="s">
        <v>17</v>
      </c>
      <c r="H1991" s="10">
        <v>85109.31</v>
      </c>
      <c r="I1991" s="11">
        <f t="shared" si="391"/>
        <v>102029.040828</v>
      </c>
      <c r="J1991" s="10">
        <v>78861.999400000001</v>
      </c>
      <c r="K1991" s="11">
        <f t="shared" si="392"/>
        <v>82883.9613694</v>
      </c>
      <c r="L1991" s="49">
        <f t="shared" si="393"/>
        <v>82883.9613694</v>
      </c>
      <c r="M1991" s="9">
        <v>114823.0711264</v>
      </c>
      <c r="N1991" s="9">
        <v>136639.45464041599</v>
      </c>
      <c r="O1991" s="9">
        <f t="shared" si="394"/>
        <v>114823.0711264</v>
      </c>
      <c r="P1991" s="17">
        <f t="shared" si="395"/>
        <v>98853.516247899999</v>
      </c>
    </row>
    <row r="1992" spans="1:16" x14ac:dyDescent="0.25">
      <c r="A1992" s="76"/>
      <c r="B1992" s="76"/>
      <c r="C1992" s="76"/>
      <c r="D1992" s="90"/>
      <c r="E1992" s="79"/>
      <c r="F1992" s="8" t="s">
        <v>438</v>
      </c>
      <c r="G1992" s="7" t="s">
        <v>17</v>
      </c>
      <c r="H1992" s="10">
        <v>39716.82</v>
      </c>
      <c r="I1992" s="11">
        <f t="shared" si="391"/>
        <v>47612.523816000001</v>
      </c>
      <c r="J1992" s="10">
        <v>34389.832399999999</v>
      </c>
      <c r="K1992" s="11">
        <f t="shared" si="392"/>
        <v>36143.713852399997</v>
      </c>
      <c r="L1992" s="49">
        <f t="shared" si="393"/>
        <v>36143.713852399997</v>
      </c>
      <c r="M1992" s="9">
        <v>50071.595974399999</v>
      </c>
      <c r="N1992" s="9">
        <v>59585.199209536004</v>
      </c>
      <c r="O1992" s="9">
        <f t="shared" si="394"/>
        <v>50071.595974399999</v>
      </c>
      <c r="P1992" s="17">
        <f t="shared" si="395"/>
        <v>43107.654913399994</v>
      </c>
    </row>
    <row r="1993" spans="1:16" x14ac:dyDescent="0.25">
      <c r="A1993" s="76"/>
      <c r="B1993" s="76"/>
      <c r="C1993" s="76"/>
      <c r="D1993" s="90"/>
      <c r="E1993" s="79"/>
      <c r="F1993" s="8" t="s">
        <v>1636</v>
      </c>
      <c r="G1993" s="7" t="s">
        <v>17</v>
      </c>
      <c r="H1993" s="10">
        <v>96456.69</v>
      </c>
      <c r="I1993" s="11">
        <f t="shared" si="391"/>
        <v>115632.279972</v>
      </c>
      <c r="J1993" s="10">
        <v>89377.056199999992</v>
      </c>
      <c r="K1993" s="11">
        <f t="shared" si="392"/>
        <v>93935.286066199988</v>
      </c>
      <c r="L1993" s="49">
        <f t="shared" si="393"/>
        <v>93935.286066199988</v>
      </c>
      <c r="M1993" s="9">
        <v>130132.9938272</v>
      </c>
      <c r="N1993" s="9">
        <v>154858.26265436801</v>
      </c>
      <c r="O1993" s="9">
        <f t="shared" si="394"/>
        <v>130132.9938272</v>
      </c>
      <c r="P1993" s="17">
        <f t="shared" si="395"/>
        <v>112034.13994669999</v>
      </c>
    </row>
    <row r="1994" spans="1:16" x14ac:dyDescent="0.25">
      <c r="A1994" s="76"/>
      <c r="B1994" s="76"/>
      <c r="C1994" s="76"/>
      <c r="D1994" s="90"/>
      <c r="E1994" s="79"/>
      <c r="F1994" s="8" t="s">
        <v>1637</v>
      </c>
      <c r="G1994" s="7" t="s">
        <v>17</v>
      </c>
      <c r="H1994" s="10">
        <v>414198.18</v>
      </c>
      <c r="I1994" s="11">
        <f t="shared" si="391"/>
        <v>496540.778184</v>
      </c>
      <c r="J1994" s="10">
        <v>231650</v>
      </c>
      <c r="K1994" s="11">
        <f t="shared" si="392"/>
        <v>243464.15</v>
      </c>
      <c r="L1994" s="49">
        <f t="shared" si="393"/>
        <v>243464.15</v>
      </c>
      <c r="M1994" s="9">
        <v>337282.4</v>
      </c>
      <c r="N1994" s="9">
        <v>401366.05600000004</v>
      </c>
      <c r="O1994" s="9">
        <f t="shared" si="394"/>
        <v>337282.4</v>
      </c>
      <c r="P1994" s="17">
        <f t="shared" si="395"/>
        <v>290373.27500000002</v>
      </c>
    </row>
    <row r="1995" spans="1:16" x14ac:dyDescent="0.25">
      <c r="A1995" s="76"/>
      <c r="B1995" s="76"/>
      <c r="C1995" s="76"/>
      <c r="D1995" s="90"/>
      <c r="E1995" s="79"/>
      <c r="F1995" s="8" t="s">
        <v>1638</v>
      </c>
      <c r="G1995" s="7" t="s">
        <v>17</v>
      </c>
      <c r="H1995" s="10">
        <v>39716.82</v>
      </c>
      <c r="I1995" s="11">
        <f t="shared" si="391"/>
        <v>47612.523816000001</v>
      </c>
      <c r="J1995" s="10">
        <v>32431</v>
      </c>
      <c r="K1995" s="11">
        <f t="shared" si="392"/>
        <v>34084.981</v>
      </c>
      <c r="L1995" s="49">
        <f t="shared" si="393"/>
        <v>34084.981</v>
      </c>
      <c r="M1995" s="9">
        <v>47219.536</v>
      </c>
      <c r="N1995" s="9">
        <v>56191.247839999996</v>
      </c>
      <c r="O1995" s="9">
        <f t="shared" si="394"/>
        <v>47219.536</v>
      </c>
      <c r="P1995" s="17">
        <f t="shared" si="395"/>
        <v>40652.258499999996</v>
      </c>
    </row>
    <row r="1996" spans="1:16" x14ac:dyDescent="0.25">
      <c r="A1996" s="76"/>
      <c r="B1996" s="76"/>
      <c r="C1996" s="76"/>
      <c r="D1996" s="90"/>
      <c r="E1996" s="79"/>
      <c r="F1996" s="8" t="s">
        <v>1639</v>
      </c>
      <c r="G1996" s="7" t="s">
        <v>17</v>
      </c>
      <c r="H1996" s="10">
        <v>431219.25</v>
      </c>
      <c r="I1996" s="11">
        <f t="shared" si="391"/>
        <v>516945.63689999998</v>
      </c>
      <c r="J1996" s="10">
        <v>0</v>
      </c>
      <c r="K1996" s="11">
        <f t="shared" si="392"/>
        <v>0</v>
      </c>
      <c r="L1996" s="49">
        <f t="shared" si="393"/>
        <v>0</v>
      </c>
      <c r="M1996" s="9">
        <v>337282.4</v>
      </c>
      <c r="N1996" s="9">
        <v>401366.05600000004</v>
      </c>
      <c r="O1996" s="9">
        <f t="shared" si="394"/>
        <v>337282.4</v>
      </c>
      <c r="P1996" s="17">
        <f>O1996</f>
        <v>337282.4</v>
      </c>
    </row>
    <row r="1997" spans="1:16" x14ac:dyDescent="0.25">
      <c r="A1997" s="76"/>
      <c r="B1997" s="76"/>
      <c r="C1997" s="76"/>
      <c r="D1997" s="90"/>
      <c r="E1997" s="79"/>
      <c r="F1997" s="8" t="s">
        <v>1640</v>
      </c>
      <c r="G1997" s="7" t="s">
        <v>17</v>
      </c>
      <c r="H1997" s="10">
        <v>431219.25</v>
      </c>
      <c r="I1997" s="11">
        <f t="shared" si="391"/>
        <v>516945.63689999998</v>
      </c>
      <c r="J1997" s="10">
        <v>231650</v>
      </c>
      <c r="K1997" s="11">
        <f t="shared" si="392"/>
        <v>243464.15</v>
      </c>
      <c r="L1997" s="49">
        <f t="shared" si="393"/>
        <v>243464.15</v>
      </c>
      <c r="M1997" s="9">
        <v>337282.4</v>
      </c>
      <c r="N1997" s="9">
        <v>401366.05600000004</v>
      </c>
      <c r="O1997" s="9">
        <f t="shared" si="394"/>
        <v>337282.4</v>
      </c>
      <c r="P1997" s="17">
        <f t="shared" si="395"/>
        <v>290373.27500000002</v>
      </c>
    </row>
    <row r="1998" spans="1:16" x14ac:dyDescent="0.25">
      <c r="A1998" s="76"/>
      <c r="B1998" s="76"/>
      <c r="C1998" s="76"/>
      <c r="D1998" s="90"/>
      <c r="E1998" s="79"/>
      <c r="F1998" s="8" t="s">
        <v>1641</v>
      </c>
      <c r="G1998" s="7" t="s">
        <v>17</v>
      </c>
      <c r="H1998" s="10">
        <v>73759.95</v>
      </c>
      <c r="I1998" s="11">
        <f t="shared" si="391"/>
        <v>88423.428059999991</v>
      </c>
      <c r="J1998" s="10">
        <v>68346.016000000003</v>
      </c>
      <c r="K1998" s="11">
        <f t="shared" si="392"/>
        <v>71831.662815999996</v>
      </c>
      <c r="L1998" s="49">
        <f t="shared" si="393"/>
        <v>71831.662815999996</v>
      </c>
      <c r="M1998" s="9">
        <v>99511.799296000012</v>
      </c>
      <c r="N1998" s="9">
        <v>118419.04116224001</v>
      </c>
      <c r="O1998" s="9">
        <f t="shared" si="394"/>
        <v>99511.799296000012</v>
      </c>
      <c r="P1998" s="17">
        <f t="shared" si="395"/>
        <v>85671.731056000004</v>
      </c>
    </row>
    <row r="1999" spans="1:16" x14ac:dyDescent="0.25">
      <c r="A1999" s="76"/>
      <c r="B1999" s="76"/>
      <c r="C1999" s="76"/>
      <c r="D1999" s="90"/>
      <c r="E1999" s="79"/>
      <c r="F1999" s="8" t="s">
        <v>1642</v>
      </c>
      <c r="G1999" s="7" t="s">
        <v>17</v>
      </c>
      <c r="H1999" s="10">
        <v>73240.2</v>
      </c>
      <c r="I1999" s="11">
        <f t="shared" si="391"/>
        <v>87800.35175999999</v>
      </c>
      <c r="J1999" s="10">
        <v>67864.183999999994</v>
      </c>
      <c r="K1999" s="11">
        <f t="shared" si="392"/>
        <v>71325.257383999997</v>
      </c>
      <c r="L1999" s="49">
        <f t="shared" si="393"/>
        <v>71325.257383999997</v>
      </c>
      <c r="M1999" s="9">
        <v>98810.25190399999</v>
      </c>
      <c r="N1999" s="9">
        <v>117584.19976575999</v>
      </c>
      <c r="O1999" s="9">
        <f t="shared" si="394"/>
        <v>98810.25190399999</v>
      </c>
      <c r="P1999" s="17">
        <f t="shared" si="395"/>
        <v>85067.754644000001</v>
      </c>
    </row>
    <row r="2000" spans="1:16" x14ac:dyDescent="0.25">
      <c r="A2000" s="76"/>
      <c r="B2000" s="76"/>
      <c r="C2000" s="76"/>
      <c r="D2000" s="90"/>
      <c r="E2000" s="79"/>
      <c r="F2000" s="8" t="s">
        <v>1643</v>
      </c>
      <c r="G2000" s="7" t="s">
        <v>17</v>
      </c>
      <c r="H2000" s="10">
        <v>209936.43</v>
      </c>
      <c r="I2000" s="11">
        <f t="shared" si="391"/>
        <v>251671.792284</v>
      </c>
      <c r="J2000" s="10">
        <v>111192</v>
      </c>
      <c r="K2000" s="11">
        <f t="shared" si="392"/>
        <v>116862.792</v>
      </c>
      <c r="L2000" s="49">
        <f t="shared" si="393"/>
        <v>116862.792</v>
      </c>
      <c r="M2000" s="9">
        <v>161895.552</v>
      </c>
      <c r="N2000" s="9">
        <v>192655.70687999998</v>
      </c>
      <c r="O2000" s="9">
        <f t="shared" si="394"/>
        <v>161895.552</v>
      </c>
      <c r="P2000" s="17">
        <f t="shared" si="395"/>
        <v>139379.17199999999</v>
      </c>
    </row>
    <row r="2001" spans="1:16" x14ac:dyDescent="0.25">
      <c r="A2001" s="76"/>
      <c r="B2001" s="76"/>
      <c r="C2001" s="76"/>
      <c r="D2001" s="90"/>
      <c r="E2001" s="79"/>
      <c r="F2001" s="8" t="s">
        <v>1644</v>
      </c>
      <c r="G2001" s="7" t="s">
        <v>17</v>
      </c>
      <c r="H2001" s="10">
        <v>170218.62</v>
      </c>
      <c r="I2001" s="11">
        <f t="shared" si="391"/>
        <v>204058.08165599999</v>
      </c>
      <c r="J2001" s="10">
        <v>157724.92540000001</v>
      </c>
      <c r="K2001" s="11">
        <f t="shared" si="392"/>
        <v>165768.8965954</v>
      </c>
      <c r="L2001" s="49">
        <f t="shared" si="393"/>
        <v>165768.8965954</v>
      </c>
      <c r="M2001" s="9">
        <v>229647.49138240001</v>
      </c>
      <c r="N2001" s="9">
        <v>273280.51474505599</v>
      </c>
      <c r="O2001" s="9">
        <f t="shared" si="394"/>
        <v>229647.49138240001</v>
      </c>
      <c r="P2001" s="17">
        <f t="shared" si="395"/>
        <v>197708.19398889999</v>
      </c>
    </row>
    <row r="2002" spans="1:16" x14ac:dyDescent="0.25">
      <c r="A2002" s="76"/>
      <c r="B2002" s="76"/>
      <c r="C2002" s="76"/>
      <c r="D2002" s="90"/>
      <c r="E2002" s="79"/>
      <c r="F2002" s="8" t="s">
        <v>326</v>
      </c>
      <c r="G2002" s="7" t="s">
        <v>17</v>
      </c>
      <c r="H2002" s="10">
        <v>24964.83</v>
      </c>
      <c r="I2002" s="11">
        <f t="shared" si="391"/>
        <v>29927.838204</v>
      </c>
      <c r="J2002" s="10">
        <v>23132.569</v>
      </c>
      <c r="K2002" s="11">
        <f t="shared" si="392"/>
        <v>24312.330019000001</v>
      </c>
      <c r="L2002" s="49">
        <f t="shared" si="393"/>
        <v>24312.330019000001</v>
      </c>
      <c r="M2002" s="9">
        <v>33681.020463999994</v>
      </c>
      <c r="N2002" s="9">
        <v>40080.414352159991</v>
      </c>
      <c r="O2002" s="9">
        <f t="shared" si="394"/>
        <v>33681.020463999994</v>
      </c>
      <c r="P2002" s="17">
        <f t="shared" si="395"/>
        <v>28996.675241499997</v>
      </c>
    </row>
    <row r="2003" spans="1:16" x14ac:dyDescent="0.25">
      <c r="A2003" s="76"/>
      <c r="B2003" s="76"/>
      <c r="C2003" s="76"/>
      <c r="D2003" s="90"/>
      <c r="E2003" s="79"/>
      <c r="F2003" s="8" t="s">
        <v>1521</v>
      </c>
      <c r="G2003" s="7" t="s">
        <v>17</v>
      </c>
      <c r="H2003" s="10">
        <v>96456.69</v>
      </c>
      <c r="I2003" s="11">
        <f t="shared" si="391"/>
        <v>115632.279972</v>
      </c>
      <c r="J2003" s="10">
        <v>78761</v>
      </c>
      <c r="K2003" s="11">
        <f t="shared" si="392"/>
        <v>82777.811000000002</v>
      </c>
      <c r="L2003" s="49">
        <f t="shared" si="393"/>
        <v>82777.811000000002</v>
      </c>
      <c r="M2003" s="9">
        <v>114676.01599999999</v>
      </c>
      <c r="N2003" s="9">
        <v>136464.45903999999</v>
      </c>
      <c r="O2003" s="9">
        <f t="shared" si="394"/>
        <v>114676.01599999999</v>
      </c>
      <c r="P2003" s="17">
        <f t="shared" si="395"/>
        <v>98726.913499999995</v>
      </c>
    </row>
    <row r="2004" spans="1:16" x14ac:dyDescent="0.25">
      <c r="A2004" s="76"/>
      <c r="B2004" s="76"/>
      <c r="C2004" s="76"/>
      <c r="D2004" s="90"/>
      <c r="E2004" s="79"/>
      <c r="F2004" s="8" t="s">
        <v>1645</v>
      </c>
      <c r="G2004" s="7" t="s">
        <v>17</v>
      </c>
      <c r="H2004" s="10">
        <v>249653.25</v>
      </c>
      <c r="I2004" s="11">
        <f t="shared" si="391"/>
        <v>299284.3161</v>
      </c>
      <c r="J2004" s="10">
        <v>231328.46979999999</v>
      </c>
      <c r="K2004" s="11">
        <f t="shared" si="392"/>
        <v>243126.22175979998</v>
      </c>
      <c r="L2004" s="49">
        <f t="shared" si="393"/>
        <v>243126.22175979998</v>
      </c>
      <c r="M2004" s="9">
        <v>336814.25202879997</v>
      </c>
      <c r="N2004" s="9">
        <v>400808.95991427195</v>
      </c>
      <c r="O2004" s="9">
        <f t="shared" si="394"/>
        <v>336814.25202879997</v>
      </c>
      <c r="P2004" s="17">
        <f t="shared" si="395"/>
        <v>289970.23689429997</v>
      </c>
    </row>
    <row r="2005" spans="1:16" x14ac:dyDescent="0.25">
      <c r="A2005" s="76"/>
      <c r="B2005" s="76"/>
      <c r="C2005" s="76"/>
      <c r="D2005" s="90"/>
      <c r="E2005" s="79"/>
      <c r="F2005" s="8" t="s">
        <v>1646</v>
      </c>
      <c r="G2005" s="7" t="s">
        <v>17</v>
      </c>
      <c r="H2005" s="10">
        <v>96456.69</v>
      </c>
      <c r="I2005" s="11">
        <f t="shared" si="391"/>
        <v>115632.279972</v>
      </c>
      <c r="J2005" s="10">
        <v>89377.056199999992</v>
      </c>
      <c r="K2005" s="11">
        <f t="shared" si="392"/>
        <v>93935.286066199988</v>
      </c>
      <c r="L2005" s="49">
        <f t="shared" si="393"/>
        <v>93935.286066199988</v>
      </c>
      <c r="M2005" s="9">
        <v>130132.9938272</v>
      </c>
      <c r="N2005" s="9">
        <v>154858.26265436801</v>
      </c>
      <c r="O2005" s="9">
        <f t="shared" si="394"/>
        <v>130132.9938272</v>
      </c>
      <c r="P2005" s="17">
        <f t="shared" si="395"/>
        <v>112034.13994669999</v>
      </c>
    </row>
    <row r="2006" spans="1:16" x14ac:dyDescent="0.25">
      <c r="A2006" s="76"/>
      <c r="B2006" s="76"/>
      <c r="C2006" s="76"/>
      <c r="D2006" s="90"/>
      <c r="E2006" s="79"/>
      <c r="F2006" s="52" t="s">
        <v>1647</v>
      </c>
      <c r="G2006" s="7" t="s">
        <v>17</v>
      </c>
      <c r="H2006" s="10">
        <v>0</v>
      </c>
      <c r="I2006" s="11">
        <f t="shared" si="391"/>
        <v>0</v>
      </c>
      <c r="J2006" s="10">
        <v>0</v>
      </c>
      <c r="K2006" s="11">
        <f t="shared" si="392"/>
        <v>0</v>
      </c>
      <c r="L2006" s="49">
        <f t="shared" si="393"/>
        <v>0</v>
      </c>
      <c r="M2006" s="9">
        <v>582400</v>
      </c>
      <c r="N2006" s="9">
        <v>693056</v>
      </c>
      <c r="O2006" s="9">
        <f t="shared" si="394"/>
        <v>582400</v>
      </c>
      <c r="P2006" s="17">
        <f>O2006</f>
        <v>582400</v>
      </c>
    </row>
    <row r="2007" spans="1:16" x14ac:dyDescent="0.25">
      <c r="A2007" s="76"/>
      <c r="B2007" s="76"/>
      <c r="C2007" s="76"/>
      <c r="D2007" s="90"/>
      <c r="E2007" s="79"/>
      <c r="F2007" s="52" t="s">
        <v>1648</v>
      </c>
      <c r="G2007" s="7" t="s">
        <v>17</v>
      </c>
      <c r="H2007" s="10">
        <v>0</v>
      </c>
      <c r="I2007" s="11">
        <f t="shared" si="391"/>
        <v>0</v>
      </c>
      <c r="J2007" s="10">
        <v>0</v>
      </c>
      <c r="K2007" s="11">
        <f t="shared" si="392"/>
        <v>0</v>
      </c>
      <c r="L2007" s="49">
        <f t="shared" si="393"/>
        <v>0</v>
      </c>
      <c r="M2007" s="9">
        <v>925600</v>
      </c>
      <c r="N2007" s="9">
        <v>1101464</v>
      </c>
      <c r="O2007" s="9">
        <f t="shared" si="394"/>
        <v>925600</v>
      </c>
      <c r="P2007" s="17">
        <f t="shared" ref="P2007:P2008" si="396">O2007</f>
        <v>925600</v>
      </c>
    </row>
    <row r="2008" spans="1:16" x14ac:dyDescent="0.25">
      <c r="A2008" s="76"/>
      <c r="B2008" s="76"/>
      <c r="C2008" s="76"/>
      <c r="D2008" s="90"/>
      <c r="E2008" s="79"/>
      <c r="F2008" s="52" t="s">
        <v>1649</v>
      </c>
      <c r="G2008" s="7" t="s">
        <v>17</v>
      </c>
      <c r="H2008" s="10">
        <v>0</v>
      </c>
      <c r="I2008" s="11">
        <f t="shared" si="391"/>
        <v>0</v>
      </c>
      <c r="J2008" s="10">
        <v>0</v>
      </c>
      <c r="K2008" s="11">
        <f t="shared" si="392"/>
        <v>0</v>
      </c>
      <c r="L2008" s="49">
        <f t="shared" si="393"/>
        <v>0</v>
      </c>
      <c r="M2008" s="9">
        <v>497120</v>
      </c>
      <c r="N2008" s="9">
        <v>591572.80000000005</v>
      </c>
      <c r="O2008" s="9">
        <f t="shared" si="394"/>
        <v>497120</v>
      </c>
      <c r="P2008" s="17">
        <f t="shared" si="396"/>
        <v>497120</v>
      </c>
    </row>
    <row r="2009" spans="1:16" x14ac:dyDescent="0.25">
      <c r="A2009" s="76"/>
      <c r="B2009" s="76"/>
      <c r="C2009" s="76"/>
      <c r="D2009" s="90"/>
      <c r="E2009" s="79"/>
      <c r="F2009" s="100" t="s">
        <v>81</v>
      </c>
      <c r="G2009" s="101"/>
      <c r="H2009" s="101"/>
      <c r="I2009" s="101"/>
      <c r="J2009" s="101"/>
      <c r="K2009" s="101"/>
      <c r="L2009" s="102"/>
      <c r="M2009" s="10"/>
      <c r="N2009" s="10"/>
      <c r="O2009" s="10"/>
      <c r="P2009" s="18"/>
    </row>
    <row r="2010" spans="1:16" x14ac:dyDescent="0.25">
      <c r="A2010" s="76"/>
      <c r="B2010" s="76"/>
      <c r="C2010" s="76"/>
      <c r="D2010" s="90"/>
      <c r="E2010" s="79"/>
      <c r="F2010" s="8" t="s">
        <v>1650</v>
      </c>
      <c r="G2010" s="77" t="s">
        <v>82</v>
      </c>
      <c r="H2010" s="78">
        <v>142275.87</v>
      </c>
      <c r="I2010" s="78">
        <f>(H2010*19.88%)+H2010</f>
        <v>170560.31295599998</v>
      </c>
      <c r="J2010" s="78">
        <v>131832.94159999999</v>
      </c>
      <c r="K2010" s="78">
        <f>(J2010*5.1%)+J2010</f>
        <v>138556.42162159999</v>
      </c>
      <c r="L2010" s="78">
        <f>K2010</f>
        <v>138556.42162159999</v>
      </c>
      <c r="M2010" s="79">
        <v>306348.76296959998</v>
      </c>
      <c r="N2010" s="78">
        <v>303686</v>
      </c>
      <c r="O2010" s="79">
        <f>MIN(M2010,N2010)</f>
        <v>303686</v>
      </c>
      <c r="P2010" s="80">
        <f>AVERAGE(L2010,O2010)</f>
        <v>221121.2108108</v>
      </c>
    </row>
    <row r="2011" spans="1:16" x14ac:dyDescent="0.25">
      <c r="A2011" s="76"/>
      <c r="B2011" s="76"/>
      <c r="C2011" s="76"/>
      <c r="D2011" s="90"/>
      <c r="E2011" s="79"/>
      <c r="F2011" s="8" t="s">
        <v>788</v>
      </c>
      <c r="G2011" s="77"/>
      <c r="H2011" s="78"/>
      <c r="I2011" s="78"/>
      <c r="J2011" s="78"/>
      <c r="K2011" s="78"/>
      <c r="L2011" s="78">
        <f t="shared" ref="L2011:L2020" si="397">+(I2011+K2011)/2</f>
        <v>0</v>
      </c>
      <c r="M2011" s="79">
        <v>0</v>
      </c>
      <c r="N2011" s="78"/>
      <c r="O2011" s="79">
        <v>0</v>
      </c>
      <c r="P2011" s="81"/>
    </row>
    <row r="2012" spans="1:16" x14ac:dyDescent="0.25">
      <c r="A2012" s="76"/>
      <c r="B2012" s="76"/>
      <c r="C2012" s="76"/>
      <c r="D2012" s="90"/>
      <c r="E2012" s="79"/>
      <c r="F2012" s="8" t="s">
        <v>119</v>
      </c>
      <c r="G2012" s="77"/>
      <c r="H2012" s="78"/>
      <c r="I2012" s="78"/>
      <c r="J2012" s="78"/>
      <c r="K2012" s="78"/>
      <c r="L2012" s="78">
        <f t="shared" si="397"/>
        <v>0</v>
      </c>
      <c r="M2012" s="79">
        <v>0</v>
      </c>
      <c r="N2012" s="78"/>
      <c r="O2012" s="79">
        <v>0</v>
      </c>
      <c r="P2012" s="81"/>
    </row>
    <row r="2013" spans="1:16" x14ac:dyDescent="0.25">
      <c r="A2013" s="76"/>
      <c r="B2013" s="76"/>
      <c r="C2013" s="76"/>
      <c r="D2013" s="90"/>
      <c r="E2013" s="79"/>
      <c r="F2013" s="8" t="s">
        <v>1651</v>
      </c>
      <c r="G2013" s="77"/>
      <c r="H2013" s="78"/>
      <c r="I2013" s="78"/>
      <c r="J2013" s="78"/>
      <c r="K2013" s="78"/>
      <c r="L2013" s="78">
        <f t="shared" si="397"/>
        <v>0</v>
      </c>
      <c r="M2013" s="79">
        <v>0</v>
      </c>
      <c r="N2013" s="78"/>
      <c r="O2013" s="79">
        <v>0</v>
      </c>
      <c r="P2013" s="81"/>
    </row>
    <row r="2014" spans="1:16" x14ac:dyDescent="0.25">
      <c r="A2014" s="76"/>
      <c r="B2014" s="76"/>
      <c r="C2014" s="76"/>
      <c r="D2014" s="90"/>
      <c r="E2014" s="79"/>
      <c r="F2014" s="8" t="s">
        <v>1652</v>
      </c>
      <c r="G2014" s="77"/>
      <c r="H2014" s="78"/>
      <c r="I2014" s="78"/>
      <c r="J2014" s="78"/>
      <c r="K2014" s="78"/>
      <c r="L2014" s="78">
        <f t="shared" si="397"/>
        <v>0</v>
      </c>
      <c r="M2014" s="79">
        <v>0</v>
      </c>
      <c r="N2014" s="78"/>
      <c r="O2014" s="79">
        <v>0</v>
      </c>
      <c r="P2014" s="81"/>
    </row>
    <row r="2015" spans="1:16" x14ac:dyDescent="0.25">
      <c r="A2015" s="76"/>
      <c r="B2015" s="76"/>
      <c r="C2015" s="76"/>
      <c r="D2015" s="90"/>
      <c r="E2015" s="79"/>
      <c r="F2015" s="8" t="s">
        <v>1653</v>
      </c>
      <c r="G2015" s="77"/>
      <c r="H2015" s="78"/>
      <c r="I2015" s="78"/>
      <c r="J2015" s="78"/>
      <c r="K2015" s="78"/>
      <c r="L2015" s="78">
        <f t="shared" si="397"/>
        <v>0</v>
      </c>
      <c r="M2015" s="79">
        <v>0</v>
      </c>
      <c r="N2015" s="78"/>
      <c r="O2015" s="79">
        <v>0</v>
      </c>
      <c r="P2015" s="81"/>
    </row>
    <row r="2016" spans="1:16" x14ac:dyDescent="0.25">
      <c r="A2016" s="76"/>
      <c r="B2016" s="76"/>
      <c r="C2016" s="76"/>
      <c r="D2016" s="90"/>
      <c r="E2016" s="79"/>
      <c r="F2016" s="8" t="s">
        <v>1654</v>
      </c>
      <c r="G2016" s="77"/>
      <c r="H2016" s="78"/>
      <c r="I2016" s="78"/>
      <c r="J2016" s="78"/>
      <c r="K2016" s="78"/>
      <c r="L2016" s="78">
        <f t="shared" si="397"/>
        <v>0</v>
      </c>
      <c r="M2016" s="79">
        <v>0</v>
      </c>
      <c r="N2016" s="78"/>
      <c r="O2016" s="79">
        <v>0</v>
      </c>
      <c r="P2016" s="81"/>
    </row>
    <row r="2017" spans="1:16" x14ac:dyDescent="0.25">
      <c r="A2017" s="76"/>
      <c r="B2017" s="76"/>
      <c r="C2017" s="76"/>
      <c r="D2017" s="90"/>
      <c r="E2017" s="79"/>
      <c r="F2017" s="8" t="s">
        <v>1655</v>
      </c>
      <c r="G2017" s="77"/>
      <c r="H2017" s="78"/>
      <c r="I2017" s="78"/>
      <c r="J2017" s="78"/>
      <c r="K2017" s="78"/>
      <c r="L2017" s="78">
        <f t="shared" si="397"/>
        <v>0</v>
      </c>
      <c r="M2017" s="79">
        <v>0</v>
      </c>
      <c r="N2017" s="78"/>
      <c r="O2017" s="79">
        <v>0</v>
      </c>
      <c r="P2017" s="81"/>
    </row>
    <row r="2018" spans="1:16" x14ac:dyDescent="0.25">
      <c r="A2018" s="76"/>
      <c r="B2018" s="76"/>
      <c r="C2018" s="76"/>
      <c r="D2018" s="90"/>
      <c r="E2018" s="79"/>
      <c r="F2018" s="8" t="s">
        <v>1656</v>
      </c>
      <c r="G2018" s="77"/>
      <c r="H2018" s="78"/>
      <c r="I2018" s="78"/>
      <c r="J2018" s="78"/>
      <c r="K2018" s="78"/>
      <c r="L2018" s="78">
        <f t="shared" si="397"/>
        <v>0</v>
      </c>
      <c r="M2018" s="79">
        <v>0</v>
      </c>
      <c r="N2018" s="78"/>
      <c r="O2018" s="79">
        <v>0</v>
      </c>
      <c r="P2018" s="81"/>
    </row>
    <row r="2019" spans="1:16" x14ac:dyDescent="0.25">
      <c r="A2019" s="76"/>
      <c r="B2019" s="76"/>
      <c r="C2019" s="76"/>
      <c r="D2019" s="90"/>
      <c r="E2019" s="79"/>
      <c r="F2019" s="8" t="s">
        <v>99</v>
      </c>
      <c r="G2019" s="77"/>
      <c r="H2019" s="78"/>
      <c r="I2019" s="78"/>
      <c r="J2019" s="78"/>
      <c r="K2019" s="78"/>
      <c r="L2019" s="78">
        <f t="shared" si="397"/>
        <v>0</v>
      </c>
      <c r="M2019" s="79">
        <v>0</v>
      </c>
      <c r="N2019" s="78"/>
      <c r="O2019" s="79">
        <v>0</v>
      </c>
      <c r="P2019" s="81"/>
    </row>
    <row r="2020" spans="1:16" x14ac:dyDescent="0.25">
      <c r="A2020" s="76"/>
      <c r="B2020" s="76"/>
      <c r="C2020" s="76"/>
      <c r="D2020" s="90"/>
      <c r="E2020" s="79"/>
      <c r="F2020" s="8" t="s">
        <v>1657</v>
      </c>
      <c r="G2020" s="77"/>
      <c r="H2020" s="78"/>
      <c r="I2020" s="78"/>
      <c r="J2020" s="78"/>
      <c r="K2020" s="78"/>
      <c r="L2020" s="78">
        <f t="shared" si="397"/>
        <v>0</v>
      </c>
      <c r="M2020" s="79">
        <v>0</v>
      </c>
      <c r="N2020" s="78"/>
      <c r="O2020" s="79">
        <v>0</v>
      </c>
      <c r="P2020" s="81"/>
    </row>
    <row r="2021" spans="1:16" x14ac:dyDescent="0.25">
      <c r="A2021" s="76">
        <v>7</v>
      </c>
      <c r="B2021" s="76" t="s">
        <v>1658</v>
      </c>
      <c r="C2021" s="76" t="s">
        <v>1659</v>
      </c>
      <c r="D2021" s="90"/>
      <c r="E2021" s="79"/>
      <c r="F2021" s="100" t="s">
        <v>15</v>
      </c>
      <c r="G2021" s="101"/>
      <c r="H2021" s="101"/>
      <c r="I2021" s="101"/>
      <c r="J2021" s="101"/>
      <c r="K2021" s="101"/>
      <c r="L2021" s="102"/>
      <c r="M2021" s="10"/>
      <c r="N2021" s="10"/>
      <c r="O2021" s="10"/>
      <c r="P2021" s="18"/>
    </row>
    <row r="2022" spans="1:16" x14ac:dyDescent="0.25">
      <c r="A2022" s="76"/>
      <c r="B2022" s="76"/>
      <c r="C2022" s="76"/>
      <c r="D2022" s="90"/>
      <c r="E2022" s="79"/>
      <c r="F2022" s="8" t="s">
        <v>1555</v>
      </c>
      <c r="G2022" s="7" t="s">
        <v>17</v>
      </c>
      <c r="H2022" s="10">
        <v>59008.95</v>
      </c>
      <c r="I2022" s="11">
        <f t="shared" ref="I2022:I2036" si="398">(H2022*19.88%)+H2022</f>
        <v>70739.92925999999</v>
      </c>
      <c r="J2022" s="10">
        <v>54677.739399999999</v>
      </c>
      <c r="K2022" s="11">
        <f t="shared" ref="K2022:K2036" si="399">(J2022*5.1%)+J2022</f>
        <v>57466.3041094</v>
      </c>
      <c r="L2022" s="49">
        <f>K2022</f>
        <v>57466.3041094</v>
      </c>
      <c r="M2022" s="9">
        <v>67262.205337599997</v>
      </c>
      <c r="N2022" s="9">
        <v>80042.024351743996</v>
      </c>
      <c r="O2022" s="9">
        <f>MIN(M2022,N2022)</f>
        <v>67262.205337599997</v>
      </c>
      <c r="P2022" s="17">
        <f>AVERAGE(L2022,O2022)</f>
        <v>62364.254723499995</v>
      </c>
    </row>
    <row r="2023" spans="1:16" x14ac:dyDescent="0.25">
      <c r="A2023" s="76"/>
      <c r="B2023" s="76"/>
      <c r="C2023" s="76"/>
      <c r="D2023" s="90"/>
      <c r="E2023" s="79"/>
      <c r="F2023" s="8" t="s">
        <v>273</v>
      </c>
      <c r="G2023" s="7" t="s">
        <v>17</v>
      </c>
      <c r="H2023" s="10">
        <v>30640.5</v>
      </c>
      <c r="I2023" s="11">
        <f t="shared" si="398"/>
        <v>36731.831399999995</v>
      </c>
      <c r="J2023" s="10">
        <v>28391.9506</v>
      </c>
      <c r="K2023" s="11">
        <f t="shared" si="399"/>
        <v>29839.940080600001</v>
      </c>
      <c r="L2023" s="49">
        <f t="shared" ref="L2023:L2036" si="400">K2023</f>
        <v>29839.940080600001</v>
      </c>
      <c r="M2023" s="9">
        <v>28080</v>
      </c>
      <c r="N2023" s="9">
        <v>33415.199999999997</v>
      </c>
      <c r="O2023" s="9">
        <f t="shared" ref="O2023:O2036" si="401">MIN(M2023,N2023)</f>
        <v>28080</v>
      </c>
      <c r="P2023" s="17">
        <f t="shared" ref="P2023:P2036" si="402">AVERAGE(L2023,O2023)</f>
        <v>28959.970040300002</v>
      </c>
    </row>
    <row r="2024" spans="1:16" x14ac:dyDescent="0.25">
      <c r="A2024" s="76"/>
      <c r="B2024" s="76"/>
      <c r="C2024" s="76"/>
      <c r="D2024" s="90"/>
      <c r="E2024" s="79"/>
      <c r="F2024" s="8" t="s">
        <v>1660</v>
      </c>
      <c r="G2024" s="7" t="s">
        <v>17</v>
      </c>
      <c r="H2024" s="10">
        <v>403985.34</v>
      </c>
      <c r="I2024" s="11">
        <f t="shared" si="398"/>
        <v>484297.62559200003</v>
      </c>
      <c r="J2024" s="10">
        <v>374332.50099999999</v>
      </c>
      <c r="K2024" s="11">
        <f t="shared" si="399"/>
        <v>393423.45855099999</v>
      </c>
      <c r="L2024" s="49">
        <f t="shared" si="400"/>
        <v>393423.45855099999</v>
      </c>
      <c r="M2024" s="9">
        <v>1341609.3600000001</v>
      </c>
      <c r="N2024" s="9">
        <v>1596515.1384000001</v>
      </c>
      <c r="O2024" s="9">
        <f t="shared" si="401"/>
        <v>1341609.3600000001</v>
      </c>
      <c r="P2024" s="17">
        <f t="shared" si="402"/>
        <v>867516.4092755001</v>
      </c>
    </row>
    <row r="2025" spans="1:16" x14ac:dyDescent="0.25">
      <c r="A2025" s="76"/>
      <c r="B2025" s="76"/>
      <c r="C2025" s="76"/>
      <c r="D2025" s="90"/>
      <c r="E2025" s="79"/>
      <c r="F2025" s="8" t="s">
        <v>458</v>
      </c>
      <c r="G2025" s="7" t="s">
        <v>17</v>
      </c>
      <c r="H2025" s="10">
        <v>249653.25</v>
      </c>
      <c r="I2025" s="11">
        <f t="shared" si="398"/>
        <v>299284.3161</v>
      </c>
      <c r="J2025" s="10">
        <v>231328.46979999999</v>
      </c>
      <c r="K2025" s="11">
        <f t="shared" si="399"/>
        <v>243126.22175979998</v>
      </c>
      <c r="L2025" s="49">
        <f t="shared" si="400"/>
        <v>243126.22175979998</v>
      </c>
      <c r="M2025" s="9">
        <v>567506.16</v>
      </c>
      <c r="N2025" s="9">
        <v>675332.33040000009</v>
      </c>
      <c r="O2025" s="9">
        <f t="shared" si="401"/>
        <v>567506.16</v>
      </c>
      <c r="P2025" s="17">
        <f t="shared" si="402"/>
        <v>405316.19087990001</v>
      </c>
    </row>
    <row r="2026" spans="1:16" x14ac:dyDescent="0.25">
      <c r="A2026" s="76"/>
      <c r="B2026" s="76"/>
      <c r="C2026" s="76"/>
      <c r="D2026" s="90"/>
      <c r="E2026" s="79"/>
      <c r="F2026" s="8" t="s">
        <v>1607</v>
      </c>
      <c r="G2026" s="7" t="s">
        <v>17</v>
      </c>
      <c r="H2026" s="10">
        <v>112344.21</v>
      </c>
      <c r="I2026" s="11">
        <f t="shared" si="398"/>
        <v>134678.23894800001</v>
      </c>
      <c r="J2026" s="10">
        <v>104097.9504</v>
      </c>
      <c r="K2026" s="11">
        <f t="shared" si="399"/>
        <v>109406.9458704</v>
      </c>
      <c r="L2026" s="49">
        <f t="shared" si="400"/>
        <v>109406.9458704</v>
      </c>
      <c r="M2026" s="9">
        <v>538478.03247680003</v>
      </c>
      <c r="N2026" s="9">
        <v>640788.85864739201</v>
      </c>
      <c r="O2026" s="9">
        <f t="shared" si="401"/>
        <v>538478.03247680003</v>
      </c>
      <c r="P2026" s="17">
        <f t="shared" si="402"/>
        <v>323942.48917359998</v>
      </c>
    </row>
    <row r="2027" spans="1:16" x14ac:dyDescent="0.25">
      <c r="A2027" s="76"/>
      <c r="B2027" s="76"/>
      <c r="C2027" s="76"/>
      <c r="D2027" s="90"/>
      <c r="E2027" s="79"/>
      <c r="F2027" s="8" t="s">
        <v>1661</v>
      </c>
      <c r="G2027" s="7" t="s">
        <v>17</v>
      </c>
      <c r="H2027" s="10">
        <v>39716.82</v>
      </c>
      <c r="I2027" s="11">
        <f t="shared" si="398"/>
        <v>47612.523816000001</v>
      </c>
      <c r="J2027" s="10">
        <v>36801.772199999999</v>
      </c>
      <c r="K2027" s="11">
        <f t="shared" si="399"/>
        <v>38678.662582199999</v>
      </c>
      <c r="L2027" s="49">
        <f t="shared" si="400"/>
        <v>38678.662582199999</v>
      </c>
      <c r="M2027" s="9">
        <v>91104</v>
      </c>
      <c r="N2027" s="9">
        <v>108413.75999999999</v>
      </c>
      <c r="O2027" s="9">
        <f t="shared" si="401"/>
        <v>91104</v>
      </c>
      <c r="P2027" s="17">
        <f t="shared" si="402"/>
        <v>64891.331291099996</v>
      </c>
    </row>
    <row r="2028" spans="1:16" x14ac:dyDescent="0.25">
      <c r="A2028" s="76"/>
      <c r="B2028" s="76"/>
      <c r="C2028" s="76"/>
      <c r="D2028" s="90"/>
      <c r="E2028" s="79"/>
      <c r="F2028" s="8" t="s">
        <v>1662</v>
      </c>
      <c r="G2028" s="7" t="s">
        <v>17</v>
      </c>
      <c r="H2028" s="10">
        <v>78300.09</v>
      </c>
      <c r="I2028" s="11">
        <f t="shared" si="398"/>
        <v>93866.147891999994</v>
      </c>
      <c r="J2028" s="10">
        <v>72552.78</v>
      </c>
      <c r="K2028" s="11">
        <f t="shared" si="399"/>
        <v>76252.971779999993</v>
      </c>
      <c r="L2028" s="49">
        <f t="shared" si="400"/>
        <v>76252.971779999993</v>
      </c>
      <c r="M2028" s="9">
        <v>218192</v>
      </c>
      <c r="N2028" s="9">
        <v>259648.48</v>
      </c>
      <c r="O2028" s="9">
        <f t="shared" si="401"/>
        <v>218192</v>
      </c>
      <c r="P2028" s="17">
        <f t="shared" si="402"/>
        <v>147222.48589000001</v>
      </c>
    </row>
    <row r="2029" spans="1:16" x14ac:dyDescent="0.25">
      <c r="A2029" s="76"/>
      <c r="B2029" s="76"/>
      <c r="C2029" s="76"/>
      <c r="D2029" s="90"/>
      <c r="E2029" s="79"/>
      <c r="F2029" s="8" t="s">
        <v>1663</v>
      </c>
      <c r="G2029" s="7" t="s">
        <v>17</v>
      </c>
      <c r="H2029" s="10">
        <v>39716.82</v>
      </c>
      <c r="I2029" s="11">
        <f t="shared" si="398"/>
        <v>47612.523816000001</v>
      </c>
      <c r="J2029" s="10">
        <v>36801.772199999999</v>
      </c>
      <c r="K2029" s="11">
        <f t="shared" si="399"/>
        <v>38678.662582199999</v>
      </c>
      <c r="L2029" s="49">
        <f t="shared" si="400"/>
        <v>38678.662582199999</v>
      </c>
      <c r="M2029" s="9">
        <v>79040</v>
      </c>
      <c r="N2029" s="9">
        <v>94057.600000000006</v>
      </c>
      <c r="O2029" s="9">
        <f t="shared" si="401"/>
        <v>79040</v>
      </c>
      <c r="P2029" s="17">
        <f t="shared" si="402"/>
        <v>58859.331291099996</v>
      </c>
    </row>
    <row r="2030" spans="1:16" x14ac:dyDescent="0.25">
      <c r="A2030" s="76"/>
      <c r="B2030" s="76"/>
      <c r="C2030" s="76"/>
      <c r="D2030" s="90"/>
      <c r="E2030" s="79"/>
      <c r="F2030" s="8" t="s">
        <v>43</v>
      </c>
      <c r="G2030" s="7" t="s">
        <v>17</v>
      </c>
      <c r="H2030" s="10">
        <v>39716.82</v>
      </c>
      <c r="I2030" s="11">
        <f t="shared" si="398"/>
        <v>47612.523816000001</v>
      </c>
      <c r="J2030" s="10">
        <v>36801.772199999999</v>
      </c>
      <c r="K2030" s="11">
        <f t="shared" si="399"/>
        <v>38678.662582199999</v>
      </c>
      <c r="L2030" s="49">
        <f t="shared" si="400"/>
        <v>38678.662582199999</v>
      </c>
      <c r="M2030" s="9">
        <v>35984</v>
      </c>
      <c r="N2030" s="9">
        <v>42820.959999999999</v>
      </c>
      <c r="O2030" s="9">
        <f t="shared" si="401"/>
        <v>35984</v>
      </c>
      <c r="P2030" s="17">
        <f t="shared" si="402"/>
        <v>37331.331291099996</v>
      </c>
    </row>
    <row r="2031" spans="1:16" x14ac:dyDescent="0.25">
      <c r="A2031" s="76"/>
      <c r="B2031" s="76"/>
      <c r="C2031" s="76"/>
      <c r="D2031" s="90"/>
      <c r="E2031" s="79"/>
      <c r="F2031" s="8" t="s">
        <v>1664</v>
      </c>
      <c r="G2031" s="7" t="s">
        <v>17</v>
      </c>
      <c r="H2031" s="10">
        <v>522002.25</v>
      </c>
      <c r="I2031" s="11">
        <f t="shared" si="398"/>
        <v>625776.29729999998</v>
      </c>
      <c r="J2031" s="10">
        <v>483687.05319999997</v>
      </c>
      <c r="K2031" s="11">
        <f t="shared" si="399"/>
        <v>508355.09291319997</v>
      </c>
      <c r="L2031" s="49">
        <f t="shared" si="400"/>
        <v>508355.09291319997</v>
      </c>
      <c r="M2031" s="9">
        <v>1514240</v>
      </c>
      <c r="N2031" s="9">
        <v>1801945.6</v>
      </c>
      <c r="O2031" s="9">
        <f t="shared" si="401"/>
        <v>1514240</v>
      </c>
      <c r="P2031" s="17">
        <f t="shared" si="402"/>
        <v>1011297.5464566</v>
      </c>
    </row>
    <row r="2032" spans="1:16" x14ac:dyDescent="0.25">
      <c r="A2032" s="76"/>
      <c r="B2032" s="76"/>
      <c r="C2032" s="76"/>
      <c r="D2032" s="90"/>
      <c r="E2032" s="79"/>
      <c r="F2032" s="8" t="s">
        <v>1665</v>
      </c>
      <c r="G2032" s="7" t="s">
        <v>17</v>
      </c>
      <c r="H2032" s="10">
        <v>283696.38</v>
      </c>
      <c r="I2032" s="11">
        <f t="shared" si="398"/>
        <v>340095.22034400003</v>
      </c>
      <c r="J2032" s="10">
        <v>262872.71360000002</v>
      </c>
      <c r="K2032" s="11">
        <f t="shared" si="399"/>
        <v>276279.22199360002</v>
      </c>
      <c r="L2032" s="49">
        <f t="shared" si="400"/>
        <v>276279.22199360002</v>
      </c>
      <c r="M2032" s="9">
        <v>811200</v>
      </c>
      <c r="N2032" s="9">
        <v>965328</v>
      </c>
      <c r="O2032" s="9">
        <f t="shared" si="401"/>
        <v>811200</v>
      </c>
      <c r="P2032" s="17">
        <f t="shared" si="402"/>
        <v>543739.61099680001</v>
      </c>
    </row>
    <row r="2033" spans="1:16" x14ac:dyDescent="0.25">
      <c r="A2033" s="76"/>
      <c r="B2033" s="76"/>
      <c r="C2033" s="76"/>
      <c r="D2033" s="90"/>
      <c r="E2033" s="79"/>
      <c r="F2033" s="8" t="s">
        <v>50</v>
      </c>
      <c r="G2033" s="7" t="s">
        <v>17</v>
      </c>
      <c r="H2033" s="10">
        <v>272349</v>
      </c>
      <c r="I2033" s="11">
        <f t="shared" si="398"/>
        <v>326491.98119999998</v>
      </c>
      <c r="J2033" s="10">
        <v>252358.5834</v>
      </c>
      <c r="K2033" s="11">
        <f t="shared" si="399"/>
        <v>265228.87115339999</v>
      </c>
      <c r="L2033" s="49">
        <f t="shared" si="400"/>
        <v>265228.87115339999</v>
      </c>
      <c r="M2033" s="9">
        <v>326560</v>
      </c>
      <c r="N2033" s="9">
        <v>388606.4</v>
      </c>
      <c r="O2033" s="9">
        <f t="shared" si="401"/>
        <v>326560</v>
      </c>
      <c r="P2033" s="17">
        <f t="shared" si="402"/>
        <v>295894.43557670002</v>
      </c>
    </row>
    <row r="2034" spans="1:16" x14ac:dyDescent="0.25">
      <c r="A2034" s="76"/>
      <c r="B2034" s="76"/>
      <c r="C2034" s="76"/>
      <c r="D2034" s="90"/>
      <c r="E2034" s="79"/>
      <c r="F2034" s="8" t="s">
        <v>415</v>
      </c>
      <c r="G2034" s="7" t="s">
        <v>17</v>
      </c>
      <c r="H2034" s="10">
        <v>89081.19</v>
      </c>
      <c r="I2034" s="11">
        <f t="shared" si="398"/>
        <v>106790.530572</v>
      </c>
      <c r="J2034" s="10">
        <v>82542.454599999997</v>
      </c>
      <c r="K2034" s="11">
        <f t="shared" si="399"/>
        <v>86752.1197846</v>
      </c>
      <c r="L2034" s="49">
        <f t="shared" si="400"/>
        <v>86752.1197846</v>
      </c>
      <c r="M2034" s="9">
        <v>64248.747638400004</v>
      </c>
      <c r="N2034" s="9">
        <v>76456.009689696002</v>
      </c>
      <c r="O2034" s="9">
        <f t="shared" si="401"/>
        <v>64248.747638400004</v>
      </c>
      <c r="P2034" s="17">
        <f t="shared" si="402"/>
        <v>75500.433711499994</v>
      </c>
    </row>
    <row r="2035" spans="1:16" x14ac:dyDescent="0.25">
      <c r="A2035" s="76"/>
      <c r="B2035" s="76"/>
      <c r="C2035" s="76"/>
      <c r="D2035" s="90"/>
      <c r="E2035" s="79"/>
      <c r="F2035" s="8" t="s">
        <v>563</v>
      </c>
      <c r="G2035" s="7" t="s">
        <v>17</v>
      </c>
      <c r="H2035" s="10">
        <v>1361745.99</v>
      </c>
      <c r="I2035" s="11">
        <f t="shared" si="398"/>
        <v>1632461.0928119998</v>
      </c>
      <c r="J2035" s="10">
        <v>1261793.8436</v>
      </c>
      <c r="K2035" s="11">
        <f t="shared" si="399"/>
        <v>1326145.3296236</v>
      </c>
      <c r="L2035" s="49">
        <f t="shared" si="400"/>
        <v>1326145.3296236</v>
      </c>
      <c r="M2035" s="9">
        <v>1812720</v>
      </c>
      <c r="N2035" s="9">
        <v>2157136.7999999998</v>
      </c>
      <c r="O2035" s="9">
        <f t="shared" si="401"/>
        <v>1812720</v>
      </c>
      <c r="P2035" s="17">
        <f t="shared" si="402"/>
        <v>1569432.6648118</v>
      </c>
    </row>
    <row r="2036" spans="1:16" x14ac:dyDescent="0.25">
      <c r="A2036" s="76"/>
      <c r="B2036" s="76"/>
      <c r="C2036" s="76"/>
      <c r="D2036" s="90"/>
      <c r="E2036" s="79"/>
      <c r="F2036" s="8" t="s">
        <v>1666</v>
      </c>
      <c r="G2036" s="7" t="s">
        <v>17</v>
      </c>
      <c r="H2036" s="10">
        <v>209936.43</v>
      </c>
      <c r="I2036" s="11">
        <f t="shared" si="398"/>
        <v>251671.792284</v>
      </c>
      <c r="J2036" s="10">
        <v>194526.69759999998</v>
      </c>
      <c r="K2036" s="11">
        <f t="shared" si="399"/>
        <v>204447.55917759999</v>
      </c>
      <c r="L2036" s="49">
        <f t="shared" si="400"/>
        <v>204447.55917759999</v>
      </c>
      <c r="M2036" s="9">
        <v>411840</v>
      </c>
      <c r="N2036" s="9">
        <v>490089.6</v>
      </c>
      <c r="O2036" s="9">
        <f t="shared" si="401"/>
        <v>411840</v>
      </c>
      <c r="P2036" s="17">
        <f t="shared" si="402"/>
        <v>308143.77958879998</v>
      </c>
    </row>
    <row r="2037" spans="1:16" x14ac:dyDescent="0.25">
      <c r="A2037" s="76"/>
      <c r="B2037" s="76"/>
      <c r="C2037" s="76"/>
      <c r="D2037" s="90"/>
      <c r="E2037" s="79"/>
      <c r="F2037" s="100" t="s">
        <v>81</v>
      </c>
      <c r="G2037" s="101"/>
      <c r="H2037" s="101"/>
      <c r="I2037" s="101"/>
      <c r="J2037" s="101"/>
      <c r="K2037" s="101"/>
      <c r="L2037" s="102"/>
      <c r="M2037" s="10"/>
      <c r="N2037" s="10"/>
      <c r="O2037" s="10"/>
      <c r="P2037" s="18"/>
    </row>
    <row r="2038" spans="1:16" x14ac:dyDescent="0.25">
      <c r="A2038" s="76"/>
      <c r="B2038" s="76"/>
      <c r="C2038" s="76"/>
      <c r="D2038" s="90"/>
      <c r="E2038" s="79"/>
      <c r="F2038" s="8" t="s">
        <v>419</v>
      </c>
      <c r="G2038" s="77" t="s">
        <v>82</v>
      </c>
      <c r="H2038" s="78">
        <v>95693.4</v>
      </c>
      <c r="I2038" s="78">
        <f>(H2038*19.88%)+H2038</f>
        <v>114717.24791999999</v>
      </c>
      <c r="J2038" s="78">
        <v>88582.959999999992</v>
      </c>
      <c r="K2038" s="78">
        <f>(J2038*5.1%)+J2038</f>
        <v>93100.690959999993</v>
      </c>
      <c r="L2038" s="78">
        <f>K2038</f>
        <v>93100.690959999993</v>
      </c>
      <c r="M2038" s="79">
        <v>290662.54859200004</v>
      </c>
      <c r="N2038" s="78">
        <v>309160</v>
      </c>
      <c r="O2038" s="79">
        <f>MIN(M2038,N2038)</f>
        <v>290662.54859200004</v>
      </c>
      <c r="P2038" s="80">
        <f>AVERAGE(L2038,O2038)</f>
        <v>191881.61977600001</v>
      </c>
    </row>
    <row r="2039" spans="1:16" x14ac:dyDescent="0.25">
      <c r="A2039" s="76"/>
      <c r="B2039" s="76"/>
      <c r="C2039" s="76"/>
      <c r="D2039" s="90"/>
      <c r="E2039" s="79"/>
      <c r="F2039" s="8" t="s">
        <v>788</v>
      </c>
      <c r="G2039" s="77"/>
      <c r="H2039" s="78"/>
      <c r="I2039" s="78"/>
      <c r="J2039" s="78"/>
      <c r="K2039" s="78"/>
      <c r="L2039" s="78">
        <f t="shared" ref="L2039:L2049" si="403">+(I2039+K2039)/2</f>
        <v>0</v>
      </c>
      <c r="M2039" s="79">
        <v>0</v>
      </c>
      <c r="N2039" s="78"/>
      <c r="O2039" s="79">
        <v>0</v>
      </c>
      <c r="P2039" s="81"/>
    </row>
    <row r="2040" spans="1:16" x14ac:dyDescent="0.25">
      <c r="A2040" s="76"/>
      <c r="B2040" s="76"/>
      <c r="C2040" s="76"/>
      <c r="D2040" s="90"/>
      <c r="E2040" s="79"/>
      <c r="F2040" s="8" t="s">
        <v>405</v>
      </c>
      <c r="G2040" s="77"/>
      <c r="H2040" s="78"/>
      <c r="I2040" s="78"/>
      <c r="J2040" s="78"/>
      <c r="K2040" s="78"/>
      <c r="L2040" s="78">
        <f t="shared" si="403"/>
        <v>0</v>
      </c>
      <c r="M2040" s="79">
        <v>0</v>
      </c>
      <c r="N2040" s="78"/>
      <c r="O2040" s="79">
        <v>0</v>
      </c>
      <c r="P2040" s="81"/>
    </row>
    <row r="2041" spans="1:16" x14ac:dyDescent="0.25">
      <c r="A2041" s="76"/>
      <c r="B2041" s="76"/>
      <c r="C2041" s="76"/>
      <c r="D2041" s="90"/>
      <c r="E2041" s="79"/>
      <c r="F2041" s="8" t="s">
        <v>1667</v>
      </c>
      <c r="G2041" s="77"/>
      <c r="H2041" s="78"/>
      <c r="I2041" s="78"/>
      <c r="J2041" s="78"/>
      <c r="K2041" s="78"/>
      <c r="L2041" s="78">
        <f t="shared" si="403"/>
        <v>0</v>
      </c>
      <c r="M2041" s="79">
        <v>0</v>
      </c>
      <c r="N2041" s="78"/>
      <c r="O2041" s="79">
        <v>0</v>
      </c>
      <c r="P2041" s="81"/>
    </row>
    <row r="2042" spans="1:16" ht="11.25" customHeight="1" x14ac:dyDescent="0.25">
      <c r="A2042" s="76"/>
      <c r="B2042" s="76"/>
      <c r="C2042" s="76"/>
      <c r="D2042" s="90"/>
      <c r="E2042" s="79"/>
      <c r="F2042" s="8" t="s">
        <v>794</v>
      </c>
      <c r="G2042" s="77"/>
      <c r="H2042" s="78"/>
      <c r="I2042" s="78"/>
      <c r="J2042" s="78"/>
      <c r="K2042" s="78"/>
      <c r="L2042" s="78"/>
      <c r="M2042" s="79">
        <v>0</v>
      </c>
      <c r="N2042" s="78"/>
      <c r="O2042" s="79">
        <v>0</v>
      </c>
      <c r="P2042" s="81"/>
    </row>
    <row r="2043" spans="1:16" x14ac:dyDescent="0.25">
      <c r="A2043" s="76"/>
      <c r="B2043" s="76"/>
      <c r="C2043" s="76"/>
      <c r="D2043" s="90"/>
      <c r="E2043" s="79"/>
      <c r="F2043" s="8" t="s">
        <v>424</v>
      </c>
      <c r="G2043" s="77"/>
      <c r="H2043" s="78"/>
      <c r="I2043" s="78"/>
      <c r="J2043" s="78"/>
      <c r="K2043" s="78"/>
      <c r="L2043" s="78">
        <f t="shared" si="403"/>
        <v>0</v>
      </c>
      <c r="M2043" s="79">
        <v>0</v>
      </c>
      <c r="N2043" s="78"/>
      <c r="O2043" s="79">
        <v>0</v>
      </c>
      <c r="P2043" s="81"/>
    </row>
    <row r="2044" spans="1:16" x14ac:dyDescent="0.25">
      <c r="A2044" s="76"/>
      <c r="B2044" s="76"/>
      <c r="C2044" s="76"/>
      <c r="D2044" s="90"/>
      <c r="E2044" s="79"/>
      <c r="F2044" s="8" t="s">
        <v>425</v>
      </c>
      <c r="G2044" s="77"/>
      <c r="H2044" s="78"/>
      <c r="I2044" s="78"/>
      <c r="J2044" s="78"/>
      <c r="K2044" s="78"/>
      <c r="L2044" s="78">
        <f t="shared" si="403"/>
        <v>0</v>
      </c>
      <c r="M2044" s="79">
        <v>0</v>
      </c>
      <c r="N2044" s="78"/>
      <c r="O2044" s="79">
        <v>0</v>
      </c>
      <c r="P2044" s="81"/>
    </row>
    <row r="2045" spans="1:16" x14ac:dyDescent="0.25">
      <c r="A2045" s="76"/>
      <c r="B2045" s="76"/>
      <c r="C2045" s="76"/>
      <c r="D2045" s="90"/>
      <c r="E2045" s="79"/>
      <c r="F2045" s="8" t="s">
        <v>1668</v>
      </c>
      <c r="G2045" s="77"/>
      <c r="H2045" s="78"/>
      <c r="I2045" s="78"/>
      <c r="J2045" s="78"/>
      <c r="K2045" s="78"/>
      <c r="L2045" s="78">
        <f t="shared" si="403"/>
        <v>0</v>
      </c>
      <c r="M2045" s="79">
        <v>0</v>
      </c>
      <c r="N2045" s="78"/>
      <c r="O2045" s="79">
        <v>0</v>
      </c>
      <c r="P2045" s="81"/>
    </row>
    <row r="2046" spans="1:16" x14ac:dyDescent="0.25">
      <c r="A2046" s="76"/>
      <c r="B2046" s="76"/>
      <c r="C2046" s="76"/>
      <c r="D2046" s="90"/>
      <c r="E2046" s="79"/>
      <c r="F2046" s="8" t="s">
        <v>1526</v>
      </c>
      <c r="G2046" s="77"/>
      <c r="H2046" s="78"/>
      <c r="I2046" s="78"/>
      <c r="J2046" s="78"/>
      <c r="K2046" s="78"/>
      <c r="L2046" s="78">
        <f t="shared" si="403"/>
        <v>0</v>
      </c>
      <c r="M2046" s="79">
        <v>0</v>
      </c>
      <c r="N2046" s="78"/>
      <c r="O2046" s="79">
        <v>0</v>
      </c>
      <c r="P2046" s="81"/>
    </row>
    <row r="2047" spans="1:16" x14ac:dyDescent="0.25">
      <c r="A2047" s="76"/>
      <c r="B2047" s="76"/>
      <c r="C2047" s="76"/>
      <c r="D2047" s="90"/>
      <c r="E2047" s="79"/>
      <c r="F2047" s="8" t="s">
        <v>1669</v>
      </c>
      <c r="G2047" s="77"/>
      <c r="H2047" s="78"/>
      <c r="I2047" s="78"/>
      <c r="J2047" s="78"/>
      <c r="K2047" s="78"/>
      <c r="L2047" s="78">
        <f t="shared" si="403"/>
        <v>0</v>
      </c>
      <c r="M2047" s="79">
        <v>0</v>
      </c>
      <c r="N2047" s="78"/>
      <c r="O2047" s="79">
        <v>0</v>
      </c>
      <c r="P2047" s="81"/>
    </row>
    <row r="2048" spans="1:16" x14ac:dyDescent="0.25">
      <c r="A2048" s="76"/>
      <c r="B2048" s="76"/>
      <c r="C2048" s="76"/>
      <c r="D2048" s="90"/>
      <c r="E2048" s="79"/>
      <c r="F2048" s="8" t="s">
        <v>99</v>
      </c>
      <c r="G2048" s="77"/>
      <c r="H2048" s="78"/>
      <c r="I2048" s="78"/>
      <c r="J2048" s="78"/>
      <c r="K2048" s="78"/>
      <c r="L2048" s="78">
        <f t="shared" si="403"/>
        <v>0</v>
      </c>
      <c r="M2048" s="79">
        <v>0</v>
      </c>
      <c r="N2048" s="78"/>
      <c r="O2048" s="79">
        <v>0</v>
      </c>
      <c r="P2048" s="81"/>
    </row>
    <row r="2049" spans="1:16" x14ac:dyDescent="0.25">
      <c r="A2049" s="76"/>
      <c r="B2049" s="76"/>
      <c r="C2049" s="76"/>
      <c r="D2049" s="90"/>
      <c r="E2049" s="79"/>
      <c r="F2049" s="8" t="s">
        <v>427</v>
      </c>
      <c r="G2049" s="77"/>
      <c r="H2049" s="78"/>
      <c r="I2049" s="78"/>
      <c r="J2049" s="78"/>
      <c r="K2049" s="78"/>
      <c r="L2049" s="78">
        <f t="shared" si="403"/>
        <v>0</v>
      </c>
      <c r="M2049" s="79">
        <v>0</v>
      </c>
      <c r="N2049" s="78"/>
      <c r="O2049" s="79">
        <v>0</v>
      </c>
      <c r="P2049" s="81"/>
    </row>
    <row r="2050" spans="1:16" x14ac:dyDescent="0.25">
      <c r="A2050" s="76">
        <v>8</v>
      </c>
      <c r="B2050" s="76" t="s">
        <v>1670</v>
      </c>
      <c r="C2050" s="76" t="s">
        <v>1671</v>
      </c>
      <c r="D2050" s="90"/>
      <c r="E2050" s="79"/>
      <c r="F2050" s="100" t="s">
        <v>15</v>
      </c>
      <c r="G2050" s="101"/>
      <c r="H2050" s="101"/>
      <c r="I2050" s="101"/>
      <c r="J2050" s="101"/>
      <c r="K2050" s="101"/>
      <c r="L2050" s="102"/>
      <c r="M2050" s="10"/>
      <c r="N2050" s="10"/>
      <c r="O2050" s="10"/>
      <c r="P2050" s="18"/>
    </row>
    <row r="2051" spans="1:16" x14ac:dyDescent="0.25">
      <c r="A2051" s="76"/>
      <c r="B2051" s="76"/>
      <c r="C2051" s="76"/>
      <c r="D2051" s="90"/>
      <c r="E2051" s="79"/>
      <c r="F2051" s="8" t="s">
        <v>1672</v>
      </c>
      <c r="G2051" s="7" t="s">
        <v>17</v>
      </c>
      <c r="H2051" s="10">
        <v>71491.86</v>
      </c>
      <c r="I2051" s="11">
        <f t="shared" ref="I2051:I2069" si="404">(H2051*19.88%)+H2051</f>
        <v>85704.441768000004</v>
      </c>
      <c r="J2051" s="10">
        <v>69495</v>
      </c>
      <c r="K2051" s="11">
        <f t="shared" ref="K2051:K2069" si="405">(J2051*5.1%)+J2051</f>
        <v>73039.244999999995</v>
      </c>
      <c r="L2051" s="49">
        <f>K2051</f>
        <v>73039.244999999995</v>
      </c>
      <c r="M2051" s="9">
        <v>101184.72</v>
      </c>
      <c r="N2051" s="9">
        <v>120409.8168</v>
      </c>
      <c r="O2051" s="9">
        <f>MIN(M2051,N2051)</f>
        <v>101184.72</v>
      </c>
      <c r="P2051" s="17">
        <f>AVERAGE(L2051,O2051)</f>
        <v>87111.982499999998</v>
      </c>
    </row>
    <row r="2052" spans="1:16" x14ac:dyDescent="0.25">
      <c r="A2052" s="76"/>
      <c r="B2052" s="76"/>
      <c r="C2052" s="76"/>
      <c r="D2052" s="90"/>
      <c r="E2052" s="79"/>
      <c r="F2052" s="8" t="s">
        <v>1555</v>
      </c>
      <c r="G2052" s="7" t="s">
        <v>17</v>
      </c>
      <c r="H2052" s="10">
        <v>59008.95</v>
      </c>
      <c r="I2052" s="11">
        <f t="shared" si="404"/>
        <v>70739.92925999999</v>
      </c>
      <c r="J2052" s="10">
        <v>0</v>
      </c>
      <c r="K2052" s="11">
        <f t="shared" si="405"/>
        <v>0</v>
      </c>
      <c r="L2052" s="49">
        <f t="shared" ref="L2052:L2069" si="406">K2052</f>
        <v>0</v>
      </c>
      <c r="M2052" s="9">
        <v>93600</v>
      </c>
      <c r="N2052" s="9">
        <v>111384</v>
      </c>
      <c r="O2052" s="9">
        <f t="shared" ref="O2052:O2069" si="407">MIN(M2052,N2052)</f>
        <v>93600</v>
      </c>
      <c r="P2052" s="17">
        <f>O2052</f>
        <v>93600</v>
      </c>
    </row>
    <row r="2053" spans="1:16" x14ac:dyDescent="0.25">
      <c r="A2053" s="76"/>
      <c r="B2053" s="76"/>
      <c r="C2053" s="76"/>
      <c r="D2053" s="90"/>
      <c r="E2053" s="79"/>
      <c r="F2053" s="8" t="s">
        <v>1673</v>
      </c>
      <c r="G2053" s="7" t="s">
        <v>17</v>
      </c>
      <c r="H2053" s="10">
        <v>28370.43</v>
      </c>
      <c r="I2053" s="11">
        <f t="shared" si="404"/>
        <v>34010.471484000002</v>
      </c>
      <c r="J2053" s="10">
        <v>29472.3662</v>
      </c>
      <c r="K2053" s="11">
        <f t="shared" si="405"/>
        <v>30975.456876200002</v>
      </c>
      <c r="L2053" s="49">
        <f t="shared" si="406"/>
        <v>30975.456876200002</v>
      </c>
      <c r="M2053" s="9">
        <v>42911.765187200006</v>
      </c>
      <c r="N2053" s="9">
        <v>51065.000572768011</v>
      </c>
      <c r="O2053" s="9">
        <f t="shared" si="407"/>
        <v>42911.765187200006</v>
      </c>
      <c r="P2053" s="17">
        <f t="shared" ref="P2053:P2069" si="408">AVERAGE(L2053,O2053)</f>
        <v>36943.611031700006</v>
      </c>
    </row>
    <row r="2054" spans="1:16" x14ac:dyDescent="0.25">
      <c r="A2054" s="76"/>
      <c r="B2054" s="76"/>
      <c r="C2054" s="76"/>
      <c r="D2054" s="90"/>
      <c r="E2054" s="79"/>
      <c r="F2054" s="8" t="s">
        <v>1674</v>
      </c>
      <c r="G2054" s="7" t="s">
        <v>17</v>
      </c>
      <c r="H2054" s="10">
        <v>13628.34</v>
      </c>
      <c r="I2054" s="11">
        <f t="shared" si="404"/>
        <v>16337.653992</v>
      </c>
      <c r="J2054" s="10">
        <v>0</v>
      </c>
      <c r="K2054" s="11">
        <f t="shared" si="405"/>
        <v>0</v>
      </c>
      <c r="L2054" s="49">
        <f t="shared" si="406"/>
        <v>0</v>
      </c>
      <c r="M2054" s="9">
        <v>196560</v>
      </c>
      <c r="N2054" s="9">
        <v>233906.4</v>
      </c>
      <c r="O2054" s="9">
        <f t="shared" si="407"/>
        <v>196560</v>
      </c>
      <c r="P2054" s="17">
        <f>O2054</f>
        <v>196560</v>
      </c>
    </row>
    <row r="2055" spans="1:16" x14ac:dyDescent="0.25">
      <c r="A2055" s="76"/>
      <c r="B2055" s="76"/>
      <c r="C2055" s="76"/>
      <c r="D2055" s="90"/>
      <c r="E2055" s="79"/>
      <c r="F2055" s="8" t="s">
        <v>273</v>
      </c>
      <c r="G2055" s="7" t="s">
        <v>17</v>
      </c>
      <c r="H2055" s="10">
        <v>20425.68</v>
      </c>
      <c r="I2055" s="11">
        <f t="shared" si="404"/>
        <v>24486.305184000001</v>
      </c>
      <c r="J2055" s="10">
        <v>0</v>
      </c>
      <c r="K2055" s="11">
        <f t="shared" si="405"/>
        <v>0</v>
      </c>
      <c r="L2055" s="49">
        <f t="shared" si="406"/>
        <v>0</v>
      </c>
      <c r="M2055" s="9">
        <v>28080</v>
      </c>
      <c r="N2055" s="9">
        <v>33415.199999999997</v>
      </c>
      <c r="O2055" s="9">
        <f t="shared" si="407"/>
        <v>28080</v>
      </c>
      <c r="P2055" s="17">
        <f>O2055</f>
        <v>28080</v>
      </c>
    </row>
    <row r="2056" spans="1:16" x14ac:dyDescent="0.25">
      <c r="A2056" s="76"/>
      <c r="B2056" s="76"/>
      <c r="C2056" s="76"/>
      <c r="D2056" s="90"/>
      <c r="E2056" s="79"/>
      <c r="F2056" s="8" t="s">
        <v>1675</v>
      </c>
      <c r="G2056" s="7" t="s">
        <v>17</v>
      </c>
      <c r="H2056" s="11">
        <v>13617.45</v>
      </c>
      <c r="I2056" s="11">
        <f t="shared" si="404"/>
        <v>16324.59906</v>
      </c>
      <c r="J2056" s="10">
        <v>14146.4022</v>
      </c>
      <c r="K2056" s="11">
        <f t="shared" si="405"/>
        <v>14867.868712200001</v>
      </c>
      <c r="L2056" s="49">
        <f t="shared" si="406"/>
        <v>14867.868712200001</v>
      </c>
      <c r="M2056" s="9">
        <v>41397.161603200002</v>
      </c>
      <c r="N2056" s="9">
        <v>49262.622307808</v>
      </c>
      <c r="O2056" s="9">
        <f t="shared" si="407"/>
        <v>41397.161603200002</v>
      </c>
      <c r="P2056" s="17">
        <f t="shared" si="408"/>
        <v>28132.5151577</v>
      </c>
    </row>
    <row r="2057" spans="1:16" x14ac:dyDescent="0.25">
      <c r="A2057" s="76"/>
      <c r="B2057" s="76"/>
      <c r="C2057" s="76"/>
      <c r="D2057" s="90"/>
      <c r="E2057" s="79"/>
      <c r="F2057" s="8" t="s">
        <v>1676</v>
      </c>
      <c r="G2057" s="7" t="s">
        <v>17</v>
      </c>
      <c r="H2057" s="11">
        <v>96456.69</v>
      </c>
      <c r="I2057" s="11">
        <f t="shared" si="404"/>
        <v>115632.279972</v>
      </c>
      <c r="J2057" s="11">
        <v>2103.3820000000001</v>
      </c>
      <c r="K2057" s="11">
        <f t="shared" si="405"/>
        <v>2210.6544819999999</v>
      </c>
      <c r="L2057" s="49">
        <f t="shared" si="406"/>
        <v>2210.6544819999999</v>
      </c>
      <c r="M2057" s="9">
        <v>3062.5241920000003</v>
      </c>
      <c r="N2057" s="9">
        <v>18730.599999999999</v>
      </c>
      <c r="O2057" s="9">
        <f t="shared" si="407"/>
        <v>3062.5241920000003</v>
      </c>
      <c r="P2057" s="17">
        <f t="shared" si="408"/>
        <v>2636.5893370000003</v>
      </c>
    </row>
    <row r="2058" spans="1:16" x14ac:dyDescent="0.25">
      <c r="A2058" s="76"/>
      <c r="B2058" s="76"/>
      <c r="C2058" s="76"/>
      <c r="D2058" s="90"/>
      <c r="E2058" s="79"/>
      <c r="F2058" s="8" t="s">
        <v>1677</v>
      </c>
      <c r="G2058" s="7" t="s">
        <v>17</v>
      </c>
      <c r="H2058" s="10">
        <v>2270.0700000000002</v>
      </c>
      <c r="I2058" s="11">
        <f t="shared" si="404"/>
        <v>2721.3599160000003</v>
      </c>
      <c r="J2058" s="10">
        <v>2358.1970000000001</v>
      </c>
      <c r="K2058" s="11">
        <f t="shared" si="405"/>
        <v>2478.4650470000001</v>
      </c>
      <c r="L2058" s="49">
        <f t="shared" si="406"/>
        <v>2478.4650470000001</v>
      </c>
      <c r="M2058" s="9">
        <v>3433.5348320000003</v>
      </c>
      <c r="N2058" s="9">
        <v>29869</v>
      </c>
      <c r="O2058" s="9">
        <f t="shared" si="407"/>
        <v>3433.5348320000003</v>
      </c>
      <c r="P2058" s="17">
        <f t="shared" si="408"/>
        <v>2955.9999395000004</v>
      </c>
    </row>
    <row r="2059" spans="1:16" x14ac:dyDescent="0.25">
      <c r="A2059" s="76"/>
      <c r="B2059" s="76"/>
      <c r="C2059" s="76"/>
      <c r="D2059" s="90"/>
      <c r="E2059" s="79"/>
      <c r="F2059" s="8" t="s">
        <v>1678</v>
      </c>
      <c r="G2059" s="7" t="s">
        <v>17</v>
      </c>
      <c r="H2059" s="10">
        <v>363132.99</v>
      </c>
      <c r="I2059" s="11">
        <f t="shared" si="404"/>
        <v>435323.82841199997</v>
      </c>
      <c r="J2059" s="10">
        <v>0</v>
      </c>
      <c r="K2059" s="11">
        <f t="shared" si="405"/>
        <v>0</v>
      </c>
      <c r="L2059" s="49">
        <f t="shared" si="406"/>
        <v>0</v>
      </c>
      <c r="M2059" s="9">
        <v>101184.72</v>
      </c>
      <c r="N2059" s="9">
        <v>120409.8168</v>
      </c>
      <c r="O2059" s="9">
        <f t="shared" si="407"/>
        <v>101184.72</v>
      </c>
      <c r="P2059" s="17">
        <f>O2059</f>
        <v>101184.72</v>
      </c>
    </row>
    <row r="2060" spans="1:16" x14ac:dyDescent="0.25">
      <c r="A2060" s="76"/>
      <c r="B2060" s="76"/>
      <c r="C2060" s="76"/>
      <c r="D2060" s="90"/>
      <c r="E2060" s="79"/>
      <c r="F2060" s="8" t="s">
        <v>1679</v>
      </c>
      <c r="G2060" s="7" t="s">
        <v>17</v>
      </c>
      <c r="H2060" s="10">
        <v>47661.57</v>
      </c>
      <c r="I2060" s="11">
        <f t="shared" si="404"/>
        <v>57136.690115999998</v>
      </c>
      <c r="J2060" s="10">
        <v>49512.870999999999</v>
      </c>
      <c r="K2060" s="11">
        <f t="shared" si="405"/>
        <v>52038.027420999999</v>
      </c>
      <c r="L2060" s="49">
        <f t="shared" si="406"/>
        <v>52038.027420999999</v>
      </c>
      <c r="M2060" s="9">
        <v>72090.740176000007</v>
      </c>
      <c r="N2060" s="9">
        <v>85787.980809440007</v>
      </c>
      <c r="O2060" s="9">
        <f t="shared" si="407"/>
        <v>72090.740176000007</v>
      </c>
      <c r="P2060" s="17">
        <f t="shared" si="408"/>
        <v>62064.383798499999</v>
      </c>
    </row>
    <row r="2061" spans="1:16" x14ac:dyDescent="0.25">
      <c r="A2061" s="76"/>
      <c r="B2061" s="76"/>
      <c r="C2061" s="76"/>
      <c r="D2061" s="90"/>
      <c r="E2061" s="79"/>
      <c r="F2061" s="8" t="s">
        <v>1680</v>
      </c>
      <c r="G2061" s="7" t="s">
        <v>17</v>
      </c>
      <c r="H2061" s="10">
        <v>304122.06</v>
      </c>
      <c r="I2061" s="11">
        <f t="shared" si="404"/>
        <v>364581.52552799997</v>
      </c>
      <c r="J2061" s="10">
        <v>266818.22272999998</v>
      </c>
      <c r="K2061" s="11">
        <f t="shared" si="405"/>
        <v>280425.95208922995</v>
      </c>
      <c r="L2061" s="49">
        <f t="shared" si="406"/>
        <v>280425.95208922995</v>
      </c>
      <c r="M2061" s="9">
        <v>1951040</v>
      </c>
      <c r="N2061" s="9">
        <v>2321737.6</v>
      </c>
      <c r="O2061" s="9">
        <f t="shared" si="407"/>
        <v>1951040</v>
      </c>
      <c r="P2061" s="17">
        <f t="shared" si="408"/>
        <v>1115732.976044615</v>
      </c>
    </row>
    <row r="2062" spans="1:16" x14ac:dyDescent="0.25">
      <c r="A2062" s="76"/>
      <c r="B2062" s="76"/>
      <c r="C2062" s="76"/>
      <c r="D2062" s="90"/>
      <c r="E2062" s="79"/>
      <c r="F2062" s="8" t="s">
        <v>1681</v>
      </c>
      <c r="G2062" s="7" t="s">
        <v>17</v>
      </c>
      <c r="H2062" s="10">
        <v>397176.12</v>
      </c>
      <c r="I2062" s="11">
        <f t="shared" si="404"/>
        <v>476134.73265599995</v>
      </c>
      <c r="J2062" s="10">
        <v>0</v>
      </c>
      <c r="K2062" s="11">
        <f t="shared" si="405"/>
        <v>0</v>
      </c>
      <c r="L2062" s="49">
        <f t="shared" si="406"/>
        <v>0</v>
      </c>
      <c r="M2062" s="9">
        <v>4680000</v>
      </c>
      <c r="N2062" s="9">
        <v>5569200</v>
      </c>
      <c r="O2062" s="9">
        <f t="shared" si="407"/>
        <v>4680000</v>
      </c>
      <c r="P2062" s="17">
        <f>O2062</f>
        <v>4680000</v>
      </c>
    </row>
    <row r="2063" spans="1:16" x14ac:dyDescent="0.25">
      <c r="A2063" s="76"/>
      <c r="B2063" s="76"/>
      <c r="C2063" s="76"/>
      <c r="D2063" s="90"/>
      <c r="E2063" s="79"/>
      <c r="F2063" s="8" t="s">
        <v>1682</v>
      </c>
      <c r="G2063" s="7" t="s">
        <v>17</v>
      </c>
      <c r="H2063" s="10">
        <v>224688.42</v>
      </c>
      <c r="I2063" s="11">
        <f t="shared" si="404"/>
        <v>269356.47789600003</v>
      </c>
      <c r="J2063" s="10">
        <v>0</v>
      </c>
      <c r="K2063" s="11">
        <f t="shared" si="405"/>
        <v>0</v>
      </c>
      <c r="L2063" s="49">
        <f t="shared" si="406"/>
        <v>0</v>
      </c>
      <c r="M2063" s="9">
        <v>925600</v>
      </c>
      <c r="N2063" s="9">
        <v>1101464</v>
      </c>
      <c r="O2063" s="9">
        <f t="shared" si="407"/>
        <v>925600</v>
      </c>
      <c r="P2063" s="17">
        <f>O2063</f>
        <v>925600</v>
      </c>
    </row>
    <row r="2064" spans="1:16" ht="11.25" customHeight="1" x14ac:dyDescent="0.25">
      <c r="A2064" s="76"/>
      <c r="B2064" s="76"/>
      <c r="C2064" s="76"/>
      <c r="D2064" s="90"/>
      <c r="E2064" s="79"/>
      <c r="F2064" s="8" t="s">
        <v>1683</v>
      </c>
      <c r="G2064" s="7" t="s">
        <v>17</v>
      </c>
      <c r="H2064" s="10">
        <v>107804.07</v>
      </c>
      <c r="I2064" s="11">
        <f t="shared" si="404"/>
        <v>129235.51911600001</v>
      </c>
      <c r="J2064" s="10">
        <v>111992.5824</v>
      </c>
      <c r="K2064" s="11">
        <f t="shared" si="405"/>
        <v>117704.20410239999</v>
      </c>
      <c r="L2064" s="49">
        <f t="shared" si="406"/>
        <v>117704.20410239999</v>
      </c>
      <c r="M2064" s="9">
        <v>1019200</v>
      </c>
      <c r="N2064" s="9">
        <v>1212848</v>
      </c>
      <c r="O2064" s="9">
        <f t="shared" si="407"/>
        <v>1019200</v>
      </c>
      <c r="P2064" s="17">
        <f t="shared" si="408"/>
        <v>568452.1020512</v>
      </c>
    </row>
    <row r="2065" spans="1:16" x14ac:dyDescent="0.25">
      <c r="A2065" s="76"/>
      <c r="B2065" s="76"/>
      <c r="C2065" s="76"/>
      <c r="D2065" s="90"/>
      <c r="E2065" s="79"/>
      <c r="F2065" s="8" t="s">
        <v>1684</v>
      </c>
      <c r="G2065" s="7" t="s">
        <v>17</v>
      </c>
      <c r="H2065" s="10">
        <v>305257.59000000003</v>
      </c>
      <c r="I2065" s="11">
        <f t="shared" si="404"/>
        <v>365942.79889199999</v>
      </c>
      <c r="J2065" s="10">
        <v>140235.11874999999</v>
      </c>
      <c r="K2065" s="11">
        <f t="shared" si="405"/>
        <v>147387.10980625</v>
      </c>
      <c r="L2065" s="49">
        <f t="shared" si="406"/>
        <v>147387.10980625</v>
      </c>
      <c r="M2065" s="9">
        <v>812145.36</v>
      </c>
      <c r="N2065" s="9">
        <v>966452.97840000002</v>
      </c>
      <c r="O2065" s="9">
        <f t="shared" si="407"/>
        <v>812145.36</v>
      </c>
      <c r="P2065" s="17">
        <f t="shared" si="408"/>
        <v>479766.23490312498</v>
      </c>
    </row>
    <row r="2066" spans="1:16" x14ac:dyDescent="0.25">
      <c r="A2066" s="76"/>
      <c r="B2066" s="76"/>
      <c r="C2066" s="76"/>
      <c r="D2066" s="90"/>
      <c r="E2066" s="79"/>
      <c r="F2066" s="8" t="s">
        <v>1685</v>
      </c>
      <c r="G2066" s="7" t="s">
        <v>17</v>
      </c>
      <c r="H2066" s="10">
        <v>29504.97</v>
      </c>
      <c r="I2066" s="11">
        <f t="shared" si="404"/>
        <v>35370.558036000002</v>
      </c>
      <c r="J2066" s="10">
        <v>18926.731599999999</v>
      </c>
      <c r="K2066" s="11">
        <f t="shared" si="405"/>
        <v>19891.994911599999</v>
      </c>
      <c r="L2066" s="49">
        <f t="shared" si="406"/>
        <v>19891.994911599999</v>
      </c>
      <c r="M2066" s="9">
        <v>2901600</v>
      </c>
      <c r="N2066" s="9">
        <v>3452904</v>
      </c>
      <c r="O2066" s="9">
        <f t="shared" si="407"/>
        <v>2901600</v>
      </c>
      <c r="P2066" s="17">
        <f t="shared" si="408"/>
        <v>1460745.9974558</v>
      </c>
    </row>
    <row r="2067" spans="1:16" x14ac:dyDescent="0.25">
      <c r="A2067" s="76"/>
      <c r="B2067" s="76"/>
      <c r="C2067" s="76"/>
      <c r="D2067" s="90"/>
      <c r="E2067" s="79"/>
      <c r="F2067" s="8" t="s">
        <v>1686</v>
      </c>
      <c r="G2067" s="7" t="s">
        <v>17</v>
      </c>
      <c r="H2067" s="10">
        <v>885135.24</v>
      </c>
      <c r="I2067" s="11">
        <f t="shared" si="404"/>
        <v>1061100.1257120001</v>
      </c>
      <c r="J2067" s="10">
        <v>0</v>
      </c>
      <c r="K2067" s="11">
        <f t="shared" si="405"/>
        <v>0</v>
      </c>
      <c r="L2067" s="49">
        <f t="shared" si="406"/>
        <v>0</v>
      </c>
      <c r="M2067" s="9">
        <v>4139200</v>
      </c>
      <c r="N2067" s="9">
        <v>4925648</v>
      </c>
      <c r="O2067" s="9">
        <f t="shared" si="407"/>
        <v>4139200</v>
      </c>
      <c r="P2067" s="17">
        <f>O2067</f>
        <v>4139200</v>
      </c>
    </row>
    <row r="2068" spans="1:16" x14ac:dyDescent="0.25">
      <c r="A2068" s="76"/>
      <c r="B2068" s="76"/>
      <c r="C2068" s="76"/>
      <c r="D2068" s="90"/>
      <c r="E2068" s="79"/>
      <c r="F2068" s="8" t="s">
        <v>1687</v>
      </c>
      <c r="G2068" s="7" t="s">
        <v>17</v>
      </c>
      <c r="H2068" s="10">
        <v>28370.43</v>
      </c>
      <c r="I2068" s="11">
        <f t="shared" si="404"/>
        <v>34010.471484000002</v>
      </c>
      <c r="J2068" s="10">
        <v>12627.7048</v>
      </c>
      <c r="K2068" s="11">
        <f t="shared" si="405"/>
        <v>13271.7177448</v>
      </c>
      <c r="L2068" s="49">
        <f t="shared" si="406"/>
        <v>13271.7177448</v>
      </c>
      <c r="M2068" s="9">
        <v>1019200</v>
      </c>
      <c r="N2068" s="9">
        <v>1212848</v>
      </c>
      <c r="O2068" s="9">
        <f t="shared" si="407"/>
        <v>1019200</v>
      </c>
      <c r="P2068" s="17">
        <f t="shared" si="408"/>
        <v>516235.85887240001</v>
      </c>
    </row>
    <row r="2069" spans="1:16" x14ac:dyDescent="0.25">
      <c r="A2069" s="76"/>
      <c r="B2069" s="76"/>
      <c r="C2069" s="76"/>
      <c r="D2069" s="90"/>
      <c r="E2069" s="79"/>
      <c r="F2069" s="8" t="s">
        <v>563</v>
      </c>
      <c r="G2069" s="7" t="s">
        <v>17</v>
      </c>
      <c r="H2069" s="10">
        <v>658176.75</v>
      </c>
      <c r="I2069" s="11">
        <f t="shared" si="404"/>
        <v>789022.2879</v>
      </c>
      <c r="J2069" s="10">
        <v>361374</v>
      </c>
      <c r="K2069" s="11">
        <f t="shared" si="405"/>
        <v>379804.07400000002</v>
      </c>
      <c r="L2069" s="49">
        <f t="shared" si="406"/>
        <v>379804.07400000002</v>
      </c>
      <c r="M2069" s="9">
        <v>526160.54399999999</v>
      </c>
      <c r="N2069" s="9">
        <v>626131.04735999997</v>
      </c>
      <c r="O2069" s="9">
        <f t="shared" si="407"/>
        <v>526160.54399999999</v>
      </c>
      <c r="P2069" s="17">
        <f t="shared" si="408"/>
        <v>452982.30900000001</v>
      </c>
    </row>
    <row r="2070" spans="1:16" x14ac:dyDescent="0.25">
      <c r="A2070" s="76"/>
      <c r="B2070" s="76"/>
      <c r="C2070" s="76"/>
      <c r="D2070" s="90"/>
      <c r="E2070" s="79"/>
      <c r="F2070" s="100" t="s">
        <v>81</v>
      </c>
      <c r="G2070" s="101"/>
      <c r="H2070" s="101"/>
      <c r="I2070" s="101"/>
      <c r="J2070" s="101"/>
      <c r="K2070" s="101"/>
      <c r="L2070" s="102"/>
      <c r="M2070" s="10"/>
      <c r="N2070" s="10"/>
      <c r="O2070" s="10"/>
      <c r="P2070" s="18"/>
    </row>
    <row r="2071" spans="1:16" x14ac:dyDescent="0.25">
      <c r="A2071" s="76"/>
      <c r="B2071" s="76"/>
      <c r="C2071" s="76"/>
      <c r="D2071" s="90"/>
      <c r="E2071" s="79"/>
      <c r="F2071" s="8" t="s">
        <v>1688</v>
      </c>
      <c r="G2071" s="77" t="s">
        <v>82</v>
      </c>
      <c r="H2071" s="78">
        <v>160582.95000000001</v>
      </c>
      <c r="I2071" s="78">
        <f>(H2071*19.88%)+H2071</f>
        <v>192506.84046000001</v>
      </c>
      <c r="J2071" s="78">
        <v>148256</v>
      </c>
      <c r="K2071" s="78">
        <f>(J2071*5.1%)+J2071</f>
        <v>155817.05600000001</v>
      </c>
      <c r="L2071" s="78">
        <f>K2071</f>
        <v>155817.05600000001</v>
      </c>
      <c r="M2071" s="79">
        <v>215860.736</v>
      </c>
      <c r="N2071" s="78">
        <v>263604</v>
      </c>
      <c r="O2071" s="79">
        <f>MIN(M2071,N2071)</f>
        <v>215860.736</v>
      </c>
      <c r="P2071" s="80">
        <f>AVERAGE(L2071,O2071)</f>
        <v>185838.89600000001</v>
      </c>
    </row>
    <row r="2072" spans="1:16" x14ac:dyDescent="0.25">
      <c r="A2072" s="76"/>
      <c r="B2072" s="76"/>
      <c r="C2072" s="76"/>
      <c r="D2072" s="90"/>
      <c r="E2072" s="79"/>
      <c r="F2072" s="8" t="s">
        <v>788</v>
      </c>
      <c r="G2072" s="77"/>
      <c r="H2072" s="78"/>
      <c r="I2072" s="78"/>
      <c r="J2072" s="78"/>
      <c r="K2072" s="78"/>
      <c r="L2072" s="78">
        <f t="shared" ref="L2072:L2082" si="409">+(I2072+K2072)/2</f>
        <v>0</v>
      </c>
      <c r="M2072" s="79">
        <v>0</v>
      </c>
      <c r="N2072" s="78"/>
      <c r="O2072" s="79">
        <v>0</v>
      </c>
      <c r="P2072" s="81"/>
    </row>
    <row r="2073" spans="1:16" x14ac:dyDescent="0.25">
      <c r="A2073" s="76"/>
      <c r="B2073" s="76"/>
      <c r="C2073" s="76"/>
      <c r="D2073" s="90"/>
      <c r="E2073" s="79"/>
      <c r="F2073" s="8" t="s">
        <v>763</v>
      </c>
      <c r="G2073" s="77"/>
      <c r="H2073" s="78"/>
      <c r="I2073" s="78"/>
      <c r="J2073" s="78"/>
      <c r="K2073" s="78"/>
      <c r="L2073" s="78">
        <f t="shared" si="409"/>
        <v>0</v>
      </c>
      <c r="M2073" s="79">
        <v>0</v>
      </c>
      <c r="N2073" s="78"/>
      <c r="O2073" s="79">
        <v>0</v>
      </c>
      <c r="P2073" s="81"/>
    </row>
    <row r="2074" spans="1:16" x14ac:dyDescent="0.25">
      <c r="A2074" s="76"/>
      <c r="B2074" s="76"/>
      <c r="C2074" s="76"/>
      <c r="D2074" s="90"/>
      <c r="E2074" s="79"/>
      <c r="F2074" s="8" t="s">
        <v>1689</v>
      </c>
      <c r="G2074" s="77"/>
      <c r="H2074" s="78"/>
      <c r="I2074" s="78"/>
      <c r="J2074" s="78"/>
      <c r="K2074" s="78"/>
      <c r="L2074" s="78">
        <f t="shared" si="409"/>
        <v>0</v>
      </c>
      <c r="M2074" s="79">
        <v>0</v>
      </c>
      <c r="N2074" s="78"/>
      <c r="O2074" s="79">
        <v>0</v>
      </c>
      <c r="P2074" s="81"/>
    </row>
    <row r="2075" spans="1:16" x14ac:dyDescent="0.25">
      <c r="A2075" s="76"/>
      <c r="B2075" s="76"/>
      <c r="C2075" s="76"/>
      <c r="D2075" s="90"/>
      <c r="E2075" s="79"/>
      <c r="F2075" s="8" t="s">
        <v>1690</v>
      </c>
      <c r="G2075" s="77"/>
      <c r="H2075" s="78"/>
      <c r="I2075" s="78"/>
      <c r="J2075" s="78"/>
      <c r="K2075" s="78"/>
      <c r="L2075" s="78">
        <f t="shared" si="409"/>
        <v>0</v>
      </c>
      <c r="M2075" s="79">
        <v>0</v>
      </c>
      <c r="N2075" s="78"/>
      <c r="O2075" s="79">
        <v>0</v>
      </c>
      <c r="P2075" s="81"/>
    </row>
    <row r="2076" spans="1:16" x14ac:dyDescent="0.25">
      <c r="A2076" s="76"/>
      <c r="B2076" s="76"/>
      <c r="C2076" s="76"/>
      <c r="D2076" s="90"/>
      <c r="E2076" s="79"/>
      <c r="F2076" s="8" t="s">
        <v>1691</v>
      </c>
      <c r="G2076" s="77"/>
      <c r="H2076" s="78"/>
      <c r="I2076" s="78"/>
      <c r="J2076" s="78"/>
      <c r="K2076" s="78"/>
      <c r="L2076" s="78">
        <f t="shared" si="409"/>
        <v>0</v>
      </c>
      <c r="M2076" s="79">
        <v>0</v>
      </c>
      <c r="N2076" s="78"/>
      <c r="O2076" s="79">
        <v>0</v>
      </c>
      <c r="P2076" s="81"/>
    </row>
    <row r="2077" spans="1:16" x14ac:dyDescent="0.25">
      <c r="A2077" s="76"/>
      <c r="B2077" s="76"/>
      <c r="C2077" s="76"/>
      <c r="D2077" s="90"/>
      <c r="E2077" s="79"/>
      <c r="F2077" s="8" t="s">
        <v>1050</v>
      </c>
      <c r="G2077" s="77"/>
      <c r="H2077" s="78"/>
      <c r="I2077" s="78"/>
      <c r="J2077" s="78"/>
      <c r="K2077" s="78"/>
      <c r="L2077" s="78">
        <f t="shared" si="409"/>
        <v>0</v>
      </c>
      <c r="M2077" s="79">
        <v>0</v>
      </c>
      <c r="N2077" s="78"/>
      <c r="O2077" s="79">
        <v>0</v>
      </c>
      <c r="P2077" s="81"/>
    </row>
    <row r="2078" spans="1:16" x14ac:dyDescent="0.25">
      <c r="A2078" s="76"/>
      <c r="B2078" s="76"/>
      <c r="C2078" s="76"/>
      <c r="D2078" s="90"/>
      <c r="E2078" s="79"/>
      <c r="F2078" s="8" t="s">
        <v>909</v>
      </c>
      <c r="G2078" s="77"/>
      <c r="H2078" s="78"/>
      <c r="I2078" s="78"/>
      <c r="J2078" s="78"/>
      <c r="K2078" s="78"/>
      <c r="L2078" s="78">
        <f t="shared" si="409"/>
        <v>0</v>
      </c>
      <c r="M2078" s="79">
        <v>0</v>
      </c>
      <c r="N2078" s="78"/>
      <c r="O2078" s="79">
        <v>0</v>
      </c>
      <c r="P2078" s="81"/>
    </row>
    <row r="2079" spans="1:16" x14ac:dyDescent="0.25">
      <c r="A2079" s="76"/>
      <c r="B2079" s="76"/>
      <c r="C2079" s="76"/>
      <c r="D2079" s="90"/>
      <c r="E2079" s="79"/>
      <c r="F2079" s="8" t="s">
        <v>1692</v>
      </c>
      <c r="G2079" s="77"/>
      <c r="H2079" s="78"/>
      <c r="I2079" s="78"/>
      <c r="J2079" s="78"/>
      <c r="K2079" s="78"/>
      <c r="L2079" s="78">
        <f t="shared" si="409"/>
        <v>0</v>
      </c>
      <c r="M2079" s="79">
        <v>0</v>
      </c>
      <c r="N2079" s="78"/>
      <c r="O2079" s="79">
        <v>0</v>
      </c>
      <c r="P2079" s="81"/>
    </row>
    <row r="2080" spans="1:16" x14ac:dyDescent="0.25">
      <c r="A2080" s="76"/>
      <c r="B2080" s="76"/>
      <c r="C2080" s="76"/>
      <c r="D2080" s="90"/>
      <c r="E2080" s="79"/>
      <c r="F2080" s="8" t="s">
        <v>1693</v>
      </c>
      <c r="G2080" s="77"/>
      <c r="H2080" s="78"/>
      <c r="I2080" s="78"/>
      <c r="J2080" s="78"/>
      <c r="K2080" s="78"/>
      <c r="L2080" s="78">
        <f t="shared" si="409"/>
        <v>0</v>
      </c>
      <c r="M2080" s="79">
        <v>0</v>
      </c>
      <c r="N2080" s="78"/>
      <c r="O2080" s="79">
        <v>0</v>
      </c>
      <c r="P2080" s="81"/>
    </row>
    <row r="2081" spans="1:16" x14ac:dyDescent="0.25">
      <c r="A2081" s="76"/>
      <c r="B2081" s="76"/>
      <c r="C2081" s="76"/>
      <c r="D2081" s="90"/>
      <c r="E2081" s="79"/>
      <c r="F2081" s="8" t="s">
        <v>1694</v>
      </c>
      <c r="G2081" s="77"/>
      <c r="H2081" s="78"/>
      <c r="I2081" s="78"/>
      <c r="J2081" s="78"/>
      <c r="K2081" s="78"/>
      <c r="L2081" s="78">
        <f t="shared" si="409"/>
        <v>0</v>
      </c>
      <c r="M2081" s="79">
        <v>0</v>
      </c>
      <c r="N2081" s="78"/>
      <c r="O2081" s="79">
        <v>0</v>
      </c>
      <c r="P2081" s="81"/>
    </row>
    <row r="2082" spans="1:16" x14ac:dyDescent="0.25">
      <c r="A2082" s="76"/>
      <c r="B2082" s="76"/>
      <c r="C2082" s="76"/>
      <c r="D2082" s="90"/>
      <c r="E2082" s="79"/>
      <c r="F2082" s="8" t="s">
        <v>1695</v>
      </c>
      <c r="G2082" s="77"/>
      <c r="H2082" s="78"/>
      <c r="I2082" s="78"/>
      <c r="J2082" s="78"/>
      <c r="K2082" s="78"/>
      <c r="L2082" s="78">
        <f t="shared" si="409"/>
        <v>0</v>
      </c>
      <c r="M2082" s="79">
        <v>0</v>
      </c>
      <c r="N2082" s="78"/>
      <c r="O2082" s="79">
        <v>0</v>
      </c>
      <c r="P2082" s="81"/>
    </row>
    <row r="2083" spans="1:16" x14ac:dyDescent="0.25">
      <c r="A2083" s="76">
        <v>9</v>
      </c>
      <c r="B2083" s="76" t="s">
        <v>1696</v>
      </c>
      <c r="C2083" s="76" t="s">
        <v>1697</v>
      </c>
      <c r="D2083" s="90"/>
      <c r="E2083" s="79"/>
      <c r="F2083" s="100" t="s">
        <v>15</v>
      </c>
      <c r="G2083" s="101"/>
      <c r="H2083" s="101"/>
      <c r="I2083" s="101"/>
      <c r="J2083" s="101"/>
      <c r="K2083" s="101"/>
      <c r="L2083" s="102"/>
      <c r="M2083" s="10"/>
      <c r="N2083" s="10"/>
      <c r="O2083" s="10"/>
      <c r="P2083" s="18"/>
    </row>
    <row r="2084" spans="1:16" x14ac:dyDescent="0.25">
      <c r="A2084" s="76"/>
      <c r="B2084" s="76"/>
      <c r="C2084" s="76"/>
      <c r="D2084" s="90"/>
      <c r="E2084" s="79"/>
      <c r="F2084" s="8" t="s">
        <v>1555</v>
      </c>
      <c r="G2084" s="7" t="s">
        <v>17</v>
      </c>
      <c r="H2084" s="10">
        <v>59008.95</v>
      </c>
      <c r="I2084" s="11">
        <f t="shared" ref="I2084:I2112" si="410">(H2084*19.88%)+H2084</f>
        <v>70739.92925999999</v>
      </c>
      <c r="J2084" s="10">
        <v>37853.463199999998</v>
      </c>
      <c r="K2084" s="11">
        <f t="shared" ref="K2084:K2112" si="411">(J2084*5.1%)+J2084</f>
        <v>39783.989823199998</v>
      </c>
      <c r="L2084" s="49">
        <f>K2084</f>
        <v>39783.989823199998</v>
      </c>
      <c r="M2084" s="9">
        <v>79610.788566400006</v>
      </c>
      <c r="N2084" s="9">
        <v>94736.838394016013</v>
      </c>
      <c r="O2084" s="9">
        <f>MIN(M2084,N2084)</f>
        <v>79610.788566400006</v>
      </c>
      <c r="P2084" s="17">
        <f>AVERAGE(L2084,O2084)</f>
        <v>59697.389194800002</v>
      </c>
    </row>
    <row r="2085" spans="1:16" ht="11.25" customHeight="1" x14ac:dyDescent="0.25">
      <c r="A2085" s="76"/>
      <c r="B2085" s="76"/>
      <c r="C2085" s="76"/>
      <c r="D2085" s="90"/>
      <c r="E2085" s="79"/>
      <c r="F2085" s="8" t="s">
        <v>1698</v>
      </c>
      <c r="G2085" s="7" t="s">
        <v>17</v>
      </c>
      <c r="H2085" s="10">
        <v>204261.75</v>
      </c>
      <c r="I2085" s="11">
        <f t="shared" si="410"/>
        <v>244868.9859</v>
      </c>
      <c r="J2085" s="10">
        <v>0</v>
      </c>
      <c r="K2085" s="11">
        <f t="shared" si="411"/>
        <v>0</v>
      </c>
      <c r="L2085" s="49">
        <f t="shared" ref="L2085:L2112" si="412">K2085</f>
        <v>0</v>
      </c>
      <c r="M2085" s="9">
        <v>759200</v>
      </c>
      <c r="N2085" s="9">
        <v>903448</v>
      </c>
      <c r="O2085" s="9">
        <f t="shared" ref="O2085:O2112" si="413">MIN(M2085,N2085)</f>
        <v>759200</v>
      </c>
      <c r="P2085" s="17">
        <f>O2085</f>
        <v>759200</v>
      </c>
    </row>
    <row r="2086" spans="1:16" x14ac:dyDescent="0.25">
      <c r="A2086" s="76"/>
      <c r="B2086" s="76"/>
      <c r="C2086" s="76"/>
      <c r="D2086" s="90"/>
      <c r="E2086" s="79"/>
      <c r="F2086" s="8" t="s">
        <v>1699</v>
      </c>
      <c r="G2086" s="7" t="s">
        <v>17</v>
      </c>
      <c r="H2086" s="10">
        <v>324548.73</v>
      </c>
      <c r="I2086" s="11">
        <f t="shared" si="410"/>
        <v>389069.01752399997</v>
      </c>
      <c r="J2086" s="10">
        <v>68610.745620000002</v>
      </c>
      <c r="K2086" s="11">
        <f t="shared" si="411"/>
        <v>72109.893646619996</v>
      </c>
      <c r="L2086" s="49">
        <f t="shared" si="412"/>
        <v>72109.893646619996</v>
      </c>
      <c r="M2086" s="9">
        <v>437858.66255040007</v>
      </c>
      <c r="N2086" s="9">
        <v>521051.80843497609</v>
      </c>
      <c r="O2086" s="9">
        <f t="shared" si="413"/>
        <v>437858.66255040007</v>
      </c>
      <c r="P2086" s="17">
        <f t="shared" ref="P2086" si="414">AVERAGE(L2086,O2086)</f>
        <v>254984.27809851003</v>
      </c>
    </row>
    <row r="2087" spans="1:16" x14ac:dyDescent="0.25">
      <c r="A2087" s="76"/>
      <c r="B2087" s="76"/>
      <c r="C2087" s="76"/>
      <c r="D2087" s="90"/>
      <c r="E2087" s="79"/>
      <c r="F2087" s="8" t="s">
        <v>1700</v>
      </c>
      <c r="G2087" s="7" t="s">
        <v>17</v>
      </c>
      <c r="H2087" s="10">
        <v>110074.14</v>
      </c>
      <c r="I2087" s="11">
        <f t="shared" si="410"/>
        <v>131956.879032</v>
      </c>
      <c r="J2087" s="10">
        <v>137525.13806</v>
      </c>
      <c r="K2087" s="11">
        <f t="shared" si="411"/>
        <v>144538.92010106001</v>
      </c>
      <c r="L2087" s="49">
        <f t="shared" si="412"/>
        <v>144538.92010106001</v>
      </c>
      <c r="M2087" s="9">
        <v>148504.09159040003</v>
      </c>
      <c r="N2087" s="9">
        <v>176719.86899257603</v>
      </c>
      <c r="O2087" s="9">
        <f t="shared" si="413"/>
        <v>148504.09159040003</v>
      </c>
      <c r="P2087" s="17">
        <f>AVERAGE(L2087,O2087)</f>
        <v>146521.50584573002</v>
      </c>
    </row>
    <row r="2088" spans="1:16" x14ac:dyDescent="0.25">
      <c r="A2088" s="76"/>
      <c r="B2088" s="76"/>
      <c r="C2088" s="76"/>
      <c r="D2088" s="90"/>
      <c r="E2088" s="79"/>
      <c r="F2088" s="8" t="s">
        <v>1631</v>
      </c>
      <c r="G2088" s="7" t="s">
        <v>17</v>
      </c>
      <c r="H2088" s="10">
        <v>51066.18</v>
      </c>
      <c r="I2088" s="11">
        <f t="shared" si="410"/>
        <v>61218.136584</v>
      </c>
      <c r="J2088" s="10">
        <v>0</v>
      </c>
      <c r="K2088" s="11">
        <f t="shared" si="411"/>
        <v>0</v>
      </c>
      <c r="L2088" s="49">
        <f t="shared" si="412"/>
        <v>0</v>
      </c>
      <c r="M2088" s="9">
        <v>63361.871664000006</v>
      </c>
      <c r="N2088" s="9">
        <v>75400.627280159999</v>
      </c>
      <c r="O2088" s="9">
        <f t="shared" si="413"/>
        <v>63361.871664000006</v>
      </c>
      <c r="P2088" s="17">
        <f>O2088</f>
        <v>63361.871664000006</v>
      </c>
    </row>
    <row r="2089" spans="1:16" x14ac:dyDescent="0.25">
      <c r="A2089" s="76"/>
      <c r="B2089" s="76"/>
      <c r="C2089" s="76"/>
      <c r="D2089" s="90"/>
      <c r="E2089" s="79"/>
      <c r="F2089" s="8" t="s">
        <v>1632</v>
      </c>
      <c r="G2089" s="7" t="s">
        <v>17</v>
      </c>
      <c r="H2089" s="10">
        <v>102358.08</v>
      </c>
      <c r="I2089" s="11">
        <f t="shared" si="410"/>
        <v>122706.866304</v>
      </c>
      <c r="J2089" s="10">
        <v>0</v>
      </c>
      <c r="K2089" s="11">
        <f t="shared" si="411"/>
        <v>0</v>
      </c>
      <c r="L2089" s="49">
        <f t="shared" si="412"/>
        <v>0</v>
      </c>
      <c r="M2089" s="9">
        <v>138094.2075968</v>
      </c>
      <c r="N2089" s="9">
        <v>164332.107040192</v>
      </c>
      <c r="O2089" s="9">
        <f t="shared" si="413"/>
        <v>138094.2075968</v>
      </c>
      <c r="P2089" s="17">
        <f t="shared" ref="P2089:P2096" si="415">O2089</f>
        <v>138094.2075968</v>
      </c>
    </row>
    <row r="2090" spans="1:16" x14ac:dyDescent="0.25">
      <c r="A2090" s="76"/>
      <c r="B2090" s="76"/>
      <c r="C2090" s="76"/>
      <c r="D2090" s="90"/>
      <c r="E2090" s="79"/>
      <c r="F2090" s="8" t="s">
        <v>1633</v>
      </c>
      <c r="G2090" s="7" t="s">
        <v>17</v>
      </c>
      <c r="H2090" s="10">
        <v>204261.75</v>
      </c>
      <c r="I2090" s="11">
        <f t="shared" si="410"/>
        <v>244868.9859</v>
      </c>
      <c r="J2090" s="10">
        <v>0</v>
      </c>
      <c r="K2090" s="11">
        <f t="shared" si="411"/>
        <v>0</v>
      </c>
      <c r="L2090" s="49">
        <f t="shared" si="412"/>
        <v>0</v>
      </c>
      <c r="M2090" s="9">
        <v>275575.9103552</v>
      </c>
      <c r="N2090" s="9">
        <v>327935.33332268801</v>
      </c>
      <c r="O2090" s="9">
        <f t="shared" si="413"/>
        <v>275575.9103552</v>
      </c>
      <c r="P2090" s="17">
        <f t="shared" si="415"/>
        <v>275575.9103552</v>
      </c>
    </row>
    <row r="2091" spans="1:16" ht="11.25" customHeight="1" x14ac:dyDescent="0.25">
      <c r="A2091" s="76"/>
      <c r="B2091" s="76"/>
      <c r="C2091" s="76"/>
      <c r="D2091" s="90"/>
      <c r="E2091" s="79"/>
      <c r="F2091" s="8" t="s">
        <v>1634</v>
      </c>
      <c r="G2091" s="7" t="s">
        <v>17</v>
      </c>
      <c r="H2091" s="10">
        <v>1425295.08</v>
      </c>
      <c r="I2091" s="11">
        <f t="shared" si="410"/>
        <v>1708643.7419040001</v>
      </c>
      <c r="J2091" s="10">
        <v>0</v>
      </c>
      <c r="K2091" s="11">
        <f t="shared" si="411"/>
        <v>0</v>
      </c>
      <c r="L2091" s="49">
        <f t="shared" si="412"/>
        <v>0</v>
      </c>
      <c r="M2091" s="9">
        <v>1922907.6732320001</v>
      </c>
      <c r="N2091" s="9">
        <v>2288260.1311460799</v>
      </c>
      <c r="O2091" s="9">
        <f t="shared" si="413"/>
        <v>1922907.6732320001</v>
      </c>
      <c r="P2091" s="17">
        <f t="shared" si="415"/>
        <v>1922907.6732320001</v>
      </c>
    </row>
    <row r="2092" spans="1:16" x14ac:dyDescent="0.25">
      <c r="A2092" s="76"/>
      <c r="B2092" s="76"/>
      <c r="C2092" s="76"/>
      <c r="D2092" s="90"/>
      <c r="E2092" s="79"/>
      <c r="F2092" s="8" t="s">
        <v>1701</v>
      </c>
      <c r="G2092" s="7" t="s">
        <v>17</v>
      </c>
      <c r="H2092" s="10">
        <v>96456.69</v>
      </c>
      <c r="I2092" s="11">
        <f t="shared" si="410"/>
        <v>115632.279972</v>
      </c>
      <c r="J2092" s="10">
        <v>0</v>
      </c>
      <c r="K2092" s="11">
        <f t="shared" si="411"/>
        <v>0</v>
      </c>
      <c r="L2092" s="49">
        <f t="shared" si="412"/>
        <v>0</v>
      </c>
      <c r="M2092" s="9">
        <v>130132.9938272</v>
      </c>
      <c r="N2092" s="9">
        <v>154858.26265436801</v>
      </c>
      <c r="O2092" s="9">
        <f t="shared" si="413"/>
        <v>130132.9938272</v>
      </c>
      <c r="P2092" s="17">
        <f t="shared" si="415"/>
        <v>130132.9938272</v>
      </c>
    </row>
    <row r="2093" spans="1:16" ht="11.25" customHeight="1" x14ac:dyDescent="0.25">
      <c r="A2093" s="76"/>
      <c r="B2093" s="76"/>
      <c r="C2093" s="76"/>
      <c r="D2093" s="90"/>
      <c r="E2093" s="79"/>
      <c r="F2093" s="8" t="s">
        <v>1702</v>
      </c>
      <c r="G2093" s="7" t="s">
        <v>17</v>
      </c>
      <c r="H2093" s="10">
        <v>63548.1</v>
      </c>
      <c r="I2093" s="11">
        <f t="shared" si="410"/>
        <v>76181.462279999992</v>
      </c>
      <c r="J2093" s="10">
        <v>0</v>
      </c>
      <c r="K2093" s="11">
        <f t="shared" si="411"/>
        <v>0</v>
      </c>
      <c r="L2093" s="49">
        <f t="shared" si="412"/>
        <v>0</v>
      </c>
      <c r="M2093" s="9">
        <v>85734.487820800015</v>
      </c>
      <c r="N2093" s="9">
        <v>102024.04050675202</v>
      </c>
      <c r="O2093" s="9">
        <f t="shared" si="413"/>
        <v>85734.487820800015</v>
      </c>
      <c r="P2093" s="17">
        <f t="shared" si="415"/>
        <v>85734.487820800015</v>
      </c>
    </row>
    <row r="2094" spans="1:16" x14ac:dyDescent="0.25">
      <c r="A2094" s="76"/>
      <c r="B2094" s="76"/>
      <c r="C2094" s="76"/>
      <c r="D2094" s="90"/>
      <c r="E2094" s="79"/>
      <c r="F2094" s="8" t="s">
        <v>438</v>
      </c>
      <c r="G2094" s="7" t="s">
        <v>17</v>
      </c>
      <c r="H2094" s="10">
        <v>39716.82</v>
      </c>
      <c r="I2094" s="11">
        <f t="shared" si="410"/>
        <v>47612.523816000001</v>
      </c>
      <c r="J2094" s="10">
        <v>0</v>
      </c>
      <c r="K2094" s="11">
        <f t="shared" si="411"/>
        <v>0</v>
      </c>
      <c r="L2094" s="49">
        <f t="shared" si="412"/>
        <v>0</v>
      </c>
      <c r="M2094" s="9">
        <v>53583.380323199999</v>
      </c>
      <c r="N2094" s="9">
        <v>63764.222584607996</v>
      </c>
      <c r="O2094" s="9">
        <f t="shared" si="413"/>
        <v>53583.380323199999</v>
      </c>
      <c r="P2094" s="17">
        <f t="shared" si="415"/>
        <v>53583.380323199999</v>
      </c>
    </row>
    <row r="2095" spans="1:16" x14ac:dyDescent="0.25">
      <c r="A2095" s="76"/>
      <c r="B2095" s="76"/>
      <c r="C2095" s="76"/>
      <c r="D2095" s="90"/>
      <c r="E2095" s="79"/>
      <c r="F2095" s="8" t="s">
        <v>1703</v>
      </c>
      <c r="G2095" s="7" t="s">
        <v>17</v>
      </c>
      <c r="H2095" s="10">
        <v>78300.09</v>
      </c>
      <c r="I2095" s="11">
        <f t="shared" si="410"/>
        <v>93866.147891999994</v>
      </c>
      <c r="J2095" s="10">
        <v>0</v>
      </c>
      <c r="K2095" s="11">
        <f t="shared" si="411"/>
        <v>0</v>
      </c>
      <c r="L2095" s="49">
        <f t="shared" si="412"/>
        <v>0</v>
      </c>
      <c r="M2095" s="9">
        <v>105636.84767999999</v>
      </c>
      <c r="N2095" s="9">
        <v>125707.8487392</v>
      </c>
      <c r="O2095" s="9">
        <f t="shared" si="413"/>
        <v>105636.84767999999</v>
      </c>
      <c r="P2095" s="17">
        <f t="shared" si="415"/>
        <v>105636.84767999999</v>
      </c>
    </row>
    <row r="2096" spans="1:16" x14ac:dyDescent="0.25">
      <c r="A2096" s="76"/>
      <c r="B2096" s="76"/>
      <c r="C2096" s="76"/>
      <c r="D2096" s="90"/>
      <c r="E2096" s="79"/>
      <c r="F2096" s="8" t="s">
        <v>1636</v>
      </c>
      <c r="G2096" s="7" t="s">
        <v>17</v>
      </c>
      <c r="H2096" s="10">
        <v>136173.51</v>
      </c>
      <c r="I2096" s="11">
        <f t="shared" si="410"/>
        <v>163244.80378800002</v>
      </c>
      <c r="J2096" s="10">
        <v>0</v>
      </c>
      <c r="K2096" s="11">
        <f t="shared" si="411"/>
        <v>0</v>
      </c>
      <c r="L2096" s="49">
        <f t="shared" si="412"/>
        <v>0</v>
      </c>
      <c r="M2096" s="9">
        <v>130753.59344319999</v>
      </c>
      <c r="N2096" s="9">
        <v>155596.77619740798</v>
      </c>
      <c r="O2096" s="9">
        <f t="shared" si="413"/>
        <v>130753.59344319999</v>
      </c>
      <c r="P2096" s="17">
        <f t="shared" si="415"/>
        <v>130753.59344319999</v>
      </c>
    </row>
    <row r="2097" spans="1:16" x14ac:dyDescent="0.25">
      <c r="A2097" s="76"/>
      <c r="B2097" s="76"/>
      <c r="C2097" s="76"/>
      <c r="D2097" s="90"/>
      <c r="E2097" s="79"/>
      <c r="F2097" s="8" t="s">
        <v>1704</v>
      </c>
      <c r="G2097" s="7" t="s">
        <v>17</v>
      </c>
      <c r="H2097" s="10">
        <v>204261.75</v>
      </c>
      <c r="I2097" s="11">
        <f t="shared" si="410"/>
        <v>244868.9859</v>
      </c>
      <c r="J2097" s="10">
        <v>54397.906199999998</v>
      </c>
      <c r="K2097" s="11">
        <f t="shared" si="411"/>
        <v>57172.199416199997</v>
      </c>
      <c r="L2097" s="49">
        <f t="shared" si="412"/>
        <v>57172.199416199997</v>
      </c>
      <c r="M2097" s="9">
        <v>79203.351427200003</v>
      </c>
      <c r="N2097" s="9">
        <v>94251.98819836801</v>
      </c>
      <c r="O2097" s="9">
        <f t="shared" si="413"/>
        <v>79203.351427200003</v>
      </c>
      <c r="P2097" s="17">
        <f t="shared" ref="P2097:P2109" si="416">AVERAGE(L2097,O2097)</f>
        <v>68187.775421700004</v>
      </c>
    </row>
    <row r="2098" spans="1:16" x14ac:dyDescent="0.25">
      <c r="A2098" s="76"/>
      <c r="B2098" s="76"/>
      <c r="C2098" s="76"/>
      <c r="D2098" s="90"/>
      <c r="E2098" s="79"/>
      <c r="F2098" s="8" t="s">
        <v>1495</v>
      </c>
      <c r="G2098" s="7" t="s">
        <v>17</v>
      </c>
      <c r="H2098" s="10">
        <v>267809.84999999998</v>
      </c>
      <c r="I2098" s="11">
        <f t="shared" si="410"/>
        <v>321050.44817999995</v>
      </c>
      <c r="J2098" s="10">
        <v>248152.74599999998</v>
      </c>
      <c r="K2098" s="11">
        <f t="shared" si="411"/>
        <v>260808.53604599999</v>
      </c>
      <c r="L2098" s="49">
        <f t="shared" si="412"/>
        <v>260808.53604599999</v>
      </c>
      <c r="M2098" s="9">
        <v>361310.39817599999</v>
      </c>
      <c r="N2098" s="9">
        <v>429959.37382943998</v>
      </c>
      <c r="O2098" s="9">
        <f t="shared" si="413"/>
        <v>361310.39817599999</v>
      </c>
      <c r="P2098" s="17">
        <f t="shared" si="416"/>
        <v>311059.46711099998</v>
      </c>
    </row>
    <row r="2099" spans="1:16" x14ac:dyDescent="0.25">
      <c r="A2099" s="76"/>
      <c r="B2099" s="76"/>
      <c r="C2099" s="76"/>
      <c r="D2099" s="90"/>
      <c r="E2099" s="79"/>
      <c r="F2099" s="8" t="s">
        <v>1705</v>
      </c>
      <c r="G2099" s="7" t="s">
        <v>17</v>
      </c>
      <c r="H2099" s="10">
        <v>363132.99</v>
      </c>
      <c r="I2099" s="11">
        <f t="shared" si="410"/>
        <v>435323.82841199997</v>
      </c>
      <c r="J2099" s="10">
        <v>336479.03779999999</v>
      </c>
      <c r="K2099" s="11">
        <f t="shared" si="411"/>
        <v>353639.46872780001</v>
      </c>
      <c r="L2099" s="49">
        <f t="shared" si="412"/>
        <v>353639.46872780001</v>
      </c>
      <c r="M2099" s="9">
        <v>489913.47903680004</v>
      </c>
      <c r="N2099" s="9">
        <v>582997.04005379207</v>
      </c>
      <c r="O2099" s="9">
        <f t="shared" si="413"/>
        <v>489913.47903680004</v>
      </c>
      <c r="P2099" s="17">
        <f t="shared" si="416"/>
        <v>421776.47388230002</v>
      </c>
    </row>
    <row r="2100" spans="1:16" x14ac:dyDescent="0.25">
      <c r="A2100" s="76"/>
      <c r="B2100" s="76"/>
      <c r="C2100" s="76"/>
      <c r="D2100" s="90"/>
      <c r="E2100" s="79"/>
      <c r="F2100" s="8" t="s">
        <v>1706</v>
      </c>
      <c r="G2100" s="7" t="s">
        <v>17</v>
      </c>
      <c r="H2100" s="10">
        <v>363132.99</v>
      </c>
      <c r="I2100" s="11">
        <f t="shared" si="410"/>
        <v>435323.82841199997</v>
      </c>
      <c r="J2100" s="10">
        <v>0</v>
      </c>
      <c r="K2100" s="11">
        <f t="shared" si="411"/>
        <v>0</v>
      </c>
      <c r="L2100" s="49">
        <f t="shared" si="412"/>
        <v>0</v>
      </c>
      <c r="M2100" s="9">
        <v>489913.47903680004</v>
      </c>
      <c r="N2100" s="9">
        <v>582997.04005379207</v>
      </c>
      <c r="O2100" s="9">
        <f t="shared" si="413"/>
        <v>489913.47903680004</v>
      </c>
      <c r="P2100" s="17">
        <f>O2100</f>
        <v>489913.47903680004</v>
      </c>
    </row>
    <row r="2101" spans="1:16" ht="11.25" customHeight="1" x14ac:dyDescent="0.25">
      <c r="A2101" s="76"/>
      <c r="B2101" s="76"/>
      <c r="C2101" s="76"/>
      <c r="D2101" s="90"/>
      <c r="E2101" s="79"/>
      <c r="F2101" s="8" t="s">
        <v>1707</v>
      </c>
      <c r="G2101" s="7" t="s">
        <v>17</v>
      </c>
      <c r="H2101" s="10">
        <v>73759.95</v>
      </c>
      <c r="I2101" s="11">
        <f t="shared" si="410"/>
        <v>88423.428059999991</v>
      </c>
      <c r="J2101" s="10">
        <v>68346.016000000003</v>
      </c>
      <c r="K2101" s="11">
        <f t="shared" si="411"/>
        <v>71831.662815999996</v>
      </c>
      <c r="L2101" s="49">
        <f t="shared" si="412"/>
        <v>71831.662815999996</v>
      </c>
      <c r="M2101" s="9">
        <v>99511.799296000012</v>
      </c>
      <c r="N2101" s="9">
        <v>118419.04116224001</v>
      </c>
      <c r="O2101" s="9">
        <f t="shared" si="413"/>
        <v>99511.799296000012</v>
      </c>
      <c r="P2101" s="17">
        <f t="shared" si="416"/>
        <v>85671.731056000004</v>
      </c>
    </row>
    <row r="2102" spans="1:16" x14ac:dyDescent="0.25">
      <c r="A2102" s="76"/>
      <c r="B2102" s="76"/>
      <c r="C2102" s="76"/>
      <c r="D2102" s="90"/>
      <c r="E2102" s="79"/>
      <c r="F2102" s="8" t="s">
        <v>1708</v>
      </c>
      <c r="G2102" s="7" t="s">
        <v>17</v>
      </c>
      <c r="H2102" s="10">
        <v>312066.81</v>
      </c>
      <c r="I2102" s="11">
        <f t="shared" si="410"/>
        <v>374105.69182800001</v>
      </c>
      <c r="J2102" s="10">
        <v>289161.28220000002</v>
      </c>
      <c r="K2102" s="11">
        <f t="shared" si="411"/>
        <v>303908.50759220001</v>
      </c>
      <c r="L2102" s="49">
        <f t="shared" si="412"/>
        <v>303908.50759220001</v>
      </c>
      <c r="M2102" s="9">
        <v>936000</v>
      </c>
      <c r="N2102" s="9">
        <v>1113840</v>
      </c>
      <c r="O2102" s="9">
        <f t="shared" si="413"/>
        <v>936000</v>
      </c>
      <c r="P2102" s="17">
        <f t="shared" si="416"/>
        <v>619954.25379610003</v>
      </c>
    </row>
    <row r="2103" spans="1:16" x14ac:dyDescent="0.25">
      <c r="A2103" s="76"/>
      <c r="B2103" s="76"/>
      <c r="C2103" s="76"/>
      <c r="D2103" s="90"/>
      <c r="E2103" s="79"/>
      <c r="F2103" s="8" t="s">
        <v>1643</v>
      </c>
      <c r="G2103" s="7" t="s">
        <v>17</v>
      </c>
      <c r="H2103" s="10">
        <v>164543.94</v>
      </c>
      <c r="I2103" s="11">
        <f t="shared" si="410"/>
        <v>197255.275272</v>
      </c>
      <c r="J2103" s="10">
        <v>152466.47039999999</v>
      </c>
      <c r="K2103" s="11">
        <f t="shared" si="411"/>
        <v>160242.26039039998</v>
      </c>
      <c r="L2103" s="49">
        <f t="shared" si="412"/>
        <v>160242.26039039998</v>
      </c>
      <c r="M2103" s="9">
        <v>221991.18090239997</v>
      </c>
      <c r="N2103" s="9">
        <v>264169.50527385599</v>
      </c>
      <c r="O2103" s="9">
        <f t="shared" si="413"/>
        <v>221991.18090239997</v>
      </c>
      <c r="P2103" s="17">
        <f t="shared" si="416"/>
        <v>191116.72064639998</v>
      </c>
    </row>
    <row r="2104" spans="1:16" ht="11.25" customHeight="1" x14ac:dyDescent="0.25">
      <c r="A2104" s="76"/>
      <c r="B2104" s="76"/>
      <c r="C2104" s="76"/>
      <c r="D2104" s="90"/>
      <c r="E2104" s="79"/>
      <c r="F2104" s="8" t="s">
        <v>1644</v>
      </c>
      <c r="G2104" s="7" t="s">
        <v>17</v>
      </c>
      <c r="H2104" s="10">
        <v>63548.1</v>
      </c>
      <c r="I2104" s="11">
        <f t="shared" si="410"/>
        <v>76181.462279999992</v>
      </c>
      <c r="J2104" s="10">
        <v>1320678.3470000001</v>
      </c>
      <c r="K2104" s="11">
        <f t="shared" si="411"/>
        <v>1388032.942697</v>
      </c>
      <c r="L2104" s="49">
        <f t="shared" si="412"/>
        <v>1388032.942697</v>
      </c>
      <c r="M2104" s="9">
        <v>364000</v>
      </c>
      <c r="N2104" s="9">
        <v>433160</v>
      </c>
      <c r="O2104" s="9">
        <f t="shared" si="413"/>
        <v>364000</v>
      </c>
      <c r="P2104" s="17">
        <f t="shared" si="416"/>
        <v>876016.4713485</v>
      </c>
    </row>
    <row r="2105" spans="1:16" x14ac:dyDescent="0.25">
      <c r="A2105" s="76"/>
      <c r="B2105" s="76"/>
      <c r="C2105" s="76"/>
      <c r="D2105" s="90"/>
      <c r="E2105" s="79"/>
      <c r="F2105" s="8" t="s">
        <v>1709</v>
      </c>
      <c r="G2105" s="7" t="s">
        <v>17</v>
      </c>
      <c r="H2105" s="10">
        <v>255326.94</v>
      </c>
      <c r="I2105" s="11">
        <f t="shared" si="410"/>
        <v>306085.93567199999</v>
      </c>
      <c r="J2105" s="10">
        <v>30221.059000000001</v>
      </c>
      <c r="K2105" s="11">
        <f t="shared" si="411"/>
        <v>31762.333009000002</v>
      </c>
      <c r="L2105" s="49">
        <f t="shared" si="412"/>
        <v>31762.333009000002</v>
      </c>
      <c r="M2105" s="9">
        <v>44001.861904000005</v>
      </c>
      <c r="N2105" s="9">
        <v>52362.215665760006</v>
      </c>
      <c r="O2105" s="9">
        <f t="shared" si="413"/>
        <v>44001.861904000005</v>
      </c>
      <c r="P2105" s="17">
        <f t="shared" si="416"/>
        <v>37882.097456500007</v>
      </c>
    </row>
    <row r="2106" spans="1:16" x14ac:dyDescent="0.25">
      <c r="A2106" s="76"/>
      <c r="B2106" s="76"/>
      <c r="C2106" s="76"/>
      <c r="D2106" s="90"/>
      <c r="E2106" s="79"/>
      <c r="F2106" s="8" t="s">
        <v>1710</v>
      </c>
      <c r="G2106" s="7" t="s">
        <v>17</v>
      </c>
      <c r="H2106" s="10">
        <v>87150.69</v>
      </c>
      <c r="I2106" s="11">
        <f t="shared" si="410"/>
        <v>104476.247172</v>
      </c>
      <c r="J2106" s="10">
        <v>0</v>
      </c>
      <c r="K2106" s="11">
        <f t="shared" si="411"/>
        <v>0</v>
      </c>
      <c r="L2106" s="49">
        <f t="shared" si="412"/>
        <v>0</v>
      </c>
      <c r="M2106" s="9">
        <v>117577.9937696</v>
      </c>
      <c r="N2106" s="9">
        <v>139917.81258582399</v>
      </c>
      <c r="O2106" s="9">
        <f t="shared" si="413"/>
        <v>117577.9937696</v>
      </c>
      <c r="P2106" s="17">
        <f>O2106</f>
        <v>117577.9937696</v>
      </c>
    </row>
    <row r="2107" spans="1:16" x14ac:dyDescent="0.25">
      <c r="A2107" s="76"/>
      <c r="B2107" s="76"/>
      <c r="C2107" s="76"/>
      <c r="D2107" s="90"/>
      <c r="E2107" s="79"/>
      <c r="F2107" s="8" t="s">
        <v>1711</v>
      </c>
      <c r="G2107" s="7" t="s">
        <v>17</v>
      </c>
      <c r="H2107" s="10">
        <v>312066.81</v>
      </c>
      <c r="I2107" s="11">
        <f t="shared" si="410"/>
        <v>374105.69182800001</v>
      </c>
      <c r="J2107" s="10">
        <v>289161.28220000002</v>
      </c>
      <c r="K2107" s="11">
        <f t="shared" si="411"/>
        <v>303908.50759220001</v>
      </c>
      <c r="L2107" s="49">
        <f t="shared" si="412"/>
        <v>303908.50759220001</v>
      </c>
      <c r="M2107" s="9">
        <v>421018.82688320003</v>
      </c>
      <c r="N2107" s="9">
        <v>501012.40399100806</v>
      </c>
      <c r="O2107" s="9">
        <f t="shared" si="413"/>
        <v>421018.82688320003</v>
      </c>
      <c r="P2107" s="17">
        <f t="shared" si="416"/>
        <v>362463.66723770002</v>
      </c>
    </row>
    <row r="2108" spans="1:16" x14ac:dyDescent="0.25">
      <c r="A2108" s="76"/>
      <c r="B2108" s="76"/>
      <c r="C2108" s="76"/>
      <c r="D2108" s="90"/>
      <c r="E2108" s="79"/>
      <c r="F2108" s="52" t="s">
        <v>1647</v>
      </c>
      <c r="G2108" s="7" t="s">
        <v>17</v>
      </c>
      <c r="H2108" s="10">
        <v>0</v>
      </c>
      <c r="I2108" s="11">
        <f t="shared" si="410"/>
        <v>0</v>
      </c>
      <c r="J2108" s="10">
        <v>0</v>
      </c>
      <c r="K2108" s="11">
        <f t="shared" si="411"/>
        <v>0</v>
      </c>
      <c r="L2108" s="49">
        <f t="shared" si="412"/>
        <v>0</v>
      </c>
      <c r="M2108" s="9">
        <v>884000</v>
      </c>
      <c r="N2108" s="9">
        <v>1051960</v>
      </c>
      <c r="O2108" s="9">
        <f t="shared" si="413"/>
        <v>884000</v>
      </c>
      <c r="P2108" s="17">
        <f>O2108</f>
        <v>884000</v>
      </c>
    </row>
    <row r="2109" spans="1:16" x14ac:dyDescent="0.25">
      <c r="A2109" s="76"/>
      <c r="B2109" s="76"/>
      <c r="C2109" s="76"/>
      <c r="D2109" s="90"/>
      <c r="E2109" s="79"/>
      <c r="F2109" s="52" t="s">
        <v>1648</v>
      </c>
      <c r="G2109" s="7" t="s">
        <v>17</v>
      </c>
      <c r="H2109" s="10">
        <v>0</v>
      </c>
      <c r="I2109" s="11">
        <f t="shared" si="410"/>
        <v>0</v>
      </c>
      <c r="J2109" s="10">
        <v>72552.78</v>
      </c>
      <c r="K2109" s="11">
        <f t="shared" si="411"/>
        <v>76252.971779999993</v>
      </c>
      <c r="L2109" s="49">
        <f t="shared" si="412"/>
        <v>76252.971779999993</v>
      </c>
      <c r="M2109" s="9">
        <v>322400</v>
      </c>
      <c r="N2109" s="9">
        <v>383656</v>
      </c>
      <c r="O2109" s="9">
        <f t="shared" si="413"/>
        <v>322400</v>
      </c>
      <c r="P2109" s="17">
        <f t="shared" si="416"/>
        <v>199326.48589000001</v>
      </c>
    </row>
    <row r="2110" spans="1:16" x14ac:dyDescent="0.25">
      <c r="A2110" s="76"/>
      <c r="B2110" s="76"/>
      <c r="C2110" s="76"/>
      <c r="D2110" s="90"/>
      <c r="E2110" s="79"/>
      <c r="F2110" s="52" t="s">
        <v>1712</v>
      </c>
      <c r="G2110" s="7" t="s">
        <v>17</v>
      </c>
      <c r="H2110" s="10">
        <v>0</v>
      </c>
      <c r="I2110" s="11">
        <f t="shared" si="410"/>
        <v>0</v>
      </c>
      <c r="J2110" s="10">
        <v>0</v>
      </c>
      <c r="K2110" s="11">
        <f t="shared" si="411"/>
        <v>0</v>
      </c>
      <c r="L2110" s="49">
        <f t="shared" si="412"/>
        <v>0</v>
      </c>
      <c r="M2110" s="9">
        <v>218400</v>
      </c>
      <c r="N2110" s="9">
        <v>259896</v>
      </c>
      <c r="O2110" s="9">
        <f t="shared" si="413"/>
        <v>218400</v>
      </c>
      <c r="P2110" s="17">
        <f>O2110</f>
        <v>218400</v>
      </c>
    </row>
    <row r="2111" spans="1:16" x14ac:dyDescent="0.25">
      <c r="A2111" s="76"/>
      <c r="B2111" s="76"/>
      <c r="C2111" s="76"/>
      <c r="D2111" s="90"/>
      <c r="E2111" s="79"/>
      <c r="F2111" s="52" t="s">
        <v>1713</v>
      </c>
      <c r="G2111" s="7" t="s">
        <v>17</v>
      </c>
      <c r="H2111" s="10">
        <v>0</v>
      </c>
      <c r="I2111" s="11">
        <f t="shared" si="410"/>
        <v>0</v>
      </c>
      <c r="J2111" s="10">
        <v>58883.576800000003</v>
      </c>
      <c r="K2111" s="11">
        <f t="shared" si="411"/>
        <v>61886.639216800002</v>
      </c>
      <c r="L2111" s="49">
        <f t="shared" si="412"/>
        <v>61886.639216800002</v>
      </c>
      <c r="M2111" s="9">
        <v>280800</v>
      </c>
      <c r="N2111" s="9">
        <v>334152</v>
      </c>
      <c r="O2111" s="9">
        <f t="shared" si="413"/>
        <v>280800</v>
      </c>
      <c r="P2111" s="17">
        <f>AVERAGE(L2111,O2111)</f>
        <v>171343.31960839999</v>
      </c>
    </row>
    <row r="2112" spans="1:16" x14ac:dyDescent="0.25">
      <c r="A2112" s="76"/>
      <c r="B2112" s="76"/>
      <c r="C2112" s="76"/>
      <c r="D2112" s="90"/>
      <c r="E2112" s="79"/>
      <c r="F2112" s="52" t="s">
        <v>1714</v>
      </c>
      <c r="G2112" s="7" t="s">
        <v>17</v>
      </c>
      <c r="H2112" s="10">
        <v>0</v>
      </c>
      <c r="I2112" s="11">
        <f t="shared" si="410"/>
        <v>0</v>
      </c>
      <c r="J2112" s="10">
        <v>189269.1692</v>
      </c>
      <c r="K2112" s="11">
        <f t="shared" si="411"/>
        <v>198921.89682920001</v>
      </c>
      <c r="L2112" s="49">
        <f t="shared" si="412"/>
        <v>198921.89682920001</v>
      </c>
      <c r="M2112" s="9">
        <v>1110521.3600000001</v>
      </c>
      <c r="N2112" s="9">
        <v>1321520.4184000001</v>
      </c>
      <c r="O2112" s="9">
        <f t="shared" si="413"/>
        <v>1110521.3600000001</v>
      </c>
      <c r="P2112" s="17">
        <f>AVERAGE(L2112,O2112)</f>
        <v>654721.62841460004</v>
      </c>
    </row>
    <row r="2113" spans="1:16" x14ac:dyDescent="0.25">
      <c r="A2113" s="76"/>
      <c r="B2113" s="76"/>
      <c r="C2113" s="76"/>
      <c r="D2113" s="90"/>
      <c r="E2113" s="79"/>
      <c r="F2113" s="100" t="s">
        <v>81</v>
      </c>
      <c r="G2113" s="101"/>
      <c r="H2113" s="101"/>
      <c r="I2113" s="101"/>
      <c r="J2113" s="101"/>
      <c r="K2113" s="101"/>
      <c r="L2113" s="102"/>
      <c r="M2113" s="10"/>
      <c r="N2113" s="10"/>
      <c r="O2113" s="10"/>
      <c r="P2113" s="18"/>
    </row>
    <row r="2114" spans="1:16" x14ac:dyDescent="0.25">
      <c r="A2114" s="76"/>
      <c r="B2114" s="76"/>
      <c r="C2114" s="76"/>
      <c r="D2114" s="90"/>
      <c r="E2114" s="79"/>
      <c r="F2114" s="8" t="s">
        <v>1650</v>
      </c>
      <c r="G2114" s="77" t="s">
        <v>82</v>
      </c>
      <c r="H2114" s="78">
        <v>146547.72</v>
      </c>
      <c r="I2114" s="78">
        <f>(H2114*19.88%)+H2114</f>
        <v>175681.406736</v>
      </c>
      <c r="J2114" s="78">
        <v>135283.6</v>
      </c>
      <c r="K2114" s="78">
        <f>(J2114*5.1%)+J2114</f>
        <v>142183.06359999999</v>
      </c>
      <c r="L2114" s="78">
        <f>K2114</f>
        <v>142183.06359999999</v>
      </c>
      <c r="M2114" s="79">
        <v>300972.9216</v>
      </c>
      <c r="N2114" s="78">
        <v>402400</v>
      </c>
      <c r="O2114" s="79">
        <f>MIN(M2114,N2114)</f>
        <v>300972.9216</v>
      </c>
      <c r="P2114" s="80">
        <f>AVERAGE(L2114,O2114)</f>
        <v>221577.9926</v>
      </c>
    </row>
    <row r="2115" spans="1:16" x14ac:dyDescent="0.25">
      <c r="A2115" s="76"/>
      <c r="B2115" s="76"/>
      <c r="C2115" s="76"/>
      <c r="D2115" s="90"/>
      <c r="E2115" s="79"/>
      <c r="F2115" s="8" t="s">
        <v>1715</v>
      </c>
      <c r="G2115" s="77"/>
      <c r="H2115" s="78"/>
      <c r="I2115" s="78"/>
      <c r="J2115" s="78"/>
      <c r="K2115" s="78"/>
      <c r="L2115" s="78">
        <f t="shared" ref="L2115:L2128" si="417">+(I2115+K2115)/2</f>
        <v>0</v>
      </c>
      <c r="M2115" s="79">
        <v>0</v>
      </c>
      <c r="N2115" s="78"/>
      <c r="O2115" s="79">
        <v>0</v>
      </c>
      <c r="P2115" s="81"/>
    </row>
    <row r="2116" spans="1:16" x14ac:dyDescent="0.25">
      <c r="A2116" s="76"/>
      <c r="B2116" s="76"/>
      <c r="C2116" s="76"/>
      <c r="D2116" s="90"/>
      <c r="E2116" s="79"/>
      <c r="F2116" s="8" t="s">
        <v>119</v>
      </c>
      <c r="G2116" s="77"/>
      <c r="H2116" s="78"/>
      <c r="I2116" s="78"/>
      <c r="J2116" s="78"/>
      <c r="K2116" s="78"/>
      <c r="L2116" s="78">
        <f t="shared" si="417"/>
        <v>0</v>
      </c>
      <c r="M2116" s="79">
        <v>0</v>
      </c>
      <c r="N2116" s="78"/>
      <c r="O2116" s="79">
        <v>0</v>
      </c>
      <c r="P2116" s="81"/>
    </row>
    <row r="2117" spans="1:16" x14ac:dyDescent="0.25">
      <c r="A2117" s="76"/>
      <c r="B2117" s="76"/>
      <c r="C2117" s="76"/>
      <c r="D2117" s="90"/>
      <c r="E2117" s="79"/>
      <c r="F2117" s="8" t="s">
        <v>1716</v>
      </c>
      <c r="G2117" s="77"/>
      <c r="H2117" s="78"/>
      <c r="I2117" s="78"/>
      <c r="J2117" s="78"/>
      <c r="K2117" s="78"/>
      <c r="L2117" s="78">
        <f t="shared" si="417"/>
        <v>0</v>
      </c>
      <c r="M2117" s="79">
        <v>0</v>
      </c>
      <c r="N2117" s="78"/>
      <c r="O2117" s="79">
        <v>0</v>
      </c>
      <c r="P2117" s="81"/>
    </row>
    <row r="2118" spans="1:16" x14ac:dyDescent="0.25">
      <c r="A2118" s="76"/>
      <c r="B2118" s="76"/>
      <c r="C2118" s="76"/>
      <c r="D2118" s="90"/>
      <c r="E2118" s="79"/>
      <c r="F2118" s="8" t="s">
        <v>1652</v>
      </c>
      <c r="G2118" s="77"/>
      <c r="H2118" s="78"/>
      <c r="I2118" s="78"/>
      <c r="J2118" s="78"/>
      <c r="K2118" s="78"/>
      <c r="L2118" s="78">
        <f t="shared" si="417"/>
        <v>0</v>
      </c>
      <c r="M2118" s="79">
        <v>0</v>
      </c>
      <c r="N2118" s="78"/>
      <c r="O2118" s="79">
        <v>0</v>
      </c>
      <c r="P2118" s="81"/>
    </row>
    <row r="2119" spans="1:16" x14ac:dyDescent="0.25">
      <c r="A2119" s="76"/>
      <c r="B2119" s="76"/>
      <c r="C2119" s="76"/>
      <c r="D2119" s="90"/>
      <c r="E2119" s="79"/>
      <c r="F2119" s="8" t="s">
        <v>1653</v>
      </c>
      <c r="G2119" s="77"/>
      <c r="H2119" s="78"/>
      <c r="I2119" s="78"/>
      <c r="J2119" s="78"/>
      <c r="K2119" s="78"/>
      <c r="L2119" s="78">
        <f t="shared" si="417"/>
        <v>0</v>
      </c>
      <c r="M2119" s="79">
        <v>0</v>
      </c>
      <c r="N2119" s="78"/>
      <c r="O2119" s="79">
        <v>0</v>
      </c>
      <c r="P2119" s="81"/>
    </row>
    <row r="2120" spans="1:16" x14ac:dyDescent="0.25">
      <c r="A2120" s="76"/>
      <c r="B2120" s="76"/>
      <c r="C2120" s="76"/>
      <c r="D2120" s="90"/>
      <c r="E2120" s="79"/>
      <c r="F2120" s="8" t="s">
        <v>1717</v>
      </c>
      <c r="G2120" s="77"/>
      <c r="H2120" s="78"/>
      <c r="I2120" s="78"/>
      <c r="J2120" s="78"/>
      <c r="K2120" s="78"/>
      <c r="L2120" s="78">
        <f t="shared" si="417"/>
        <v>0</v>
      </c>
      <c r="M2120" s="79">
        <v>0</v>
      </c>
      <c r="N2120" s="78"/>
      <c r="O2120" s="79">
        <v>0</v>
      </c>
      <c r="P2120" s="81"/>
    </row>
    <row r="2121" spans="1:16" ht="11.25" customHeight="1" x14ac:dyDescent="0.25">
      <c r="A2121" s="76"/>
      <c r="B2121" s="76"/>
      <c r="C2121" s="76"/>
      <c r="D2121" s="90"/>
      <c r="E2121" s="79"/>
      <c r="F2121" s="8" t="s">
        <v>1718</v>
      </c>
      <c r="G2121" s="77"/>
      <c r="H2121" s="78"/>
      <c r="I2121" s="78"/>
      <c r="J2121" s="78"/>
      <c r="K2121" s="78"/>
      <c r="L2121" s="78">
        <f>+(I2121+K2114)/2</f>
        <v>71091.531799999997</v>
      </c>
      <c r="M2121" s="79">
        <v>0</v>
      </c>
      <c r="N2121" s="78"/>
      <c r="O2121" s="79">
        <v>0</v>
      </c>
      <c r="P2121" s="81"/>
    </row>
    <row r="2122" spans="1:16" x14ac:dyDescent="0.25">
      <c r="A2122" s="76"/>
      <c r="B2122" s="76"/>
      <c r="C2122" s="76"/>
      <c r="D2122" s="90"/>
      <c r="E2122" s="79"/>
      <c r="F2122" s="8" t="s">
        <v>1719</v>
      </c>
      <c r="G2122" s="77"/>
      <c r="H2122" s="78"/>
      <c r="I2122" s="78"/>
      <c r="J2122" s="78"/>
      <c r="K2122" s="78"/>
      <c r="L2122" s="78">
        <f t="shared" si="417"/>
        <v>0</v>
      </c>
      <c r="M2122" s="79">
        <v>0</v>
      </c>
      <c r="N2122" s="78"/>
      <c r="O2122" s="79">
        <v>0</v>
      </c>
      <c r="P2122" s="81"/>
    </row>
    <row r="2123" spans="1:16" x14ac:dyDescent="0.25">
      <c r="A2123" s="76"/>
      <c r="B2123" s="76"/>
      <c r="C2123" s="76"/>
      <c r="D2123" s="90"/>
      <c r="E2123" s="79"/>
      <c r="F2123" s="8" t="s">
        <v>1720</v>
      </c>
      <c r="G2123" s="77"/>
      <c r="H2123" s="78"/>
      <c r="I2123" s="78"/>
      <c r="J2123" s="78"/>
      <c r="K2123" s="78"/>
      <c r="L2123" s="78">
        <f t="shared" si="417"/>
        <v>0</v>
      </c>
      <c r="M2123" s="79">
        <v>0</v>
      </c>
      <c r="N2123" s="78"/>
      <c r="O2123" s="79">
        <v>0</v>
      </c>
      <c r="P2123" s="81"/>
    </row>
    <row r="2124" spans="1:16" x14ac:dyDescent="0.25">
      <c r="A2124" s="76"/>
      <c r="B2124" s="76"/>
      <c r="C2124" s="76"/>
      <c r="D2124" s="90"/>
      <c r="E2124" s="79"/>
      <c r="F2124" s="8" t="s">
        <v>1656</v>
      </c>
      <c r="G2124" s="77"/>
      <c r="H2124" s="78"/>
      <c r="I2124" s="78"/>
      <c r="J2124" s="78"/>
      <c r="K2124" s="78"/>
      <c r="L2124" s="78">
        <f t="shared" si="417"/>
        <v>0</v>
      </c>
      <c r="M2124" s="79">
        <v>0</v>
      </c>
      <c r="N2124" s="78"/>
      <c r="O2124" s="79">
        <v>0</v>
      </c>
      <c r="P2124" s="81"/>
    </row>
    <row r="2125" spans="1:16" ht="11.25" customHeight="1" x14ac:dyDescent="0.25">
      <c r="A2125" s="76"/>
      <c r="B2125" s="76"/>
      <c r="C2125" s="76"/>
      <c r="D2125" s="90"/>
      <c r="E2125" s="79"/>
      <c r="F2125" s="8" t="s">
        <v>1721</v>
      </c>
      <c r="G2125" s="77"/>
      <c r="H2125" s="78"/>
      <c r="I2125" s="78"/>
      <c r="J2125" s="78"/>
      <c r="K2125" s="78"/>
      <c r="L2125" s="78">
        <f t="shared" si="417"/>
        <v>0</v>
      </c>
      <c r="M2125" s="79">
        <v>0</v>
      </c>
      <c r="N2125" s="78"/>
      <c r="O2125" s="79">
        <v>0</v>
      </c>
      <c r="P2125" s="81"/>
    </row>
    <row r="2126" spans="1:16" x14ac:dyDescent="0.25">
      <c r="A2126" s="76"/>
      <c r="B2126" s="76"/>
      <c r="C2126" s="76"/>
      <c r="D2126" s="90"/>
      <c r="E2126" s="79"/>
      <c r="F2126" s="8" t="s">
        <v>1722</v>
      </c>
      <c r="G2126" s="77"/>
      <c r="H2126" s="78"/>
      <c r="I2126" s="78"/>
      <c r="J2126" s="78"/>
      <c r="K2126" s="78"/>
      <c r="L2126" s="78">
        <f t="shared" si="417"/>
        <v>0</v>
      </c>
      <c r="M2126" s="79">
        <v>0</v>
      </c>
      <c r="N2126" s="78"/>
      <c r="O2126" s="79">
        <v>0</v>
      </c>
      <c r="P2126" s="81"/>
    </row>
    <row r="2127" spans="1:16" x14ac:dyDescent="0.25">
      <c r="A2127" s="76"/>
      <c r="B2127" s="76"/>
      <c r="C2127" s="76"/>
      <c r="D2127" s="90"/>
      <c r="E2127" s="79"/>
      <c r="F2127" s="8" t="s">
        <v>99</v>
      </c>
      <c r="G2127" s="77"/>
      <c r="H2127" s="78"/>
      <c r="I2127" s="78"/>
      <c r="J2127" s="78"/>
      <c r="K2127" s="78"/>
      <c r="L2127" s="78">
        <f t="shared" si="417"/>
        <v>0</v>
      </c>
      <c r="M2127" s="79">
        <v>0</v>
      </c>
      <c r="N2127" s="78"/>
      <c r="O2127" s="79">
        <v>0</v>
      </c>
      <c r="P2127" s="81"/>
    </row>
    <row r="2128" spans="1:16" x14ac:dyDescent="0.25">
      <c r="A2128" s="76"/>
      <c r="B2128" s="76"/>
      <c r="C2128" s="76"/>
      <c r="D2128" s="90"/>
      <c r="E2128" s="79"/>
      <c r="F2128" s="8" t="s">
        <v>1723</v>
      </c>
      <c r="G2128" s="77"/>
      <c r="H2128" s="78"/>
      <c r="I2128" s="78"/>
      <c r="J2128" s="78"/>
      <c r="K2128" s="78"/>
      <c r="L2128" s="78">
        <f t="shared" si="417"/>
        <v>0</v>
      </c>
      <c r="M2128" s="79">
        <v>0</v>
      </c>
      <c r="N2128" s="78"/>
      <c r="O2128" s="79">
        <v>0</v>
      </c>
      <c r="P2128" s="81"/>
    </row>
    <row r="2129" spans="1:16" x14ac:dyDescent="0.25">
      <c r="A2129" s="76">
        <v>10</v>
      </c>
      <c r="B2129" s="76" t="s">
        <v>1724</v>
      </c>
      <c r="C2129" s="76" t="s">
        <v>1725</v>
      </c>
      <c r="D2129" s="90"/>
      <c r="E2129" s="79"/>
      <c r="F2129" s="100" t="s">
        <v>15</v>
      </c>
      <c r="G2129" s="101"/>
      <c r="H2129" s="101"/>
      <c r="I2129" s="101"/>
      <c r="J2129" s="101"/>
      <c r="K2129" s="101"/>
      <c r="L2129" s="102"/>
      <c r="M2129" s="10"/>
      <c r="N2129" s="10"/>
      <c r="O2129" s="10"/>
      <c r="P2129" s="18"/>
    </row>
    <row r="2130" spans="1:16" x14ac:dyDescent="0.25">
      <c r="A2130" s="76"/>
      <c r="B2130" s="76"/>
      <c r="C2130" s="76"/>
      <c r="D2130" s="90"/>
      <c r="E2130" s="79"/>
      <c r="F2130" s="8" t="s">
        <v>1555</v>
      </c>
      <c r="G2130" s="7" t="s">
        <v>17</v>
      </c>
      <c r="H2130" s="10">
        <v>59008.95</v>
      </c>
      <c r="I2130" s="11">
        <f t="shared" ref="I2130:I2155" si="418">(H2130*19.88%)+H2130</f>
        <v>70739.92925999999</v>
      </c>
      <c r="J2130" s="10">
        <v>54677.739399999999</v>
      </c>
      <c r="K2130" s="11">
        <f t="shared" ref="K2130:K2155" si="419">(J2130*5.1%)+J2130</f>
        <v>57466.3041094</v>
      </c>
      <c r="L2130" s="49">
        <f>K2130</f>
        <v>57466.3041094</v>
      </c>
      <c r="M2130" s="9">
        <v>79610.788566400006</v>
      </c>
      <c r="N2130" s="9">
        <v>94736.838394016013</v>
      </c>
      <c r="O2130" s="9">
        <f>MIN(M2130,N2130)</f>
        <v>79610.788566400006</v>
      </c>
      <c r="P2130" s="17">
        <f>AVERAGE(L2130,O2130)</f>
        <v>68538.546337899999</v>
      </c>
    </row>
    <row r="2131" spans="1:16" ht="11.25" customHeight="1" x14ac:dyDescent="0.25">
      <c r="A2131" s="76"/>
      <c r="B2131" s="76"/>
      <c r="C2131" s="76"/>
      <c r="D2131" s="90"/>
      <c r="E2131" s="79"/>
      <c r="F2131" s="8" t="s">
        <v>1698</v>
      </c>
      <c r="G2131" s="7" t="s">
        <v>17</v>
      </c>
      <c r="H2131" s="10">
        <v>204261.75</v>
      </c>
      <c r="I2131" s="11">
        <f t="shared" si="418"/>
        <v>244868.9859</v>
      </c>
      <c r="J2131" s="10">
        <v>0</v>
      </c>
      <c r="K2131" s="11">
        <f t="shared" si="419"/>
        <v>0</v>
      </c>
      <c r="L2131" s="49">
        <f t="shared" ref="L2131:L2155" si="420">K2131</f>
        <v>0</v>
      </c>
      <c r="M2131" s="9">
        <v>820560</v>
      </c>
      <c r="N2131" s="9">
        <v>976466.4</v>
      </c>
      <c r="O2131" s="9">
        <f t="shared" ref="O2131:O2155" si="421">MIN(M2131,N2131)</f>
        <v>820560</v>
      </c>
      <c r="P2131" s="17">
        <f>O2131</f>
        <v>820560</v>
      </c>
    </row>
    <row r="2132" spans="1:16" x14ac:dyDescent="0.25">
      <c r="A2132" s="76"/>
      <c r="B2132" s="76"/>
      <c r="C2132" s="76"/>
      <c r="D2132" s="90"/>
      <c r="E2132" s="79"/>
      <c r="F2132" s="8" t="s">
        <v>1631</v>
      </c>
      <c r="G2132" s="7" t="s">
        <v>17</v>
      </c>
      <c r="H2132" s="10">
        <v>40852.35</v>
      </c>
      <c r="I2132" s="11">
        <f t="shared" si="418"/>
        <v>48973.797179999994</v>
      </c>
      <c r="J2132" s="10">
        <v>43517.769</v>
      </c>
      <c r="K2132" s="11">
        <f t="shared" si="419"/>
        <v>45737.175218999997</v>
      </c>
      <c r="L2132" s="49">
        <f t="shared" si="420"/>
        <v>45737.175218999997</v>
      </c>
      <c r="M2132" s="9">
        <v>63361.871664000006</v>
      </c>
      <c r="N2132" s="9">
        <v>75400.627280159999</v>
      </c>
      <c r="O2132" s="9">
        <f t="shared" si="421"/>
        <v>63361.871664000006</v>
      </c>
      <c r="P2132" s="17">
        <f t="shared" ref="P2132:P2152" si="422">AVERAGE(L2132,O2132)</f>
        <v>54549.523441500001</v>
      </c>
    </row>
    <row r="2133" spans="1:16" x14ac:dyDescent="0.25">
      <c r="A2133" s="76"/>
      <c r="B2133" s="76"/>
      <c r="C2133" s="76"/>
      <c r="D2133" s="90"/>
      <c r="E2133" s="79"/>
      <c r="F2133" s="8" t="s">
        <v>1726</v>
      </c>
      <c r="G2133" s="7" t="s">
        <v>17</v>
      </c>
      <c r="H2133" s="10">
        <v>324548.73</v>
      </c>
      <c r="I2133" s="11">
        <f t="shared" si="418"/>
        <v>389069.01752399997</v>
      </c>
      <c r="J2133" s="10">
        <v>300727.10340000002</v>
      </c>
      <c r="K2133" s="11">
        <f t="shared" si="419"/>
        <v>316064.1856734</v>
      </c>
      <c r="L2133" s="49">
        <f t="shared" si="420"/>
        <v>316064.1856734</v>
      </c>
      <c r="M2133" s="9">
        <v>437858.66255040007</v>
      </c>
      <c r="N2133" s="9">
        <v>521051.80843497609</v>
      </c>
      <c r="O2133" s="9">
        <f t="shared" si="421"/>
        <v>437858.66255040007</v>
      </c>
      <c r="P2133" s="17">
        <f t="shared" si="422"/>
        <v>376961.42411190004</v>
      </c>
    </row>
    <row r="2134" spans="1:16" x14ac:dyDescent="0.25">
      <c r="A2134" s="76"/>
      <c r="B2134" s="76"/>
      <c r="C2134" s="76"/>
      <c r="D2134" s="90"/>
      <c r="E2134" s="79"/>
      <c r="F2134" s="8" t="s">
        <v>1630</v>
      </c>
      <c r="G2134" s="7" t="s">
        <v>17</v>
      </c>
      <c r="H2134" s="10">
        <v>112344.21</v>
      </c>
      <c r="I2134" s="11">
        <f t="shared" si="418"/>
        <v>134678.23894800001</v>
      </c>
      <c r="J2134" s="10">
        <v>101994.5684</v>
      </c>
      <c r="K2134" s="11">
        <f t="shared" si="419"/>
        <v>107196.2913884</v>
      </c>
      <c r="L2134" s="49">
        <f t="shared" si="420"/>
        <v>107196.2913884</v>
      </c>
      <c r="M2134" s="9">
        <v>148504.09159040003</v>
      </c>
      <c r="N2134" s="9">
        <v>176719.86899257603</v>
      </c>
      <c r="O2134" s="9">
        <f t="shared" si="421"/>
        <v>148504.09159040003</v>
      </c>
      <c r="P2134" s="17">
        <f t="shared" si="422"/>
        <v>127850.19148940002</v>
      </c>
    </row>
    <row r="2135" spans="1:16" x14ac:dyDescent="0.25">
      <c r="A2135" s="76"/>
      <c r="B2135" s="76"/>
      <c r="C2135" s="76"/>
      <c r="D2135" s="90"/>
      <c r="E2135" s="79"/>
      <c r="F2135" s="8" t="s">
        <v>1632</v>
      </c>
      <c r="G2135" s="7" t="s">
        <v>17</v>
      </c>
      <c r="H2135" s="10">
        <v>261002.61</v>
      </c>
      <c r="I2135" s="11">
        <f t="shared" si="418"/>
        <v>312889.92886799999</v>
      </c>
      <c r="J2135" s="10">
        <v>94844.9228</v>
      </c>
      <c r="K2135" s="11">
        <f t="shared" si="419"/>
        <v>99682.013862799999</v>
      </c>
      <c r="L2135" s="49">
        <f t="shared" si="420"/>
        <v>99682.013862799999</v>
      </c>
      <c r="M2135" s="9">
        <v>138094.2075968</v>
      </c>
      <c r="N2135" s="9">
        <v>164332.107040192</v>
      </c>
      <c r="O2135" s="9">
        <f t="shared" si="421"/>
        <v>138094.2075968</v>
      </c>
      <c r="P2135" s="17">
        <f t="shared" si="422"/>
        <v>118888.1107298</v>
      </c>
    </row>
    <row r="2136" spans="1:16" x14ac:dyDescent="0.25">
      <c r="A2136" s="76"/>
      <c r="B2136" s="76"/>
      <c r="C2136" s="76"/>
      <c r="D2136" s="90"/>
      <c r="E2136" s="79"/>
      <c r="F2136" s="8" t="s">
        <v>1633</v>
      </c>
      <c r="G2136" s="7" t="s">
        <v>17</v>
      </c>
      <c r="H2136" s="10">
        <v>261002.61</v>
      </c>
      <c r="I2136" s="11">
        <f t="shared" si="418"/>
        <v>312889.92886799999</v>
      </c>
      <c r="J2136" s="10">
        <v>189269.1692</v>
      </c>
      <c r="K2136" s="11">
        <f t="shared" si="419"/>
        <v>198921.89682920001</v>
      </c>
      <c r="L2136" s="49">
        <f t="shared" si="420"/>
        <v>198921.89682920001</v>
      </c>
      <c r="M2136" s="9">
        <v>275575.9103552</v>
      </c>
      <c r="N2136" s="9">
        <v>327935.33332268801</v>
      </c>
      <c r="O2136" s="9">
        <f t="shared" si="421"/>
        <v>275575.9103552</v>
      </c>
      <c r="P2136" s="17">
        <f t="shared" si="422"/>
        <v>237248.90359220002</v>
      </c>
    </row>
    <row r="2137" spans="1:16" x14ac:dyDescent="0.25">
      <c r="A2137" s="76"/>
      <c r="B2137" s="76"/>
      <c r="C2137" s="76"/>
      <c r="D2137" s="90"/>
      <c r="E2137" s="79"/>
      <c r="F2137" s="8" t="s">
        <v>1701</v>
      </c>
      <c r="G2137" s="7" t="s">
        <v>17</v>
      </c>
      <c r="H2137" s="10">
        <v>391501.44</v>
      </c>
      <c r="I2137" s="11">
        <f t="shared" si="418"/>
        <v>469331.92627200001</v>
      </c>
      <c r="J2137" s="10">
        <v>89377.056199999992</v>
      </c>
      <c r="K2137" s="11">
        <f t="shared" si="419"/>
        <v>93935.286066199988</v>
      </c>
      <c r="L2137" s="49">
        <f t="shared" si="420"/>
        <v>93935.286066199988</v>
      </c>
      <c r="M2137" s="9">
        <v>130132.9938272</v>
      </c>
      <c r="N2137" s="9">
        <v>154858.26265436801</v>
      </c>
      <c r="O2137" s="9">
        <f t="shared" si="421"/>
        <v>130132.9938272</v>
      </c>
      <c r="P2137" s="17">
        <f t="shared" si="422"/>
        <v>112034.13994669999</v>
      </c>
    </row>
    <row r="2138" spans="1:16" x14ac:dyDescent="0.25">
      <c r="A2138" s="76"/>
      <c r="B2138" s="76"/>
      <c r="C2138" s="76"/>
      <c r="D2138" s="90"/>
      <c r="E2138" s="79"/>
      <c r="F2138" s="8" t="s">
        <v>438</v>
      </c>
      <c r="G2138" s="7" t="s">
        <v>17</v>
      </c>
      <c r="H2138" s="10">
        <v>39716.82</v>
      </c>
      <c r="I2138" s="11">
        <f t="shared" si="418"/>
        <v>47612.523816000001</v>
      </c>
      <c r="J2138" s="10">
        <v>0</v>
      </c>
      <c r="K2138" s="11">
        <f t="shared" si="419"/>
        <v>0</v>
      </c>
      <c r="L2138" s="49">
        <f t="shared" si="420"/>
        <v>0</v>
      </c>
      <c r="M2138" s="9">
        <v>53583.380323199999</v>
      </c>
      <c r="N2138" s="9">
        <v>63764.222584607996</v>
      </c>
      <c r="O2138" s="9">
        <f t="shared" si="421"/>
        <v>53583.380323199999</v>
      </c>
      <c r="P2138" s="17">
        <f>O2138</f>
        <v>53583.380323199999</v>
      </c>
    </row>
    <row r="2139" spans="1:16" x14ac:dyDescent="0.25">
      <c r="A2139" s="76"/>
      <c r="B2139" s="76"/>
      <c r="C2139" s="76"/>
      <c r="D2139" s="90"/>
      <c r="E2139" s="79"/>
      <c r="F2139" s="8" t="s">
        <v>1703</v>
      </c>
      <c r="G2139" s="7" t="s">
        <v>17</v>
      </c>
      <c r="H2139" s="10">
        <v>78300.09</v>
      </c>
      <c r="I2139" s="11">
        <f t="shared" si="418"/>
        <v>93866.147891999994</v>
      </c>
      <c r="J2139" s="10">
        <v>36801.772199999999</v>
      </c>
      <c r="K2139" s="11">
        <f t="shared" si="419"/>
        <v>38678.662582199999</v>
      </c>
      <c r="L2139" s="49">
        <f t="shared" si="420"/>
        <v>38678.662582199999</v>
      </c>
      <c r="M2139" s="9">
        <v>105636.84767999999</v>
      </c>
      <c r="N2139" s="9">
        <v>125707.8487392</v>
      </c>
      <c r="O2139" s="9">
        <f t="shared" si="421"/>
        <v>105636.84767999999</v>
      </c>
      <c r="P2139" s="17">
        <f t="shared" si="422"/>
        <v>72157.755131099999</v>
      </c>
    </row>
    <row r="2140" spans="1:16" x14ac:dyDescent="0.25">
      <c r="A2140" s="76"/>
      <c r="B2140" s="76"/>
      <c r="C2140" s="76"/>
      <c r="D2140" s="90"/>
      <c r="E2140" s="79"/>
      <c r="F2140" s="8" t="s">
        <v>1636</v>
      </c>
      <c r="G2140" s="7" t="s">
        <v>17</v>
      </c>
      <c r="H2140" s="10">
        <v>102130.38</v>
      </c>
      <c r="I2140" s="11">
        <f t="shared" si="418"/>
        <v>122433.899544</v>
      </c>
      <c r="J2140" s="10">
        <v>89803.292199999996</v>
      </c>
      <c r="K2140" s="11">
        <f t="shared" si="419"/>
        <v>94383.260102200002</v>
      </c>
      <c r="L2140" s="49">
        <f t="shared" si="420"/>
        <v>94383.260102200002</v>
      </c>
      <c r="M2140" s="9">
        <v>130753.59344319999</v>
      </c>
      <c r="N2140" s="9">
        <v>155596.77619740798</v>
      </c>
      <c r="O2140" s="9">
        <f t="shared" si="421"/>
        <v>130753.59344319999</v>
      </c>
      <c r="P2140" s="17">
        <f t="shared" si="422"/>
        <v>112568.4267727</v>
      </c>
    </row>
    <row r="2141" spans="1:16" x14ac:dyDescent="0.25">
      <c r="A2141" s="76"/>
      <c r="B2141" s="76"/>
      <c r="C2141" s="76"/>
      <c r="D2141" s="90"/>
      <c r="E2141" s="79"/>
      <c r="F2141" s="8" t="s">
        <v>1704</v>
      </c>
      <c r="G2141" s="7" t="s">
        <v>17</v>
      </c>
      <c r="H2141" s="10">
        <v>51066.18</v>
      </c>
      <c r="I2141" s="11">
        <f t="shared" si="418"/>
        <v>61218.136584</v>
      </c>
      <c r="J2141" s="10">
        <v>54397.906199999998</v>
      </c>
      <c r="K2141" s="11">
        <f t="shared" si="419"/>
        <v>57172.199416199997</v>
      </c>
      <c r="L2141" s="49">
        <f t="shared" si="420"/>
        <v>57172.199416199997</v>
      </c>
      <c r="M2141" s="9">
        <v>79203.351427200003</v>
      </c>
      <c r="N2141" s="9">
        <v>94251.98819836801</v>
      </c>
      <c r="O2141" s="9">
        <f t="shared" si="421"/>
        <v>79203.351427200003</v>
      </c>
      <c r="P2141" s="17">
        <f t="shared" si="422"/>
        <v>68187.775421700004</v>
      </c>
    </row>
    <row r="2142" spans="1:16" x14ac:dyDescent="0.25">
      <c r="A2142" s="76"/>
      <c r="B2142" s="76"/>
      <c r="C2142" s="76"/>
      <c r="D2142" s="90"/>
      <c r="E2142" s="79"/>
      <c r="F2142" s="8" t="s">
        <v>1495</v>
      </c>
      <c r="G2142" s="7" t="s">
        <v>17</v>
      </c>
      <c r="H2142" s="10">
        <v>267809.84999999998</v>
      </c>
      <c r="I2142" s="11">
        <f t="shared" si="418"/>
        <v>321050.44817999995</v>
      </c>
      <c r="J2142" s="10">
        <v>248152.74599999998</v>
      </c>
      <c r="K2142" s="11">
        <f t="shared" si="419"/>
        <v>260808.53604599999</v>
      </c>
      <c r="L2142" s="49">
        <f t="shared" si="420"/>
        <v>260808.53604599999</v>
      </c>
      <c r="M2142" s="9">
        <v>361310.39817599999</v>
      </c>
      <c r="N2142" s="9">
        <v>429959.37382943998</v>
      </c>
      <c r="O2142" s="9">
        <f t="shared" si="421"/>
        <v>361310.39817599999</v>
      </c>
      <c r="P2142" s="17">
        <f t="shared" si="422"/>
        <v>311059.46711099998</v>
      </c>
    </row>
    <row r="2143" spans="1:16" x14ac:dyDescent="0.25">
      <c r="A2143" s="76"/>
      <c r="B2143" s="76"/>
      <c r="C2143" s="76"/>
      <c r="D2143" s="90"/>
      <c r="E2143" s="79"/>
      <c r="F2143" s="8" t="s">
        <v>1727</v>
      </c>
      <c r="G2143" s="7" t="s">
        <v>17</v>
      </c>
      <c r="H2143" s="10">
        <v>737612.37</v>
      </c>
      <c r="I2143" s="11">
        <f t="shared" si="418"/>
        <v>884249.70915599994</v>
      </c>
      <c r="J2143" s="10">
        <v>336479.03779999999</v>
      </c>
      <c r="K2143" s="11">
        <f t="shared" si="419"/>
        <v>353639.46872780001</v>
      </c>
      <c r="L2143" s="49">
        <f t="shared" si="420"/>
        <v>353639.46872780001</v>
      </c>
      <c r="M2143" s="9">
        <v>489913.47903680004</v>
      </c>
      <c r="N2143" s="9">
        <v>582997.04005379207</v>
      </c>
      <c r="O2143" s="9">
        <f t="shared" si="421"/>
        <v>489913.47903680004</v>
      </c>
      <c r="P2143" s="17">
        <f t="shared" si="422"/>
        <v>421776.47388230002</v>
      </c>
    </row>
    <row r="2144" spans="1:16" x14ac:dyDescent="0.25">
      <c r="A2144" s="76"/>
      <c r="B2144" s="76"/>
      <c r="C2144" s="76"/>
      <c r="D2144" s="90"/>
      <c r="E2144" s="79"/>
      <c r="F2144" s="8" t="s">
        <v>1640</v>
      </c>
      <c r="G2144" s="7" t="s">
        <v>17</v>
      </c>
      <c r="H2144" s="10">
        <v>737612.37</v>
      </c>
      <c r="I2144" s="11">
        <f t="shared" si="418"/>
        <v>884249.70915599994</v>
      </c>
      <c r="J2144" s="10">
        <v>0</v>
      </c>
      <c r="K2144" s="11">
        <f t="shared" si="419"/>
        <v>0</v>
      </c>
      <c r="L2144" s="49">
        <f t="shared" si="420"/>
        <v>0</v>
      </c>
      <c r="M2144" s="9">
        <v>489913.47903680004</v>
      </c>
      <c r="N2144" s="9">
        <v>582997.04005379207</v>
      </c>
      <c r="O2144" s="9">
        <f t="shared" si="421"/>
        <v>489913.47903680004</v>
      </c>
      <c r="P2144" s="17">
        <f>O2144</f>
        <v>489913.47903680004</v>
      </c>
    </row>
    <row r="2145" spans="1:16" x14ac:dyDescent="0.25">
      <c r="A2145" s="76"/>
      <c r="B2145" s="76"/>
      <c r="C2145" s="76"/>
      <c r="D2145" s="90"/>
      <c r="E2145" s="79"/>
      <c r="F2145" s="8" t="s">
        <v>1728</v>
      </c>
      <c r="G2145" s="7" t="s">
        <v>17</v>
      </c>
      <c r="H2145" s="10">
        <v>73759.95</v>
      </c>
      <c r="I2145" s="11">
        <f t="shared" si="418"/>
        <v>88423.428059999991</v>
      </c>
      <c r="J2145" s="10">
        <v>0</v>
      </c>
      <c r="K2145" s="11">
        <f t="shared" si="419"/>
        <v>0</v>
      </c>
      <c r="L2145" s="49">
        <f t="shared" si="420"/>
        <v>0</v>
      </c>
      <c r="M2145" s="9">
        <v>99511.799296000012</v>
      </c>
      <c r="N2145" s="9">
        <v>118419.04116224001</v>
      </c>
      <c r="O2145" s="9">
        <f t="shared" si="421"/>
        <v>99511.799296000012</v>
      </c>
      <c r="P2145" s="17">
        <f>O2145</f>
        <v>99511.799296000012</v>
      </c>
    </row>
    <row r="2146" spans="1:16" x14ac:dyDescent="0.25">
      <c r="A2146" s="76"/>
      <c r="B2146" s="76"/>
      <c r="C2146" s="76"/>
      <c r="D2146" s="90"/>
      <c r="E2146" s="79"/>
      <c r="F2146" s="8" t="s">
        <v>1708</v>
      </c>
      <c r="G2146" s="7" t="s">
        <v>17</v>
      </c>
      <c r="H2146" s="10">
        <v>1361745.99</v>
      </c>
      <c r="I2146" s="11">
        <f t="shared" si="418"/>
        <v>1632461.0928119998</v>
      </c>
      <c r="J2146" s="10">
        <v>289161.28220000002</v>
      </c>
      <c r="K2146" s="11">
        <f t="shared" si="419"/>
        <v>303908.50759220001</v>
      </c>
      <c r="L2146" s="49">
        <f t="shared" si="420"/>
        <v>303908.50759220001</v>
      </c>
      <c r="M2146" s="9">
        <v>2555259.2000000002</v>
      </c>
      <c r="N2146" s="9">
        <v>3040758.4480000003</v>
      </c>
      <c r="O2146" s="9">
        <f t="shared" si="421"/>
        <v>2555259.2000000002</v>
      </c>
      <c r="P2146" s="17">
        <f t="shared" si="422"/>
        <v>1429583.8537961</v>
      </c>
    </row>
    <row r="2147" spans="1:16" x14ac:dyDescent="0.25">
      <c r="A2147" s="76"/>
      <c r="B2147" s="76"/>
      <c r="C2147" s="76"/>
      <c r="D2147" s="90"/>
      <c r="E2147" s="79"/>
      <c r="F2147" s="8" t="s">
        <v>1643</v>
      </c>
      <c r="G2147" s="7" t="s">
        <v>17</v>
      </c>
      <c r="H2147" s="10">
        <v>204261.75</v>
      </c>
      <c r="I2147" s="11">
        <f t="shared" si="418"/>
        <v>244868.9859</v>
      </c>
      <c r="J2147" s="10">
        <v>152466.47039999999</v>
      </c>
      <c r="K2147" s="11">
        <f t="shared" si="419"/>
        <v>160242.26039039998</v>
      </c>
      <c r="L2147" s="49">
        <f t="shared" si="420"/>
        <v>160242.26039039998</v>
      </c>
      <c r="M2147" s="9">
        <v>221991.18090239997</v>
      </c>
      <c r="N2147" s="9">
        <v>264169.50527385599</v>
      </c>
      <c r="O2147" s="9">
        <f t="shared" si="421"/>
        <v>221991.18090239997</v>
      </c>
      <c r="P2147" s="17">
        <f t="shared" si="422"/>
        <v>191116.72064639998</v>
      </c>
    </row>
    <row r="2148" spans="1:16" ht="11.25" customHeight="1" x14ac:dyDescent="0.25">
      <c r="A2148" s="76"/>
      <c r="B2148" s="76"/>
      <c r="C2148" s="76"/>
      <c r="D2148" s="90"/>
      <c r="E2148" s="79"/>
      <c r="F2148" s="8" t="s">
        <v>1644</v>
      </c>
      <c r="G2148" s="7" t="s">
        <v>17</v>
      </c>
      <c r="H2148" s="10">
        <v>204261.75</v>
      </c>
      <c r="I2148" s="11">
        <f t="shared" si="418"/>
        <v>244868.9859</v>
      </c>
      <c r="J2148" s="10">
        <v>58883.576800000003</v>
      </c>
      <c r="K2148" s="11">
        <f t="shared" si="419"/>
        <v>61886.639216800002</v>
      </c>
      <c r="L2148" s="49">
        <f t="shared" si="420"/>
        <v>61886.639216800002</v>
      </c>
      <c r="M2148" s="9">
        <v>905828.56</v>
      </c>
      <c r="N2148" s="9">
        <v>1077935.9864000001</v>
      </c>
      <c r="O2148" s="9">
        <f t="shared" si="421"/>
        <v>905828.56</v>
      </c>
      <c r="P2148" s="17">
        <f t="shared" si="422"/>
        <v>483857.59960840002</v>
      </c>
    </row>
    <row r="2149" spans="1:16" x14ac:dyDescent="0.25">
      <c r="A2149" s="76"/>
      <c r="B2149" s="76"/>
      <c r="C2149" s="76"/>
      <c r="D2149" s="90"/>
      <c r="E2149" s="79"/>
      <c r="F2149" s="8" t="s">
        <v>1709</v>
      </c>
      <c r="G2149" s="7" t="s">
        <v>17</v>
      </c>
      <c r="H2149" s="10">
        <v>28370.43</v>
      </c>
      <c r="I2149" s="11">
        <f t="shared" si="418"/>
        <v>34010.471484000002</v>
      </c>
      <c r="J2149" s="10">
        <v>30221.059000000001</v>
      </c>
      <c r="K2149" s="11">
        <f t="shared" si="419"/>
        <v>31762.333009000002</v>
      </c>
      <c r="L2149" s="49">
        <f t="shared" si="420"/>
        <v>31762.333009000002</v>
      </c>
      <c r="M2149" s="9">
        <v>44001.861904000005</v>
      </c>
      <c r="N2149" s="9">
        <v>52362.215665760006</v>
      </c>
      <c r="O2149" s="9">
        <f t="shared" si="421"/>
        <v>44001.861904000005</v>
      </c>
      <c r="P2149" s="17">
        <f t="shared" si="422"/>
        <v>37882.097456500007</v>
      </c>
    </row>
    <row r="2150" spans="1:16" x14ac:dyDescent="0.25">
      <c r="A2150" s="76"/>
      <c r="B2150" s="76"/>
      <c r="C2150" s="76"/>
      <c r="D2150" s="90"/>
      <c r="E2150" s="79"/>
      <c r="F2150" s="8" t="s">
        <v>1710</v>
      </c>
      <c r="G2150" s="7" t="s">
        <v>17</v>
      </c>
      <c r="H2150" s="10">
        <v>87150.69</v>
      </c>
      <c r="I2150" s="11">
        <f t="shared" si="418"/>
        <v>104476.247172</v>
      </c>
      <c r="J2150" s="10">
        <v>0</v>
      </c>
      <c r="K2150" s="11">
        <f t="shared" si="419"/>
        <v>0</v>
      </c>
      <c r="L2150" s="49">
        <f t="shared" si="420"/>
        <v>0</v>
      </c>
      <c r="M2150" s="9">
        <v>371060.56</v>
      </c>
      <c r="N2150" s="9">
        <v>441562.06640000001</v>
      </c>
      <c r="O2150" s="9">
        <f t="shared" si="421"/>
        <v>371060.56</v>
      </c>
      <c r="P2150" s="17">
        <f>O2150</f>
        <v>371060.56</v>
      </c>
    </row>
    <row r="2151" spans="1:16" x14ac:dyDescent="0.25">
      <c r="A2151" s="76"/>
      <c r="B2151" s="76"/>
      <c r="C2151" s="76"/>
      <c r="D2151" s="90"/>
      <c r="E2151" s="79"/>
      <c r="F2151" s="8" t="s">
        <v>1711</v>
      </c>
      <c r="G2151" s="7" t="s">
        <v>17</v>
      </c>
      <c r="H2151" s="10">
        <v>1361745.99</v>
      </c>
      <c r="I2151" s="11">
        <f t="shared" si="418"/>
        <v>1632461.0928119998</v>
      </c>
      <c r="J2151" s="10">
        <v>289161.28220000002</v>
      </c>
      <c r="K2151" s="11">
        <f t="shared" si="419"/>
        <v>303908.50759220001</v>
      </c>
      <c r="L2151" s="49">
        <f t="shared" si="420"/>
        <v>303908.50759220001</v>
      </c>
      <c r="M2151" s="9">
        <v>421018.82688320003</v>
      </c>
      <c r="N2151" s="9">
        <v>501012.40399100806</v>
      </c>
      <c r="O2151" s="9">
        <f t="shared" si="421"/>
        <v>421018.82688320003</v>
      </c>
      <c r="P2151" s="17">
        <f t="shared" si="422"/>
        <v>362463.66723770002</v>
      </c>
    </row>
    <row r="2152" spans="1:16" x14ac:dyDescent="0.25">
      <c r="A2152" s="76"/>
      <c r="B2152" s="76"/>
      <c r="C2152" s="76"/>
      <c r="D2152" s="90"/>
      <c r="E2152" s="79"/>
      <c r="F2152" s="8" t="s">
        <v>1729</v>
      </c>
      <c r="G2152" s="7" t="s">
        <v>17</v>
      </c>
      <c r="H2152" s="10">
        <v>363132.99</v>
      </c>
      <c r="I2152" s="11">
        <f t="shared" si="418"/>
        <v>435323.82841199997</v>
      </c>
      <c r="J2152" s="10">
        <v>1320678.3470000001</v>
      </c>
      <c r="K2152" s="11">
        <f t="shared" si="419"/>
        <v>1388032.942697</v>
      </c>
      <c r="L2152" s="49">
        <f t="shared" si="420"/>
        <v>1388032.942697</v>
      </c>
      <c r="M2152" s="9">
        <v>85734.487820800015</v>
      </c>
      <c r="N2152" s="9">
        <v>102024.04050675202</v>
      </c>
      <c r="O2152" s="9">
        <f t="shared" si="421"/>
        <v>85734.487820800015</v>
      </c>
      <c r="P2152" s="17">
        <f t="shared" si="422"/>
        <v>736883.71525889996</v>
      </c>
    </row>
    <row r="2153" spans="1:16" x14ac:dyDescent="0.25">
      <c r="A2153" s="76"/>
      <c r="B2153" s="76"/>
      <c r="C2153" s="76"/>
      <c r="D2153" s="90"/>
      <c r="E2153" s="79"/>
      <c r="F2153" s="52" t="s">
        <v>1730</v>
      </c>
      <c r="G2153" s="7" t="s">
        <v>17</v>
      </c>
      <c r="H2153" s="10">
        <v>0</v>
      </c>
      <c r="I2153" s="11">
        <f t="shared" si="418"/>
        <v>0</v>
      </c>
      <c r="J2153" s="10">
        <v>0</v>
      </c>
      <c r="K2153" s="11">
        <f t="shared" si="419"/>
        <v>0</v>
      </c>
      <c r="L2153" s="49">
        <f t="shared" si="420"/>
        <v>0</v>
      </c>
      <c r="M2153" s="9">
        <v>716661.92</v>
      </c>
      <c r="N2153" s="9">
        <v>852827.68480000005</v>
      </c>
      <c r="O2153" s="9">
        <f t="shared" si="421"/>
        <v>716661.92</v>
      </c>
      <c r="P2153" s="17">
        <f>O2153</f>
        <v>716661.92</v>
      </c>
    </row>
    <row r="2154" spans="1:16" x14ac:dyDescent="0.25">
      <c r="A2154" s="76"/>
      <c r="B2154" s="76"/>
      <c r="C2154" s="76"/>
      <c r="D2154" s="90"/>
      <c r="E2154" s="79"/>
      <c r="F2154" s="52" t="s">
        <v>1648</v>
      </c>
      <c r="G2154" s="7" t="s">
        <v>17</v>
      </c>
      <c r="H2154" s="10">
        <v>0</v>
      </c>
      <c r="I2154" s="11">
        <f t="shared" si="418"/>
        <v>0</v>
      </c>
      <c r="J2154" s="10">
        <v>0</v>
      </c>
      <c r="K2154" s="11">
        <f t="shared" si="419"/>
        <v>0</v>
      </c>
      <c r="L2154" s="49">
        <f t="shared" si="420"/>
        <v>0</v>
      </c>
      <c r="M2154" s="9">
        <v>1283360</v>
      </c>
      <c r="N2154" s="9">
        <v>1527198.4</v>
      </c>
      <c r="O2154" s="9">
        <f t="shared" si="421"/>
        <v>1283360</v>
      </c>
      <c r="P2154" s="17">
        <f>O2154</f>
        <v>1283360</v>
      </c>
    </row>
    <row r="2155" spans="1:16" x14ac:dyDescent="0.25">
      <c r="A2155" s="76"/>
      <c r="B2155" s="76"/>
      <c r="C2155" s="76"/>
      <c r="D2155" s="90"/>
      <c r="E2155" s="79"/>
      <c r="F2155" s="52" t="s">
        <v>1649</v>
      </c>
      <c r="G2155" s="7" t="s">
        <v>17</v>
      </c>
      <c r="H2155" s="10">
        <v>0</v>
      </c>
      <c r="I2155" s="11">
        <f t="shared" si="418"/>
        <v>0</v>
      </c>
      <c r="J2155" s="10">
        <v>0</v>
      </c>
      <c r="K2155" s="11">
        <f t="shared" si="419"/>
        <v>0</v>
      </c>
      <c r="L2155" s="49">
        <f t="shared" si="420"/>
        <v>0</v>
      </c>
      <c r="M2155" s="9">
        <v>602056</v>
      </c>
      <c r="N2155" s="9">
        <v>716446.64</v>
      </c>
      <c r="O2155" s="9">
        <f t="shared" si="421"/>
        <v>602056</v>
      </c>
      <c r="P2155" s="17">
        <f>O2155</f>
        <v>602056</v>
      </c>
    </row>
    <row r="2156" spans="1:16" x14ac:dyDescent="0.25">
      <c r="A2156" s="76"/>
      <c r="B2156" s="76"/>
      <c r="C2156" s="76"/>
      <c r="D2156" s="90"/>
      <c r="E2156" s="79"/>
      <c r="F2156" s="100" t="s">
        <v>81</v>
      </c>
      <c r="G2156" s="101"/>
      <c r="H2156" s="101"/>
      <c r="I2156" s="101"/>
      <c r="J2156" s="101"/>
      <c r="K2156" s="101"/>
      <c r="L2156" s="102"/>
      <c r="M2156" s="10"/>
      <c r="N2156" s="10"/>
      <c r="O2156" s="10"/>
      <c r="P2156" s="18"/>
    </row>
    <row r="2157" spans="1:16" x14ac:dyDescent="0.25">
      <c r="A2157" s="76"/>
      <c r="B2157" s="76"/>
      <c r="C2157" s="76"/>
      <c r="D2157" s="90"/>
      <c r="E2157" s="79"/>
      <c r="F2157" s="8" t="s">
        <v>1650</v>
      </c>
      <c r="G2157" s="77" t="s">
        <v>82</v>
      </c>
      <c r="H2157" s="78">
        <v>195109.2</v>
      </c>
      <c r="I2157" s="78">
        <f>(H2157*19.88%)+H2157</f>
        <v>233896.90896</v>
      </c>
      <c r="J2157" s="78">
        <v>135283.6</v>
      </c>
      <c r="K2157" s="78">
        <f>(J2157*5.1%)+J2157</f>
        <v>142183.06359999999</v>
      </c>
      <c r="L2157" s="78">
        <f>K2157</f>
        <v>142183.06359999999</v>
      </c>
      <c r="M2157" s="79">
        <v>300972.9216</v>
      </c>
      <c r="N2157" s="78">
        <v>456008</v>
      </c>
      <c r="O2157" s="79">
        <f>MIN(M2157,N2157)</f>
        <v>300972.9216</v>
      </c>
      <c r="P2157" s="80">
        <f>AVERAGE(L2157,O2157)</f>
        <v>221577.9926</v>
      </c>
    </row>
    <row r="2158" spans="1:16" x14ac:dyDescent="0.25">
      <c r="A2158" s="76"/>
      <c r="B2158" s="76"/>
      <c r="C2158" s="76"/>
      <c r="D2158" s="90"/>
      <c r="E2158" s="79"/>
      <c r="F2158" s="8" t="s">
        <v>1715</v>
      </c>
      <c r="G2158" s="77"/>
      <c r="H2158" s="78"/>
      <c r="I2158" s="78"/>
      <c r="J2158" s="78"/>
      <c r="K2158" s="78"/>
      <c r="L2158" s="78">
        <f t="shared" ref="L2158:L2173" si="423">+(I2158+K2158)/2</f>
        <v>0</v>
      </c>
      <c r="M2158" s="79">
        <v>0</v>
      </c>
      <c r="N2158" s="78"/>
      <c r="O2158" s="79">
        <v>0</v>
      </c>
      <c r="P2158" s="81"/>
    </row>
    <row r="2159" spans="1:16" x14ac:dyDescent="0.25">
      <c r="A2159" s="76"/>
      <c r="B2159" s="76"/>
      <c r="C2159" s="76"/>
      <c r="D2159" s="90"/>
      <c r="E2159" s="79"/>
      <c r="F2159" s="8" t="s">
        <v>788</v>
      </c>
      <c r="G2159" s="77"/>
      <c r="H2159" s="78"/>
      <c r="I2159" s="78"/>
      <c r="J2159" s="78"/>
      <c r="K2159" s="78"/>
      <c r="L2159" s="78">
        <f t="shared" si="423"/>
        <v>0</v>
      </c>
      <c r="M2159" s="79">
        <v>0</v>
      </c>
      <c r="N2159" s="78"/>
      <c r="O2159" s="79">
        <v>0</v>
      </c>
      <c r="P2159" s="81"/>
    </row>
    <row r="2160" spans="1:16" x14ac:dyDescent="0.25">
      <c r="A2160" s="76"/>
      <c r="B2160" s="76"/>
      <c r="C2160" s="76"/>
      <c r="D2160" s="90"/>
      <c r="E2160" s="79"/>
      <c r="F2160" s="8" t="s">
        <v>119</v>
      </c>
      <c r="G2160" s="77"/>
      <c r="H2160" s="78"/>
      <c r="I2160" s="78"/>
      <c r="J2160" s="78"/>
      <c r="K2160" s="78"/>
      <c r="L2160" s="78">
        <f t="shared" si="423"/>
        <v>0</v>
      </c>
      <c r="M2160" s="79">
        <v>0</v>
      </c>
      <c r="N2160" s="78"/>
      <c r="O2160" s="79">
        <v>0</v>
      </c>
      <c r="P2160" s="81"/>
    </row>
    <row r="2161" spans="1:16" x14ac:dyDescent="0.25">
      <c r="A2161" s="76"/>
      <c r="B2161" s="76"/>
      <c r="C2161" s="76"/>
      <c r="D2161" s="90"/>
      <c r="E2161" s="79"/>
      <c r="F2161" s="8" t="s">
        <v>1716</v>
      </c>
      <c r="G2161" s="77"/>
      <c r="H2161" s="78"/>
      <c r="I2161" s="78"/>
      <c r="J2161" s="78"/>
      <c r="K2161" s="78"/>
      <c r="L2161" s="78">
        <f t="shared" si="423"/>
        <v>0</v>
      </c>
      <c r="M2161" s="79">
        <v>0</v>
      </c>
      <c r="N2161" s="78"/>
      <c r="O2161" s="79">
        <v>0</v>
      </c>
      <c r="P2161" s="81"/>
    </row>
    <row r="2162" spans="1:16" x14ac:dyDescent="0.25">
      <c r="A2162" s="76"/>
      <c r="B2162" s="76"/>
      <c r="C2162" s="76"/>
      <c r="D2162" s="90"/>
      <c r="E2162" s="79"/>
      <c r="F2162" s="8" t="s">
        <v>1652</v>
      </c>
      <c r="G2162" s="77"/>
      <c r="H2162" s="78"/>
      <c r="I2162" s="78"/>
      <c r="J2162" s="78"/>
      <c r="K2162" s="78"/>
      <c r="L2162" s="78">
        <f t="shared" si="423"/>
        <v>0</v>
      </c>
      <c r="M2162" s="79">
        <v>0</v>
      </c>
      <c r="N2162" s="78"/>
      <c r="O2162" s="79">
        <v>0</v>
      </c>
      <c r="P2162" s="81"/>
    </row>
    <row r="2163" spans="1:16" x14ac:dyDescent="0.25">
      <c r="A2163" s="76"/>
      <c r="B2163" s="76"/>
      <c r="C2163" s="76"/>
      <c r="D2163" s="90"/>
      <c r="E2163" s="79"/>
      <c r="F2163" s="8" t="s">
        <v>1653</v>
      </c>
      <c r="G2163" s="77"/>
      <c r="H2163" s="78"/>
      <c r="I2163" s="78"/>
      <c r="J2163" s="78"/>
      <c r="K2163" s="78"/>
      <c r="L2163" s="78">
        <f t="shared" si="423"/>
        <v>0</v>
      </c>
      <c r="M2163" s="79">
        <v>0</v>
      </c>
      <c r="N2163" s="78"/>
      <c r="O2163" s="79">
        <v>0</v>
      </c>
      <c r="P2163" s="81"/>
    </row>
    <row r="2164" spans="1:16" x14ac:dyDescent="0.25">
      <c r="A2164" s="76"/>
      <c r="B2164" s="76"/>
      <c r="C2164" s="76"/>
      <c r="D2164" s="90"/>
      <c r="E2164" s="79"/>
      <c r="F2164" s="8" t="s">
        <v>1717</v>
      </c>
      <c r="G2164" s="77"/>
      <c r="H2164" s="78"/>
      <c r="I2164" s="78"/>
      <c r="J2164" s="78"/>
      <c r="K2164" s="78"/>
      <c r="L2164" s="78">
        <f t="shared" si="423"/>
        <v>0</v>
      </c>
      <c r="M2164" s="79">
        <v>0</v>
      </c>
      <c r="N2164" s="78"/>
      <c r="O2164" s="79">
        <v>0</v>
      </c>
      <c r="P2164" s="81"/>
    </row>
    <row r="2165" spans="1:16" ht="11.25" customHeight="1" x14ac:dyDescent="0.25">
      <c r="A2165" s="76"/>
      <c r="B2165" s="76"/>
      <c r="C2165" s="76"/>
      <c r="D2165" s="90"/>
      <c r="E2165" s="79"/>
      <c r="F2165" s="8" t="s">
        <v>1718</v>
      </c>
      <c r="G2165" s="77"/>
      <c r="H2165" s="78"/>
      <c r="I2165" s="78"/>
      <c r="J2165" s="78"/>
      <c r="K2165" s="78"/>
      <c r="L2165" s="78">
        <f t="shared" si="423"/>
        <v>0</v>
      </c>
      <c r="M2165" s="79">
        <v>0</v>
      </c>
      <c r="N2165" s="78"/>
      <c r="O2165" s="79">
        <v>0</v>
      </c>
      <c r="P2165" s="81"/>
    </row>
    <row r="2166" spans="1:16" x14ac:dyDescent="0.25">
      <c r="A2166" s="76"/>
      <c r="B2166" s="76"/>
      <c r="C2166" s="76"/>
      <c r="D2166" s="90"/>
      <c r="E2166" s="79"/>
      <c r="F2166" s="8" t="s">
        <v>1731</v>
      </c>
      <c r="G2166" s="77"/>
      <c r="H2166" s="78"/>
      <c r="I2166" s="78"/>
      <c r="J2166" s="78"/>
      <c r="K2166" s="78"/>
      <c r="L2166" s="78">
        <f t="shared" si="423"/>
        <v>0</v>
      </c>
      <c r="M2166" s="79">
        <v>0</v>
      </c>
      <c r="N2166" s="78"/>
      <c r="O2166" s="79">
        <v>0</v>
      </c>
      <c r="P2166" s="81"/>
    </row>
    <row r="2167" spans="1:16" x14ac:dyDescent="0.25">
      <c r="A2167" s="76"/>
      <c r="B2167" s="76"/>
      <c r="C2167" s="76"/>
      <c r="D2167" s="90"/>
      <c r="E2167" s="79"/>
      <c r="F2167" s="8" t="s">
        <v>1719</v>
      </c>
      <c r="G2167" s="77"/>
      <c r="H2167" s="78"/>
      <c r="I2167" s="78"/>
      <c r="J2167" s="78"/>
      <c r="K2167" s="78"/>
      <c r="L2167" s="78">
        <f t="shared" si="423"/>
        <v>0</v>
      </c>
      <c r="M2167" s="79">
        <v>0</v>
      </c>
      <c r="N2167" s="78"/>
      <c r="O2167" s="79">
        <v>0</v>
      </c>
      <c r="P2167" s="81"/>
    </row>
    <row r="2168" spans="1:16" x14ac:dyDescent="0.25">
      <c r="A2168" s="76"/>
      <c r="B2168" s="76"/>
      <c r="C2168" s="76"/>
      <c r="D2168" s="90"/>
      <c r="E2168" s="79"/>
      <c r="F2168" s="8" t="s">
        <v>1720</v>
      </c>
      <c r="G2168" s="77"/>
      <c r="H2168" s="78"/>
      <c r="I2168" s="78"/>
      <c r="J2168" s="78"/>
      <c r="K2168" s="78"/>
      <c r="L2168" s="78">
        <f t="shared" si="423"/>
        <v>0</v>
      </c>
      <c r="M2168" s="79">
        <v>0</v>
      </c>
      <c r="N2168" s="78"/>
      <c r="O2168" s="79">
        <v>0</v>
      </c>
      <c r="P2168" s="81"/>
    </row>
    <row r="2169" spans="1:16" x14ac:dyDescent="0.25">
      <c r="A2169" s="76"/>
      <c r="B2169" s="76"/>
      <c r="C2169" s="76"/>
      <c r="D2169" s="90"/>
      <c r="E2169" s="79"/>
      <c r="F2169" s="8" t="s">
        <v>1656</v>
      </c>
      <c r="G2169" s="77"/>
      <c r="H2169" s="78"/>
      <c r="I2169" s="78"/>
      <c r="J2169" s="78"/>
      <c r="K2169" s="78"/>
      <c r="L2169" s="78">
        <f t="shared" si="423"/>
        <v>0</v>
      </c>
      <c r="M2169" s="79">
        <v>0</v>
      </c>
      <c r="N2169" s="78"/>
      <c r="O2169" s="79">
        <v>0</v>
      </c>
      <c r="P2169" s="81"/>
    </row>
    <row r="2170" spans="1:16" ht="11.25" customHeight="1" x14ac:dyDescent="0.25">
      <c r="A2170" s="76"/>
      <c r="B2170" s="76"/>
      <c r="C2170" s="76"/>
      <c r="D2170" s="90"/>
      <c r="E2170" s="79"/>
      <c r="F2170" s="8" t="s">
        <v>1721</v>
      </c>
      <c r="G2170" s="77"/>
      <c r="H2170" s="78"/>
      <c r="I2170" s="78"/>
      <c r="J2170" s="78"/>
      <c r="K2170" s="78"/>
      <c r="L2170" s="78">
        <f t="shared" si="423"/>
        <v>0</v>
      </c>
      <c r="M2170" s="79">
        <v>0</v>
      </c>
      <c r="N2170" s="78"/>
      <c r="O2170" s="79">
        <v>0</v>
      </c>
      <c r="P2170" s="81"/>
    </row>
    <row r="2171" spans="1:16" x14ac:dyDescent="0.25">
      <c r="A2171" s="76"/>
      <c r="B2171" s="76"/>
      <c r="C2171" s="76"/>
      <c r="D2171" s="90"/>
      <c r="E2171" s="79"/>
      <c r="F2171" s="8" t="s">
        <v>1722</v>
      </c>
      <c r="G2171" s="77"/>
      <c r="H2171" s="78"/>
      <c r="I2171" s="78"/>
      <c r="J2171" s="78"/>
      <c r="K2171" s="78"/>
      <c r="L2171" s="78">
        <f t="shared" si="423"/>
        <v>0</v>
      </c>
      <c r="M2171" s="79">
        <v>0</v>
      </c>
      <c r="N2171" s="78"/>
      <c r="O2171" s="79">
        <v>0</v>
      </c>
      <c r="P2171" s="81"/>
    </row>
    <row r="2172" spans="1:16" x14ac:dyDescent="0.25">
      <c r="A2172" s="76"/>
      <c r="B2172" s="76"/>
      <c r="C2172" s="76"/>
      <c r="D2172" s="90"/>
      <c r="E2172" s="79"/>
      <c r="F2172" s="8" t="s">
        <v>99</v>
      </c>
      <c r="G2172" s="77"/>
      <c r="H2172" s="78"/>
      <c r="I2172" s="78"/>
      <c r="J2172" s="78"/>
      <c r="K2172" s="78"/>
      <c r="L2172" s="78">
        <f t="shared" si="423"/>
        <v>0</v>
      </c>
      <c r="M2172" s="79">
        <v>0</v>
      </c>
      <c r="N2172" s="78"/>
      <c r="O2172" s="79">
        <v>0</v>
      </c>
      <c r="P2172" s="81"/>
    </row>
    <row r="2173" spans="1:16" x14ac:dyDescent="0.25">
      <c r="A2173" s="76"/>
      <c r="B2173" s="76"/>
      <c r="C2173" s="76"/>
      <c r="D2173" s="90"/>
      <c r="E2173" s="79"/>
      <c r="F2173" s="8" t="s">
        <v>1723</v>
      </c>
      <c r="G2173" s="77"/>
      <c r="H2173" s="78"/>
      <c r="I2173" s="78"/>
      <c r="J2173" s="78"/>
      <c r="K2173" s="78"/>
      <c r="L2173" s="78">
        <f t="shared" si="423"/>
        <v>0</v>
      </c>
      <c r="M2173" s="79">
        <v>0</v>
      </c>
      <c r="N2173" s="78"/>
      <c r="O2173" s="79">
        <v>0</v>
      </c>
      <c r="P2173" s="81"/>
    </row>
    <row r="2174" spans="1:16" x14ac:dyDescent="0.25">
      <c r="A2174" s="76">
        <v>11</v>
      </c>
      <c r="B2174" s="76" t="s">
        <v>1732</v>
      </c>
      <c r="C2174" s="76" t="s">
        <v>1733</v>
      </c>
      <c r="D2174" s="90"/>
      <c r="E2174" s="79"/>
      <c r="F2174" s="100" t="s">
        <v>15</v>
      </c>
      <c r="G2174" s="101"/>
      <c r="H2174" s="101"/>
      <c r="I2174" s="101"/>
      <c r="J2174" s="101"/>
      <c r="K2174" s="101"/>
      <c r="L2174" s="102"/>
      <c r="M2174" s="10"/>
      <c r="N2174" s="10"/>
      <c r="O2174" s="10"/>
      <c r="P2174" s="18"/>
    </row>
    <row r="2175" spans="1:16" x14ac:dyDescent="0.25">
      <c r="A2175" s="76"/>
      <c r="B2175" s="76"/>
      <c r="C2175" s="76"/>
      <c r="D2175" s="90"/>
      <c r="E2175" s="79"/>
      <c r="F2175" s="8" t="s">
        <v>1734</v>
      </c>
      <c r="G2175" s="7" t="s">
        <v>17</v>
      </c>
      <c r="H2175" s="10">
        <v>30298.95</v>
      </c>
      <c r="I2175" s="11">
        <f t="shared" ref="I2175:I2182" si="424">(H2175*19.88%)+H2175</f>
        <v>36322.381260000002</v>
      </c>
      <c r="J2175" s="10">
        <v>0</v>
      </c>
      <c r="K2175" s="11">
        <f t="shared" ref="K2175:K2182" si="425">(J2175*5.1%)+J2175</f>
        <v>0</v>
      </c>
      <c r="L2175" s="49">
        <f>K2175</f>
        <v>0</v>
      </c>
      <c r="M2175" s="9">
        <v>358800</v>
      </c>
      <c r="N2175" s="9">
        <v>426972</v>
      </c>
      <c r="O2175" s="9">
        <f>MIN(M2175,N2175)</f>
        <v>358800</v>
      </c>
      <c r="P2175" s="17">
        <f>O2175</f>
        <v>358800</v>
      </c>
    </row>
    <row r="2176" spans="1:16" x14ac:dyDescent="0.25">
      <c r="A2176" s="76"/>
      <c r="B2176" s="76"/>
      <c r="C2176" s="76"/>
      <c r="D2176" s="90"/>
      <c r="E2176" s="79"/>
      <c r="F2176" s="8" t="s">
        <v>1735</v>
      </c>
      <c r="G2176" s="7" t="s">
        <v>17</v>
      </c>
      <c r="H2176" s="10">
        <v>99861.3</v>
      </c>
      <c r="I2176" s="11">
        <f t="shared" si="424"/>
        <v>119713.72644</v>
      </c>
      <c r="J2176" s="10">
        <v>0</v>
      </c>
      <c r="K2176" s="11">
        <f t="shared" si="425"/>
        <v>0</v>
      </c>
      <c r="L2176" s="49">
        <f t="shared" ref="L2176:L2182" si="426">K2176</f>
        <v>0</v>
      </c>
      <c r="M2176" s="9">
        <v>374400</v>
      </c>
      <c r="N2176" s="9">
        <v>445536</v>
      </c>
      <c r="O2176" s="9">
        <f t="shared" ref="O2176:O2182" si="427">MIN(M2176,N2176)</f>
        <v>374400</v>
      </c>
      <c r="P2176" s="17">
        <f t="shared" ref="P2176:P2182" si="428">O2176</f>
        <v>374400</v>
      </c>
    </row>
    <row r="2177" spans="1:16" x14ac:dyDescent="0.25">
      <c r="A2177" s="76"/>
      <c r="B2177" s="76"/>
      <c r="C2177" s="76"/>
      <c r="D2177" s="90"/>
      <c r="E2177" s="79"/>
      <c r="F2177" s="8" t="s">
        <v>1736</v>
      </c>
      <c r="G2177" s="7" t="s">
        <v>17</v>
      </c>
      <c r="H2177" s="10">
        <v>36313.199999999997</v>
      </c>
      <c r="I2177" s="11">
        <f t="shared" si="424"/>
        <v>43532.264159999999</v>
      </c>
      <c r="J2177" s="10">
        <v>0</v>
      </c>
      <c r="K2177" s="11">
        <f t="shared" si="425"/>
        <v>0</v>
      </c>
      <c r="L2177" s="49">
        <f t="shared" si="426"/>
        <v>0</v>
      </c>
      <c r="M2177" s="9">
        <v>83200</v>
      </c>
      <c r="N2177" s="9">
        <v>99008</v>
      </c>
      <c r="O2177" s="9">
        <f t="shared" si="427"/>
        <v>83200</v>
      </c>
      <c r="P2177" s="17">
        <f t="shared" si="428"/>
        <v>83200</v>
      </c>
    </row>
    <row r="2178" spans="1:16" x14ac:dyDescent="0.25">
      <c r="A2178" s="76"/>
      <c r="B2178" s="76"/>
      <c r="C2178" s="76"/>
      <c r="D2178" s="90"/>
      <c r="E2178" s="79"/>
      <c r="F2178" s="8" t="s">
        <v>1737</v>
      </c>
      <c r="G2178" s="7" t="s">
        <v>17</v>
      </c>
      <c r="H2178" s="10">
        <v>13617.45</v>
      </c>
      <c r="I2178" s="11">
        <f t="shared" si="424"/>
        <v>16324.59906</v>
      </c>
      <c r="J2178" s="10">
        <v>0</v>
      </c>
      <c r="K2178" s="11">
        <f t="shared" si="425"/>
        <v>0</v>
      </c>
      <c r="L2178" s="49">
        <f t="shared" si="426"/>
        <v>0</v>
      </c>
      <c r="M2178" s="9">
        <v>93600</v>
      </c>
      <c r="N2178" s="9">
        <v>111384</v>
      </c>
      <c r="O2178" s="9">
        <f t="shared" si="427"/>
        <v>93600</v>
      </c>
      <c r="P2178" s="17">
        <f t="shared" si="428"/>
        <v>93600</v>
      </c>
    </row>
    <row r="2179" spans="1:16" x14ac:dyDescent="0.25">
      <c r="A2179" s="76"/>
      <c r="B2179" s="76"/>
      <c r="C2179" s="76"/>
      <c r="D2179" s="90"/>
      <c r="E2179" s="79"/>
      <c r="F2179" s="8" t="s">
        <v>1738</v>
      </c>
      <c r="G2179" s="7" t="s">
        <v>17</v>
      </c>
      <c r="H2179" s="10">
        <v>51066.18</v>
      </c>
      <c r="I2179" s="11">
        <f t="shared" si="424"/>
        <v>61218.136584</v>
      </c>
      <c r="J2179" s="10">
        <v>0</v>
      </c>
      <c r="K2179" s="11">
        <f t="shared" si="425"/>
        <v>0</v>
      </c>
      <c r="L2179" s="49">
        <f t="shared" si="426"/>
        <v>0</v>
      </c>
      <c r="M2179" s="9">
        <v>362856</v>
      </c>
      <c r="N2179" s="9">
        <v>431798.64</v>
      </c>
      <c r="O2179" s="9">
        <f t="shared" si="427"/>
        <v>362856</v>
      </c>
      <c r="P2179" s="17">
        <f t="shared" si="428"/>
        <v>362856</v>
      </c>
    </row>
    <row r="2180" spans="1:16" x14ac:dyDescent="0.25">
      <c r="A2180" s="76"/>
      <c r="B2180" s="76"/>
      <c r="C2180" s="76"/>
      <c r="D2180" s="90"/>
      <c r="E2180" s="79"/>
      <c r="F2180" s="8" t="s">
        <v>1739</v>
      </c>
      <c r="G2180" s="7" t="s">
        <v>17</v>
      </c>
      <c r="H2180" s="10">
        <v>39716.82</v>
      </c>
      <c r="I2180" s="11">
        <f t="shared" si="424"/>
        <v>47612.523816000001</v>
      </c>
      <c r="J2180" s="10">
        <v>0</v>
      </c>
      <c r="K2180" s="11">
        <f t="shared" si="425"/>
        <v>0</v>
      </c>
      <c r="L2180" s="49">
        <f t="shared" si="426"/>
        <v>0</v>
      </c>
      <c r="M2180" s="9">
        <v>115440</v>
      </c>
      <c r="N2180" s="9">
        <v>137373.6</v>
      </c>
      <c r="O2180" s="9">
        <f t="shared" si="427"/>
        <v>115440</v>
      </c>
      <c r="P2180" s="17">
        <f t="shared" si="428"/>
        <v>115440</v>
      </c>
    </row>
    <row r="2181" spans="1:16" x14ac:dyDescent="0.25">
      <c r="A2181" s="76"/>
      <c r="B2181" s="76"/>
      <c r="C2181" s="76"/>
      <c r="D2181" s="90"/>
      <c r="E2181" s="79"/>
      <c r="F2181" s="8" t="s">
        <v>1740</v>
      </c>
      <c r="G2181" s="7" t="s">
        <v>17</v>
      </c>
      <c r="H2181" s="10">
        <v>13617.45</v>
      </c>
      <c r="I2181" s="11">
        <f t="shared" si="424"/>
        <v>16324.59906</v>
      </c>
      <c r="J2181" s="10">
        <v>0</v>
      </c>
      <c r="K2181" s="11">
        <f t="shared" si="425"/>
        <v>0</v>
      </c>
      <c r="L2181" s="49">
        <f t="shared" si="426"/>
        <v>0</v>
      </c>
      <c r="M2181" s="9">
        <v>93600</v>
      </c>
      <c r="N2181" s="9">
        <v>111384</v>
      </c>
      <c r="O2181" s="9">
        <f t="shared" si="427"/>
        <v>93600</v>
      </c>
      <c r="P2181" s="17">
        <f t="shared" si="428"/>
        <v>93600</v>
      </c>
    </row>
    <row r="2182" spans="1:16" x14ac:dyDescent="0.25">
      <c r="A2182" s="76"/>
      <c r="B2182" s="76"/>
      <c r="C2182" s="76"/>
      <c r="D2182" s="90"/>
      <c r="E2182" s="79"/>
      <c r="F2182" s="8" t="s">
        <v>1741</v>
      </c>
      <c r="G2182" s="7" t="s">
        <v>17</v>
      </c>
      <c r="H2182" s="10">
        <v>6809.22</v>
      </c>
      <c r="I2182" s="11">
        <f t="shared" si="424"/>
        <v>8162.8929360000002</v>
      </c>
      <c r="J2182" s="10">
        <v>0</v>
      </c>
      <c r="K2182" s="11">
        <f t="shared" si="425"/>
        <v>0</v>
      </c>
      <c r="L2182" s="49">
        <f t="shared" si="426"/>
        <v>0</v>
      </c>
      <c r="M2182" s="9">
        <v>83200</v>
      </c>
      <c r="N2182" s="9">
        <v>99008</v>
      </c>
      <c r="O2182" s="9">
        <f t="shared" si="427"/>
        <v>83200</v>
      </c>
      <c r="P2182" s="17">
        <f t="shared" si="428"/>
        <v>83200</v>
      </c>
    </row>
    <row r="2183" spans="1:16" x14ac:dyDescent="0.25">
      <c r="A2183" s="76"/>
      <c r="B2183" s="76"/>
      <c r="C2183" s="76"/>
      <c r="D2183" s="90"/>
      <c r="E2183" s="79"/>
      <c r="F2183" s="100" t="s">
        <v>81</v>
      </c>
      <c r="G2183" s="101"/>
      <c r="H2183" s="101"/>
      <c r="I2183" s="101"/>
      <c r="J2183" s="101"/>
      <c r="K2183" s="101"/>
      <c r="L2183" s="102"/>
      <c r="M2183" s="10"/>
      <c r="N2183" s="10"/>
      <c r="O2183" s="10"/>
      <c r="P2183" s="18"/>
    </row>
    <row r="2184" spans="1:16" x14ac:dyDescent="0.25">
      <c r="A2184" s="76"/>
      <c r="B2184" s="76"/>
      <c r="C2184" s="76"/>
      <c r="D2184" s="90"/>
      <c r="E2184" s="79"/>
      <c r="F2184" s="8" t="s">
        <v>788</v>
      </c>
      <c r="G2184" s="77" t="s">
        <v>82</v>
      </c>
      <c r="H2184" s="78">
        <v>62506.62</v>
      </c>
      <c r="I2184" s="78">
        <f>(H2184*19.88%)+H2184</f>
        <v>74932.936056000006</v>
      </c>
      <c r="J2184" s="78">
        <v>0</v>
      </c>
      <c r="K2184" s="78">
        <f>(J2184*5.1%)+J2184</f>
        <v>0</v>
      </c>
      <c r="L2184" s="78">
        <f>K2184</f>
        <v>0</v>
      </c>
      <c r="M2184" s="79">
        <v>139880</v>
      </c>
      <c r="N2184" s="78">
        <v>130043</v>
      </c>
      <c r="O2184" s="79">
        <f>MIN(M2184,N2184)</f>
        <v>130043</v>
      </c>
      <c r="P2184" s="80">
        <f>O2184</f>
        <v>130043</v>
      </c>
    </row>
    <row r="2185" spans="1:16" x14ac:dyDescent="0.25">
      <c r="A2185" s="76"/>
      <c r="B2185" s="76"/>
      <c r="C2185" s="76"/>
      <c r="D2185" s="90"/>
      <c r="E2185" s="79"/>
      <c r="F2185" s="8" t="s">
        <v>1742</v>
      </c>
      <c r="G2185" s="77"/>
      <c r="H2185" s="78"/>
      <c r="I2185" s="78"/>
      <c r="J2185" s="78"/>
      <c r="K2185" s="78"/>
      <c r="L2185" s="78">
        <f t="shared" ref="L2185:L2188" si="429">+(I2185+K2185)/2</f>
        <v>0</v>
      </c>
      <c r="M2185" s="79">
        <v>0</v>
      </c>
      <c r="N2185" s="78"/>
      <c r="O2185" s="79">
        <v>0</v>
      </c>
      <c r="P2185" s="81"/>
    </row>
    <row r="2186" spans="1:16" x14ac:dyDescent="0.25">
      <c r="A2186" s="76"/>
      <c r="B2186" s="76"/>
      <c r="C2186" s="76"/>
      <c r="D2186" s="90"/>
      <c r="E2186" s="79"/>
      <c r="F2186" s="8" t="s">
        <v>468</v>
      </c>
      <c r="G2186" s="77"/>
      <c r="H2186" s="78"/>
      <c r="I2186" s="78"/>
      <c r="J2186" s="78" t="s">
        <v>1743</v>
      </c>
      <c r="K2186" s="78"/>
      <c r="L2186" s="78">
        <f t="shared" si="429"/>
        <v>0</v>
      </c>
      <c r="M2186" s="79">
        <v>0</v>
      </c>
      <c r="N2186" s="78"/>
      <c r="O2186" s="79">
        <v>0</v>
      </c>
      <c r="P2186" s="81"/>
    </row>
    <row r="2187" spans="1:16" x14ac:dyDescent="0.25">
      <c r="A2187" s="76"/>
      <c r="B2187" s="76"/>
      <c r="C2187" s="76"/>
      <c r="D2187" s="90"/>
      <c r="E2187" s="79"/>
      <c r="F2187" s="8" t="s">
        <v>1692</v>
      </c>
      <c r="G2187" s="77"/>
      <c r="H2187" s="78"/>
      <c r="I2187" s="78"/>
      <c r="J2187" s="78"/>
      <c r="K2187" s="78"/>
      <c r="L2187" s="78">
        <f t="shared" si="429"/>
        <v>0</v>
      </c>
      <c r="M2187" s="79">
        <v>0</v>
      </c>
      <c r="N2187" s="78"/>
      <c r="O2187" s="79">
        <v>0</v>
      </c>
      <c r="P2187" s="81"/>
    </row>
    <row r="2188" spans="1:16" x14ac:dyDescent="0.25">
      <c r="A2188" s="76"/>
      <c r="B2188" s="76"/>
      <c r="C2188" s="76"/>
      <c r="D2188" s="90"/>
      <c r="E2188" s="79"/>
      <c r="F2188" s="8" t="s">
        <v>1694</v>
      </c>
      <c r="G2188" s="77"/>
      <c r="H2188" s="78"/>
      <c r="I2188" s="78"/>
      <c r="J2188" s="78"/>
      <c r="K2188" s="78"/>
      <c r="L2188" s="78">
        <f t="shared" si="429"/>
        <v>0</v>
      </c>
      <c r="M2188" s="79">
        <v>0</v>
      </c>
      <c r="N2188" s="78"/>
      <c r="O2188" s="79">
        <v>0</v>
      </c>
      <c r="P2188" s="81"/>
    </row>
    <row r="2189" spans="1:16" x14ac:dyDescent="0.25">
      <c r="A2189" s="76">
        <v>12</v>
      </c>
      <c r="B2189" s="76" t="s">
        <v>1744</v>
      </c>
      <c r="C2189" s="76" t="s">
        <v>1745</v>
      </c>
      <c r="D2189" s="90"/>
      <c r="E2189" s="79"/>
      <c r="F2189" s="100" t="s">
        <v>15</v>
      </c>
      <c r="G2189" s="101"/>
      <c r="H2189" s="101"/>
      <c r="I2189" s="101"/>
      <c r="J2189" s="101"/>
      <c r="K2189" s="101"/>
      <c r="L2189" s="102"/>
      <c r="M2189" s="10"/>
      <c r="N2189" s="10"/>
      <c r="O2189" s="10"/>
      <c r="P2189" s="18"/>
    </row>
    <row r="2190" spans="1:16" x14ac:dyDescent="0.25">
      <c r="A2190" s="76"/>
      <c r="B2190" s="76"/>
      <c r="C2190" s="76"/>
      <c r="D2190" s="90"/>
      <c r="E2190" s="79"/>
      <c r="F2190" s="8" t="s">
        <v>1746</v>
      </c>
      <c r="G2190" s="7" t="s">
        <v>17</v>
      </c>
      <c r="H2190" s="10">
        <v>73759.95</v>
      </c>
      <c r="I2190" s="11">
        <f t="shared" ref="I2190:I2197" si="430">(H2190*19.88%)+H2190</f>
        <v>88423.428059999991</v>
      </c>
      <c r="J2190" s="10">
        <v>23132.569</v>
      </c>
      <c r="K2190" s="11">
        <f t="shared" ref="K2190:K2197" si="431">(J2190*5.1%)+J2190</f>
        <v>24312.330019000001</v>
      </c>
      <c r="L2190" s="49">
        <f>K2190</f>
        <v>24312.330019000001</v>
      </c>
      <c r="M2190" s="9">
        <v>99511.799296000012</v>
      </c>
      <c r="N2190" s="9">
        <v>118419.04116224001</v>
      </c>
      <c r="O2190" s="9">
        <f>MIN(M2190,N2190)</f>
        <v>99511.799296000012</v>
      </c>
      <c r="P2190" s="17">
        <f>AVERAGE(L2190,O2190)</f>
        <v>61912.064657500006</v>
      </c>
    </row>
    <row r="2191" spans="1:16" x14ac:dyDescent="0.25">
      <c r="A2191" s="76"/>
      <c r="B2191" s="76"/>
      <c r="C2191" s="76"/>
      <c r="D2191" s="90"/>
      <c r="E2191" s="79"/>
      <c r="F2191" s="8" t="s">
        <v>1747</v>
      </c>
      <c r="G2191" s="7" t="s">
        <v>17</v>
      </c>
      <c r="H2191" s="10">
        <v>96456.69</v>
      </c>
      <c r="I2191" s="11">
        <f t="shared" si="430"/>
        <v>115632.279972</v>
      </c>
      <c r="J2191" s="10">
        <v>68346.016000000003</v>
      </c>
      <c r="K2191" s="11">
        <f t="shared" si="431"/>
        <v>71831.662815999996</v>
      </c>
      <c r="L2191" s="49">
        <f t="shared" ref="L2191:L2197" si="432">K2191</f>
        <v>71831.662815999996</v>
      </c>
      <c r="M2191" s="9">
        <v>130132.9938272</v>
      </c>
      <c r="N2191" s="9">
        <v>154858.26265436801</v>
      </c>
      <c r="O2191" s="9">
        <f t="shared" ref="O2191:O2197" si="433">MIN(M2191,N2191)</f>
        <v>130132.9938272</v>
      </c>
      <c r="P2191" s="17">
        <f t="shared" ref="P2191:P2197" si="434">AVERAGE(L2191,O2191)</f>
        <v>100982.3283216</v>
      </c>
    </row>
    <row r="2192" spans="1:16" x14ac:dyDescent="0.25">
      <c r="A2192" s="76"/>
      <c r="B2192" s="76"/>
      <c r="C2192" s="76"/>
      <c r="D2192" s="90"/>
      <c r="E2192" s="79"/>
      <c r="F2192" s="8" t="s">
        <v>1748</v>
      </c>
      <c r="G2192" s="7" t="s">
        <v>17</v>
      </c>
      <c r="H2192" s="10">
        <v>78300.09</v>
      </c>
      <c r="I2192" s="11">
        <f t="shared" si="430"/>
        <v>93866.147891999994</v>
      </c>
      <c r="J2192" s="10">
        <v>231328.46979999999</v>
      </c>
      <c r="K2192" s="11">
        <f t="shared" si="431"/>
        <v>243126.22175979998</v>
      </c>
      <c r="L2192" s="49">
        <f t="shared" si="432"/>
        <v>243126.22175979998</v>
      </c>
      <c r="M2192" s="9">
        <v>105636.84767999999</v>
      </c>
      <c r="N2192" s="9">
        <v>125707.8487392</v>
      </c>
      <c r="O2192" s="9">
        <f t="shared" si="433"/>
        <v>105636.84767999999</v>
      </c>
      <c r="P2192" s="17">
        <f t="shared" si="434"/>
        <v>174381.5347199</v>
      </c>
    </row>
    <row r="2193" spans="1:16" x14ac:dyDescent="0.25">
      <c r="A2193" s="76"/>
      <c r="B2193" s="76"/>
      <c r="C2193" s="76"/>
      <c r="D2193" s="90"/>
      <c r="E2193" s="79"/>
      <c r="F2193" s="8" t="s">
        <v>1749</v>
      </c>
      <c r="G2193" s="7" t="s">
        <v>17</v>
      </c>
      <c r="H2193" s="10">
        <v>24964.83</v>
      </c>
      <c r="I2193" s="11">
        <f t="shared" si="430"/>
        <v>29927.838204</v>
      </c>
      <c r="J2193" s="10">
        <v>79914.616999999998</v>
      </c>
      <c r="K2193" s="11">
        <f t="shared" si="431"/>
        <v>83990.262466999993</v>
      </c>
      <c r="L2193" s="49">
        <f t="shared" si="432"/>
        <v>83990.262466999993</v>
      </c>
      <c r="M2193" s="9">
        <v>33681.020463999994</v>
      </c>
      <c r="N2193" s="9">
        <v>40080.414352159991</v>
      </c>
      <c r="O2193" s="9">
        <f t="shared" si="433"/>
        <v>33681.020463999994</v>
      </c>
      <c r="P2193" s="17">
        <f t="shared" si="434"/>
        <v>58835.641465499997</v>
      </c>
    </row>
    <row r="2194" spans="1:16" x14ac:dyDescent="0.25">
      <c r="A2194" s="76"/>
      <c r="B2194" s="76"/>
      <c r="C2194" s="76"/>
      <c r="D2194" s="90"/>
      <c r="E2194" s="79"/>
      <c r="F2194" s="8" t="s">
        <v>1750</v>
      </c>
      <c r="G2194" s="7" t="s">
        <v>17</v>
      </c>
      <c r="H2194" s="10">
        <v>249653.25</v>
      </c>
      <c r="I2194" s="11">
        <f t="shared" si="430"/>
        <v>299284.3161</v>
      </c>
      <c r="J2194" s="10">
        <v>0</v>
      </c>
      <c r="K2194" s="11">
        <f t="shared" si="431"/>
        <v>0</v>
      </c>
      <c r="L2194" s="49">
        <f t="shared" si="432"/>
        <v>0</v>
      </c>
      <c r="M2194" s="9">
        <v>336814.25202879997</v>
      </c>
      <c r="N2194" s="9">
        <v>400808.95991427195</v>
      </c>
      <c r="O2194" s="9">
        <f t="shared" si="433"/>
        <v>336814.25202879997</v>
      </c>
      <c r="P2194" s="17">
        <f>O2194</f>
        <v>336814.25202879997</v>
      </c>
    </row>
    <row r="2195" spans="1:16" x14ac:dyDescent="0.25">
      <c r="A2195" s="76"/>
      <c r="B2195" s="76"/>
      <c r="C2195" s="76"/>
      <c r="D2195" s="90"/>
      <c r="E2195" s="79"/>
      <c r="F2195" s="8" t="s">
        <v>1751</v>
      </c>
      <c r="G2195" s="7" t="s">
        <v>17</v>
      </c>
      <c r="H2195" s="10">
        <v>86244.84</v>
      </c>
      <c r="I2195" s="11">
        <f t="shared" si="430"/>
        <v>103390.31419199999</v>
      </c>
      <c r="J2195" s="10">
        <v>0</v>
      </c>
      <c r="K2195" s="11">
        <f t="shared" si="431"/>
        <v>0</v>
      </c>
      <c r="L2195" s="49">
        <f t="shared" si="432"/>
        <v>0</v>
      </c>
      <c r="M2195" s="9">
        <v>116355.682352</v>
      </c>
      <c r="N2195" s="9">
        <v>138463.26199888001</v>
      </c>
      <c r="O2195" s="9">
        <f t="shared" si="433"/>
        <v>116355.682352</v>
      </c>
      <c r="P2195" s="17">
        <f t="shared" ref="P2195:P2196" si="435">O2195</f>
        <v>116355.682352</v>
      </c>
    </row>
    <row r="2196" spans="1:16" ht="11.25" customHeight="1" x14ac:dyDescent="0.25">
      <c r="A2196" s="76"/>
      <c r="B2196" s="76"/>
      <c r="C2196" s="76"/>
      <c r="D2196" s="90"/>
      <c r="E2196" s="79"/>
      <c r="F2196" s="8" t="s">
        <v>1752</v>
      </c>
      <c r="G2196" s="7" t="s">
        <v>17</v>
      </c>
      <c r="H2196" s="10">
        <v>107804.07</v>
      </c>
      <c r="I2196" s="11">
        <f t="shared" si="430"/>
        <v>129235.51911600001</v>
      </c>
      <c r="J2196" s="10">
        <v>0</v>
      </c>
      <c r="K2196" s="11">
        <f t="shared" si="431"/>
        <v>0</v>
      </c>
      <c r="L2196" s="49">
        <f t="shared" si="432"/>
        <v>0</v>
      </c>
      <c r="M2196" s="9">
        <v>416000</v>
      </c>
      <c r="N2196" s="9">
        <v>495040</v>
      </c>
      <c r="O2196" s="9">
        <f t="shared" si="433"/>
        <v>416000</v>
      </c>
      <c r="P2196" s="17">
        <f t="shared" si="435"/>
        <v>416000</v>
      </c>
    </row>
    <row r="2197" spans="1:16" x14ac:dyDescent="0.25">
      <c r="A2197" s="76"/>
      <c r="B2197" s="76"/>
      <c r="C2197" s="76"/>
      <c r="D2197" s="90"/>
      <c r="E2197" s="79"/>
      <c r="F2197" s="8" t="s">
        <v>1753</v>
      </c>
      <c r="G2197" s="7" t="s">
        <v>17</v>
      </c>
      <c r="H2197" s="10">
        <v>29504.97</v>
      </c>
      <c r="I2197" s="11">
        <f t="shared" si="430"/>
        <v>35370.558036000002</v>
      </c>
      <c r="J2197" s="9">
        <v>99891.186400000006</v>
      </c>
      <c r="K2197" s="11">
        <f t="shared" si="431"/>
        <v>104985.6369064</v>
      </c>
      <c r="L2197" s="49">
        <f t="shared" si="432"/>
        <v>104985.6369064</v>
      </c>
      <c r="M2197" s="9">
        <v>44627.858038400002</v>
      </c>
      <c r="N2197" s="9">
        <v>53107.151065696002</v>
      </c>
      <c r="O2197" s="9">
        <f t="shared" si="433"/>
        <v>44627.858038400002</v>
      </c>
      <c r="P2197" s="17">
        <f t="shared" si="434"/>
        <v>74806.747472400006</v>
      </c>
    </row>
    <row r="2198" spans="1:16" x14ac:dyDescent="0.25">
      <c r="A2198" s="76"/>
      <c r="B2198" s="76"/>
      <c r="C2198" s="76"/>
      <c r="D2198" s="90"/>
      <c r="E2198" s="79"/>
      <c r="F2198" s="100" t="s">
        <v>81</v>
      </c>
      <c r="G2198" s="101"/>
      <c r="H2198" s="101"/>
      <c r="I2198" s="101"/>
      <c r="J2198" s="101"/>
      <c r="K2198" s="101"/>
      <c r="L2198" s="102"/>
      <c r="M2198" s="10"/>
      <c r="N2198" s="10"/>
      <c r="O2198" s="10"/>
      <c r="P2198" s="18"/>
    </row>
    <row r="2199" spans="1:16" x14ac:dyDescent="0.25">
      <c r="A2199" s="76"/>
      <c r="B2199" s="76"/>
      <c r="C2199" s="76"/>
      <c r="D2199" s="90"/>
      <c r="E2199" s="79"/>
      <c r="F2199" s="8" t="s">
        <v>788</v>
      </c>
      <c r="G2199" s="77" t="s">
        <v>82</v>
      </c>
      <c r="H2199" s="78">
        <v>145327.04999999999</v>
      </c>
      <c r="I2199" s="78">
        <f>(H2199*19.88%)+H2199</f>
        <v>174218.06753999999</v>
      </c>
      <c r="J2199" s="78">
        <v>134357</v>
      </c>
      <c r="K2199" s="78">
        <f>(J2199*5.1%)+J2199</f>
        <v>141209.20699999999</v>
      </c>
      <c r="L2199" s="78">
        <f>K2199</f>
        <v>141209.20699999999</v>
      </c>
      <c r="M2199" s="79">
        <v>206023.79199999999</v>
      </c>
      <c r="N2199" s="78">
        <v>204043</v>
      </c>
      <c r="O2199" s="79">
        <f>MIN(M2199,N2199)</f>
        <v>204043</v>
      </c>
      <c r="P2199" s="80">
        <f>AVERAGE(L2199,O2199)</f>
        <v>172626.1035</v>
      </c>
    </row>
    <row r="2200" spans="1:16" x14ac:dyDescent="0.25">
      <c r="A2200" s="76"/>
      <c r="B2200" s="76"/>
      <c r="C2200" s="76"/>
      <c r="D2200" s="90"/>
      <c r="E2200" s="79"/>
      <c r="F2200" s="8" t="s">
        <v>1754</v>
      </c>
      <c r="G2200" s="77"/>
      <c r="H2200" s="78"/>
      <c r="I2200" s="78"/>
      <c r="J2200" s="78"/>
      <c r="K2200" s="78"/>
      <c r="L2200" s="78">
        <f t="shared" ref="L2200:L2206" si="436">+(I2200+K2200)/2</f>
        <v>0</v>
      </c>
      <c r="M2200" s="79">
        <v>0</v>
      </c>
      <c r="N2200" s="78"/>
      <c r="O2200" s="79">
        <v>0</v>
      </c>
      <c r="P2200" s="81"/>
    </row>
    <row r="2201" spans="1:16" x14ac:dyDescent="0.25">
      <c r="A2201" s="76"/>
      <c r="B2201" s="76"/>
      <c r="C2201" s="76"/>
      <c r="D2201" s="90"/>
      <c r="E2201" s="79"/>
      <c r="F2201" s="8" t="s">
        <v>1755</v>
      </c>
      <c r="G2201" s="77"/>
      <c r="H2201" s="78"/>
      <c r="I2201" s="78"/>
      <c r="J2201" s="78"/>
      <c r="K2201" s="78"/>
      <c r="L2201" s="78">
        <f t="shared" si="436"/>
        <v>0</v>
      </c>
      <c r="M2201" s="79">
        <v>0</v>
      </c>
      <c r="N2201" s="78"/>
      <c r="O2201" s="79">
        <v>0</v>
      </c>
      <c r="P2201" s="81"/>
    </row>
    <row r="2202" spans="1:16" x14ac:dyDescent="0.25">
      <c r="A2202" s="76"/>
      <c r="B2202" s="76"/>
      <c r="C2202" s="76"/>
      <c r="D2202" s="90"/>
      <c r="E2202" s="79"/>
      <c r="F2202" s="8" t="s">
        <v>1756</v>
      </c>
      <c r="G2202" s="77"/>
      <c r="H2202" s="78"/>
      <c r="I2202" s="78"/>
      <c r="J2202" s="78"/>
      <c r="K2202" s="78"/>
      <c r="L2202" s="78">
        <f t="shared" si="436"/>
        <v>0</v>
      </c>
      <c r="M2202" s="79">
        <v>0</v>
      </c>
      <c r="N2202" s="78"/>
      <c r="O2202" s="79">
        <v>0</v>
      </c>
      <c r="P2202" s="81"/>
    </row>
    <row r="2203" spans="1:16" x14ac:dyDescent="0.25">
      <c r="A2203" s="76"/>
      <c r="B2203" s="76"/>
      <c r="C2203" s="76"/>
      <c r="D2203" s="90"/>
      <c r="E2203" s="79"/>
      <c r="F2203" s="8" t="s">
        <v>468</v>
      </c>
      <c r="G2203" s="77"/>
      <c r="H2203" s="78"/>
      <c r="I2203" s="78"/>
      <c r="J2203" s="78"/>
      <c r="K2203" s="78"/>
      <c r="L2203" s="78">
        <f t="shared" si="436"/>
        <v>0</v>
      </c>
      <c r="M2203" s="79">
        <v>0</v>
      </c>
      <c r="N2203" s="78"/>
      <c r="O2203" s="79">
        <v>0</v>
      </c>
      <c r="P2203" s="81"/>
    </row>
    <row r="2204" spans="1:16" x14ac:dyDescent="0.25">
      <c r="A2204" s="76"/>
      <c r="B2204" s="76"/>
      <c r="C2204" s="76"/>
      <c r="D2204" s="90"/>
      <c r="E2204" s="79"/>
      <c r="F2204" s="8" t="s">
        <v>1692</v>
      </c>
      <c r="G2204" s="77"/>
      <c r="H2204" s="78"/>
      <c r="I2204" s="78"/>
      <c r="J2204" s="78"/>
      <c r="K2204" s="78"/>
      <c r="L2204" s="78">
        <f t="shared" si="436"/>
        <v>0</v>
      </c>
      <c r="M2204" s="79">
        <v>0</v>
      </c>
      <c r="N2204" s="78"/>
      <c r="O2204" s="79">
        <v>0</v>
      </c>
      <c r="P2204" s="81"/>
    </row>
    <row r="2205" spans="1:16" x14ac:dyDescent="0.25">
      <c r="A2205" s="76"/>
      <c r="B2205" s="76"/>
      <c r="C2205" s="76"/>
      <c r="D2205" s="90"/>
      <c r="E2205" s="79"/>
      <c r="F2205" s="8" t="s">
        <v>99</v>
      </c>
      <c r="G2205" s="77"/>
      <c r="H2205" s="78"/>
      <c r="I2205" s="78"/>
      <c r="J2205" s="78"/>
      <c r="K2205" s="78"/>
      <c r="L2205" s="78">
        <f t="shared" si="436"/>
        <v>0</v>
      </c>
      <c r="M2205" s="79">
        <v>0</v>
      </c>
      <c r="N2205" s="78"/>
      <c r="O2205" s="79">
        <v>0</v>
      </c>
      <c r="P2205" s="81"/>
    </row>
    <row r="2206" spans="1:16" x14ac:dyDescent="0.25">
      <c r="A2206" s="76"/>
      <c r="B2206" s="76"/>
      <c r="C2206" s="76"/>
      <c r="D2206" s="90"/>
      <c r="E2206" s="79"/>
      <c r="F2206" s="8" t="s">
        <v>1757</v>
      </c>
      <c r="G2206" s="77"/>
      <c r="H2206" s="78"/>
      <c r="I2206" s="78"/>
      <c r="J2206" s="78"/>
      <c r="K2206" s="78"/>
      <c r="L2206" s="78">
        <f t="shared" si="436"/>
        <v>0</v>
      </c>
      <c r="M2206" s="79">
        <v>0</v>
      </c>
      <c r="N2206" s="78"/>
      <c r="O2206" s="79">
        <v>0</v>
      </c>
      <c r="P2206" s="81"/>
    </row>
    <row r="2207" spans="1:16" x14ac:dyDescent="0.25">
      <c r="A2207" s="76">
        <v>13</v>
      </c>
      <c r="B2207" s="76" t="s">
        <v>1758</v>
      </c>
      <c r="C2207" s="76" t="s">
        <v>1759</v>
      </c>
      <c r="D2207" s="90"/>
      <c r="E2207" s="79"/>
      <c r="F2207" s="100" t="s">
        <v>15</v>
      </c>
      <c r="G2207" s="101"/>
      <c r="H2207" s="101"/>
      <c r="I2207" s="101"/>
      <c r="J2207" s="101"/>
      <c r="K2207" s="101"/>
      <c r="L2207" s="102"/>
      <c r="M2207" s="10"/>
      <c r="N2207" s="10"/>
      <c r="O2207" s="10"/>
      <c r="P2207" s="18"/>
    </row>
    <row r="2208" spans="1:16" x14ac:dyDescent="0.25">
      <c r="A2208" s="76"/>
      <c r="B2208" s="76"/>
      <c r="C2208" s="76"/>
      <c r="D2208" s="90"/>
      <c r="E2208" s="79"/>
      <c r="F2208" s="8" t="s">
        <v>1760</v>
      </c>
      <c r="G2208" s="7" t="s">
        <v>17</v>
      </c>
      <c r="H2208" s="10">
        <v>47661.57</v>
      </c>
      <c r="I2208" s="11">
        <f t="shared" ref="I2208:I2216" si="437">(H2208*19.88%)+H2208</f>
        <v>57136.690115999998</v>
      </c>
      <c r="J2208" s="10">
        <v>0</v>
      </c>
      <c r="K2208" s="11">
        <f t="shared" ref="K2208:K2216" si="438">(J2208*5.1%)+J2208</f>
        <v>0</v>
      </c>
      <c r="L2208" s="49">
        <f>K2208</f>
        <v>0</v>
      </c>
      <c r="M2208" s="9">
        <v>20800</v>
      </c>
      <c r="N2208" s="9">
        <v>24752</v>
      </c>
      <c r="O2208" s="9">
        <f>MIN(M2208,N2208)</f>
        <v>20800</v>
      </c>
      <c r="P2208" s="17">
        <f>O2208</f>
        <v>20800</v>
      </c>
    </row>
    <row r="2209" spans="1:16" x14ac:dyDescent="0.25">
      <c r="A2209" s="76"/>
      <c r="B2209" s="76"/>
      <c r="C2209" s="76"/>
      <c r="D2209" s="90"/>
      <c r="E2209" s="79"/>
      <c r="F2209" s="8" t="s">
        <v>1761</v>
      </c>
      <c r="G2209" s="7" t="s">
        <v>17</v>
      </c>
      <c r="H2209" s="10">
        <v>51746.31</v>
      </c>
      <c r="I2209" s="11">
        <f t="shared" si="437"/>
        <v>62033.476427999994</v>
      </c>
      <c r="J2209" s="10">
        <v>0</v>
      </c>
      <c r="K2209" s="11">
        <f t="shared" si="438"/>
        <v>0</v>
      </c>
      <c r="L2209" s="49">
        <f t="shared" ref="L2209:L2216" si="439">K2209</f>
        <v>0</v>
      </c>
      <c r="M2209" s="9">
        <v>364000</v>
      </c>
      <c r="N2209" s="9">
        <v>285600</v>
      </c>
      <c r="O2209" s="9">
        <f t="shared" ref="O2209:O2216" si="440">MIN(M2209,N2209)</f>
        <v>285600</v>
      </c>
      <c r="P2209" s="17">
        <f t="shared" ref="P2209:P2216" si="441">O2209</f>
        <v>285600</v>
      </c>
    </row>
    <row r="2210" spans="1:16" x14ac:dyDescent="0.25">
      <c r="A2210" s="76"/>
      <c r="B2210" s="76"/>
      <c r="C2210" s="76"/>
      <c r="D2210" s="90"/>
      <c r="E2210" s="79"/>
      <c r="F2210" s="8" t="s">
        <v>1762</v>
      </c>
      <c r="G2210" s="7" t="s">
        <v>17</v>
      </c>
      <c r="H2210" s="10">
        <v>97591.23</v>
      </c>
      <c r="I2210" s="11">
        <f t="shared" si="437"/>
        <v>116992.366524</v>
      </c>
      <c r="J2210" s="10">
        <v>0</v>
      </c>
      <c r="K2210" s="11">
        <f t="shared" si="438"/>
        <v>0</v>
      </c>
      <c r="L2210" s="49">
        <f t="shared" si="439"/>
        <v>0</v>
      </c>
      <c r="M2210" s="9">
        <v>29120</v>
      </c>
      <c r="N2210" s="9">
        <v>34652.800000000003</v>
      </c>
      <c r="O2210" s="9">
        <f t="shared" si="440"/>
        <v>29120</v>
      </c>
      <c r="P2210" s="17">
        <f t="shared" si="441"/>
        <v>29120</v>
      </c>
    </row>
    <row r="2211" spans="1:16" x14ac:dyDescent="0.25">
      <c r="A2211" s="76"/>
      <c r="B2211" s="76"/>
      <c r="C2211" s="76"/>
      <c r="D2211" s="90"/>
      <c r="E2211" s="79"/>
      <c r="F2211" s="8" t="s">
        <v>1763</v>
      </c>
      <c r="G2211" s="7" t="s">
        <v>17</v>
      </c>
      <c r="H2211" s="10">
        <v>154332.09</v>
      </c>
      <c r="I2211" s="11">
        <f t="shared" si="437"/>
        <v>185013.309492</v>
      </c>
      <c r="J2211" s="10">
        <v>0</v>
      </c>
      <c r="K2211" s="11">
        <f t="shared" si="438"/>
        <v>0</v>
      </c>
      <c r="L2211" s="49">
        <f t="shared" si="439"/>
        <v>0</v>
      </c>
      <c r="M2211" s="9">
        <v>62400</v>
      </c>
      <c r="N2211" s="9">
        <v>214200</v>
      </c>
      <c r="O2211" s="9">
        <f t="shared" si="440"/>
        <v>62400</v>
      </c>
      <c r="P2211" s="17">
        <f t="shared" si="441"/>
        <v>62400</v>
      </c>
    </row>
    <row r="2212" spans="1:16" x14ac:dyDescent="0.25">
      <c r="A2212" s="76"/>
      <c r="B2212" s="76"/>
      <c r="C2212" s="76"/>
      <c r="D2212" s="90"/>
      <c r="E2212" s="79"/>
      <c r="F2212" s="8" t="s">
        <v>1764</v>
      </c>
      <c r="G2212" s="7" t="s">
        <v>17</v>
      </c>
      <c r="H2212" s="10">
        <v>13617.45</v>
      </c>
      <c r="I2212" s="11">
        <f t="shared" si="437"/>
        <v>16324.59906</v>
      </c>
      <c r="J2212" s="10">
        <v>0</v>
      </c>
      <c r="K2212" s="11">
        <f t="shared" si="438"/>
        <v>0</v>
      </c>
      <c r="L2212" s="49">
        <f t="shared" si="439"/>
        <v>0</v>
      </c>
      <c r="M2212" s="9">
        <v>15600</v>
      </c>
      <c r="N2212" s="9">
        <v>18564</v>
      </c>
      <c r="O2212" s="9">
        <f t="shared" si="440"/>
        <v>15600</v>
      </c>
      <c r="P2212" s="17">
        <f t="shared" si="441"/>
        <v>15600</v>
      </c>
    </row>
    <row r="2213" spans="1:16" x14ac:dyDescent="0.25">
      <c r="A2213" s="76"/>
      <c r="B2213" s="76"/>
      <c r="C2213" s="76"/>
      <c r="D2213" s="90"/>
      <c r="E2213" s="79"/>
      <c r="F2213" s="8" t="s">
        <v>1765</v>
      </c>
      <c r="G2213" s="7" t="s">
        <v>17</v>
      </c>
      <c r="H2213" s="10">
        <v>10213.83</v>
      </c>
      <c r="I2213" s="11">
        <f t="shared" si="437"/>
        <v>12244.339404</v>
      </c>
      <c r="J2213" s="10">
        <v>0</v>
      </c>
      <c r="K2213" s="11">
        <f t="shared" si="438"/>
        <v>0</v>
      </c>
      <c r="L2213" s="49">
        <f t="shared" si="439"/>
        <v>0</v>
      </c>
      <c r="M2213" s="9">
        <v>15600</v>
      </c>
      <c r="N2213" s="9">
        <v>18564</v>
      </c>
      <c r="O2213" s="9">
        <f t="shared" si="440"/>
        <v>15600</v>
      </c>
      <c r="P2213" s="17">
        <f t="shared" si="441"/>
        <v>15600</v>
      </c>
    </row>
    <row r="2214" spans="1:16" x14ac:dyDescent="0.25">
      <c r="A2214" s="76"/>
      <c r="B2214" s="76"/>
      <c r="C2214" s="76"/>
      <c r="D2214" s="90"/>
      <c r="E2214" s="79"/>
      <c r="F2214" s="8" t="s">
        <v>1766</v>
      </c>
      <c r="G2214" s="7" t="s">
        <v>17</v>
      </c>
      <c r="H2214" s="10">
        <v>177027.84</v>
      </c>
      <c r="I2214" s="11">
        <f t="shared" si="437"/>
        <v>212220.97459199998</v>
      </c>
      <c r="J2214" s="10">
        <v>0</v>
      </c>
      <c r="K2214" s="11">
        <f t="shared" si="438"/>
        <v>0</v>
      </c>
      <c r="L2214" s="49">
        <f t="shared" si="439"/>
        <v>0</v>
      </c>
      <c r="M2214" s="9">
        <v>62400</v>
      </c>
      <c r="N2214" s="9">
        <v>74256</v>
      </c>
      <c r="O2214" s="9">
        <f t="shared" si="440"/>
        <v>62400</v>
      </c>
      <c r="P2214" s="17">
        <f t="shared" si="441"/>
        <v>62400</v>
      </c>
    </row>
    <row r="2215" spans="1:16" x14ac:dyDescent="0.25">
      <c r="A2215" s="76"/>
      <c r="B2215" s="76"/>
      <c r="C2215" s="76"/>
      <c r="D2215" s="90"/>
      <c r="E2215" s="79"/>
      <c r="F2215" s="8" t="s">
        <v>50</v>
      </c>
      <c r="G2215" s="7" t="s">
        <v>17</v>
      </c>
      <c r="H2215" s="10">
        <v>164543.94</v>
      </c>
      <c r="I2215" s="11">
        <f t="shared" si="437"/>
        <v>197255.275272</v>
      </c>
      <c r="J2215" s="10">
        <v>0</v>
      </c>
      <c r="K2215" s="11">
        <f t="shared" si="438"/>
        <v>0</v>
      </c>
      <c r="L2215" s="49">
        <f t="shared" si="439"/>
        <v>0</v>
      </c>
      <c r="M2215" s="9">
        <v>62400</v>
      </c>
      <c r="N2215" s="9">
        <v>74256</v>
      </c>
      <c r="O2215" s="9">
        <f t="shared" si="440"/>
        <v>62400</v>
      </c>
      <c r="P2215" s="17">
        <f t="shared" si="441"/>
        <v>62400</v>
      </c>
    </row>
    <row r="2216" spans="1:16" ht="18.75" customHeight="1" x14ac:dyDescent="0.25">
      <c r="A2216" s="76"/>
      <c r="B2216" s="76"/>
      <c r="C2216" s="76"/>
      <c r="D2216" s="90"/>
      <c r="E2216" s="79"/>
      <c r="F2216" s="52" t="s">
        <v>1767</v>
      </c>
      <c r="G2216" s="7" t="s">
        <v>17</v>
      </c>
      <c r="H2216" s="10">
        <v>0</v>
      </c>
      <c r="I2216" s="11">
        <f t="shared" si="437"/>
        <v>0</v>
      </c>
      <c r="J2216" s="10">
        <v>0</v>
      </c>
      <c r="K2216" s="11">
        <f t="shared" si="438"/>
        <v>0</v>
      </c>
      <c r="L2216" s="49">
        <f t="shared" si="439"/>
        <v>0</v>
      </c>
      <c r="M2216" s="9">
        <v>62400</v>
      </c>
      <c r="N2216" s="9">
        <v>74256</v>
      </c>
      <c r="O2216" s="9">
        <f t="shared" si="440"/>
        <v>62400</v>
      </c>
      <c r="P2216" s="17">
        <f t="shared" si="441"/>
        <v>62400</v>
      </c>
    </row>
    <row r="2217" spans="1:16" x14ac:dyDescent="0.25">
      <c r="A2217" s="76"/>
      <c r="B2217" s="76"/>
      <c r="C2217" s="76"/>
      <c r="D2217" s="90"/>
      <c r="E2217" s="79"/>
      <c r="F2217" s="100" t="s">
        <v>81</v>
      </c>
      <c r="G2217" s="101"/>
      <c r="H2217" s="101"/>
      <c r="I2217" s="101"/>
      <c r="J2217" s="101"/>
      <c r="K2217" s="101"/>
      <c r="L2217" s="102"/>
      <c r="M2217" s="10"/>
      <c r="N2217" s="10"/>
      <c r="O2217" s="10"/>
      <c r="P2217" s="18"/>
    </row>
    <row r="2218" spans="1:16" x14ac:dyDescent="0.25">
      <c r="A2218" s="76"/>
      <c r="B2218" s="76"/>
      <c r="C2218" s="76"/>
      <c r="D2218" s="90"/>
      <c r="E2218" s="79"/>
      <c r="F2218" s="8" t="s">
        <v>1768</v>
      </c>
      <c r="G2218" s="77" t="s">
        <v>82</v>
      </c>
      <c r="H2218" s="79">
        <v>56405.25</v>
      </c>
      <c r="I2218" s="79">
        <f>(H2218*19.88%)+H2218</f>
        <v>67618.613700000002</v>
      </c>
      <c r="J2218" s="79">
        <v>0</v>
      </c>
      <c r="K2218" s="79">
        <f>(J2218*5.1%)+J2218</f>
        <v>0</v>
      </c>
      <c r="L2218" s="79">
        <f>K2218</f>
        <v>0</v>
      </c>
      <c r="M2218" s="79">
        <v>31200</v>
      </c>
      <c r="N2218" s="78">
        <v>182011</v>
      </c>
      <c r="O2218" s="79">
        <f>MIN(M2218,N2218)</f>
        <v>31200</v>
      </c>
      <c r="P2218" s="80">
        <f>O2218</f>
        <v>31200</v>
      </c>
    </row>
    <row r="2219" spans="1:16" x14ac:dyDescent="0.25">
      <c r="A2219" s="76"/>
      <c r="B2219" s="76"/>
      <c r="C2219" s="76"/>
      <c r="D2219" s="90"/>
      <c r="E2219" s="79"/>
      <c r="F2219" s="8" t="s">
        <v>1769</v>
      </c>
      <c r="G2219" s="77"/>
      <c r="H2219" s="79"/>
      <c r="I2219" s="79"/>
      <c r="J2219" s="79"/>
      <c r="K2219" s="79"/>
      <c r="L2219" s="79"/>
      <c r="M2219" s="79">
        <v>0</v>
      </c>
      <c r="N2219" s="78"/>
      <c r="O2219" s="79">
        <v>0</v>
      </c>
      <c r="P2219" s="81"/>
    </row>
    <row r="2220" spans="1:16" ht="11.25" customHeight="1" x14ac:dyDescent="0.25">
      <c r="A2220" s="76"/>
      <c r="B2220" s="76"/>
      <c r="C2220" s="76"/>
      <c r="D2220" s="90"/>
      <c r="E2220" s="79"/>
      <c r="F2220" s="8" t="s">
        <v>1770</v>
      </c>
      <c r="G2220" s="77"/>
      <c r="H2220" s="79"/>
      <c r="I2220" s="79"/>
      <c r="J2220" s="79"/>
      <c r="K2220" s="79"/>
      <c r="L2220" s="79"/>
      <c r="M2220" s="79">
        <v>0</v>
      </c>
      <c r="N2220" s="78"/>
      <c r="O2220" s="79">
        <v>0</v>
      </c>
      <c r="P2220" s="81"/>
    </row>
    <row r="2221" spans="1:16" x14ac:dyDescent="0.25">
      <c r="A2221" s="76"/>
      <c r="B2221" s="76"/>
      <c r="C2221" s="76"/>
      <c r="D2221" s="90"/>
      <c r="E2221" s="79"/>
      <c r="F2221" s="8" t="s">
        <v>425</v>
      </c>
      <c r="G2221" s="77"/>
      <c r="H2221" s="79"/>
      <c r="I2221" s="79"/>
      <c r="J2221" s="79"/>
      <c r="K2221" s="79"/>
      <c r="L2221" s="79"/>
      <c r="M2221" s="79">
        <v>0</v>
      </c>
      <c r="N2221" s="78"/>
      <c r="O2221" s="79">
        <v>0</v>
      </c>
      <c r="P2221" s="81"/>
    </row>
    <row r="2222" spans="1:16" x14ac:dyDescent="0.25">
      <c r="A2222" s="76"/>
      <c r="B2222" s="76"/>
      <c r="C2222" s="76"/>
      <c r="D2222" s="90"/>
      <c r="E2222" s="79"/>
      <c r="F2222" s="8" t="s">
        <v>1771</v>
      </c>
      <c r="G2222" s="77"/>
      <c r="H2222" s="79"/>
      <c r="I2222" s="79"/>
      <c r="J2222" s="79" t="s">
        <v>1743</v>
      </c>
      <c r="K2222" s="79"/>
      <c r="L2222" s="79"/>
      <c r="M2222" s="79">
        <v>0</v>
      </c>
      <c r="N2222" s="78"/>
      <c r="O2222" s="79">
        <v>0</v>
      </c>
      <c r="P2222" s="81"/>
    </row>
    <row r="2223" spans="1:16" x14ac:dyDescent="0.25">
      <c r="A2223" s="76"/>
      <c r="B2223" s="76"/>
      <c r="C2223" s="76"/>
      <c r="D2223" s="90"/>
      <c r="E2223" s="79"/>
      <c r="F2223" s="8" t="s">
        <v>1657</v>
      </c>
      <c r="G2223" s="77"/>
      <c r="H2223" s="79"/>
      <c r="I2223" s="79"/>
      <c r="J2223" s="79"/>
      <c r="K2223" s="79"/>
      <c r="L2223" s="79"/>
      <c r="M2223" s="79">
        <v>0</v>
      </c>
      <c r="N2223" s="78"/>
      <c r="O2223" s="79">
        <v>0</v>
      </c>
      <c r="P2223" s="81"/>
    </row>
    <row r="2224" spans="1:16" x14ac:dyDescent="0.25">
      <c r="A2224" s="76"/>
      <c r="B2224" s="76"/>
      <c r="C2224" s="76"/>
      <c r="D2224" s="90"/>
      <c r="E2224" s="79"/>
      <c r="F2224" s="8" t="s">
        <v>99</v>
      </c>
      <c r="G2224" s="77"/>
      <c r="H2224" s="79"/>
      <c r="I2224" s="79"/>
      <c r="J2224" s="79"/>
      <c r="K2224" s="79"/>
      <c r="L2224" s="79"/>
      <c r="M2224" s="79">
        <v>0</v>
      </c>
      <c r="N2224" s="78"/>
      <c r="O2224" s="79">
        <v>0</v>
      </c>
      <c r="P2224" s="81"/>
    </row>
    <row r="2225" spans="1:16" ht="11.25" customHeight="1" x14ac:dyDescent="0.25">
      <c r="A2225" s="76"/>
      <c r="B2225" s="76"/>
      <c r="C2225" s="76"/>
      <c r="D2225" s="90"/>
      <c r="E2225" s="79"/>
      <c r="F2225" s="8" t="s">
        <v>1772</v>
      </c>
      <c r="G2225" s="77"/>
      <c r="H2225" s="79"/>
      <c r="I2225" s="79"/>
      <c r="J2225" s="79"/>
      <c r="K2225" s="79"/>
      <c r="L2225" s="79"/>
      <c r="M2225" s="79">
        <v>0</v>
      </c>
      <c r="N2225" s="78"/>
      <c r="O2225" s="79">
        <v>0</v>
      </c>
      <c r="P2225" s="81"/>
    </row>
    <row r="2226" spans="1:16" x14ac:dyDescent="0.25">
      <c r="A2226" s="76">
        <v>14</v>
      </c>
      <c r="B2226" s="76" t="s">
        <v>1773</v>
      </c>
      <c r="C2226" s="76" t="s">
        <v>1774</v>
      </c>
      <c r="D2226" s="90"/>
      <c r="E2226" s="79"/>
      <c r="F2226" s="100" t="s">
        <v>15</v>
      </c>
      <c r="G2226" s="101"/>
      <c r="H2226" s="101"/>
      <c r="I2226" s="101"/>
      <c r="J2226" s="101"/>
      <c r="K2226" s="101"/>
      <c r="L2226" s="102"/>
      <c r="M2226" s="10"/>
      <c r="N2226" s="10"/>
      <c r="O2226" s="10"/>
      <c r="P2226" s="18"/>
    </row>
    <row r="2227" spans="1:16" x14ac:dyDescent="0.25">
      <c r="A2227" s="76"/>
      <c r="B2227" s="76"/>
      <c r="C2227" s="76"/>
      <c r="D2227" s="90"/>
      <c r="E2227" s="79"/>
      <c r="F2227" s="8" t="s">
        <v>1760</v>
      </c>
      <c r="G2227" s="7" t="s">
        <v>17</v>
      </c>
      <c r="H2227" s="10">
        <v>47661.57</v>
      </c>
      <c r="I2227" s="11">
        <f t="shared" ref="I2227:I2235" si="442">(H2227*19.88%)+H2227</f>
        <v>57136.690115999998</v>
      </c>
      <c r="J2227" s="10">
        <v>0</v>
      </c>
      <c r="K2227" s="11">
        <f t="shared" ref="K2227:K2235" si="443">(J2227*5.1%)+J2227</f>
        <v>0</v>
      </c>
      <c r="L2227" s="49">
        <f>K2227</f>
        <v>0</v>
      </c>
      <c r="M2227" s="9">
        <v>20800</v>
      </c>
      <c r="N2227" s="9">
        <v>24752</v>
      </c>
      <c r="O2227" s="9">
        <f>MIN(M2227,N2227)</f>
        <v>20800</v>
      </c>
      <c r="P2227" s="17">
        <f>O2227</f>
        <v>20800</v>
      </c>
    </row>
    <row r="2228" spans="1:16" x14ac:dyDescent="0.25">
      <c r="A2228" s="76"/>
      <c r="B2228" s="76"/>
      <c r="C2228" s="76"/>
      <c r="D2228" s="90"/>
      <c r="E2228" s="79"/>
      <c r="F2228" s="8" t="s">
        <v>1761</v>
      </c>
      <c r="G2228" s="7" t="s">
        <v>17</v>
      </c>
      <c r="H2228" s="10">
        <v>51746.31</v>
      </c>
      <c r="I2228" s="11">
        <f t="shared" si="442"/>
        <v>62033.476427999994</v>
      </c>
      <c r="J2228" s="10">
        <v>0</v>
      </c>
      <c r="K2228" s="11">
        <f t="shared" si="443"/>
        <v>0</v>
      </c>
      <c r="L2228" s="49">
        <f t="shared" ref="L2228:L2235" si="444">K2228</f>
        <v>0</v>
      </c>
      <c r="M2228" s="9">
        <v>364000</v>
      </c>
      <c r="N2228" s="9">
        <v>285600</v>
      </c>
      <c r="O2228" s="9">
        <f t="shared" ref="O2228:O2235" si="445">MIN(M2228,N2228)</f>
        <v>285600</v>
      </c>
      <c r="P2228" s="17">
        <f t="shared" ref="P2228:P2235" si="446">O2228</f>
        <v>285600</v>
      </c>
    </row>
    <row r="2229" spans="1:16" x14ac:dyDescent="0.25">
      <c r="A2229" s="76"/>
      <c r="B2229" s="76"/>
      <c r="C2229" s="76"/>
      <c r="D2229" s="90"/>
      <c r="E2229" s="79"/>
      <c r="F2229" s="8" t="s">
        <v>1762</v>
      </c>
      <c r="G2229" s="7" t="s">
        <v>17</v>
      </c>
      <c r="H2229" s="10">
        <v>97591.23</v>
      </c>
      <c r="I2229" s="11">
        <f t="shared" si="442"/>
        <v>116992.366524</v>
      </c>
      <c r="J2229" s="10">
        <v>0</v>
      </c>
      <c r="K2229" s="11">
        <f t="shared" si="443"/>
        <v>0</v>
      </c>
      <c r="L2229" s="49">
        <f t="shared" si="444"/>
        <v>0</v>
      </c>
      <c r="M2229" s="9">
        <v>29120</v>
      </c>
      <c r="N2229" s="9">
        <v>34652.800000000003</v>
      </c>
      <c r="O2229" s="9">
        <f t="shared" si="445"/>
        <v>29120</v>
      </c>
      <c r="P2229" s="17">
        <f t="shared" si="446"/>
        <v>29120</v>
      </c>
    </row>
    <row r="2230" spans="1:16" x14ac:dyDescent="0.25">
      <c r="A2230" s="76"/>
      <c r="B2230" s="76"/>
      <c r="C2230" s="76"/>
      <c r="D2230" s="90"/>
      <c r="E2230" s="79"/>
      <c r="F2230" s="8" t="s">
        <v>1763</v>
      </c>
      <c r="G2230" s="7" t="s">
        <v>17</v>
      </c>
      <c r="H2230" s="10">
        <v>154332.09</v>
      </c>
      <c r="I2230" s="11">
        <f t="shared" si="442"/>
        <v>185013.309492</v>
      </c>
      <c r="J2230" s="10">
        <v>0</v>
      </c>
      <c r="K2230" s="11">
        <f t="shared" si="443"/>
        <v>0</v>
      </c>
      <c r="L2230" s="49">
        <f t="shared" si="444"/>
        <v>0</v>
      </c>
      <c r="M2230" s="9">
        <v>62400</v>
      </c>
      <c r="N2230" s="9">
        <v>214200</v>
      </c>
      <c r="O2230" s="9">
        <f t="shared" si="445"/>
        <v>62400</v>
      </c>
      <c r="P2230" s="17">
        <f t="shared" si="446"/>
        <v>62400</v>
      </c>
    </row>
    <row r="2231" spans="1:16" x14ac:dyDescent="0.25">
      <c r="A2231" s="76"/>
      <c r="B2231" s="76"/>
      <c r="C2231" s="76"/>
      <c r="D2231" s="90"/>
      <c r="E2231" s="79"/>
      <c r="F2231" s="8" t="s">
        <v>1764</v>
      </c>
      <c r="G2231" s="7" t="s">
        <v>17</v>
      </c>
      <c r="H2231" s="10">
        <v>13617.45</v>
      </c>
      <c r="I2231" s="11">
        <f t="shared" si="442"/>
        <v>16324.59906</v>
      </c>
      <c r="J2231" s="10">
        <v>0</v>
      </c>
      <c r="K2231" s="11">
        <f t="shared" si="443"/>
        <v>0</v>
      </c>
      <c r="L2231" s="49">
        <f t="shared" si="444"/>
        <v>0</v>
      </c>
      <c r="M2231" s="9">
        <v>15600</v>
      </c>
      <c r="N2231" s="9">
        <v>18564</v>
      </c>
      <c r="O2231" s="9">
        <f t="shared" si="445"/>
        <v>15600</v>
      </c>
      <c r="P2231" s="17">
        <f t="shared" si="446"/>
        <v>15600</v>
      </c>
    </row>
    <row r="2232" spans="1:16" x14ac:dyDescent="0.25">
      <c r="A2232" s="76"/>
      <c r="B2232" s="76"/>
      <c r="C2232" s="76"/>
      <c r="D2232" s="90"/>
      <c r="E2232" s="79"/>
      <c r="F2232" s="8" t="s">
        <v>1765</v>
      </c>
      <c r="G2232" s="7" t="s">
        <v>17</v>
      </c>
      <c r="H2232" s="10">
        <v>10213.83</v>
      </c>
      <c r="I2232" s="11">
        <f t="shared" si="442"/>
        <v>12244.339404</v>
      </c>
      <c r="J2232" s="10">
        <v>0</v>
      </c>
      <c r="K2232" s="11">
        <f t="shared" si="443"/>
        <v>0</v>
      </c>
      <c r="L2232" s="49">
        <f t="shared" si="444"/>
        <v>0</v>
      </c>
      <c r="M2232" s="9">
        <v>15600</v>
      </c>
      <c r="N2232" s="9">
        <v>18564</v>
      </c>
      <c r="O2232" s="9">
        <f t="shared" si="445"/>
        <v>15600</v>
      </c>
      <c r="P2232" s="17">
        <f t="shared" si="446"/>
        <v>15600</v>
      </c>
    </row>
    <row r="2233" spans="1:16" x14ac:dyDescent="0.25">
      <c r="A2233" s="76"/>
      <c r="B2233" s="76"/>
      <c r="C2233" s="76"/>
      <c r="D2233" s="90"/>
      <c r="E2233" s="79"/>
      <c r="F2233" s="8" t="s">
        <v>1766</v>
      </c>
      <c r="G2233" s="7" t="s">
        <v>17</v>
      </c>
      <c r="H2233" s="10">
        <v>177027.84</v>
      </c>
      <c r="I2233" s="11">
        <f t="shared" si="442"/>
        <v>212220.97459199998</v>
      </c>
      <c r="J2233" s="10">
        <v>0</v>
      </c>
      <c r="K2233" s="11">
        <f t="shared" si="443"/>
        <v>0</v>
      </c>
      <c r="L2233" s="49">
        <f t="shared" si="444"/>
        <v>0</v>
      </c>
      <c r="M2233" s="9">
        <v>62400</v>
      </c>
      <c r="N2233" s="9">
        <v>74256</v>
      </c>
      <c r="O2233" s="9">
        <f t="shared" si="445"/>
        <v>62400</v>
      </c>
      <c r="P2233" s="17">
        <f t="shared" si="446"/>
        <v>62400</v>
      </c>
    </row>
    <row r="2234" spans="1:16" x14ac:dyDescent="0.25">
      <c r="A2234" s="76"/>
      <c r="B2234" s="76"/>
      <c r="C2234" s="76"/>
      <c r="D2234" s="90"/>
      <c r="E2234" s="79"/>
      <c r="F2234" s="8" t="s">
        <v>50</v>
      </c>
      <c r="G2234" s="7" t="s">
        <v>17</v>
      </c>
      <c r="H2234" s="10">
        <v>164543.94</v>
      </c>
      <c r="I2234" s="11">
        <f t="shared" si="442"/>
        <v>197255.275272</v>
      </c>
      <c r="J2234" s="10">
        <v>0</v>
      </c>
      <c r="K2234" s="11">
        <f t="shared" si="443"/>
        <v>0</v>
      </c>
      <c r="L2234" s="49">
        <f t="shared" si="444"/>
        <v>0</v>
      </c>
      <c r="M2234" s="9">
        <v>62400</v>
      </c>
      <c r="N2234" s="9">
        <v>74256</v>
      </c>
      <c r="O2234" s="9">
        <f t="shared" si="445"/>
        <v>62400</v>
      </c>
      <c r="P2234" s="17">
        <f t="shared" si="446"/>
        <v>62400</v>
      </c>
    </row>
    <row r="2235" spans="1:16" ht="11.25" customHeight="1" x14ac:dyDescent="0.25">
      <c r="A2235" s="76"/>
      <c r="B2235" s="76"/>
      <c r="C2235" s="76"/>
      <c r="D2235" s="90"/>
      <c r="E2235" s="79"/>
      <c r="F2235" s="52" t="s">
        <v>1775</v>
      </c>
      <c r="G2235" s="7" t="s">
        <v>17</v>
      </c>
      <c r="H2235" s="10">
        <v>0</v>
      </c>
      <c r="I2235" s="11">
        <f t="shared" si="442"/>
        <v>0</v>
      </c>
      <c r="J2235" s="10">
        <v>0</v>
      </c>
      <c r="K2235" s="11">
        <f t="shared" si="443"/>
        <v>0</v>
      </c>
      <c r="L2235" s="49">
        <f t="shared" si="444"/>
        <v>0</v>
      </c>
      <c r="M2235" s="9">
        <v>62400</v>
      </c>
      <c r="N2235" s="9">
        <v>74256</v>
      </c>
      <c r="O2235" s="9">
        <f t="shared" si="445"/>
        <v>62400</v>
      </c>
      <c r="P2235" s="17">
        <f t="shared" si="446"/>
        <v>62400</v>
      </c>
    </row>
    <row r="2236" spans="1:16" x14ac:dyDescent="0.25">
      <c r="A2236" s="76"/>
      <c r="B2236" s="76"/>
      <c r="C2236" s="76"/>
      <c r="D2236" s="90"/>
      <c r="E2236" s="79"/>
      <c r="F2236" s="100" t="s">
        <v>81</v>
      </c>
      <c r="G2236" s="101"/>
      <c r="H2236" s="101"/>
      <c r="I2236" s="101"/>
      <c r="J2236" s="101"/>
      <c r="K2236" s="101"/>
      <c r="L2236" s="102"/>
      <c r="M2236" s="10"/>
      <c r="N2236" s="10"/>
      <c r="O2236" s="10"/>
      <c r="P2236" s="18"/>
    </row>
    <row r="2237" spans="1:16" x14ac:dyDescent="0.25">
      <c r="A2237" s="76"/>
      <c r="B2237" s="76"/>
      <c r="C2237" s="76"/>
      <c r="D2237" s="90"/>
      <c r="E2237" s="79"/>
      <c r="F2237" s="8" t="s">
        <v>1768</v>
      </c>
      <c r="G2237" s="77" t="s">
        <v>82</v>
      </c>
      <c r="H2237" s="78">
        <v>56405.25</v>
      </c>
      <c r="I2237" s="107">
        <f>(H2237*19.88%)+H2237</f>
        <v>67618.613700000002</v>
      </c>
      <c r="J2237" s="107">
        <v>0</v>
      </c>
      <c r="K2237" s="107">
        <f>(J2237*5.1%)+J2237</f>
        <v>0</v>
      </c>
      <c r="L2237" s="79">
        <f>K2237</f>
        <v>0</v>
      </c>
      <c r="M2237" s="79">
        <v>31200</v>
      </c>
      <c r="N2237" s="78">
        <v>182011</v>
      </c>
      <c r="O2237" s="79">
        <f>MIN(M2237,N2237)</f>
        <v>31200</v>
      </c>
      <c r="P2237" s="80">
        <f>O2237</f>
        <v>31200</v>
      </c>
    </row>
    <row r="2238" spans="1:16" x14ac:dyDescent="0.25">
      <c r="A2238" s="76"/>
      <c r="B2238" s="76"/>
      <c r="C2238" s="76"/>
      <c r="D2238" s="90"/>
      <c r="E2238" s="79"/>
      <c r="F2238" s="8" t="s">
        <v>1769</v>
      </c>
      <c r="G2238" s="77"/>
      <c r="H2238" s="78"/>
      <c r="I2238" s="107"/>
      <c r="J2238" s="107"/>
      <c r="K2238" s="107"/>
      <c r="L2238" s="79"/>
      <c r="M2238" s="79">
        <v>0</v>
      </c>
      <c r="N2238" s="78"/>
      <c r="O2238" s="79">
        <v>0</v>
      </c>
      <c r="P2238" s="81"/>
    </row>
    <row r="2239" spans="1:16" ht="11.25" customHeight="1" x14ac:dyDescent="0.25">
      <c r="A2239" s="76"/>
      <c r="B2239" s="76"/>
      <c r="C2239" s="76"/>
      <c r="D2239" s="90"/>
      <c r="E2239" s="79"/>
      <c r="F2239" s="8" t="s">
        <v>1770</v>
      </c>
      <c r="G2239" s="77"/>
      <c r="H2239" s="78"/>
      <c r="I2239" s="107"/>
      <c r="J2239" s="107"/>
      <c r="K2239" s="107"/>
      <c r="L2239" s="79"/>
      <c r="M2239" s="79">
        <v>0</v>
      </c>
      <c r="N2239" s="78"/>
      <c r="O2239" s="79">
        <v>0</v>
      </c>
      <c r="P2239" s="81"/>
    </row>
    <row r="2240" spans="1:16" x14ac:dyDescent="0.25">
      <c r="A2240" s="76"/>
      <c r="B2240" s="76"/>
      <c r="C2240" s="76"/>
      <c r="D2240" s="90"/>
      <c r="E2240" s="79"/>
      <c r="F2240" s="8" t="s">
        <v>425</v>
      </c>
      <c r="G2240" s="77"/>
      <c r="H2240" s="78"/>
      <c r="I2240" s="107"/>
      <c r="J2240" s="107"/>
      <c r="K2240" s="107"/>
      <c r="L2240" s="79"/>
      <c r="M2240" s="79">
        <v>0</v>
      </c>
      <c r="N2240" s="78"/>
      <c r="O2240" s="79">
        <v>0</v>
      </c>
      <c r="P2240" s="81"/>
    </row>
    <row r="2241" spans="1:16" x14ac:dyDescent="0.25">
      <c r="A2241" s="76"/>
      <c r="B2241" s="76"/>
      <c r="C2241" s="76"/>
      <c r="D2241" s="90"/>
      <c r="E2241" s="79"/>
      <c r="F2241" s="8" t="s">
        <v>1771</v>
      </c>
      <c r="G2241" s="77"/>
      <c r="H2241" s="78"/>
      <c r="I2241" s="107"/>
      <c r="J2241" s="107"/>
      <c r="K2241" s="107"/>
      <c r="L2241" s="79"/>
      <c r="M2241" s="79">
        <v>0</v>
      </c>
      <c r="N2241" s="78"/>
      <c r="O2241" s="79">
        <v>0</v>
      </c>
      <c r="P2241" s="81"/>
    </row>
    <row r="2242" spans="1:16" x14ac:dyDescent="0.25">
      <c r="A2242" s="76"/>
      <c r="B2242" s="76"/>
      <c r="C2242" s="76"/>
      <c r="D2242" s="90"/>
      <c r="E2242" s="79"/>
      <c r="F2242" s="8" t="s">
        <v>1657</v>
      </c>
      <c r="G2242" s="77"/>
      <c r="H2242" s="78"/>
      <c r="I2242" s="107"/>
      <c r="J2242" s="107"/>
      <c r="K2242" s="107"/>
      <c r="L2242" s="79"/>
      <c r="M2242" s="79">
        <v>0</v>
      </c>
      <c r="N2242" s="78"/>
      <c r="O2242" s="79">
        <v>0</v>
      </c>
      <c r="P2242" s="81"/>
    </row>
    <row r="2243" spans="1:16" x14ac:dyDescent="0.25">
      <c r="A2243" s="76"/>
      <c r="B2243" s="76"/>
      <c r="C2243" s="76"/>
      <c r="D2243" s="90"/>
      <c r="E2243" s="79"/>
      <c r="F2243" s="8" t="s">
        <v>99</v>
      </c>
      <c r="G2243" s="77"/>
      <c r="H2243" s="78"/>
      <c r="I2243" s="107"/>
      <c r="J2243" s="107"/>
      <c r="K2243" s="107"/>
      <c r="L2243" s="79"/>
      <c r="M2243" s="79">
        <v>0</v>
      </c>
      <c r="N2243" s="78"/>
      <c r="O2243" s="79">
        <v>0</v>
      </c>
      <c r="P2243" s="81"/>
    </row>
    <row r="2244" spans="1:16" ht="11.25" customHeight="1" x14ac:dyDescent="0.25">
      <c r="A2244" s="76"/>
      <c r="B2244" s="76"/>
      <c r="C2244" s="76"/>
      <c r="D2244" s="90"/>
      <c r="E2244" s="79"/>
      <c r="F2244" s="8" t="s">
        <v>1772</v>
      </c>
      <c r="G2244" s="77"/>
      <c r="H2244" s="78"/>
      <c r="I2244" s="107"/>
      <c r="J2244" s="107"/>
      <c r="K2244" s="107"/>
      <c r="L2244" s="79"/>
      <c r="M2244" s="79">
        <v>0</v>
      </c>
      <c r="N2244" s="78"/>
      <c r="O2244" s="79">
        <v>0</v>
      </c>
      <c r="P2244" s="81"/>
    </row>
    <row r="2245" spans="1:16" x14ac:dyDescent="0.25">
      <c r="A2245" s="76">
        <v>15</v>
      </c>
      <c r="B2245" s="76" t="s">
        <v>1776</v>
      </c>
      <c r="C2245" s="76" t="s">
        <v>1777</v>
      </c>
      <c r="D2245" s="90"/>
      <c r="E2245" s="79"/>
      <c r="F2245" s="100" t="s">
        <v>15</v>
      </c>
      <c r="G2245" s="101"/>
      <c r="H2245" s="101"/>
      <c r="I2245" s="101"/>
      <c r="J2245" s="101"/>
      <c r="K2245" s="101"/>
      <c r="L2245" s="102"/>
      <c r="M2245" s="10"/>
      <c r="N2245" s="10"/>
      <c r="O2245" s="10"/>
      <c r="P2245" s="18"/>
    </row>
    <row r="2246" spans="1:16" ht="11.25" customHeight="1" x14ac:dyDescent="0.25">
      <c r="A2246" s="76"/>
      <c r="B2246" s="76"/>
      <c r="C2246" s="76"/>
      <c r="D2246" s="90"/>
      <c r="E2246" s="79"/>
      <c r="F2246" s="8" t="s">
        <v>1778</v>
      </c>
      <c r="G2246" s="7" t="s">
        <v>17</v>
      </c>
      <c r="H2246" s="10">
        <v>431219.25</v>
      </c>
      <c r="I2246" s="11">
        <f t="shared" ref="I2246:I2267" si="447">(H2246*19.88%)+H2246</f>
        <v>516945.63689999998</v>
      </c>
      <c r="J2246" s="10">
        <v>399567.52539999998</v>
      </c>
      <c r="K2246" s="11">
        <f t="shared" ref="K2246:K2267" si="448">(J2246*5.1%)+J2246</f>
        <v>419945.46919539996</v>
      </c>
      <c r="L2246" s="49">
        <f>K2246</f>
        <v>419945.46919539996</v>
      </c>
      <c r="M2246" s="9">
        <v>581770.31698240002</v>
      </c>
      <c r="N2246" s="9">
        <v>692306.67720905598</v>
      </c>
      <c r="O2246" s="9">
        <f>MIN(M2246,N2246)</f>
        <v>581770.31698240002</v>
      </c>
      <c r="P2246" s="17">
        <f>AVERAGE(L2246,O2246)</f>
        <v>500857.89308890002</v>
      </c>
    </row>
    <row r="2247" spans="1:16" ht="11.25" customHeight="1" x14ac:dyDescent="0.25">
      <c r="A2247" s="76"/>
      <c r="B2247" s="76"/>
      <c r="C2247" s="76"/>
      <c r="D2247" s="90"/>
      <c r="E2247" s="79"/>
      <c r="F2247" s="8" t="s">
        <v>1779</v>
      </c>
      <c r="G2247" s="7" t="s">
        <v>17</v>
      </c>
      <c r="H2247" s="10">
        <v>136173.51</v>
      </c>
      <c r="I2247" s="11">
        <f t="shared" si="447"/>
        <v>163244.80378800002</v>
      </c>
      <c r="J2247" s="10">
        <v>126178.8284</v>
      </c>
      <c r="K2247" s="11">
        <f t="shared" si="448"/>
        <v>132613.94864839999</v>
      </c>
      <c r="L2247" s="49">
        <f t="shared" ref="L2247:L2267" si="449">K2247</f>
        <v>132613.94864839999</v>
      </c>
      <c r="M2247" s="9">
        <v>183716.37415039999</v>
      </c>
      <c r="N2247" s="9">
        <v>218622.48523897599</v>
      </c>
      <c r="O2247" s="9">
        <f t="shared" ref="O2247:O2267" si="450">MIN(M2247,N2247)</f>
        <v>183716.37415039999</v>
      </c>
      <c r="P2247" s="17">
        <f t="shared" ref="P2247:P2267" si="451">AVERAGE(L2247,O2247)</f>
        <v>158165.16139939998</v>
      </c>
    </row>
    <row r="2248" spans="1:16" x14ac:dyDescent="0.25">
      <c r="A2248" s="76"/>
      <c r="B2248" s="76"/>
      <c r="C2248" s="76"/>
      <c r="D2248" s="90"/>
      <c r="E2248" s="79"/>
      <c r="F2248" s="8" t="s">
        <v>1780</v>
      </c>
      <c r="G2248" s="7" t="s">
        <v>17</v>
      </c>
      <c r="H2248" s="10">
        <v>283696.38</v>
      </c>
      <c r="I2248" s="11">
        <f t="shared" si="447"/>
        <v>340095.22034400003</v>
      </c>
      <c r="J2248" s="10">
        <v>262872.71360000002</v>
      </c>
      <c r="K2248" s="11">
        <f t="shared" si="448"/>
        <v>276279.22199360002</v>
      </c>
      <c r="L2248" s="49">
        <f t="shared" si="449"/>
        <v>276279.22199360002</v>
      </c>
      <c r="M2248" s="9">
        <v>382742.67100159999</v>
      </c>
      <c r="N2248" s="9">
        <v>455463.77849190397</v>
      </c>
      <c r="O2248" s="9">
        <f t="shared" si="450"/>
        <v>382742.67100159999</v>
      </c>
      <c r="P2248" s="17">
        <f t="shared" si="451"/>
        <v>329510.9464976</v>
      </c>
    </row>
    <row r="2249" spans="1:16" x14ac:dyDescent="0.25">
      <c r="A2249" s="76"/>
      <c r="B2249" s="76"/>
      <c r="C2249" s="76"/>
      <c r="D2249" s="90"/>
      <c r="E2249" s="79"/>
      <c r="F2249" s="8" t="s">
        <v>1781</v>
      </c>
      <c r="G2249" s="7" t="s">
        <v>17</v>
      </c>
      <c r="H2249" s="10">
        <v>4039847.46</v>
      </c>
      <c r="I2249" s="11">
        <f t="shared" si="447"/>
        <v>4842969.1350480001</v>
      </c>
      <c r="J2249" s="10">
        <v>3743322.2302000001</v>
      </c>
      <c r="K2249" s="11">
        <f t="shared" si="448"/>
        <v>3934231.6639402001</v>
      </c>
      <c r="L2249" s="49">
        <f t="shared" si="449"/>
        <v>3934231.6639402001</v>
      </c>
      <c r="M2249" s="9">
        <v>5450277.1671711998</v>
      </c>
      <c r="N2249" s="9">
        <v>6485829.8289337279</v>
      </c>
      <c r="O2249" s="9">
        <f t="shared" si="450"/>
        <v>5450277.1671711998</v>
      </c>
      <c r="P2249" s="17">
        <f t="shared" si="451"/>
        <v>4692254.4155556997</v>
      </c>
    </row>
    <row r="2250" spans="1:16" x14ac:dyDescent="0.25">
      <c r="A2250" s="76"/>
      <c r="B2250" s="76"/>
      <c r="C2250" s="76"/>
      <c r="D2250" s="90"/>
      <c r="E2250" s="79"/>
      <c r="F2250" s="8" t="s">
        <v>1782</v>
      </c>
      <c r="G2250" s="7" t="s">
        <v>17</v>
      </c>
      <c r="H2250" s="10">
        <v>59008.95</v>
      </c>
      <c r="I2250" s="11">
        <f t="shared" si="447"/>
        <v>70739.92925999999</v>
      </c>
      <c r="J2250" s="10">
        <v>54677.739399999999</v>
      </c>
      <c r="K2250" s="11">
        <f t="shared" si="448"/>
        <v>57466.3041094</v>
      </c>
      <c r="L2250" s="49">
        <f t="shared" si="449"/>
        <v>57466.3041094</v>
      </c>
      <c r="M2250" s="9">
        <v>79610.788566400006</v>
      </c>
      <c r="N2250" s="9">
        <v>94736.838394016013</v>
      </c>
      <c r="O2250" s="9">
        <f t="shared" si="450"/>
        <v>79610.788566400006</v>
      </c>
      <c r="P2250" s="17">
        <f t="shared" si="451"/>
        <v>68538.546337899999</v>
      </c>
    </row>
    <row r="2251" spans="1:16" x14ac:dyDescent="0.25">
      <c r="A2251" s="76"/>
      <c r="B2251" s="76"/>
      <c r="C2251" s="76"/>
      <c r="D2251" s="90"/>
      <c r="E2251" s="79"/>
      <c r="F2251" s="8" t="s">
        <v>1783</v>
      </c>
      <c r="G2251" s="7" t="s">
        <v>17</v>
      </c>
      <c r="H2251" s="10">
        <v>290505.59999999998</v>
      </c>
      <c r="I2251" s="11">
        <f t="shared" si="447"/>
        <v>348258.11327999999</v>
      </c>
      <c r="J2251" s="10">
        <v>269182.85960000003</v>
      </c>
      <c r="K2251" s="11">
        <f t="shared" si="448"/>
        <v>282911.18543960003</v>
      </c>
      <c r="L2251" s="49">
        <f t="shared" si="449"/>
        <v>282911.18543960003</v>
      </c>
      <c r="M2251" s="9">
        <v>391930.24357760005</v>
      </c>
      <c r="N2251" s="9">
        <v>466396.98985734407</v>
      </c>
      <c r="O2251" s="9">
        <f t="shared" si="450"/>
        <v>391930.24357760005</v>
      </c>
      <c r="P2251" s="17">
        <f t="shared" si="451"/>
        <v>337420.71450860007</v>
      </c>
    </row>
    <row r="2252" spans="1:16" x14ac:dyDescent="0.25">
      <c r="A2252" s="76"/>
      <c r="B2252" s="76"/>
      <c r="C2252" s="76"/>
      <c r="D2252" s="90"/>
      <c r="E2252" s="79"/>
      <c r="F2252" s="8" t="s">
        <v>1784</v>
      </c>
      <c r="G2252" s="7" t="s">
        <v>17</v>
      </c>
      <c r="H2252" s="10">
        <v>97591.23</v>
      </c>
      <c r="I2252" s="11">
        <f t="shared" si="447"/>
        <v>116992.366524</v>
      </c>
      <c r="J2252" s="10">
        <v>90427.820600000006</v>
      </c>
      <c r="K2252" s="11">
        <f t="shared" si="448"/>
        <v>95039.639450600007</v>
      </c>
      <c r="L2252" s="49">
        <f t="shared" si="449"/>
        <v>95039.639450600007</v>
      </c>
      <c r="M2252" s="9">
        <v>131662.90679360001</v>
      </c>
      <c r="N2252" s="9">
        <v>156678.85908438399</v>
      </c>
      <c r="O2252" s="9">
        <f t="shared" si="450"/>
        <v>131662.90679360001</v>
      </c>
      <c r="P2252" s="17">
        <f t="shared" si="451"/>
        <v>113351.27312210001</v>
      </c>
    </row>
    <row r="2253" spans="1:16" x14ac:dyDescent="0.25">
      <c r="A2253" s="76"/>
      <c r="B2253" s="76"/>
      <c r="C2253" s="76"/>
      <c r="D2253" s="90"/>
      <c r="E2253" s="79"/>
      <c r="F2253" s="8" t="s">
        <v>1785</v>
      </c>
      <c r="G2253" s="7" t="s">
        <v>17</v>
      </c>
      <c r="H2253" s="10">
        <v>1078047.6299999999</v>
      </c>
      <c r="I2253" s="11">
        <f t="shared" si="447"/>
        <v>1292363.4988439998</v>
      </c>
      <c r="J2253" s="10">
        <v>998919.27679999999</v>
      </c>
      <c r="K2253" s="11">
        <f t="shared" si="448"/>
        <v>1049864.1599168</v>
      </c>
      <c r="L2253" s="49">
        <f t="shared" si="449"/>
        <v>1049864.1599168</v>
      </c>
      <c r="M2253" s="9">
        <v>1454426.4670207999</v>
      </c>
      <c r="N2253" s="9">
        <v>1730767.4957547518</v>
      </c>
      <c r="O2253" s="9">
        <f t="shared" si="450"/>
        <v>1454426.4670207999</v>
      </c>
      <c r="P2253" s="17">
        <f t="shared" si="451"/>
        <v>1252145.3134687999</v>
      </c>
    </row>
    <row r="2254" spans="1:16" x14ac:dyDescent="0.25">
      <c r="A2254" s="76"/>
      <c r="B2254" s="76"/>
      <c r="C2254" s="76"/>
      <c r="D2254" s="90"/>
      <c r="E2254" s="79"/>
      <c r="F2254" s="8" t="s">
        <v>1786</v>
      </c>
      <c r="G2254" s="7" t="s">
        <v>17</v>
      </c>
      <c r="H2254" s="10">
        <v>431727.12</v>
      </c>
      <c r="I2254" s="11">
        <f t="shared" si="447"/>
        <v>517554.471456</v>
      </c>
      <c r="J2254" s="10">
        <v>400038.23820000002</v>
      </c>
      <c r="K2254" s="11">
        <f t="shared" si="448"/>
        <v>420440.1883482</v>
      </c>
      <c r="L2254" s="49">
        <f t="shared" si="449"/>
        <v>420440.1883482</v>
      </c>
      <c r="M2254" s="9">
        <v>582455.67481919995</v>
      </c>
      <c r="N2254" s="9">
        <v>693122.2530348479</v>
      </c>
      <c r="O2254" s="9">
        <f t="shared" si="450"/>
        <v>582455.67481919995</v>
      </c>
      <c r="P2254" s="17">
        <f t="shared" si="451"/>
        <v>501447.9315837</v>
      </c>
    </row>
    <row r="2255" spans="1:16" x14ac:dyDescent="0.25">
      <c r="A2255" s="76"/>
      <c r="B2255" s="76"/>
      <c r="C2255" s="76"/>
      <c r="D2255" s="90"/>
      <c r="E2255" s="79"/>
      <c r="F2255" s="8" t="s">
        <v>1787</v>
      </c>
      <c r="G2255" s="7" t="s">
        <v>17</v>
      </c>
      <c r="H2255" s="10">
        <v>177027.84</v>
      </c>
      <c r="I2255" s="11">
        <f t="shared" si="447"/>
        <v>212220.97459199998</v>
      </c>
      <c r="J2255" s="10">
        <v>164034.14480000001</v>
      </c>
      <c r="K2255" s="11">
        <f t="shared" si="448"/>
        <v>172399.88618480001</v>
      </c>
      <c r="L2255" s="49">
        <f t="shared" si="449"/>
        <v>172399.88618480001</v>
      </c>
      <c r="M2255" s="9">
        <v>238833.71482880003</v>
      </c>
      <c r="N2255" s="9">
        <v>284212.12064627203</v>
      </c>
      <c r="O2255" s="9">
        <f t="shared" si="450"/>
        <v>238833.71482880003</v>
      </c>
      <c r="P2255" s="17">
        <f t="shared" si="451"/>
        <v>205616.80050680001</v>
      </c>
    </row>
    <row r="2256" spans="1:16" x14ac:dyDescent="0.25">
      <c r="A2256" s="76"/>
      <c r="B2256" s="76"/>
      <c r="C2256" s="76"/>
      <c r="D2256" s="90"/>
      <c r="E2256" s="79"/>
      <c r="F2256" s="8" t="s">
        <v>1788</v>
      </c>
      <c r="G2256" s="7" t="s">
        <v>17</v>
      </c>
      <c r="H2256" s="10">
        <v>2099358.36</v>
      </c>
      <c r="I2256" s="11">
        <f t="shared" si="447"/>
        <v>2516710.8019679999</v>
      </c>
      <c r="J2256" s="10">
        <v>1945265.1228</v>
      </c>
      <c r="K2256" s="11">
        <f t="shared" si="448"/>
        <v>2044473.6440628001</v>
      </c>
      <c r="L2256" s="49">
        <f t="shared" si="449"/>
        <v>2044473.6440628001</v>
      </c>
      <c r="M2256" s="9">
        <v>2832306.0187968002</v>
      </c>
      <c r="N2256" s="9">
        <v>3370444.1623681923</v>
      </c>
      <c r="O2256" s="9">
        <f t="shared" si="450"/>
        <v>2832306.0187968002</v>
      </c>
      <c r="P2256" s="17">
        <f t="shared" si="451"/>
        <v>2438389.8314298</v>
      </c>
    </row>
    <row r="2257" spans="1:16" x14ac:dyDescent="0.25">
      <c r="A2257" s="76"/>
      <c r="B2257" s="76"/>
      <c r="C2257" s="76"/>
      <c r="D2257" s="90"/>
      <c r="E2257" s="79"/>
      <c r="F2257" s="8" t="s">
        <v>1789</v>
      </c>
      <c r="G2257" s="7" t="s">
        <v>17</v>
      </c>
      <c r="H2257" s="10">
        <v>635481.99</v>
      </c>
      <c r="I2257" s="11">
        <f t="shared" si="447"/>
        <v>761815.80961200001</v>
      </c>
      <c r="J2257" s="10">
        <v>588837.62119999994</v>
      </c>
      <c r="K2257" s="11">
        <f t="shared" si="448"/>
        <v>618868.33988119988</v>
      </c>
      <c r="L2257" s="49">
        <f t="shared" si="449"/>
        <v>618868.33988119988</v>
      </c>
      <c r="M2257" s="9">
        <v>857347.57646719995</v>
      </c>
      <c r="N2257" s="9">
        <v>1020243.615995968</v>
      </c>
      <c r="O2257" s="9">
        <f t="shared" si="450"/>
        <v>857347.57646719995</v>
      </c>
      <c r="P2257" s="17">
        <f t="shared" si="451"/>
        <v>738107.95817419991</v>
      </c>
    </row>
    <row r="2258" spans="1:16" x14ac:dyDescent="0.25">
      <c r="A2258" s="76"/>
      <c r="B2258" s="76"/>
      <c r="C2258" s="76"/>
      <c r="D2258" s="90"/>
      <c r="E2258" s="79"/>
      <c r="F2258" s="8" t="s">
        <v>1790</v>
      </c>
      <c r="G2258" s="7" t="s">
        <v>17</v>
      </c>
      <c r="H2258" s="10">
        <v>792082.17</v>
      </c>
      <c r="I2258" s="11">
        <f t="shared" si="447"/>
        <v>949548.10539599997</v>
      </c>
      <c r="J2258" s="10">
        <v>733943.18119999999</v>
      </c>
      <c r="K2258" s="11">
        <f t="shared" si="448"/>
        <v>771374.28344120004</v>
      </c>
      <c r="L2258" s="49">
        <f t="shared" si="449"/>
        <v>771374.28344120004</v>
      </c>
      <c r="M2258" s="9">
        <v>1068621.2718272</v>
      </c>
      <c r="N2258" s="9">
        <v>1271659.3134743678</v>
      </c>
      <c r="O2258" s="9">
        <f t="shared" si="450"/>
        <v>1068621.2718272</v>
      </c>
      <c r="P2258" s="17">
        <f t="shared" si="451"/>
        <v>919997.77763419994</v>
      </c>
    </row>
    <row r="2259" spans="1:16" ht="11.25" customHeight="1" x14ac:dyDescent="0.25">
      <c r="A2259" s="76"/>
      <c r="B2259" s="76"/>
      <c r="C2259" s="76"/>
      <c r="D2259" s="90"/>
      <c r="E2259" s="79"/>
      <c r="F2259" s="8" t="s">
        <v>1791</v>
      </c>
      <c r="G2259" s="7" t="s">
        <v>17</v>
      </c>
      <c r="H2259" s="10">
        <v>82839.240000000005</v>
      </c>
      <c r="I2259" s="11">
        <f t="shared" si="447"/>
        <v>99307.680912000011</v>
      </c>
      <c r="J2259" s="10">
        <v>76758.617400000003</v>
      </c>
      <c r="K2259" s="11">
        <f t="shared" si="448"/>
        <v>80673.306887400002</v>
      </c>
      <c r="L2259" s="49">
        <f t="shared" si="449"/>
        <v>80673.306887400002</v>
      </c>
      <c r="M2259" s="9">
        <v>111760.5469344</v>
      </c>
      <c r="N2259" s="9">
        <v>132995.05085193599</v>
      </c>
      <c r="O2259" s="9">
        <f t="shared" si="450"/>
        <v>111760.5469344</v>
      </c>
      <c r="P2259" s="17">
        <f t="shared" si="451"/>
        <v>96216.926910900002</v>
      </c>
    </row>
    <row r="2260" spans="1:16" x14ac:dyDescent="0.25">
      <c r="A2260" s="76"/>
      <c r="B2260" s="76"/>
      <c r="C2260" s="76"/>
      <c r="D2260" s="90"/>
      <c r="E2260" s="79"/>
      <c r="F2260" s="8" t="s">
        <v>1792</v>
      </c>
      <c r="G2260" s="7" t="s">
        <v>17</v>
      </c>
      <c r="H2260" s="10">
        <v>283696.38</v>
      </c>
      <c r="I2260" s="11">
        <f t="shared" si="447"/>
        <v>340095.22034400003</v>
      </c>
      <c r="J2260" s="10">
        <v>262872.71360000002</v>
      </c>
      <c r="K2260" s="11">
        <f t="shared" si="448"/>
        <v>276279.22199360002</v>
      </c>
      <c r="L2260" s="49">
        <f t="shared" si="449"/>
        <v>276279.22199360002</v>
      </c>
      <c r="M2260" s="9">
        <v>382742.67100159999</v>
      </c>
      <c r="N2260" s="9">
        <v>455463.77849190397</v>
      </c>
      <c r="O2260" s="9">
        <f t="shared" si="450"/>
        <v>382742.67100159999</v>
      </c>
      <c r="P2260" s="17">
        <f t="shared" si="451"/>
        <v>329510.9464976</v>
      </c>
    </row>
    <row r="2261" spans="1:16" x14ac:dyDescent="0.25">
      <c r="A2261" s="76"/>
      <c r="B2261" s="76"/>
      <c r="C2261" s="76"/>
      <c r="D2261" s="90"/>
      <c r="E2261" s="79"/>
      <c r="F2261" s="8" t="s">
        <v>1793</v>
      </c>
      <c r="G2261" s="7" t="s">
        <v>17</v>
      </c>
      <c r="H2261" s="10">
        <v>363132.99</v>
      </c>
      <c r="I2261" s="11">
        <f t="shared" si="447"/>
        <v>435323.82841199997</v>
      </c>
      <c r="J2261" s="10">
        <v>336479.03779999999</v>
      </c>
      <c r="K2261" s="11">
        <f t="shared" si="448"/>
        <v>353639.46872780001</v>
      </c>
      <c r="L2261" s="49">
        <f t="shared" si="449"/>
        <v>353639.46872780001</v>
      </c>
      <c r="M2261" s="9">
        <v>489913.47903680004</v>
      </c>
      <c r="N2261" s="9">
        <v>582997.04005379207</v>
      </c>
      <c r="O2261" s="9">
        <f t="shared" si="450"/>
        <v>489913.47903680004</v>
      </c>
      <c r="P2261" s="17">
        <f t="shared" si="451"/>
        <v>421776.47388230002</v>
      </c>
    </row>
    <row r="2262" spans="1:16" ht="11.25" customHeight="1" x14ac:dyDescent="0.25">
      <c r="A2262" s="76"/>
      <c r="B2262" s="76"/>
      <c r="C2262" s="76"/>
      <c r="D2262" s="90"/>
      <c r="E2262" s="79"/>
      <c r="F2262" s="8" t="s">
        <v>1794</v>
      </c>
      <c r="G2262" s="7" t="s">
        <v>17</v>
      </c>
      <c r="H2262" s="10">
        <v>261002.61</v>
      </c>
      <c r="I2262" s="11">
        <f t="shared" si="447"/>
        <v>312889.92886799999</v>
      </c>
      <c r="J2262" s="10">
        <v>241845.3798</v>
      </c>
      <c r="K2262" s="11">
        <f t="shared" si="448"/>
        <v>254179.49416979999</v>
      </c>
      <c r="L2262" s="49">
        <f t="shared" si="449"/>
        <v>254179.49416979999</v>
      </c>
      <c r="M2262" s="9">
        <v>352126.87298879999</v>
      </c>
      <c r="N2262" s="9">
        <v>419030.97885667201</v>
      </c>
      <c r="O2262" s="9">
        <f t="shared" si="450"/>
        <v>352126.87298879999</v>
      </c>
      <c r="P2262" s="17">
        <f t="shared" si="451"/>
        <v>303153.18357930001</v>
      </c>
    </row>
    <row r="2263" spans="1:16" ht="11.25" customHeight="1" x14ac:dyDescent="0.25">
      <c r="A2263" s="76"/>
      <c r="B2263" s="76"/>
      <c r="C2263" s="76"/>
      <c r="D2263" s="90"/>
      <c r="E2263" s="79"/>
      <c r="F2263" s="8" t="s">
        <v>1795</v>
      </c>
      <c r="G2263" s="7" t="s">
        <v>17</v>
      </c>
      <c r="H2263" s="10">
        <v>73759.95</v>
      </c>
      <c r="I2263" s="11">
        <f t="shared" si="447"/>
        <v>88423.428059999991</v>
      </c>
      <c r="J2263" s="10">
        <v>68346.016000000003</v>
      </c>
      <c r="K2263" s="11">
        <f t="shared" si="448"/>
        <v>71831.662815999996</v>
      </c>
      <c r="L2263" s="49">
        <f t="shared" si="449"/>
        <v>71831.662815999996</v>
      </c>
      <c r="M2263" s="9">
        <v>99511.799296000012</v>
      </c>
      <c r="N2263" s="9">
        <v>118419.04116224001</v>
      </c>
      <c r="O2263" s="9">
        <f t="shared" si="450"/>
        <v>99511.799296000012</v>
      </c>
      <c r="P2263" s="17">
        <f t="shared" si="451"/>
        <v>85671.731056000004</v>
      </c>
    </row>
    <row r="2264" spans="1:16" ht="11.25" customHeight="1" x14ac:dyDescent="0.25">
      <c r="A2264" s="76"/>
      <c r="B2264" s="76"/>
      <c r="C2264" s="76"/>
      <c r="D2264" s="90"/>
      <c r="E2264" s="79"/>
      <c r="F2264" s="8" t="s">
        <v>1796</v>
      </c>
      <c r="G2264" s="7" t="s">
        <v>17</v>
      </c>
      <c r="H2264" s="10">
        <v>414198.18</v>
      </c>
      <c r="I2264" s="11">
        <f t="shared" si="447"/>
        <v>496540.778184</v>
      </c>
      <c r="J2264" s="10">
        <v>383795.86680000002</v>
      </c>
      <c r="K2264" s="11">
        <f t="shared" si="448"/>
        <v>403369.4560068</v>
      </c>
      <c r="L2264" s="49">
        <f t="shared" si="449"/>
        <v>403369.4560068</v>
      </c>
      <c r="M2264" s="9">
        <v>558806.7820608</v>
      </c>
      <c r="N2264" s="9">
        <v>664980.07065235195</v>
      </c>
      <c r="O2264" s="9">
        <f t="shared" si="450"/>
        <v>558806.7820608</v>
      </c>
      <c r="P2264" s="17">
        <f t="shared" si="451"/>
        <v>481088.11903379997</v>
      </c>
    </row>
    <row r="2265" spans="1:16" x14ac:dyDescent="0.25">
      <c r="A2265" s="76"/>
      <c r="B2265" s="76"/>
      <c r="C2265" s="76"/>
      <c r="D2265" s="90"/>
      <c r="E2265" s="79"/>
      <c r="F2265" s="8" t="s">
        <v>1797</v>
      </c>
      <c r="G2265" s="7" t="s">
        <v>17</v>
      </c>
      <c r="H2265" s="10">
        <v>1702182.24</v>
      </c>
      <c r="I2265" s="11">
        <f t="shared" si="447"/>
        <v>2040576.0693119999</v>
      </c>
      <c r="J2265" s="10">
        <v>1577241.8411999999</v>
      </c>
      <c r="K2265" s="11">
        <f t="shared" si="448"/>
        <v>1657681.1751011999</v>
      </c>
      <c r="L2265" s="49">
        <f t="shared" si="449"/>
        <v>1657681.1751011999</v>
      </c>
      <c r="M2265" s="9">
        <v>2296464.1207872001</v>
      </c>
      <c r="N2265" s="9">
        <v>2732792.3037367682</v>
      </c>
      <c r="O2265" s="9">
        <f t="shared" si="450"/>
        <v>2296464.1207872001</v>
      </c>
      <c r="P2265" s="17">
        <f t="shared" si="451"/>
        <v>1977072.6479441999</v>
      </c>
    </row>
    <row r="2266" spans="1:16" ht="11.25" customHeight="1" x14ac:dyDescent="0.25">
      <c r="A2266" s="76"/>
      <c r="B2266" s="76"/>
      <c r="C2266" s="76"/>
      <c r="D2266" s="90"/>
      <c r="E2266" s="79"/>
      <c r="F2266" s="8" t="s">
        <v>1798</v>
      </c>
      <c r="G2266" s="7" t="s">
        <v>17</v>
      </c>
      <c r="H2266" s="10">
        <v>1112093.73</v>
      </c>
      <c r="I2266" s="11">
        <f t="shared" si="447"/>
        <v>1333177.963524</v>
      </c>
      <c r="J2266" s="10">
        <v>1030466.3003999999</v>
      </c>
      <c r="K2266" s="11">
        <f t="shared" si="448"/>
        <v>1083020.0817203999</v>
      </c>
      <c r="L2266" s="49">
        <f t="shared" si="449"/>
        <v>1083020.0817203999</v>
      </c>
      <c r="M2266" s="9">
        <v>1500358.9333823998</v>
      </c>
      <c r="N2266" s="9">
        <v>1785427.1307250559</v>
      </c>
      <c r="O2266" s="9">
        <f t="shared" si="450"/>
        <v>1500358.9333823998</v>
      </c>
      <c r="P2266" s="17">
        <f t="shared" si="451"/>
        <v>1291689.5075514</v>
      </c>
    </row>
    <row r="2267" spans="1:16" ht="11.25" customHeight="1" x14ac:dyDescent="0.25">
      <c r="A2267" s="76"/>
      <c r="B2267" s="76"/>
      <c r="C2267" s="76"/>
      <c r="D2267" s="90"/>
      <c r="E2267" s="79"/>
      <c r="F2267" s="8" t="s">
        <v>1799</v>
      </c>
      <c r="G2267" s="7" t="s">
        <v>17</v>
      </c>
      <c r="H2267" s="10">
        <v>108939.6</v>
      </c>
      <c r="I2267" s="11">
        <f t="shared" si="447"/>
        <v>130596.79248</v>
      </c>
      <c r="J2267" s="10">
        <v>100943.804</v>
      </c>
      <c r="K2267" s="11">
        <f t="shared" si="448"/>
        <v>106091.938004</v>
      </c>
      <c r="L2267" s="49">
        <f t="shared" si="449"/>
        <v>106091.938004</v>
      </c>
      <c r="M2267" s="9">
        <v>146974.17862400002</v>
      </c>
      <c r="N2267" s="9">
        <v>174899.27256256001</v>
      </c>
      <c r="O2267" s="9">
        <f t="shared" si="450"/>
        <v>146974.17862400002</v>
      </c>
      <c r="P2267" s="17">
        <f t="shared" si="451"/>
        <v>126533.05831400001</v>
      </c>
    </row>
    <row r="2268" spans="1:16" x14ac:dyDescent="0.25">
      <c r="A2268" s="76"/>
      <c r="B2268" s="76"/>
      <c r="C2268" s="76"/>
      <c r="D2268" s="90"/>
      <c r="E2268" s="79"/>
      <c r="F2268" s="100" t="s">
        <v>81</v>
      </c>
      <c r="G2268" s="101"/>
      <c r="H2268" s="101"/>
      <c r="I2268" s="101"/>
      <c r="J2268" s="101"/>
      <c r="K2268" s="101"/>
      <c r="L2268" s="102"/>
      <c r="M2268" s="10"/>
      <c r="N2268" s="10"/>
      <c r="O2268" s="10"/>
      <c r="P2268" s="18"/>
    </row>
    <row r="2269" spans="1:16" x14ac:dyDescent="0.25">
      <c r="A2269" s="76"/>
      <c r="B2269" s="76"/>
      <c r="C2269" s="76"/>
      <c r="D2269" s="90"/>
      <c r="E2269" s="79"/>
      <c r="F2269" s="8" t="s">
        <v>1800</v>
      </c>
      <c r="G2269" s="77" t="s">
        <v>82</v>
      </c>
      <c r="H2269" s="78">
        <v>449151.12</v>
      </c>
      <c r="I2269" s="78">
        <f>(H2269*19.88%)+H2269</f>
        <v>538442.36265599995</v>
      </c>
      <c r="J2269" s="78">
        <v>416183.31660000002</v>
      </c>
      <c r="K2269" s="78">
        <f>(J2269*5.1%)+J2269</f>
        <v>437408.66574660002</v>
      </c>
      <c r="L2269" s="78">
        <f>K2269</f>
        <v>437408.66574660002</v>
      </c>
      <c r="M2269" s="79">
        <v>605962.90896959999</v>
      </c>
      <c r="N2269" s="78">
        <v>418867</v>
      </c>
      <c r="O2269" s="79">
        <f>MIN(M2269,N2269)</f>
        <v>418867</v>
      </c>
      <c r="P2269" s="80">
        <f>AVERAGE(L2269,O2269)</f>
        <v>428137.83287330001</v>
      </c>
    </row>
    <row r="2270" spans="1:16" ht="11.25" customHeight="1" x14ac:dyDescent="0.25">
      <c r="A2270" s="76"/>
      <c r="B2270" s="76"/>
      <c r="C2270" s="76"/>
      <c r="D2270" s="90"/>
      <c r="E2270" s="79"/>
      <c r="F2270" s="8" t="s">
        <v>954</v>
      </c>
      <c r="G2270" s="77"/>
      <c r="H2270" s="78"/>
      <c r="I2270" s="78"/>
      <c r="J2270" s="78"/>
      <c r="K2270" s="78"/>
      <c r="L2270" s="78">
        <f t="shared" ref="L2270:L2280" si="452">+(I2270+K2270)/2</f>
        <v>0</v>
      </c>
      <c r="M2270" s="79">
        <v>0</v>
      </c>
      <c r="N2270" s="78"/>
      <c r="O2270" s="79">
        <v>0</v>
      </c>
      <c r="P2270" s="81"/>
    </row>
    <row r="2271" spans="1:16" x14ac:dyDescent="0.25">
      <c r="A2271" s="76"/>
      <c r="B2271" s="76"/>
      <c r="C2271" s="76"/>
      <c r="D2271" s="90"/>
      <c r="E2271" s="79"/>
      <c r="F2271" s="8" t="s">
        <v>403</v>
      </c>
      <c r="G2271" s="77"/>
      <c r="H2271" s="78"/>
      <c r="I2271" s="78"/>
      <c r="J2271" s="78"/>
      <c r="K2271" s="78"/>
      <c r="L2271" s="78">
        <f t="shared" si="452"/>
        <v>0</v>
      </c>
      <c r="M2271" s="79">
        <v>0</v>
      </c>
      <c r="N2271" s="78"/>
      <c r="O2271" s="79">
        <v>0</v>
      </c>
      <c r="P2271" s="81"/>
    </row>
    <row r="2272" spans="1:16" ht="11.25" customHeight="1" x14ac:dyDescent="0.25">
      <c r="A2272" s="76"/>
      <c r="B2272" s="76"/>
      <c r="C2272" s="76"/>
      <c r="D2272" s="90"/>
      <c r="E2272" s="79"/>
      <c r="F2272" s="8" t="s">
        <v>955</v>
      </c>
      <c r="G2272" s="77"/>
      <c r="H2272" s="78"/>
      <c r="I2272" s="78"/>
      <c r="J2272" s="78"/>
      <c r="K2272" s="78"/>
      <c r="L2272" s="78">
        <f t="shared" si="452"/>
        <v>0</v>
      </c>
      <c r="M2272" s="79">
        <v>0</v>
      </c>
      <c r="N2272" s="78"/>
      <c r="O2272" s="79">
        <v>0</v>
      </c>
      <c r="P2272" s="81"/>
    </row>
    <row r="2273" spans="1:16" x14ac:dyDescent="0.25">
      <c r="A2273" s="76"/>
      <c r="B2273" s="76"/>
      <c r="C2273" s="76"/>
      <c r="D2273" s="90"/>
      <c r="E2273" s="79"/>
      <c r="F2273" s="8" t="s">
        <v>1801</v>
      </c>
      <c r="G2273" s="77"/>
      <c r="H2273" s="78"/>
      <c r="I2273" s="78"/>
      <c r="J2273" s="78"/>
      <c r="K2273" s="78"/>
      <c r="L2273" s="78">
        <f t="shared" si="452"/>
        <v>0</v>
      </c>
      <c r="M2273" s="79">
        <v>0</v>
      </c>
      <c r="N2273" s="78"/>
      <c r="O2273" s="79">
        <v>0</v>
      </c>
      <c r="P2273" s="81"/>
    </row>
    <row r="2274" spans="1:16" x14ac:dyDescent="0.25">
      <c r="A2274" s="76"/>
      <c r="B2274" s="76"/>
      <c r="C2274" s="76"/>
      <c r="D2274" s="90"/>
      <c r="E2274" s="79"/>
      <c r="F2274" s="8" t="s">
        <v>405</v>
      </c>
      <c r="G2274" s="77"/>
      <c r="H2274" s="78"/>
      <c r="I2274" s="78"/>
      <c r="J2274" s="78"/>
      <c r="K2274" s="78"/>
      <c r="L2274" s="78">
        <f t="shared" si="452"/>
        <v>0</v>
      </c>
      <c r="M2274" s="79">
        <v>0</v>
      </c>
      <c r="N2274" s="78"/>
      <c r="O2274" s="79">
        <v>0</v>
      </c>
      <c r="P2274" s="81"/>
    </row>
    <row r="2275" spans="1:16" x14ac:dyDescent="0.25">
      <c r="A2275" s="76"/>
      <c r="B2275" s="76"/>
      <c r="C2275" s="76"/>
      <c r="D2275" s="90"/>
      <c r="E2275" s="79"/>
      <c r="F2275" s="8" t="s">
        <v>1313</v>
      </c>
      <c r="G2275" s="77"/>
      <c r="H2275" s="78"/>
      <c r="I2275" s="78"/>
      <c r="J2275" s="78"/>
      <c r="K2275" s="78"/>
      <c r="L2275" s="78">
        <f t="shared" si="452"/>
        <v>0</v>
      </c>
      <c r="M2275" s="79">
        <v>0</v>
      </c>
      <c r="N2275" s="78"/>
      <c r="O2275" s="79">
        <v>0</v>
      </c>
      <c r="P2275" s="81"/>
    </row>
    <row r="2276" spans="1:16" ht="11.25" customHeight="1" x14ac:dyDescent="0.25">
      <c r="A2276" s="76"/>
      <c r="B2276" s="76"/>
      <c r="C2276" s="76"/>
      <c r="D2276" s="90"/>
      <c r="E2276" s="79"/>
      <c r="F2276" s="8" t="s">
        <v>1802</v>
      </c>
      <c r="G2276" s="77"/>
      <c r="H2276" s="78"/>
      <c r="I2276" s="78"/>
      <c r="J2276" s="78"/>
      <c r="K2276" s="78"/>
      <c r="L2276" s="78">
        <f t="shared" si="452"/>
        <v>0</v>
      </c>
      <c r="M2276" s="79">
        <v>0</v>
      </c>
      <c r="N2276" s="78"/>
      <c r="O2276" s="79">
        <v>0</v>
      </c>
      <c r="P2276" s="81"/>
    </row>
    <row r="2277" spans="1:16" x14ac:dyDescent="0.25">
      <c r="A2277" s="76"/>
      <c r="B2277" s="76"/>
      <c r="C2277" s="76"/>
      <c r="D2277" s="90"/>
      <c r="E2277" s="79"/>
      <c r="F2277" s="8" t="s">
        <v>960</v>
      </c>
      <c r="G2277" s="77"/>
      <c r="H2277" s="78"/>
      <c r="I2277" s="78"/>
      <c r="J2277" s="78"/>
      <c r="K2277" s="78"/>
      <c r="L2277" s="78">
        <f t="shared" si="452"/>
        <v>0</v>
      </c>
      <c r="M2277" s="79">
        <v>0</v>
      </c>
      <c r="N2277" s="78"/>
      <c r="O2277" s="79">
        <v>0</v>
      </c>
      <c r="P2277" s="81"/>
    </row>
    <row r="2278" spans="1:16" x14ac:dyDescent="0.25">
      <c r="A2278" s="76"/>
      <c r="B2278" s="76"/>
      <c r="C2278" s="76"/>
      <c r="D2278" s="90"/>
      <c r="E2278" s="79"/>
      <c r="F2278" s="8" t="s">
        <v>1803</v>
      </c>
      <c r="G2278" s="77"/>
      <c r="H2278" s="78"/>
      <c r="I2278" s="78"/>
      <c r="J2278" s="78"/>
      <c r="K2278" s="78"/>
      <c r="L2278" s="78">
        <f t="shared" si="452"/>
        <v>0</v>
      </c>
      <c r="M2278" s="79">
        <v>0</v>
      </c>
      <c r="N2278" s="78"/>
      <c r="O2278" s="79">
        <v>0</v>
      </c>
      <c r="P2278" s="81"/>
    </row>
    <row r="2279" spans="1:16" ht="22.5" customHeight="1" x14ac:dyDescent="0.25">
      <c r="A2279" s="76"/>
      <c r="B2279" s="76"/>
      <c r="C2279" s="76"/>
      <c r="D2279" s="90"/>
      <c r="E2279" s="79"/>
      <c r="F2279" s="8" t="s">
        <v>1804</v>
      </c>
      <c r="G2279" s="77"/>
      <c r="H2279" s="78"/>
      <c r="I2279" s="78"/>
      <c r="J2279" s="78"/>
      <c r="K2279" s="78"/>
      <c r="L2279" s="78">
        <f t="shared" si="452"/>
        <v>0</v>
      </c>
      <c r="M2279" s="79">
        <v>0</v>
      </c>
      <c r="N2279" s="78"/>
      <c r="O2279" s="79">
        <v>0</v>
      </c>
      <c r="P2279" s="81"/>
    </row>
    <row r="2280" spans="1:16" x14ac:dyDescent="0.25">
      <c r="A2280" s="76"/>
      <c r="B2280" s="76"/>
      <c r="C2280" s="76"/>
      <c r="D2280" s="90"/>
      <c r="E2280" s="79"/>
      <c r="F2280" s="8" t="s">
        <v>468</v>
      </c>
      <c r="G2280" s="77"/>
      <c r="H2280" s="78"/>
      <c r="I2280" s="78"/>
      <c r="J2280" s="78"/>
      <c r="K2280" s="78"/>
      <c r="L2280" s="78">
        <f t="shared" si="452"/>
        <v>0</v>
      </c>
      <c r="M2280" s="79">
        <v>0</v>
      </c>
      <c r="N2280" s="78"/>
      <c r="O2280" s="79">
        <v>0</v>
      </c>
      <c r="P2280" s="81"/>
    </row>
    <row r="2281" spans="1:16" x14ac:dyDescent="0.25">
      <c r="A2281" s="76">
        <v>16</v>
      </c>
      <c r="B2281" s="76" t="s">
        <v>1805</v>
      </c>
      <c r="C2281" s="76" t="s">
        <v>1806</v>
      </c>
      <c r="D2281" s="90"/>
      <c r="E2281" s="79"/>
      <c r="F2281" s="100" t="s">
        <v>15</v>
      </c>
      <c r="G2281" s="101"/>
      <c r="H2281" s="101"/>
      <c r="I2281" s="101"/>
      <c r="J2281" s="101"/>
      <c r="K2281" s="101"/>
      <c r="L2281" s="102"/>
      <c r="M2281" s="10"/>
      <c r="N2281" s="10"/>
      <c r="O2281" s="10"/>
      <c r="P2281" s="18"/>
    </row>
    <row r="2282" spans="1:16" x14ac:dyDescent="0.25">
      <c r="A2282" s="76"/>
      <c r="B2282" s="76"/>
      <c r="C2282" s="76"/>
      <c r="D2282" s="90"/>
      <c r="E2282" s="79"/>
      <c r="F2282" s="8" t="s">
        <v>1807</v>
      </c>
      <c r="G2282" s="7" t="s">
        <v>17</v>
      </c>
      <c r="H2282" s="10">
        <v>0</v>
      </c>
      <c r="I2282" s="10">
        <f>(H2282*19.88%)+H2282</f>
        <v>0</v>
      </c>
      <c r="J2282" s="10">
        <v>111192</v>
      </c>
      <c r="K2282" s="10">
        <f>(J2282*5.1%)+J2282</f>
        <v>116862.792</v>
      </c>
      <c r="L2282" s="49">
        <f>K2282</f>
        <v>116862.792</v>
      </c>
      <c r="M2282" s="9">
        <v>161895.552</v>
      </c>
      <c r="N2282" s="9">
        <v>192655.70687999998</v>
      </c>
      <c r="O2282" s="9">
        <f>MIN(M2282,N2282)</f>
        <v>161895.552</v>
      </c>
      <c r="P2282" s="17">
        <f>AVERAGE(L2282,O2282)</f>
        <v>139379.17199999999</v>
      </c>
    </row>
    <row r="2283" spans="1:16" x14ac:dyDescent="0.25">
      <c r="A2283" s="76"/>
      <c r="B2283" s="76"/>
      <c r="C2283" s="76"/>
      <c r="D2283" s="90"/>
      <c r="E2283" s="79"/>
      <c r="F2283" s="8" t="s">
        <v>1808</v>
      </c>
      <c r="G2283" s="7" t="s">
        <v>17</v>
      </c>
      <c r="H2283" s="10">
        <v>0</v>
      </c>
      <c r="I2283" s="10">
        <f>(H2283*19.88%)+H2283</f>
        <v>0</v>
      </c>
      <c r="J2283" s="10">
        <v>32431</v>
      </c>
      <c r="K2283" s="10">
        <f>(J2283*5.1%)+J2283</f>
        <v>34084.981</v>
      </c>
      <c r="L2283" s="49">
        <f t="shared" ref="L2283:L2286" si="453">K2283</f>
        <v>34084.981</v>
      </c>
      <c r="M2283" s="9">
        <v>47219.536</v>
      </c>
      <c r="N2283" s="9">
        <v>56191.247839999996</v>
      </c>
      <c r="O2283" s="9">
        <f t="shared" ref="O2283:O2286" si="454">MIN(M2283,N2283)</f>
        <v>47219.536</v>
      </c>
      <c r="P2283" s="17">
        <f t="shared" ref="P2283:P2286" si="455">AVERAGE(L2283,O2283)</f>
        <v>40652.258499999996</v>
      </c>
    </row>
    <row r="2284" spans="1:16" x14ac:dyDescent="0.25">
      <c r="A2284" s="76"/>
      <c r="B2284" s="76"/>
      <c r="C2284" s="76"/>
      <c r="D2284" s="90"/>
      <c r="E2284" s="79"/>
      <c r="F2284" s="8" t="s">
        <v>1809</v>
      </c>
      <c r="G2284" s="7" t="s">
        <v>17</v>
      </c>
      <c r="H2284" s="10">
        <v>0</v>
      </c>
      <c r="I2284" s="10">
        <f>(H2284*19.88%)+H2284</f>
        <v>0</v>
      </c>
      <c r="J2284" s="10">
        <v>80614.2</v>
      </c>
      <c r="K2284" s="10">
        <f>(J2284*5.1%)+J2284</f>
        <v>84725.5242</v>
      </c>
      <c r="L2284" s="49">
        <f t="shared" si="453"/>
        <v>84725.5242</v>
      </c>
      <c r="M2284" s="9">
        <v>117374.2752</v>
      </c>
      <c r="N2284" s="9">
        <v>139675.38748800001</v>
      </c>
      <c r="O2284" s="9">
        <f t="shared" si="454"/>
        <v>117374.2752</v>
      </c>
      <c r="P2284" s="17">
        <f t="shared" si="455"/>
        <v>101049.89970000001</v>
      </c>
    </row>
    <row r="2285" spans="1:16" x14ac:dyDescent="0.25">
      <c r="A2285" s="76"/>
      <c r="B2285" s="76"/>
      <c r="C2285" s="76"/>
      <c r="D2285" s="90"/>
      <c r="E2285" s="79"/>
      <c r="F2285" s="8" t="s">
        <v>1810</v>
      </c>
      <c r="G2285" s="7" t="s">
        <v>17</v>
      </c>
      <c r="H2285" s="10">
        <v>0</v>
      </c>
      <c r="I2285" s="10">
        <f>(H2285*19.88%)+H2285</f>
        <v>0</v>
      </c>
      <c r="J2285" s="10">
        <v>41697</v>
      </c>
      <c r="K2285" s="10">
        <f>(J2285*5.1%)+J2285</f>
        <v>43823.546999999999</v>
      </c>
      <c r="L2285" s="49">
        <f t="shared" si="453"/>
        <v>43823.546999999999</v>
      </c>
      <c r="M2285" s="9">
        <v>60710.832000000002</v>
      </c>
      <c r="N2285" s="9">
        <v>72245.890079999997</v>
      </c>
      <c r="O2285" s="9">
        <f t="shared" si="454"/>
        <v>60710.832000000002</v>
      </c>
      <c r="P2285" s="17">
        <f t="shared" si="455"/>
        <v>52267.1895</v>
      </c>
    </row>
    <row r="2286" spans="1:16" x14ac:dyDescent="0.25">
      <c r="A2286" s="76"/>
      <c r="B2286" s="76"/>
      <c r="C2286" s="76"/>
      <c r="D2286" s="90"/>
      <c r="E2286" s="79"/>
      <c r="F2286" s="8" t="s">
        <v>1811</v>
      </c>
      <c r="G2286" s="7" t="s">
        <v>17</v>
      </c>
      <c r="H2286" s="10">
        <v>0</v>
      </c>
      <c r="I2286" s="10">
        <f>(H2286*19.88%)+H2286</f>
        <v>0</v>
      </c>
      <c r="J2286" s="10">
        <v>126202.92</v>
      </c>
      <c r="K2286" s="10">
        <f>(J2286*5.1%)+J2286</f>
        <v>132639.26892</v>
      </c>
      <c r="L2286" s="49">
        <f t="shared" si="453"/>
        <v>132639.26892</v>
      </c>
      <c r="M2286" s="9">
        <v>183751.45152</v>
      </c>
      <c r="N2286" s="9">
        <v>218664.22730880001</v>
      </c>
      <c r="O2286" s="9">
        <f t="shared" si="454"/>
        <v>183751.45152</v>
      </c>
      <c r="P2286" s="17">
        <f t="shared" si="455"/>
        <v>158195.36022</v>
      </c>
    </row>
    <row r="2287" spans="1:16" x14ac:dyDescent="0.25">
      <c r="A2287" s="76"/>
      <c r="B2287" s="76"/>
      <c r="C2287" s="76"/>
      <c r="D2287" s="90"/>
      <c r="E2287" s="79"/>
      <c r="F2287" s="100" t="s">
        <v>81</v>
      </c>
      <c r="G2287" s="101"/>
      <c r="H2287" s="101"/>
      <c r="I2287" s="101"/>
      <c r="J2287" s="101"/>
      <c r="K2287" s="101"/>
      <c r="L2287" s="102"/>
      <c r="M2287" s="10"/>
      <c r="N2287" s="10"/>
      <c r="O2287" s="10"/>
      <c r="P2287" s="18"/>
    </row>
    <row r="2288" spans="1:16" x14ac:dyDescent="0.25">
      <c r="A2288" s="76"/>
      <c r="B2288" s="76"/>
      <c r="C2288" s="76"/>
      <c r="D2288" s="90"/>
      <c r="E2288" s="79"/>
      <c r="F2288" s="8" t="s">
        <v>468</v>
      </c>
      <c r="G2288" s="77" t="s">
        <v>82</v>
      </c>
      <c r="H2288" s="78">
        <v>0</v>
      </c>
      <c r="I2288" s="78">
        <f>(H2288*19.88%)+H2288</f>
        <v>0</v>
      </c>
      <c r="J2288" s="78">
        <v>69680.320000000007</v>
      </c>
      <c r="K2288" s="78">
        <f>(J2288*5.1%)+J2288</f>
        <v>73234.01632000001</v>
      </c>
      <c r="L2288" s="78">
        <f>K2288</f>
        <v>73234.01632000001</v>
      </c>
      <c r="M2288" s="79">
        <v>101454.54592</v>
      </c>
      <c r="N2288" s="78">
        <v>140211</v>
      </c>
      <c r="O2288" s="79">
        <f>MIN(M2288,N2288)</f>
        <v>101454.54592</v>
      </c>
      <c r="P2288" s="80">
        <f>AVERAGE(L2288,O2288)</f>
        <v>87344.28112</v>
      </c>
    </row>
    <row r="2289" spans="1:16" x14ac:dyDescent="0.25">
      <c r="A2289" s="76"/>
      <c r="B2289" s="76"/>
      <c r="C2289" s="76"/>
      <c r="D2289" s="90"/>
      <c r="E2289" s="79"/>
      <c r="F2289" s="8" t="s">
        <v>118</v>
      </c>
      <c r="G2289" s="77"/>
      <c r="H2289" s="78"/>
      <c r="I2289" s="78"/>
      <c r="J2289" s="78"/>
      <c r="K2289" s="78"/>
      <c r="L2289" s="78">
        <f t="shared" ref="L2289:L2292" si="456">+(I2289+K2289)/2</f>
        <v>0</v>
      </c>
      <c r="M2289" s="79">
        <v>0</v>
      </c>
      <c r="N2289" s="78"/>
      <c r="O2289" s="79">
        <v>0</v>
      </c>
      <c r="P2289" s="81"/>
    </row>
    <row r="2290" spans="1:16" x14ac:dyDescent="0.25">
      <c r="A2290" s="76"/>
      <c r="B2290" s="76"/>
      <c r="C2290" s="76"/>
      <c r="D2290" s="90"/>
      <c r="E2290" s="79"/>
      <c r="F2290" s="8" t="s">
        <v>1812</v>
      </c>
      <c r="G2290" s="77"/>
      <c r="H2290" s="78"/>
      <c r="I2290" s="78"/>
      <c r="J2290" s="78"/>
      <c r="K2290" s="78"/>
      <c r="L2290" s="78">
        <f t="shared" si="456"/>
        <v>0</v>
      </c>
      <c r="M2290" s="79">
        <v>0</v>
      </c>
      <c r="N2290" s="78"/>
      <c r="O2290" s="79">
        <v>0</v>
      </c>
      <c r="P2290" s="81"/>
    </row>
    <row r="2291" spans="1:16" x14ac:dyDescent="0.25">
      <c r="A2291" s="76"/>
      <c r="B2291" s="76"/>
      <c r="C2291" s="76"/>
      <c r="D2291" s="90"/>
      <c r="E2291" s="79"/>
      <c r="F2291" s="8" t="s">
        <v>1813</v>
      </c>
      <c r="G2291" s="77"/>
      <c r="H2291" s="78"/>
      <c r="I2291" s="78"/>
      <c r="J2291" s="78"/>
      <c r="K2291" s="78"/>
      <c r="L2291" s="78">
        <f t="shared" si="456"/>
        <v>0</v>
      </c>
      <c r="M2291" s="79">
        <v>0</v>
      </c>
      <c r="N2291" s="78"/>
      <c r="O2291" s="79">
        <v>0</v>
      </c>
      <c r="P2291" s="81"/>
    </row>
    <row r="2292" spans="1:16" x14ac:dyDescent="0.25">
      <c r="A2292" s="76"/>
      <c r="B2292" s="76"/>
      <c r="C2292" s="76"/>
      <c r="D2292" s="90"/>
      <c r="E2292" s="79"/>
      <c r="F2292" s="8" t="s">
        <v>119</v>
      </c>
      <c r="G2292" s="77"/>
      <c r="H2292" s="78"/>
      <c r="I2292" s="78"/>
      <c r="J2292" s="78"/>
      <c r="K2292" s="78"/>
      <c r="L2292" s="78">
        <f t="shared" si="456"/>
        <v>0</v>
      </c>
      <c r="M2292" s="79">
        <v>0</v>
      </c>
      <c r="N2292" s="78"/>
      <c r="O2292" s="79">
        <v>0</v>
      </c>
      <c r="P2292" s="81"/>
    </row>
    <row r="2293" spans="1:16" x14ac:dyDescent="0.25">
      <c r="A2293" s="76">
        <v>17</v>
      </c>
      <c r="B2293" s="76" t="s">
        <v>1814</v>
      </c>
      <c r="C2293" s="76" t="s">
        <v>1815</v>
      </c>
      <c r="D2293" s="90"/>
      <c r="E2293" s="79"/>
      <c r="F2293" s="100" t="s">
        <v>15</v>
      </c>
      <c r="G2293" s="101"/>
      <c r="H2293" s="101"/>
      <c r="I2293" s="101"/>
      <c r="J2293" s="101"/>
      <c r="K2293" s="101"/>
      <c r="L2293" s="102"/>
      <c r="M2293" s="10"/>
      <c r="N2293" s="10"/>
      <c r="O2293" s="10"/>
      <c r="P2293" s="18"/>
    </row>
    <row r="2294" spans="1:16" x14ac:dyDescent="0.25">
      <c r="A2294" s="76"/>
      <c r="B2294" s="76"/>
      <c r="C2294" s="76"/>
      <c r="D2294" s="90"/>
      <c r="E2294" s="79"/>
      <c r="F2294" s="8" t="s">
        <v>1465</v>
      </c>
      <c r="G2294" s="7" t="s">
        <v>17</v>
      </c>
      <c r="H2294" s="10">
        <v>0</v>
      </c>
      <c r="I2294" s="10">
        <f>(H2294*19.88%)+H2294</f>
        <v>0</v>
      </c>
      <c r="J2294" s="10">
        <v>152889</v>
      </c>
      <c r="K2294" s="10">
        <f>(J2294*5.1%)+J2294</f>
        <v>160686.33900000001</v>
      </c>
      <c r="L2294" s="49">
        <f>K2294</f>
        <v>160686.33900000001</v>
      </c>
      <c r="M2294" s="9">
        <v>222606.38400000002</v>
      </c>
      <c r="N2294" s="9">
        <v>264901.59696</v>
      </c>
      <c r="O2294" s="9">
        <f>MIN(M2294,N2294)</f>
        <v>222606.38400000002</v>
      </c>
      <c r="P2294" s="17">
        <f>AVERAGE(L2294,O2294)</f>
        <v>191646.3615</v>
      </c>
    </row>
    <row r="2295" spans="1:16" x14ac:dyDescent="0.25">
      <c r="A2295" s="76"/>
      <c r="B2295" s="76"/>
      <c r="C2295" s="76"/>
      <c r="D2295" s="90"/>
      <c r="E2295" s="79"/>
      <c r="F2295" s="8" t="s">
        <v>1816</v>
      </c>
      <c r="G2295" s="7" t="s">
        <v>17</v>
      </c>
      <c r="H2295" s="10">
        <v>0</v>
      </c>
      <c r="I2295" s="10">
        <f>(H2295*19.88%)+H2295</f>
        <v>0</v>
      </c>
      <c r="J2295" s="10">
        <v>222384</v>
      </c>
      <c r="K2295" s="10">
        <f>(J2295*5.1%)+J2295</f>
        <v>233725.584</v>
      </c>
      <c r="L2295" s="49">
        <f t="shared" ref="L2295:L2298" si="457">K2295</f>
        <v>233725.584</v>
      </c>
      <c r="M2295" s="9">
        <v>323791.10399999999</v>
      </c>
      <c r="N2295" s="9">
        <v>385311.41375999997</v>
      </c>
      <c r="O2295" s="9">
        <f t="shared" ref="O2295:O2298" si="458">MIN(M2295,N2295)</f>
        <v>323791.10399999999</v>
      </c>
      <c r="P2295" s="17">
        <f t="shared" ref="P2295:P2298" si="459">AVERAGE(L2295,O2295)</f>
        <v>278758.34399999998</v>
      </c>
    </row>
    <row r="2296" spans="1:16" x14ac:dyDescent="0.25">
      <c r="A2296" s="76"/>
      <c r="B2296" s="76"/>
      <c r="C2296" s="76"/>
      <c r="D2296" s="90"/>
      <c r="E2296" s="79"/>
      <c r="F2296" s="8" t="s">
        <v>1817</v>
      </c>
      <c r="G2296" s="7" t="s">
        <v>17</v>
      </c>
      <c r="H2296" s="10">
        <v>0</v>
      </c>
      <c r="I2296" s="10">
        <f>(H2296*19.88%)+H2296</f>
        <v>0</v>
      </c>
      <c r="J2296" s="10">
        <v>12408.1006</v>
      </c>
      <c r="K2296" s="10">
        <f>(J2296*5.1%)+J2296</f>
        <v>13040.913730599999</v>
      </c>
      <c r="L2296" s="49">
        <f t="shared" si="457"/>
        <v>13040.913730599999</v>
      </c>
      <c r="M2296" s="9">
        <v>18066.1944736</v>
      </c>
      <c r="N2296" s="9">
        <v>21498.771423583999</v>
      </c>
      <c r="O2296" s="9">
        <f t="shared" si="458"/>
        <v>18066.1944736</v>
      </c>
      <c r="P2296" s="17">
        <f t="shared" si="459"/>
        <v>15553.554102099999</v>
      </c>
    </row>
    <row r="2297" spans="1:16" x14ac:dyDescent="0.25">
      <c r="A2297" s="76"/>
      <c r="B2297" s="76"/>
      <c r="C2297" s="76"/>
      <c r="D2297" s="90"/>
      <c r="E2297" s="79"/>
      <c r="F2297" s="8" t="s">
        <v>1818</v>
      </c>
      <c r="G2297" s="7" t="s">
        <v>17</v>
      </c>
      <c r="H2297" s="10">
        <v>0</v>
      </c>
      <c r="I2297" s="10">
        <f>(H2297*19.88%)+H2297</f>
        <v>0</v>
      </c>
      <c r="J2297" s="10">
        <v>171421</v>
      </c>
      <c r="K2297" s="10">
        <f>(J2297*5.1%)+J2297</f>
        <v>180163.47099999999</v>
      </c>
      <c r="L2297" s="49">
        <f t="shared" si="457"/>
        <v>180163.47099999999</v>
      </c>
      <c r="M2297" s="9">
        <v>249588.97600000002</v>
      </c>
      <c r="N2297" s="9">
        <v>297010.88144000003</v>
      </c>
      <c r="O2297" s="9">
        <f t="shared" si="458"/>
        <v>249588.97600000002</v>
      </c>
      <c r="P2297" s="17">
        <f t="shared" si="459"/>
        <v>214876.22350000002</v>
      </c>
    </row>
    <row r="2298" spans="1:16" x14ac:dyDescent="0.25">
      <c r="A2298" s="76"/>
      <c r="B2298" s="76"/>
      <c r="C2298" s="76"/>
      <c r="D2298" s="90"/>
      <c r="E2298" s="79"/>
      <c r="F2298" s="8" t="s">
        <v>1819</v>
      </c>
      <c r="G2298" s="7" t="s">
        <v>17</v>
      </c>
      <c r="H2298" s="10">
        <v>0</v>
      </c>
      <c r="I2298" s="10">
        <f>(H2298*19.88%)+H2298</f>
        <v>0</v>
      </c>
      <c r="J2298" s="10">
        <v>44163.609199999999</v>
      </c>
      <c r="K2298" s="10">
        <f>(J2298*5.1%)+J2298</f>
        <v>46415.953269199999</v>
      </c>
      <c r="L2298" s="49">
        <f t="shared" si="457"/>
        <v>46415.953269199999</v>
      </c>
      <c r="M2298" s="9">
        <v>64302.214995200004</v>
      </c>
      <c r="N2298" s="9">
        <v>76519.635844288001</v>
      </c>
      <c r="O2298" s="9">
        <f t="shared" si="458"/>
        <v>64302.214995200004</v>
      </c>
      <c r="P2298" s="17">
        <f t="shared" si="459"/>
        <v>55359.084132200005</v>
      </c>
    </row>
    <row r="2299" spans="1:16" x14ac:dyDescent="0.25">
      <c r="A2299" s="76"/>
      <c r="B2299" s="76"/>
      <c r="C2299" s="76"/>
      <c r="D2299" s="90"/>
      <c r="E2299" s="79"/>
      <c r="F2299" s="100" t="s">
        <v>81</v>
      </c>
      <c r="G2299" s="101"/>
      <c r="H2299" s="101"/>
      <c r="I2299" s="101"/>
      <c r="J2299" s="101"/>
      <c r="K2299" s="101"/>
      <c r="L2299" s="102"/>
      <c r="M2299" s="10"/>
      <c r="N2299" s="10"/>
      <c r="O2299" s="10"/>
      <c r="P2299" s="18"/>
    </row>
    <row r="2300" spans="1:16" x14ac:dyDescent="0.25">
      <c r="A2300" s="76"/>
      <c r="B2300" s="76"/>
      <c r="C2300" s="76"/>
      <c r="D2300" s="90"/>
      <c r="E2300" s="79"/>
      <c r="F2300" s="8" t="s">
        <v>763</v>
      </c>
      <c r="G2300" s="77" t="s">
        <v>82</v>
      </c>
      <c r="H2300" s="78">
        <v>0</v>
      </c>
      <c r="I2300" s="78">
        <f>H2300*(19.88%)+H2300</f>
        <v>0</v>
      </c>
      <c r="J2300" s="78">
        <v>69495</v>
      </c>
      <c r="K2300" s="78">
        <f>(J2300*5.1%)+J2300</f>
        <v>73039.244999999995</v>
      </c>
      <c r="L2300" s="78">
        <f>K2300</f>
        <v>73039.244999999995</v>
      </c>
      <c r="M2300" s="79">
        <v>101184.72</v>
      </c>
      <c r="N2300" s="78">
        <v>162530</v>
      </c>
      <c r="O2300" s="79">
        <f>MIN(M2300,N2300)</f>
        <v>101184.72</v>
      </c>
      <c r="P2300" s="80">
        <f>AVERAGE(L2300,O2300)</f>
        <v>87111.982499999998</v>
      </c>
    </row>
    <row r="2301" spans="1:16" x14ac:dyDescent="0.25">
      <c r="A2301" s="76"/>
      <c r="B2301" s="76"/>
      <c r="C2301" s="76"/>
      <c r="D2301" s="90"/>
      <c r="E2301" s="79"/>
      <c r="F2301" s="8" t="s">
        <v>1820</v>
      </c>
      <c r="G2301" s="77"/>
      <c r="H2301" s="78"/>
      <c r="I2301" s="78"/>
      <c r="J2301" s="78"/>
      <c r="K2301" s="78"/>
      <c r="L2301" s="78">
        <f t="shared" ref="L2301:L2305" si="460">+(I2301+K2301)/2</f>
        <v>0</v>
      </c>
      <c r="M2301" s="79">
        <v>0</v>
      </c>
      <c r="N2301" s="78"/>
      <c r="O2301" s="79">
        <v>0</v>
      </c>
      <c r="P2301" s="81"/>
    </row>
    <row r="2302" spans="1:16" x14ac:dyDescent="0.25">
      <c r="A2302" s="76"/>
      <c r="B2302" s="76"/>
      <c r="C2302" s="76"/>
      <c r="D2302" s="90"/>
      <c r="E2302" s="79"/>
      <c r="F2302" s="8" t="s">
        <v>1821</v>
      </c>
      <c r="G2302" s="77"/>
      <c r="H2302" s="78"/>
      <c r="I2302" s="78"/>
      <c r="J2302" s="78"/>
      <c r="K2302" s="78"/>
      <c r="L2302" s="78">
        <f t="shared" si="460"/>
        <v>0</v>
      </c>
      <c r="M2302" s="79">
        <v>0</v>
      </c>
      <c r="N2302" s="78"/>
      <c r="O2302" s="79">
        <v>0</v>
      </c>
      <c r="P2302" s="81"/>
    </row>
    <row r="2303" spans="1:16" x14ac:dyDescent="0.25">
      <c r="A2303" s="76"/>
      <c r="B2303" s="76"/>
      <c r="C2303" s="76"/>
      <c r="D2303" s="90"/>
      <c r="E2303" s="79"/>
      <c r="F2303" s="8" t="s">
        <v>1822</v>
      </c>
      <c r="G2303" s="77"/>
      <c r="H2303" s="78"/>
      <c r="I2303" s="78"/>
      <c r="J2303" s="78"/>
      <c r="K2303" s="78"/>
      <c r="L2303" s="78">
        <f t="shared" si="460"/>
        <v>0</v>
      </c>
      <c r="M2303" s="79">
        <v>0</v>
      </c>
      <c r="N2303" s="78"/>
      <c r="O2303" s="79">
        <v>0</v>
      </c>
      <c r="P2303" s="81"/>
    </row>
    <row r="2304" spans="1:16" x14ac:dyDescent="0.25">
      <c r="A2304" s="76"/>
      <c r="B2304" s="76"/>
      <c r="C2304" s="76"/>
      <c r="D2304" s="90"/>
      <c r="E2304" s="79"/>
      <c r="F2304" s="8" t="s">
        <v>1823</v>
      </c>
      <c r="G2304" s="77"/>
      <c r="H2304" s="78"/>
      <c r="I2304" s="78"/>
      <c r="J2304" s="78"/>
      <c r="K2304" s="78"/>
      <c r="L2304" s="78">
        <f t="shared" si="460"/>
        <v>0</v>
      </c>
      <c r="M2304" s="79">
        <v>0</v>
      </c>
      <c r="N2304" s="78"/>
      <c r="O2304" s="79">
        <v>0</v>
      </c>
      <c r="P2304" s="81"/>
    </row>
    <row r="2305" spans="1:16" x14ac:dyDescent="0.25">
      <c r="A2305" s="76"/>
      <c r="B2305" s="76"/>
      <c r="C2305" s="76"/>
      <c r="D2305" s="90"/>
      <c r="E2305" s="79"/>
      <c r="F2305" s="8" t="s">
        <v>119</v>
      </c>
      <c r="G2305" s="77"/>
      <c r="H2305" s="78"/>
      <c r="I2305" s="78"/>
      <c r="J2305" s="78"/>
      <c r="K2305" s="78"/>
      <c r="L2305" s="78">
        <f t="shared" si="460"/>
        <v>0</v>
      </c>
      <c r="M2305" s="79">
        <v>0</v>
      </c>
      <c r="N2305" s="78"/>
      <c r="O2305" s="79">
        <v>0</v>
      </c>
      <c r="P2305" s="81"/>
    </row>
    <row r="2306" spans="1:16" x14ac:dyDescent="0.25">
      <c r="A2306" s="76">
        <v>18</v>
      </c>
      <c r="B2306" s="76" t="s">
        <v>1824</v>
      </c>
      <c r="C2306" s="76" t="s">
        <v>1825</v>
      </c>
      <c r="D2306" s="90"/>
      <c r="E2306" s="79"/>
      <c r="F2306" s="100" t="s">
        <v>15</v>
      </c>
      <c r="G2306" s="101"/>
      <c r="H2306" s="101"/>
      <c r="I2306" s="101"/>
      <c r="J2306" s="101"/>
      <c r="K2306" s="101"/>
      <c r="L2306" s="102"/>
      <c r="M2306" s="10"/>
      <c r="N2306" s="10"/>
      <c r="O2306" s="10"/>
      <c r="P2306" s="18"/>
    </row>
    <row r="2307" spans="1:16" x14ac:dyDescent="0.25">
      <c r="A2307" s="76"/>
      <c r="B2307" s="76"/>
      <c r="C2307" s="76"/>
      <c r="D2307" s="90"/>
      <c r="E2307" s="79"/>
      <c r="F2307" s="8" t="s">
        <v>1826</v>
      </c>
      <c r="G2307" s="7" t="s">
        <v>17</v>
      </c>
      <c r="H2307" s="10">
        <v>0</v>
      </c>
      <c r="I2307" s="10">
        <f t="shared" ref="I2307:I2319" si="461">H2307*(19.88%)+H2307</f>
        <v>0</v>
      </c>
      <c r="J2307" s="10">
        <v>54677.739399999999</v>
      </c>
      <c r="K2307" s="10">
        <f t="shared" ref="K2307:K2319" si="462">(J2307*5.1%)+J2307</f>
        <v>57466.3041094</v>
      </c>
      <c r="L2307" s="49">
        <f>K2307</f>
        <v>57466.3041094</v>
      </c>
      <c r="M2307" s="9">
        <v>79610.788566400006</v>
      </c>
      <c r="N2307" s="9">
        <v>94736.838394016013</v>
      </c>
      <c r="O2307" s="9">
        <f>MIN(M2307,N2307)</f>
        <v>79610.788566400006</v>
      </c>
      <c r="P2307" s="17">
        <f>AVERAGE(L2307,O2307)</f>
        <v>68538.546337899999</v>
      </c>
    </row>
    <row r="2308" spans="1:16" x14ac:dyDescent="0.25">
      <c r="A2308" s="76"/>
      <c r="B2308" s="76"/>
      <c r="C2308" s="76"/>
      <c r="D2308" s="90"/>
      <c r="E2308" s="79"/>
      <c r="F2308" s="8" t="s">
        <v>1827</v>
      </c>
      <c r="G2308" s="7" t="s">
        <v>17</v>
      </c>
      <c r="H2308" s="10">
        <v>0</v>
      </c>
      <c r="I2308" s="10">
        <f t="shared" si="461"/>
        <v>0</v>
      </c>
      <c r="J2308" s="10">
        <v>189269.1692</v>
      </c>
      <c r="K2308" s="10">
        <f t="shared" si="462"/>
        <v>198921.89682920001</v>
      </c>
      <c r="L2308" s="49">
        <f t="shared" ref="L2308:L2319" si="463">K2308</f>
        <v>198921.89682920001</v>
      </c>
      <c r="M2308" s="9">
        <v>275575.9103552</v>
      </c>
      <c r="N2308" s="9">
        <v>327935.33332268801</v>
      </c>
      <c r="O2308" s="9">
        <f t="shared" ref="O2308:O2319" si="464">MIN(M2308,N2308)</f>
        <v>275575.9103552</v>
      </c>
      <c r="P2308" s="17">
        <f t="shared" ref="P2308:P2319" si="465">AVERAGE(L2308,O2308)</f>
        <v>237248.90359220002</v>
      </c>
    </row>
    <row r="2309" spans="1:16" x14ac:dyDescent="0.25">
      <c r="A2309" s="76"/>
      <c r="B2309" s="76"/>
      <c r="C2309" s="76"/>
      <c r="D2309" s="90"/>
      <c r="E2309" s="79"/>
      <c r="F2309" s="8" t="s">
        <v>1828</v>
      </c>
      <c r="G2309" s="7" t="s">
        <v>17</v>
      </c>
      <c r="H2309" s="10">
        <v>0</v>
      </c>
      <c r="I2309" s="10">
        <f t="shared" si="461"/>
        <v>0</v>
      </c>
      <c r="J2309" s="10">
        <v>54887.150999999998</v>
      </c>
      <c r="K2309" s="10">
        <f t="shared" si="462"/>
        <v>57686.395701000001</v>
      </c>
      <c r="L2309" s="49">
        <f t="shared" si="463"/>
        <v>57686.395701000001</v>
      </c>
      <c r="M2309" s="9">
        <v>79915.691856000005</v>
      </c>
      <c r="N2309" s="9">
        <v>95099.673308640005</v>
      </c>
      <c r="O2309" s="9">
        <f t="shared" si="464"/>
        <v>79915.691856000005</v>
      </c>
      <c r="P2309" s="17">
        <f t="shared" si="465"/>
        <v>68801.043778499996</v>
      </c>
    </row>
    <row r="2310" spans="1:16" x14ac:dyDescent="0.25">
      <c r="A2310" s="76"/>
      <c r="B2310" s="76"/>
      <c r="C2310" s="76"/>
      <c r="D2310" s="90"/>
      <c r="E2310" s="79"/>
      <c r="F2310" s="8" t="s">
        <v>1829</v>
      </c>
      <c r="G2310" s="7" t="s">
        <v>17</v>
      </c>
      <c r="H2310" s="10">
        <v>0</v>
      </c>
      <c r="I2310" s="10">
        <f t="shared" si="461"/>
        <v>0</v>
      </c>
      <c r="J2310" s="10">
        <v>101994.5684</v>
      </c>
      <c r="K2310" s="10">
        <f t="shared" si="462"/>
        <v>107196.2913884</v>
      </c>
      <c r="L2310" s="49">
        <f t="shared" si="463"/>
        <v>107196.2913884</v>
      </c>
      <c r="M2310" s="9">
        <v>148504.09159040003</v>
      </c>
      <c r="N2310" s="9">
        <v>176719.86899257603</v>
      </c>
      <c r="O2310" s="9">
        <f t="shared" si="464"/>
        <v>148504.09159040003</v>
      </c>
      <c r="P2310" s="17">
        <f t="shared" si="465"/>
        <v>127850.19148940002</v>
      </c>
    </row>
    <row r="2311" spans="1:16" x14ac:dyDescent="0.25">
      <c r="A2311" s="76"/>
      <c r="B2311" s="76"/>
      <c r="C2311" s="76"/>
      <c r="D2311" s="90"/>
      <c r="E2311" s="79"/>
      <c r="F2311" s="8" t="s">
        <v>1830</v>
      </c>
      <c r="G2311" s="7" t="s">
        <v>17</v>
      </c>
      <c r="H2311" s="10">
        <v>0</v>
      </c>
      <c r="I2311" s="10">
        <f t="shared" si="461"/>
        <v>0</v>
      </c>
      <c r="J2311" s="10">
        <v>142881.72</v>
      </c>
      <c r="K2311" s="10">
        <f t="shared" si="462"/>
        <v>150168.68771999999</v>
      </c>
      <c r="L2311" s="49">
        <f t="shared" si="463"/>
        <v>150168.68771999999</v>
      </c>
      <c r="M2311" s="9">
        <v>208035.78432000001</v>
      </c>
      <c r="N2311" s="9">
        <v>247562.58334080002</v>
      </c>
      <c r="O2311" s="9">
        <f t="shared" si="464"/>
        <v>208035.78432000001</v>
      </c>
      <c r="P2311" s="17">
        <f t="shared" si="465"/>
        <v>179102.23602000001</v>
      </c>
    </row>
    <row r="2312" spans="1:16" x14ac:dyDescent="0.25">
      <c r="A2312" s="76"/>
      <c r="B2312" s="76"/>
      <c r="C2312" s="76"/>
      <c r="D2312" s="90"/>
      <c r="E2312" s="79"/>
      <c r="F2312" s="8" t="s">
        <v>1465</v>
      </c>
      <c r="G2312" s="7" t="s">
        <v>17</v>
      </c>
      <c r="H2312" s="10">
        <v>0</v>
      </c>
      <c r="I2312" s="10">
        <f t="shared" si="461"/>
        <v>0</v>
      </c>
      <c r="J2312" s="10">
        <v>94844.9228</v>
      </c>
      <c r="K2312" s="10">
        <f t="shared" si="462"/>
        <v>99682.013862799999</v>
      </c>
      <c r="L2312" s="49">
        <f t="shared" si="463"/>
        <v>99682.013862799999</v>
      </c>
      <c r="M2312" s="9">
        <v>138094.2075968</v>
      </c>
      <c r="N2312" s="9">
        <v>164332.107040192</v>
      </c>
      <c r="O2312" s="9">
        <f t="shared" si="464"/>
        <v>138094.2075968</v>
      </c>
      <c r="P2312" s="17">
        <f t="shared" si="465"/>
        <v>118888.1107298</v>
      </c>
    </row>
    <row r="2313" spans="1:16" ht="11.25" customHeight="1" x14ac:dyDescent="0.25">
      <c r="A2313" s="76"/>
      <c r="B2313" s="76"/>
      <c r="C2313" s="76"/>
      <c r="D2313" s="90"/>
      <c r="E2313" s="79"/>
      <c r="F2313" s="8" t="s">
        <v>1831</v>
      </c>
      <c r="G2313" s="7" t="s">
        <v>17</v>
      </c>
      <c r="H2313" s="10">
        <v>0</v>
      </c>
      <c r="I2313" s="10">
        <f t="shared" si="461"/>
        <v>0</v>
      </c>
      <c r="J2313" s="10">
        <v>189269.1692</v>
      </c>
      <c r="K2313" s="10">
        <f t="shared" si="462"/>
        <v>198921.89682920001</v>
      </c>
      <c r="L2313" s="49">
        <f t="shared" si="463"/>
        <v>198921.89682920001</v>
      </c>
      <c r="M2313" s="9">
        <v>275575.9103552</v>
      </c>
      <c r="N2313" s="9">
        <v>327935.33332268801</v>
      </c>
      <c r="O2313" s="9">
        <f t="shared" si="464"/>
        <v>275575.9103552</v>
      </c>
      <c r="P2313" s="17">
        <f t="shared" si="465"/>
        <v>237248.90359220002</v>
      </c>
    </row>
    <row r="2314" spans="1:16" x14ac:dyDescent="0.25">
      <c r="A2314" s="76"/>
      <c r="B2314" s="76"/>
      <c r="C2314" s="76"/>
      <c r="D2314" s="90"/>
      <c r="E2314" s="79"/>
      <c r="F2314" s="8" t="s">
        <v>1832</v>
      </c>
      <c r="G2314" s="7" t="s">
        <v>17</v>
      </c>
      <c r="H2314" s="10">
        <v>0</v>
      </c>
      <c r="I2314" s="10">
        <f t="shared" si="461"/>
        <v>0</v>
      </c>
      <c r="J2314" s="10">
        <v>526008.99856999994</v>
      </c>
      <c r="K2314" s="10">
        <f t="shared" si="462"/>
        <v>552835.45749706996</v>
      </c>
      <c r="L2314" s="49">
        <f t="shared" si="463"/>
        <v>552835.45749706996</v>
      </c>
      <c r="M2314" s="9">
        <v>765869.10191791994</v>
      </c>
      <c r="N2314" s="9">
        <v>911384.23128232476</v>
      </c>
      <c r="O2314" s="9">
        <f t="shared" si="464"/>
        <v>765869.10191791994</v>
      </c>
      <c r="P2314" s="17">
        <f t="shared" si="465"/>
        <v>659352.27970749489</v>
      </c>
    </row>
    <row r="2315" spans="1:16" x14ac:dyDescent="0.25">
      <c r="A2315" s="76"/>
      <c r="B2315" s="76"/>
      <c r="C2315" s="76"/>
      <c r="D2315" s="90"/>
      <c r="E2315" s="79"/>
      <c r="F2315" s="8" t="s">
        <v>1833</v>
      </c>
      <c r="G2315" s="7" t="s">
        <v>17</v>
      </c>
      <c r="H2315" s="10">
        <v>0</v>
      </c>
      <c r="I2315" s="10">
        <f t="shared" si="461"/>
        <v>0</v>
      </c>
      <c r="J2315" s="10">
        <v>53362.569690000004</v>
      </c>
      <c r="K2315" s="10">
        <f t="shared" si="462"/>
        <v>56084.060744190007</v>
      </c>
      <c r="L2315" s="49">
        <f t="shared" si="463"/>
        <v>56084.060744190007</v>
      </c>
      <c r="M2315" s="9">
        <v>77695.901468640019</v>
      </c>
      <c r="N2315" s="9">
        <v>92458.122747681628</v>
      </c>
      <c r="O2315" s="9">
        <f t="shared" si="464"/>
        <v>77695.901468640019</v>
      </c>
      <c r="P2315" s="17">
        <f t="shared" si="465"/>
        <v>66889.981106415013</v>
      </c>
    </row>
    <row r="2316" spans="1:16" ht="11.25" customHeight="1" x14ac:dyDescent="0.25">
      <c r="A2316" s="76"/>
      <c r="B2316" s="76"/>
      <c r="C2316" s="76"/>
      <c r="D2316" s="90"/>
      <c r="E2316" s="79"/>
      <c r="F2316" s="8" t="s">
        <v>1834</v>
      </c>
      <c r="G2316" s="7" t="s">
        <v>17</v>
      </c>
      <c r="H2316" s="10">
        <v>0</v>
      </c>
      <c r="I2316" s="10">
        <f t="shared" si="461"/>
        <v>0</v>
      </c>
      <c r="J2316" s="10">
        <v>58883.576800000003</v>
      </c>
      <c r="K2316" s="10">
        <f t="shared" si="462"/>
        <v>61886.639216800002</v>
      </c>
      <c r="L2316" s="49">
        <f t="shared" si="463"/>
        <v>61886.639216800002</v>
      </c>
      <c r="M2316" s="9">
        <v>85734.487820800015</v>
      </c>
      <c r="N2316" s="9">
        <v>102024.04050675202</v>
      </c>
      <c r="O2316" s="9">
        <f t="shared" si="464"/>
        <v>85734.487820800015</v>
      </c>
      <c r="P2316" s="17">
        <f t="shared" si="465"/>
        <v>73810.563518800016</v>
      </c>
    </row>
    <row r="2317" spans="1:16" x14ac:dyDescent="0.25">
      <c r="A2317" s="76"/>
      <c r="B2317" s="76"/>
      <c r="C2317" s="76"/>
      <c r="D2317" s="90"/>
      <c r="E2317" s="79"/>
      <c r="F2317" s="8" t="s">
        <v>1835</v>
      </c>
      <c r="G2317" s="7" t="s">
        <v>17</v>
      </c>
      <c r="H2317" s="10">
        <v>0</v>
      </c>
      <c r="I2317" s="10">
        <f t="shared" si="461"/>
        <v>0</v>
      </c>
      <c r="J2317" s="10">
        <v>36801.772199999999</v>
      </c>
      <c r="K2317" s="10">
        <f t="shared" si="462"/>
        <v>38678.662582199999</v>
      </c>
      <c r="L2317" s="49">
        <f t="shared" si="463"/>
        <v>38678.662582199999</v>
      </c>
      <c r="M2317" s="9">
        <v>53583.380323199999</v>
      </c>
      <c r="N2317" s="9">
        <v>63764.222584607996</v>
      </c>
      <c r="O2317" s="9">
        <f t="shared" si="464"/>
        <v>53583.380323199999</v>
      </c>
      <c r="P2317" s="17">
        <f t="shared" si="465"/>
        <v>46131.021452699999</v>
      </c>
    </row>
    <row r="2318" spans="1:16" x14ac:dyDescent="0.25">
      <c r="A2318" s="76"/>
      <c r="B2318" s="76"/>
      <c r="C2318" s="76"/>
      <c r="D2318" s="90"/>
      <c r="E2318" s="79"/>
      <c r="F2318" s="8" t="s">
        <v>1836</v>
      </c>
      <c r="G2318" s="7" t="s">
        <v>17</v>
      </c>
      <c r="H2318" s="10">
        <v>0</v>
      </c>
      <c r="I2318" s="10">
        <f t="shared" si="461"/>
        <v>0</v>
      </c>
      <c r="J2318" s="10">
        <v>68610.745620000002</v>
      </c>
      <c r="K2318" s="10">
        <f t="shared" si="462"/>
        <v>72109.893646619996</v>
      </c>
      <c r="L2318" s="49">
        <f t="shared" si="463"/>
        <v>72109.893646619996</v>
      </c>
      <c r="M2318" s="9">
        <v>99897.245622720002</v>
      </c>
      <c r="N2318" s="9">
        <v>118877.7222910368</v>
      </c>
      <c r="O2318" s="9">
        <f t="shared" si="464"/>
        <v>99897.245622720002</v>
      </c>
      <c r="P2318" s="17">
        <f t="shared" si="465"/>
        <v>86003.569634669999</v>
      </c>
    </row>
    <row r="2319" spans="1:16" x14ac:dyDescent="0.25">
      <c r="A2319" s="76"/>
      <c r="B2319" s="76"/>
      <c r="C2319" s="76"/>
      <c r="D2319" s="90"/>
      <c r="E2319" s="79"/>
      <c r="F2319" s="8" t="s">
        <v>1837</v>
      </c>
      <c r="G2319" s="7" t="s">
        <v>17</v>
      </c>
      <c r="H2319" s="10">
        <v>0</v>
      </c>
      <c r="I2319" s="10">
        <f t="shared" si="461"/>
        <v>0</v>
      </c>
      <c r="J2319" s="10">
        <v>300727.10340000002</v>
      </c>
      <c r="K2319" s="10">
        <f t="shared" si="462"/>
        <v>316064.1856734</v>
      </c>
      <c r="L2319" s="49">
        <f t="shared" si="463"/>
        <v>316064.1856734</v>
      </c>
      <c r="M2319" s="9">
        <v>437858.66255040007</v>
      </c>
      <c r="N2319" s="9">
        <v>521051.80843497609</v>
      </c>
      <c r="O2319" s="9">
        <f t="shared" si="464"/>
        <v>437858.66255040007</v>
      </c>
      <c r="P2319" s="17">
        <f t="shared" si="465"/>
        <v>376961.42411190004</v>
      </c>
    </row>
    <row r="2320" spans="1:16" x14ac:dyDescent="0.25">
      <c r="A2320" s="76"/>
      <c r="B2320" s="76"/>
      <c r="C2320" s="76"/>
      <c r="D2320" s="90"/>
      <c r="E2320" s="79"/>
      <c r="F2320" s="100" t="s">
        <v>81</v>
      </c>
      <c r="G2320" s="101"/>
      <c r="H2320" s="101"/>
      <c r="I2320" s="101"/>
      <c r="J2320" s="101"/>
      <c r="K2320" s="101"/>
      <c r="L2320" s="102"/>
      <c r="M2320" s="10"/>
      <c r="N2320" s="10"/>
      <c r="O2320" s="10"/>
      <c r="P2320" s="18"/>
    </row>
    <row r="2321" spans="1:16" x14ac:dyDescent="0.25">
      <c r="A2321" s="76"/>
      <c r="B2321" s="76"/>
      <c r="C2321" s="76"/>
      <c r="D2321" s="90"/>
      <c r="E2321" s="79"/>
      <c r="F2321" s="8" t="s">
        <v>1838</v>
      </c>
      <c r="G2321" s="77" t="s">
        <v>82</v>
      </c>
      <c r="H2321" s="78">
        <v>0</v>
      </c>
      <c r="I2321" s="78">
        <f>H2321*(19.88%)+H2321</f>
        <v>0</v>
      </c>
      <c r="J2321" s="78">
        <v>135283.6</v>
      </c>
      <c r="K2321" s="78">
        <f>(J2321*5.1%)+J2321</f>
        <v>142183.06359999999</v>
      </c>
      <c r="L2321" s="78">
        <f>K2321</f>
        <v>142183.06359999999</v>
      </c>
      <c r="M2321" s="78">
        <v>196972.9216</v>
      </c>
      <c r="N2321" s="78">
        <v>344781</v>
      </c>
      <c r="O2321" s="78">
        <f>MIN(M2321,N2321)</f>
        <v>196972.9216</v>
      </c>
      <c r="P2321" s="80">
        <f>AVERAGE(L2321,O2321)</f>
        <v>169577.9926</v>
      </c>
    </row>
    <row r="2322" spans="1:16" x14ac:dyDescent="0.25">
      <c r="A2322" s="76"/>
      <c r="B2322" s="76"/>
      <c r="C2322" s="76"/>
      <c r="D2322" s="90"/>
      <c r="E2322" s="79"/>
      <c r="F2322" s="8" t="s">
        <v>1839</v>
      </c>
      <c r="G2322" s="77"/>
      <c r="H2322" s="78"/>
      <c r="I2322" s="78"/>
      <c r="J2322" s="78"/>
      <c r="K2322" s="78"/>
      <c r="L2322" s="78">
        <f t="shared" ref="L2322:L2332" si="466">+(I2322+K2322)/2</f>
        <v>0</v>
      </c>
      <c r="M2322" s="78">
        <v>0</v>
      </c>
      <c r="N2322" s="78"/>
      <c r="O2322" s="78">
        <v>0</v>
      </c>
      <c r="P2322" s="81"/>
    </row>
    <row r="2323" spans="1:16" x14ac:dyDescent="0.25">
      <c r="A2323" s="76"/>
      <c r="B2323" s="76"/>
      <c r="C2323" s="76"/>
      <c r="D2323" s="90"/>
      <c r="E2323" s="79"/>
      <c r="F2323" s="8" t="s">
        <v>1840</v>
      </c>
      <c r="G2323" s="77"/>
      <c r="H2323" s="78"/>
      <c r="I2323" s="78"/>
      <c r="J2323" s="78"/>
      <c r="K2323" s="78"/>
      <c r="L2323" s="78">
        <f t="shared" si="466"/>
        <v>0</v>
      </c>
      <c r="M2323" s="78">
        <v>0</v>
      </c>
      <c r="N2323" s="78"/>
      <c r="O2323" s="78">
        <v>0</v>
      </c>
      <c r="P2323" s="81"/>
    </row>
    <row r="2324" spans="1:16" x14ac:dyDescent="0.25">
      <c r="A2324" s="76"/>
      <c r="B2324" s="76"/>
      <c r="C2324" s="76"/>
      <c r="D2324" s="90"/>
      <c r="E2324" s="79"/>
      <c r="F2324" s="8" t="s">
        <v>1841</v>
      </c>
      <c r="G2324" s="77"/>
      <c r="H2324" s="78"/>
      <c r="I2324" s="78"/>
      <c r="J2324" s="78"/>
      <c r="K2324" s="78"/>
      <c r="L2324" s="78">
        <f t="shared" si="466"/>
        <v>0</v>
      </c>
      <c r="M2324" s="78">
        <v>0</v>
      </c>
      <c r="N2324" s="78"/>
      <c r="O2324" s="78">
        <v>0</v>
      </c>
      <c r="P2324" s="81"/>
    </row>
    <row r="2325" spans="1:16" ht="16.5" x14ac:dyDescent="0.25">
      <c r="A2325" s="76"/>
      <c r="B2325" s="76"/>
      <c r="C2325" s="76"/>
      <c r="D2325" s="90"/>
      <c r="E2325" s="79"/>
      <c r="F2325" s="8" t="s">
        <v>1842</v>
      </c>
      <c r="G2325" s="77"/>
      <c r="H2325" s="78"/>
      <c r="I2325" s="78"/>
      <c r="J2325" s="78"/>
      <c r="K2325" s="78"/>
      <c r="L2325" s="78">
        <f t="shared" si="466"/>
        <v>0</v>
      </c>
      <c r="M2325" s="78">
        <v>0</v>
      </c>
      <c r="N2325" s="78"/>
      <c r="O2325" s="78">
        <v>0</v>
      </c>
      <c r="P2325" s="81"/>
    </row>
    <row r="2326" spans="1:16" ht="22.5" customHeight="1" x14ac:dyDescent="0.25">
      <c r="A2326" s="76"/>
      <c r="B2326" s="76"/>
      <c r="C2326" s="76"/>
      <c r="D2326" s="90"/>
      <c r="E2326" s="79"/>
      <c r="F2326" s="8" t="s">
        <v>1843</v>
      </c>
      <c r="G2326" s="77"/>
      <c r="H2326" s="78" t="s">
        <v>1743</v>
      </c>
      <c r="I2326" s="78" t="s">
        <v>1743</v>
      </c>
      <c r="J2326" s="78"/>
      <c r="K2326" s="78" t="s">
        <v>1743</v>
      </c>
      <c r="L2326" s="78" t="e">
        <f t="shared" si="466"/>
        <v>#VALUE!</v>
      </c>
      <c r="M2326" s="78">
        <v>0</v>
      </c>
      <c r="N2326" s="78"/>
      <c r="O2326" s="78">
        <v>0</v>
      </c>
      <c r="P2326" s="81"/>
    </row>
    <row r="2327" spans="1:16" ht="22.5" customHeight="1" x14ac:dyDescent="0.25">
      <c r="A2327" s="76"/>
      <c r="B2327" s="76"/>
      <c r="C2327" s="76"/>
      <c r="D2327" s="90"/>
      <c r="E2327" s="79"/>
      <c r="F2327" s="8" t="s">
        <v>1844</v>
      </c>
      <c r="G2327" s="77"/>
      <c r="H2327" s="78"/>
      <c r="I2327" s="78"/>
      <c r="J2327" s="78"/>
      <c r="K2327" s="78"/>
      <c r="L2327" s="78">
        <f t="shared" si="466"/>
        <v>0</v>
      </c>
      <c r="M2327" s="78">
        <v>0</v>
      </c>
      <c r="N2327" s="78"/>
      <c r="O2327" s="78">
        <v>0</v>
      </c>
      <c r="P2327" s="81"/>
    </row>
    <row r="2328" spans="1:16" x14ac:dyDescent="0.25">
      <c r="A2328" s="76"/>
      <c r="B2328" s="76"/>
      <c r="C2328" s="76"/>
      <c r="D2328" s="90"/>
      <c r="E2328" s="79"/>
      <c r="F2328" s="8" t="s">
        <v>1845</v>
      </c>
      <c r="G2328" s="77"/>
      <c r="H2328" s="78"/>
      <c r="I2328" s="78"/>
      <c r="J2328" s="78"/>
      <c r="K2328" s="78"/>
      <c r="L2328" s="78">
        <f t="shared" si="466"/>
        <v>0</v>
      </c>
      <c r="M2328" s="78">
        <v>0</v>
      </c>
      <c r="N2328" s="78"/>
      <c r="O2328" s="78">
        <v>0</v>
      </c>
      <c r="P2328" s="81"/>
    </row>
    <row r="2329" spans="1:16" ht="16.5" x14ac:dyDescent="0.25">
      <c r="A2329" s="76"/>
      <c r="B2329" s="76"/>
      <c r="C2329" s="76"/>
      <c r="D2329" s="90"/>
      <c r="E2329" s="79"/>
      <c r="F2329" s="8" t="s">
        <v>1846</v>
      </c>
      <c r="G2329" s="77"/>
      <c r="H2329" s="78"/>
      <c r="I2329" s="78"/>
      <c r="J2329" s="78"/>
      <c r="K2329" s="78"/>
      <c r="L2329" s="78">
        <f t="shared" si="466"/>
        <v>0</v>
      </c>
      <c r="M2329" s="78">
        <v>0</v>
      </c>
      <c r="N2329" s="78"/>
      <c r="O2329" s="78">
        <v>0</v>
      </c>
      <c r="P2329" s="81"/>
    </row>
    <row r="2330" spans="1:16" x14ac:dyDescent="0.25">
      <c r="A2330" s="76"/>
      <c r="B2330" s="76"/>
      <c r="C2330" s="76"/>
      <c r="D2330" s="90"/>
      <c r="E2330" s="79"/>
      <c r="F2330" s="8" t="s">
        <v>1847</v>
      </c>
      <c r="G2330" s="77"/>
      <c r="H2330" s="78"/>
      <c r="I2330" s="78"/>
      <c r="J2330" s="78"/>
      <c r="K2330" s="78"/>
      <c r="L2330" s="78">
        <f t="shared" si="466"/>
        <v>0</v>
      </c>
      <c r="M2330" s="78">
        <v>0</v>
      </c>
      <c r="N2330" s="78"/>
      <c r="O2330" s="78">
        <v>0</v>
      </c>
      <c r="P2330" s="81"/>
    </row>
    <row r="2331" spans="1:16" ht="16.5" x14ac:dyDescent="0.25">
      <c r="A2331" s="76"/>
      <c r="B2331" s="76"/>
      <c r="C2331" s="76"/>
      <c r="D2331" s="90"/>
      <c r="E2331" s="79"/>
      <c r="F2331" s="8" t="s">
        <v>1848</v>
      </c>
      <c r="G2331" s="77"/>
      <c r="H2331" s="78"/>
      <c r="I2331" s="78"/>
      <c r="J2331" s="78"/>
      <c r="K2331" s="78"/>
      <c r="L2331" s="78">
        <f t="shared" si="466"/>
        <v>0</v>
      </c>
      <c r="M2331" s="78">
        <v>0</v>
      </c>
      <c r="N2331" s="78"/>
      <c r="O2331" s="78">
        <v>0</v>
      </c>
      <c r="P2331" s="81"/>
    </row>
    <row r="2332" spans="1:16" x14ac:dyDescent="0.25">
      <c r="A2332" s="76"/>
      <c r="B2332" s="76"/>
      <c r="C2332" s="76"/>
      <c r="D2332" s="90"/>
      <c r="E2332" s="79"/>
      <c r="F2332" s="8" t="s">
        <v>1849</v>
      </c>
      <c r="G2332" s="77"/>
      <c r="H2332" s="78"/>
      <c r="I2332" s="78"/>
      <c r="J2332" s="78"/>
      <c r="K2332" s="78"/>
      <c r="L2332" s="78">
        <f t="shared" si="466"/>
        <v>0</v>
      </c>
      <c r="M2332" s="78">
        <v>0</v>
      </c>
      <c r="N2332" s="78"/>
      <c r="O2332" s="78">
        <v>0</v>
      </c>
      <c r="P2332" s="81"/>
    </row>
    <row r="2333" spans="1:16" ht="12.75" customHeight="1" x14ac:dyDescent="0.25">
      <c r="A2333" s="106" t="s">
        <v>1850</v>
      </c>
      <c r="B2333" s="106"/>
      <c r="C2333" s="106"/>
      <c r="D2333" s="106"/>
      <c r="E2333" s="106"/>
      <c r="F2333" s="106"/>
      <c r="G2333" s="106"/>
      <c r="H2333" s="106"/>
      <c r="I2333" s="106"/>
      <c r="J2333" s="106"/>
      <c r="K2333" s="106"/>
      <c r="L2333" s="4"/>
      <c r="M2333" s="4"/>
      <c r="N2333" s="4"/>
      <c r="O2333" s="4"/>
      <c r="P2333" s="13"/>
    </row>
    <row r="2334" spans="1:16" ht="51" customHeight="1" x14ac:dyDescent="0.25">
      <c r="A2334" s="3" t="s">
        <v>5</v>
      </c>
      <c r="B2334" s="3" t="s">
        <v>6</v>
      </c>
      <c r="C2334" s="3" t="s">
        <v>7</v>
      </c>
      <c r="D2334" s="5" t="s">
        <v>0</v>
      </c>
      <c r="E2334" s="6" t="s">
        <v>1</v>
      </c>
      <c r="F2334" s="3" t="s">
        <v>8</v>
      </c>
      <c r="G2334" s="90" t="s">
        <v>9</v>
      </c>
      <c r="H2334" s="83" t="s">
        <v>2751</v>
      </c>
      <c r="I2334" s="83" t="s">
        <v>2756</v>
      </c>
      <c r="J2334" s="83" t="s">
        <v>2750</v>
      </c>
      <c r="K2334" s="83" t="s">
        <v>2754</v>
      </c>
      <c r="L2334" s="82" t="s">
        <v>10</v>
      </c>
      <c r="M2334" s="82" t="s">
        <v>11</v>
      </c>
      <c r="N2334" s="82" t="s">
        <v>12</v>
      </c>
      <c r="O2334" s="90" t="s">
        <v>13</v>
      </c>
      <c r="P2334" s="98" t="s">
        <v>3</v>
      </c>
    </row>
    <row r="2335" spans="1:16" ht="15" customHeight="1" x14ac:dyDescent="0.25">
      <c r="A2335" s="76">
        <v>1</v>
      </c>
      <c r="B2335" s="76" t="s">
        <v>1851</v>
      </c>
      <c r="C2335" s="76" t="s">
        <v>1852</v>
      </c>
      <c r="D2335" s="90" t="s">
        <v>0</v>
      </c>
      <c r="E2335" s="79" t="s">
        <v>2747</v>
      </c>
      <c r="F2335" s="3" t="s">
        <v>15</v>
      </c>
      <c r="G2335" s="90"/>
      <c r="H2335" s="84"/>
      <c r="I2335" s="84"/>
      <c r="J2335" s="84"/>
      <c r="K2335" s="84"/>
      <c r="L2335" s="82"/>
      <c r="M2335" s="82"/>
      <c r="N2335" s="82"/>
      <c r="O2335" s="90"/>
      <c r="P2335" s="98"/>
    </row>
    <row r="2336" spans="1:16" x14ac:dyDescent="0.25">
      <c r="A2336" s="76"/>
      <c r="B2336" s="76"/>
      <c r="C2336" s="76"/>
      <c r="D2336" s="90"/>
      <c r="E2336" s="79"/>
      <c r="F2336" s="8" t="s">
        <v>1487</v>
      </c>
      <c r="G2336" s="7" t="s">
        <v>17</v>
      </c>
      <c r="H2336" s="10">
        <v>96456.69</v>
      </c>
      <c r="I2336" s="11">
        <f t="shared" ref="I2336:I2356" si="467">(H2336*19.88%)+H2336</f>
        <v>115632.279972</v>
      </c>
      <c r="J2336" s="9">
        <v>100204.3772</v>
      </c>
      <c r="K2336" s="11">
        <f t="shared" ref="K2336:K2356" si="468">(J2336*5.1%)+J2336</f>
        <v>105314.8004372</v>
      </c>
      <c r="L2336" s="50">
        <f>K2336</f>
        <v>105314.8004372</v>
      </c>
      <c r="M2336" s="9">
        <v>145897.57320320001</v>
      </c>
      <c r="N2336" s="9">
        <v>89499.9</v>
      </c>
      <c r="O2336" s="9">
        <f>MIN(M2336,N2336)</f>
        <v>89499.9</v>
      </c>
      <c r="P2336" s="17">
        <f>AVERAGE(L2336,O2336)</f>
        <v>97407.350218599997</v>
      </c>
    </row>
    <row r="2337" spans="1:16" x14ac:dyDescent="0.25">
      <c r="A2337" s="76"/>
      <c r="B2337" s="76"/>
      <c r="C2337" s="76"/>
      <c r="D2337" s="90"/>
      <c r="E2337" s="79"/>
      <c r="F2337" s="8" t="s">
        <v>1853</v>
      </c>
      <c r="G2337" s="7" t="s">
        <v>17</v>
      </c>
      <c r="H2337" s="10">
        <v>59008.95</v>
      </c>
      <c r="I2337" s="11">
        <f t="shared" si="467"/>
        <v>70739.92925999999</v>
      </c>
      <c r="J2337" s="9">
        <v>54677.739399999999</v>
      </c>
      <c r="K2337" s="11">
        <f t="shared" si="468"/>
        <v>57466.3041094</v>
      </c>
      <c r="L2337" s="50">
        <f t="shared" ref="L2337:L2356" si="469">K2337</f>
        <v>57466.3041094</v>
      </c>
      <c r="M2337" s="9">
        <v>79610.788566400006</v>
      </c>
      <c r="N2337" s="9">
        <v>396212.64199999999</v>
      </c>
      <c r="O2337" s="9">
        <f t="shared" ref="O2337:O2356" si="470">MIN(M2337,N2337)</f>
        <v>79610.788566400006</v>
      </c>
      <c r="P2337" s="17">
        <f t="shared" ref="P2337:P2356" si="471">AVERAGE(L2337,O2337)</f>
        <v>68538.546337899999</v>
      </c>
    </row>
    <row r="2338" spans="1:16" x14ac:dyDescent="0.25">
      <c r="A2338" s="76"/>
      <c r="B2338" s="76"/>
      <c r="C2338" s="76"/>
      <c r="D2338" s="90"/>
      <c r="E2338" s="79"/>
      <c r="F2338" s="8" t="s">
        <v>1854</v>
      </c>
      <c r="G2338" s="7" t="s">
        <v>17</v>
      </c>
      <c r="H2338" s="10">
        <v>204261.75</v>
      </c>
      <c r="I2338" s="11">
        <f t="shared" si="467"/>
        <v>244868.9859</v>
      </c>
      <c r="J2338" s="9">
        <v>189269.1692</v>
      </c>
      <c r="K2338" s="11">
        <f t="shared" si="468"/>
        <v>198921.89682920001</v>
      </c>
      <c r="L2338" s="50">
        <f t="shared" si="469"/>
        <v>198921.89682920001</v>
      </c>
      <c r="M2338" s="9">
        <v>275575.9103552</v>
      </c>
      <c r="N2338" s="9">
        <v>2125072.4879999999</v>
      </c>
      <c r="O2338" s="9">
        <f t="shared" si="470"/>
        <v>275575.9103552</v>
      </c>
      <c r="P2338" s="17">
        <f t="shared" si="471"/>
        <v>237248.90359220002</v>
      </c>
    </row>
    <row r="2339" spans="1:16" x14ac:dyDescent="0.25">
      <c r="A2339" s="76"/>
      <c r="B2339" s="76"/>
      <c r="C2339" s="76"/>
      <c r="D2339" s="90"/>
      <c r="E2339" s="79"/>
      <c r="F2339" s="8" t="s">
        <v>770</v>
      </c>
      <c r="G2339" s="7" t="s">
        <v>17</v>
      </c>
      <c r="H2339" s="10">
        <v>59008.95</v>
      </c>
      <c r="I2339" s="11">
        <f t="shared" si="467"/>
        <v>70739.92925999999</v>
      </c>
      <c r="J2339" s="9">
        <v>54677.739399999999</v>
      </c>
      <c r="K2339" s="11">
        <f t="shared" si="468"/>
        <v>57466.3041094</v>
      </c>
      <c r="L2339" s="50">
        <f t="shared" si="469"/>
        <v>57466.3041094</v>
      </c>
      <c r="M2339" s="9">
        <v>79610.788566400006</v>
      </c>
      <c r="N2339" s="9">
        <v>581039.99100000004</v>
      </c>
      <c r="O2339" s="9">
        <f t="shared" si="470"/>
        <v>79610.788566400006</v>
      </c>
      <c r="P2339" s="17">
        <f t="shared" si="471"/>
        <v>68538.546337899999</v>
      </c>
    </row>
    <row r="2340" spans="1:16" x14ac:dyDescent="0.25">
      <c r="A2340" s="76"/>
      <c r="B2340" s="76"/>
      <c r="C2340" s="76"/>
      <c r="D2340" s="90"/>
      <c r="E2340" s="79"/>
      <c r="F2340" s="8" t="s">
        <v>273</v>
      </c>
      <c r="G2340" s="7" t="s">
        <v>17</v>
      </c>
      <c r="H2340" s="10">
        <v>20425.68</v>
      </c>
      <c r="I2340" s="11">
        <f t="shared" si="467"/>
        <v>24486.305184000001</v>
      </c>
      <c r="J2340" s="9">
        <v>18926.731599999999</v>
      </c>
      <c r="K2340" s="11">
        <f t="shared" si="468"/>
        <v>19891.994911599999</v>
      </c>
      <c r="L2340" s="50">
        <f t="shared" si="469"/>
        <v>19891.994911599999</v>
      </c>
      <c r="M2340" s="9">
        <v>27557.321209599999</v>
      </c>
      <c r="N2340" s="9">
        <v>264203.8</v>
      </c>
      <c r="O2340" s="9">
        <f t="shared" si="470"/>
        <v>27557.321209599999</v>
      </c>
      <c r="P2340" s="17">
        <f t="shared" si="471"/>
        <v>23724.658060599999</v>
      </c>
    </row>
    <row r="2341" spans="1:16" x14ac:dyDescent="0.25">
      <c r="A2341" s="76"/>
      <c r="B2341" s="76"/>
      <c r="C2341" s="76"/>
      <c r="D2341" s="90"/>
      <c r="E2341" s="79"/>
      <c r="F2341" s="8" t="s">
        <v>1855</v>
      </c>
      <c r="G2341" s="7" t="s">
        <v>17</v>
      </c>
      <c r="H2341" s="10">
        <v>62413.56</v>
      </c>
      <c r="I2341" s="11">
        <f t="shared" si="467"/>
        <v>74821.375727999999</v>
      </c>
      <c r="J2341" s="9">
        <v>57832.812400000003</v>
      </c>
      <c r="K2341" s="11">
        <f t="shared" si="468"/>
        <v>60782.285832400004</v>
      </c>
      <c r="L2341" s="50">
        <f t="shared" si="469"/>
        <v>60782.285832400004</v>
      </c>
      <c r="M2341" s="9">
        <v>84204.574854400009</v>
      </c>
      <c r="N2341" s="9">
        <v>441014</v>
      </c>
      <c r="O2341" s="9">
        <f t="shared" si="470"/>
        <v>84204.574854400009</v>
      </c>
      <c r="P2341" s="17">
        <f t="shared" si="471"/>
        <v>72493.430343400003</v>
      </c>
    </row>
    <row r="2342" spans="1:16" x14ac:dyDescent="0.25">
      <c r="A2342" s="76"/>
      <c r="B2342" s="76"/>
      <c r="C2342" s="76"/>
      <c r="D2342" s="90"/>
      <c r="E2342" s="79"/>
      <c r="F2342" s="8" t="s">
        <v>1856</v>
      </c>
      <c r="G2342" s="7" t="s">
        <v>17</v>
      </c>
      <c r="H2342" s="10">
        <v>85109.31</v>
      </c>
      <c r="I2342" s="11">
        <f t="shared" si="467"/>
        <v>102029.040828</v>
      </c>
      <c r="J2342" s="9">
        <v>78861.999400000001</v>
      </c>
      <c r="K2342" s="11">
        <f t="shared" si="468"/>
        <v>82883.9613694</v>
      </c>
      <c r="L2342" s="50">
        <f t="shared" si="469"/>
        <v>82883.9613694</v>
      </c>
      <c r="M2342" s="9">
        <v>114823.0711264</v>
      </c>
      <c r="N2342" s="9">
        <v>61207.887999999999</v>
      </c>
      <c r="O2342" s="9">
        <f t="shared" si="470"/>
        <v>61207.887999999999</v>
      </c>
      <c r="P2342" s="17">
        <f t="shared" si="471"/>
        <v>72045.924684700003</v>
      </c>
    </row>
    <row r="2343" spans="1:16" x14ac:dyDescent="0.25">
      <c r="A2343" s="76"/>
      <c r="B2343" s="76"/>
      <c r="C2343" s="76"/>
      <c r="D2343" s="90"/>
      <c r="E2343" s="79"/>
      <c r="F2343" s="8" t="s">
        <v>1857</v>
      </c>
      <c r="G2343" s="7" t="s">
        <v>17</v>
      </c>
      <c r="H2343" s="10">
        <v>85109.31</v>
      </c>
      <c r="I2343" s="11">
        <f t="shared" si="467"/>
        <v>102029.040828</v>
      </c>
      <c r="J2343" s="9">
        <v>78861.999400000001</v>
      </c>
      <c r="K2343" s="11">
        <f t="shared" si="468"/>
        <v>82883.9613694</v>
      </c>
      <c r="L2343" s="50">
        <f t="shared" si="469"/>
        <v>82883.9613694</v>
      </c>
      <c r="M2343" s="9">
        <v>114823.0711264</v>
      </c>
      <c r="N2343" s="9">
        <v>70805</v>
      </c>
      <c r="O2343" s="9">
        <f t="shared" si="470"/>
        <v>70805</v>
      </c>
      <c r="P2343" s="17">
        <f t="shared" si="471"/>
        <v>76844.4806847</v>
      </c>
    </row>
    <row r="2344" spans="1:16" x14ac:dyDescent="0.25">
      <c r="A2344" s="76"/>
      <c r="B2344" s="76"/>
      <c r="C2344" s="76"/>
      <c r="D2344" s="90"/>
      <c r="E2344" s="79"/>
      <c r="F2344" s="8" t="s">
        <v>1858</v>
      </c>
      <c r="G2344" s="7" t="s">
        <v>17</v>
      </c>
      <c r="H2344" s="10">
        <v>851091.12</v>
      </c>
      <c r="I2344" s="11">
        <f t="shared" si="467"/>
        <v>1020288.034656</v>
      </c>
      <c r="J2344" s="9">
        <v>788620.92059999995</v>
      </c>
      <c r="K2344" s="11">
        <f t="shared" si="468"/>
        <v>828840.58755059994</v>
      </c>
      <c r="L2344" s="50">
        <f t="shared" si="469"/>
        <v>828840.58755059994</v>
      </c>
      <c r="M2344" s="9">
        <v>1148232.0603936</v>
      </c>
      <c r="N2344" s="9">
        <v>3034500</v>
      </c>
      <c r="O2344" s="9">
        <f t="shared" si="470"/>
        <v>1148232.0603936</v>
      </c>
      <c r="P2344" s="17">
        <f t="shared" si="471"/>
        <v>988536.32397209993</v>
      </c>
    </row>
    <row r="2345" spans="1:16" x14ac:dyDescent="0.25">
      <c r="A2345" s="76"/>
      <c r="B2345" s="76"/>
      <c r="C2345" s="76"/>
      <c r="D2345" s="90"/>
      <c r="E2345" s="79"/>
      <c r="F2345" s="8" t="s">
        <v>1859</v>
      </c>
      <c r="G2345" s="7" t="s">
        <v>17</v>
      </c>
      <c r="H2345" s="10">
        <v>363132.99</v>
      </c>
      <c r="I2345" s="11">
        <f t="shared" si="467"/>
        <v>435323.82841199997</v>
      </c>
      <c r="J2345" s="9">
        <v>336479.03779999999</v>
      </c>
      <c r="K2345" s="11">
        <f t="shared" si="468"/>
        <v>353639.46872780001</v>
      </c>
      <c r="L2345" s="50">
        <f t="shared" si="469"/>
        <v>353639.46872780001</v>
      </c>
      <c r="M2345" s="9">
        <v>489913.47903680004</v>
      </c>
      <c r="N2345" s="9">
        <v>235115.08300000001</v>
      </c>
      <c r="O2345" s="9">
        <f t="shared" si="470"/>
        <v>235115.08300000001</v>
      </c>
      <c r="P2345" s="17">
        <f t="shared" si="471"/>
        <v>294377.27586390002</v>
      </c>
    </row>
    <row r="2346" spans="1:16" x14ac:dyDescent="0.25">
      <c r="A2346" s="76"/>
      <c r="B2346" s="76"/>
      <c r="C2346" s="76"/>
      <c r="D2346" s="90"/>
      <c r="E2346" s="79"/>
      <c r="F2346" s="8" t="s">
        <v>1860</v>
      </c>
      <c r="G2346" s="7" t="s">
        <v>17</v>
      </c>
      <c r="H2346" s="10">
        <v>2270.0700000000002</v>
      </c>
      <c r="I2346" s="11">
        <f t="shared" si="467"/>
        <v>2721.3599160000003</v>
      </c>
      <c r="J2346" s="9">
        <v>2103.3820000000001</v>
      </c>
      <c r="K2346" s="11">
        <f t="shared" si="468"/>
        <v>2210.6544819999999</v>
      </c>
      <c r="L2346" s="50">
        <f t="shared" si="469"/>
        <v>2210.6544819999999</v>
      </c>
      <c r="M2346" s="9">
        <v>3062.5241920000003</v>
      </c>
      <c r="N2346" s="9">
        <v>70805</v>
      </c>
      <c r="O2346" s="9">
        <f t="shared" si="470"/>
        <v>3062.5241920000003</v>
      </c>
      <c r="P2346" s="17">
        <f t="shared" si="471"/>
        <v>2636.5893370000003</v>
      </c>
    </row>
    <row r="2347" spans="1:16" x14ac:dyDescent="0.25">
      <c r="A2347" s="76"/>
      <c r="B2347" s="76"/>
      <c r="C2347" s="76"/>
      <c r="D2347" s="90"/>
      <c r="E2347" s="79"/>
      <c r="F2347" s="8" t="s">
        <v>1861</v>
      </c>
      <c r="G2347" s="7" t="s">
        <v>17</v>
      </c>
      <c r="H2347" s="10">
        <v>63548.1</v>
      </c>
      <c r="I2347" s="11">
        <f t="shared" si="467"/>
        <v>76181.462279999992</v>
      </c>
      <c r="J2347" s="9">
        <v>58883.576800000003</v>
      </c>
      <c r="K2347" s="11">
        <f t="shared" si="468"/>
        <v>61886.639216800002</v>
      </c>
      <c r="L2347" s="50">
        <f t="shared" si="469"/>
        <v>61886.639216800002</v>
      </c>
      <c r="M2347" s="9">
        <v>85734.487820800015</v>
      </c>
      <c r="N2347" s="9">
        <v>1382216.773</v>
      </c>
      <c r="O2347" s="9">
        <f t="shared" si="470"/>
        <v>85734.487820800015</v>
      </c>
      <c r="P2347" s="17">
        <f t="shared" si="471"/>
        <v>73810.563518800016</v>
      </c>
    </row>
    <row r="2348" spans="1:16" x14ac:dyDescent="0.25">
      <c r="A2348" s="76"/>
      <c r="B2348" s="76"/>
      <c r="C2348" s="76"/>
      <c r="D2348" s="90"/>
      <c r="E2348" s="79"/>
      <c r="F2348" s="8" t="s">
        <v>1862</v>
      </c>
      <c r="G2348" s="7" t="s">
        <v>17</v>
      </c>
      <c r="H2348" s="10">
        <v>476611.74</v>
      </c>
      <c r="I2348" s="11">
        <f t="shared" si="467"/>
        <v>571362.15391200001</v>
      </c>
      <c r="J2348" s="9">
        <v>441628.67920000001</v>
      </c>
      <c r="K2348" s="11">
        <f t="shared" si="468"/>
        <v>464151.74183920003</v>
      </c>
      <c r="L2348" s="50">
        <f t="shared" si="469"/>
        <v>464151.74183920003</v>
      </c>
      <c r="M2348" s="9">
        <v>643011.35691520013</v>
      </c>
      <c r="N2348" s="9">
        <v>1259341.7759999998</v>
      </c>
      <c r="O2348" s="9">
        <f t="shared" si="470"/>
        <v>643011.35691520013</v>
      </c>
      <c r="P2348" s="17">
        <f t="shared" si="471"/>
        <v>553581.54937720008</v>
      </c>
    </row>
    <row r="2349" spans="1:16" x14ac:dyDescent="0.25">
      <c r="A2349" s="76"/>
      <c r="B2349" s="76"/>
      <c r="C2349" s="76"/>
      <c r="D2349" s="90"/>
      <c r="E2349" s="79"/>
      <c r="F2349" s="8" t="s">
        <v>1863</v>
      </c>
      <c r="G2349" s="7" t="s">
        <v>17</v>
      </c>
      <c r="H2349" s="10">
        <v>476611.74</v>
      </c>
      <c r="I2349" s="11">
        <f t="shared" si="467"/>
        <v>571362.15391200001</v>
      </c>
      <c r="J2349" s="9">
        <v>441628.67920000001</v>
      </c>
      <c r="K2349" s="11">
        <f t="shared" si="468"/>
        <v>464151.74183920003</v>
      </c>
      <c r="L2349" s="50">
        <f t="shared" si="469"/>
        <v>464151.74183920003</v>
      </c>
      <c r="M2349" s="9">
        <v>643011.35691520013</v>
      </c>
      <c r="N2349" s="9">
        <v>1355883.382</v>
      </c>
      <c r="O2349" s="9">
        <f t="shared" si="470"/>
        <v>643011.35691520013</v>
      </c>
      <c r="P2349" s="17">
        <f t="shared" si="471"/>
        <v>553581.54937720008</v>
      </c>
    </row>
    <row r="2350" spans="1:16" x14ac:dyDescent="0.25">
      <c r="A2350" s="76"/>
      <c r="B2350" s="76"/>
      <c r="C2350" s="76"/>
      <c r="D2350" s="90"/>
      <c r="E2350" s="79"/>
      <c r="F2350" s="8" t="s">
        <v>1864</v>
      </c>
      <c r="G2350" s="7" t="s">
        <v>17</v>
      </c>
      <c r="H2350" s="10">
        <v>510655.86</v>
      </c>
      <c r="I2350" s="11">
        <f t="shared" si="467"/>
        <v>612174.24496799998</v>
      </c>
      <c r="J2350" s="9">
        <v>473173.84960000002</v>
      </c>
      <c r="K2350" s="11">
        <f t="shared" si="468"/>
        <v>497305.7159296</v>
      </c>
      <c r="L2350" s="50">
        <f t="shared" si="469"/>
        <v>497305.7159296</v>
      </c>
      <c r="M2350" s="9">
        <v>688941.12501760002</v>
      </c>
      <c r="N2350" s="9">
        <v>293132.7</v>
      </c>
      <c r="O2350" s="9">
        <f t="shared" si="470"/>
        <v>293132.7</v>
      </c>
      <c r="P2350" s="17">
        <f t="shared" si="471"/>
        <v>395219.20796480001</v>
      </c>
    </row>
    <row r="2351" spans="1:16" x14ac:dyDescent="0.25">
      <c r="A2351" s="76"/>
      <c r="B2351" s="76"/>
      <c r="C2351" s="76"/>
      <c r="D2351" s="90"/>
      <c r="E2351" s="79"/>
      <c r="F2351" s="8" t="s">
        <v>1865</v>
      </c>
      <c r="G2351" s="7" t="s">
        <v>17</v>
      </c>
      <c r="H2351" s="10">
        <v>283696.38</v>
      </c>
      <c r="I2351" s="11">
        <f t="shared" si="467"/>
        <v>340095.22034400003</v>
      </c>
      <c r="J2351" s="9">
        <v>262872.71360000002</v>
      </c>
      <c r="K2351" s="11">
        <f t="shared" si="468"/>
        <v>276279.22199360002</v>
      </c>
      <c r="L2351" s="50">
        <f t="shared" si="469"/>
        <v>276279.22199360002</v>
      </c>
      <c r="M2351" s="9">
        <v>382742.67100159999</v>
      </c>
      <c r="N2351" s="9">
        <v>445972.37299999996</v>
      </c>
      <c r="O2351" s="9">
        <f t="shared" si="470"/>
        <v>382742.67100159999</v>
      </c>
      <c r="P2351" s="17">
        <f t="shared" si="471"/>
        <v>329510.9464976</v>
      </c>
    </row>
    <row r="2352" spans="1:16" x14ac:dyDescent="0.25">
      <c r="A2352" s="76"/>
      <c r="B2352" s="76"/>
      <c r="C2352" s="76"/>
      <c r="D2352" s="90"/>
      <c r="E2352" s="79"/>
      <c r="F2352" s="8" t="s">
        <v>1866</v>
      </c>
      <c r="G2352" s="7" t="s">
        <v>17</v>
      </c>
      <c r="H2352" s="10">
        <v>39716.82</v>
      </c>
      <c r="I2352" s="11">
        <f t="shared" si="467"/>
        <v>47612.523816000001</v>
      </c>
      <c r="J2352" s="9">
        <v>36801.772199999999</v>
      </c>
      <c r="K2352" s="11">
        <f t="shared" si="468"/>
        <v>38678.662582199999</v>
      </c>
      <c r="L2352" s="50">
        <f t="shared" si="469"/>
        <v>38678.662582199999</v>
      </c>
      <c r="M2352" s="9">
        <v>53583.380323199999</v>
      </c>
      <c r="N2352" s="9">
        <v>161840</v>
      </c>
      <c r="O2352" s="9">
        <f t="shared" si="470"/>
        <v>53583.380323199999</v>
      </c>
      <c r="P2352" s="17">
        <f t="shared" si="471"/>
        <v>46131.021452699999</v>
      </c>
    </row>
    <row r="2353" spans="1:16" x14ac:dyDescent="0.25">
      <c r="A2353" s="76"/>
      <c r="B2353" s="76"/>
      <c r="C2353" s="76"/>
      <c r="D2353" s="90"/>
      <c r="E2353" s="79"/>
      <c r="F2353" s="8" t="s">
        <v>1867</v>
      </c>
      <c r="G2353" s="7" t="s">
        <v>17</v>
      </c>
      <c r="H2353" s="10">
        <v>363132.99</v>
      </c>
      <c r="I2353" s="11">
        <f t="shared" si="467"/>
        <v>435323.82841199997</v>
      </c>
      <c r="J2353" s="9">
        <v>336479.03779999999</v>
      </c>
      <c r="K2353" s="11">
        <f t="shared" si="468"/>
        <v>353639.46872780001</v>
      </c>
      <c r="L2353" s="50">
        <f t="shared" si="469"/>
        <v>353639.46872780001</v>
      </c>
      <c r="M2353" s="9">
        <v>489913.47903680004</v>
      </c>
      <c r="N2353" s="9">
        <v>235127.22099999999</v>
      </c>
      <c r="O2353" s="9">
        <f t="shared" si="470"/>
        <v>235127.22099999999</v>
      </c>
      <c r="P2353" s="17">
        <f t="shared" si="471"/>
        <v>294383.34486389998</v>
      </c>
    </row>
    <row r="2354" spans="1:16" x14ac:dyDescent="0.25">
      <c r="A2354" s="76"/>
      <c r="B2354" s="76"/>
      <c r="C2354" s="76"/>
      <c r="D2354" s="90"/>
      <c r="E2354" s="79"/>
      <c r="F2354" s="8" t="s">
        <v>1868</v>
      </c>
      <c r="G2354" s="7" t="s">
        <v>17</v>
      </c>
      <c r="H2354" s="10">
        <v>181566</v>
      </c>
      <c r="I2354" s="11">
        <f t="shared" si="467"/>
        <v>217661.32079999999</v>
      </c>
      <c r="J2354" s="9">
        <v>168239.05559999999</v>
      </c>
      <c r="K2354" s="11">
        <f t="shared" si="468"/>
        <v>176819.2474356</v>
      </c>
      <c r="L2354" s="50">
        <f t="shared" si="469"/>
        <v>176819.2474356</v>
      </c>
      <c r="M2354" s="9">
        <v>244956.0649536</v>
      </c>
      <c r="N2354" s="9">
        <v>647671.54200000002</v>
      </c>
      <c r="O2354" s="9">
        <f t="shared" si="470"/>
        <v>244956.0649536</v>
      </c>
      <c r="P2354" s="17">
        <f t="shared" si="471"/>
        <v>210887.65619459999</v>
      </c>
    </row>
    <row r="2355" spans="1:16" x14ac:dyDescent="0.25">
      <c r="A2355" s="76"/>
      <c r="B2355" s="76"/>
      <c r="C2355" s="76"/>
      <c r="D2355" s="90"/>
      <c r="E2355" s="79"/>
      <c r="F2355" s="8" t="s">
        <v>1869</v>
      </c>
      <c r="G2355" s="7" t="s">
        <v>17</v>
      </c>
      <c r="H2355" s="10">
        <v>28370.43</v>
      </c>
      <c r="I2355" s="11">
        <f t="shared" si="467"/>
        <v>34010.471484000002</v>
      </c>
      <c r="J2355" s="9">
        <v>26287.642</v>
      </c>
      <c r="K2355" s="11">
        <f t="shared" si="468"/>
        <v>27628.311741999998</v>
      </c>
      <c r="L2355" s="50">
        <f t="shared" si="469"/>
        <v>27628.311741999998</v>
      </c>
      <c r="M2355" s="9">
        <v>38274.806751999997</v>
      </c>
      <c r="N2355" s="9">
        <v>95081</v>
      </c>
      <c r="O2355" s="9">
        <f t="shared" si="470"/>
        <v>38274.806751999997</v>
      </c>
      <c r="P2355" s="17">
        <f t="shared" si="471"/>
        <v>32951.559246999997</v>
      </c>
    </row>
    <row r="2356" spans="1:16" x14ac:dyDescent="0.25">
      <c r="A2356" s="76"/>
      <c r="B2356" s="76"/>
      <c r="C2356" s="76"/>
      <c r="D2356" s="90"/>
      <c r="E2356" s="79"/>
      <c r="F2356" s="8" t="s">
        <v>1870</v>
      </c>
      <c r="G2356" s="7" t="s">
        <v>17</v>
      </c>
      <c r="H2356" s="10">
        <v>510655.86</v>
      </c>
      <c r="I2356" s="11">
        <f t="shared" si="467"/>
        <v>612174.24496799998</v>
      </c>
      <c r="J2356" s="9">
        <v>473173.84960000002</v>
      </c>
      <c r="K2356" s="11">
        <f t="shared" si="468"/>
        <v>497305.7159296</v>
      </c>
      <c r="L2356" s="50">
        <f t="shared" si="469"/>
        <v>497305.7159296</v>
      </c>
      <c r="M2356" s="9">
        <v>688941.12501760002</v>
      </c>
      <c r="N2356" s="9">
        <v>1203933.8289999999</v>
      </c>
      <c r="O2356" s="9">
        <f t="shared" si="470"/>
        <v>688941.12501760002</v>
      </c>
      <c r="P2356" s="17">
        <f t="shared" si="471"/>
        <v>593123.42047360004</v>
      </c>
    </row>
    <row r="2357" spans="1:16" x14ac:dyDescent="0.25">
      <c r="A2357" s="76"/>
      <c r="B2357" s="76"/>
      <c r="C2357" s="76"/>
      <c r="D2357" s="90"/>
      <c r="E2357" s="79"/>
      <c r="F2357" s="100" t="s">
        <v>81</v>
      </c>
      <c r="G2357" s="101"/>
      <c r="H2357" s="101"/>
      <c r="I2357" s="101"/>
      <c r="J2357" s="101"/>
      <c r="K2357" s="101"/>
      <c r="L2357" s="102"/>
      <c r="M2357" s="10"/>
      <c r="N2357" s="10"/>
      <c r="O2357" s="10"/>
      <c r="P2357" s="18"/>
    </row>
    <row r="2358" spans="1:16" x14ac:dyDescent="0.25">
      <c r="A2358" s="76"/>
      <c r="B2358" s="76"/>
      <c r="C2358" s="76"/>
      <c r="D2358" s="90"/>
      <c r="E2358" s="79"/>
      <c r="F2358" s="8" t="s">
        <v>1871</v>
      </c>
      <c r="G2358" s="77" t="s">
        <v>82</v>
      </c>
      <c r="H2358" s="78">
        <v>195109.2</v>
      </c>
      <c r="I2358" s="78">
        <f>(H2358*19.88%)+H2358</f>
        <v>233896.90896</v>
      </c>
      <c r="J2358" s="78">
        <v>126202.92</v>
      </c>
      <c r="K2358" s="78">
        <f>(J2358*5.1%)+J2358</f>
        <v>132639.26892</v>
      </c>
      <c r="L2358" s="78">
        <f>K2358</f>
        <v>132639.26892</v>
      </c>
      <c r="M2358" s="79">
        <v>183751.45152</v>
      </c>
      <c r="N2358" s="79">
        <v>459059.16</v>
      </c>
      <c r="O2358" s="79">
        <f>MIN(M2358,N2358)</f>
        <v>183751.45152</v>
      </c>
      <c r="P2358" s="80">
        <f>AVERAGE(L2358,O2358)</f>
        <v>158195.36022</v>
      </c>
    </row>
    <row r="2359" spans="1:16" x14ac:dyDescent="0.25">
      <c r="A2359" s="76"/>
      <c r="B2359" s="76"/>
      <c r="C2359" s="76"/>
      <c r="D2359" s="90"/>
      <c r="E2359" s="79"/>
      <c r="F2359" s="8" t="s">
        <v>1872</v>
      </c>
      <c r="G2359" s="77"/>
      <c r="H2359" s="78"/>
      <c r="I2359" s="78"/>
      <c r="J2359" s="78"/>
      <c r="K2359" s="78"/>
      <c r="L2359" s="78">
        <f t="shared" ref="L2359:L2374" si="472">+(I2359+K2359)/2</f>
        <v>0</v>
      </c>
      <c r="M2359" s="79">
        <v>0</v>
      </c>
      <c r="N2359" s="79"/>
      <c r="O2359" s="79">
        <v>0</v>
      </c>
      <c r="P2359" s="81"/>
    </row>
    <row r="2360" spans="1:16" x14ac:dyDescent="0.25">
      <c r="A2360" s="76"/>
      <c r="B2360" s="76"/>
      <c r="C2360" s="76"/>
      <c r="D2360" s="90"/>
      <c r="E2360" s="79"/>
      <c r="F2360" s="8" t="s">
        <v>788</v>
      </c>
      <c r="G2360" s="77"/>
      <c r="H2360" s="78"/>
      <c r="I2360" s="78"/>
      <c r="J2360" s="78"/>
      <c r="K2360" s="78"/>
      <c r="L2360" s="78">
        <f t="shared" si="472"/>
        <v>0</v>
      </c>
      <c r="M2360" s="79">
        <v>0</v>
      </c>
      <c r="N2360" s="79"/>
      <c r="O2360" s="79">
        <v>0</v>
      </c>
      <c r="P2360" s="81"/>
    </row>
    <row r="2361" spans="1:16" x14ac:dyDescent="0.25">
      <c r="A2361" s="76"/>
      <c r="B2361" s="76"/>
      <c r="C2361" s="76"/>
      <c r="D2361" s="90"/>
      <c r="E2361" s="79"/>
      <c r="F2361" s="8" t="s">
        <v>1873</v>
      </c>
      <c r="G2361" s="77"/>
      <c r="H2361" s="78"/>
      <c r="I2361" s="78"/>
      <c r="J2361" s="78"/>
      <c r="K2361" s="78"/>
      <c r="L2361" s="78">
        <f t="shared" si="472"/>
        <v>0</v>
      </c>
      <c r="M2361" s="79">
        <v>0</v>
      </c>
      <c r="N2361" s="79"/>
      <c r="O2361" s="79">
        <v>0</v>
      </c>
      <c r="P2361" s="81"/>
    </row>
    <row r="2362" spans="1:16" x14ac:dyDescent="0.25">
      <c r="A2362" s="76"/>
      <c r="B2362" s="76"/>
      <c r="C2362" s="76"/>
      <c r="D2362" s="90"/>
      <c r="E2362" s="79"/>
      <c r="F2362" s="8" t="s">
        <v>1874</v>
      </c>
      <c r="G2362" s="77"/>
      <c r="H2362" s="78"/>
      <c r="I2362" s="78"/>
      <c r="J2362" s="78"/>
      <c r="K2362" s="78"/>
      <c r="L2362" s="78">
        <f t="shared" si="472"/>
        <v>0</v>
      </c>
      <c r="M2362" s="79">
        <v>0</v>
      </c>
      <c r="N2362" s="79"/>
      <c r="O2362" s="79">
        <v>0</v>
      </c>
      <c r="P2362" s="81"/>
    </row>
    <row r="2363" spans="1:16" x14ac:dyDescent="0.25">
      <c r="A2363" s="76"/>
      <c r="B2363" s="76"/>
      <c r="C2363" s="76"/>
      <c r="D2363" s="90"/>
      <c r="E2363" s="79"/>
      <c r="F2363" s="8" t="s">
        <v>1875</v>
      </c>
      <c r="G2363" s="77"/>
      <c r="H2363" s="78"/>
      <c r="I2363" s="78"/>
      <c r="J2363" s="78"/>
      <c r="K2363" s="78"/>
      <c r="L2363" s="78">
        <f t="shared" si="472"/>
        <v>0</v>
      </c>
      <c r="M2363" s="79">
        <v>0</v>
      </c>
      <c r="N2363" s="79"/>
      <c r="O2363" s="79">
        <v>0</v>
      </c>
      <c r="P2363" s="81"/>
    </row>
    <row r="2364" spans="1:16" ht="16.5" x14ac:dyDescent="0.25">
      <c r="A2364" s="76"/>
      <c r="B2364" s="76"/>
      <c r="C2364" s="76"/>
      <c r="D2364" s="90"/>
      <c r="E2364" s="79"/>
      <c r="F2364" s="8" t="s">
        <v>1876</v>
      </c>
      <c r="G2364" s="77"/>
      <c r="H2364" s="78"/>
      <c r="I2364" s="78"/>
      <c r="J2364" s="78"/>
      <c r="K2364" s="78"/>
      <c r="L2364" s="78">
        <f t="shared" si="472"/>
        <v>0</v>
      </c>
      <c r="M2364" s="79">
        <v>0</v>
      </c>
      <c r="N2364" s="79"/>
      <c r="O2364" s="79">
        <v>0</v>
      </c>
      <c r="P2364" s="81"/>
    </row>
    <row r="2365" spans="1:16" x14ac:dyDescent="0.25">
      <c r="A2365" s="76"/>
      <c r="B2365" s="76"/>
      <c r="C2365" s="76"/>
      <c r="D2365" s="90"/>
      <c r="E2365" s="79"/>
      <c r="F2365" s="8" t="s">
        <v>1877</v>
      </c>
      <c r="G2365" s="77"/>
      <c r="H2365" s="78"/>
      <c r="I2365" s="78"/>
      <c r="J2365" s="78"/>
      <c r="K2365" s="78"/>
      <c r="L2365" s="78">
        <f t="shared" si="472"/>
        <v>0</v>
      </c>
      <c r="M2365" s="79">
        <v>0</v>
      </c>
      <c r="N2365" s="79"/>
      <c r="O2365" s="79">
        <v>0</v>
      </c>
      <c r="P2365" s="81"/>
    </row>
    <row r="2366" spans="1:16" x14ac:dyDescent="0.25">
      <c r="A2366" s="76"/>
      <c r="B2366" s="76"/>
      <c r="C2366" s="76"/>
      <c r="D2366" s="90"/>
      <c r="E2366" s="79"/>
      <c r="F2366" s="8" t="s">
        <v>1878</v>
      </c>
      <c r="G2366" s="77"/>
      <c r="H2366" s="78"/>
      <c r="I2366" s="78"/>
      <c r="J2366" s="78"/>
      <c r="K2366" s="78"/>
      <c r="L2366" s="78"/>
      <c r="M2366" s="79">
        <v>0</v>
      </c>
      <c r="N2366" s="79"/>
      <c r="O2366" s="79">
        <v>0</v>
      </c>
      <c r="P2366" s="81"/>
    </row>
    <row r="2367" spans="1:16" x14ac:dyDescent="0.25">
      <c r="A2367" s="76"/>
      <c r="B2367" s="76"/>
      <c r="C2367" s="76"/>
      <c r="D2367" s="90"/>
      <c r="E2367" s="79"/>
      <c r="F2367" s="8" t="s">
        <v>1622</v>
      </c>
      <c r="G2367" s="77"/>
      <c r="H2367" s="78"/>
      <c r="I2367" s="78"/>
      <c r="J2367" s="78"/>
      <c r="K2367" s="78"/>
      <c r="L2367" s="78">
        <f t="shared" si="472"/>
        <v>0</v>
      </c>
      <c r="M2367" s="79">
        <v>0</v>
      </c>
      <c r="N2367" s="79"/>
      <c r="O2367" s="79">
        <v>0</v>
      </c>
      <c r="P2367" s="81"/>
    </row>
    <row r="2368" spans="1:16" x14ac:dyDescent="0.25">
      <c r="A2368" s="76"/>
      <c r="B2368" s="76"/>
      <c r="C2368" s="76"/>
      <c r="D2368" s="90"/>
      <c r="E2368" s="79"/>
      <c r="F2368" s="8" t="s">
        <v>1879</v>
      </c>
      <c r="G2368" s="77"/>
      <c r="H2368" s="78"/>
      <c r="I2368" s="78"/>
      <c r="J2368" s="78"/>
      <c r="K2368" s="78"/>
      <c r="L2368" s="78">
        <f t="shared" si="472"/>
        <v>0</v>
      </c>
      <c r="M2368" s="79">
        <v>0</v>
      </c>
      <c r="N2368" s="79"/>
      <c r="O2368" s="79">
        <v>0</v>
      </c>
      <c r="P2368" s="81"/>
    </row>
    <row r="2369" spans="1:16" x14ac:dyDescent="0.25">
      <c r="A2369" s="76"/>
      <c r="B2369" s="76"/>
      <c r="C2369" s="76"/>
      <c r="D2369" s="90"/>
      <c r="E2369" s="79"/>
      <c r="F2369" s="8" t="s">
        <v>1880</v>
      </c>
      <c r="G2369" s="77"/>
      <c r="H2369" s="78"/>
      <c r="I2369" s="78"/>
      <c r="J2369" s="78"/>
      <c r="K2369" s="78"/>
      <c r="L2369" s="78">
        <f t="shared" si="472"/>
        <v>0</v>
      </c>
      <c r="M2369" s="79">
        <v>0</v>
      </c>
      <c r="N2369" s="79"/>
      <c r="O2369" s="79">
        <v>0</v>
      </c>
      <c r="P2369" s="81"/>
    </row>
    <row r="2370" spans="1:16" x14ac:dyDescent="0.25">
      <c r="A2370" s="76"/>
      <c r="B2370" s="76"/>
      <c r="C2370" s="76"/>
      <c r="D2370" s="90"/>
      <c r="E2370" s="79"/>
      <c r="F2370" s="8" t="s">
        <v>1881</v>
      </c>
      <c r="G2370" s="77"/>
      <c r="H2370" s="78"/>
      <c r="I2370" s="78"/>
      <c r="J2370" s="78"/>
      <c r="K2370" s="78"/>
      <c r="L2370" s="78">
        <f t="shared" si="472"/>
        <v>0</v>
      </c>
      <c r="M2370" s="79">
        <v>0</v>
      </c>
      <c r="N2370" s="79"/>
      <c r="O2370" s="79">
        <v>0</v>
      </c>
      <c r="P2370" s="81"/>
    </row>
    <row r="2371" spans="1:16" x14ac:dyDescent="0.25">
      <c r="A2371" s="76"/>
      <c r="B2371" s="76"/>
      <c r="C2371" s="76"/>
      <c r="D2371" s="90"/>
      <c r="E2371" s="79"/>
      <c r="F2371" s="8" t="s">
        <v>1882</v>
      </c>
      <c r="G2371" s="77"/>
      <c r="H2371" s="78"/>
      <c r="I2371" s="78"/>
      <c r="J2371" s="78"/>
      <c r="K2371" s="78"/>
      <c r="L2371" s="78">
        <f t="shared" si="472"/>
        <v>0</v>
      </c>
      <c r="M2371" s="79">
        <v>0</v>
      </c>
      <c r="N2371" s="79"/>
      <c r="O2371" s="79">
        <v>0</v>
      </c>
      <c r="P2371" s="81"/>
    </row>
    <row r="2372" spans="1:16" x14ac:dyDescent="0.25">
      <c r="A2372" s="76"/>
      <c r="B2372" s="76"/>
      <c r="C2372" s="76"/>
      <c r="D2372" s="90"/>
      <c r="E2372" s="79"/>
      <c r="F2372" s="8" t="s">
        <v>1883</v>
      </c>
      <c r="G2372" s="77"/>
      <c r="H2372" s="78"/>
      <c r="I2372" s="78"/>
      <c r="J2372" s="78"/>
      <c r="K2372" s="78"/>
      <c r="L2372" s="78">
        <f t="shared" si="472"/>
        <v>0</v>
      </c>
      <c r="M2372" s="79">
        <v>0</v>
      </c>
      <c r="N2372" s="79"/>
      <c r="O2372" s="79">
        <v>0</v>
      </c>
      <c r="P2372" s="81"/>
    </row>
    <row r="2373" spans="1:16" x14ac:dyDescent="0.25">
      <c r="A2373" s="76"/>
      <c r="B2373" s="76"/>
      <c r="C2373" s="76"/>
      <c r="D2373" s="90"/>
      <c r="E2373" s="79"/>
      <c r="F2373" s="8" t="s">
        <v>1884</v>
      </c>
      <c r="G2373" s="77"/>
      <c r="H2373" s="78"/>
      <c r="I2373" s="78"/>
      <c r="J2373" s="78"/>
      <c r="K2373" s="78"/>
      <c r="L2373" s="78">
        <f t="shared" si="472"/>
        <v>0</v>
      </c>
      <c r="M2373" s="79">
        <v>0</v>
      </c>
      <c r="N2373" s="79"/>
      <c r="O2373" s="79">
        <v>0</v>
      </c>
      <c r="P2373" s="81"/>
    </row>
    <row r="2374" spans="1:16" x14ac:dyDescent="0.25">
      <c r="A2374" s="76"/>
      <c r="B2374" s="76"/>
      <c r="C2374" s="76"/>
      <c r="D2374" s="90"/>
      <c r="E2374" s="79"/>
      <c r="F2374" s="8" t="s">
        <v>1885</v>
      </c>
      <c r="G2374" s="77"/>
      <c r="H2374" s="78"/>
      <c r="I2374" s="78"/>
      <c r="J2374" s="78"/>
      <c r="K2374" s="78"/>
      <c r="L2374" s="78">
        <f t="shared" si="472"/>
        <v>0</v>
      </c>
      <c r="M2374" s="79">
        <v>0</v>
      </c>
      <c r="N2374" s="79"/>
      <c r="O2374" s="79">
        <v>0</v>
      </c>
      <c r="P2374" s="81"/>
    </row>
    <row r="2375" spans="1:16" x14ac:dyDescent="0.25">
      <c r="A2375" s="76">
        <v>2</v>
      </c>
      <c r="B2375" s="76" t="s">
        <v>1886</v>
      </c>
      <c r="C2375" s="76" t="s">
        <v>1887</v>
      </c>
      <c r="D2375" s="90"/>
      <c r="E2375" s="79"/>
      <c r="F2375" s="100" t="s">
        <v>15</v>
      </c>
      <c r="G2375" s="101"/>
      <c r="H2375" s="101"/>
      <c r="I2375" s="101"/>
      <c r="J2375" s="101"/>
      <c r="K2375" s="101"/>
      <c r="L2375" s="102"/>
      <c r="M2375" s="10"/>
      <c r="N2375" s="10"/>
      <c r="O2375" s="10"/>
      <c r="P2375" s="18"/>
    </row>
    <row r="2376" spans="1:16" x14ac:dyDescent="0.25">
      <c r="A2376" s="76"/>
      <c r="B2376" s="76"/>
      <c r="C2376" s="76"/>
      <c r="D2376" s="90"/>
      <c r="E2376" s="79"/>
      <c r="F2376" s="8" t="s">
        <v>1888</v>
      </c>
      <c r="G2376" s="7" t="s">
        <v>17</v>
      </c>
      <c r="H2376" s="10">
        <v>73759.95</v>
      </c>
      <c r="I2376" s="11">
        <f t="shared" ref="I2376:I2394" si="473">(H2376*19.88%)+H2376</f>
        <v>88423.428059999991</v>
      </c>
      <c r="J2376" s="10">
        <v>68346.016000000003</v>
      </c>
      <c r="K2376" s="11">
        <f t="shared" ref="K2376:K2394" si="474">(J2376*5.1%)+J2376</f>
        <v>71831.662815999996</v>
      </c>
      <c r="L2376" s="50">
        <f>K2376</f>
        <v>71831.662815999996</v>
      </c>
      <c r="M2376" s="9">
        <v>99511.799296000012</v>
      </c>
      <c r="N2376" s="9">
        <v>342720</v>
      </c>
      <c r="O2376" s="9">
        <f>MIN(M2376,N2376)</f>
        <v>99511.799296000012</v>
      </c>
      <c r="P2376" s="17">
        <f>AVERAGE(L2376,O2376)</f>
        <v>85671.731056000004</v>
      </c>
    </row>
    <row r="2377" spans="1:16" x14ac:dyDescent="0.25">
      <c r="A2377" s="76"/>
      <c r="B2377" s="76"/>
      <c r="C2377" s="76"/>
      <c r="D2377" s="90"/>
      <c r="E2377" s="79"/>
      <c r="F2377" s="8" t="s">
        <v>1889</v>
      </c>
      <c r="G2377" s="7" t="s">
        <v>17</v>
      </c>
      <c r="H2377" s="10">
        <v>108939.6</v>
      </c>
      <c r="I2377" s="11">
        <f t="shared" si="473"/>
        <v>130596.79248</v>
      </c>
      <c r="J2377" s="10">
        <v>100943.804</v>
      </c>
      <c r="K2377" s="11">
        <f t="shared" si="474"/>
        <v>106091.938004</v>
      </c>
      <c r="L2377" s="50">
        <f t="shared" ref="L2377:L2394" si="475">K2377</f>
        <v>106091.938004</v>
      </c>
      <c r="M2377" s="9">
        <v>146974.17862400002</v>
      </c>
      <c r="N2377" s="9">
        <v>114240</v>
      </c>
      <c r="O2377" s="9">
        <f t="shared" ref="O2377:O2394" si="476">MIN(M2377,N2377)</f>
        <v>114240</v>
      </c>
      <c r="P2377" s="17">
        <f t="shared" ref="P2377:P2392" si="477">AVERAGE(L2377,O2377)</f>
        <v>110165.969002</v>
      </c>
    </row>
    <row r="2378" spans="1:16" x14ac:dyDescent="0.25">
      <c r="A2378" s="76"/>
      <c r="B2378" s="76"/>
      <c r="C2378" s="76"/>
      <c r="D2378" s="90"/>
      <c r="E2378" s="79"/>
      <c r="F2378" s="8" t="s">
        <v>1890</v>
      </c>
      <c r="G2378" s="7" t="s">
        <v>17</v>
      </c>
      <c r="H2378" s="10">
        <v>73759.95</v>
      </c>
      <c r="I2378" s="11">
        <f t="shared" si="473"/>
        <v>88423.428059999991</v>
      </c>
      <c r="J2378" s="10">
        <v>68346.016000000003</v>
      </c>
      <c r="K2378" s="11">
        <f t="shared" si="474"/>
        <v>71831.662815999996</v>
      </c>
      <c r="L2378" s="50">
        <f t="shared" si="475"/>
        <v>71831.662815999996</v>
      </c>
      <c r="M2378" s="9">
        <v>99511.799296000012</v>
      </c>
      <c r="N2378" s="9">
        <v>228480</v>
      </c>
      <c r="O2378" s="9">
        <f t="shared" si="476"/>
        <v>99511.799296000012</v>
      </c>
      <c r="P2378" s="17">
        <f t="shared" si="477"/>
        <v>85671.731056000004</v>
      </c>
    </row>
    <row r="2379" spans="1:16" x14ac:dyDescent="0.25">
      <c r="A2379" s="76"/>
      <c r="B2379" s="76"/>
      <c r="C2379" s="76"/>
      <c r="D2379" s="90"/>
      <c r="E2379" s="79"/>
      <c r="F2379" s="8" t="s">
        <v>1891</v>
      </c>
      <c r="G2379" s="7" t="s">
        <v>17</v>
      </c>
      <c r="H2379" s="10">
        <v>28370.43</v>
      </c>
      <c r="I2379" s="11">
        <f t="shared" si="473"/>
        <v>34010.471484000002</v>
      </c>
      <c r="J2379" s="10">
        <v>26287.642</v>
      </c>
      <c r="K2379" s="11">
        <f t="shared" si="474"/>
        <v>27628.311741999998</v>
      </c>
      <c r="L2379" s="50">
        <f t="shared" si="475"/>
        <v>27628.311741999998</v>
      </c>
      <c r="M2379" s="9">
        <v>38274.806751999997</v>
      </c>
      <c r="N2379" s="9">
        <v>228508.56</v>
      </c>
      <c r="O2379" s="9">
        <f t="shared" si="476"/>
        <v>38274.806751999997</v>
      </c>
      <c r="P2379" s="17">
        <f t="shared" si="477"/>
        <v>32951.559246999997</v>
      </c>
    </row>
    <row r="2380" spans="1:16" x14ac:dyDescent="0.25">
      <c r="A2380" s="76"/>
      <c r="B2380" s="76"/>
      <c r="C2380" s="76"/>
      <c r="D2380" s="90"/>
      <c r="E2380" s="79"/>
      <c r="F2380" s="8" t="s">
        <v>1892</v>
      </c>
      <c r="G2380" s="7" t="s">
        <v>17</v>
      </c>
      <c r="H2380" s="10">
        <v>28370.43</v>
      </c>
      <c r="I2380" s="11">
        <f t="shared" si="473"/>
        <v>34010.471484000002</v>
      </c>
      <c r="J2380" s="10">
        <v>26287.642</v>
      </c>
      <c r="K2380" s="11">
        <f t="shared" si="474"/>
        <v>27628.311741999998</v>
      </c>
      <c r="L2380" s="50">
        <f t="shared" si="475"/>
        <v>27628.311741999998</v>
      </c>
      <c r="M2380" s="9">
        <v>38274.806751999997</v>
      </c>
      <c r="N2380" s="9">
        <v>152320</v>
      </c>
      <c r="O2380" s="9">
        <f t="shared" si="476"/>
        <v>38274.806751999997</v>
      </c>
      <c r="P2380" s="17">
        <f t="shared" si="477"/>
        <v>32951.559246999997</v>
      </c>
    </row>
    <row r="2381" spans="1:16" x14ac:dyDescent="0.25">
      <c r="A2381" s="76"/>
      <c r="B2381" s="76"/>
      <c r="C2381" s="76"/>
      <c r="D2381" s="90"/>
      <c r="E2381" s="79"/>
      <c r="F2381" s="8" t="s">
        <v>1893</v>
      </c>
      <c r="G2381" s="7" t="s">
        <v>17</v>
      </c>
      <c r="H2381" s="10">
        <v>63548.1</v>
      </c>
      <c r="I2381" s="11">
        <f t="shared" si="473"/>
        <v>76181.462279999992</v>
      </c>
      <c r="J2381" s="10">
        <v>58883.576800000003</v>
      </c>
      <c r="K2381" s="11">
        <f t="shared" si="474"/>
        <v>61886.639216800002</v>
      </c>
      <c r="L2381" s="50">
        <f t="shared" si="475"/>
        <v>61886.639216800002</v>
      </c>
      <c r="M2381" s="9">
        <v>85734.487820800015</v>
      </c>
      <c r="N2381" s="9">
        <v>76160</v>
      </c>
      <c r="O2381" s="9">
        <f t="shared" si="476"/>
        <v>76160</v>
      </c>
      <c r="P2381" s="17">
        <f t="shared" si="477"/>
        <v>69023.319608399994</v>
      </c>
    </row>
    <row r="2382" spans="1:16" x14ac:dyDescent="0.25">
      <c r="A2382" s="76"/>
      <c r="B2382" s="76"/>
      <c r="C2382" s="76"/>
      <c r="D2382" s="90"/>
      <c r="E2382" s="79"/>
      <c r="F2382" s="8" t="s">
        <v>1894</v>
      </c>
      <c r="G2382" s="7" t="s">
        <v>17</v>
      </c>
      <c r="H2382" s="10">
        <v>107804.07</v>
      </c>
      <c r="I2382" s="11">
        <f t="shared" si="473"/>
        <v>129235.51911600001</v>
      </c>
      <c r="J2382" s="10">
        <v>91479.511599999998</v>
      </c>
      <c r="K2382" s="11">
        <f t="shared" si="474"/>
        <v>96144.966691599999</v>
      </c>
      <c r="L2382" s="50">
        <f t="shared" si="475"/>
        <v>96144.966691599999</v>
      </c>
      <c r="M2382" s="9">
        <v>145441.56739840002</v>
      </c>
      <c r="N2382" s="9">
        <v>209440</v>
      </c>
      <c r="O2382" s="9">
        <f t="shared" si="476"/>
        <v>145441.56739840002</v>
      </c>
      <c r="P2382" s="17">
        <f t="shared" si="477"/>
        <v>120793.26704500002</v>
      </c>
    </row>
    <row r="2383" spans="1:16" x14ac:dyDescent="0.25">
      <c r="A2383" s="76"/>
      <c r="B2383" s="76"/>
      <c r="C2383" s="76"/>
      <c r="D2383" s="90"/>
      <c r="E2383" s="79"/>
      <c r="F2383" s="8" t="s">
        <v>1895</v>
      </c>
      <c r="G2383" s="7" t="s">
        <v>17</v>
      </c>
      <c r="H2383" s="10">
        <v>6353.82</v>
      </c>
      <c r="I2383" s="11">
        <f t="shared" si="473"/>
        <v>7616.9594159999997</v>
      </c>
      <c r="J2383" s="10">
        <v>124075.4464</v>
      </c>
      <c r="K2383" s="11">
        <f t="shared" si="474"/>
        <v>130403.2941664</v>
      </c>
      <c r="L2383" s="50">
        <f t="shared" si="475"/>
        <v>130403.2941664</v>
      </c>
      <c r="M2383" s="9">
        <v>8572.3694783999999</v>
      </c>
      <c r="N2383" s="9">
        <v>95200</v>
      </c>
      <c r="O2383" s="9">
        <f t="shared" si="476"/>
        <v>8572.3694783999999</v>
      </c>
      <c r="P2383" s="17">
        <f t="shared" si="477"/>
        <v>69487.831822399996</v>
      </c>
    </row>
    <row r="2384" spans="1:16" x14ac:dyDescent="0.25">
      <c r="A2384" s="76"/>
      <c r="B2384" s="76"/>
      <c r="C2384" s="76"/>
      <c r="D2384" s="90"/>
      <c r="E2384" s="79"/>
      <c r="F2384" s="8" t="s">
        <v>1896</v>
      </c>
      <c r="G2384" s="7" t="s">
        <v>17</v>
      </c>
      <c r="H2384" s="10">
        <v>317740.5</v>
      </c>
      <c r="I2384" s="11">
        <f t="shared" si="473"/>
        <v>380907.31140000001</v>
      </c>
      <c r="J2384" s="10">
        <v>156671.3812</v>
      </c>
      <c r="K2384" s="11">
        <f t="shared" si="474"/>
        <v>164661.62164120001</v>
      </c>
      <c r="L2384" s="50">
        <f t="shared" si="475"/>
        <v>164661.62164120001</v>
      </c>
      <c r="M2384" s="9">
        <v>428673.78823359997</v>
      </c>
      <c r="N2384" s="9">
        <v>293450.19199999998</v>
      </c>
      <c r="O2384" s="9">
        <f t="shared" si="476"/>
        <v>293450.19199999998</v>
      </c>
      <c r="P2384" s="17">
        <f t="shared" si="477"/>
        <v>229055.90682059998</v>
      </c>
    </row>
    <row r="2385" spans="1:16" x14ac:dyDescent="0.25">
      <c r="A2385" s="76"/>
      <c r="B2385" s="76"/>
      <c r="C2385" s="76"/>
      <c r="D2385" s="90"/>
      <c r="E2385" s="79"/>
      <c r="F2385" s="8" t="s">
        <v>1897</v>
      </c>
      <c r="G2385" s="7" t="s">
        <v>17</v>
      </c>
      <c r="H2385" s="10">
        <v>39716.82</v>
      </c>
      <c r="I2385" s="11">
        <f t="shared" si="473"/>
        <v>47612.523816000001</v>
      </c>
      <c r="J2385" s="10">
        <v>36801.772199999999</v>
      </c>
      <c r="K2385" s="11">
        <f t="shared" si="474"/>
        <v>38678.662582199999</v>
      </c>
      <c r="L2385" s="50">
        <f t="shared" si="475"/>
        <v>38678.662582199999</v>
      </c>
      <c r="M2385" s="9">
        <v>53583.380323199999</v>
      </c>
      <c r="N2385" s="9">
        <v>285600</v>
      </c>
      <c r="O2385" s="9">
        <f t="shared" si="476"/>
        <v>53583.380323199999</v>
      </c>
      <c r="P2385" s="17">
        <f t="shared" si="477"/>
        <v>46131.021452699999</v>
      </c>
    </row>
    <row r="2386" spans="1:16" x14ac:dyDescent="0.25">
      <c r="A2386" s="76"/>
      <c r="B2386" s="76"/>
      <c r="C2386" s="76"/>
      <c r="D2386" s="90"/>
      <c r="E2386" s="79"/>
      <c r="F2386" s="8" t="s">
        <v>1898</v>
      </c>
      <c r="G2386" s="7" t="s">
        <v>17</v>
      </c>
      <c r="H2386" s="10">
        <v>73759.95</v>
      </c>
      <c r="I2386" s="11">
        <f t="shared" si="473"/>
        <v>88423.428059999991</v>
      </c>
      <c r="J2386" s="10">
        <v>68346.016000000003</v>
      </c>
      <c r="K2386" s="11">
        <f t="shared" si="474"/>
        <v>71831.662815999996</v>
      </c>
      <c r="L2386" s="50">
        <f t="shared" si="475"/>
        <v>71831.662815999996</v>
      </c>
      <c r="M2386" s="9">
        <v>99511.799296000012</v>
      </c>
      <c r="N2386" s="9">
        <v>190400</v>
      </c>
      <c r="O2386" s="9">
        <f t="shared" si="476"/>
        <v>99511.799296000012</v>
      </c>
      <c r="P2386" s="17">
        <f t="shared" si="477"/>
        <v>85671.731056000004</v>
      </c>
    </row>
    <row r="2387" spans="1:16" x14ac:dyDescent="0.25">
      <c r="A2387" s="76"/>
      <c r="B2387" s="76"/>
      <c r="C2387" s="76"/>
      <c r="D2387" s="90"/>
      <c r="E2387" s="79"/>
      <c r="F2387" s="8" t="s">
        <v>1899</v>
      </c>
      <c r="G2387" s="7" t="s">
        <v>17</v>
      </c>
      <c r="H2387" s="10">
        <v>73759.95</v>
      </c>
      <c r="I2387" s="11">
        <f t="shared" si="473"/>
        <v>88423.428059999991</v>
      </c>
      <c r="J2387" s="10">
        <v>47317.755599999997</v>
      </c>
      <c r="K2387" s="11">
        <f t="shared" si="474"/>
        <v>49730.961135599995</v>
      </c>
      <c r="L2387" s="50">
        <f t="shared" si="475"/>
        <v>49730.961135599995</v>
      </c>
      <c r="M2387" s="9">
        <v>68894.652153599993</v>
      </c>
      <c r="N2387" s="9">
        <v>181664.448</v>
      </c>
      <c r="O2387" s="9">
        <f t="shared" si="476"/>
        <v>68894.652153599993</v>
      </c>
      <c r="P2387" s="17">
        <f t="shared" si="477"/>
        <v>59312.806644599994</v>
      </c>
    </row>
    <row r="2388" spans="1:16" x14ac:dyDescent="0.25">
      <c r="A2388" s="76"/>
      <c r="B2388" s="76"/>
      <c r="C2388" s="76"/>
      <c r="D2388" s="90"/>
      <c r="E2388" s="79"/>
      <c r="F2388" s="8" t="s">
        <v>1900</v>
      </c>
      <c r="G2388" s="7" t="s">
        <v>17</v>
      </c>
      <c r="H2388" s="10">
        <v>51066.18</v>
      </c>
      <c r="I2388" s="11">
        <f t="shared" si="473"/>
        <v>61218.136584</v>
      </c>
      <c r="J2388" s="10">
        <v>47317.755599999997</v>
      </c>
      <c r="K2388" s="11">
        <f t="shared" si="474"/>
        <v>49730.961135599995</v>
      </c>
      <c r="L2388" s="50">
        <f t="shared" si="475"/>
        <v>49730.961135599995</v>
      </c>
      <c r="M2388" s="9">
        <v>53583.380323199999</v>
      </c>
      <c r="N2388" s="9">
        <v>611184</v>
      </c>
      <c r="O2388" s="9">
        <f t="shared" si="476"/>
        <v>53583.380323199999</v>
      </c>
      <c r="P2388" s="17">
        <f t="shared" si="477"/>
        <v>51657.170729399993</v>
      </c>
    </row>
    <row r="2389" spans="1:16" x14ac:dyDescent="0.25">
      <c r="A2389" s="76"/>
      <c r="B2389" s="76"/>
      <c r="C2389" s="76"/>
      <c r="D2389" s="90"/>
      <c r="E2389" s="79"/>
      <c r="F2389" s="8" t="s">
        <v>1901</v>
      </c>
      <c r="G2389" s="7" t="s">
        <v>17</v>
      </c>
      <c r="H2389" s="10">
        <v>39716.82</v>
      </c>
      <c r="I2389" s="11">
        <f t="shared" si="473"/>
        <v>47612.523816000001</v>
      </c>
      <c r="J2389" s="10">
        <v>36801.772199999999</v>
      </c>
      <c r="K2389" s="11">
        <f t="shared" si="474"/>
        <v>38678.662582199999</v>
      </c>
      <c r="L2389" s="50">
        <f t="shared" si="475"/>
        <v>38678.662582199999</v>
      </c>
      <c r="M2389" s="9">
        <v>22964.884051199999</v>
      </c>
      <c r="N2389" s="9">
        <v>162601.60000000001</v>
      </c>
      <c r="O2389" s="9">
        <f t="shared" si="476"/>
        <v>22964.884051199999</v>
      </c>
      <c r="P2389" s="17">
        <f t="shared" si="477"/>
        <v>30821.773316699997</v>
      </c>
    </row>
    <row r="2390" spans="1:16" x14ac:dyDescent="0.25">
      <c r="A2390" s="76"/>
      <c r="B2390" s="76"/>
      <c r="C2390" s="76"/>
      <c r="D2390" s="90"/>
      <c r="E2390" s="79"/>
      <c r="F2390" s="8" t="s">
        <v>1902</v>
      </c>
      <c r="G2390" s="7" t="s">
        <v>17</v>
      </c>
      <c r="H2390" s="10">
        <v>17022.060000000001</v>
      </c>
      <c r="I2390" s="11">
        <f t="shared" si="473"/>
        <v>20406.045528000002</v>
      </c>
      <c r="J2390" s="10">
        <v>15772.5852</v>
      </c>
      <c r="K2390" s="11">
        <f t="shared" si="474"/>
        <v>16576.9870452</v>
      </c>
      <c r="L2390" s="50">
        <f t="shared" si="475"/>
        <v>16576.9870452</v>
      </c>
      <c r="M2390" s="9">
        <v>68894.652153599993</v>
      </c>
      <c r="N2390" s="9">
        <v>353001.6</v>
      </c>
      <c r="O2390" s="9">
        <f t="shared" si="476"/>
        <v>68894.652153599993</v>
      </c>
      <c r="P2390" s="17">
        <f t="shared" si="477"/>
        <v>42735.819599399998</v>
      </c>
    </row>
    <row r="2391" spans="1:16" x14ac:dyDescent="0.25">
      <c r="A2391" s="76"/>
      <c r="B2391" s="76"/>
      <c r="C2391" s="76"/>
      <c r="D2391" s="90"/>
      <c r="E2391" s="79"/>
      <c r="F2391" s="8" t="s">
        <v>1903</v>
      </c>
      <c r="G2391" s="7" t="s">
        <v>17</v>
      </c>
      <c r="H2391" s="10">
        <v>51066.18</v>
      </c>
      <c r="I2391" s="11">
        <f t="shared" si="473"/>
        <v>61218.136584</v>
      </c>
      <c r="J2391" s="10">
        <v>47317.755599999997</v>
      </c>
      <c r="K2391" s="11">
        <f t="shared" si="474"/>
        <v>49730.961135599995</v>
      </c>
      <c r="L2391" s="50">
        <f t="shared" si="475"/>
        <v>49730.961135599995</v>
      </c>
      <c r="M2391" s="9">
        <v>283230.87170559994</v>
      </c>
      <c r="N2391" s="9">
        <v>228480</v>
      </c>
      <c r="O2391" s="9">
        <f t="shared" si="476"/>
        <v>228480</v>
      </c>
      <c r="P2391" s="17">
        <f t="shared" si="477"/>
        <v>139105.4805678</v>
      </c>
    </row>
    <row r="2392" spans="1:16" x14ac:dyDescent="0.25">
      <c r="A2392" s="76"/>
      <c r="B2392" s="76"/>
      <c r="C2392" s="76"/>
      <c r="D2392" s="90"/>
      <c r="E2392" s="79"/>
      <c r="F2392" s="8" t="s">
        <v>634</v>
      </c>
      <c r="G2392" s="7" t="s">
        <v>17</v>
      </c>
      <c r="H2392" s="10">
        <v>209936.43</v>
      </c>
      <c r="I2392" s="11">
        <f t="shared" si="473"/>
        <v>251671.792284</v>
      </c>
      <c r="J2392" s="10">
        <v>194526.69759999998</v>
      </c>
      <c r="K2392" s="11">
        <f t="shared" si="474"/>
        <v>204447.55917759999</v>
      </c>
      <c r="L2392" s="50">
        <f t="shared" si="475"/>
        <v>204447.55917759999</v>
      </c>
      <c r="M2392" s="9">
        <v>3826056</v>
      </c>
      <c r="N2392" s="9">
        <v>477904</v>
      </c>
      <c r="O2392" s="9">
        <f t="shared" si="476"/>
        <v>477904</v>
      </c>
      <c r="P2392" s="17">
        <f t="shared" si="477"/>
        <v>341175.77958879998</v>
      </c>
    </row>
    <row r="2393" spans="1:16" x14ac:dyDescent="0.25">
      <c r="A2393" s="76"/>
      <c r="B2393" s="76"/>
      <c r="C2393" s="76"/>
      <c r="D2393" s="90"/>
      <c r="E2393" s="79"/>
      <c r="F2393" s="52" t="s">
        <v>1904</v>
      </c>
      <c r="G2393" s="7" t="s">
        <v>17</v>
      </c>
      <c r="H2393" s="10">
        <v>0</v>
      </c>
      <c r="I2393" s="11">
        <f t="shared" si="473"/>
        <v>0</v>
      </c>
      <c r="J2393" s="10">
        <v>0</v>
      </c>
      <c r="K2393" s="11">
        <f t="shared" si="474"/>
        <v>0</v>
      </c>
      <c r="L2393" s="50">
        <f t="shared" si="475"/>
        <v>0</v>
      </c>
      <c r="M2393" s="9">
        <v>507156.92560000002</v>
      </c>
      <c r="N2393" s="9">
        <v>114533.21599999999</v>
      </c>
      <c r="O2393" s="9">
        <f t="shared" si="476"/>
        <v>114533.21599999999</v>
      </c>
      <c r="P2393" s="17">
        <f>O2393</f>
        <v>114533.21599999999</v>
      </c>
    </row>
    <row r="2394" spans="1:16" x14ac:dyDescent="0.25">
      <c r="A2394" s="76"/>
      <c r="B2394" s="76"/>
      <c r="C2394" s="76"/>
      <c r="D2394" s="90"/>
      <c r="E2394" s="79"/>
      <c r="F2394" s="52" t="s">
        <v>1905</v>
      </c>
      <c r="G2394" s="7" t="s">
        <v>17</v>
      </c>
      <c r="H2394" s="10">
        <v>0</v>
      </c>
      <c r="I2394" s="11">
        <f t="shared" si="473"/>
        <v>0</v>
      </c>
      <c r="J2394" s="10">
        <v>0</v>
      </c>
      <c r="K2394" s="11">
        <f t="shared" si="474"/>
        <v>0</v>
      </c>
      <c r="L2394" s="50">
        <f t="shared" si="475"/>
        <v>0</v>
      </c>
      <c r="M2394" s="9">
        <v>486605.6</v>
      </c>
      <c r="N2394" s="9">
        <v>666400</v>
      </c>
      <c r="O2394" s="9">
        <f t="shared" si="476"/>
        <v>486605.6</v>
      </c>
      <c r="P2394" s="17">
        <f>O2394</f>
        <v>486605.6</v>
      </c>
    </row>
    <row r="2395" spans="1:16" x14ac:dyDescent="0.25">
      <c r="A2395" s="76"/>
      <c r="B2395" s="76"/>
      <c r="C2395" s="76"/>
      <c r="D2395" s="90"/>
      <c r="E2395" s="79"/>
      <c r="F2395" s="100" t="s">
        <v>81</v>
      </c>
      <c r="G2395" s="101"/>
      <c r="H2395" s="101"/>
      <c r="I2395" s="101"/>
      <c r="J2395" s="101"/>
      <c r="K2395" s="101"/>
      <c r="L2395" s="102"/>
      <c r="M2395" s="10"/>
      <c r="N2395" s="10"/>
      <c r="O2395" s="10"/>
      <c r="P2395" s="18"/>
    </row>
    <row r="2396" spans="1:16" x14ac:dyDescent="0.25">
      <c r="A2396" s="76"/>
      <c r="B2396" s="76"/>
      <c r="C2396" s="76"/>
      <c r="D2396" s="90"/>
      <c r="E2396" s="79"/>
      <c r="F2396" s="8" t="s">
        <v>1906</v>
      </c>
      <c r="G2396" s="77" t="s">
        <v>82</v>
      </c>
      <c r="H2396" s="78">
        <v>77270.490000000005</v>
      </c>
      <c r="I2396" s="78">
        <f>(H2396*19.88%)+H2396</f>
        <v>92631.863412000006</v>
      </c>
      <c r="J2396" s="78">
        <v>71533.52</v>
      </c>
      <c r="K2396" s="78">
        <f>(J2396*5.1%)+J2396</f>
        <v>75181.729520000008</v>
      </c>
      <c r="L2396" s="78">
        <f>K2396</f>
        <v>75181.729520000008</v>
      </c>
      <c r="M2396" s="79">
        <v>104152.80512000002</v>
      </c>
      <c r="N2396" s="79">
        <v>336452.27</v>
      </c>
      <c r="O2396" s="79">
        <f>MIN(M2396,N2396)</f>
        <v>104152.80512000002</v>
      </c>
      <c r="P2396" s="80">
        <f>AVERAGE(L2396,O2396)</f>
        <v>89667.267320000014</v>
      </c>
    </row>
    <row r="2397" spans="1:16" x14ac:dyDescent="0.25">
      <c r="A2397" s="76"/>
      <c r="B2397" s="76"/>
      <c r="C2397" s="76"/>
      <c r="D2397" s="90"/>
      <c r="E2397" s="79"/>
      <c r="F2397" s="8" t="s">
        <v>1907</v>
      </c>
      <c r="G2397" s="77"/>
      <c r="H2397" s="78"/>
      <c r="I2397" s="78"/>
      <c r="J2397" s="78"/>
      <c r="K2397" s="78"/>
      <c r="L2397" s="78">
        <f t="shared" ref="L2397:L2407" si="478">+(I2397+K2397)/2</f>
        <v>0</v>
      </c>
      <c r="M2397" s="79">
        <v>0</v>
      </c>
      <c r="N2397" s="79"/>
      <c r="O2397" s="79">
        <v>0</v>
      </c>
      <c r="P2397" s="81"/>
    </row>
    <row r="2398" spans="1:16" x14ac:dyDescent="0.25">
      <c r="A2398" s="76"/>
      <c r="B2398" s="76"/>
      <c r="C2398" s="76"/>
      <c r="D2398" s="90"/>
      <c r="E2398" s="79"/>
      <c r="F2398" s="8" t="s">
        <v>1908</v>
      </c>
      <c r="G2398" s="77"/>
      <c r="H2398" s="78"/>
      <c r="I2398" s="78"/>
      <c r="J2398" s="78"/>
      <c r="K2398" s="78"/>
      <c r="L2398" s="78">
        <f t="shared" si="478"/>
        <v>0</v>
      </c>
      <c r="M2398" s="79">
        <v>0</v>
      </c>
      <c r="N2398" s="79"/>
      <c r="O2398" s="79">
        <v>0</v>
      </c>
      <c r="P2398" s="81"/>
    </row>
    <row r="2399" spans="1:16" x14ac:dyDescent="0.25">
      <c r="A2399" s="76"/>
      <c r="B2399" s="76"/>
      <c r="C2399" s="76"/>
      <c r="D2399" s="90"/>
      <c r="E2399" s="79"/>
      <c r="F2399" s="8" t="s">
        <v>1909</v>
      </c>
      <c r="G2399" s="77"/>
      <c r="H2399" s="78"/>
      <c r="I2399" s="78"/>
      <c r="J2399" s="78"/>
      <c r="K2399" s="78"/>
      <c r="L2399" s="78">
        <f t="shared" si="478"/>
        <v>0</v>
      </c>
      <c r="M2399" s="79">
        <v>0</v>
      </c>
      <c r="N2399" s="79"/>
      <c r="O2399" s="79">
        <v>0</v>
      </c>
      <c r="P2399" s="81"/>
    </row>
    <row r="2400" spans="1:16" x14ac:dyDescent="0.25">
      <c r="A2400" s="76"/>
      <c r="B2400" s="76"/>
      <c r="C2400" s="76"/>
      <c r="D2400" s="90"/>
      <c r="E2400" s="79"/>
      <c r="F2400" s="8" t="s">
        <v>788</v>
      </c>
      <c r="G2400" s="77"/>
      <c r="H2400" s="78"/>
      <c r="I2400" s="78"/>
      <c r="J2400" s="78"/>
      <c r="K2400" s="78"/>
      <c r="L2400" s="78">
        <f t="shared" si="478"/>
        <v>0</v>
      </c>
      <c r="M2400" s="79">
        <v>0</v>
      </c>
      <c r="N2400" s="79"/>
      <c r="O2400" s="79">
        <v>0</v>
      </c>
      <c r="P2400" s="81"/>
    </row>
    <row r="2401" spans="1:16" x14ac:dyDescent="0.25">
      <c r="A2401" s="76"/>
      <c r="B2401" s="76"/>
      <c r="C2401" s="76"/>
      <c r="D2401" s="90"/>
      <c r="E2401" s="79"/>
      <c r="F2401" s="8" t="s">
        <v>764</v>
      </c>
      <c r="G2401" s="77"/>
      <c r="H2401" s="78"/>
      <c r="I2401" s="78"/>
      <c r="J2401" s="78"/>
      <c r="K2401" s="78"/>
      <c r="L2401" s="78">
        <f t="shared" si="478"/>
        <v>0</v>
      </c>
      <c r="M2401" s="79">
        <v>0</v>
      </c>
      <c r="N2401" s="79"/>
      <c r="O2401" s="79">
        <v>0</v>
      </c>
      <c r="P2401" s="81"/>
    </row>
    <row r="2402" spans="1:16" x14ac:dyDescent="0.25">
      <c r="A2402" s="76"/>
      <c r="B2402" s="76"/>
      <c r="C2402" s="76"/>
      <c r="D2402" s="90"/>
      <c r="E2402" s="79"/>
      <c r="F2402" s="8" t="s">
        <v>1910</v>
      </c>
      <c r="G2402" s="77"/>
      <c r="H2402" s="78"/>
      <c r="I2402" s="78"/>
      <c r="J2402" s="78"/>
      <c r="K2402" s="78"/>
      <c r="L2402" s="78">
        <f t="shared" si="478"/>
        <v>0</v>
      </c>
      <c r="M2402" s="79">
        <v>0</v>
      </c>
      <c r="N2402" s="79"/>
      <c r="O2402" s="79">
        <v>0</v>
      </c>
      <c r="P2402" s="81"/>
    </row>
    <row r="2403" spans="1:16" x14ac:dyDescent="0.25">
      <c r="A2403" s="76"/>
      <c r="B2403" s="76"/>
      <c r="C2403" s="76"/>
      <c r="D2403" s="90"/>
      <c r="E2403" s="79"/>
      <c r="F2403" s="8" t="s">
        <v>1911</v>
      </c>
      <c r="G2403" s="77"/>
      <c r="H2403" s="78"/>
      <c r="I2403" s="78"/>
      <c r="J2403" s="78"/>
      <c r="K2403" s="78"/>
      <c r="L2403" s="78">
        <f t="shared" si="478"/>
        <v>0</v>
      </c>
      <c r="M2403" s="79">
        <v>0</v>
      </c>
      <c r="N2403" s="79"/>
      <c r="O2403" s="79">
        <v>0</v>
      </c>
      <c r="P2403" s="81"/>
    </row>
    <row r="2404" spans="1:16" x14ac:dyDescent="0.25">
      <c r="A2404" s="76"/>
      <c r="B2404" s="76"/>
      <c r="C2404" s="76"/>
      <c r="D2404" s="90"/>
      <c r="E2404" s="79"/>
      <c r="F2404" s="8" t="s">
        <v>1912</v>
      </c>
      <c r="G2404" s="77"/>
      <c r="H2404" s="78"/>
      <c r="I2404" s="78"/>
      <c r="J2404" s="78"/>
      <c r="K2404" s="78"/>
      <c r="L2404" s="78">
        <f t="shared" si="478"/>
        <v>0</v>
      </c>
      <c r="M2404" s="79">
        <v>0</v>
      </c>
      <c r="N2404" s="79"/>
      <c r="O2404" s="79">
        <v>0</v>
      </c>
      <c r="P2404" s="81"/>
    </row>
    <row r="2405" spans="1:16" x14ac:dyDescent="0.25">
      <c r="A2405" s="76"/>
      <c r="B2405" s="76"/>
      <c r="C2405" s="76"/>
      <c r="D2405" s="90"/>
      <c r="E2405" s="79"/>
      <c r="F2405" s="8" t="s">
        <v>1913</v>
      </c>
      <c r="G2405" s="77"/>
      <c r="H2405" s="78"/>
      <c r="I2405" s="78"/>
      <c r="J2405" s="78"/>
      <c r="K2405" s="78"/>
      <c r="L2405" s="78">
        <f t="shared" si="478"/>
        <v>0</v>
      </c>
      <c r="M2405" s="79">
        <v>0</v>
      </c>
      <c r="N2405" s="79"/>
      <c r="O2405" s="79">
        <v>0</v>
      </c>
      <c r="P2405" s="81"/>
    </row>
    <row r="2406" spans="1:16" x14ac:dyDescent="0.25">
      <c r="A2406" s="76"/>
      <c r="B2406" s="76"/>
      <c r="C2406" s="76"/>
      <c r="D2406" s="90"/>
      <c r="E2406" s="79"/>
      <c r="F2406" s="8" t="s">
        <v>1914</v>
      </c>
      <c r="G2406" s="77"/>
      <c r="H2406" s="78"/>
      <c r="I2406" s="78"/>
      <c r="J2406" s="78"/>
      <c r="K2406" s="78"/>
      <c r="L2406" s="78">
        <f t="shared" si="478"/>
        <v>0</v>
      </c>
      <c r="M2406" s="79">
        <v>0</v>
      </c>
      <c r="N2406" s="79"/>
      <c r="O2406" s="79">
        <v>0</v>
      </c>
      <c r="P2406" s="81"/>
    </row>
    <row r="2407" spans="1:16" ht="16.5" x14ac:dyDescent="0.25">
      <c r="A2407" s="76"/>
      <c r="B2407" s="76"/>
      <c r="C2407" s="76"/>
      <c r="D2407" s="90"/>
      <c r="E2407" s="79"/>
      <c r="F2407" s="8" t="s">
        <v>1915</v>
      </c>
      <c r="G2407" s="77"/>
      <c r="H2407" s="78"/>
      <c r="I2407" s="78"/>
      <c r="J2407" s="78"/>
      <c r="K2407" s="78"/>
      <c r="L2407" s="78">
        <f t="shared" si="478"/>
        <v>0</v>
      </c>
      <c r="M2407" s="79">
        <v>0</v>
      </c>
      <c r="N2407" s="79"/>
      <c r="O2407" s="79">
        <v>0</v>
      </c>
      <c r="P2407" s="81"/>
    </row>
    <row r="2408" spans="1:16" x14ac:dyDescent="0.25">
      <c r="A2408" s="76">
        <v>3</v>
      </c>
      <c r="B2408" s="76" t="s">
        <v>1916</v>
      </c>
      <c r="C2408" s="76" t="s">
        <v>1917</v>
      </c>
      <c r="D2408" s="90"/>
      <c r="E2408" s="79"/>
      <c r="F2408" s="100" t="s">
        <v>15</v>
      </c>
      <c r="G2408" s="101"/>
      <c r="H2408" s="101"/>
      <c r="I2408" s="101"/>
      <c r="J2408" s="101"/>
      <c r="K2408" s="101"/>
      <c r="L2408" s="102"/>
      <c r="M2408" s="10"/>
      <c r="N2408" s="10"/>
      <c r="O2408" s="10"/>
      <c r="P2408" s="18"/>
    </row>
    <row r="2409" spans="1:16" x14ac:dyDescent="0.25">
      <c r="A2409" s="76"/>
      <c r="B2409" s="76"/>
      <c r="C2409" s="76"/>
      <c r="D2409" s="90"/>
      <c r="E2409" s="79"/>
      <c r="F2409" s="8" t="s">
        <v>1918</v>
      </c>
      <c r="G2409" s="7" t="s">
        <v>17</v>
      </c>
      <c r="H2409" s="10">
        <v>20425.68</v>
      </c>
      <c r="I2409" s="11">
        <f t="shared" ref="I2409:I2427" si="479">(H2409*19.88%)+H2409</f>
        <v>24486.305184000001</v>
      </c>
      <c r="J2409" s="10">
        <v>21219.14</v>
      </c>
      <c r="K2409" s="11">
        <f t="shared" ref="K2409:K2427" si="480">(J2409*5.1%)+J2409</f>
        <v>22301.316139999999</v>
      </c>
      <c r="L2409" s="50">
        <f>K2409</f>
        <v>22301.316139999999</v>
      </c>
      <c r="M2409" s="9">
        <v>30895.067840000003</v>
      </c>
      <c r="N2409" s="9">
        <v>172389.94500000001</v>
      </c>
      <c r="O2409" s="9">
        <f>MIN(M2409,N2409)</f>
        <v>30895.067840000003</v>
      </c>
      <c r="P2409" s="17">
        <f>AVERAGE(L2409,O2409)</f>
        <v>26598.191989999999</v>
      </c>
    </row>
    <row r="2410" spans="1:16" x14ac:dyDescent="0.25">
      <c r="A2410" s="76"/>
      <c r="B2410" s="76"/>
      <c r="C2410" s="76"/>
      <c r="D2410" s="90"/>
      <c r="E2410" s="79"/>
      <c r="F2410" s="8" t="s">
        <v>1919</v>
      </c>
      <c r="G2410" s="7" t="s">
        <v>17</v>
      </c>
      <c r="H2410" s="10">
        <v>39716.82</v>
      </c>
      <c r="I2410" s="11">
        <f t="shared" si="479"/>
        <v>47612.523816000001</v>
      </c>
      <c r="J2410" s="9">
        <v>22687.523020000001</v>
      </c>
      <c r="K2410" s="11">
        <f t="shared" si="480"/>
        <v>23844.586694019999</v>
      </c>
      <c r="L2410" s="50">
        <f t="shared" ref="L2410:L2427" si="481">K2410</f>
        <v>23844.586694019999</v>
      </c>
      <c r="M2410" s="9">
        <v>33033.033517120006</v>
      </c>
      <c r="N2410" s="9">
        <v>91035</v>
      </c>
      <c r="O2410" s="9">
        <f t="shared" ref="O2410:O2427" si="482">MIN(M2410,N2410)</f>
        <v>33033.033517120006</v>
      </c>
      <c r="P2410" s="17">
        <f t="shared" ref="P2410:P2427" si="483">AVERAGE(L2410,O2410)</f>
        <v>28438.810105570003</v>
      </c>
    </row>
    <row r="2411" spans="1:16" x14ac:dyDescent="0.25">
      <c r="A2411" s="76"/>
      <c r="B2411" s="76"/>
      <c r="C2411" s="76"/>
      <c r="D2411" s="90"/>
      <c r="E2411" s="79"/>
      <c r="F2411" s="8" t="s">
        <v>1920</v>
      </c>
      <c r="G2411" s="7" t="s">
        <v>17</v>
      </c>
      <c r="H2411" s="10">
        <v>397176.12</v>
      </c>
      <c r="I2411" s="11">
        <f t="shared" si="479"/>
        <v>476134.73265599995</v>
      </c>
      <c r="J2411" s="9">
        <v>33647.625800000002</v>
      </c>
      <c r="K2411" s="11">
        <f t="shared" si="480"/>
        <v>35363.654715800003</v>
      </c>
      <c r="L2411" s="50">
        <f t="shared" si="481"/>
        <v>35363.654715800003</v>
      </c>
      <c r="M2411" s="9">
        <v>48990.943164800003</v>
      </c>
      <c r="N2411" s="9">
        <v>1001692.496</v>
      </c>
      <c r="O2411" s="9">
        <f t="shared" si="482"/>
        <v>48990.943164800003</v>
      </c>
      <c r="P2411" s="17">
        <f t="shared" si="483"/>
        <v>42177.298940300003</v>
      </c>
    </row>
    <row r="2412" spans="1:16" x14ac:dyDescent="0.25">
      <c r="A2412" s="76"/>
      <c r="B2412" s="76"/>
      <c r="C2412" s="76"/>
      <c r="D2412" s="90"/>
      <c r="E2412" s="79"/>
      <c r="F2412" s="8" t="s">
        <v>1515</v>
      </c>
      <c r="G2412" s="7" t="s">
        <v>17</v>
      </c>
      <c r="H2412" s="10">
        <v>59008.95</v>
      </c>
      <c r="I2412" s="11">
        <f t="shared" si="479"/>
        <v>70739.92925999999</v>
      </c>
      <c r="J2412" s="9">
        <v>41697</v>
      </c>
      <c r="K2412" s="11">
        <f t="shared" si="480"/>
        <v>43823.546999999999</v>
      </c>
      <c r="L2412" s="50">
        <f t="shared" si="481"/>
        <v>43823.546999999999</v>
      </c>
      <c r="M2412" s="9">
        <v>60710.832000000002</v>
      </c>
      <c r="N2412" s="9">
        <v>91289.898000000001</v>
      </c>
      <c r="O2412" s="9">
        <f t="shared" si="482"/>
        <v>60710.832000000002</v>
      </c>
      <c r="P2412" s="17">
        <f t="shared" si="483"/>
        <v>52267.1895</v>
      </c>
    </row>
    <row r="2413" spans="1:16" x14ac:dyDescent="0.25">
      <c r="A2413" s="76"/>
      <c r="B2413" s="76"/>
      <c r="C2413" s="76"/>
      <c r="D2413" s="90"/>
      <c r="E2413" s="79"/>
      <c r="F2413" s="8" t="s">
        <v>1921</v>
      </c>
      <c r="G2413" s="7" t="s">
        <v>17</v>
      </c>
      <c r="H2413" s="10">
        <v>28370.43</v>
      </c>
      <c r="I2413" s="11">
        <f t="shared" si="479"/>
        <v>34010.471484000002</v>
      </c>
      <c r="J2413" s="9">
        <v>29472.3662</v>
      </c>
      <c r="K2413" s="11">
        <f t="shared" si="480"/>
        <v>30975.456876200002</v>
      </c>
      <c r="L2413" s="50">
        <f t="shared" si="481"/>
        <v>30975.456876200002</v>
      </c>
      <c r="M2413" s="9">
        <v>42911.765187200006</v>
      </c>
      <c r="N2413" s="9">
        <v>92273.076000000001</v>
      </c>
      <c r="O2413" s="9">
        <f t="shared" si="482"/>
        <v>42911.765187200006</v>
      </c>
      <c r="P2413" s="17">
        <f t="shared" si="483"/>
        <v>36943.611031700006</v>
      </c>
    </row>
    <row r="2414" spans="1:16" ht="16.5" x14ac:dyDescent="0.25">
      <c r="A2414" s="76"/>
      <c r="B2414" s="76"/>
      <c r="C2414" s="76"/>
      <c r="D2414" s="90"/>
      <c r="E2414" s="79"/>
      <c r="F2414" s="8" t="s">
        <v>1922</v>
      </c>
      <c r="G2414" s="7" t="s">
        <v>17</v>
      </c>
      <c r="H2414" s="10">
        <v>73759.95</v>
      </c>
      <c r="I2414" s="11">
        <f t="shared" si="479"/>
        <v>88423.428059999991</v>
      </c>
      <c r="J2414" s="9">
        <v>12617.512199999999</v>
      </c>
      <c r="K2414" s="11">
        <f t="shared" si="480"/>
        <v>13261.005322199999</v>
      </c>
      <c r="L2414" s="50">
        <f t="shared" si="481"/>
        <v>13261.005322199999</v>
      </c>
      <c r="M2414" s="9">
        <v>18371.097763199999</v>
      </c>
      <c r="N2414" s="9">
        <v>111793.003</v>
      </c>
      <c r="O2414" s="9">
        <f t="shared" si="482"/>
        <v>18371.097763199999</v>
      </c>
      <c r="P2414" s="17">
        <f t="shared" si="483"/>
        <v>15816.051542699999</v>
      </c>
    </row>
    <row r="2415" spans="1:16" x14ac:dyDescent="0.25">
      <c r="A2415" s="76"/>
      <c r="B2415" s="76"/>
      <c r="C2415" s="76"/>
      <c r="D2415" s="90"/>
      <c r="E2415" s="79"/>
      <c r="F2415" s="8" t="s">
        <v>273</v>
      </c>
      <c r="G2415" s="7" t="s">
        <v>17</v>
      </c>
      <c r="H2415" s="10">
        <v>30640.5</v>
      </c>
      <c r="I2415" s="11">
        <f t="shared" si="479"/>
        <v>36731.831399999995</v>
      </c>
      <c r="J2415" s="9">
        <v>12617.512199999999</v>
      </c>
      <c r="K2415" s="11">
        <f t="shared" si="480"/>
        <v>13261.005322199999</v>
      </c>
      <c r="L2415" s="50">
        <f t="shared" si="481"/>
        <v>13261.005322199999</v>
      </c>
      <c r="M2415" s="9">
        <v>18371.097763199999</v>
      </c>
      <c r="N2415" s="9">
        <v>132132.364</v>
      </c>
      <c r="O2415" s="9">
        <f t="shared" si="482"/>
        <v>18371.097763199999</v>
      </c>
      <c r="P2415" s="17">
        <f t="shared" si="483"/>
        <v>15816.051542699999</v>
      </c>
    </row>
    <row r="2416" spans="1:16" x14ac:dyDescent="0.25">
      <c r="A2416" s="76"/>
      <c r="B2416" s="76"/>
      <c r="C2416" s="76"/>
      <c r="D2416" s="90"/>
      <c r="E2416" s="79"/>
      <c r="F2416" s="8" t="s">
        <v>1923</v>
      </c>
      <c r="G2416" s="7" t="s">
        <v>17</v>
      </c>
      <c r="H2416" s="10">
        <v>77165.55</v>
      </c>
      <c r="I2416" s="11">
        <f t="shared" si="479"/>
        <v>92506.06134</v>
      </c>
      <c r="J2416" s="9">
        <v>23165</v>
      </c>
      <c r="K2416" s="11">
        <f t="shared" si="480"/>
        <v>24346.415000000001</v>
      </c>
      <c r="L2416" s="50">
        <f t="shared" si="481"/>
        <v>24346.415000000001</v>
      </c>
      <c r="M2416" s="9">
        <v>33728.239999999998</v>
      </c>
      <c r="N2416" s="9">
        <v>107100</v>
      </c>
      <c r="O2416" s="9">
        <f t="shared" si="482"/>
        <v>33728.239999999998</v>
      </c>
      <c r="P2416" s="17">
        <f t="shared" si="483"/>
        <v>29037.327499999999</v>
      </c>
    </row>
    <row r="2417" spans="1:16" x14ac:dyDescent="0.25">
      <c r="A2417" s="76"/>
      <c r="B2417" s="76"/>
      <c r="C2417" s="76"/>
      <c r="D2417" s="90"/>
      <c r="E2417" s="79"/>
      <c r="F2417" s="8" t="s">
        <v>1924</v>
      </c>
      <c r="G2417" s="7" t="s">
        <v>17</v>
      </c>
      <c r="H2417" s="10">
        <v>96456.69</v>
      </c>
      <c r="I2417" s="11">
        <f t="shared" si="479"/>
        <v>115632.279972</v>
      </c>
      <c r="J2417" s="9">
        <v>50963</v>
      </c>
      <c r="K2417" s="11">
        <f t="shared" si="480"/>
        <v>53562.112999999998</v>
      </c>
      <c r="L2417" s="50">
        <f t="shared" si="481"/>
        <v>53562.112999999998</v>
      </c>
      <c r="M2417" s="9">
        <v>74202.127999999997</v>
      </c>
      <c r="N2417" s="9">
        <v>116244.55499999999</v>
      </c>
      <c r="O2417" s="9">
        <f t="shared" si="482"/>
        <v>74202.127999999997</v>
      </c>
      <c r="P2417" s="17">
        <f t="shared" si="483"/>
        <v>63882.120499999997</v>
      </c>
    </row>
    <row r="2418" spans="1:16" x14ac:dyDescent="0.25">
      <c r="A2418" s="76"/>
      <c r="B2418" s="76"/>
      <c r="C2418" s="76"/>
      <c r="D2418" s="90"/>
      <c r="E2418" s="79"/>
      <c r="F2418" s="8" t="s">
        <v>1925</v>
      </c>
      <c r="G2418" s="7" t="s">
        <v>17</v>
      </c>
      <c r="H2418" s="10">
        <v>96456.69</v>
      </c>
      <c r="I2418" s="11">
        <f t="shared" si="479"/>
        <v>115632.279972</v>
      </c>
      <c r="J2418" s="9">
        <v>94633.657999999996</v>
      </c>
      <c r="K2418" s="11">
        <f t="shared" si="480"/>
        <v>99459.974558000002</v>
      </c>
      <c r="L2418" s="50">
        <f t="shared" si="481"/>
        <v>99459.974558000002</v>
      </c>
      <c r="M2418" s="9">
        <v>137786.60604799999</v>
      </c>
      <c r="N2418" s="9">
        <v>116244.55499999999</v>
      </c>
      <c r="O2418" s="9">
        <f t="shared" si="482"/>
        <v>116244.55499999999</v>
      </c>
      <c r="P2418" s="17">
        <f t="shared" si="483"/>
        <v>107852.26477899999</v>
      </c>
    </row>
    <row r="2419" spans="1:16" x14ac:dyDescent="0.25">
      <c r="A2419" s="76"/>
      <c r="B2419" s="76"/>
      <c r="C2419" s="76"/>
      <c r="D2419" s="90"/>
      <c r="E2419" s="79"/>
      <c r="F2419" s="8" t="s">
        <v>1926</v>
      </c>
      <c r="G2419" s="7" t="s">
        <v>17</v>
      </c>
      <c r="H2419" s="10">
        <v>73759.95</v>
      </c>
      <c r="I2419" s="11">
        <f t="shared" si="479"/>
        <v>88423.428059999991</v>
      </c>
      <c r="J2419" s="9">
        <v>76626.113599999997</v>
      </c>
      <c r="K2419" s="11">
        <f t="shared" si="480"/>
        <v>80534.045393599998</v>
      </c>
      <c r="L2419" s="50">
        <f t="shared" si="481"/>
        <v>80534.045393599998</v>
      </c>
      <c r="M2419" s="9">
        <v>111567.62140159999</v>
      </c>
      <c r="N2419" s="9">
        <v>107100</v>
      </c>
      <c r="O2419" s="9">
        <f t="shared" si="482"/>
        <v>107100</v>
      </c>
      <c r="P2419" s="17">
        <f t="shared" si="483"/>
        <v>93817.022696800006</v>
      </c>
    </row>
    <row r="2420" spans="1:16" x14ac:dyDescent="0.25">
      <c r="A2420" s="76"/>
      <c r="B2420" s="76"/>
      <c r="C2420" s="76"/>
      <c r="D2420" s="90"/>
      <c r="E2420" s="79"/>
      <c r="F2420" s="8" t="s">
        <v>1927</v>
      </c>
      <c r="G2420" s="7" t="s">
        <v>17</v>
      </c>
      <c r="H2420" s="10">
        <v>177027.84</v>
      </c>
      <c r="I2420" s="11">
        <f t="shared" si="479"/>
        <v>212220.97459199998</v>
      </c>
      <c r="J2420" s="9">
        <v>33647.625800000002</v>
      </c>
      <c r="K2420" s="11">
        <f t="shared" si="480"/>
        <v>35363.654715800003</v>
      </c>
      <c r="L2420" s="50">
        <f t="shared" si="481"/>
        <v>35363.654715800003</v>
      </c>
      <c r="M2420" s="9">
        <v>48990.943164800003</v>
      </c>
      <c r="N2420" s="9">
        <v>321300</v>
      </c>
      <c r="O2420" s="9">
        <f t="shared" si="482"/>
        <v>48990.943164800003</v>
      </c>
      <c r="P2420" s="17">
        <f t="shared" si="483"/>
        <v>42177.298940300003</v>
      </c>
    </row>
    <row r="2421" spans="1:16" x14ac:dyDescent="0.25">
      <c r="A2421" s="76"/>
      <c r="B2421" s="76"/>
      <c r="C2421" s="76"/>
      <c r="D2421" s="90"/>
      <c r="E2421" s="79"/>
      <c r="F2421" s="8" t="s">
        <v>1928</v>
      </c>
      <c r="G2421" s="7" t="s">
        <v>17</v>
      </c>
      <c r="H2421" s="10">
        <v>222418.35</v>
      </c>
      <c r="I2421" s="11">
        <f t="shared" si="479"/>
        <v>266635.11797999998</v>
      </c>
      <c r="J2421" s="9">
        <v>92660</v>
      </c>
      <c r="K2421" s="11">
        <f t="shared" si="480"/>
        <v>97385.66</v>
      </c>
      <c r="L2421" s="50">
        <f t="shared" si="481"/>
        <v>97385.66</v>
      </c>
      <c r="M2421" s="9">
        <v>134912.95999999999</v>
      </c>
      <c r="N2421" s="9">
        <v>214200</v>
      </c>
      <c r="O2421" s="9">
        <f t="shared" si="482"/>
        <v>134912.95999999999</v>
      </c>
      <c r="P2421" s="17">
        <f t="shared" si="483"/>
        <v>116149.31</v>
      </c>
    </row>
    <row r="2422" spans="1:16" x14ac:dyDescent="0.25">
      <c r="A2422" s="76"/>
      <c r="B2422" s="76"/>
      <c r="C2422" s="76"/>
      <c r="D2422" s="90"/>
      <c r="E2422" s="79"/>
      <c r="F2422" s="8" t="s">
        <v>1929</v>
      </c>
      <c r="G2422" s="7" t="s">
        <v>17</v>
      </c>
      <c r="H2422" s="10">
        <v>317740.5</v>
      </c>
      <c r="I2422" s="11">
        <f t="shared" si="479"/>
        <v>380907.31140000001</v>
      </c>
      <c r="J2422" s="9">
        <v>90806.8</v>
      </c>
      <c r="K2422" s="11">
        <f t="shared" si="480"/>
        <v>95437.946800000005</v>
      </c>
      <c r="L2422" s="50">
        <f t="shared" si="481"/>
        <v>95437.946800000005</v>
      </c>
      <c r="M2422" s="9">
        <v>132214.70079999999</v>
      </c>
      <c r="N2422" s="9">
        <v>267750</v>
      </c>
      <c r="O2422" s="9">
        <f t="shared" si="482"/>
        <v>132214.70079999999</v>
      </c>
      <c r="P2422" s="17">
        <f t="shared" si="483"/>
        <v>113826.3238</v>
      </c>
    </row>
    <row r="2423" spans="1:16" x14ac:dyDescent="0.25">
      <c r="A2423" s="76"/>
      <c r="B2423" s="76"/>
      <c r="C2423" s="76"/>
      <c r="D2423" s="90"/>
      <c r="E2423" s="79"/>
      <c r="F2423" s="8" t="s">
        <v>1930</v>
      </c>
      <c r="G2423" s="7" t="s">
        <v>17</v>
      </c>
      <c r="H2423" s="10">
        <v>17022.060000000001</v>
      </c>
      <c r="I2423" s="11">
        <f t="shared" si="479"/>
        <v>20406.045528000002</v>
      </c>
      <c r="J2423" s="9">
        <v>12617.512199999999</v>
      </c>
      <c r="K2423" s="11">
        <f t="shared" si="480"/>
        <v>13261.005322199999</v>
      </c>
      <c r="L2423" s="50">
        <f t="shared" si="481"/>
        <v>13261.005322199999</v>
      </c>
      <c r="M2423" s="9">
        <v>18371.097763199999</v>
      </c>
      <c r="N2423" s="9">
        <v>26775</v>
      </c>
      <c r="O2423" s="9">
        <f t="shared" si="482"/>
        <v>18371.097763199999</v>
      </c>
      <c r="P2423" s="17">
        <f t="shared" si="483"/>
        <v>15816.051542699999</v>
      </c>
    </row>
    <row r="2424" spans="1:16" x14ac:dyDescent="0.25">
      <c r="A2424" s="76"/>
      <c r="B2424" s="76"/>
      <c r="C2424" s="76"/>
      <c r="D2424" s="90"/>
      <c r="E2424" s="79"/>
      <c r="F2424" s="8" t="s">
        <v>1931</v>
      </c>
      <c r="G2424" s="7" t="s">
        <v>17</v>
      </c>
      <c r="H2424" s="10">
        <v>31773.06</v>
      </c>
      <c r="I2424" s="11">
        <f t="shared" si="479"/>
        <v>38089.544328000004</v>
      </c>
      <c r="J2424" s="9">
        <v>12617.512199999999</v>
      </c>
      <c r="K2424" s="11">
        <f t="shared" si="480"/>
        <v>13261.005322199999</v>
      </c>
      <c r="L2424" s="50">
        <f t="shared" si="481"/>
        <v>13261.005322199999</v>
      </c>
      <c r="M2424" s="9">
        <v>18371.097763199999</v>
      </c>
      <c r="N2424" s="9">
        <v>45367.56</v>
      </c>
      <c r="O2424" s="9">
        <f t="shared" si="482"/>
        <v>18371.097763199999</v>
      </c>
      <c r="P2424" s="17">
        <f t="shared" si="483"/>
        <v>15816.051542699999</v>
      </c>
    </row>
    <row r="2425" spans="1:16" x14ac:dyDescent="0.25">
      <c r="A2425" s="76"/>
      <c r="B2425" s="76"/>
      <c r="C2425" s="76"/>
      <c r="D2425" s="90"/>
      <c r="E2425" s="79"/>
      <c r="F2425" s="8" t="s">
        <v>1932</v>
      </c>
      <c r="G2425" s="7" t="s">
        <v>17</v>
      </c>
      <c r="H2425" s="10">
        <v>28370.43</v>
      </c>
      <c r="I2425" s="11">
        <f t="shared" si="479"/>
        <v>34010.471484000002</v>
      </c>
      <c r="J2425" s="9">
        <v>9778.4097999999994</v>
      </c>
      <c r="K2425" s="11">
        <f t="shared" si="480"/>
        <v>10277.108699799999</v>
      </c>
      <c r="L2425" s="50">
        <f t="shared" si="481"/>
        <v>10277.108699799999</v>
      </c>
      <c r="M2425" s="9">
        <v>14237.364668799999</v>
      </c>
      <c r="N2425" s="9">
        <v>80549.91</v>
      </c>
      <c r="O2425" s="9">
        <f t="shared" si="482"/>
        <v>14237.364668799999</v>
      </c>
      <c r="P2425" s="17">
        <f t="shared" si="483"/>
        <v>12257.236684299998</v>
      </c>
    </row>
    <row r="2426" spans="1:16" x14ac:dyDescent="0.25">
      <c r="A2426" s="76"/>
      <c r="B2426" s="76"/>
      <c r="C2426" s="76"/>
      <c r="D2426" s="90"/>
      <c r="E2426" s="79"/>
      <c r="F2426" s="8" t="s">
        <v>1933</v>
      </c>
      <c r="G2426" s="7" t="s">
        <v>17</v>
      </c>
      <c r="H2426" s="10">
        <v>204261.75</v>
      </c>
      <c r="I2426" s="11">
        <f t="shared" si="479"/>
        <v>244868.9859</v>
      </c>
      <c r="J2426" s="9">
        <v>70236.28</v>
      </c>
      <c r="K2426" s="11">
        <f t="shared" si="480"/>
        <v>73818.330279999995</v>
      </c>
      <c r="L2426" s="50">
        <f t="shared" si="481"/>
        <v>73818.330279999995</v>
      </c>
      <c r="M2426" s="9">
        <v>102264.02368</v>
      </c>
      <c r="N2426" s="9">
        <v>639030</v>
      </c>
      <c r="O2426" s="9">
        <f t="shared" si="482"/>
        <v>102264.02368</v>
      </c>
      <c r="P2426" s="17">
        <f t="shared" si="483"/>
        <v>88041.176979999989</v>
      </c>
    </row>
    <row r="2427" spans="1:16" x14ac:dyDescent="0.25">
      <c r="A2427" s="76"/>
      <c r="B2427" s="76"/>
      <c r="C2427" s="76"/>
      <c r="D2427" s="90"/>
      <c r="E2427" s="79"/>
      <c r="F2427" s="8" t="s">
        <v>55</v>
      </c>
      <c r="G2427" s="7" t="s">
        <v>17</v>
      </c>
      <c r="H2427" s="10">
        <v>180430.47</v>
      </c>
      <c r="I2427" s="11">
        <f t="shared" si="479"/>
        <v>216300.04743599999</v>
      </c>
      <c r="J2427" s="9">
        <v>111192</v>
      </c>
      <c r="K2427" s="11">
        <f t="shared" si="480"/>
        <v>116862.792</v>
      </c>
      <c r="L2427" s="50">
        <f t="shared" si="481"/>
        <v>116862.792</v>
      </c>
      <c r="M2427" s="9">
        <v>161895.552</v>
      </c>
      <c r="N2427" s="9">
        <v>814179.55500000005</v>
      </c>
      <c r="O2427" s="9">
        <f t="shared" si="482"/>
        <v>161895.552</v>
      </c>
      <c r="P2427" s="17">
        <f t="shared" si="483"/>
        <v>139379.17199999999</v>
      </c>
    </row>
    <row r="2428" spans="1:16" x14ac:dyDescent="0.25">
      <c r="A2428" s="76"/>
      <c r="B2428" s="76"/>
      <c r="C2428" s="76"/>
      <c r="D2428" s="90"/>
      <c r="E2428" s="79"/>
      <c r="F2428" s="100" t="s">
        <v>81</v>
      </c>
      <c r="G2428" s="101"/>
      <c r="H2428" s="101"/>
      <c r="I2428" s="101"/>
      <c r="J2428" s="101"/>
      <c r="K2428" s="101"/>
      <c r="L2428" s="102"/>
      <c r="M2428" s="10"/>
      <c r="N2428" s="10"/>
      <c r="O2428" s="10"/>
      <c r="P2428" s="18"/>
    </row>
    <row r="2429" spans="1:16" x14ac:dyDescent="0.25">
      <c r="A2429" s="76"/>
      <c r="B2429" s="76"/>
      <c r="C2429" s="76"/>
      <c r="D2429" s="90"/>
      <c r="E2429" s="79"/>
      <c r="F2429" s="8" t="s">
        <v>788</v>
      </c>
      <c r="G2429" s="77" t="s">
        <v>82</v>
      </c>
      <c r="H2429" s="78">
        <v>41700.78</v>
      </c>
      <c r="I2429" s="78">
        <f>(H2429*19.88%)+H2429</f>
        <v>49990.895063999997</v>
      </c>
      <c r="J2429" s="78">
        <v>43321.3298</v>
      </c>
      <c r="K2429" s="78">
        <f>(J2429*5.1%)+J2429</f>
        <v>45530.717619800002</v>
      </c>
      <c r="L2429" s="78">
        <f>K2429</f>
        <v>45530.717619800002</v>
      </c>
      <c r="M2429" s="79">
        <v>198275.85618879998</v>
      </c>
      <c r="N2429" s="79">
        <v>364480.34</v>
      </c>
      <c r="O2429" s="79">
        <f>MIN(M2429,N2429)</f>
        <v>198275.85618879998</v>
      </c>
      <c r="P2429" s="80">
        <f>AVERAGE(L2429,O2429)</f>
        <v>121903.2869043</v>
      </c>
    </row>
    <row r="2430" spans="1:16" x14ac:dyDescent="0.25">
      <c r="A2430" s="76"/>
      <c r="B2430" s="76"/>
      <c r="C2430" s="76"/>
      <c r="D2430" s="90"/>
      <c r="E2430" s="79"/>
      <c r="F2430" s="8" t="s">
        <v>405</v>
      </c>
      <c r="G2430" s="77"/>
      <c r="H2430" s="78"/>
      <c r="I2430" s="78"/>
      <c r="J2430" s="78"/>
      <c r="K2430" s="78"/>
      <c r="L2430" s="78">
        <f t="shared" ref="L2430:L2441" si="484">+(I2430+K2430)/2</f>
        <v>0</v>
      </c>
      <c r="M2430" s="79">
        <v>0</v>
      </c>
      <c r="N2430" s="79"/>
      <c r="O2430" s="79">
        <v>0</v>
      </c>
      <c r="P2430" s="81"/>
    </row>
    <row r="2431" spans="1:16" x14ac:dyDescent="0.25">
      <c r="A2431" s="76"/>
      <c r="B2431" s="76"/>
      <c r="C2431" s="76"/>
      <c r="D2431" s="90"/>
      <c r="E2431" s="79"/>
      <c r="F2431" s="8" t="s">
        <v>466</v>
      </c>
      <c r="G2431" s="77"/>
      <c r="H2431" s="78"/>
      <c r="I2431" s="78"/>
      <c r="J2431" s="78"/>
      <c r="K2431" s="78"/>
      <c r="L2431" s="78">
        <f t="shared" si="484"/>
        <v>0</v>
      </c>
      <c r="M2431" s="79">
        <v>0</v>
      </c>
      <c r="N2431" s="79"/>
      <c r="O2431" s="79">
        <v>0</v>
      </c>
      <c r="P2431" s="81"/>
    </row>
    <row r="2432" spans="1:16" x14ac:dyDescent="0.25">
      <c r="A2432" s="76"/>
      <c r="B2432" s="76"/>
      <c r="C2432" s="76"/>
      <c r="D2432" s="90"/>
      <c r="E2432" s="79"/>
      <c r="F2432" s="8" t="s">
        <v>1934</v>
      </c>
      <c r="G2432" s="77"/>
      <c r="H2432" s="78"/>
      <c r="I2432" s="78"/>
      <c r="J2432" s="78"/>
      <c r="K2432" s="78"/>
      <c r="L2432" s="78">
        <f t="shared" si="484"/>
        <v>0</v>
      </c>
      <c r="M2432" s="79">
        <v>0</v>
      </c>
      <c r="N2432" s="79"/>
      <c r="O2432" s="79">
        <v>0</v>
      </c>
      <c r="P2432" s="81"/>
    </row>
    <row r="2433" spans="1:16" x14ac:dyDescent="0.25">
      <c r="A2433" s="76"/>
      <c r="B2433" s="76"/>
      <c r="C2433" s="76"/>
      <c r="D2433" s="90"/>
      <c r="E2433" s="79"/>
      <c r="F2433" s="8" t="s">
        <v>1935</v>
      </c>
      <c r="G2433" s="77"/>
      <c r="H2433" s="78"/>
      <c r="I2433" s="78"/>
      <c r="J2433" s="78"/>
      <c r="K2433" s="78"/>
      <c r="L2433" s="78">
        <f t="shared" si="484"/>
        <v>0</v>
      </c>
      <c r="M2433" s="79">
        <v>0</v>
      </c>
      <c r="N2433" s="79"/>
      <c r="O2433" s="79">
        <v>0</v>
      </c>
      <c r="P2433" s="81"/>
    </row>
    <row r="2434" spans="1:16" x14ac:dyDescent="0.25">
      <c r="A2434" s="76"/>
      <c r="B2434" s="76"/>
      <c r="C2434" s="76"/>
      <c r="D2434" s="90"/>
      <c r="E2434" s="79"/>
      <c r="F2434" s="8" t="s">
        <v>1936</v>
      </c>
      <c r="G2434" s="77"/>
      <c r="H2434" s="78"/>
      <c r="I2434" s="78"/>
      <c r="J2434" s="78"/>
      <c r="K2434" s="78"/>
      <c r="L2434" s="78">
        <f t="shared" si="484"/>
        <v>0</v>
      </c>
      <c r="M2434" s="79">
        <v>0</v>
      </c>
      <c r="N2434" s="79"/>
      <c r="O2434" s="79">
        <v>0</v>
      </c>
      <c r="P2434" s="81"/>
    </row>
    <row r="2435" spans="1:16" x14ac:dyDescent="0.25">
      <c r="A2435" s="76"/>
      <c r="B2435" s="76"/>
      <c r="C2435" s="76"/>
      <c r="D2435" s="90"/>
      <c r="E2435" s="79"/>
      <c r="F2435" s="8" t="s">
        <v>468</v>
      </c>
      <c r="G2435" s="77"/>
      <c r="H2435" s="78"/>
      <c r="I2435" s="78"/>
      <c r="J2435" s="78"/>
      <c r="K2435" s="78"/>
      <c r="L2435" s="78">
        <f t="shared" si="484"/>
        <v>0</v>
      </c>
      <c r="M2435" s="79">
        <v>0</v>
      </c>
      <c r="N2435" s="79"/>
      <c r="O2435" s="79">
        <v>0</v>
      </c>
      <c r="P2435" s="81"/>
    </row>
    <row r="2436" spans="1:16" ht="16.5" x14ac:dyDescent="0.25">
      <c r="A2436" s="76"/>
      <c r="B2436" s="76"/>
      <c r="C2436" s="76"/>
      <c r="D2436" s="90"/>
      <c r="E2436" s="79"/>
      <c r="F2436" s="8" t="s">
        <v>469</v>
      </c>
      <c r="G2436" s="77"/>
      <c r="H2436" s="78"/>
      <c r="I2436" s="78"/>
      <c r="J2436" s="78"/>
      <c r="K2436" s="78"/>
      <c r="L2436" s="78">
        <f t="shared" si="484"/>
        <v>0</v>
      </c>
      <c r="M2436" s="79">
        <v>0</v>
      </c>
      <c r="N2436" s="79"/>
      <c r="O2436" s="79">
        <v>0</v>
      </c>
      <c r="P2436" s="81"/>
    </row>
    <row r="2437" spans="1:16" x14ac:dyDescent="0.25">
      <c r="A2437" s="76"/>
      <c r="B2437" s="76"/>
      <c r="C2437" s="76"/>
      <c r="D2437" s="90"/>
      <c r="E2437" s="79"/>
      <c r="F2437" s="8" t="s">
        <v>1937</v>
      </c>
      <c r="G2437" s="77"/>
      <c r="H2437" s="78"/>
      <c r="I2437" s="78"/>
      <c r="J2437" s="78"/>
      <c r="K2437" s="78"/>
      <c r="L2437" s="78">
        <f t="shared" si="484"/>
        <v>0</v>
      </c>
      <c r="M2437" s="79">
        <v>0</v>
      </c>
      <c r="N2437" s="79"/>
      <c r="O2437" s="79">
        <v>0</v>
      </c>
      <c r="P2437" s="81"/>
    </row>
    <row r="2438" spans="1:16" x14ac:dyDescent="0.25">
      <c r="A2438" s="76"/>
      <c r="B2438" s="76"/>
      <c r="C2438" s="76"/>
      <c r="D2438" s="90"/>
      <c r="E2438" s="79"/>
      <c r="F2438" s="8" t="s">
        <v>1271</v>
      </c>
      <c r="G2438" s="77"/>
      <c r="H2438" s="78"/>
      <c r="I2438" s="78"/>
      <c r="J2438" s="78"/>
      <c r="K2438" s="78"/>
      <c r="L2438" s="78">
        <f t="shared" si="484"/>
        <v>0</v>
      </c>
      <c r="M2438" s="79">
        <v>0</v>
      </c>
      <c r="N2438" s="79"/>
      <c r="O2438" s="79">
        <v>0</v>
      </c>
      <c r="P2438" s="81"/>
    </row>
    <row r="2439" spans="1:16" x14ac:dyDescent="0.25">
      <c r="A2439" s="76"/>
      <c r="B2439" s="76"/>
      <c r="C2439" s="76"/>
      <c r="D2439" s="90"/>
      <c r="E2439" s="79"/>
      <c r="F2439" s="8" t="s">
        <v>1938</v>
      </c>
      <c r="G2439" s="77"/>
      <c r="H2439" s="78"/>
      <c r="I2439" s="78"/>
      <c r="J2439" s="78"/>
      <c r="K2439" s="78"/>
      <c r="L2439" s="78">
        <f t="shared" si="484"/>
        <v>0</v>
      </c>
      <c r="M2439" s="79">
        <v>0</v>
      </c>
      <c r="N2439" s="79"/>
      <c r="O2439" s="79">
        <v>0</v>
      </c>
      <c r="P2439" s="81"/>
    </row>
    <row r="2440" spans="1:16" x14ac:dyDescent="0.25">
      <c r="A2440" s="76"/>
      <c r="B2440" s="76"/>
      <c r="C2440" s="76"/>
      <c r="D2440" s="90"/>
      <c r="E2440" s="79"/>
      <c r="F2440" s="8" t="s">
        <v>99</v>
      </c>
      <c r="G2440" s="77"/>
      <c r="H2440" s="78"/>
      <c r="I2440" s="78"/>
      <c r="J2440" s="78"/>
      <c r="K2440" s="78"/>
      <c r="L2440" s="78">
        <f t="shared" si="484"/>
        <v>0</v>
      </c>
      <c r="M2440" s="79">
        <v>0</v>
      </c>
      <c r="N2440" s="79"/>
      <c r="O2440" s="79">
        <v>0</v>
      </c>
      <c r="P2440" s="81"/>
    </row>
    <row r="2441" spans="1:16" x14ac:dyDescent="0.25">
      <c r="A2441" s="76"/>
      <c r="B2441" s="76"/>
      <c r="C2441" s="76"/>
      <c r="D2441" s="90"/>
      <c r="E2441" s="79"/>
      <c r="F2441" s="8" t="s">
        <v>1939</v>
      </c>
      <c r="G2441" s="77"/>
      <c r="H2441" s="78"/>
      <c r="I2441" s="78"/>
      <c r="J2441" s="78"/>
      <c r="K2441" s="78"/>
      <c r="L2441" s="78">
        <f t="shared" si="484"/>
        <v>0</v>
      </c>
      <c r="M2441" s="79">
        <v>0</v>
      </c>
      <c r="N2441" s="79"/>
      <c r="O2441" s="79">
        <v>0</v>
      </c>
      <c r="P2441" s="81"/>
    </row>
    <row r="2442" spans="1:16" x14ac:dyDescent="0.25">
      <c r="A2442" s="76">
        <v>4</v>
      </c>
      <c r="B2442" s="76" t="s">
        <v>1940</v>
      </c>
      <c r="C2442" s="76" t="s">
        <v>1941</v>
      </c>
      <c r="D2442" s="90"/>
      <c r="E2442" s="79"/>
      <c r="F2442" s="100" t="s">
        <v>15</v>
      </c>
      <c r="G2442" s="101"/>
      <c r="H2442" s="101"/>
      <c r="I2442" s="101"/>
      <c r="J2442" s="101"/>
      <c r="K2442" s="101"/>
      <c r="L2442" s="102"/>
      <c r="M2442" s="10"/>
      <c r="N2442" s="10"/>
      <c r="O2442" s="10"/>
      <c r="P2442" s="18"/>
    </row>
    <row r="2443" spans="1:16" x14ac:dyDescent="0.25">
      <c r="A2443" s="76"/>
      <c r="B2443" s="76"/>
      <c r="C2443" s="76"/>
      <c r="D2443" s="90"/>
      <c r="E2443" s="79"/>
      <c r="F2443" s="8" t="s">
        <v>770</v>
      </c>
      <c r="G2443" s="7" t="s">
        <v>17</v>
      </c>
      <c r="H2443" s="10">
        <v>59008.95</v>
      </c>
      <c r="I2443" s="11">
        <f t="shared" ref="I2443:I2465" si="485">(H2443*19.88%)+H2443</f>
        <v>70739.92925999999</v>
      </c>
      <c r="J2443" s="9">
        <v>54677.739399999999</v>
      </c>
      <c r="K2443" s="11">
        <f t="shared" ref="K2443:K2465" si="486">(J2443*5.1%)+J2443</f>
        <v>57466.3041094</v>
      </c>
      <c r="L2443" s="50">
        <f>K2443</f>
        <v>57466.3041094</v>
      </c>
      <c r="M2443" s="9">
        <v>83200</v>
      </c>
      <c r="N2443" s="9">
        <v>80325</v>
      </c>
      <c r="O2443" s="9">
        <f>MIN(M2443,N2443)</f>
        <v>80325</v>
      </c>
      <c r="P2443" s="17">
        <f>AVERAGE(L2443,O2443)</f>
        <v>68895.652054699996</v>
      </c>
    </row>
    <row r="2444" spans="1:16" x14ac:dyDescent="0.25">
      <c r="A2444" s="76"/>
      <c r="B2444" s="76"/>
      <c r="C2444" s="76"/>
      <c r="D2444" s="90"/>
      <c r="E2444" s="79"/>
      <c r="F2444" s="8" t="s">
        <v>1942</v>
      </c>
      <c r="G2444" s="7" t="s">
        <v>17</v>
      </c>
      <c r="H2444" s="10">
        <v>54468.81</v>
      </c>
      <c r="I2444" s="11">
        <f t="shared" si="485"/>
        <v>65297.209427999995</v>
      </c>
      <c r="J2444" s="10">
        <v>0</v>
      </c>
      <c r="K2444" s="11">
        <f t="shared" si="486"/>
        <v>0</v>
      </c>
      <c r="L2444" s="50">
        <f t="shared" ref="L2444:L2465" si="487">K2444</f>
        <v>0</v>
      </c>
      <c r="M2444" s="9">
        <v>52000</v>
      </c>
      <c r="N2444" s="9">
        <v>151725</v>
      </c>
      <c r="O2444" s="9">
        <f t="shared" ref="O2444:O2465" si="488">MIN(M2444,N2444)</f>
        <v>52000</v>
      </c>
      <c r="P2444" s="17">
        <f>O2444</f>
        <v>52000</v>
      </c>
    </row>
    <row r="2445" spans="1:16" x14ac:dyDescent="0.25">
      <c r="A2445" s="76"/>
      <c r="B2445" s="76"/>
      <c r="C2445" s="76"/>
      <c r="D2445" s="90"/>
      <c r="E2445" s="79"/>
      <c r="F2445" s="8" t="s">
        <v>1943</v>
      </c>
      <c r="G2445" s="7" t="s">
        <v>17</v>
      </c>
      <c r="H2445" s="10">
        <v>179295.93</v>
      </c>
      <c r="I2445" s="11">
        <f t="shared" si="485"/>
        <v>214939.960884</v>
      </c>
      <c r="J2445" s="10">
        <v>0</v>
      </c>
      <c r="K2445" s="11">
        <f t="shared" si="486"/>
        <v>0</v>
      </c>
      <c r="L2445" s="50">
        <f t="shared" si="487"/>
        <v>0</v>
      </c>
      <c r="M2445" s="9">
        <v>278614.96000000002</v>
      </c>
      <c r="N2445" s="9">
        <v>357000</v>
      </c>
      <c r="O2445" s="9">
        <f t="shared" si="488"/>
        <v>278614.96000000002</v>
      </c>
      <c r="P2445" s="17">
        <f t="shared" ref="P2445:P2447" si="489">O2445</f>
        <v>278614.96000000002</v>
      </c>
    </row>
    <row r="2446" spans="1:16" x14ac:dyDescent="0.25">
      <c r="A2446" s="76"/>
      <c r="B2446" s="76"/>
      <c r="C2446" s="76"/>
      <c r="D2446" s="90"/>
      <c r="E2446" s="79"/>
      <c r="F2446" s="8" t="s">
        <v>1944</v>
      </c>
      <c r="G2446" s="7" t="s">
        <v>17</v>
      </c>
      <c r="H2446" s="10">
        <v>147522.87</v>
      </c>
      <c r="I2446" s="11">
        <f t="shared" si="485"/>
        <v>176850.41655599998</v>
      </c>
      <c r="J2446" s="10">
        <v>0</v>
      </c>
      <c r="K2446" s="11">
        <f t="shared" si="486"/>
        <v>0</v>
      </c>
      <c r="L2446" s="50">
        <f t="shared" si="487"/>
        <v>0</v>
      </c>
      <c r="M2446" s="9">
        <v>820560</v>
      </c>
      <c r="N2446" s="9">
        <v>321300</v>
      </c>
      <c r="O2446" s="9">
        <f t="shared" si="488"/>
        <v>321300</v>
      </c>
      <c r="P2446" s="17">
        <f t="shared" si="489"/>
        <v>321300</v>
      </c>
    </row>
    <row r="2447" spans="1:16" x14ac:dyDescent="0.25">
      <c r="A2447" s="76"/>
      <c r="B2447" s="76"/>
      <c r="C2447" s="76"/>
      <c r="D2447" s="90"/>
      <c r="E2447" s="79"/>
      <c r="F2447" s="8" t="s">
        <v>1945</v>
      </c>
      <c r="G2447" s="7" t="s">
        <v>17</v>
      </c>
      <c r="H2447" s="10">
        <v>96456.69</v>
      </c>
      <c r="I2447" s="11">
        <f t="shared" si="485"/>
        <v>115632.279972</v>
      </c>
      <c r="J2447" s="10">
        <v>0</v>
      </c>
      <c r="K2447" s="11">
        <f t="shared" si="486"/>
        <v>0</v>
      </c>
      <c r="L2447" s="50">
        <f t="shared" si="487"/>
        <v>0</v>
      </c>
      <c r="M2447" s="9">
        <v>151424</v>
      </c>
      <c r="N2447" s="9">
        <v>214200</v>
      </c>
      <c r="O2447" s="9">
        <f t="shared" si="488"/>
        <v>151424</v>
      </c>
      <c r="P2447" s="17">
        <f t="shared" si="489"/>
        <v>151424</v>
      </c>
    </row>
    <row r="2448" spans="1:16" x14ac:dyDescent="0.25">
      <c r="A2448" s="76"/>
      <c r="B2448" s="76"/>
      <c r="C2448" s="76"/>
      <c r="D2448" s="90"/>
      <c r="E2448" s="79"/>
      <c r="F2448" s="8" t="s">
        <v>273</v>
      </c>
      <c r="G2448" s="7" t="s">
        <v>17</v>
      </c>
      <c r="H2448" s="10">
        <v>20425.68</v>
      </c>
      <c r="I2448" s="11">
        <f t="shared" si="485"/>
        <v>24486.305184000001</v>
      </c>
      <c r="J2448" s="10">
        <v>28391.9506</v>
      </c>
      <c r="K2448" s="11">
        <f t="shared" si="486"/>
        <v>29839.940080600001</v>
      </c>
      <c r="L2448" s="50">
        <f t="shared" si="487"/>
        <v>29839.940080600001</v>
      </c>
      <c r="M2448" s="9">
        <v>41338.6800736</v>
      </c>
      <c r="N2448" s="9">
        <v>132090</v>
      </c>
      <c r="O2448" s="9">
        <f t="shared" si="488"/>
        <v>41338.6800736</v>
      </c>
      <c r="P2448" s="17">
        <f>AVERAGE(L2448,O2448)</f>
        <v>35589.310077100003</v>
      </c>
    </row>
    <row r="2449" spans="1:16" x14ac:dyDescent="0.25">
      <c r="A2449" s="76"/>
      <c r="B2449" s="76"/>
      <c r="C2449" s="76"/>
      <c r="D2449" s="90"/>
      <c r="E2449" s="79"/>
      <c r="F2449" s="8" t="s">
        <v>1946</v>
      </c>
      <c r="G2449" s="7" t="s">
        <v>17</v>
      </c>
      <c r="H2449" s="10">
        <v>278023.67999999999</v>
      </c>
      <c r="I2449" s="11">
        <f t="shared" si="485"/>
        <v>333294.78758399998</v>
      </c>
      <c r="J2449" s="10">
        <v>0</v>
      </c>
      <c r="K2449" s="11">
        <f t="shared" si="486"/>
        <v>0</v>
      </c>
      <c r="L2449" s="50">
        <f t="shared" si="487"/>
        <v>0</v>
      </c>
      <c r="M2449" s="9">
        <v>540800</v>
      </c>
      <c r="N2449" s="9">
        <v>248710</v>
      </c>
      <c r="O2449" s="9">
        <f t="shared" si="488"/>
        <v>248710</v>
      </c>
      <c r="P2449" s="17">
        <f>O2449</f>
        <v>248710</v>
      </c>
    </row>
    <row r="2450" spans="1:16" x14ac:dyDescent="0.25">
      <c r="A2450" s="76"/>
      <c r="B2450" s="76"/>
      <c r="C2450" s="76"/>
      <c r="D2450" s="90"/>
      <c r="E2450" s="79"/>
      <c r="F2450" s="8" t="s">
        <v>1947</v>
      </c>
      <c r="G2450" s="7" t="s">
        <v>17</v>
      </c>
      <c r="H2450" s="10">
        <v>209936.43</v>
      </c>
      <c r="I2450" s="11">
        <f t="shared" si="485"/>
        <v>251671.792284</v>
      </c>
      <c r="J2450" s="10">
        <v>0</v>
      </c>
      <c r="K2450" s="11">
        <f t="shared" si="486"/>
        <v>0</v>
      </c>
      <c r="L2450" s="50">
        <f t="shared" si="487"/>
        <v>0</v>
      </c>
      <c r="M2450" s="9">
        <v>474240</v>
      </c>
      <c r="N2450" s="9">
        <v>1160250</v>
      </c>
      <c r="O2450" s="9">
        <f t="shared" si="488"/>
        <v>474240</v>
      </c>
      <c r="P2450" s="17">
        <f>O2450</f>
        <v>474240</v>
      </c>
    </row>
    <row r="2451" spans="1:16" x14ac:dyDescent="0.25">
      <c r="A2451" s="76"/>
      <c r="B2451" s="76"/>
      <c r="C2451" s="76"/>
      <c r="D2451" s="90"/>
      <c r="E2451" s="79"/>
      <c r="F2451" s="8" t="s">
        <v>1948</v>
      </c>
      <c r="G2451" s="7" t="s">
        <v>17</v>
      </c>
      <c r="H2451" s="10">
        <v>290505.59999999998</v>
      </c>
      <c r="I2451" s="11">
        <f t="shared" si="485"/>
        <v>348258.11327999999</v>
      </c>
      <c r="J2451" s="10">
        <v>189269.1692</v>
      </c>
      <c r="K2451" s="11">
        <f t="shared" si="486"/>
        <v>198921.89682920001</v>
      </c>
      <c r="L2451" s="50">
        <f t="shared" si="487"/>
        <v>198921.89682920001</v>
      </c>
      <c r="M2451" s="9">
        <v>275575.9103552</v>
      </c>
      <c r="N2451" s="9">
        <v>1392300</v>
      </c>
      <c r="O2451" s="9">
        <f t="shared" si="488"/>
        <v>275575.9103552</v>
      </c>
      <c r="P2451" s="17">
        <f t="shared" ref="P2451:P2465" si="490">AVERAGE(L2451,O2451)</f>
        <v>237248.90359220002</v>
      </c>
    </row>
    <row r="2452" spans="1:16" x14ac:dyDescent="0.25">
      <c r="A2452" s="76"/>
      <c r="B2452" s="76"/>
      <c r="C2452" s="76"/>
      <c r="D2452" s="90"/>
      <c r="E2452" s="79"/>
      <c r="F2452" s="8" t="s">
        <v>1949</v>
      </c>
      <c r="G2452" s="7" t="s">
        <v>17</v>
      </c>
      <c r="H2452" s="10">
        <v>59008.95</v>
      </c>
      <c r="I2452" s="11">
        <f t="shared" si="485"/>
        <v>70739.92925999999</v>
      </c>
      <c r="J2452" s="10">
        <v>0</v>
      </c>
      <c r="K2452" s="11">
        <f t="shared" si="486"/>
        <v>0</v>
      </c>
      <c r="L2452" s="50">
        <f t="shared" si="487"/>
        <v>0</v>
      </c>
      <c r="M2452" s="9">
        <v>150800</v>
      </c>
      <c r="N2452" s="9">
        <v>285600</v>
      </c>
      <c r="O2452" s="9">
        <f t="shared" si="488"/>
        <v>150800</v>
      </c>
      <c r="P2452" s="17">
        <f>O2452</f>
        <v>150800</v>
      </c>
    </row>
    <row r="2453" spans="1:16" x14ac:dyDescent="0.25">
      <c r="A2453" s="76"/>
      <c r="B2453" s="76"/>
      <c r="C2453" s="76"/>
      <c r="D2453" s="90"/>
      <c r="E2453" s="79"/>
      <c r="F2453" s="8" t="s">
        <v>1950</v>
      </c>
      <c r="G2453" s="7" t="s">
        <v>17</v>
      </c>
      <c r="H2453" s="10">
        <v>317740.5</v>
      </c>
      <c r="I2453" s="11">
        <f t="shared" si="485"/>
        <v>380907.31140000001</v>
      </c>
      <c r="J2453" s="10">
        <v>0</v>
      </c>
      <c r="K2453" s="11">
        <f t="shared" si="486"/>
        <v>0</v>
      </c>
      <c r="L2453" s="50">
        <f t="shared" si="487"/>
        <v>0</v>
      </c>
      <c r="M2453" s="9">
        <v>267060.56</v>
      </c>
      <c r="N2453" s="9">
        <v>1130500</v>
      </c>
      <c r="O2453" s="9">
        <f t="shared" si="488"/>
        <v>267060.56</v>
      </c>
      <c r="P2453" s="17">
        <f>O2453</f>
        <v>267060.56</v>
      </c>
    </row>
    <row r="2454" spans="1:16" x14ac:dyDescent="0.25">
      <c r="A2454" s="76"/>
      <c r="B2454" s="76"/>
      <c r="C2454" s="76"/>
      <c r="D2454" s="90"/>
      <c r="E2454" s="79"/>
      <c r="F2454" s="8" t="s">
        <v>1951</v>
      </c>
      <c r="G2454" s="7" t="s">
        <v>17</v>
      </c>
      <c r="H2454" s="10">
        <v>63548.1</v>
      </c>
      <c r="I2454" s="11">
        <f t="shared" si="485"/>
        <v>76181.462279999992</v>
      </c>
      <c r="J2454" s="10">
        <v>47317.755599999997</v>
      </c>
      <c r="K2454" s="11">
        <f t="shared" si="486"/>
        <v>49730.961135599995</v>
      </c>
      <c r="L2454" s="50">
        <f t="shared" si="487"/>
        <v>49730.961135599995</v>
      </c>
      <c r="M2454" s="9">
        <v>68894.652153599993</v>
      </c>
      <c r="N2454" s="9">
        <v>196350</v>
      </c>
      <c r="O2454" s="9">
        <f t="shared" si="488"/>
        <v>68894.652153599993</v>
      </c>
      <c r="P2454" s="17">
        <f t="shared" si="490"/>
        <v>59312.806644599994</v>
      </c>
    </row>
    <row r="2455" spans="1:16" x14ac:dyDescent="0.25">
      <c r="A2455" s="76"/>
      <c r="B2455" s="76"/>
      <c r="C2455" s="76"/>
      <c r="D2455" s="90"/>
      <c r="E2455" s="79"/>
      <c r="F2455" s="8" t="s">
        <v>1952</v>
      </c>
      <c r="G2455" s="7" t="s">
        <v>17</v>
      </c>
      <c r="H2455" s="10">
        <v>73759.95</v>
      </c>
      <c r="I2455" s="11">
        <f t="shared" si="485"/>
        <v>88423.428059999991</v>
      </c>
      <c r="J2455" s="10">
        <v>68346.016000000003</v>
      </c>
      <c r="K2455" s="11">
        <f t="shared" si="486"/>
        <v>71831.662815999996</v>
      </c>
      <c r="L2455" s="50">
        <f t="shared" si="487"/>
        <v>71831.662815999996</v>
      </c>
      <c r="M2455" s="9">
        <v>99511.799296000012</v>
      </c>
      <c r="N2455" s="9">
        <v>249900</v>
      </c>
      <c r="O2455" s="9">
        <f t="shared" si="488"/>
        <v>99511.799296000012</v>
      </c>
      <c r="P2455" s="17">
        <f t="shared" si="490"/>
        <v>85671.731056000004</v>
      </c>
    </row>
    <row r="2456" spans="1:16" x14ac:dyDescent="0.25">
      <c r="A2456" s="76"/>
      <c r="B2456" s="76"/>
      <c r="C2456" s="76"/>
      <c r="D2456" s="90"/>
      <c r="E2456" s="79"/>
      <c r="F2456" s="8" t="s">
        <v>1953</v>
      </c>
      <c r="G2456" s="7" t="s">
        <v>17</v>
      </c>
      <c r="H2456" s="10">
        <v>306392.13</v>
      </c>
      <c r="I2456" s="11">
        <f t="shared" si="485"/>
        <v>367302.88544400001</v>
      </c>
      <c r="J2456" s="9">
        <v>72552.78</v>
      </c>
      <c r="K2456" s="11">
        <f t="shared" si="486"/>
        <v>76252.971779999993</v>
      </c>
      <c r="L2456" s="50">
        <f t="shared" si="487"/>
        <v>76252.971779999993</v>
      </c>
      <c r="M2456" s="9">
        <v>1279200</v>
      </c>
      <c r="N2456" s="9">
        <v>1856400</v>
      </c>
      <c r="O2456" s="9">
        <f t="shared" si="488"/>
        <v>1279200</v>
      </c>
      <c r="P2456" s="17">
        <f t="shared" si="490"/>
        <v>677726.48589000001</v>
      </c>
    </row>
    <row r="2457" spans="1:16" x14ac:dyDescent="0.25">
      <c r="A2457" s="76"/>
      <c r="B2457" s="76"/>
      <c r="C2457" s="76"/>
      <c r="D2457" s="90"/>
      <c r="E2457" s="79"/>
      <c r="F2457" s="8" t="s">
        <v>1954</v>
      </c>
      <c r="G2457" s="7" t="s">
        <v>17</v>
      </c>
      <c r="H2457" s="10">
        <v>96456.69</v>
      </c>
      <c r="I2457" s="11">
        <f t="shared" si="485"/>
        <v>115632.279972</v>
      </c>
      <c r="J2457" s="10">
        <v>0</v>
      </c>
      <c r="K2457" s="11">
        <f t="shared" si="486"/>
        <v>0</v>
      </c>
      <c r="L2457" s="50">
        <f t="shared" si="487"/>
        <v>0</v>
      </c>
      <c r="M2457" s="9">
        <v>590605.6</v>
      </c>
      <c r="N2457" s="9">
        <v>571200</v>
      </c>
      <c r="O2457" s="9">
        <f t="shared" si="488"/>
        <v>571200</v>
      </c>
      <c r="P2457" s="17">
        <f>O2457</f>
        <v>571200</v>
      </c>
    </row>
    <row r="2458" spans="1:16" x14ac:dyDescent="0.25">
      <c r="A2458" s="76"/>
      <c r="B2458" s="76"/>
      <c r="C2458" s="76"/>
      <c r="D2458" s="90"/>
      <c r="E2458" s="79"/>
      <c r="F2458" s="8" t="s">
        <v>1955</v>
      </c>
      <c r="G2458" s="7" t="s">
        <v>17</v>
      </c>
      <c r="H2458" s="10">
        <v>76030.02</v>
      </c>
      <c r="I2458" s="11">
        <f t="shared" si="485"/>
        <v>91144.787976000007</v>
      </c>
      <c r="J2458" s="10">
        <v>0</v>
      </c>
      <c r="K2458" s="11">
        <f t="shared" si="486"/>
        <v>0</v>
      </c>
      <c r="L2458" s="50">
        <f t="shared" si="487"/>
        <v>0</v>
      </c>
      <c r="M2458" s="9">
        <v>239200</v>
      </c>
      <c r="N2458" s="9">
        <v>160650</v>
      </c>
      <c r="O2458" s="9">
        <f t="shared" si="488"/>
        <v>160650</v>
      </c>
      <c r="P2458" s="17">
        <f t="shared" ref="P2458:P2462" si="491">O2458</f>
        <v>160650</v>
      </c>
    </row>
    <row r="2459" spans="1:16" x14ac:dyDescent="0.25">
      <c r="A2459" s="76"/>
      <c r="B2459" s="76"/>
      <c r="C2459" s="76"/>
      <c r="D2459" s="90"/>
      <c r="E2459" s="79"/>
      <c r="F2459" s="8" t="s">
        <v>1956</v>
      </c>
      <c r="G2459" s="7" t="s">
        <v>17</v>
      </c>
      <c r="H2459" s="10">
        <v>177027.84</v>
      </c>
      <c r="I2459" s="11">
        <f t="shared" si="485"/>
        <v>212220.97459199998</v>
      </c>
      <c r="J2459" s="10">
        <v>0</v>
      </c>
      <c r="K2459" s="11">
        <f t="shared" si="486"/>
        <v>0</v>
      </c>
      <c r="L2459" s="50">
        <f t="shared" si="487"/>
        <v>0</v>
      </c>
      <c r="M2459" s="9">
        <v>855920</v>
      </c>
      <c r="N2459" s="9">
        <v>416704.91800000001</v>
      </c>
      <c r="O2459" s="9">
        <f t="shared" si="488"/>
        <v>416704.91800000001</v>
      </c>
      <c r="P2459" s="17">
        <f t="shared" si="491"/>
        <v>416704.91800000001</v>
      </c>
    </row>
    <row r="2460" spans="1:16" x14ac:dyDescent="0.25">
      <c r="A2460" s="76"/>
      <c r="B2460" s="76"/>
      <c r="C2460" s="76"/>
      <c r="D2460" s="90"/>
      <c r="E2460" s="79"/>
      <c r="F2460" s="8" t="s">
        <v>1957</v>
      </c>
      <c r="G2460" s="7" t="s">
        <v>17</v>
      </c>
      <c r="H2460" s="10">
        <v>93053.07</v>
      </c>
      <c r="I2460" s="11">
        <f t="shared" si="485"/>
        <v>111552.02031600001</v>
      </c>
      <c r="J2460" s="10">
        <v>0</v>
      </c>
      <c r="K2460" s="11">
        <f t="shared" si="486"/>
        <v>0</v>
      </c>
      <c r="L2460" s="50">
        <f t="shared" si="487"/>
        <v>0</v>
      </c>
      <c r="M2460" s="9">
        <v>290056</v>
      </c>
      <c r="N2460" s="9">
        <v>249900</v>
      </c>
      <c r="O2460" s="9">
        <f t="shared" si="488"/>
        <v>249900</v>
      </c>
      <c r="P2460" s="17">
        <f t="shared" si="491"/>
        <v>249900</v>
      </c>
    </row>
    <row r="2461" spans="1:16" x14ac:dyDescent="0.25">
      <c r="A2461" s="76"/>
      <c r="B2461" s="76"/>
      <c r="C2461" s="76"/>
      <c r="D2461" s="90"/>
      <c r="E2461" s="79"/>
      <c r="F2461" s="8" t="s">
        <v>1958</v>
      </c>
      <c r="G2461" s="7" t="s">
        <v>17</v>
      </c>
      <c r="H2461" s="10">
        <v>74101.5</v>
      </c>
      <c r="I2461" s="11">
        <f t="shared" si="485"/>
        <v>88832.878199999992</v>
      </c>
      <c r="J2461" s="10">
        <v>0</v>
      </c>
      <c r="K2461" s="11">
        <f t="shared" si="486"/>
        <v>0</v>
      </c>
      <c r="L2461" s="50">
        <f t="shared" si="487"/>
        <v>0</v>
      </c>
      <c r="M2461" s="9">
        <v>243937.2</v>
      </c>
      <c r="N2461" s="9">
        <v>249900</v>
      </c>
      <c r="O2461" s="9">
        <f t="shared" si="488"/>
        <v>243937.2</v>
      </c>
      <c r="P2461" s="17">
        <f t="shared" si="491"/>
        <v>243937.2</v>
      </c>
    </row>
    <row r="2462" spans="1:16" x14ac:dyDescent="0.25">
      <c r="A2462" s="76"/>
      <c r="B2462" s="76"/>
      <c r="C2462" s="76"/>
      <c r="D2462" s="90"/>
      <c r="E2462" s="79"/>
      <c r="F2462" s="8" t="s">
        <v>1959</v>
      </c>
      <c r="G2462" s="7" t="s">
        <v>17</v>
      </c>
      <c r="H2462" s="10">
        <v>54468.81</v>
      </c>
      <c r="I2462" s="11">
        <f t="shared" si="485"/>
        <v>65297.209427999995</v>
      </c>
      <c r="J2462" s="10">
        <v>0</v>
      </c>
      <c r="K2462" s="11">
        <f t="shared" si="486"/>
        <v>0</v>
      </c>
      <c r="L2462" s="50">
        <f t="shared" si="487"/>
        <v>0</v>
      </c>
      <c r="M2462" s="9">
        <v>394056</v>
      </c>
      <c r="N2462" s="9">
        <v>158270</v>
      </c>
      <c r="O2462" s="9">
        <f t="shared" si="488"/>
        <v>158270</v>
      </c>
      <c r="P2462" s="17">
        <f t="shared" si="491"/>
        <v>158270</v>
      </c>
    </row>
    <row r="2463" spans="1:16" x14ac:dyDescent="0.25">
      <c r="A2463" s="76"/>
      <c r="B2463" s="76"/>
      <c r="C2463" s="76"/>
      <c r="D2463" s="90"/>
      <c r="E2463" s="79"/>
      <c r="F2463" s="8" t="s">
        <v>1960</v>
      </c>
      <c r="G2463" s="7" t="s">
        <v>17</v>
      </c>
      <c r="H2463" s="10">
        <v>39716.82</v>
      </c>
      <c r="I2463" s="11">
        <f t="shared" si="485"/>
        <v>47612.523816000001</v>
      </c>
      <c r="J2463" s="10">
        <v>50470.975400000003</v>
      </c>
      <c r="K2463" s="11">
        <f t="shared" si="486"/>
        <v>53044.995145400004</v>
      </c>
      <c r="L2463" s="50">
        <f t="shared" si="487"/>
        <v>53044.995145400004</v>
      </c>
      <c r="M2463" s="9">
        <v>73485.740182400012</v>
      </c>
      <c r="N2463" s="9">
        <v>116620</v>
      </c>
      <c r="O2463" s="9">
        <f t="shared" si="488"/>
        <v>73485.740182400012</v>
      </c>
      <c r="P2463" s="17">
        <f t="shared" si="490"/>
        <v>63265.367663900004</v>
      </c>
    </row>
    <row r="2464" spans="1:16" x14ac:dyDescent="0.25">
      <c r="A2464" s="76"/>
      <c r="B2464" s="76"/>
      <c r="C2464" s="76"/>
      <c r="D2464" s="90"/>
      <c r="E2464" s="79"/>
      <c r="F2464" s="8" t="s">
        <v>1961</v>
      </c>
      <c r="G2464" s="7" t="s">
        <v>17</v>
      </c>
      <c r="H2464" s="10">
        <v>97591.23</v>
      </c>
      <c r="I2464" s="11">
        <f t="shared" si="485"/>
        <v>116992.366524</v>
      </c>
      <c r="J2464" s="10">
        <v>0</v>
      </c>
      <c r="K2464" s="11">
        <f t="shared" si="486"/>
        <v>0</v>
      </c>
      <c r="L2464" s="50">
        <f t="shared" si="487"/>
        <v>0</v>
      </c>
      <c r="M2464" s="9">
        <v>821142.4</v>
      </c>
      <c r="N2464" s="9">
        <v>466480</v>
      </c>
      <c r="O2464" s="9">
        <f t="shared" si="488"/>
        <v>466480</v>
      </c>
      <c r="P2464" s="17">
        <f>O2464</f>
        <v>466480</v>
      </c>
    </row>
    <row r="2465" spans="1:16" x14ac:dyDescent="0.25">
      <c r="A2465" s="76"/>
      <c r="B2465" s="76"/>
      <c r="C2465" s="76"/>
      <c r="D2465" s="90"/>
      <c r="E2465" s="79"/>
      <c r="F2465" s="8" t="s">
        <v>1962</v>
      </c>
      <c r="G2465" s="7" t="s">
        <v>17</v>
      </c>
      <c r="H2465" s="10">
        <v>141848.19</v>
      </c>
      <c r="I2465" s="11">
        <f t="shared" si="485"/>
        <v>170047.61017200002</v>
      </c>
      <c r="J2465" s="10">
        <v>99891.186400000006</v>
      </c>
      <c r="K2465" s="11">
        <f t="shared" si="486"/>
        <v>104985.6369064</v>
      </c>
      <c r="L2465" s="50">
        <f t="shared" si="487"/>
        <v>104985.6369064</v>
      </c>
      <c r="M2465" s="9">
        <v>145441.56739840002</v>
      </c>
      <c r="N2465" s="9">
        <v>371609.51100000006</v>
      </c>
      <c r="O2465" s="9">
        <f t="shared" si="488"/>
        <v>145441.56739840002</v>
      </c>
      <c r="P2465" s="17">
        <f t="shared" si="490"/>
        <v>125213.60215240001</v>
      </c>
    </row>
    <row r="2466" spans="1:16" x14ac:dyDescent="0.25">
      <c r="A2466" s="76"/>
      <c r="B2466" s="76"/>
      <c r="C2466" s="76"/>
      <c r="D2466" s="90"/>
      <c r="E2466" s="79"/>
      <c r="F2466" s="100" t="s">
        <v>81</v>
      </c>
      <c r="G2466" s="101"/>
      <c r="H2466" s="101"/>
      <c r="I2466" s="101"/>
      <c r="J2466" s="101"/>
      <c r="K2466" s="101"/>
      <c r="L2466" s="102"/>
      <c r="M2466" s="10"/>
      <c r="N2466" s="10"/>
      <c r="O2466" s="10"/>
      <c r="P2466" s="18"/>
    </row>
    <row r="2467" spans="1:16" x14ac:dyDescent="0.25">
      <c r="A2467" s="76"/>
      <c r="B2467" s="76"/>
      <c r="C2467" s="76"/>
      <c r="D2467" s="90"/>
      <c r="E2467" s="79"/>
      <c r="F2467" s="8" t="s">
        <v>788</v>
      </c>
      <c r="G2467" s="77" t="s">
        <v>82</v>
      </c>
      <c r="H2467" s="78">
        <v>169912.71</v>
      </c>
      <c r="I2467" s="78">
        <f>(H2467*19.88%)+H2467</f>
        <v>203691.35674799999</v>
      </c>
      <c r="J2467" s="78">
        <v>99146.2</v>
      </c>
      <c r="K2467" s="78">
        <f>(J2467*5.1%)+J2467</f>
        <v>104202.6562</v>
      </c>
      <c r="L2467" s="78">
        <f>K2467</f>
        <v>104202.6562</v>
      </c>
      <c r="M2467" s="79">
        <v>144356.86719999998</v>
      </c>
      <c r="N2467" s="79">
        <v>271613.93</v>
      </c>
      <c r="O2467" s="79">
        <f>MIN(M2467,N2467)</f>
        <v>144356.86719999998</v>
      </c>
      <c r="P2467" s="80">
        <f>AVERAGE(L2467,O2467)</f>
        <v>124279.76169999999</v>
      </c>
    </row>
    <row r="2468" spans="1:16" x14ac:dyDescent="0.25">
      <c r="A2468" s="76"/>
      <c r="B2468" s="76"/>
      <c r="C2468" s="76"/>
      <c r="D2468" s="90"/>
      <c r="E2468" s="79"/>
      <c r="F2468" s="8" t="s">
        <v>764</v>
      </c>
      <c r="G2468" s="77"/>
      <c r="H2468" s="78"/>
      <c r="I2468" s="78"/>
      <c r="J2468" s="78"/>
      <c r="K2468" s="78"/>
      <c r="L2468" s="78">
        <f t="shared" ref="L2468:L2476" si="492">+(I2468+K2468)/2</f>
        <v>0</v>
      </c>
      <c r="M2468" s="79">
        <v>0</v>
      </c>
      <c r="N2468" s="79"/>
      <c r="O2468" s="79">
        <v>0</v>
      </c>
      <c r="P2468" s="81"/>
    </row>
    <row r="2469" spans="1:16" x14ac:dyDescent="0.25">
      <c r="A2469" s="76"/>
      <c r="B2469" s="76"/>
      <c r="C2469" s="76"/>
      <c r="D2469" s="90"/>
      <c r="E2469" s="79"/>
      <c r="F2469" s="8" t="s">
        <v>1934</v>
      </c>
      <c r="G2469" s="77"/>
      <c r="H2469" s="78"/>
      <c r="I2469" s="78"/>
      <c r="J2469" s="78"/>
      <c r="K2469" s="78"/>
      <c r="L2469" s="78">
        <f t="shared" si="492"/>
        <v>0</v>
      </c>
      <c r="M2469" s="79">
        <v>0</v>
      </c>
      <c r="N2469" s="79"/>
      <c r="O2469" s="79">
        <v>0</v>
      </c>
      <c r="P2469" s="81"/>
    </row>
    <row r="2470" spans="1:16" x14ac:dyDescent="0.25">
      <c r="A2470" s="76"/>
      <c r="B2470" s="76"/>
      <c r="C2470" s="76"/>
      <c r="D2470" s="90"/>
      <c r="E2470" s="79"/>
      <c r="F2470" s="8" t="s">
        <v>1963</v>
      </c>
      <c r="G2470" s="77"/>
      <c r="H2470" s="78"/>
      <c r="I2470" s="78"/>
      <c r="J2470" s="78"/>
      <c r="K2470" s="78"/>
      <c r="L2470" s="78">
        <f t="shared" si="492"/>
        <v>0</v>
      </c>
      <c r="M2470" s="79">
        <v>0</v>
      </c>
      <c r="N2470" s="79"/>
      <c r="O2470" s="79">
        <v>0</v>
      </c>
      <c r="P2470" s="81"/>
    </row>
    <row r="2471" spans="1:16" x14ac:dyDescent="0.25">
      <c r="A2471" s="76"/>
      <c r="B2471" s="76"/>
      <c r="C2471" s="76"/>
      <c r="D2471" s="90"/>
      <c r="E2471" s="79"/>
      <c r="F2471" s="8" t="s">
        <v>1964</v>
      </c>
      <c r="G2471" s="77"/>
      <c r="H2471" s="78"/>
      <c r="I2471" s="78"/>
      <c r="J2471" s="78"/>
      <c r="K2471" s="78"/>
      <c r="L2471" s="78"/>
      <c r="M2471" s="79">
        <v>0</v>
      </c>
      <c r="N2471" s="79"/>
      <c r="O2471" s="79">
        <v>0</v>
      </c>
      <c r="P2471" s="81"/>
    </row>
    <row r="2472" spans="1:16" x14ac:dyDescent="0.25">
      <c r="A2472" s="76"/>
      <c r="B2472" s="76"/>
      <c r="C2472" s="76"/>
      <c r="D2472" s="90"/>
      <c r="E2472" s="79"/>
      <c r="F2472" s="8" t="s">
        <v>1965</v>
      </c>
      <c r="G2472" s="77"/>
      <c r="H2472" s="78"/>
      <c r="I2472" s="78"/>
      <c r="J2472" s="78"/>
      <c r="K2472" s="78"/>
      <c r="L2472" s="78">
        <f t="shared" si="492"/>
        <v>0</v>
      </c>
      <c r="M2472" s="79">
        <v>0</v>
      </c>
      <c r="N2472" s="79"/>
      <c r="O2472" s="79">
        <v>0</v>
      </c>
      <c r="P2472" s="81"/>
    </row>
    <row r="2473" spans="1:16" x14ac:dyDescent="0.25">
      <c r="A2473" s="76"/>
      <c r="B2473" s="76"/>
      <c r="C2473" s="76"/>
      <c r="D2473" s="90"/>
      <c r="E2473" s="79"/>
      <c r="F2473" s="8" t="s">
        <v>1966</v>
      </c>
      <c r="G2473" s="77"/>
      <c r="H2473" s="78"/>
      <c r="I2473" s="78"/>
      <c r="J2473" s="78"/>
      <c r="K2473" s="78"/>
      <c r="L2473" s="78">
        <f t="shared" si="492"/>
        <v>0</v>
      </c>
      <c r="M2473" s="79">
        <v>0</v>
      </c>
      <c r="N2473" s="79"/>
      <c r="O2473" s="79">
        <v>0</v>
      </c>
      <c r="P2473" s="81"/>
    </row>
    <row r="2474" spans="1:16" x14ac:dyDescent="0.25">
      <c r="A2474" s="76"/>
      <c r="B2474" s="76"/>
      <c r="C2474" s="76"/>
      <c r="D2474" s="90"/>
      <c r="E2474" s="79"/>
      <c r="F2474" s="8" t="s">
        <v>1967</v>
      </c>
      <c r="G2474" s="77"/>
      <c r="H2474" s="78"/>
      <c r="I2474" s="78"/>
      <c r="J2474" s="78"/>
      <c r="K2474" s="78"/>
      <c r="L2474" s="78">
        <f t="shared" si="492"/>
        <v>0</v>
      </c>
      <c r="M2474" s="79">
        <v>0</v>
      </c>
      <c r="N2474" s="79"/>
      <c r="O2474" s="79">
        <v>0</v>
      </c>
      <c r="P2474" s="81"/>
    </row>
    <row r="2475" spans="1:16" x14ac:dyDescent="0.25">
      <c r="A2475" s="76"/>
      <c r="B2475" s="76"/>
      <c r="C2475" s="76"/>
      <c r="D2475" s="90"/>
      <c r="E2475" s="79"/>
      <c r="F2475" s="8" t="s">
        <v>1968</v>
      </c>
      <c r="G2475" s="77"/>
      <c r="H2475" s="78"/>
      <c r="I2475" s="78"/>
      <c r="J2475" s="78"/>
      <c r="K2475" s="78"/>
      <c r="L2475" s="78">
        <f t="shared" si="492"/>
        <v>0</v>
      </c>
      <c r="M2475" s="79">
        <v>0</v>
      </c>
      <c r="N2475" s="79"/>
      <c r="O2475" s="79">
        <v>0</v>
      </c>
      <c r="P2475" s="81"/>
    </row>
    <row r="2476" spans="1:16" x14ac:dyDescent="0.25">
      <c r="A2476" s="76"/>
      <c r="B2476" s="76"/>
      <c r="C2476" s="76"/>
      <c r="D2476" s="90"/>
      <c r="E2476" s="79"/>
      <c r="F2476" s="8" t="s">
        <v>1271</v>
      </c>
      <c r="G2476" s="77"/>
      <c r="H2476" s="78"/>
      <c r="I2476" s="78"/>
      <c r="J2476" s="78"/>
      <c r="K2476" s="78"/>
      <c r="L2476" s="78">
        <f t="shared" si="492"/>
        <v>0</v>
      </c>
      <c r="M2476" s="79">
        <v>0</v>
      </c>
      <c r="N2476" s="79"/>
      <c r="O2476" s="79">
        <v>0</v>
      </c>
      <c r="P2476" s="81"/>
    </row>
    <row r="2477" spans="1:16" x14ac:dyDescent="0.25">
      <c r="A2477" s="76">
        <v>5</v>
      </c>
      <c r="B2477" s="76" t="s">
        <v>1969</v>
      </c>
      <c r="C2477" s="76" t="s">
        <v>1970</v>
      </c>
      <c r="D2477" s="90"/>
      <c r="E2477" s="79"/>
      <c r="F2477" s="100" t="s">
        <v>15</v>
      </c>
      <c r="G2477" s="101"/>
      <c r="H2477" s="101"/>
      <c r="I2477" s="101"/>
      <c r="J2477" s="101"/>
      <c r="K2477" s="101"/>
      <c r="L2477" s="102"/>
      <c r="M2477" s="10"/>
      <c r="N2477" s="10"/>
      <c r="O2477" s="10"/>
      <c r="P2477" s="18"/>
    </row>
    <row r="2478" spans="1:16" x14ac:dyDescent="0.25">
      <c r="A2478" s="76"/>
      <c r="B2478" s="76"/>
      <c r="C2478" s="76"/>
      <c r="D2478" s="90"/>
      <c r="E2478" s="79"/>
      <c r="F2478" s="8" t="s">
        <v>1971</v>
      </c>
      <c r="G2478" s="7" t="s">
        <v>17</v>
      </c>
      <c r="H2478" s="10">
        <v>17022.060000000001</v>
      </c>
      <c r="I2478" s="11">
        <f t="shared" ref="I2478:I2485" si="493">(H2478*19.88%)+H2478</f>
        <v>20406.045528000002</v>
      </c>
      <c r="J2478" s="10">
        <v>0</v>
      </c>
      <c r="K2478" s="11">
        <f t="shared" ref="K2478:K2485" si="494">(J2478*5.1%)+J2478</f>
        <v>0</v>
      </c>
      <c r="L2478" s="50">
        <f>K2478</f>
        <v>0</v>
      </c>
      <c r="M2478" s="9">
        <v>52000</v>
      </c>
      <c r="N2478" s="9">
        <v>92981.125999999989</v>
      </c>
      <c r="O2478" s="9">
        <f>MIN(M2478,N2478)</f>
        <v>52000</v>
      </c>
      <c r="P2478" s="17">
        <f>O2478</f>
        <v>52000</v>
      </c>
    </row>
    <row r="2479" spans="1:16" x14ac:dyDescent="0.25">
      <c r="A2479" s="76"/>
      <c r="B2479" s="76"/>
      <c r="C2479" s="76"/>
      <c r="D2479" s="90"/>
      <c r="E2479" s="79"/>
      <c r="F2479" s="8" t="s">
        <v>1555</v>
      </c>
      <c r="G2479" s="7" t="s">
        <v>17</v>
      </c>
      <c r="H2479" s="10">
        <v>30640.5</v>
      </c>
      <c r="I2479" s="11">
        <f t="shared" si="493"/>
        <v>36731.831399999995</v>
      </c>
      <c r="J2479" s="10">
        <v>0</v>
      </c>
      <c r="K2479" s="11">
        <f t="shared" si="494"/>
        <v>0</v>
      </c>
      <c r="L2479" s="50">
        <f t="shared" ref="L2479:L2485" si="495">K2479</f>
        <v>0</v>
      </c>
      <c r="M2479" s="9">
        <v>83200</v>
      </c>
      <c r="N2479" s="9">
        <v>126457.73</v>
      </c>
      <c r="O2479" s="9">
        <f t="shared" ref="O2479:O2485" si="496">MIN(M2479,N2479)</f>
        <v>83200</v>
      </c>
      <c r="P2479" s="17">
        <f t="shared" ref="P2479:P2485" si="497">O2479</f>
        <v>83200</v>
      </c>
    </row>
    <row r="2480" spans="1:16" x14ac:dyDescent="0.25">
      <c r="A2480" s="76"/>
      <c r="B2480" s="76"/>
      <c r="C2480" s="76"/>
      <c r="D2480" s="90"/>
      <c r="E2480" s="79"/>
      <c r="F2480" s="8" t="s">
        <v>273</v>
      </c>
      <c r="G2480" s="7" t="s">
        <v>17</v>
      </c>
      <c r="H2480" s="10">
        <v>30640.5</v>
      </c>
      <c r="I2480" s="11">
        <f t="shared" si="493"/>
        <v>36731.831399999995</v>
      </c>
      <c r="J2480" s="10">
        <v>0</v>
      </c>
      <c r="K2480" s="11">
        <f t="shared" si="494"/>
        <v>0</v>
      </c>
      <c r="L2480" s="50">
        <f t="shared" si="495"/>
        <v>0</v>
      </c>
      <c r="M2480" s="9">
        <v>52000</v>
      </c>
      <c r="N2480" s="9">
        <v>132328.476</v>
      </c>
      <c r="O2480" s="9">
        <f t="shared" si="496"/>
        <v>52000</v>
      </c>
      <c r="P2480" s="17">
        <f t="shared" si="497"/>
        <v>52000</v>
      </c>
    </row>
    <row r="2481" spans="1:16" x14ac:dyDescent="0.25">
      <c r="A2481" s="76"/>
      <c r="B2481" s="76"/>
      <c r="C2481" s="76"/>
      <c r="D2481" s="90"/>
      <c r="E2481" s="79"/>
      <c r="F2481" s="8" t="s">
        <v>1490</v>
      </c>
      <c r="G2481" s="7" t="s">
        <v>17</v>
      </c>
      <c r="H2481" s="10">
        <v>107804.07</v>
      </c>
      <c r="I2481" s="11">
        <f t="shared" si="493"/>
        <v>129235.51911600001</v>
      </c>
      <c r="J2481" s="10">
        <v>0</v>
      </c>
      <c r="K2481" s="11">
        <f t="shared" si="494"/>
        <v>0</v>
      </c>
      <c r="L2481" s="50">
        <f t="shared" si="495"/>
        <v>0</v>
      </c>
      <c r="M2481" s="9">
        <v>391965.6</v>
      </c>
      <c r="N2481" s="9">
        <v>169956.27599999998</v>
      </c>
      <c r="O2481" s="9">
        <f t="shared" si="496"/>
        <v>169956.27599999998</v>
      </c>
      <c r="P2481" s="17">
        <f t="shared" si="497"/>
        <v>169956.27599999998</v>
      </c>
    </row>
    <row r="2482" spans="1:16" x14ac:dyDescent="0.25">
      <c r="A2482" s="76"/>
      <c r="B2482" s="76"/>
      <c r="C2482" s="76"/>
      <c r="D2482" s="90"/>
      <c r="E2482" s="79"/>
      <c r="F2482" s="8" t="s">
        <v>1972</v>
      </c>
      <c r="G2482" s="7" t="s">
        <v>17</v>
      </c>
      <c r="H2482" s="10">
        <v>249653.25</v>
      </c>
      <c r="I2482" s="11">
        <f t="shared" si="493"/>
        <v>299284.3161</v>
      </c>
      <c r="J2482" s="10">
        <v>0</v>
      </c>
      <c r="K2482" s="11">
        <f t="shared" si="494"/>
        <v>0</v>
      </c>
      <c r="L2482" s="50">
        <f t="shared" si="495"/>
        <v>0</v>
      </c>
      <c r="M2482" s="9">
        <v>359506.16</v>
      </c>
      <c r="N2482" s="9">
        <v>1256283</v>
      </c>
      <c r="O2482" s="9">
        <f t="shared" si="496"/>
        <v>359506.16</v>
      </c>
      <c r="P2482" s="17">
        <f t="shared" si="497"/>
        <v>359506.16</v>
      </c>
    </row>
    <row r="2483" spans="1:16" x14ac:dyDescent="0.25">
      <c r="A2483" s="76"/>
      <c r="B2483" s="76"/>
      <c r="C2483" s="76"/>
      <c r="D2483" s="90"/>
      <c r="E2483" s="79"/>
      <c r="F2483" s="8" t="s">
        <v>1973</v>
      </c>
      <c r="G2483" s="7" t="s">
        <v>17</v>
      </c>
      <c r="H2483" s="10">
        <v>181566</v>
      </c>
      <c r="I2483" s="11">
        <f t="shared" si="493"/>
        <v>217661.32079999999</v>
      </c>
      <c r="J2483" s="10">
        <v>0</v>
      </c>
      <c r="K2483" s="11">
        <f t="shared" si="494"/>
        <v>0</v>
      </c>
      <c r="L2483" s="50">
        <f t="shared" si="495"/>
        <v>0</v>
      </c>
      <c r="M2483" s="9">
        <v>1004049.5192</v>
      </c>
      <c r="N2483" s="9">
        <v>425849.592</v>
      </c>
      <c r="O2483" s="9">
        <f t="shared" si="496"/>
        <v>425849.592</v>
      </c>
      <c r="P2483" s="17">
        <f t="shared" si="497"/>
        <v>425849.592</v>
      </c>
    </row>
    <row r="2484" spans="1:16" x14ac:dyDescent="0.25">
      <c r="A2484" s="76"/>
      <c r="B2484" s="76"/>
      <c r="C2484" s="76"/>
      <c r="D2484" s="90"/>
      <c r="E2484" s="79"/>
      <c r="F2484" s="8" t="s">
        <v>1974</v>
      </c>
      <c r="G2484" s="7" t="s">
        <v>17</v>
      </c>
      <c r="H2484" s="10">
        <v>351784.62</v>
      </c>
      <c r="I2484" s="11">
        <f t="shared" si="493"/>
        <v>421719.40245599998</v>
      </c>
      <c r="J2484" s="10">
        <v>0</v>
      </c>
      <c r="K2484" s="11">
        <f t="shared" si="494"/>
        <v>0</v>
      </c>
      <c r="L2484" s="50">
        <f t="shared" si="495"/>
        <v>0</v>
      </c>
      <c r="M2484" s="9">
        <v>705120</v>
      </c>
      <c r="N2484" s="9">
        <v>172788.476</v>
      </c>
      <c r="O2484" s="9">
        <f t="shared" si="496"/>
        <v>172788.476</v>
      </c>
      <c r="P2484" s="17">
        <f t="shared" si="497"/>
        <v>172788.476</v>
      </c>
    </row>
    <row r="2485" spans="1:16" x14ac:dyDescent="0.25">
      <c r="A2485" s="76"/>
      <c r="B2485" s="76"/>
      <c r="C2485" s="76"/>
      <c r="D2485" s="90"/>
      <c r="E2485" s="79"/>
      <c r="F2485" s="8" t="s">
        <v>1975</v>
      </c>
      <c r="G2485" s="7" t="s">
        <v>17</v>
      </c>
      <c r="H2485" s="10">
        <v>89648.46</v>
      </c>
      <c r="I2485" s="11">
        <f t="shared" si="493"/>
        <v>107470.573848</v>
      </c>
      <c r="J2485" s="10">
        <v>0</v>
      </c>
      <c r="K2485" s="11">
        <f t="shared" si="494"/>
        <v>0</v>
      </c>
      <c r="L2485" s="50">
        <f t="shared" si="495"/>
        <v>0</v>
      </c>
      <c r="M2485" s="9">
        <v>124800</v>
      </c>
      <c r="N2485" s="9">
        <v>114121.476</v>
      </c>
      <c r="O2485" s="9">
        <f t="shared" si="496"/>
        <v>114121.476</v>
      </c>
      <c r="P2485" s="17">
        <f t="shared" si="497"/>
        <v>114121.476</v>
      </c>
    </row>
    <row r="2486" spans="1:16" x14ac:dyDescent="0.25">
      <c r="A2486" s="76"/>
      <c r="B2486" s="76"/>
      <c r="C2486" s="76"/>
      <c r="D2486" s="90"/>
      <c r="E2486" s="79"/>
      <c r="F2486" s="100" t="s">
        <v>81</v>
      </c>
      <c r="G2486" s="101"/>
      <c r="H2486" s="101"/>
      <c r="I2486" s="101"/>
      <c r="J2486" s="101"/>
      <c r="K2486" s="101"/>
      <c r="L2486" s="102"/>
      <c r="M2486" s="10"/>
      <c r="N2486" s="10"/>
      <c r="O2486" s="10"/>
      <c r="P2486" s="18"/>
    </row>
    <row r="2487" spans="1:16" x14ac:dyDescent="0.25">
      <c r="A2487" s="76"/>
      <c r="B2487" s="76"/>
      <c r="C2487" s="76"/>
      <c r="D2487" s="90"/>
      <c r="E2487" s="79"/>
      <c r="F2487" s="8" t="s">
        <v>1976</v>
      </c>
      <c r="G2487" s="77" t="s">
        <v>82</v>
      </c>
      <c r="H2487" s="78">
        <v>139834.53</v>
      </c>
      <c r="I2487" s="78">
        <f>(H2487*19.88%)+H2487</f>
        <v>167633.63456400001</v>
      </c>
      <c r="J2487" s="78">
        <v>0</v>
      </c>
      <c r="K2487" s="78">
        <f>(J2487*5.1%)+J2487</f>
        <v>0</v>
      </c>
      <c r="L2487" s="78">
        <f>K2487</f>
        <v>0</v>
      </c>
      <c r="M2487" s="79">
        <v>185702.39999999999</v>
      </c>
      <c r="N2487" s="79">
        <v>204470.56</v>
      </c>
      <c r="O2487" s="79">
        <f>MIN(M2487,N2487)</f>
        <v>185702.39999999999</v>
      </c>
      <c r="P2487" s="80">
        <f>O2487</f>
        <v>185702.39999999999</v>
      </c>
    </row>
    <row r="2488" spans="1:16" x14ac:dyDescent="0.25">
      <c r="A2488" s="76"/>
      <c r="B2488" s="76"/>
      <c r="C2488" s="76"/>
      <c r="D2488" s="90"/>
      <c r="E2488" s="79"/>
      <c r="F2488" s="8" t="s">
        <v>1977</v>
      </c>
      <c r="G2488" s="77"/>
      <c r="H2488" s="78"/>
      <c r="I2488" s="78"/>
      <c r="J2488" s="78"/>
      <c r="K2488" s="78"/>
      <c r="L2488" s="78">
        <f t="shared" ref="L2488:L2494" si="498">+(I2488+K2488)/2</f>
        <v>0</v>
      </c>
      <c r="M2488" s="79">
        <v>0</v>
      </c>
      <c r="N2488" s="79"/>
      <c r="O2488" s="79">
        <v>0</v>
      </c>
      <c r="P2488" s="81"/>
    </row>
    <row r="2489" spans="1:16" ht="16.5" x14ac:dyDescent="0.25">
      <c r="A2489" s="76"/>
      <c r="B2489" s="76"/>
      <c r="C2489" s="76"/>
      <c r="D2489" s="90"/>
      <c r="E2489" s="79"/>
      <c r="F2489" s="8" t="s">
        <v>1978</v>
      </c>
      <c r="G2489" s="77"/>
      <c r="H2489" s="78"/>
      <c r="I2489" s="78"/>
      <c r="J2489" s="78"/>
      <c r="K2489" s="78"/>
      <c r="L2489" s="78">
        <f t="shared" si="498"/>
        <v>0</v>
      </c>
      <c r="M2489" s="79">
        <v>0</v>
      </c>
      <c r="N2489" s="79"/>
      <c r="O2489" s="79">
        <v>0</v>
      </c>
      <c r="P2489" s="81"/>
    </row>
    <row r="2490" spans="1:16" x14ac:dyDescent="0.25">
      <c r="A2490" s="76"/>
      <c r="B2490" s="76"/>
      <c r="C2490" s="76"/>
      <c r="D2490" s="90"/>
      <c r="E2490" s="79"/>
      <c r="F2490" s="8" t="s">
        <v>1979</v>
      </c>
      <c r="G2490" s="77"/>
      <c r="H2490" s="78"/>
      <c r="I2490" s="78"/>
      <c r="J2490" s="78"/>
      <c r="K2490" s="78"/>
      <c r="L2490" s="78">
        <f t="shared" si="498"/>
        <v>0</v>
      </c>
      <c r="M2490" s="79">
        <v>0</v>
      </c>
      <c r="N2490" s="79"/>
      <c r="O2490" s="79">
        <v>0</v>
      </c>
      <c r="P2490" s="81"/>
    </row>
    <row r="2491" spans="1:16" ht="16.5" x14ac:dyDescent="0.25">
      <c r="A2491" s="76"/>
      <c r="B2491" s="76"/>
      <c r="C2491" s="76"/>
      <c r="D2491" s="90"/>
      <c r="E2491" s="79"/>
      <c r="F2491" s="8" t="s">
        <v>1980</v>
      </c>
      <c r="G2491" s="77"/>
      <c r="H2491" s="78"/>
      <c r="I2491" s="78"/>
      <c r="J2491" s="78"/>
      <c r="K2491" s="78"/>
      <c r="L2491" s="78">
        <f t="shared" si="498"/>
        <v>0</v>
      </c>
      <c r="M2491" s="79">
        <v>0</v>
      </c>
      <c r="N2491" s="79"/>
      <c r="O2491" s="79">
        <v>0</v>
      </c>
      <c r="P2491" s="81"/>
    </row>
    <row r="2492" spans="1:16" x14ac:dyDescent="0.25">
      <c r="A2492" s="76"/>
      <c r="B2492" s="76"/>
      <c r="C2492" s="76"/>
      <c r="D2492" s="90"/>
      <c r="E2492" s="79"/>
      <c r="F2492" s="8" t="s">
        <v>1981</v>
      </c>
      <c r="G2492" s="77"/>
      <c r="H2492" s="78"/>
      <c r="I2492" s="78"/>
      <c r="J2492" s="78"/>
      <c r="K2492" s="78"/>
      <c r="L2492" s="78">
        <f t="shared" si="498"/>
        <v>0</v>
      </c>
      <c r="M2492" s="79">
        <v>0</v>
      </c>
      <c r="N2492" s="79"/>
      <c r="O2492" s="79">
        <v>0</v>
      </c>
      <c r="P2492" s="81"/>
    </row>
    <row r="2493" spans="1:16" x14ac:dyDescent="0.25">
      <c r="A2493" s="76"/>
      <c r="B2493" s="76"/>
      <c r="C2493" s="76"/>
      <c r="D2493" s="90"/>
      <c r="E2493" s="79"/>
      <c r="F2493" s="8" t="s">
        <v>1982</v>
      </c>
      <c r="G2493" s="77"/>
      <c r="H2493" s="78"/>
      <c r="I2493" s="78"/>
      <c r="J2493" s="78"/>
      <c r="K2493" s="78"/>
      <c r="L2493" s="78">
        <f t="shared" si="498"/>
        <v>0</v>
      </c>
      <c r="M2493" s="79">
        <v>0</v>
      </c>
      <c r="N2493" s="79"/>
      <c r="O2493" s="79">
        <v>0</v>
      </c>
      <c r="P2493" s="81"/>
    </row>
    <row r="2494" spans="1:16" x14ac:dyDescent="0.25">
      <c r="A2494" s="76"/>
      <c r="B2494" s="76"/>
      <c r="C2494" s="76"/>
      <c r="D2494" s="90"/>
      <c r="E2494" s="79"/>
      <c r="F2494" s="8" t="s">
        <v>1983</v>
      </c>
      <c r="G2494" s="77"/>
      <c r="H2494" s="78"/>
      <c r="I2494" s="78"/>
      <c r="J2494" s="78"/>
      <c r="K2494" s="78"/>
      <c r="L2494" s="78">
        <f t="shared" si="498"/>
        <v>0</v>
      </c>
      <c r="M2494" s="79">
        <v>0</v>
      </c>
      <c r="N2494" s="79"/>
      <c r="O2494" s="79">
        <v>0</v>
      </c>
      <c r="P2494" s="81"/>
    </row>
    <row r="2495" spans="1:16" x14ac:dyDescent="0.25">
      <c r="A2495" s="76">
        <v>6</v>
      </c>
      <c r="B2495" s="76" t="s">
        <v>1984</v>
      </c>
      <c r="C2495" s="76" t="s">
        <v>1985</v>
      </c>
      <c r="D2495" s="90"/>
      <c r="E2495" s="79"/>
      <c r="F2495" s="100" t="s">
        <v>15</v>
      </c>
      <c r="G2495" s="101"/>
      <c r="H2495" s="101"/>
      <c r="I2495" s="101"/>
      <c r="J2495" s="101"/>
      <c r="K2495" s="101"/>
      <c r="L2495" s="102"/>
      <c r="M2495" s="10"/>
      <c r="N2495" s="10"/>
      <c r="O2495" s="10"/>
      <c r="P2495" s="18"/>
    </row>
    <row r="2496" spans="1:16" x14ac:dyDescent="0.25">
      <c r="A2496" s="76"/>
      <c r="B2496" s="76"/>
      <c r="C2496" s="76"/>
      <c r="D2496" s="90"/>
      <c r="E2496" s="79"/>
      <c r="F2496" s="8" t="s">
        <v>1986</v>
      </c>
      <c r="G2496" s="7" t="s">
        <v>17</v>
      </c>
      <c r="H2496" s="10">
        <v>73759.95</v>
      </c>
      <c r="I2496" s="11">
        <f t="shared" ref="I2496:I2507" si="499">(H2496*19.88%)+H2496</f>
        <v>88423.428059999991</v>
      </c>
      <c r="J2496" s="10">
        <v>68346.016000000003</v>
      </c>
      <c r="K2496" s="11">
        <f t="shared" ref="K2496:K2507" si="500">(J2496*5.1%)+J2496</f>
        <v>71831.662815999996</v>
      </c>
      <c r="L2496" s="50">
        <f>K2496</f>
        <v>71831.662815999996</v>
      </c>
      <c r="M2496" s="9">
        <v>99511.799296000012</v>
      </c>
      <c r="N2496" s="9">
        <v>172788.476</v>
      </c>
      <c r="O2496" s="9">
        <f>MIN(M2496,N2496)</f>
        <v>99511.799296000012</v>
      </c>
      <c r="P2496" s="17">
        <f>AVERAGE(L2496,O2496)</f>
        <v>85671.731056000004</v>
      </c>
    </row>
    <row r="2497" spans="1:16" x14ac:dyDescent="0.25">
      <c r="A2497" s="76"/>
      <c r="B2497" s="76"/>
      <c r="C2497" s="76"/>
      <c r="D2497" s="90"/>
      <c r="E2497" s="79"/>
      <c r="F2497" s="8" t="s">
        <v>770</v>
      </c>
      <c r="G2497" s="7" t="s">
        <v>17</v>
      </c>
      <c r="H2497" s="10">
        <v>59008.95</v>
      </c>
      <c r="I2497" s="11">
        <f t="shared" si="499"/>
        <v>70739.92925999999</v>
      </c>
      <c r="J2497" s="10">
        <v>54677.739399999999</v>
      </c>
      <c r="K2497" s="11">
        <f t="shared" si="500"/>
        <v>57466.3041094</v>
      </c>
      <c r="L2497" s="50">
        <f t="shared" ref="L2497:L2507" si="501">K2497</f>
        <v>57466.3041094</v>
      </c>
      <c r="M2497" s="9">
        <v>79610.788566400006</v>
      </c>
      <c r="N2497" s="9">
        <v>125719.33499999999</v>
      </c>
      <c r="O2497" s="9">
        <f t="shared" ref="O2497:O2507" si="502">MIN(M2497,N2497)</f>
        <v>79610.788566400006</v>
      </c>
      <c r="P2497" s="17">
        <f t="shared" ref="P2497:P2507" si="503">AVERAGE(L2497,O2497)</f>
        <v>68538.546337899999</v>
      </c>
    </row>
    <row r="2498" spans="1:16" x14ac:dyDescent="0.25">
      <c r="A2498" s="76"/>
      <c r="B2498" s="76"/>
      <c r="C2498" s="76"/>
      <c r="D2498" s="90"/>
      <c r="E2498" s="79"/>
      <c r="F2498" s="8" t="s">
        <v>273</v>
      </c>
      <c r="G2498" s="7" t="s">
        <v>17</v>
      </c>
      <c r="H2498" s="10">
        <v>30640.5</v>
      </c>
      <c r="I2498" s="11">
        <f t="shared" si="499"/>
        <v>36731.831399999995</v>
      </c>
      <c r="J2498" s="10">
        <v>28391.9506</v>
      </c>
      <c r="K2498" s="11">
        <f t="shared" si="500"/>
        <v>29839.940080600001</v>
      </c>
      <c r="L2498" s="50">
        <f t="shared" si="501"/>
        <v>29839.940080600001</v>
      </c>
      <c r="M2498" s="9">
        <v>41338.6800736</v>
      </c>
      <c r="N2498" s="9">
        <v>132328.476</v>
      </c>
      <c r="O2498" s="9">
        <f t="shared" si="502"/>
        <v>41338.6800736</v>
      </c>
      <c r="P2498" s="17">
        <f t="shared" si="503"/>
        <v>35589.310077100003</v>
      </c>
    </row>
    <row r="2499" spans="1:16" x14ac:dyDescent="0.25">
      <c r="A2499" s="76"/>
      <c r="B2499" s="76"/>
      <c r="C2499" s="76"/>
      <c r="D2499" s="90"/>
      <c r="E2499" s="79"/>
      <c r="F2499" s="8" t="s">
        <v>1987</v>
      </c>
      <c r="G2499" s="7" t="s">
        <v>17</v>
      </c>
      <c r="H2499" s="10">
        <v>51066.18</v>
      </c>
      <c r="I2499" s="11">
        <f t="shared" si="499"/>
        <v>61218.136584</v>
      </c>
      <c r="J2499" s="10">
        <v>47317.755599999997</v>
      </c>
      <c r="K2499" s="11">
        <f t="shared" si="500"/>
        <v>49730.961135599995</v>
      </c>
      <c r="L2499" s="50">
        <f t="shared" si="501"/>
        <v>49730.961135599995</v>
      </c>
      <c r="M2499" s="9">
        <v>68894.652153599993</v>
      </c>
      <c r="N2499" s="9">
        <v>172788.476</v>
      </c>
      <c r="O2499" s="9">
        <f t="shared" si="502"/>
        <v>68894.652153599993</v>
      </c>
      <c r="P2499" s="17">
        <f t="shared" si="503"/>
        <v>59312.806644599994</v>
      </c>
    </row>
    <row r="2500" spans="1:16" x14ac:dyDescent="0.25">
      <c r="A2500" s="76"/>
      <c r="B2500" s="76"/>
      <c r="C2500" s="76"/>
      <c r="D2500" s="90"/>
      <c r="E2500" s="79"/>
      <c r="F2500" s="8" t="s">
        <v>1988</v>
      </c>
      <c r="G2500" s="7" t="s">
        <v>17</v>
      </c>
      <c r="H2500" s="10">
        <v>73759.95</v>
      </c>
      <c r="I2500" s="11">
        <f t="shared" si="499"/>
        <v>88423.428059999991</v>
      </c>
      <c r="J2500" s="10">
        <v>68346.016000000003</v>
      </c>
      <c r="K2500" s="11">
        <f t="shared" si="500"/>
        <v>71831.662815999996</v>
      </c>
      <c r="L2500" s="50">
        <f t="shared" si="501"/>
        <v>71831.662815999996</v>
      </c>
      <c r="M2500" s="9">
        <v>99511.799296000012</v>
      </c>
      <c r="N2500" s="9">
        <v>113581.33499999999</v>
      </c>
      <c r="O2500" s="9">
        <f t="shared" si="502"/>
        <v>99511.799296000012</v>
      </c>
      <c r="P2500" s="17">
        <f t="shared" si="503"/>
        <v>85671.731056000004</v>
      </c>
    </row>
    <row r="2501" spans="1:16" x14ac:dyDescent="0.25">
      <c r="A2501" s="76"/>
      <c r="B2501" s="76"/>
      <c r="C2501" s="76"/>
      <c r="D2501" s="90"/>
      <c r="E2501" s="79"/>
      <c r="F2501" s="8" t="s">
        <v>1989</v>
      </c>
      <c r="G2501" s="7" t="s">
        <v>17</v>
      </c>
      <c r="H2501" s="10">
        <v>221282.82</v>
      </c>
      <c r="I2501" s="11">
        <f t="shared" si="499"/>
        <v>265273.84461600002</v>
      </c>
      <c r="J2501" s="10">
        <v>205040.8278</v>
      </c>
      <c r="K2501" s="11">
        <f t="shared" si="500"/>
        <v>215497.91001779999</v>
      </c>
      <c r="L2501" s="50">
        <f t="shared" si="501"/>
        <v>215497.91001779999</v>
      </c>
      <c r="M2501" s="9">
        <v>298539.44527680002</v>
      </c>
      <c r="N2501" s="9">
        <v>243854.44300000003</v>
      </c>
      <c r="O2501" s="9">
        <f t="shared" si="502"/>
        <v>243854.44300000003</v>
      </c>
      <c r="P2501" s="17">
        <f t="shared" si="503"/>
        <v>229676.17650890001</v>
      </c>
    </row>
    <row r="2502" spans="1:16" x14ac:dyDescent="0.25">
      <c r="A2502" s="76"/>
      <c r="B2502" s="76"/>
      <c r="C2502" s="76"/>
      <c r="D2502" s="90"/>
      <c r="E2502" s="79"/>
      <c r="F2502" s="8" t="s">
        <v>1990</v>
      </c>
      <c r="G2502" s="7" t="s">
        <v>17</v>
      </c>
      <c r="H2502" s="10">
        <v>78300.09</v>
      </c>
      <c r="I2502" s="11">
        <f t="shared" si="499"/>
        <v>93866.147891999994</v>
      </c>
      <c r="J2502" s="10">
        <v>72552.78</v>
      </c>
      <c r="K2502" s="11">
        <f t="shared" si="500"/>
        <v>76252.971779999993</v>
      </c>
      <c r="L2502" s="50">
        <f t="shared" si="501"/>
        <v>76252.971779999993</v>
      </c>
      <c r="M2502" s="9">
        <v>105636.84767999999</v>
      </c>
      <c r="N2502" s="9">
        <v>919477.77599999984</v>
      </c>
      <c r="O2502" s="9">
        <f t="shared" si="502"/>
        <v>105636.84767999999</v>
      </c>
      <c r="P2502" s="17">
        <f t="shared" si="503"/>
        <v>90944.909729999985</v>
      </c>
    </row>
    <row r="2503" spans="1:16" x14ac:dyDescent="0.25">
      <c r="A2503" s="76"/>
      <c r="B2503" s="76"/>
      <c r="C2503" s="76"/>
      <c r="D2503" s="90"/>
      <c r="E2503" s="79"/>
      <c r="F2503" s="8" t="s">
        <v>1991</v>
      </c>
      <c r="G2503" s="7" t="s">
        <v>17</v>
      </c>
      <c r="H2503" s="10">
        <v>36313.199999999997</v>
      </c>
      <c r="I2503" s="11">
        <f t="shared" si="499"/>
        <v>43532.264159999999</v>
      </c>
      <c r="J2503" s="10">
        <v>33647.625800000002</v>
      </c>
      <c r="K2503" s="11">
        <f t="shared" si="500"/>
        <v>35363.654715800003</v>
      </c>
      <c r="L2503" s="50">
        <f t="shared" si="501"/>
        <v>35363.654715800003</v>
      </c>
      <c r="M2503" s="9">
        <v>48990.943164800003</v>
      </c>
      <c r="N2503" s="9">
        <v>293822.54300000001</v>
      </c>
      <c r="O2503" s="9">
        <f t="shared" si="502"/>
        <v>48990.943164800003</v>
      </c>
      <c r="P2503" s="17">
        <f t="shared" si="503"/>
        <v>42177.298940300003</v>
      </c>
    </row>
    <row r="2504" spans="1:16" x14ac:dyDescent="0.25">
      <c r="A2504" s="76"/>
      <c r="B2504" s="76"/>
      <c r="C2504" s="76"/>
      <c r="D2504" s="90"/>
      <c r="E2504" s="79"/>
      <c r="F2504" s="8" t="s">
        <v>1992</v>
      </c>
      <c r="G2504" s="7" t="s">
        <v>17</v>
      </c>
      <c r="H2504" s="10">
        <v>54468.81</v>
      </c>
      <c r="I2504" s="11">
        <f t="shared" si="499"/>
        <v>65297.209427999995</v>
      </c>
      <c r="J2504" s="10">
        <v>50470.975400000003</v>
      </c>
      <c r="K2504" s="11">
        <f t="shared" si="500"/>
        <v>53044.995145400004</v>
      </c>
      <c r="L2504" s="50">
        <f t="shared" si="501"/>
        <v>53044.995145400004</v>
      </c>
      <c r="M2504" s="9">
        <v>73485.740182400012</v>
      </c>
      <c r="N2504" s="9">
        <v>92981.125999999989</v>
      </c>
      <c r="O2504" s="9">
        <f t="shared" si="502"/>
        <v>73485.740182400012</v>
      </c>
      <c r="P2504" s="17">
        <f t="shared" si="503"/>
        <v>63265.367663900004</v>
      </c>
    </row>
    <row r="2505" spans="1:16" x14ac:dyDescent="0.25">
      <c r="A2505" s="76"/>
      <c r="B2505" s="76"/>
      <c r="C2505" s="76"/>
      <c r="D2505" s="90"/>
      <c r="E2505" s="79"/>
      <c r="F2505" s="8" t="s">
        <v>55</v>
      </c>
      <c r="G2505" s="7" t="s">
        <v>17</v>
      </c>
      <c r="H2505" s="10">
        <v>204261.75</v>
      </c>
      <c r="I2505" s="11">
        <f t="shared" si="499"/>
        <v>244868.9859</v>
      </c>
      <c r="J2505" s="10">
        <v>189269.1692</v>
      </c>
      <c r="K2505" s="11">
        <f t="shared" si="500"/>
        <v>198921.89682920001</v>
      </c>
      <c r="L2505" s="50">
        <f t="shared" si="501"/>
        <v>198921.89682920001</v>
      </c>
      <c r="M2505" s="9">
        <v>275575.9103552</v>
      </c>
      <c r="N2505" s="9">
        <v>1323349.4959999998</v>
      </c>
      <c r="O2505" s="9">
        <f t="shared" si="502"/>
        <v>275575.9103552</v>
      </c>
      <c r="P2505" s="17">
        <f t="shared" si="503"/>
        <v>237248.90359220002</v>
      </c>
    </row>
    <row r="2506" spans="1:16" x14ac:dyDescent="0.25">
      <c r="A2506" s="76"/>
      <c r="B2506" s="76"/>
      <c r="C2506" s="76"/>
      <c r="D2506" s="90"/>
      <c r="E2506" s="79"/>
      <c r="F2506" s="8" t="s">
        <v>1962</v>
      </c>
      <c r="G2506" s="7" t="s">
        <v>17</v>
      </c>
      <c r="H2506" s="10">
        <v>107804.07</v>
      </c>
      <c r="I2506" s="11">
        <f t="shared" si="499"/>
        <v>129235.51911600001</v>
      </c>
      <c r="J2506" s="10">
        <v>99891.186400000006</v>
      </c>
      <c r="K2506" s="11">
        <f t="shared" si="500"/>
        <v>104985.6369064</v>
      </c>
      <c r="L2506" s="50">
        <f t="shared" si="501"/>
        <v>104985.6369064</v>
      </c>
      <c r="M2506" s="9">
        <v>145441.56739840002</v>
      </c>
      <c r="N2506" s="9">
        <v>114121.476</v>
      </c>
      <c r="O2506" s="9">
        <f t="shared" si="502"/>
        <v>114121.476</v>
      </c>
      <c r="P2506" s="17">
        <f t="shared" si="503"/>
        <v>109553.5564532</v>
      </c>
    </row>
    <row r="2507" spans="1:16" x14ac:dyDescent="0.25">
      <c r="A2507" s="76"/>
      <c r="B2507" s="76"/>
      <c r="C2507" s="76"/>
      <c r="D2507" s="90"/>
      <c r="E2507" s="79"/>
      <c r="F2507" s="52" t="s">
        <v>1993</v>
      </c>
      <c r="G2507" s="7" t="s">
        <v>17</v>
      </c>
      <c r="H2507" s="71">
        <v>0</v>
      </c>
      <c r="I2507" s="11">
        <f t="shared" si="499"/>
        <v>0</v>
      </c>
      <c r="J2507" s="10">
        <v>68346.016000000003</v>
      </c>
      <c r="K2507" s="11">
        <f t="shared" si="500"/>
        <v>71831.662815999996</v>
      </c>
      <c r="L2507" s="50">
        <f t="shared" si="501"/>
        <v>71831.662815999996</v>
      </c>
      <c r="M2507" s="9">
        <v>218400</v>
      </c>
      <c r="N2507" s="9">
        <v>172788.476</v>
      </c>
      <c r="O2507" s="9">
        <f t="shared" si="502"/>
        <v>172788.476</v>
      </c>
      <c r="P2507" s="17">
        <f t="shared" si="503"/>
        <v>122310.069408</v>
      </c>
    </row>
    <row r="2508" spans="1:16" x14ac:dyDescent="0.25">
      <c r="A2508" s="76"/>
      <c r="B2508" s="76"/>
      <c r="C2508" s="76"/>
      <c r="D2508" s="90"/>
      <c r="E2508" s="79"/>
      <c r="F2508" s="86" t="s">
        <v>81</v>
      </c>
      <c r="G2508" s="87"/>
      <c r="H2508" s="87"/>
      <c r="I2508" s="87"/>
      <c r="J2508" s="87"/>
      <c r="K2508" s="87"/>
      <c r="L2508" s="88"/>
      <c r="M2508" s="10"/>
      <c r="N2508" s="10"/>
      <c r="O2508" s="10"/>
      <c r="P2508" s="18"/>
    </row>
    <row r="2509" spans="1:16" x14ac:dyDescent="0.25">
      <c r="A2509" s="76"/>
      <c r="B2509" s="76"/>
      <c r="C2509" s="76"/>
      <c r="D2509" s="90"/>
      <c r="E2509" s="79"/>
      <c r="F2509" s="8" t="s">
        <v>1091</v>
      </c>
      <c r="G2509" s="77" t="s">
        <v>82</v>
      </c>
      <c r="H2509" s="78">
        <v>107804.07</v>
      </c>
      <c r="I2509" s="78">
        <f>(H2509*19.88%)+H2509</f>
        <v>129235.51911600001</v>
      </c>
      <c r="J2509" s="78">
        <v>99146.2</v>
      </c>
      <c r="K2509" s="78">
        <f>(J2509*5.1%)+J2509</f>
        <v>104202.6562</v>
      </c>
      <c r="L2509" s="78">
        <f>K2509</f>
        <v>104202.6562</v>
      </c>
      <c r="M2509" s="79">
        <v>144356.86719999998</v>
      </c>
      <c r="N2509" s="79">
        <v>338867.97</v>
      </c>
      <c r="O2509" s="79">
        <f>MIN(M2509,N2509)</f>
        <v>144356.86719999998</v>
      </c>
      <c r="P2509" s="80">
        <f>AVERAGE(L2509,O2509)</f>
        <v>124279.76169999999</v>
      </c>
    </row>
    <row r="2510" spans="1:16" x14ac:dyDescent="0.25">
      <c r="A2510" s="76"/>
      <c r="B2510" s="76"/>
      <c r="C2510" s="76"/>
      <c r="D2510" s="90"/>
      <c r="E2510" s="79"/>
      <c r="F2510" s="8" t="s">
        <v>764</v>
      </c>
      <c r="G2510" s="77"/>
      <c r="H2510" s="78"/>
      <c r="I2510" s="78"/>
      <c r="J2510" s="78"/>
      <c r="K2510" s="78"/>
      <c r="L2510" s="78">
        <f t="shared" ref="L2510:L2520" si="504">+(I2510+K2510)/2</f>
        <v>0</v>
      </c>
      <c r="M2510" s="79">
        <v>0</v>
      </c>
      <c r="N2510" s="79"/>
      <c r="O2510" s="79">
        <v>0</v>
      </c>
      <c r="P2510" s="81"/>
    </row>
    <row r="2511" spans="1:16" x14ac:dyDescent="0.25">
      <c r="A2511" s="76"/>
      <c r="B2511" s="76"/>
      <c r="C2511" s="76"/>
      <c r="D2511" s="90"/>
      <c r="E2511" s="79"/>
      <c r="F2511" s="8" t="s">
        <v>1994</v>
      </c>
      <c r="G2511" s="77"/>
      <c r="H2511" s="78"/>
      <c r="I2511" s="78"/>
      <c r="J2511" s="78"/>
      <c r="K2511" s="78"/>
      <c r="L2511" s="78">
        <f t="shared" si="504"/>
        <v>0</v>
      </c>
      <c r="M2511" s="79">
        <v>0</v>
      </c>
      <c r="N2511" s="79"/>
      <c r="O2511" s="79">
        <v>0</v>
      </c>
      <c r="P2511" s="81"/>
    </row>
    <row r="2512" spans="1:16" x14ac:dyDescent="0.25">
      <c r="A2512" s="76"/>
      <c r="B2512" s="76"/>
      <c r="C2512" s="76"/>
      <c r="D2512" s="90"/>
      <c r="E2512" s="79"/>
      <c r="F2512" s="8" t="s">
        <v>1934</v>
      </c>
      <c r="G2512" s="77"/>
      <c r="H2512" s="78"/>
      <c r="I2512" s="78"/>
      <c r="J2512" s="78"/>
      <c r="K2512" s="78"/>
      <c r="L2512" s="78">
        <f t="shared" si="504"/>
        <v>0</v>
      </c>
      <c r="M2512" s="79">
        <v>0</v>
      </c>
      <c r="N2512" s="79"/>
      <c r="O2512" s="79">
        <v>0</v>
      </c>
      <c r="P2512" s="81"/>
    </row>
    <row r="2513" spans="1:16" x14ac:dyDescent="0.25">
      <c r="A2513" s="76"/>
      <c r="B2513" s="76"/>
      <c r="C2513" s="76"/>
      <c r="D2513" s="90"/>
      <c r="E2513" s="79"/>
      <c r="F2513" s="8" t="s">
        <v>1963</v>
      </c>
      <c r="G2513" s="77"/>
      <c r="H2513" s="78"/>
      <c r="I2513" s="78"/>
      <c r="J2513" s="78"/>
      <c r="K2513" s="78"/>
      <c r="L2513" s="78">
        <f t="shared" si="504"/>
        <v>0</v>
      </c>
      <c r="M2513" s="79">
        <v>0</v>
      </c>
      <c r="N2513" s="79"/>
      <c r="O2513" s="79">
        <v>0</v>
      </c>
      <c r="P2513" s="81"/>
    </row>
    <row r="2514" spans="1:16" x14ac:dyDescent="0.25">
      <c r="A2514" s="76"/>
      <c r="B2514" s="76"/>
      <c r="C2514" s="76"/>
      <c r="D2514" s="90"/>
      <c r="E2514" s="79"/>
      <c r="F2514" s="8" t="s">
        <v>1995</v>
      </c>
      <c r="G2514" s="77"/>
      <c r="H2514" s="78"/>
      <c r="I2514" s="78"/>
      <c r="J2514" s="78"/>
      <c r="K2514" s="78"/>
      <c r="L2514" s="78">
        <f t="shared" si="504"/>
        <v>0</v>
      </c>
      <c r="M2514" s="79">
        <v>0</v>
      </c>
      <c r="N2514" s="79"/>
      <c r="O2514" s="79">
        <v>0</v>
      </c>
      <c r="P2514" s="81"/>
    </row>
    <row r="2515" spans="1:16" x14ac:dyDescent="0.25">
      <c r="A2515" s="76"/>
      <c r="B2515" s="76"/>
      <c r="C2515" s="76"/>
      <c r="D2515" s="90"/>
      <c r="E2515" s="79"/>
      <c r="F2515" s="8" t="s">
        <v>1965</v>
      </c>
      <c r="G2515" s="77"/>
      <c r="H2515" s="78"/>
      <c r="I2515" s="78"/>
      <c r="J2515" s="78"/>
      <c r="K2515" s="78"/>
      <c r="L2515" s="78">
        <f t="shared" si="504"/>
        <v>0</v>
      </c>
      <c r="M2515" s="79">
        <v>0</v>
      </c>
      <c r="N2515" s="79"/>
      <c r="O2515" s="79">
        <v>0</v>
      </c>
      <c r="P2515" s="81"/>
    </row>
    <row r="2516" spans="1:16" x14ac:dyDescent="0.25">
      <c r="A2516" s="76"/>
      <c r="B2516" s="76"/>
      <c r="C2516" s="76"/>
      <c r="D2516" s="90"/>
      <c r="E2516" s="79"/>
      <c r="F2516" s="8" t="s">
        <v>1996</v>
      </c>
      <c r="G2516" s="77"/>
      <c r="H2516" s="78"/>
      <c r="I2516" s="78"/>
      <c r="J2516" s="78"/>
      <c r="K2516" s="78"/>
      <c r="L2516" s="78">
        <f t="shared" si="504"/>
        <v>0</v>
      </c>
      <c r="M2516" s="79">
        <v>0</v>
      </c>
      <c r="N2516" s="79"/>
      <c r="O2516" s="79">
        <v>0</v>
      </c>
      <c r="P2516" s="81"/>
    </row>
    <row r="2517" spans="1:16" x14ac:dyDescent="0.25">
      <c r="A2517" s="76"/>
      <c r="B2517" s="76"/>
      <c r="C2517" s="76"/>
      <c r="D2517" s="90"/>
      <c r="E2517" s="79"/>
      <c r="F2517" s="8" t="s">
        <v>1997</v>
      </c>
      <c r="G2517" s="77"/>
      <c r="H2517" s="78"/>
      <c r="I2517" s="78"/>
      <c r="J2517" s="78"/>
      <c r="K2517" s="78"/>
      <c r="L2517" s="78">
        <f t="shared" si="504"/>
        <v>0</v>
      </c>
      <c r="M2517" s="79">
        <v>0</v>
      </c>
      <c r="N2517" s="79"/>
      <c r="O2517" s="79">
        <v>0</v>
      </c>
      <c r="P2517" s="81"/>
    </row>
    <row r="2518" spans="1:16" x14ac:dyDescent="0.25">
      <c r="A2518" s="76"/>
      <c r="B2518" s="76"/>
      <c r="C2518" s="76"/>
      <c r="D2518" s="90"/>
      <c r="E2518" s="79"/>
      <c r="F2518" s="8" t="s">
        <v>1967</v>
      </c>
      <c r="G2518" s="77"/>
      <c r="H2518" s="78"/>
      <c r="I2518" s="78"/>
      <c r="J2518" s="78"/>
      <c r="K2518" s="78"/>
      <c r="L2518" s="78">
        <f t="shared" si="504"/>
        <v>0</v>
      </c>
      <c r="M2518" s="79">
        <v>0</v>
      </c>
      <c r="N2518" s="79"/>
      <c r="O2518" s="79">
        <v>0</v>
      </c>
      <c r="P2518" s="81"/>
    </row>
    <row r="2519" spans="1:16" x14ac:dyDescent="0.25">
      <c r="A2519" s="76"/>
      <c r="B2519" s="76"/>
      <c r="C2519" s="76"/>
      <c r="D2519" s="90"/>
      <c r="E2519" s="79"/>
      <c r="F2519" s="8" t="s">
        <v>1271</v>
      </c>
      <c r="G2519" s="77"/>
      <c r="H2519" s="78"/>
      <c r="I2519" s="78"/>
      <c r="J2519" s="78"/>
      <c r="K2519" s="78"/>
      <c r="L2519" s="78">
        <f t="shared" si="504"/>
        <v>0</v>
      </c>
      <c r="M2519" s="79">
        <v>0</v>
      </c>
      <c r="N2519" s="79"/>
      <c r="O2519" s="79">
        <v>0</v>
      </c>
      <c r="P2519" s="81"/>
    </row>
    <row r="2520" spans="1:16" x14ac:dyDescent="0.25">
      <c r="A2520" s="76"/>
      <c r="B2520" s="76"/>
      <c r="C2520" s="76"/>
      <c r="D2520" s="90"/>
      <c r="E2520" s="79"/>
      <c r="F2520" s="8" t="s">
        <v>1998</v>
      </c>
      <c r="G2520" s="77"/>
      <c r="H2520" s="78"/>
      <c r="I2520" s="78"/>
      <c r="J2520" s="78"/>
      <c r="K2520" s="78"/>
      <c r="L2520" s="78">
        <f t="shared" si="504"/>
        <v>0</v>
      </c>
      <c r="M2520" s="79">
        <v>0</v>
      </c>
      <c r="N2520" s="79"/>
      <c r="O2520" s="79">
        <v>0</v>
      </c>
      <c r="P2520" s="81"/>
    </row>
    <row r="2521" spans="1:16" x14ac:dyDescent="0.25">
      <c r="A2521" s="76">
        <v>7</v>
      </c>
      <c r="B2521" s="76" t="s">
        <v>1999</v>
      </c>
      <c r="C2521" s="76" t="s">
        <v>2000</v>
      </c>
      <c r="D2521" s="90"/>
      <c r="E2521" s="79"/>
      <c r="F2521" s="100" t="s">
        <v>15</v>
      </c>
      <c r="G2521" s="101"/>
      <c r="H2521" s="101"/>
      <c r="I2521" s="101"/>
      <c r="J2521" s="101"/>
      <c r="K2521" s="101"/>
      <c r="L2521" s="102"/>
      <c r="M2521" s="10"/>
      <c r="N2521" s="10"/>
      <c r="O2521" s="10"/>
      <c r="P2521" s="18"/>
    </row>
    <row r="2522" spans="1:16" x14ac:dyDescent="0.25">
      <c r="A2522" s="76"/>
      <c r="B2522" s="76"/>
      <c r="C2522" s="76"/>
      <c r="D2522" s="90"/>
      <c r="E2522" s="79"/>
      <c r="F2522" s="8" t="s">
        <v>2001</v>
      </c>
      <c r="G2522" s="7" t="s">
        <v>17</v>
      </c>
      <c r="H2522" s="10">
        <v>170218.62</v>
      </c>
      <c r="I2522" s="11">
        <f t="shared" ref="I2522:I2529" si="505">(H2522*19.88%)+H2522</f>
        <v>204058.08165599999</v>
      </c>
      <c r="J2522" s="10">
        <v>0</v>
      </c>
      <c r="K2522" s="11">
        <f t="shared" ref="K2522:K2529" si="506">(J2522*5.1%)+J2522</f>
        <v>0</v>
      </c>
      <c r="L2522" s="50">
        <f>K2522</f>
        <v>0</v>
      </c>
      <c r="M2522" s="9">
        <v>183560</v>
      </c>
      <c r="N2522" s="9">
        <v>172788.476</v>
      </c>
      <c r="O2522" s="9">
        <f>MIN(M2522,N2522)</f>
        <v>172788.476</v>
      </c>
      <c r="P2522" s="17">
        <f>O2522</f>
        <v>172788.476</v>
      </c>
    </row>
    <row r="2523" spans="1:16" x14ac:dyDescent="0.25">
      <c r="A2523" s="76"/>
      <c r="B2523" s="76"/>
      <c r="C2523" s="76"/>
      <c r="D2523" s="90"/>
      <c r="E2523" s="79"/>
      <c r="F2523" s="8" t="s">
        <v>2002</v>
      </c>
      <c r="G2523" s="7" t="s">
        <v>17</v>
      </c>
      <c r="H2523" s="10">
        <v>17022.060000000001</v>
      </c>
      <c r="I2523" s="11">
        <f t="shared" si="505"/>
        <v>20406.045528000002</v>
      </c>
      <c r="J2523" s="10">
        <v>0</v>
      </c>
      <c r="K2523" s="11">
        <f t="shared" si="506"/>
        <v>0</v>
      </c>
      <c r="L2523" s="50">
        <f t="shared" ref="L2523:L2529" si="507">K2523</f>
        <v>0</v>
      </c>
      <c r="M2523" s="9">
        <v>394056</v>
      </c>
      <c r="N2523" s="9">
        <v>505956.34600000002</v>
      </c>
      <c r="O2523" s="9">
        <f t="shared" ref="O2523:O2529" si="508">MIN(M2523,N2523)</f>
        <v>394056</v>
      </c>
      <c r="P2523" s="17">
        <f t="shared" ref="P2523:P2529" si="509">O2523</f>
        <v>394056</v>
      </c>
    </row>
    <row r="2524" spans="1:16" x14ac:dyDescent="0.25">
      <c r="A2524" s="76"/>
      <c r="B2524" s="76"/>
      <c r="C2524" s="76"/>
      <c r="D2524" s="90"/>
      <c r="E2524" s="79"/>
      <c r="F2524" s="8" t="s">
        <v>1077</v>
      </c>
      <c r="G2524" s="7" t="s">
        <v>17</v>
      </c>
      <c r="H2524" s="10">
        <v>59008.95</v>
      </c>
      <c r="I2524" s="11">
        <f t="shared" si="505"/>
        <v>70739.92925999999</v>
      </c>
      <c r="J2524" s="10">
        <v>0</v>
      </c>
      <c r="K2524" s="11">
        <f t="shared" si="506"/>
        <v>0</v>
      </c>
      <c r="L2524" s="50">
        <f t="shared" si="507"/>
        <v>0</v>
      </c>
      <c r="M2524" s="9">
        <v>150800</v>
      </c>
      <c r="N2524" s="9">
        <v>125719.33499999999</v>
      </c>
      <c r="O2524" s="9">
        <f t="shared" si="508"/>
        <v>125719.33499999999</v>
      </c>
      <c r="P2524" s="17">
        <f t="shared" si="509"/>
        <v>125719.33499999999</v>
      </c>
    </row>
    <row r="2525" spans="1:16" x14ac:dyDescent="0.25">
      <c r="A2525" s="76"/>
      <c r="B2525" s="76"/>
      <c r="C2525" s="76"/>
      <c r="D2525" s="90"/>
      <c r="E2525" s="79"/>
      <c r="F2525" s="8" t="s">
        <v>411</v>
      </c>
      <c r="G2525" s="7" t="s">
        <v>17</v>
      </c>
      <c r="H2525" s="10">
        <v>209936.43</v>
      </c>
      <c r="I2525" s="11">
        <f t="shared" si="505"/>
        <v>251671.792284</v>
      </c>
      <c r="J2525" s="10">
        <v>0</v>
      </c>
      <c r="K2525" s="11">
        <f t="shared" si="506"/>
        <v>0</v>
      </c>
      <c r="L2525" s="50">
        <f t="shared" si="507"/>
        <v>0</v>
      </c>
      <c r="M2525" s="9">
        <v>1812948.8</v>
      </c>
      <c r="N2525" s="9">
        <v>626581.41</v>
      </c>
      <c r="O2525" s="9">
        <f t="shared" si="508"/>
        <v>626581.41</v>
      </c>
      <c r="P2525" s="17">
        <f t="shared" si="509"/>
        <v>626581.41</v>
      </c>
    </row>
    <row r="2526" spans="1:16" x14ac:dyDescent="0.25">
      <c r="A2526" s="76"/>
      <c r="B2526" s="76"/>
      <c r="C2526" s="76"/>
      <c r="D2526" s="90"/>
      <c r="E2526" s="79"/>
      <c r="F2526" s="8" t="s">
        <v>2003</v>
      </c>
      <c r="G2526" s="7" t="s">
        <v>17</v>
      </c>
      <c r="H2526" s="10">
        <v>28370.43</v>
      </c>
      <c r="I2526" s="11">
        <f t="shared" si="505"/>
        <v>34010.471484000002</v>
      </c>
      <c r="J2526" s="10">
        <v>0</v>
      </c>
      <c r="K2526" s="11">
        <f t="shared" si="506"/>
        <v>0</v>
      </c>
      <c r="L2526" s="50">
        <f t="shared" si="507"/>
        <v>0</v>
      </c>
      <c r="M2526" s="9">
        <v>144356.16</v>
      </c>
      <c r="N2526" s="9">
        <v>152460.42000000001</v>
      </c>
      <c r="O2526" s="9">
        <f t="shared" si="508"/>
        <v>144356.16</v>
      </c>
      <c r="P2526" s="17">
        <f t="shared" si="509"/>
        <v>144356.16</v>
      </c>
    </row>
    <row r="2527" spans="1:16" x14ac:dyDescent="0.25">
      <c r="A2527" s="76"/>
      <c r="B2527" s="76"/>
      <c r="C2527" s="76"/>
      <c r="D2527" s="90"/>
      <c r="E2527" s="79"/>
      <c r="F2527" s="8" t="s">
        <v>2004</v>
      </c>
      <c r="G2527" s="7" t="s">
        <v>17</v>
      </c>
      <c r="H2527" s="10">
        <v>90783</v>
      </c>
      <c r="I2527" s="11">
        <f t="shared" si="505"/>
        <v>108830.66039999999</v>
      </c>
      <c r="J2527" s="10">
        <v>0</v>
      </c>
      <c r="K2527" s="11">
        <f t="shared" si="506"/>
        <v>0</v>
      </c>
      <c r="L2527" s="50">
        <f t="shared" si="507"/>
        <v>0</v>
      </c>
      <c r="M2527" s="9">
        <v>878800</v>
      </c>
      <c r="N2527" s="9">
        <v>188570.97</v>
      </c>
      <c r="O2527" s="9">
        <f t="shared" si="508"/>
        <v>188570.97</v>
      </c>
      <c r="P2527" s="17">
        <f t="shared" si="509"/>
        <v>188570.97</v>
      </c>
    </row>
    <row r="2528" spans="1:16" x14ac:dyDescent="0.25">
      <c r="A2528" s="76"/>
      <c r="B2528" s="76"/>
      <c r="C2528" s="76"/>
      <c r="D2528" s="90"/>
      <c r="E2528" s="79"/>
      <c r="F2528" s="8" t="s">
        <v>2005</v>
      </c>
      <c r="G2528" s="7" t="s">
        <v>17</v>
      </c>
      <c r="H2528" s="10">
        <v>1131951.1499999999</v>
      </c>
      <c r="I2528" s="11">
        <f t="shared" si="505"/>
        <v>1356983.0386199998</v>
      </c>
      <c r="J2528" s="10">
        <v>0</v>
      </c>
      <c r="K2528" s="11">
        <f t="shared" si="506"/>
        <v>0</v>
      </c>
      <c r="L2528" s="50">
        <f t="shared" si="507"/>
        <v>0</v>
      </c>
      <c r="M2528" s="9">
        <v>1489280</v>
      </c>
      <c r="N2528" s="9">
        <v>383857.11</v>
      </c>
      <c r="O2528" s="9">
        <f t="shared" si="508"/>
        <v>383857.11</v>
      </c>
      <c r="P2528" s="17">
        <f t="shared" si="509"/>
        <v>383857.11</v>
      </c>
    </row>
    <row r="2529" spans="1:16" x14ac:dyDescent="0.25">
      <c r="A2529" s="76"/>
      <c r="B2529" s="76"/>
      <c r="C2529" s="76"/>
      <c r="D2529" s="90"/>
      <c r="E2529" s="79"/>
      <c r="F2529" s="8" t="s">
        <v>2006</v>
      </c>
      <c r="G2529" s="7" t="s">
        <v>17</v>
      </c>
      <c r="H2529" s="10">
        <v>170218.62</v>
      </c>
      <c r="I2529" s="11">
        <f t="shared" si="505"/>
        <v>204058.08165599999</v>
      </c>
      <c r="J2529" s="10">
        <v>0</v>
      </c>
      <c r="K2529" s="11">
        <f t="shared" si="506"/>
        <v>0</v>
      </c>
      <c r="L2529" s="50">
        <f t="shared" si="507"/>
        <v>0</v>
      </c>
      <c r="M2529" s="9">
        <v>3941146.56</v>
      </c>
      <c r="N2529" s="9">
        <v>852194.8189999999</v>
      </c>
      <c r="O2529" s="9">
        <f t="shared" si="508"/>
        <v>852194.8189999999</v>
      </c>
      <c r="P2529" s="17">
        <f t="shared" si="509"/>
        <v>852194.8189999999</v>
      </c>
    </row>
    <row r="2530" spans="1:16" x14ac:dyDescent="0.25">
      <c r="A2530" s="76"/>
      <c r="B2530" s="76"/>
      <c r="C2530" s="76"/>
      <c r="D2530" s="90"/>
      <c r="E2530" s="79"/>
      <c r="F2530" s="100" t="s">
        <v>81</v>
      </c>
      <c r="G2530" s="101"/>
      <c r="H2530" s="101"/>
      <c r="I2530" s="101"/>
      <c r="J2530" s="101"/>
      <c r="K2530" s="101"/>
      <c r="L2530" s="102"/>
      <c r="M2530" s="10"/>
      <c r="N2530" s="10"/>
      <c r="O2530" s="10"/>
      <c r="P2530" s="18"/>
    </row>
    <row r="2531" spans="1:16" x14ac:dyDescent="0.25">
      <c r="A2531" s="76"/>
      <c r="B2531" s="76"/>
      <c r="C2531" s="76"/>
      <c r="D2531" s="90"/>
      <c r="E2531" s="79"/>
      <c r="F2531" s="8" t="s">
        <v>405</v>
      </c>
      <c r="G2531" s="77" t="s">
        <v>82</v>
      </c>
      <c r="H2531" s="78">
        <v>77270.490000000005</v>
      </c>
      <c r="I2531" s="78">
        <f>(H2531*19.88%)+H2531</f>
        <v>92631.863412000006</v>
      </c>
      <c r="J2531" s="78">
        <v>0</v>
      </c>
      <c r="K2531" s="78">
        <f>(J2531*5.1%)+J2531</f>
        <v>0</v>
      </c>
      <c r="L2531" s="78">
        <f>K2531</f>
        <v>0</v>
      </c>
      <c r="M2531" s="79">
        <v>255528</v>
      </c>
      <c r="N2531" s="79">
        <v>198336.11</v>
      </c>
      <c r="O2531" s="79">
        <f>MIN(M2531,N2531)</f>
        <v>198336.11</v>
      </c>
      <c r="P2531" s="80">
        <f>O2531</f>
        <v>198336.11</v>
      </c>
    </row>
    <row r="2532" spans="1:16" x14ac:dyDescent="0.25">
      <c r="A2532" s="76"/>
      <c r="B2532" s="76"/>
      <c r="C2532" s="76"/>
      <c r="D2532" s="90"/>
      <c r="E2532" s="79"/>
      <c r="F2532" s="8" t="s">
        <v>1976</v>
      </c>
      <c r="G2532" s="77"/>
      <c r="H2532" s="78"/>
      <c r="I2532" s="78"/>
      <c r="J2532" s="78" t="s">
        <v>1743</v>
      </c>
      <c r="K2532" s="78"/>
      <c r="L2532" s="78">
        <f t="shared" ref="L2532:L2537" si="510">+(I2532+K2532)/2</f>
        <v>0</v>
      </c>
      <c r="M2532" s="79">
        <v>0</v>
      </c>
      <c r="N2532" s="79"/>
      <c r="O2532" s="79">
        <v>0</v>
      </c>
      <c r="P2532" s="81"/>
    </row>
    <row r="2533" spans="1:16" x14ac:dyDescent="0.25">
      <c r="A2533" s="76"/>
      <c r="B2533" s="76"/>
      <c r="C2533" s="76"/>
      <c r="D2533" s="90"/>
      <c r="E2533" s="79"/>
      <c r="F2533" s="8" t="s">
        <v>2007</v>
      </c>
      <c r="G2533" s="77"/>
      <c r="H2533" s="78"/>
      <c r="I2533" s="78"/>
      <c r="J2533" s="78" t="s">
        <v>1743</v>
      </c>
      <c r="K2533" s="78"/>
      <c r="L2533" s="78">
        <f t="shared" si="510"/>
        <v>0</v>
      </c>
      <c r="M2533" s="79">
        <v>0</v>
      </c>
      <c r="N2533" s="79"/>
      <c r="O2533" s="79">
        <v>0</v>
      </c>
      <c r="P2533" s="81"/>
    </row>
    <row r="2534" spans="1:16" x14ac:dyDescent="0.25">
      <c r="A2534" s="76"/>
      <c r="B2534" s="76"/>
      <c r="C2534" s="76"/>
      <c r="D2534" s="90"/>
      <c r="E2534" s="79"/>
      <c r="F2534" s="8" t="s">
        <v>2008</v>
      </c>
      <c r="G2534" s="77"/>
      <c r="H2534" s="78"/>
      <c r="I2534" s="78"/>
      <c r="J2534" s="78" t="s">
        <v>1743</v>
      </c>
      <c r="K2534" s="78"/>
      <c r="L2534" s="78">
        <f t="shared" si="510"/>
        <v>0</v>
      </c>
      <c r="M2534" s="79">
        <v>0</v>
      </c>
      <c r="N2534" s="79"/>
      <c r="O2534" s="79">
        <v>0</v>
      </c>
      <c r="P2534" s="81"/>
    </row>
    <row r="2535" spans="1:16" x14ac:dyDescent="0.25">
      <c r="A2535" s="76"/>
      <c r="B2535" s="76"/>
      <c r="C2535" s="76"/>
      <c r="D2535" s="90"/>
      <c r="E2535" s="79"/>
      <c r="F2535" s="8" t="s">
        <v>2009</v>
      </c>
      <c r="G2535" s="77"/>
      <c r="H2535" s="78"/>
      <c r="I2535" s="78"/>
      <c r="J2535" s="78" t="s">
        <v>1743</v>
      </c>
      <c r="K2535" s="78"/>
      <c r="L2535" s="78">
        <f t="shared" si="510"/>
        <v>0</v>
      </c>
      <c r="M2535" s="79">
        <v>0</v>
      </c>
      <c r="N2535" s="79"/>
      <c r="O2535" s="79">
        <v>0</v>
      </c>
      <c r="P2535" s="81"/>
    </row>
    <row r="2536" spans="1:16" x14ac:dyDescent="0.25">
      <c r="A2536" s="76"/>
      <c r="B2536" s="76"/>
      <c r="C2536" s="76"/>
      <c r="D2536" s="90"/>
      <c r="E2536" s="79"/>
      <c r="F2536" s="8" t="s">
        <v>2010</v>
      </c>
      <c r="G2536" s="77"/>
      <c r="H2536" s="78"/>
      <c r="I2536" s="78"/>
      <c r="J2536" s="78" t="s">
        <v>1743</v>
      </c>
      <c r="K2536" s="78"/>
      <c r="L2536" s="78">
        <f t="shared" si="510"/>
        <v>0</v>
      </c>
      <c r="M2536" s="79">
        <v>0</v>
      </c>
      <c r="N2536" s="79"/>
      <c r="O2536" s="79">
        <v>0</v>
      </c>
      <c r="P2536" s="81"/>
    </row>
    <row r="2537" spans="1:16" x14ac:dyDescent="0.25">
      <c r="A2537" s="76"/>
      <c r="B2537" s="76"/>
      <c r="C2537" s="76"/>
      <c r="D2537" s="90"/>
      <c r="E2537" s="79"/>
      <c r="F2537" s="8" t="s">
        <v>2011</v>
      </c>
      <c r="G2537" s="77"/>
      <c r="H2537" s="78"/>
      <c r="I2537" s="78"/>
      <c r="J2537" s="78" t="s">
        <v>1743</v>
      </c>
      <c r="K2537" s="78"/>
      <c r="L2537" s="78">
        <f t="shared" si="510"/>
        <v>0</v>
      </c>
      <c r="M2537" s="79">
        <v>0</v>
      </c>
      <c r="N2537" s="79"/>
      <c r="O2537" s="79">
        <v>0</v>
      </c>
      <c r="P2537" s="81"/>
    </row>
    <row r="2538" spans="1:16" x14ac:dyDescent="0.25">
      <c r="A2538" s="76">
        <v>8</v>
      </c>
      <c r="B2538" s="76" t="s">
        <v>2012</v>
      </c>
      <c r="C2538" s="76" t="s">
        <v>2013</v>
      </c>
      <c r="D2538" s="90"/>
      <c r="E2538" s="79"/>
      <c r="F2538" s="100" t="s">
        <v>15</v>
      </c>
      <c r="G2538" s="101"/>
      <c r="H2538" s="101"/>
      <c r="I2538" s="101"/>
      <c r="J2538" s="101"/>
      <c r="K2538" s="101"/>
      <c r="L2538" s="102"/>
      <c r="M2538" s="10"/>
      <c r="N2538" s="10"/>
      <c r="O2538" s="10"/>
      <c r="P2538" s="18"/>
    </row>
    <row r="2539" spans="1:16" x14ac:dyDescent="0.25">
      <c r="A2539" s="76"/>
      <c r="B2539" s="76"/>
      <c r="C2539" s="76"/>
      <c r="D2539" s="90"/>
      <c r="E2539" s="79"/>
      <c r="F2539" s="8" t="s">
        <v>2014</v>
      </c>
      <c r="G2539" s="7" t="s">
        <v>17</v>
      </c>
      <c r="H2539" s="10">
        <v>62413.56</v>
      </c>
      <c r="I2539" s="11">
        <f t="shared" ref="I2539:I2547" si="511">(H2539*19.88%)+H2539</f>
        <v>74821.375727999999</v>
      </c>
      <c r="J2539" s="10">
        <v>0</v>
      </c>
      <c r="K2539" s="11">
        <f t="shared" ref="K2539:K2547" si="512">(J2539*5.1%)+J2539</f>
        <v>0</v>
      </c>
      <c r="L2539" s="50">
        <f>K2539</f>
        <v>0</v>
      </c>
      <c r="M2539" s="9">
        <v>601120</v>
      </c>
      <c r="N2539" s="9">
        <v>150853.92000000001</v>
      </c>
      <c r="O2539" s="9">
        <f>MIN(M2539,N2539)</f>
        <v>150853.92000000001</v>
      </c>
      <c r="P2539" s="17">
        <f>O2539</f>
        <v>150853.92000000001</v>
      </c>
    </row>
    <row r="2540" spans="1:16" x14ac:dyDescent="0.25">
      <c r="A2540" s="76"/>
      <c r="B2540" s="76"/>
      <c r="C2540" s="76"/>
      <c r="D2540" s="90"/>
      <c r="E2540" s="79"/>
      <c r="F2540" s="8" t="s">
        <v>2015</v>
      </c>
      <c r="G2540" s="7" t="s">
        <v>17</v>
      </c>
      <c r="H2540" s="10">
        <v>28370.43</v>
      </c>
      <c r="I2540" s="11">
        <f t="shared" si="511"/>
        <v>34010.471484000002</v>
      </c>
      <c r="J2540" s="10">
        <v>0</v>
      </c>
      <c r="K2540" s="11">
        <f t="shared" si="512"/>
        <v>0</v>
      </c>
      <c r="L2540" s="50">
        <f t="shared" ref="L2540:L2547" si="513">K2540</f>
        <v>0</v>
      </c>
      <c r="M2540" s="9">
        <v>183040</v>
      </c>
      <c r="N2540" s="9">
        <v>170312.20500000002</v>
      </c>
      <c r="O2540" s="9">
        <f t="shared" ref="O2540:O2547" si="514">MIN(M2540,N2540)</f>
        <v>170312.20500000002</v>
      </c>
      <c r="P2540" s="17">
        <f t="shared" ref="P2540:P2547" si="515">O2540</f>
        <v>170312.20500000002</v>
      </c>
    </row>
    <row r="2541" spans="1:16" x14ac:dyDescent="0.25">
      <c r="A2541" s="76"/>
      <c r="B2541" s="76"/>
      <c r="C2541" s="76"/>
      <c r="D2541" s="90"/>
      <c r="E2541" s="79"/>
      <c r="F2541" s="8" t="s">
        <v>1682</v>
      </c>
      <c r="G2541" s="7" t="s">
        <v>17</v>
      </c>
      <c r="H2541" s="10">
        <v>90783</v>
      </c>
      <c r="I2541" s="11">
        <f t="shared" si="511"/>
        <v>108830.66039999999</v>
      </c>
      <c r="J2541" s="10">
        <v>0</v>
      </c>
      <c r="K2541" s="11">
        <f t="shared" si="512"/>
        <v>0</v>
      </c>
      <c r="L2541" s="50">
        <f t="shared" si="513"/>
        <v>0</v>
      </c>
      <c r="M2541" s="9">
        <v>1283360</v>
      </c>
      <c r="N2541" s="9">
        <v>275114.91000000003</v>
      </c>
      <c r="O2541" s="9">
        <f t="shared" si="514"/>
        <v>275114.91000000003</v>
      </c>
      <c r="P2541" s="17">
        <f t="shared" si="515"/>
        <v>275114.91000000003</v>
      </c>
    </row>
    <row r="2542" spans="1:16" x14ac:dyDescent="0.25">
      <c r="A2542" s="76"/>
      <c r="B2542" s="76"/>
      <c r="C2542" s="76"/>
      <c r="D2542" s="90"/>
      <c r="E2542" s="79"/>
      <c r="F2542" s="8" t="s">
        <v>2016</v>
      </c>
      <c r="G2542" s="7" t="s">
        <v>17</v>
      </c>
      <c r="H2542" s="10">
        <v>73759.95</v>
      </c>
      <c r="I2542" s="11">
        <f t="shared" si="511"/>
        <v>88423.428059999991</v>
      </c>
      <c r="J2542" s="10">
        <v>0</v>
      </c>
      <c r="K2542" s="11">
        <f t="shared" si="512"/>
        <v>0</v>
      </c>
      <c r="L2542" s="50">
        <f t="shared" si="513"/>
        <v>0</v>
      </c>
      <c r="M2542" s="9">
        <v>354328</v>
      </c>
      <c r="N2542" s="9">
        <v>152460.42000000001</v>
      </c>
      <c r="O2542" s="9">
        <f t="shared" si="514"/>
        <v>152460.42000000001</v>
      </c>
      <c r="P2542" s="17">
        <f t="shared" si="515"/>
        <v>152460.42000000001</v>
      </c>
    </row>
    <row r="2543" spans="1:16" x14ac:dyDescent="0.25">
      <c r="A2543" s="76"/>
      <c r="B2543" s="76"/>
      <c r="C2543" s="76"/>
      <c r="D2543" s="90"/>
      <c r="E2543" s="79"/>
      <c r="F2543" s="8" t="s">
        <v>2017</v>
      </c>
      <c r="G2543" s="7" t="s">
        <v>17</v>
      </c>
      <c r="H2543" s="10">
        <v>51066.18</v>
      </c>
      <c r="I2543" s="11">
        <f t="shared" si="511"/>
        <v>61218.136584</v>
      </c>
      <c r="J2543" s="10">
        <v>0</v>
      </c>
      <c r="K2543" s="11">
        <f t="shared" si="512"/>
        <v>0</v>
      </c>
      <c r="L2543" s="50">
        <f t="shared" si="513"/>
        <v>0</v>
      </c>
      <c r="M2543" s="9">
        <v>243951.76</v>
      </c>
      <c r="N2543" s="9">
        <v>170310.42</v>
      </c>
      <c r="O2543" s="9">
        <f t="shared" si="514"/>
        <v>170310.42</v>
      </c>
      <c r="P2543" s="17">
        <f t="shared" si="515"/>
        <v>170310.42</v>
      </c>
    </row>
    <row r="2544" spans="1:16" x14ac:dyDescent="0.25">
      <c r="A2544" s="76"/>
      <c r="B2544" s="76"/>
      <c r="C2544" s="76"/>
      <c r="D2544" s="90"/>
      <c r="E2544" s="79"/>
      <c r="F2544" s="8" t="s">
        <v>2018</v>
      </c>
      <c r="G2544" s="7" t="s">
        <v>17</v>
      </c>
      <c r="H2544" s="10">
        <v>51066.18</v>
      </c>
      <c r="I2544" s="11">
        <f t="shared" si="511"/>
        <v>61218.136584</v>
      </c>
      <c r="J2544" s="10">
        <v>0</v>
      </c>
      <c r="K2544" s="11">
        <f t="shared" si="512"/>
        <v>0</v>
      </c>
      <c r="L2544" s="50">
        <f t="shared" si="513"/>
        <v>0</v>
      </c>
      <c r="M2544" s="9">
        <v>530285.6</v>
      </c>
      <c r="N2544" s="9">
        <v>375296.25</v>
      </c>
      <c r="O2544" s="9">
        <f t="shared" si="514"/>
        <v>375296.25</v>
      </c>
      <c r="P2544" s="17">
        <f t="shared" si="515"/>
        <v>375296.25</v>
      </c>
    </row>
    <row r="2545" spans="1:16" x14ac:dyDescent="0.25">
      <c r="A2545" s="76"/>
      <c r="B2545" s="76"/>
      <c r="C2545" s="76"/>
      <c r="D2545" s="90"/>
      <c r="E2545" s="79"/>
      <c r="F2545" s="8" t="s">
        <v>2019</v>
      </c>
      <c r="G2545" s="7" t="s">
        <v>17</v>
      </c>
      <c r="H2545" s="10">
        <v>90783</v>
      </c>
      <c r="I2545" s="11">
        <f t="shared" si="511"/>
        <v>108830.66039999999</v>
      </c>
      <c r="J2545" s="10">
        <v>0</v>
      </c>
      <c r="K2545" s="11">
        <f t="shared" si="512"/>
        <v>0</v>
      </c>
      <c r="L2545" s="50">
        <f t="shared" si="513"/>
        <v>0</v>
      </c>
      <c r="M2545" s="9">
        <v>382605.6</v>
      </c>
      <c r="N2545" s="9">
        <v>116025</v>
      </c>
      <c r="O2545" s="9">
        <f>MIN(M2545,N2545)</f>
        <v>116025</v>
      </c>
      <c r="P2545" s="17">
        <f t="shared" si="515"/>
        <v>116025</v>
      </c>
    </row>
    <row r="2546" spans="1:16" x14ac:dyDescent="0.25">
      <c r="A2546" s="76"/>
      <c r="B2546" s="76"/>
      <c r="C2546" s="76"/>
      <c r="D2546" s="90"/>
      <c r="E2546" s="79"/>
      <c r="F2546" s="8" t="s">
        <v>2020</v>
      </c>
      <c r="G2546" s="7" t="s">
        <v>17</v>
      </c>
      <c r="H2546" s="10">
        <v>51066.18</v>
      </c>
      <c r="I2546" s="11">
        <f t="shared" si="511"/>
        <v>61218.136584</v>
      </c>
      <c r="J2546" s="10">
        <v>0</v>
      </c>
      <c r="K2546" s="11">
        <f t="shared" si="512"/>
        <v>0</v>
      </c>
      <c r="L2546" s="50">
        <f t="shared" si="513"/>
        <v>0</v>
      </c>
      <c r="M2546" s="9">
        <v>183040</v>
      </c>
      <c r="N2546" s="9">
        <v>35958.824999999997</v>
      </c>
      <c r="O2546" s="9">
        <f t="shared" si="514"/>
        <v>35958.824999999997</v>
      </c>
      <c r="P2546" s="17">
        <f t="shared" si="515"/>
        <v>35958.824999999997</v>
      </c>
    </row>
    <row r="2547" spans="1:16" x14ac:dyDescent="0.25">
      <c r="A2547" s="76"/>
      <c r="B2547" s="76"/>
      <c r="C2547" s="76"/>
      <c r="D2547" s="90"/>
      <c r="E2547" s="79"/>
      <c r="F2547" s="8" t="s">
        <v>2021</v>
      </c>
      <c r="G2547" s="7" t="s">
        <v>17</v>
      </c>
      <c r="H2547" s="10">
        <v>39716.82</v>
      </c>
      <c r="I2547" s="11">
        <f t="shared" si="511"/>
        <v>47612.523816000001</v>
      </c>
      <c r="J2547" s="10">
        <v>0</v>
      </c>
      <c r="K2547" s="11">
        <f t="shared" si="512"/>
        <v>0</v>
      </c>
      <c r="L2547" s="50">
        <f t="shared" si="513"/>
        <v>0</v>
      </c>
      <c r="M2547" s="9">
        <v>55120</v>
      </c>
      <c r="N2547" s="9">
        <v>44846.34</v>
      </c>
      <c r="O2547" s="9">
        <f t="shared" si="514"/>
        <v>44846.34</v>
      </c>
      <c r="P2547" s="17">
        <f t="shared" si="515"/>
        <v>44846.34</v>
      </c>
    </row>
    <row r="2548" spans="1:16" x14ac:dyDescent="0.25">
      <c r="A2548" s="76"/>
      <c r="B2548" s="76"/>
      <c r="C2548" s="76"/>
      <c r="D2548" s="90"/>
      <c r="E2548" s="79"/>
      <c r="F2548" s="100" t="s">
        <v>81</v>
      </c>
      <c r="G2548" s="101"/>
      <c r="H2548" s="101"/>
      <c r="I2548" s="101"/>
      <c r="J2548" s="101"/>
      <c r="K2548" s="101"/>
      <c r="L2548" s="102"/>
      <c r="M2548" s="10"/>
      <c r="N2548" s="10"/>
      <c r="O2548" s="10"/>
      <c r="P2548" s="18"/>
    </row>
    <row r="2549" spans="1:16" x14ac:dyDescent="0.25">
      <c r="A2549" s="76"/>
      <c r="B2549" s="76"/>
      <c r="C2549" s="76"/>
      <c r="D2549" s="90"/>
      <c r="E2549" s="79"/>
      <c r="F2549" s="8" t="s">
        <v>405</v>
      </c>
      <c r="G2549" s="77" t="s">
        <v>82</v>
      </c>
      <c r="H2549" s="78">
        <v>90783</v>
      </c>
      <c r="I2549" s="78">
        <f>(H2549*19.88%)+H2549</f>
        <v>108830.66039999999</v>
      </c>
      <c r="J2549" s="78">
        <v>0</v>
      </c>
      <c r="K2549" s="78">
        <f>(J2549*5.1%)+J2549</f>
        <v>0</v>
      </c>
      <c r="L2549" s="78">
        <f>K2549</f>
        <v>0</v>
      </c>
      <c r="M2549" s="79">
        <v>455312</v>
      </c>
      <c r="N2549" s="79">
        <v>249099.13</v>
      </c>
      <c r="O2549" s="79">
        <f>MIN(M2549,N2549)</f>
        <v>249099.13</v>
      </c>
      <c r="P2549" s="80">
        <f>O2549</f>
        <v>249099.13</v>
      </c>
    </row>
    <row r="2550" spans="1:16" x14ac:dyDescent="0.25">
      <c r="A2550" s="76"/>
      <c r="B2550" s="76"/>
      <c r="C2550" s="76"/>
      <c r="D2550" s="90"/>
      <c r="E2550" s="79"/>
      <c r="F2550" s="8" t="s">
        <v>764</v>
      </c>
      <c r="G2550" s="77"/>
      <c r="H2550" s="78"/>
      <c r="I2550" s="78"/>
      <c r="J2550" s="78" t="s">
        <v>1743</v>
      </c>
      <c r="K2550" s="78"/>
      <c r="L2550" s="78">
        <f t="shared" ref="L2550:L2554" si="516">+(I2550+K2550)/2</f>
        <v>0</v>
      </c>
      <c r="M2550" s="79">
        <v>0</v>
      </c>
      <c r="N2550" s="79"/>
      <c r="O2550" s="79">
        <v>0</v>
      </c>
      <c r="P2550" s="81"/>
    </row>
    <row r="2551" spans="1:16" x14ac:dyDescent="0.25">
      <c r="A2551" s="76"/>
      <c r="B2551" s="76"/>
      <c r="C2551" s="76"/>
      <c r="D2551" s="90"/>
      <c r="E2551" s="79"/>
      <c r="F2551" s="8" t="s">
        <v>2007</v>
      </c>
      <c r="G2551" s="77"/>
      <c r="H2551" s="78"/>
      <c r="I2551" s="78"/>
      <c r="J2551" s="78" t="s">
        <v>1743</v>
      </c>
      <c r="K2551" s="78"/>
      <c r="L2551" s="78">
        <f t="shared" si="516"/>
        <v>0</v>
      </c>
      <c r="M2551" s="79">
        <v>0</v>
      </c>
      <c r="N2551" s="79"/>
      <c r="O2551" s="79">
        <v>0</v>
      </c>
      <c r="P2551" s="81"/>
    </row>
    <row r="2552" spans="1:16" x14ac:dyDescent="0.25">
      <c r="A2552" s="76"/>
      <c r="B2552" s="76"/>
      <c r="C2552" s="76"/>
      <c r="D2552" s="90"/>
      <c r="E2552" s="79"/>
      <c r="F2552" s="8" t="s">
        <v>2022</v>
      </c>
      <c r="G2552" s="77"/>
      <c r="H2552" s="78"/>
      <c r="I2552" s="78"/>
      <c r="J2552" s="78" t="s">
        <v>1743</v>
      </c>
      <c r="K2552" s="78"/>
      <c r="L2552" s="78">
        <f t="shared" si="516"/>
        <v>0</v>
      </c>
      <c r="M2552" s="79">
        <v>0</v>
      </c>
      <c r="N2552" s="79"/>
      <c r="O2552" s="79">
        <v>0</v>
      </c>
      <c r="P2552" s="81"/>
    </row>
    <row r="2553" spans="1:16" x14ac:dyDescent="0.25">
      <c r="A2553" s="76"/>
      <c r="B2553" s="76"/>
      <c r="C2553" s="76"/>
      <c r="D2553" s="90"/>
      <c r="E2553" s="79"/>
      <c r="F2553" s="8" t="s">
        <v>2023</v>
      </c>
      <c r="G2553" s="77"/>
      <c r="H2553" s="78"/>
      <c r="I2553" s="78"/>
      <c r="J2553" s="78" t="s">
        <v>1743</v>
      </c>
      <c r="K2553" s="78"/>
      <c r="L2553" s="78">
        <f t="shared" si="516"/>
        <v>0</v>
      </c>
      <c r="M2553" s="79">
        <v>0</v>
      </c>
      <c r="N2553" s="79"/>
      <c r="O2553" s="79">
        <v>0</v>
      </c>
      <c r="P2553" s="81"/>
    </row>
    <row r="2554" spans="1:16" x14ac:dyDescent="0.25">
      <c r="A2554" s="76"/>
      <c r="B2554" s="76"/>
      <c r="C2554" s="76"/>
      <c r="D2554" s="90"/>
      <c r="E2554" s="79"/>
      <c r="F2554" s="8" t="s">
        <v>2011</v>
      </c>
      <c r="G2554" s="77"/>
      <c r="H2554" s="78"/>
      <c r="I2554" s="78"/>
      <c r="J2554" s="78" t="s">
        <v>1743</v>
      </c>
      <c r="K2554" s="78"/>
      <c r="L2554" s="78">
        <f t="shared" si="516"/>
        <v>0</v>
      </c>
      <c r="M2554" s="79">
        <v>0</v>
      </c>
      <c r="N2554" s="79"/>
      <c r="O2554" s="79">
        <v>0</v>
      </c>
      <c r="P2554" s="81"/>
    </row>
    <row r="2555" spans="1:16" x14ac:dyDescent="0.25">
      <c r="A2555" s="76">
        <v>9</v>
      </c>
      <c r="B2555" s="76" t="s">
        <v>2024</v>
      </c>
      <c r="C2555" s="76" t="s">
        <v>2025</v>
      </c>
      <c r="D2555" s="90"/>
      <c r="E2555" s="79"/>
      <c r="F2555" s="100" t="s">
        <v>15</v>
      </c>
      <c r="G2555" s="101"/>
      <c r="H2555" s="101"/>
      <c r="I2555" s="101"/>
      <c r="J2555" s="101"/>
      <c r="K2555" s="101"/>
      <c r="L2555" s="102"/>
      <c r="M2555" s="10"/>
      <c r="N2555" s="10"/>
      <c r="O2555" s="10"/>
      <c r="P2555" s="18"/>
    </row>
    <row r="2556" spans="1:16" x14ac:dyDescent="0.25">
      <c r="A2556" s="76"/>
      <c r="B2556" s="76"/>
      <c r="C2556" s="76"/>
      <c r="D2556" s="90"/>
      <c r="E2556" s="79"/>
      <c r="F2556" s="8" t="s">
        <v>1555</v>
      </c>
      <c r="G2556" s="7" t="s">
        <v>17</v>
      </c>
      <c r="H2556" s="10">
        <v>59008.95</v>
      </c>
      <c r="I2556" s="11">
        <f t="shared" ref="I2556:I2574" si="517">(H2556*19.88%)+H2556</f>
        <v>70739.92925999999</v>
      </c>
      <c r="J2556" s="10">
        <v>54677.739399999999</v>
      </c>
      <c r="K2556" s="11">
        <f t="shared" ref="K2556:K2574" si="518">(J2556*5.1%)+J2556</f>
        <v>57466.3041094</v>
      </c>
      <c r="L2556" s="50">
        <f>K2556</f>
        <v>57466.3041094</v>
      </c>
      <c r="M2556" s="9">
        <v>79610.788566400006</v>
      </c>
      <c r="N2556" s="9">
        <v>53853.45</v>
      </c>
      <c r="O2556" s="9">
        <f>MIN(M2556,N2556)</f>
        <v>53853.45</v>
      </c>
      <c r="P2556" s="17">
        <f>AVERAGE(L2556,O2556)</f>
        <v>55659.877054700002</v>
      </c>
    </row>
    <row r="2557" spans="1:16" x14ac:dyDescent="0.25">
      <c r="A2557" s="76"/>
      <c r="B2557" s="76"/>
      <c r="C2557" s="76"/>
      <c r="D2557" s="90"/>
      <c r="E2557" s="79"/>
      <c r="F2557" s="8" t="s">
        <v>2026</v>
      </c>
      <c r="G2557" s="7" t="s">
        <v>17</v>
      </c>
      <c r="H2557" s="10">
        <v>13617.45</v>
      </c>
      <c r="I2557" s="11">
        <f t="shared" si="517"/>
        <v>16324.59906</v>
      </c>
      <c r="J2557" s="10">
        <v>12617.512199999999</v>
      </c>
      <c r="K2557" s="11">
        <f t="shared" si="518"/>
        <v>13261.005322199999</v>
      </c>
      <c r="L2557" s="50">
        <f t="shared" ref="L2557:L2574" si="519">K2557</f>
        <v>13261.005322199999</v>
      </c>
      <c r="M2557" s="9">
        <v>18371.097763199999</v>
      </c>
      <c r="N2557" s="9">
        <v>61338.55</v>
      </c>
      <c r="O2557" s="9">
        <f t="shared" ref="O2557:O2574" si="520">MIN(M2557,N2557)</f>
        <v>18371.097763199999</v>
      </c>
      <c r="P2557" s="17">
        <f t="shared" ref="P2557:P2571" si="521">AVERAGE(L2557,O2557)</f>
        <v>15816.051542699999</v>
      </c>
    </row>
    <row r="2558" spans="1:16" x14ac:dyDescent="0.25">
      <c r="A2558" s="76"/>
      <c r="B2558" s="76"/>
      <c r="C2558" s="76"/>
      <c r="D2558" s="90"/>
      <c r="E2558" s="79"/>
      <c r="F2558" s="8" t="s">
        <v>2027</v>
      </c>
      <c r="G2558" s="7" t="s">
        <v>17</v>
      </c>
      <c r="H2558" s="10">
        <v>9079.2900000000009</v>
      </c>
      <c r="I2558" s="11">
        <f t="shared" si="517"/>
        <v>10884.252852000001</v>
      </c>
      <c r="J2558" s="10">
        <v>8412.6013999999996</v>
      </c>
      <c r="K2558" s="11">
        <f t="shared" si="518"/>
        <v>8841.6440714</v>
      </c>
      <c r="L2558" s="50">
        <f t="shared" si="519"/>
        <v>8841.6440714</v>
      </c>
      <c r="M2558" s="9">
        <v>12248.747638399998</v>
      </c>
      <c r="N2558" s="9">
        <v>53698.75</v>
      </c>
      <c r="O2558" s="9">
        <f t="shared" si="520"/>
        <v>12248.747638399998</v>
      </c>
      <c r="P2558" s="17">
        <f t="shared" si="521"/>
        <v>10545.195854899999</v>
      </c>
    </row>
    <row r="2559" spans="1:16" x14ac:dyDescent="0.25">
      <c r="A2559" s="76"/>
      <c r="B2559" s="76"/>
      <c r="C2559" s="76"/>
      <c r="D2559" s="90"/>
      <c r="E2559" s="79"/>
      <c r="F2559" s="8" t="s">
        <v>2028</v>
      </c>
      <c r="G2559" s="7" t="s">
        <v>17</v>
      </c>
      <c r="H2559" s="10">
        <v>30640.5</v>
      </c>
      <c r="I2559" s="11">
        <f t="shared" si="517"/>
        <v>36731.831399999995</v>
      </c>
      <c r="J2559" s="10">
        <v>28391.9506</v>
      </c>
      <c r="K2559" s="11">
        <f t="shared" si="518"/>
        <v>29839.940080600001</v>
      </c>
      <c r="L2559" s="50">
        <f t="shared" si="519"/>
        <v>29839.940080600001</v>
      </c>
      <c r="M2559" s="9">
        <v>41338.6800736</v>
      </c>
      <c r="N2559" s="9">
        <v>130900</v>
      </c>
      <c r="O2559" s="9">
        <f t="shared" si="520"/>
        <v>41338.6800736</v>
      </c>
      <c r="P2559" s="17">
        <f t="shared" si="521"/>
        <v>35589.310077100003</v>
      </c>
    </row>
    <row r="2560" spans="1:16" x14ac:dyDescent="0.25">
      <c r="A2560" s="76"/>
      <c r="B2560" s="76"/>
      <c r="C2560" s="76"/>
      <c r="D2560" s="90"/>
      <c r="E2560" s="79"/>
      <c r="F2560" s="8" t="s">
        <v>2029</v>
      </c>
      <c r="G2560" s="7" t="s">
        <v>17</v>
      </c>
      <c r="H2560" s="10">
        <v>136173.51</v>
      </c>
      <c r="I2560" s="11">
        <f t="shared" si="517"/>
        <v>163244.80378800002</v>
      </c>
      <c r="J2560" s="10">
        <v>126178.8284</v>
      </c>
      <c r="K2560" s="11">
        <f t="shared" si="518"/>
        <v>132613.94864839999</v>
      </c>
      <c r="L2560" s="50">
        <f t="shared" si="519"/>
        <v>132613.94864839999</v>
      </c>
      <c r="M2560" s="9">
        <v>183716.37415039999</v>
      </c>
      <c r="N2560" s="9">
        <v>172799.9</v>
      </c>
      <c r="O2560" s="9">
        <f t="shared" si="520"/>
        <v>172799.9</v>
      </c>
      <c r="P2560" s="17">
        <f t="shared" si="521"/>
        <v>152706.92432419999</v>
      </c>
    </row>
    <row r="2561" spans="1:16" x14ac:dyDescent="0.25">
      <c r="A2561" s="76"/>
      <c r="B2561" s="76"/>
      <c r="C2561" s="76"/>
      <c r="D2561" s="90"/>
      <c r="E2561" s="79"/>
      <c r="F2561" s="8" t="s">
        <v>1517</v>
      </c>
      <c r="G2561" s="7" t="s">
        <v>17</v>
      </c>
      <c r="H2561" s="10">
        <v>180430.47</v>
      </c>
      <c r="I2561" s="11">
        <f t="shared" si="517"/>
        <v>216300.04743599999</v>
      </c>
      <c r="J2561" s="10">
        <v>167186.43799999999</v>
      </c>
      <c r="K2561" s="11">
        <f t="shared" si="518"/>
        <v>175712.94633800001</v>
      </c>
      <c r="L2561" s="50">
        <f t="shared" si="519"/>
        <v>175712.94633800001</v>
      </c>
      <c r="M2561" s="9">
        <v>243423.45372799999</v>
      </c>
      <c r="N2561" s="9">
        <v>236263.79</v>
      </c>
      <c r="O2561" s="9">
        <f t="shared" si="520"/>
        <v>236263.79</v>
      </c>
      <c r="P2561" s="17">
        <f t="shared" si="521"/>
        <v>205988.36816900002</v>
      </c>
    </row>
    <row r="2562" spans="1:16" x14ac:dyDescent="0.25">
      <c r="A2562" s="76"/>
      <c r="B2562" s="76"/>
      <c r="C2562" s="76"/>
      <c r="D2562" s="90"/>
      <c r="E2562" s="79"/>
      <c r="F2562" s="8" t="s">
        <v>2030</v>
      </c>
      <c r="G2562" s="7" t="s">
        <v>17</v>
      </c>
      <c r="H2562" s="10">
        <v>31773.06</v>
      </c>
      <c r="I2562" s="11">
        <f t="shared" si="517"/>
        <v>38089.544328000004</v>
      </c>
      <c r="J2562" s="10">
        <v>29440.861799999999</v>
      </c>
      <c r="K2562" s="11">
        <f t="shared" si="518"/>
        <v>30942.3457518</v>
      </c>
      <c r="L2562" s="50">
        <f t="shared" si="519"/>
        <v>30942.3457518</v>
      </c>
      <c r="M2562" s="9">
        <v>42865.894780800001</v>
      </c>
      <c r="N2562" s="9">
        <v>250203.45</v>
      </c>
      <c r="O2562" s="9">
        <f t="shared" si="520"/>
        <v>42865.894780800001</v>
      </c>
      <c r="P2562" s="17">
        <f t="shared" si="521"/>
        <v>36904.1202663</v>
      </c>
    </row>
    <row r="2563" spans="1:16" x14ac:dyDescent="0.25">
      <c r="A2563" s="76"/>
      <c r="B2563" s="76"/>
      <c r="C2563" s="76"/>
      <c r="D2563" s="90"/>
      <c r="E2563" s="79"/>
      <c r="F2563" s="8" t="s">
        <v>2031</v>
      </c>
      <c r="G2563" s="7" t="s">
        <v>17</v>
      </c>
      <c r="H2563" s="10">
        <v>28370.43</v>
      </c>
      <c r="I2563" s="11">
        <f t="shared" si="517"/>
        <v>34010.471484000002</v>
      </c>
      <c r="J2563" s="10">
        <v>26287.642</v>
      </c>
      <c r="K2563" s="11">
        <f t="shared" si="518"/>
        <v>27628.311741999998</v>
      </c>
      <c r="L2563" s="50">
        <f t="shared" si="519"/>
        <v>27628.311741999998</v>
      </c>
      <c r="M2563" s="9">
        <v>38274.806751999997</v>
      </c>
      <c r="N2563" s="9">
        <v>21957.88</v>
      </c>
      <c r="O2563" s="9">
        <f t="shared" si="520"/>
        <v>21957.88</v>
      </c>
      <c r="P2563" s="17">
        <f t="shared" si="521"/>
        <v>24793.095870999998</v>
      </c>
    </row>
    <row r="2564" spans="1:16" x14ac:dyDescent="0.25">
      <c r="A2564" s="76"/>
      <c r="B2564" s="76"/>
      <c r="C2564" s="76"/>
      <c r="D2564" s="90"/>
      <c r="E2564" s="79"/>
      <c r="F2564" s="8" t="s">
        <v>2032</v>
      </c>
      <c r="G2564" s="7" t="s">
        <v>17</v>
      </c>
      <c r="H2564" s="10">
        <v>20425.68</v>
      </c>
      <c r="I2564" s="11">
        <f t="shared" si="517"/>
        <v>24486.305184000001</v>
      </c>
      <c r="J2564" s="10">
        <v>18926.731599999999</v>
      </c>
      <c r="K2564" s="11">
        <f t="shared" si="518"/>
        <v>19891.994911599999</v>
      </c>
      <c r="L2564" s="50">
        <f t="shared" si="519"/>
        <v>19891.994911599999</v>
      </c>
      <c r="M2564" s="9">
        <v>27557.321209599999</v>
      </c>
      <c r="N2564" s="9">
        <v>30240.28</v>
      </c>
      <c r="O2564" s="9">
        <f t="shared" si="520"/>
        <v>27557.321209599999</v>
      </c>
      <c r="P2564" s="17">
        <f t="shared" si="521"/>
        <v>23724.658060599999</v>
      </c>
    </row>
    <row r="2565" spans="1:16" x14ac:dyDescent="0.25">
      <c r="A2565" s="76"/>
      <c r="B2565" s="76"/>
      <c r="C2565" s="76"/>
      <c r="D2565" s="90"/>
      <c r="E2565" s="79"/>
      <c r="F2565" s="8" t="s">
        <v>2033</v>
      </c>
      <c r="G2565" s="7" t="s">
        <v>17</v>
      </c>
      <c r="H2565" s="10">
        <v>96456.69</v>
      </c>
      <c r="I2565" s="11">
        <f t="shared" si="517"/>
        <v>115632.279972</v>
      </c>
      <c r="J2565" s="10">
        <v>89377.056199999992</v>
      </c>
      <c r="K2565" s="11">
        <f t="shared" si="518"/>
        <v>93935.286066199988</v>
      </c>
      <c r="L2565" s="50">
        <f t="shared" si="519"/>
        <v>93935.286066199988</v>
      </c>
      <c r="M2565" s="9">
        <v>130132.9938272</v>
      </c>
      <c r="N2565" s="9">
        <v>142800</v>
      </c>
      <c r="O2565" s="9">
        <f t="shared" si="520"/>
        <v>130132.9938272</v>
      </c>
      <c r="P2565" s="17">
        <f t="shared" si="521"/>
        <v>112034.13994669999</v>
      </c>
    </row>
    <row r="2566" spans="1:16" x14ac:dyDescent="0.25">
      <c r="A2566" s="76"/>
      <c r="B2566" s="76"/>
      <c r="C2566" s="76"/>
      <c r="D2566" s="90"/>
      <c r="E2566" s="79"/>
      <c r="F2566" s="8" t="s">
        <v>2034</v>
      </c>
      <c r="G2566" s="7" t="s">
        <v>17</v>
      </c>
      <c r="H2566" s="10">
        <v>9079.2900000000009</v>
      </c>
      <c r="I2566" s="11">
        <f t="shared" si="517"/>
        <v>10884.252852000001</v>
      </c>
      <c r="J2566" s="10">
        <v>8412.6013999999996</v>
      </c>
      <c r="K2566" s="11">
        <f t="shared" si="518"/>
        <v>8841.6440714</v>
      </c>
      <c r="L2566" s="50">
        <f t="shared" si="519"/>
        <v>8841.6440714</v>
      </c>
      <c r="M2566" s="9">
        <v>12248.747638399998</v>
      </c>
      <c r="N2566" s="9">
        <v>232540.28</v>
      </c>
      <c r="O2566" s="9">
        <f t="shared" si="520"/>
        <v>12248.747638399998</v>
      </c>
      <c r="P2566" s="17">
        <f t="shared" si="521"/>
        <v>10545.195854899999</v>
      </c>
    </row>
    <row r="2567" spans="1:16" x14ac:dyDescent="0.25">
      <c r="A2567" s="76"/>
      <c r="B2567" s="76"/>
      <c r="C2567" s="76"/>
      <c r="D2567" s="90"/>
      <c r="E2567" s="79"/>
      <c r="F2567" s="8" t="s">
        <v>1869</v>
      </c>
      <c r="G2567" s="7" t="s">
        <v>17</v>
      </c>
      <c r="H2567" s="10">
        <v>10213.83</v>
      </c>
      <c r="I2567" s="11">
        <f t="shared" si="517"/>
        <v>12244.339404</v>
      </c>
      <c r="J2567" s="10">
        <v>9464.2924000000003</v>
      </c>
      <c r="K2567" s="11">
        <f t="shared" si="518"/>
        <v>9946.9713124000009</v>
      </c>
      <c r="L2567" s="50">
        <f t="shared" si="519"/>
        <v>9946.9713124000009</v>
      </c>
      <c r="M2567" s="9">
        <v>13780.009734400001</v>
      </c>
      <c r="N2567" s="9">
        <v>66787.56</v>
      </c>
      <c r="O2567" s="9">
        <f t="shared" si="520"/>
        <v>13780.009734400001</v>
      </c>
      <c r="P2567" s="17">
        <f t="shared" si="521"/>
        <v>11863.4905234</v>
      </c>
    </row>
    <row r="2568" spans="1:16" x14ac:dyDescent="0.25">
      <c r="A2568" s="76"/>
      <c r="B2568" s="76"/>
      <c r="C2568" s="76"/>
      <c r="D2568" s="90"/>
      <c r="E2568" s="79"/>
      <c r="F2568" s="8" t="s">
        <v>2035</v>
      </c>
      <c r="G2568" s="7" t="s">
        <v>17</v>
      </c>
      <c r="H2568" s="10">
        <v>13617.45</v>
      </c>
      <c r="I2568" s="11">
        <f t="shared" si="517"/>
        <v>16324.59906</v>
      </c>
      <c r="J2568" s="10">
        <v>12617.512199999999</v>
      </c>
      <c r="K2568" s="11">
        <f t="shared" si="518"/>
        <v>13261.005322199999</v>
      </c>
      <c r="L2568" s="50">
        <f t="shared" si="519"/>
        <v>13261.005322199999</v>
      </c>
      <c r="M2568" s="9">
        <v>18371.097763199999</v>
      </c>
      <c r="N2568" s="9">
        <v>66787.56</v>
      </c>
      <c r="O2568" s="9">
        <f t="shared" si="520"/>
        <v>18371.097763199999</v>
      </c>
      <c r="P2568" s="17">
        <f t="shared" si="521"/>
        <v>15816.051542699999</v>
      </c>
    </row>
    <row r="2569" spans="1:16" x14ac:dyDescent="0.25">
      <c r="A2569" s="76"/>
      <c r="B2569" s="76"/>
      <c r="C2569" s="76"/>
      <c r="D2569" s="90"/>
      <c r="E2569" s="79"/>
      <c r="F2569" s="8" t="s">
        <v>2036</v>
      </c>
      <c r="G2569" s="7" t="s">
        <v>17</v>
      </c>
      <c r="H2569" s="10">
        <v>73759.95</v>
      </c>
      <c r="I2569" s="11">
        <f t="shared" si="517"/>
        <v>88423.428059999991</v>
      </c>
      <c r="J2569" s="10">
        <v>68346.016000000003</v>
      </c>
      <c r="K2569" s="11">
        <f t="shared" si="518"/>
        <v>71831.662815999996</v>
      </c>
      <c r="L2569" s="50">
        <f t="shared" si="519"/>
        <v>71831.662815999996</v>
      </c>
      <c r="M2569" s="9">
        <v>99511.799296000012</v>
      </c>
      <c r="N2569" s="9">
        <v>231455</v>
      </c>
      <c r="O2569" s="9">
        <f t="shared" si="520"/>
        <v>99511.799296000012</v>
      </c>
      <c r="P2569" s="17">
        <f t="shared" si="521"/>
        <v>85671.731056000004</v>
      </c>
    </row>
    <row r="2570" spans="1:16" x14ac:dyDescent="0.25">
      <c r="A2570" s="76"/>
      <c r="B2570" s="76"/>
      <c r="C2570" s="76"/>
      <c r="D2570" s="90"/>
      <c r="E2570" s="79"/>
      <c r="F2570" s="8" t="s">
        <v>2037</v>
      </c>
      <c r="G2570" s="7" t="s">
        <v>17</v>
      </c>
      <c r="H2570" s="10">
        <v>142983.72</v>
      </c>
      <c r="I2570" s="11">
        <f t="shared" si="517"/>
        <v>171408.88353600001</v>
      </c>
      <c r="J2570" s="10">
        <v>132488.97440000001</v>
      </c>
      <c r="K2570" s="11">
        <f t="shared" si="518"/>
        <v>139245.9120944</v>
      </c>
      <c r="L2570" s="50">
        <f t="shared" si="519"/>
        <v>139245.9120944</v>
      </c>
      <c r="M2570" s="9">
        <v>192903.9467264</v>
      </c>
      <c r="N2570" s="9">
        <v>214372.55</v>
      </c>
      <c r="O2570" s="9">
        <f t="shared" si="520"/>
        <v>192903.9467264</v>
      </c>
      <c r="P2570" s="17">
        <f t="shared" si="521"/>
        <v>166074.92941039999</v>
      </c>
    </row>
    <row r="2571" spans="1:16" x14ac:dyDescent="0.25">
      <c r="A2571" s="76"/>
      <c r="B2571" s="76"/>
      <c r="C2571" s="76"/>
      <c r="D2571" s="90"/>
      <c r="E2571" s="79"/>
      <c r="F2571" s="8" t="s">
        <v>2038</v>
      </c>
      <c r="G2571" s="7" t="s">
        <v>17</v>
      </c>
      <c r="H2571" s="10">
        <v>51066.18</v>
      </c>
      <c r="I2571" s="11">
        <f t="shared" si="517"/>
        <v>61218.136584</v>
      </c>
      <c r="J2571" s="10">
        <v>47317.755599999997</v>
      </c>
      <c r="K2571" s="11">
        <f t="shared" si="518"/>
        <v>49730.961135599995</v>
      </c>
      <c r="L2571" s="50">
        <f t="shared" si="519"/>
        <v>49730.961135599995</v>
      </c>
      <c r="M2571" s="9">
        <v>68894.652153599993</v>
      </c>
      <c r="N2571" s="9">
        <v>186130.28</v>
      </c>
      <c r="O2571" s="9">
        <f t="shared" si="520"/>
        <v>68894.652153599993</v>
      </c>
      <c r="P2571" s="17">
        <f t="shared" si="521"/>
        <v>59312.806644599994</v>
      </c>
    </row>
    <row r="2572" spans="1:16" x14ac:dyDescent="0.25">
      <c r="A2572" s="76"/>
      <c r="B2572" s="76"/>
      <c r="C2572" s="76"/>
      <c r="D2572" s="90"/>
      <c r="E2572" s="79"/>
      <c r="F2572" s="52" t="s">
        <v>2039</v>
      </c>
      <c r="G2572" s="7" t="s">
        <v>17</v>
      </c>
      <c r="H2572" s="10">
        <v>0</v>
      </c>
      <c r="I2572" s="11">
        <f t="shared" si="517"/>
        <v>0</v>
      </c>
      <c r="J2572" s="10">
        <v>0</v>
      </c>
      <c r="K2572" s="11">
        <f t="shared" si="518"/>
        <v>0</v>
      </c>
      <c r="L2572" s="50">
        <f t="shared" si="519"/>
        <v>0</v>
      </c>
      <c r="M2572" s="9">
        <v>255505.12</v>
      </c>
      <c r="N2572" s="9">
        <v>236263.79</v>
      </c>
      <c r="O2572" s="9">
        <f t="shared" si="520"/>
        <v>236263.79</v>
      </c>
      <c r="P2572" s="17">
        <f>O2572</f>
        <v>236263.79</v>
      </c>
    </row>
    <row r="2573" spans="1:16" x14ac:dyDescent="0.25">
      <c r="A2573" s="76"/>
      <c r="B2573" s="76"/>
      <c r="C2573" s="76"/>
      <c r="D2573" s="90"/>
      <c r="E2573" s="79"/>
      <c r="F2573" s="52" t="s">
        <v>2040</v>
      </c>
      <c r="G2573" s="7" t="s">
        <v>17</v>
      </c>
      <c r="H2573" s="10">
        <v>0</v>
      </c>
      <c r="I2573" s="11">
        <f t="shared" si="517"/>
        <v>0</v>
      </c>
      <c r="J2573" s="10">
        <v>0</v>
      </c>
      <c r="K2573" s="11">
        <f t="shared" si="518"/>
        <v>0</v>
      </c>
      <c r="L2573" s="50">
        <f t="shared" si="519"/>
        <v>0</v>
      </c>
      <c r="M2573" s="9">
        <v>151424</v>
      </c>
      <c r="N2573" s="9">
        <v>250203.45</v>
      </c>
      <c r="O2573" s="9">
        <f t="shared" si="520"/>
        <v>151424</v>
      </c>
      <c r="P2573" s="17">
        <f t="shared" ref="P2573:P2574" si="522">O2573</f>
        <v>151424</v>
      </c>
    </row>
    <row r="2574" spans="1:16" ht="16.5" x14ac:dyDescent="0.25">
      <c r="A2574" s="76"/>
      <c r="B2574" s="76"/>
      <c r="C2574" s="76"/>
      <c r="D2574" s="90"/>
      <c r="E2574" s="79"/>
      <c r="F2574" s="52" t="s">
        <v>2041</v>
      </c>
      <c r="G2574" s="7" t="s">
        <v>17</v>
      </c>
      <c r="H2574" s="10">
        <v>0</v>
      </c>
      <c r="I2574" s="11">
        <f t="shared" si="517"/>
        <v>0</v>
      </c>
      <c r="J2574" s="10">
        <v>0</v>
      </c>
      <c r="K2574" s="11">
        <f t="shared" si="518"/>
        <v>0</v>
      </c>
      <c r="L2574" s="50">
        <f t="shared" si="519"/>
        <v>0</v>
      </c>
      <c r="M2574" s="9">
        <v>196560</v>
      </c>
      <c r="N2574" s="9">
        <v>66787.56</v>
      </c>
      <c r="O2574" s="9">
        <f t="shared" si="520"/>
        <v>66787.56</v>
      </c>
      <c r="P2574" s="17">
        <f t="shared" si="522"/>
        <v>66787.56</v>
      </c>
    </row>
    <row r="2575" spans="1:16" x14ac:dyDescent="0.25">
      <c r="A2575" s="76"/>
      <c r="B2575" s="76"/>
      <c r="C2575" s="76"/>
      <c r="D2575" s="90"/>
      <c r="E2575" s="79"/>
      <c r="F2575" s="100" t="s">
        <v>81</v>
      </c>
      <c r="G2575" s="101"/>
      <c r="H2575" s="101"/>
      <c r="I2575" s="101"/>
      <c r="J2575" s="101"/>
      <c r="K2575" s="101"/>
      <c r="L2575" s="102"/>
      <c r="M2575" s="10"/>
      <c r="N2575" s="10"/>
      <c r="O2575" s="10"/>
      <c r="P2575" s="18"/>
    </row>
    <row r="2576" spans="1:16" ht="16.5" x14ac:dyDescent="0.25">
      <c r="A2576" s="76"/>
      <c r="B2576" s="76"/>
      <c r="C2576" s="76"/>
      <c r="D2576" s="90"/>
      <c r="E2576" s="79"/>
      <c r="F2576" s="8" t="s">
        <v>2042</v>
      </c>
      <c r="G2576" s="77" t="s">
        <v>82</v>
      </c>
      <c r="H2576" s="78">
        <v>55288.53</v>
      </c>
      <c r="I2576" s="78">
        <f>(H2576*19.88%)+H2576</f>
        <v>66279.889763999992</v>
      </c>
      <c r="J2576" s="78">
        <v>51148.32</v>
      </c>
      <c r="K2576" s="78">
        <f>(J2576*5.1%)+J2576</f>
        <v>53756.884319999997</v>
      </c>
      <c r="L2576" s="78">
        <f>K2576</f>
        <v>53756.884319999997</v>
      </c>
      <c r="M2576" s="79">
        <v>74471.95392</v>
      </c>
      <c r="N2576" s="79">
        <v>255326.4</v>
      </c>
      <c r="O2576" s="79">
        <f>MIN(M2576,N2576)</f>
        <v>74471.95392</v>
      </c>
      <c r="P2576" s="80">
        <f>AVERAGE(L2576,O2576)</f>
        <v>64114.419119999999</v>
      </c>
    </row>
    <row r="2577" spans="1:16" x14ac:dyDescent="0.25">
      <c r="A2577" s="76"/>
      <c r="B2577" s="76"/>
      <c r="C2577" s="76"/>
      <c r="D2577" s="90"/>
      <c r="E2577" s="79"/>
      <c r="F2577" s="8" t="s">
        <v>1979</v>
      </c>
      <c r="G2577" s="77"/>
      <c r="H2577" s="78"/>
      <c r="I2577" s="78"/>
      <c r="J2577" s="78"/>
      <c r="K2577" s="78"/>
      <c r="L2577" s="78">
        <f t="shared" ref="L2577:L2585" si="523">+(I2577+K2577)/2</f>
        <v>0</v>
      </c>
      <c r="M2577" s="79">
        <v>0</v>
      </c>
      <c r="N2577" s="79"/>
      <c r="O2577" s="79">
        <v>0</v>
      </c>
      <c r="P2577" s="81"/>
    </row>
    <row r="2578" spans="1:16" x14ac:dyDescent="0.25">
      <c r="A2578" s="76"/>
      <c r="B2578" s="76"/>
      <c r="C2578" s="76"/>
      <c r="D2578" s="90"/>
      <c r="E2578" s="79"/>
      <c r="F2578" s="8" t="s">
        <v>2043</v>
      </c>
      <c r="G2578" s="77"/>
      <c r="H2578" s="78"/>
      <c r="I2578" s="78"/>
      <c r="J2578" s="78"/>
      <c r="K2578" s="78"/>
      <c r="L2578" s="78">
        <f t="shared" si="523"/>
        <v>0</v>
      </c>
      <c r="M2578" s="79">
        <v>0</v>
      </c>
      <c r="N2578" s="79"/>
      <c r="O2578" s="79">
        <v>0</v>
      </c>
      <c r="P2578" s="81"/>
    </row>
    <row r="2579" spans="1:16" ht="16.5" x14ac:dyDescent="0.25">
      <c r="A2579" s="76"/>
      <c r="B2579" s="76"/>
      <c r="C2579" s="76"/>
      <c r="D2579" s="90"/>
      <c r="E2579" s="79"/>
      <c r="F2579" s="8" t="s">
        <v>1980</v>
      </c>
      <c r="G2579" s="77"/>
      <c r="H2579" s="78"/>
      <c r="I2579" s="78"/>
      <c r="J2579" s="78"/>
      <c r="K2579" s="78"/>
      <c r="L2579" s="78">
        <f t="shared" si="523"/>
        <v>0</v>
      </c>
      <c r="M2579" s="79">
        <v>0</v>
      </c>
      <c r="N2579" s="79"/>
      <c r="O2579" s="79">
        <v>0</v>
      </c>
      <c r="P2579" s="81"/>
    </row>
    <row r="2580" spans="1:16" x14ac:dyDescent="0.25">
      <c r="A2580" s="76"/>
      <c r="B2580" s="76"/>
      <c r="C2580" s="76"/>
      <c r="D2580" s="90"/>
      <c r="E2580" s="79"/>
      <c r="F2580" s="8" t="s">
        <v>1981</v>
      </c>
      <c r="G2580" s="77"/>
      <c r="H2580" s="78"/>
      <c r="I2580" s="78"/>
      <c r="J2580" s="78"/>
      <c r="K2580" s="78"/>
      <c r="L2580" s="78">
        <f t="shared" si="523"/>
        <v>0</v>
      </c>
      <c r="M2580" s="79">
        <v>0</v>
      </c>
      <c r="N2580" s="79"/>
      <c r="O2580" s="79">
        <v>0</v>
      </c>
      <c r="P2580" s="81"/>
    </row>
    <row r="2581" spans="1:16" x14ac:dyDescent="0.25">
      <c r="A2581" s="76"/>
      <c r="B2581" s="76"/>
      <c r="C2581" s="76"/>
      <c r="D2581" s="90"/>
      <c r="E2581" s="79"/>
      <c r="F2581" s="8" t="s">
        <v>2044</v>
      </c>
      <c r="G2581" s="77"/>
      <c r="H2581" s="78"/>
      <c r="I2581" s="78"/>
      <c r="J2581" s="78"/>
      <c r="K2581" s="78"/>
      <c r="L2581" s="78">
        <f t="shared" si="523"/>
        <v>0</v>
      </c>
      <c r="M2581" s="79">
        <v>0</v>
      </c>
      <c r="N2581" s="79"/>
      <c r="O2581" s="79">
        <v>0</v>
      </c>
      <c r="P2581" s="81"/>
    </row>
    <row r="2582" spans="1:16" x14ac:dyDescent="0.25">
      <c r="A2582" s="76"/>
      <c r="B2582" s="76"/>
      <c r="C2582" s="76"/>
      <c r="D2582" s="90"/>
      <c r="E2582" s="79"/>
      <c r="F2582" s="8" t="s">
        <v>2045</v>
      </c>
      <c r="G2582" s="77"/>
      <c r="H2582" s="78"/>
      <c r="I2582" s="78"/>
      <c r="J2582" s="78"/>
      <c r="K2582" s="78"/>
      <c r="L2582" s="78">
        <f t="shared" si="523"/>
        <v>0</v>
      </c>
      <c r="M2582" s="79">
        <v>0</v>
      </c>
      <c r="N2582" s="79"/>
      <c r="O2582" s="79">
        <v>0</v>
      </c>
      <c r="P2582" s="81"/>
    </row>
    <row r="2583" spans="1:16" x14ac:dyDescent="0.25">
      <c r="A2583" s="76"/>
      <c r="B2583" s="76"/>
      <c r="C2583" s="76"/>
      <c r="D2583" s="90"/>
      <c r="E2583" s="79"/>
      <c r="F2583" s="8" t="s">
        <v>2046</v>
      </c>
      <c r="G2583" s="77"/>
      <c r="H2583" s="78"/>
      <c r="I2583" s="78"/>
      <c r="J2583" s="78"/>
      <c r="K2583" s="78"/>
      <c r="L2583" s="78">
        <f t="shared" si="523"/>
        <v>0</v>
      </c>
      <c r="M2583" s="79">
        <v>0</v>
      </c>
      <c r="N2583" s="79"/>
      <c r="O2583" s="79">
        <v>0</v>
      </c>
      <c r="P2583" s="81"/>
    </row>
    <row r="2584" spans="1:16" ht="16.5" x14ac:dyDescent="0.25">
      <c r="A2584" s="76"/>
      <c r="B2584" s="76"/>
      <c r="C2584" s="76"/>
      <c r="D2584" s="90"/>
      <c r="E2584" s="79"/>
      <c r="F2584" s="8" t="s">
        <v>2047</v>
      </c>
      <c r="G2584" s="77"/>
      <c r="H2584" s="78"/>
      <c r="I2584" s="78"/>
      <c r="J2584" s="78"/>
      <c r="K2584" s="78"/>
      <c r="L2584" s="78">
        <f t="shared" si="523"/>
        <v>0</v>
      </c>
      <c r="M2584" s="79">
        <v>0</v>
      </c>
      <c r="N2584" s="79"/>
      <c r="O2584" s="79">
        <v>0</v>
      </c>
      <c r="P2584" s="81"/>
    </row>
    <row r="2585" spans="1:16" x14ac:dyDescent="0.25">
      <c r="A2585" s="76"/>
      <c r="B2585" s="76"/>
      <c r="C2585" s="76"/>
      <c r="D2585" s="90"/>
      <c r="E2585" s="79"/>
      <c r="F2585" s="8" t="s">
        <v>1983</v>
      </c>
      <c r="G2585" s="77"/>
      <c r="H2585" s="78"/>
      <c r="I2585" s="78"/>
      <c r="J2585" s="78"/>
      <c r="K2585" s="78"/>
      <c r="L2585" s="78">
        <f t="shared" si="523"/>
        <v>0</v>
      </c>
      <c r="M2585" s="79">
        <v>0</v>
      </c>
      <c r="N2585" s="79"/>
      <c r="O2585" s="79">
        <v>0</v>
      </c>
      <c r="P2585" s="81"/>
    </row>
    <row r="2586" spans="1:16" x14ac:dyDescent="0.25">
      <c r="A2586" s="76">
        <v>10</v>
      </c>
      <c r="B2586" s="76" t="s">
        <v>2048</v>
      </c>
      <c r="C2586" s="76" t="s">
        <v>2049</v>
      </c>
      <c r="D2586" s="90"/>
      <c r="E2586" s="79"/>
      <c r="F2586" s="100" t="s">
        <v>15</v>
      </c>
      <c r="G2586" s="101"/>
      <c r="H2586" s="101"/>
      <c r="I2586" s="101"/>
      <c r="J2586" s="101"/>
      <c r="K2586" s="101"/>
      <c r="L2586" s="102"/>
      <c r="M2586" s="10"/>
      <c r="N2586" s="10"/>
      <c r="O2586" s="10"/>
      <c r="P2586" s="18"/>
    </row>
    <row r="2587" spans="1:16" x14ac:dyDescent="0.25">
      <c r="A2587" s="76"/>
      <c r="B2587" s="76"/>
      <c r="C2587" s="76"/>
      <c r="D2587" s="90"/>
      <c r="E2587" s="79"/>
      <c r="F2587" s="8" t="s">
        <v>2050</v>
      </c>
      <c r="G2587" s="7" t="s">
        <v>17</v>
      </c>
      <c r="H2587" s="10">
        <v>136173.51</v>
      </c>
      <c r="I2587" s="11">
        <f t="shared" ref="I2587:I2594" si="524">(H2587*19.88%)+H2587</f>
        <v>163244.80378800002</v>
      </c>
      <c r="J2587" s="10">
        <v>0</v>
      </c>
      <c r="K2587" s="11">
        <f t="shared" ref="K2587:K2594" si="525">(J2587*5.1%)+J2587</f>
        <v>0</v>
      </c>
      <c r="L2587" s="50">
        <f>K2587</f>
        <v>0</v>
      </c>
      <c r="M2587" s="9">
        <v>92560</v>
      </c>
      <c r="N2587" s="9">
        <v>53699.94</v>
      </c>
      <c r="O2587" s="9">
        <f>MIN(M2587,N2587)</f>
        <v>53699.94</v>
      </c>
      <c r="P2587" s="17">
        <f>O2587</f>
        <v>53699.94</v>
      </c>
    </row>
    <row r="2588" spans="1:16" x14ac:dyDescent="0.25">
      <c r="A2588" s="76"/>
      <c r="B2588" s="76"/>
      <c r="C2588" s="76"/>
      <c r="D2588" s="90"/>
      <c r="E2588" s="79"/>
      <c r="F2588" s="8" t="s">
        <v>2051</v>
      </c>
      <c r="G2588" s="7" t="s">
        <v>17</v>
      </c>
      <c r="H2588" s="10">
        <v>59008.95</v>
      </c>
      <c r="I2588" s="11">
        <f t="shared" si="524"/>
        <v>70739.92925999999</v>
      </c>
      <c r="J2588" s="10">
        <v>0</v>
      </c>
      <c r="K2588" s="11">
        <f t="shared" si="525"/>
        <v>0</v>
      </c>
      <c r="L2588" s="50">
        <f t="shared" ref="L2588:L2594" si="526">K2588</f>
        <v>0</v>
      </c>
      <c r="M2588" s="9">
        <v>62400</v>
      </c>
      <c r="N2588" s="9">
        <v>132381.54999999999</v>
      </c>
      <c r="O2588" s="9">
        <f t="shared" ref="O2588:O2594" si="527">MIN(M2588,N2588)</f>
        <v>62400</v>
      </c>
      <c r="P2588" s="17">
        <f t="shared" ref="P2588:P2594" si="528">O2588</f>
        <v>62400</v>
      </c>
    </row>
    <row r="2589" spans="1:16" x14ac:dyDescent="0.25">
      <c r="A2589" s="76"/>
      <c r="B2589" s="76"/>
      <c r="C2589" s="76"/>
      <c r="D2589" s="90"/>
      <c r="E2589" s="79"/>
      <c r="F2589" s="8" t="s">
        <v>2052</v>
      </c>
      <c r="G2589" s="7" t="s">
        <v>17</v>
      </c>
      <c r="H2589" s="10">
        <v>517463.1</v>
      </c>
      <c r="I2589" s="11">
        <f t="shared" si="524"/>
        <v>620334.76428</v>
      </c>
      <c r="J2589" s="10">
        <v>0</v>
      </c>
      <c r="K2589" s="11">
        <f t="shared" si="525"/>
        <v>0</v>
      </c>
      <c r="L2589" s="50">
        <f t="shared" si="526"/>
        <v>0</v>
      </c>
      <c r="M2589" s="9">
        <v>475165.6</v>
      </c>
      <c r="N2589" s="9">
        <v>2743019.58</v>
      </c>
      <c r="O2589" s="9">
        <f t="shared" si="527"/>
        <v>475165.6</v>
      </c>
      <c r="P2589" s="17">
        <f t="shared" si="528"/>
        <v>475165.6</v>
      </c>
    </row>
    <row r="2590" spans="1:16" x14ac:dyDescent="0.25">
      <c r="A2590" s="76"/>
      <c r="B2590" s="76"/>
      <c r="C2590" s="76"/>
      <c r="D2590" s="90"/>
      <c r="E2590" s="79"/>
      <c r="F2590" s="8" t="s">
        <v>2053</v>
      </c>
      <c r="G2590" s="7" t="s">
        <v>17</v>
      </c>
      <c r="H2590" s="10">
        <v>96456.69</v>
      </c>
      <c r="I2590" s="11">
        <f t="shared" si="524"/>
        <v>115632.279972</v>
      </c>
      <c r="J2590" s="10">
        <v>0</v>
      </c>
      <c r="K2590" s="11">
        <f t="shared" si="525"/>
        <v>0</v>
      </c>
      <c r="L2590" s="50">
        <f t="shared" si="526"/>
        <v>0</v>
      </c>
      <c r="M2590" s="9">
        <v>115440</v>
      </c>
      <c r="N2590" s="9">
        <v>101640.28</v>
      </c>
      <c r="O2590" s="9">
        <f t="shared" si="527"/>
        <v>101640.28</v>
      </c>
      <c r="P2590" s="17">
        <f t="shared" si="528"/>
        <v>101640.28</v>
      </c>
    </row>
    <row r="2591" spans="1:16" x14ac:dyDescent="0.25">
      <c r="A2591" s="76"/>
      <c r="B2591" s="76"/>
      <c r="C2591" s="76"/>
      <c r="D2591" s="90"/>
      <c r="E2591" s="79"/>
      <c r="F2591" s="8" t="s">
        <v>2054</v>
      </c>
      <c r="G2591" s="7" t="s">
        <v>17</v>
      </c>
      <c r="H2591" s="10">
        <v>107804.07</v>
      </c>
      <c r="I2591" s="11">
        <f t="shared" si="524"/>
        <v>129235.51911600001</v>
      </c>
      <c r="J2591" s="10">
        <v>0</v>
      </c>
      <c r="K2591" s="11">
        <f t="shared" si="525"/>
        <v>0</v>
      </c>
      <c r="L2591" s="50">
        <f t="shared" si="526"/>
        <v>0</v>
      </c>
      <c r="M2591" s="9">
        <v>60320</v>
      </c>
      <c r="N2591" s="9">
        <v>381102.26</v>
      </c>
      <c r="O2591" s="9">
        <f t="shared" si="527"/>
        <v>60320</v>
      </c>
      <c r="P2591" s="17">
        <f t="shared" si="528"/>
        <v>60320</v>
      </c>
    </row>
    <row r="2592" spans="1:16" x14ac:dyDescent="0.25">
      <c r="A2592" s="76"/>
      <c r="B2592" s="76"/>
      <c r="C2592" s="76"/>
      <c r="D2592" s="90"/>
      <c r="E2592" s="79"/>
      <c r="F2592" s="8" t="s">
        <v>2055</v>
      </c>
      <c r="G2592" s="7" t="s">
        <v>17</v>
      </c>
      <c r="H2592" s="10">
        <v>51066.18</v>
      </c>
      <c r="I2592" s="11">
        <f t="shared" si="524"/>
        <v>61218.136584</v>
      </c>
      <c r="J2592" s="10">
        <v>0</v>
      </c>
      <c r="K2592" s="11">
        <f t="shared" si="525"/>
        <v>0</v>
      </c>
      <c r="L2592" s="50">
        <f t="shared" si="526"/>
        <v>0</v>
      </c>
      <c r="M2592" s="9">
        <v>52000</v>
      </c>
      <c r="N2592" s="9">
        <v>66787.56</v>
      </c>
      <c r="O2592" s="9">
        <f t="shared" si="527"/>
        <v>52000</v>
      </c>
      <c r="P2592" s="17">
        <f t="shared" si="528"/>
        <v>52000</v>
      </c>
    </row>
    <row r="2593" spans="1:16" x14ac:dyDescent="0.25">
      <c r="A2593" s="76"/>
      <c r="B2593" s="76"/>
      <c r="C2593" s="76"/>
      <c r="D2593" s="90"/>
      <c r="E2593" s="79"/>
      <c r="F2593" s="8" t="s">
        <v>2056</v>
      </c>
      <c r="G2593" s="7" t="s">
        <v>17</v>
      </c>
      <c r="H2593" s="10">
        <v>290505.59999999998</v>
      </c>
      <c r="I2593" s="11">
        <f t="shared" si="524"/>
        <v>348258.11327999999</v>
      </c>
      <c r="J2593" s="10">
        <v>0</v>
      </c>
      <c r="K2593" s="11">
        <f t="shared" si="525"/>
        <v>0</v>
      </c>
      <c r="L2593" s="50">
        <f t="shared" si="526"/>
        <v>0</v>
      </c>
      <c r="M2593" s="9">
        <v>404560</v>
      </c>
      <c r="N2593" s="9">
        <v>500990</v>
      </c>
      <c r="O2593" s="9">
        <f>MIN(M2593,N2593)</f>
        <v>404560</v>
      </c>
      <c r="P2593" s="17">
        <f t="shared" si="528"/>
        <v>404560</v>
      </c>
    </row>
    <row r="2594" spans="1:16" x14ac:dyDescent="0.25">
      <c r="A2594" s="76"/>
      <c r="B2594" s="76"/>
      <c r="C2594" s="76"/>
      <c r="D2594" s="90"/>
      <c r="E2594" s="79"/>
      <c r="F2594" s="8" t="s">
        <v>2057</v>
      </c>
      <c r="G2594" s="7" t="s">
        <v>17</v>
      </c>
      <c r="H2594" s="10">
        <v>397176.12</v>
      </c>
      <c r="I2594" s="11">
        <f t="shared" si="524"/>
        <v>476134.73265599995</v>
      </c>
      <c r="J2594" s="10">
        <v>0</v>
      </c>
      <c r="K2594" s="11">
        <f t="shared" si="525"/>
        <v>0</v>
      </c>
      <c r="L2594" s="50">
        <f t="shared" si="526"/>
        <v>0</v>
      </c>
      <c r="M2594" s="9">
        <v>404560</v>
      </c>
      <c r="N2594" s="9">
        <v>778928.78</v>
      </c>
      <c r="O2594" s="9">
        <f t="shared" si="527"/>
        <v>404560</v>
      </c>
      <c r="P2594" s="17">
        <f t="shared" si="528"/>
        <v>404560</v>
      </c>
    </row>
    <row r="2595" spans="1:16" x14ac:dyDescent="0.25">
      <c r="A2595" s="76"/>
      <c r="B2595" s="76"/>
      <c r="C2595" s="76"/>
      <c r="D2595" s="90"/>
      <c r="E2595" s="79"/>
      <c r="F2595" s="100" t="s">
        <v>81</v>
      </c>
      <c r="G2595" s="101"/>
      <c r="H2595" s="101"/>
      <c r="I2595" s="101"/>
      <c r="J2595" s="101"/>
      <c r="K2595" s="101"/>
      <c r="L2595" s="102"/>
      <c r="M2595" s="10"/>
      <c r="N2595" s="10"/>
      <c r="O2595" s="10"/>
      <c r="P2595" s="18"/>
    </row>
    <row r="2596" spans="1:16" x14ac:dyDescent="0.25">
      <c r="A2596" s="76"/>
      <c r="B2596" s="76"/>
      <c r="C2596" s="76"/>
      <c r="D2596" s="90"/>
      <c r="E2596" s="79"/>
      <c r="F2596" s="8" t="s">
        <v>405</v>
      </c>
      <c r="G2596" s="77" t="s">
        <v>82</v>
      </c>
      <c r="H2596" s="78">
        <v>95693.4</v>
      </c>
      <c r="I2596" s="78">
        <f>(H2596*19.88%)+H2596</f>
        <v>114717.24791999999</v>
      </c>
      <c r="J2596" s="78">
        <v>0</v>
      </c>
      <c r="K2596" s="78">
        <f>(J2596*5.1%)+J2596</f>
        <v>0</v>
      </c>
      <c r="L2596" s="78">
        <f>K2596</f>
        <v>0</v>
      </c>
      <c r="M2596" s="79">
        <v>173680</v>
      </c>
      <c r="N2596" s="79">
        <v>149703.19</v>
      </c>
      <c r="O2596" s="79">
        <f>MIN(M2596,N2596)</f>
        <v>149703.19</v>
      </c>
      <c r="P2596" s="80">
        <f>O2596</f>
        <v>149703.19</v>
      </c>
    </row>
    <row r="2597" spans="1:16" x14ac:dyDescent="0.25">
      <c r="A2597" s="76"/>
      <c r="B2597" s="76"/>
      <c r="C2597" s="76"/>
      <c r="D2597" s="90"/>
      <c r="E2597" s="79"/>
      <c r="F2597" s="8" t="s">
        <v>1976</v>
      </c>
      <c r="G2597" s="77"/>
      <c r="H2597" s="78"/>
      <c r="I2597" s="78"/>
      <c r="J2597" s="78"/>
      <c r="K2597" s="78"/>
      <c r="L2597" s="78">
        <f t="shared" ref="L2597:L2601" si="529">+(I2597+K2597)/2</f>
        <v>0</v>
      </c>
      <c r="M2597" s="79">
        <v>0</v>
      </c>
      <c r="N2597" s="79"/>
      <c r="O2597" s="79">
        <v>0</v>
      </c>
      <c r="P2597" s="81"/>
    </row>
    <row r="2598" spans="1:16" x14ac:dyDescent="0.25">
      <c r="A2598" s="76"/>
      <c r="B2598" s="76"/>
      <c r="C2598" s="76"/>
      <c r="D2598" s="90"/>
      <c r="E2598" s="79"/>
      <c r="F2598" s="8" t="s">
        <v>2058</v>
      </c>
      <c r="G2598" s="77"/>
      <c r="H2598" s="78"/>
      <c r="I2598" s="78"/>
      <c r="J2598" s="78"/>
      <c r="K2598" s="78"/>
      <c r="L2598" s="78">
        <f t="shared" si="529"/>
        <v>0</v>
      </c>
      <c r="M2598" s="79">
        <v>0</v>
      </c>
      <c r="N2598" s="79"/>
      <c r="O2598" s="79">
        <v>0</v>
      </c>
      <c r="P2598" s="81"/>
    </row>
    <row r="2599" spans="1:16" x14ac:dyDescent="0.25">
      <c r="A2599" s="76"/>
      <c r="B2599" s="76"/>
      <c r="C2599" s="76"/>
      <c r="D2599" s="90"/>
      <c r="E2599" s="79"/>
      <c r="F2599" s="8" t="s">
        <v>2059</v>
      </c>
      <c r="G2599" s="77"/>
      <c r="H2599" s="78"/>
      <c r="I2599" s="78"/>
      <c r="J2599" s="78"/>
      <c r="K2599" s="78"/>
      <c r="L2599" s="78">
        <f t="shared" si="529"/>
        <v>0</v>
      </c>
      <c r="M2599" s="79">
        <v>0</v>
      </c>
      <c r="N2599" s="79"/>
      <c r="O2599" s="79">
        <v>0</v>
      </c>
      <c r="P2599" s="81"/>
    </row>
    <row r="2600" spans="1:16" x14ac:dyDescent="0.25">
      <c r="A2600" s="76"/>
      <c r="B2600" s="76"/>
      <c r="C2600" s="76"/>
      <c r="D2600" s="90"/>
      <c r="E2600" s="79"/>
      <c r="F2600" s="8" t="s">
        <v>2060</v>
      </c>
      <c r="G2600" s="77"/>
      <c r="H2600" s="78"/>
      <c r="I2600" s="78"/>
      <c r="J2600" s="78"/>
      <c r="K2600" s="78"/>
      <c r="L2600" s="78">
        <f t="shared" si="529"/>
        <v>0</v>
      </c>
      <c r="M2600" s="79">
        <v>0</v>
      </c>
      <c r="N2600" s="79"/>
      <c r="O2600" s="79">
        <v>0</v>
      </c>
      <c r="P2600" s="81"/>
    </row>
    <row r="2601" spans="1:16" x14ac:dyDescent="0.25">
      <c r="A2601" s="76"/>
      <c r="B2601" s="76"/>
      <c r="C2601" s="76"/>
      <c r="D2601" s="90"/>
      <c r="E2601" s="79"/>
      <c r="F2601" s="8" t="s">
        <v>2061</v>
      </c>
      <c r="G2601" s="77"/>
      <c r="H2601" s="78"/>
      <c r="I2601" s="78"/>
      <c r="J2601" s="78"/>
      <c r="K2601" s="78"/>
      <c r="L2601" s="78">
        <f t="shared" si="529"/>
        <v>0</v>
      </c>
      <c r="M2601" s="79">
        <v>0</v>
      </c>
      <c r="N2601" s="79"/>
      <c r="O2601" s="79">
        <v>0</v>
      </c>
      <c r="P2601" s="81"/>
    </row>
    <row r="2602" spans="1:16" x14ac:dyDescent="0.25">
      <c r="A2602" s="76">
        <v>11</v>
      </c>
      <c r="B2602" s="76" t="s">
        <v>2062</v>
      </c>
      <c r="C2602" s="76" t="s">
        <v>2063</v>
      </c>
      <c r="D2602" s="90"/>
      <c r="E2602" s="79"/>
      <c r="F2602" s="100" t="s">
        <v>15</v>
      </c>
      <c r="G2602" s="101"/>
      <c r="H2602" s="101"/>
      <c r="I2602" s="101"/>
      <c r="J2602" s="101"/>
      <c r="K2602" s="101"/>
      <c r="L2602" s="102"/>
      <c r="M2602" s="10"/>
      <c r="N2602" s="10"/>
      <c r="O2602" s="10"/>
      <c r="P2602" s="18"/>
    </row>
    <row r="2603" spans="1:16" x14ac:dyDescent="0.25">
      <c r="A2603" s="76"/>
      <c r="B2603" s="76"/>
      <c r="C2603" s="76"/>
      <c r="D2603" s="90"/>
      <c r="E2603" s="79"/>
      <c r="F2603" s="8" t="s">
        <v>2064</v>
      </c>
      <c r="G2603" s="7" t="s">
        <v>17</v>
      </c>
      <c r="H2603" s="10">
        <v>136173.51</v>
      </c>
      <c r="I2603" s="11">
        <f t="shared" ref="I2603:I2611" si="530">(H2603*19.88%)+H2603</f>
        <v>163244.80378800002</v>
      </c>
      <c r="J2603" s="10">
        <v>0</v>
      </c>
      <c r="K2603" s="11">
        <f t="shared" ref="K2603:K2611" si="531">(J2603*5.1%)+J2603</f>
        <v>0</v>
      </c>
      <c r="L2603" s="50">
        <f>K2603</f>
        <v>0</v>
      </c>
      <c r="M2603" s="9">
        <v>364000</v>
      </c>
      <c r="N2603" s="9">
        <v>226272.55</v>
      </c>
      <c r="O2603" s="9">
        <f>MIN(M2603,N2603)</f>
        <v>226272.55</v>
      </c>
      <c r="P2603" s="17">
        <f>O2603</f>
        <v>226272.55</v>
      </c>
    </row>
    <row r="2604" spans="1:16" x14ac:dyDescent="0.25">
      <c r="A2604" s="76"/>
      <c r="B2604" s="76"/>
      <c r="C2604" s="76"/>
      <c r="D2604" s="90"/>
      <c r="E2604" s="79"/>
      <c r="F2604" s="8" t="s">
        <v>1672</v>
      </c>
      <c r="G2604" s="7" t="s">
        <v>17</v>
      </c>
      <c r="H2604" s="10">
        <v>172487.7</v>
      </c>
      <c r="I2604" s="11">
        <f t="shared" si="530"/>
        <v>206778.25476000001</v>
      </c>
      <c r="J2604" s="10">
        <v>0</v>
      </c>
      <c r="K2604" s="11">
        <f t="shared" si="531"/>
        <v>0</v>
      </c>
      <c r="L2604" s="50">
        <f t="shared" ref="L2604:L2611" si="532">K2604</f>
        <v>0</v>
      </c>
      <c r="M2604" s="9">
        <v>187200</v>
      </c>
      <c r="N2604" s="9">
        <v>67133.850000000006</v>
      </c>
      <c r="O2604" s="9">
        <f t="shared" ref="O2604:O2611" si="533">MIN(M2604,N2604)</f>
        <v>67133.850000000006</v>
      </c>
      <c r="P2604" s="17">
        <f t="shared" ref="P2604:P2611" si="534">O2604</f>
        <v>67133.850000000006</v>
      </c>
    </row>
    <row r="2605" spans="1:16" x14ac:dyDescent="0.25">
      <c r="A2605" s="76"/>
      <c r="B2605" s="76"/>
      <c r="C2605" s="76"/>
      <c r="D2605" s="90"/>
      <c r="E2605" s="79"/>
      <c r="F2605" s="8" t="s">
        <v>432</v>
      </c>
      <c r="G2605" s="7" t="s">
        <v>17</v>
      </c>
      <c r="H2605" s="10">
        <v>51066.18</v>
      </c>
      <c r="I2605" s="11">
        <f t="shared" si="530"/>
        <v>61218.136584</v>
      </c>
      <c r="J2605" s="10">
        <v>0</v>
      </c>
      <c r="K2605" s="11">
        <f t="shared" si="531"/>
        <v>0</v>
      </c>
      <c r="L2605" s="50">
        <f t="shared" si="532"/>
        <v>0</v>
      </c>
      <c r="M2605" s="9">
        <v>41600</v>
      </c>
      <c r="N2605" s="9">
        <v>66787.56</v>
      </c>
      <c r="O2605" s="9">
        <f t="shared" si="533"/>
        <v>41600</v>
      </c>
      <c r="P2605" s="17">
        <f t="shared" si="534"/>
        <v>41600</v>
      </c>
    </row>
    <row r="2606" spans="1:16" x14ac:dyDescent="0.25">
      <c r="A2606" s="76"/>
      <c r="B2606" s="76"/>
      <c r="C2606" s="76"/>
      <c r="D2606" s="90"/>
      <c r="E2606" s="79"/>
      <c r="F2606" s="8" t="s">
        <v>770</v>
      </c>
      <c r="G2606" s="7" t="s">
        <v>17</v>
      </c>
      <c r="H2606" s="10">
        <v>51066.18</v>
      </c>
      <c r="I2606" s="11">
        <f t="shared" si="530"/>
        <v>61218.136584</v>
      </c>
      <c r="J2606" s="10">
        <v>0</v>
      </c>
      <c r="K2606" s="11">
        <f t="shared" si="531"/>
        <v>0</v>
      </c>
      <c r="L2606" s="50">
        <f t="shared" si="532"/>
        <v>0</v>
      </c>
      <c r="M2606" s="9">
        <v>52000</v>
      </c>
      <c r="N2606" s="9">
        <v>77840.28</v>
      </c>
      <c r="O2606" s="9">
        <f t="shared" si="533"/>
        <v>52000</v>
      </c>
      <c r="P2606" s="17">
        <f t="shared" si="534"/>
        <v>52000</v>
      </c>
    </row>
    <row r="2607" spans="1:16" x14ac:dyDescent="0.25">
      <c r="A2607" s="76"/>
      <c r="B2607" s="76"/>
      <c r="C2607" s="76"/>
      <c r="D2607" s="90"/>
      <c r="E2607" s="79"/>
      <c r="F2607" s="8" t="s">
        <v>2065</v>
      </c>
      <c r="G2607" s="7" t="s">
        <v>17</v>
      </c>
      <c r="H2607" s="10">
        <v>30640.5</v>
      </c>
      <c r="I2607" s="11">
        <f t="shared" si="530"/>
        <v>36731.831399999995</v>
      </c>
      <c r="J2607" s="10">
        <v>0</v>
      </c>
      <c r="K2607" s="11">
        <f t="shared" si="531"/>
        <v>0</v>
      </c>
      <c r="L2607" s="50">
        <f t="shared" si="532"/>
        <v>0</v>
      </c>
      <c r="M2607" s="9">
        <v>93600</v>
      </c>
      <c r="N2607" s="9">
        <v>132632.64000000001</v>
      </c>
      <c r="O2607" s="9">
        <f t="shared" si="533"/>
        <v>93600</v>
      </c>
      <c r="P2607" s="17">
        <f t="shared" si="534"/>
        <v>93600</v>
      </c>
    </row>
    <row r="2608" spans="1:16" x14ac:dyDescent="0.25">
      <c r="A2608" s="76"/>
      <c r="B2608" s="76"/>
      <c r="C2608" s="76"/>
      <c r="D2608" s="90"/>
      <c r="E2608" s="79"/>
      <c r="F2608" s="8" t="s">
        <v>2066</v>
      </c>
      <c r="G2608" s="7" t="s">
        <v>17</v>
      </c>
      <c r="H2608" s="10">
        <v>77165.55</v>
      </c>
      <c r="I2608" s="11">
        <f t="shared" si="530"/>
        <v>92506.06134</v>
      </c>
      <c r="J2608" s="10">
        <v>0</v>
      </c>
      <c r="K2608" s="11">
        <f t="shared" si="531"/>
        <v>0</v>
      </c>
      <c r="L2608" s="50">
        <f t="shared" si="532"/>
        <v>0</v>
      </c>
      <c r="M2608" s="9">
        <v>162240</v>
      </c>
      <c r="N2608" s="9">
        <v>101640.28</v>
      </c>
      <c r="O2608" s="9">
        <f t="shared" si="533"/>
        <v>101640.28</v>
      </c>
      <c r="P2608" s="17">
        <f t="shared" si="534"/>
        <v>101640.28</v>
      </c>
    </row>
    <row r="2609" spans="1:16" x14ac:dyDescent="0.25">
      <c r="A2609" s="76"/>
      <c r="B2609" s="76"/>
      <c r="C2609" s="76"/>
      <c r="D2609" s="90"/>
      <c r="E2609" s="79"/>
      <c r="F2609" s="8" t="s">
        <v>2067</v>
      </c>
      <c r="G2609" s="7" t="s">
        <v>17</v>
      </c>
      <c r="H2609" s="10">
        <v>204261.75</v>
      </c>
      <c r="I2609" s="11">
        <f t="shared" si="530"/>
        <v>244868.9859</v>
      </c>
      <c r="J2609" s="10">
        <v>0</v>
      </c>
      <c r="K2609" s="11">
        <f t="shared" si="531"/>
        <v>0</v>
      </c>
      <c r="L2609" s="50">
        <f t="shared" si="532"/>
        <v>0</v>
      </c>
      <c r="M2609" s="9">
        <v>332800</v>
      </c>
      <c r="N2609" s="9">
        <v>255335.91999999998</v>
      </c>
      <c r="O2609" s="9">
        <f>MIN(M2609,N2609)</f>
        <v>255335.91999999998</v>
      </c>
      <c r="P2609" s="17">
        <f t="shared" si="534"/>
        <v>255335.91999999998</v>
      </c>
    </row>
    <row r="2610" spans="1:16" x14ac:dyDescent="0.25">
      <c r="A2610" s="76"/>
      <c r="B2610" s="76"/>
      <c r="C2610" s="76"/>
      <c r="D2610" s="90"/>
      <c r="E2610" s="79"/>
      <c r="F2610" s="8" t="s">
        <v>2068</v>
      </c>
      <c r="G2610" s="7" t="s">
        <v>17</v>
      </c>
      <c r="H2610" s="10">
        <v>107804.07</v>
      </c>
      <c r="I2610" s="11">
        <f t="shared" si="530"/>
        <v>129235.51911600001</v>
      </c>
      <c r="J2610" s="10">
        <v>0</v>
      </c>
      <c r="K2610" s="11">
        <f t="shared" si="531"/>
        <v>0</v>
      </c>
      <c r="L2610" s="50">
        <f t="shared" si="532"/>
        <v>0</v>
      </c>
      <c r="M2610" s="9">
        <v>100880</v>
      </c>
      <c r="N2610" s="9">
        <v>66787.56</v>
      </c>
      <c r="O2610" s="9">
        <f t="shared" si="533"/>
        <v>66787.56</v>
      </c>
      <c r="P2610" s="17">
        <f t="shared" si="534"/>
        <v>66787.56</v>
      </c>
    </row>
    <row r="2611" spans="1:16" x14ac:dyDescent="0.25">
      <c r="A2611" s="76"/>
      <c r="B2611" s="76"/>
      <c r="C2611" s="76"/>
      <c r="D2611" s="90"/>
      <c r="E2611" s="79"/>
      <c r="F2611" s="8" t="s">
        <v>871</v>
      </c>
      <c r="G2611" s="7" t="s">
        <v>17</v>
      </c>
      <c r="H2611" s="10">
        <v>85109.31</v>
      </c>
      <c r="I2611" s="11">
        <f t="shared" si="530"/>
        <v>102029.040828</v>
      </c>
      <c r="J2611" s="10">
        <v>0</v>
      </c>
      <c r="K2611" s="11">
        <f t="shared" si="531"/>
        <v>0</v>
      </c>
      <c r="L2611" s="50">
        <f t="shared" si="532"/>
        <v>0</v>
      </c>
      <c r="M2611" s="9">
        <v>150800</v>
      </c>
      <c r="N2611" s="9">
        <v>305133.84999999998</v>
      </c>
      <c r="O2611" s="9">
        <f t="shared" si="533"/>
        <v>150800</v>
      </c>
      <c r="P2611" s="17">
        <f t="shared" si="534"/>
        <v>150800</v>
      </c>
    </row>
    <row r="2612" spans="1:16" x14ac:dyDescent="0.25">
      <c r="A2612" s="76"/>
      <c r="B2612" s="76"/>
      <c r="C2612" s="76"/>
      <c r="D2612" s="90"/>
      <c r="E2612" s="79"/>
      <c r="F2612" s="100" t="s">
        <v>81</v>
      </c>
      <c r="G2612" s="101"/>
      <c r="H2612" s="101"/>
      <c r="I2612" s="101"/>
      <c r="J2612" s="101"/>
      <c r="K2612" s="101"/>
      <c r="L2612" s="102"/>
      <c r="M2612" s="10"/>
      <c r="N2612" s="10"/>
      <c r="O2612" s="10"/>
      <c r="P2612" s="18"/>
    </row>
    <row r="2613" spans="1:16" x14ac:dyDescent="0.25">
      <c r="A2613" s="76"/>
      <c r="B2613" s="76"/>
      <c r="C2613" s="76"/>
      <c r="D2613" s="90"/>
      <c r="E2613" s="79"/>
      <c r="F2613" s="8" t="s">
        <v>405</v>
      </c>
      <c r="G2613" s="77" t="s">
        <v>82</v>
      </c>
      <c r="H2613" s="78">
        <v>95961.69</v>
      </c>
      <c r="I2613" s="78">
        <f>(H2613*19.88%)+H2613</f>
        <v>115038.873972</v>
      </c>
      <c r="J2613" s="78">
        <v>0</v>
      </c>
      <c r="K2613" s="78">
        <f>(J2613*5.1%)+J2613</f>
        <v>0</v>
      </c>
      <c r="L2613" s="78">
        <f>K2613</f>
        <v>0</v>
      </c>
      <c r="M2613" s="79">
        <v>92560</v>
      </c>
      <c r="N2613" s="79">
        <v>157955.84</v>
      </c>
      <c r="O2613" s="79">
        <f>MIN(M2613,N2613)</f>
        <v>92560</v>
      </c>
      <c r="P2613" s="80">
        <f>O2613</f>
        <v>92560</v>
      </c>
    </row>
    <row r="2614" spans="1:16" x14ac:dyDescent="0.25">
      <c r="A2614" s="76"/>
      <c r="B2614" s="76"/>
      <c r="C2614" s="76"/>
      <c r="D2614" s="90"/>
      <c r="E2614" s="79"/>
      <c r="F2614" s="8" t="s">
        <v>764</v>
      </c>
      <c r="G2614" s="77"/>
      <c r="H2614" s="78"/>
      <c r="I2614" s="78"/>
      <c r="J2614" s="78"/>
      <c r="K2614" s="78"/>
      <c r="L2614" s="78">
        <f t="shared" ref="L2614:L2618" si="535">+(I2614+K2614)/2</f>
        <v>0</v>
      </c>
      <c r="M2614" s="79">
        <v>0</v>
      </c>
      <c r="N2614" s="79"/>
      <c r="O2614" s="79">
        <v>0</v>
      </c>
      <c r="P2614" s="81"/>
    </row>
    <row r="2615" spans="1:16" x14ac:dyDescent="0.25">
      <c r="A2615" s="76"/>
      <c r="B2615" s="76"/>
      <c r="C2615" s="76"/>
      <c r="D2615" s="90"/>
      <c r="E2615" s="79"/>
      <c r="F2615" s="8" t="s">
        <v>2069</v>
      </c>
      <c r="G2615" s="77"/>
      <c r="H2615" s="78"/>
      <c r="I2615" s="78"/>
      <c r="J2615" s="78"/>
      <c r="K2615" s="78"/>
      <c r="L2615" s="78">
        <f t="shared" si="535"/>
        <v>0</v>
      </c>
      <c r="M2615" s="79">
        <v>0</v>
      </c>
      <c r="N2615" s="79"/>
      <c r="O2615" s="79">
        <v>0</v>
      </c>
      <c r="P2615" s="81"/>
    </row>
    <row r="2616" spans="1:16" x14ac:dyDescent="0.25">
      <c r="A2616" s="76"/>
      <c r="B2616" s="76"/>
      <c r="C2616" s="76"/>
      <c r="D2616" s="90"/>
      <c r="E2616" s="79"/>
      <c r="F2616" s="8" t="s">
        <v>1934</v>
      </c>
      <c r="G2616" s="77"/>
      <c r="H2616" s="78"/>
      <c r="I2616" s="78"/>
      <c r="J2616" s="78"/>
      <c r="K2616" s="78"/>
      <c r="L2616" s="78">
        <f t="shared" si="535"/>
        <v>0</v>
      </c>
      <c r="M2616" s="79">
        <v>0</v>
      </c>
      <c r="N2616" s="79"/>
      <c r="O2616" s="79">
        <v>0</v>
      </c>
      <c r="P2616" s="81"/>
    </row>
    <row r="2617" spans="1:16" x14ac:dyDescent="0.25">
      <c r="A2617" s="76"/>
      <c r="B2617" s="76"/>
      <c r="C2617" s="76"/>
      <c r="D2617" s="90"/>
      <c r="E2617" s="79"/>
      <c r="F2617" s="8" t="s">
        <v>2070</v>
      </c>
      <c r="G2617" s="77"/>
      <c r="H2617" s="78"/>
      <c r="I2617" s="78"/>
      <c r="J2617" s="78"/>
      <c r="K2617" s="78"/>
      <c r="L2617" s="78">
        <f t="shared" si="535"/>
        <v>0</v>
      </c>
      <c r="M2617" s="79">
        <v>0</v>
      </c>
      <c r="N2617" s="79"/>
      <c r="O2617" s="79">
        <v>0</v>
      </c>
      <c r="P2617" s="81"/>
    </row>
    <row r="2618" spans="1:16" x14ac:dyDescent="0.25">
      <c r="A2618" s="8"/>
      <c r="B2618" s="76"/>
      <c r="C2618" s="76"/>
      <c r="D2618" s="90"/>
      <c r="E2618" s="79"/>
      <c r="F2618" s="8" t="s">
        <v>2071</v>
      </c>
      <c r="G2618" s="77"/>
      <c r="H2618" s="78"/>
      <c r="I2618" s="78"/>
      <c r="J2618" s="78"/>
      <c r="K2618" s="78"/>
      <c r="L2618" s="78">
        <f t="shared" si="535"/>
        <v>0</v>
      </c>
      <c r="M2618" s="79">
        <v>0</v>
      </c>
      <c r="N2618" s="79"/>
      <c r="O2618" s="79">
        <v>0</v>
      </c>
      <c r="P2618" s="81"/>
    </row>
    <row r="2619" spans="1:16" x14ac:dyDescent="0.25">
      <c r="A2619" s="76">
        <v>12</v>
      </c>
      <c r="B2619" s="76" t="s">
        <v>2072</v>
      </c>
      <c r="C2619" s="76" t="s">
        <v>2073</v>
      </c>
      <c r="D2619" s="90"/>
      <c r="E2619" s="79"/>
      <c r="F2619" s="100" t="s">
        <v>15</v>
      </c>
      <c r="G2619" s="101"/>
      <c r="H2619" s="101"/>
      <c r="I2619" s="101"/>
      <c r="J2619" s="101"/>
      <c r="K2619" s="101"/>
      <c r="L2619" s="102"/>
      <c r="M2619" s="10"/>
      <c r="N2619" s="10"/>
      <c r="O2619" s="10"/>
      <c r="P2619" s="18"/>
    </row>
    <row r="2620" spans="1:16" x14ac:dyDescent="0.25">
      <c r="A2620" s="76"/>
      <c r="B2620" s="76"/>
      <c r="C2620" s="76"/>
      <c r="D2620" s="90"/>
      <c r="E2620" s="79"/>
      <c r="F2620" s="8" t="s">
        <v>1555</v>
      </c>
      <c r="G2620" s="7" t="s">
        <v>17</v>
      </c>
      <c r="H2620" s="10">
        <v>65205.36</v>
      </c>
      <c r="I2620" s="11">
        <f t="shared" ref="I2620:I2632" si="536">(H2620*19.88%)+H2620</f>
        <v>78168.185568000001</v>
      </c>
      <c r="J2620" s="10">
        <v>41697</v>
      </c>
      <c r="K2620" s="11">
        <f t="shared" ref="K2620:K2632" si="537">(J2620*5.1%)+J2620</f>
        <v>43823.546999999999</v>
      </c>
      <c r="L2620" s="50">
        <f>K2620</f>
        <v>43823.546999999999</v>
      </c>
      <c r="M2620" s="9">
        <v>83200</v>
      </c>
      <c r="N2620" s="9">
        <v>77840.28</v>
      </c>
      <c r="O2620" s="9">
        <f>MIN(M2620,N2620)</f>
        <v>77840.28</v>
      </c>
      <c r="P2620" s="17">
        <f>AVERAGE(L2620,O2620)</f>
        <v>60831.913499999995</v>
      </c>
    </row>
    <row r="2621" spans="1:16" x14ac:dyDescent="0.25">
      <c r="A2621" s="76"/>
      <c r="B2621" s="76"/>
      <c r="C2621" s="76"/>
      <c r="D2621" s="90"/>
      <c r="E2621" s="79"/>
      <c r="F2621" s="8" t="s">
        <v>1631</v>
      </c>
      <c r="G2621" s="7" t="s">
        <v>17</v>
      </c>
      <c r="H2621" s="10">
        <v>69218.820000000007</v>
      </c>
      <c r="I2621" s="11">
        <f t="shared" si="536"/>
        <v>82979.521416000003</v>
      </c>
      <c r="J2621" s="10">
        <v>0</v>
      </c>
      <c r="K2621" s="11">
        <f t="shared" si="537"/>
        <v>0</v>
      </c>
      <c r="L2621" s="50">
        <f t="shared" ref="L2621:L2632" si="538">K2621</f>
        <v>0</v>
      </c>
      <c r="M2621" s="9">
        <v>463840</v>
      </c>
      <c r="N2621" s="9">
        <v>142972.54999999999</v>
      </c>
      <c r="O2621" s="9">
        <f t="shared" ref="O2621:O2632" si="539">MIN(M2621,N2621)</f>
        <v>142972.54999999999</v>
      </c>
      <c r="P2621" s="17">
        <f>O2621</f>
        <v>142972.54999999999</v>
      </c>
    </row>
    <row r="2622" spans="1:16" x14ac:dyDescent="0.25">
      <c r="A2622" s="76"/>
      <c r="B2622" s="76"/>
      <c r="C2622" s="76"/>
      <c r="D2622" s="90"/>
      <c r="E2622" s="79"/>
      <c r="F2622" s="8" t="s">
        <v>1632</v>
      </c>
      <c r="G2622" s="7" t="s">
        <v>17</v>
      </c>
      <c r="H2622" s="10">
        <v>185587.38</v>
      </c>
      <c r="I2622" s="11">
        <f t="shared" si="536"/>
        <v>222482.151144</v>
      </c>
      <c r="J2622" s="10">
        <v>0</v>
      </c>
      <c r="K2622" s="11">
        <f t="shared" si="537"/>
        <v>0</v>
      </c>
      <c r="L2622" s="50">
        <f t="shared" si="538"/>
        <v>0</v>
      </c>
      <c r="M2622" s="9">
        <v>266240</v>
      </c>
      <c r="N2622" s="9">
        <v>172804.66</v>
      </c>
      <c r="O2622" s="9">
        <f t="shared" si="539"/>
        <v>172804.66</v>
      </c>
      <c r="P2622" s="17">
        <f t="shared" ref="P2622:P2625" si="540">O2622</f>
        <v>172804.66</v>
      </c>
    </row>
    <row r="2623" spans="1:16" x14ac:dyDescent="0.25">
      <c r="A2623" s="76"/>
      <c r="B2623" s="76"/>
      <c r="C2623" s="76"/>
      <c r="D2623" s="90"/>
      <c r="E2623" s="79"/>
      <c r="F2623" s="8" t="s">
        <v>1633</v>
      </c>
      <c r="G2623" s="7" t="s">
        <v>17</v>
      </c>
      <c r="H2623" s="10">
        <v>185587.38</v>
      </c>
      <c r="I2623" s="11">
        <f t="shared" si="536"/>
        <v>222482.151144</v>
      </c>
      <c r="J2623" s="10">
        <v>0</v>
      </c>
      <c r="K2623" s="11">
        <f t="shared" si="537"/>
        <v>0</v>
      </c>
      <c r="L2623" s="50">
        <f t="shared" si="538"/>
        <v>0</v>
      </c>
      <c r="M2623" s="9">
        <v>204880</v>
      </c>
      <c r="N2623" s="9">
        <v>172805.85</v>
      </c>
      <c r="O2623" s="9">
        <f t="shared" si="539"/>
        <v>172805.85</v>
      </c>
      <c r="P2623" s="17">
        <f t="shared" si="540"/>
        <v>172805.85</v>
      </c>
    </row>
    <row r="2624" spans="1:16" x14ac:dyDescent="0.25">
      <c r="A2624" s="76"/>
      <c r="B2624" s="76"/>
      <c r="C2624" s="76"/>
      <c r="D2624" s="90"/>
      <c r="E2624" s="79"/>
      <c r="F2624" s="8" t="s">
        <v>1701</v>
      </c>
      <c r="G2624" s="7" t="s">
        <v>17</v>
      </c>
      <c r="H2624" s="10">
        <v>58184.28</v>
      </c>
      <c r="I2624" s="11">
        <f t="shared" si="536"/>
        <v>69751.314864</v>
      </c>
      <c r="J2624" s="10">
        <v>0</v>
      </c>
      <c r="K2624" s="11">
        <f t="shared" si="537"/>
        <v>0</v>
      </c>
      <c r="L2624" s="50">
        <f t="shared" si="538"/>
        <v>0</v>
      </c>
      <c r="M2624" s="9">
        <v>498056</v>
      </c>
      <c r="N2624" s="9">
        <v>113540.28</v>
      </c>
      <c r="O2624" s="9">
        <f t="shared" si="539"/>
        <v>113540.28</v>
      </c>
      <c r="P2624" s="17">
        <f t="shared" si="540"/>
        <v>113540.28</v>
      </c>
    </row>
    <row r="2625" spans="1:16" x14ac:dyDescent="0.25">
      <c r="A2625" s="76"/>
      <c r="B2625" s="76"/>
      <c r="C2625" s="76"/>
      <c r="D2625" s="90"/>
      <c r="E2625" s="79"/>
      <c r="F2625" s="8" t="s">
        <v>2074</v>
      </c>
      <c r="G2625" s="7" t="s">
        <v>17</v>
      </c>
      <c r="H2625" s="10">
        <v>150476.04</v>
      </c>
      <c r="I2625" s="11">
        <f t="shared" si="536"/>
        <v>180390.676752</v>
      </c>
      <c r="J2625" s="10">
        <v>0</v>
      </c>
      <c r="K2625" s="11">
        <f t="shared" si="537"/>
        <v>0</v>
      </c>
      <c r="L2625" s="50">
        <f t="shared" si="538"/>
        <v>0</v>
      </c>
      <c r="M2625" s="9">
        <v>255424</v>
      </c>
      <c r="N2625" s="9">
        <v>169160.88</v>
      </c>
      <c r="O2625" s="9">
        <f t="shared" si="539"/>
        <v>169160.88</v>
      </c>
      <c r="P2625" s="17">
        <f t="shared" si="540"/>
        <v>169160.88</v>
      </c>
    </row>
    <row r="2626" spans="1:16" x14ac:dyDescent="0.25">
      <c r="A2626" s="76"/>
      <c r="B2626" s="76"/>
      <c r="C2626" s="76"/>
      <c r="D2626" s="90"/>
      <c r="E2626" s="79"/>
      <c r="F2626" s="8" t="s">
        <v>1636</v>
      </c>
      <c r="G2626" s="7" t="s">
        <v>17</v>
      </c>
      <c r="H2626" s="10">
        <v>98310.96</v>
      </c>
      <c r="I2626" s="11">
        <f t="shared" si="536"/>
        <v>117855.17884800001</v>
      </c>
      <c r="J2626" s="10">
        <v>64138.325400000002</v>
      </c>
      <c r="K2626" s="11">
        <f t="shared" si="537"/>
        <v>67409.379995399999</v>
      </c>
      <c r="L2626" s="50">
        <f t="shared" si="538"/>
        <v>67409.379995399999</v>
      </c>
      <c r="M2626" s="9">
        <v>93385.401782400004</v>
      </c>
      <c r="N2626" s="9">
        <v>411526.99</v>
      </c>
      <c r="O2626" s="9">
        <f t="shared" si="539"/>
        <v>93385.401782400004</v>
      </c>
      <c r="P2626" s="17">
        <f t="shared" ref="P2626:P2627" si="541">AVERAGE(L2626,O2626)</f>
        <v>80397.390888900001</v>
      </c>
    </row>
    <row r="2627" spans="1:16" x14ac:dyDescent="0.25">
      <c r="A2627" s="76"/>
      <c r="B2627" s="76"/>
      <c r="C2627" s="76"/>
      <c r="D2627" s="90"/>
      <c r="E2627" s="79"/>
      <c r="F2627" s="8" t="s">
        <v>1704</v>
      </c>
      <c r="G2627" s="7" t="s">
        <v>17</v>
      </c>
      <c r="H2627" s="10">
        <v>45143.01</v>
      </c>
      <c r="I2627" s="11">
        <f t="shared" si="536"/>
        <v>54117.440388000003</v>
      </c>
      <c r="J2627" s="10">
        <v>41829.503799999999</v>
      </c>
      <c r="K2627" s="11">
        <f t="shared" si="537"/>
        <v>43962.808493799996</v>
      </c>
      <c r="L2627" s="50">
        <f t="shared" si="538"/>
        <v>43962.808493799996</v>
      </c>
      <c r="M2627" s="9">
        <v>60903.757532800002</v>
      </c>
      <c r="N2627" s="9">
        <v>183527.75</v>
      </c>
      <c r="O2627" s="9">
        <f>MIN(M2627,N2627)</f>
        <v>60903.757532800002</v>
      </c>
      <c r="P2627" s="17">
        <f t="shared" si="541"/>
        <v>52433.283013299995</v>
      </c>
    </row>
    <row r="2628" spans="1:16" x14ac:dyDescent="0.25">
      <c r="A2628" s="76"/>
      <c r="B2628" s="76"/>
      <c r="C2628" s="76"/>
      <c r="D2628" s="90"/>
      <c r="E2628" s="79"/>
      <c r="F2628" s="8" t="s">
        <v>1705</v>
      </c>
      <c r="G2628" s="7" t="s">
        <v>17</v>
      </c>
      <c r="H2628" s="10">
        <v>220697.73</v>
      </c>
      <c r="I2628" s="11">
        <f t="shared" si="536"/>
        <v>264572.43872400001</v>
      </c>
      <c r="J2628" s="10">
        <v>0</v>
      </c>
      <c r="K2628" s="11">
        <f t="shared" si="537"/>
        <v>0</v>
      </c>
      <c r="L2628" s="50">
        <f t="shared" si="538"/>
        <v>0</v>
      </c>
      <c r="M2628" s="9">
        <v>1026480</v>
      </c>
      <c r="N2628" s="9">
        <v>183511.09</v>
      </c>
      <c r="O2628" s="9">
        <f t="shared" si="539"/>
        <v>183511.09</v>
      </c>
      <c r="P2628" s="17">
        <f>O2628</f>
        <v>183511.09</v>
      </c>
    </row>
    <row r="2629" spans="1:16" x14ac:dyDescent="0.25">
      <c r="A2629" s="76"/>
      <c r="B2629" s="76"/>
      <c r="C2629" s="76"/>
      <c r="D2629" s="90"/>
      <c r="E2629" s="79"/>
      <c r="F2629" s="8" t="s">
        <v>2075</v>
      </c>
      <c r="G2629" s="7" t="s">
        <v>17</v>
      </c>
      <c r="H2629" s="10">
        <v>75238.02</v>
      </c>
      <c r="I2629" s="11">
        <f t="shared" si="536"/>
        <v>90195.338376</v>
      </c>
      <c r="J2629" s="10">
        <v>0</v>
      </c>
      <c r="K2629" s="11">
        <f t="shared" si="537"/>
        <v>0</v>
      </c>
      <c r="L2629" s="50">
        <f t="shared" si="538"/>
        <v>0</v>
      </c>
      <c r="M2629" s="9">
        <v>613350.40000000002</v>
      </c>
      <c r="N2629" s="9">
        <v>535648.75</v>
      </c>
      <c r="O2629" s="9">
        <f t="shared" si="539"/>
        <v>535648.75</v>
      </c>
      <c r="P2629" s="17">
        <f t="shared" ref="P2629:P2631" si="542">O2629</f>
        <v>535648.75</v>
      </c>
    </row>
    <row r="2630" spans="1:16" x14ac:dyDescent="0.25">
      <c r="A2630" s="76"/>
      <c r="B2630" s="76"/>
      <c r="C2630" s="76"/>
      <c r="D2630" s="90"/>
      <c r="E2630" s="79"/>
      <c r="F2630" s="8" t="s">
        <v>2076</v>
      </c>
      <c r="G2630" s="7" t="s">
        <v>17</v>
      </c>
      <c r="H2630" s="10">
        <v>280887.75</v>
      </c>
      <c r="I2630" s="11">
        <f t="shared" si="536"/>
        <v>336728.23469999997</v>
      </c>
      <c r="J2630" s="10">
        <v>0</v>
      </c>
      <c r="K2630" s="11">
        <f t="shared" si="537"/>
        <v>0</v>
      </c>
      <c r="L2630" s="50">
        <f t="shared" si="538"/>
        <v>0</v>
      </c>
      <c r="M2630" s="9">
        <v>1283943.3048</v>
      </c>
      <c r="N2630" s="9">
        <v>4183340.2800000003</v>
      </c>
      <c r="O2630" s="9">
        <f t="shared" si="539"/>
        <v>1283943.3048</v>
      </c>
      <c r="P2630" s="17">
        <f t="shared" si="542"/>
        <v>1283943.3048</v>
      </c>
    </row>
    <row r="2631" spans="1:16" x14ac:dyDescent="0.25">
      <c r="A2631" s="76"/>
      <c r="B2631" s="76"/>
      <c r="C2631" s="76"/>
      <c r="D2631" s="90"/>
      <c r="E2631" s="79"/>
      <c r="F2631" s="8" t="s">
        <v>1643</v>
      </c>
      <c r="G2631" s="7" t="s">
        <v>17</v>
      </c>
      <c r="H2631" s="10">
        <v>95300.37</v>
      </c>
      <c r="I2631" s="11">
        <f t="shared" si="536"/>
        <v>114246.083556</v>
      </c>
      <c r="J2631" s="10">
        <v>0</v>
      </c>
      <c r="K2631" s="11">
        <f t="shared" si="537"/>
        <v>0</v>
      </c>
      <c r="L2631" s="50">
        <f t="shared" si="538"/>
        <v>0</v>
      </c>
      <c r="M2631" s="9">
        <v>163280</v>
      </c>
      <c r="N2631" s="9">
        <v>419052.55</v>
      </c>
      <c r="O2631" s="9">
        <f t="shared" si="539"/>
        <v>163280</v>
      </c>
      <c r="P2631" s="17">
        <f t="shared" si="542"/>
        <v>163280</v>
      </c>
    </row>
    <row r="2632" spans="1:16" x14ac:dyDescent="0.25">
      <c r="A2632" s="76"/>
      <c r="B2632" s="76"/>
      <c r="C2632" s="76"/>
      <c r="D2632" s="90"/>
      <c r="E2632" s="79"/>
      <c r="F2632" s="8" t="s">
        <v>2077</v>
      </c>
      <c r="G2632" s="7" t="s">
        <v>17</v>
      </c>
      <c r="H2632" s="10">
        <v>105333.03</v>
      </c>
      <c r="I2632" s="11">
        <f t="shared" si="536"/>
        <v>126273.236364</v>
      </c>
      <c r="J2632" s="9">
        <v>60418.953000000001</v>
      </c>
      <c r="K2632" s="11">
        <f t="shared" si="537"/>
        <v>63500.319603000004</v>
      </c>
      <c r="L2632" s="50">
        <f t="shared" si="538"/>
        <v>63500.319603000004</v>
      </c>
      <c r="M2632" s="9">
        <v>87969.995567999998</v>
      </c>
      <c r="N2632" s="9">
        <v>613590.18000000005</v>
      </c>
      <c r="O2632" s="9">
        <f t="shared" si="539"/>
        <v>87969.995567999998</v>
      </c>
      <c r="P2632" s="17">
        <f>AVERAGE(L2632,O2632)</f>
        <v>75735.157585499997</v>
      </c>
    </row>
    <row r="2633" spans="1:16" x14ac:dyDescent="0.25">
      <c r="A2633" s="76"/>
      <c r="B2633" s="76"/>
      <c r="C2633" s="76"/>
      <c r="D2633" s="90"/>
      <c r="E2633" s="79"/>
      <c r="F2633" s="100" t="s">
        <v>81</v>
      </c>
      <c r="G2633" s="101"/>
      <c r="H2633" s="101"/>
      <c r="I2633" s="101"/>
      <c r="J2633" s="101"/>
      <c r="K2633" s="101"/>
      <c r="L2633" s="102"/>
      <c r="M2633" s="10"/>
      <c r="N2633" s="10"/>
      <c r="O2633" s="10"/>
      <c r="P2633" s="18"/>
    </row>
    <row r="2634" spans="1:16" x14ac:dyDescent="0.25">
      <c r="A2634" s="76"/>
      <c r="B2634" s="76"/>
      <c r="C2634" s="76"/>
      <c r="D2634" s="90"/>
      <c r="E2634" s="79"/>
      <c r="F2634" s="8" t="s">
        <v>1091</v>
      </c>
      <c r="G2634" s="77" t="s">
        <v>82</v>
      </c>
      <c r="H2634" s="78">
        <v>95646.87</v>
      </c>
      <c r="I2634" s="78">
        <f>(H2634*19.88%)+H2634</f>
        <v>114661.467756</v>
      </c>
      <c r="J2634" s="78">
        <v>88027</v>
      </c>
      <c r="K2634" s="78">
        <f>(J2634*5.1%)+J2634</f>
        <v>92516.376999999993</v>
      </c>
      <c r="L2634" s="78">
        <f>K2634</f>
        <v>92516.376999999993</v>
      </c>
      <c r="M2634" s="79">
        <v>128167.31200000001</v>
      </c>
      <c r="N2634" s="79">
        <v>285566.68</v>
      </c>
      <c r="O2634" s="79">
        <f>MIN(M2634,N2634)</f>
        <v>128167.31200000001</v>
      </c>
      <c r="P2634" s="80">
        <f>AVERAGE(L2634,O2634)</f>
        <v>110341.84450000001</v>
      </c>
    </row>
    <row r="2635" spans="1:16" x14ac:dyDescent="0.25">
      <c r="A2635" s="76"/>
      <c r="B2635" s="76"/>
      <c r="C2635" s="76"/>
      <c r="D2635" s="90"/>
      <c r="E2635" s="79"/>
      <c r="F2635" s="8" t="s">
        <v>764</v>
      </c>
      <c r="G2635" s="77"/>
      <c r="H2635" s="78"/>
      <c r="I2635" s="78"/>
      <c r="J2635" s="78"/>
      <c r="K2635" s="78"/>
      <c r="L2635" s="78">
        <f t="shared" ref="L2635:L2644" si="543">+(I2635+K2635)/2</f>
        <v>0</v>
      </c>
      <c r="M2635" s="79">
        <v>0</v>
      </c>
      <c r="N2635" s="79"/>
      <c r="O2635" s="79">
        <v>0</v>
      </c>
      <c r="P2635" s="81"/>
    </row>
    <row r="2636" spans="1:16" ht="16.5" x14ac:dyDescent="0.25">
      <c r="A2636" s="76"/>
      <c r="B2636" s="76"/>
      <c r="C2636" s="76"/>
      <c r="D2636" s="90"/>
      <c r="E2636" s="79"/>
      <c r="F2636" s="8" t="s">
        <v>2078</v>
      </c>
      <c r="G2636" s="77"/>
      <c r="H2636" s="78"/>
      <c r="I2636" s="78"/>
      <c r="J2636" s="78"/>
      <c r="K2636" s="78"/>
      <c r="L2636" s="78">
        <f t="shared" si="543"/>
        <v>0</v>
      </c>
      <c r="M2636" s="79">
        <v>0</v>
      </c>
      <c r="N2636" s="79"/>
      <c r="O2636" s="79">
        <v>0</v>
      </c>
      <c r="P2636" s="81"/>
    </row>
    <row r="2637" spans="1:16" x14ac:dyDescent="0.25">
      <c r="A2637" s="76"/>
      <c r="B2637" s="76"/>
      <c r="C2637" s="76"/>
      <c r="D2637" s="90"/>
      <c r="E2637" s="79"/>
      <c r="F2637" s="8" t="s">
        <v>1622</v>
      </c>
      <c r="G2637" s="77"/>
      <c r="H2637" s="78"/>
      <c r="I2637" s="78"/>
      <c r="J2637" s="78"/>
      <c r="K2637" s="78"/>
      <c r="L2637" s="78">
        <f t="shared" si="543"/>
        <v>0</v>
      </c>
      <c r="M2637" s="79">
        <v>0</v>
      </c>
      <c r="N2637" s="79"/>
      <c r="O2637" s="79">
        <v>0</v>
      </c>
      <c r="P2637" s="81"/>
    </row>
    <row r="2638" spans="1:16" x14ac:dyDescent="0.25">
      <c r="A2638" s="76"/>
      <c r="B2638" s="76"/>
      <c r="C2638" s="76"/>
      <c r="D2638" s="90"/>
      <c r="E2638" s="79"/>
      <c r="F2638" s="8" t="s">
        <v>2079</v>
      </c>
      <c r="G2638" s="77"/>
      <c r="H2638" s="78"/>
      <c r="I2638" s="78"/>
      <c r="J2638" s="78"/>
      <c r="K2638" s="78"/>
      <c r="L2638" s="78">
        <f t="shared" si="543"/>
        <v>0</v>
      </c>
      <c r="M2638" s="79">
        <v>0</v>
      </c>
      <c r="N2638" s="79"/>
      <c r="O2638" s="79">
        <v>0</v>
      </c>
      <c r="P2638" s="81"/>
    </row>
    <row r="2639" spans="1:16" x14ac:dyDescent="0.25">
      <c r="A2639" s="76"/>
      <c r="B2639" s="76"/>
      <c r="C2639" s="76"/>
      <c r="D2639" s="90"/>
      <c r="E2639" s="79"/>
      <c r="F2639" s="8" t="s">
        <v>1717</v>
      </c>
      <c r="G2639" s="77"/>
      <c r="H2639" s="78"/>
      <c r="I2639" s="78"/>
      <c r="J2639" s="78"/>
      <c r="K2639" s="78"/>
      <c r="L2639" s="78">
        <f t="shared" si="543"/>
        <v>0</v>
      </c>
      <c r="M2639" s="79">
        <v>0</v>
      </c>
      <c r="N2639" s="79"/>
      <c r="O2639" s="79">
        <v>0</v>
      </c>
      <c r="P2639" s="81"/>
    </row>
    <row r="2640" spans="1:16" x14ac:dyDescent="0.25">
      <c r="A2640" s="76"/>
      <c r="B2640" s="76"/>
      <c r="C2640" s="76"/>
      <c r="D2640" s="90"/>
      <c r="E2640" s="79"/>
      <c r="F2640" s="8" t="s">
        <v>468</v>
      </c>
      <c r="G2640" s="77"/>
      <c r="H2640" s="78"/>
      <c r="I2640" s="78"/>
      <c r="J2640" s="78"/>
      <c r="K2640" s="78"/>
      <c r="L2640" s="78">
        <f t="shared" si="543"/>
        <v>0</v>
      </c>
      <c r="M2640" s="79">
        <v>0</v>
      </c>
      <c r="N2640" s="79"/>
      <c r="O2640" s="79">
        <v>0</v>
      </c>
      <c r="P2640" s="81"/>
    </row>
    <row r="2641" spans="1:16" x14ac:dyDescent="0.25">
      <c r="A2641" s="76"/>
      <c r="B2641" s="76"/>
      <c r="C2641" s="76"/>
      <c r="D2641" s="90"/>
      <c r="E2641" s="79"/>
      <c r="F2641" s="8" t="s">
        <v>2080</v>
      </c>
      <c r="G2641" s="77"/>
      <c r="H2641" s="78"/>
      <c r="I2641" s="78"/>
      <c r="J2641" s="78"/>
      <c r="K2641" s="78"/>
      <c r="L2641" s="78">
        <f t="shared" si="543"/>
        <v>0</v>
      </c>
      <c r="M2641" s="79">
        <v>0</v>
      </c>
      <c r="N2641" s="79"/>
      <c r="O2641" s="79">
        <v>0</v>
      </c>
      <c r="P2641" s="81"/>
    </row>
    <row r="2642" spans="1:16" ht="11.25" customHeight="1" x14ac:dyDescent="0.25">
      <c r="A2642" s="76"/>
      <c r="B2642" s="76"/>
      <c r="C2642" s="76"/>
      <c r="D2642" s="90"/>
      <c r="E2642" s="79"/>
      <c r="F2642" s="8" t="s">
        <v>2081</v>
      </c>
      <c r="G2642" s="77"/>
      <c r="H2642" s="78"/>
      <c r="I2642" s="78"/>
      <c r="J2642" s="78"/>
      <c r="K2642" s="78"/>
      <c r="L2642" s="78">
        <f t="shared" si="543"/>
        <v>0</v>
      </c>
      <c r="M2642" s="79">
        <v>0</v>
      </c>
      <c r="N2642" s="79"/>
      <c r="O2642" s="79">
        <v>0</v>
      </c>
      <c r="P2642" s="81"/>
    </row>
    <row r="2643" spans="1:16" ht="11.25" customHeight="1" x14ac:dyDescent="0.25">
      <c r="A2643" s="76"/>
      <c r="B2643" s="76"/>
      <c r="C2643" s="76"/>
      <c r="D2643" s="90"/>
      <c r="E2643" s="79"/>
      <c r="F2643" s="8" t="s">
        <v>2082</v>
      </c>
      <c r="G2643" s="77"/>
      <c r="H2643" s="78"/>
      <c r="I2643" s="78"/>
      <c r="J2643" s="78"/>
      <c r="K2643" s="78"/>
      <c r="L2643" s="78">
        <f t="shared" si="543"/>
        <v>0</v>
      </c>
      <c r="M2643" s="79">
        <v>0</v>
      </c>
      <c r="N2643" s="79"/>
      <c r="O2643" s="79">
        <v>0</v>
      </c>
      <c r="P2643" s="81"/>
    </row>
    <row r="2644" spans="1:16" x14ac:dyDescent="0.25">
      <c r="A2644" s="76"/>
      <c r="B2644" s="76"/>
      <c r="C2644" s="76"/>
      <c r="D2644" s="90"/>
      <c r="E2644" s="79"/>
      <c r="F2644" s="8" t="s">
        <v>2083</v>
      </c>
      <c r="G2644" s="77"/>
      <c r="H2644" s="78"/>
      <c r="I2644" s="78"/>
      <c r="J2644" s="78"/>
      <c r="K2644" s="78"/>
      <c r="L2644" s="78">
        <f t="shared" si="543"/>
        <v>0</v>
      </c>
      <c r="M2644" s="79">
        <v>0</v>
      </c>
      <c r="N2644" s="79"/>
      <c r="O2644" s="79">
        <v>0</v>
      </c>
      <c r="P2644" s="81"/>
    </row>
    <row r="2645" spans="1:16" x14ac:dyDescent="0.25">
      <c r="A2645" s="76">
        <v>13</v>
      </c>
      <c r="B2645" s="76" t="s">
        <v>2084</v>
      </c>
      <c r="C2645" s="76" t="s">
        <v>2085</v>
      </c>
      <c r="D2645" s="90"/>
      <c r="E2645" s="79"/>
      <c r="F2645" s="100" t="s">
        <v>15</v>
      </c>
      <c r="G2645" s="101"/>
      <c r="H2645" s="101"/>
      <c r="I2645" s="101"/>
      <c r="J2645" s="101"/>
      <c r="K2645" s="101"/>
      <c r="L2645" s="102"/>
      <c r="M2645" s="10"/>
      <c r="N2645" s="10"/>
      <c r="O2645" s="10"/>
      <c r="P2645" s="18"/>
    </row>
    <row r="2646" spans="1:16" x14ac:dyDescent="0.25">
      <c r="A2646" s="76"/>
      <c r="B2646" s="76"/>
      <c r="C2646" s="76"/>
      <c r="D2646" s="90"/>
      <c r="E2646" s="79"/>
      <c r="F2646" s="8" t="s">
        <v>2086</v>
      </c>
      <c r="G2646" s="7" t="s">
        <v>17</v>
      </c>
      <c r="H2646" s="10">
        <v>59008.95</v>
      </c>
      <c r="I2646" s="11">
        <f t="shared" ref="I2646:I2657" si="544">(H2646*19.88%)+H2646</f>
        <v>70739.92925999999</v>
      </c>
      <c r="J2646" s="10">
        <v>54677.739399999999</v>
      </c>
      <c r="K2646" s="11">
        <f t="shared" ref="K2646:K2657" si="545">(J2646*5.1%)+J2646</f>
        <v>57466.3041094</v>
      </c>
      <c r="L2646" s="50">
        <f>K2646</f>
        <v>57466.3041094</v>
      </c>
      <c r="M2646" s="9">
        <v>79610.788566400006</v>
      </c>
      <c r="N2646" s="9">
        <v>77840.28</v>
      </c>
      <c r="O2646" s="9">
        <f>MIN(M2646,N2646)</f>
        <v>77840.28</v>
      </c>
      <c r="P2646" s="17">
        <f>AVERAGE(L2646,O2646)</f>
        <v>67653.292054699996</v>
      </c>
    </row>
    <row r="2647" spans="1:16" x14ac:dyDescent="0.25">
      <c r="A2647" s="76"/>
      <c r="B2647" s="76"/>
      <c r="C2647" s="76"/>
      <c r="D2647" s="90"/>
      <c r="E2647" s="79"/>
      <c r="F2647" s="8" t="s">
        <v>1660</v>
      </c>
      <c r="G2647" s="7" t="s">
        <v>17</v>
      </c>
      <c r="H2647" s="10">
        <v>290505.59999999998</v>
      </c>
      <c r="I2647" s="11">
        <f t="shared" si="544"/>
        <v>348258.11327999999</v>
      </c>
      <c r="J2647" s="10">
        <v>269182.85960000003</v>
      </c>
      <c r="K2647" s="11">
        <f t="shared" si="545"/>
        <v>282911.18543960003</v>
      </c>
      <c r="L2647" s="50">
        <f t="shared" ref="L2647:L2657" si="546">K2647</f>
        <v>282911.18543960003</v>
      </c>
      <c r="M2647" s="9">
        <v>391930.24357760005</v>
      </c>
      <c r="N2647" s="9">
        <v>142972.54999999999</v>
      </c>
      <c r="O2647" s="9">
        <f t="shared" ref="O2647:O2657" si="547">MIN(M2647,N2647)</f>
        <v>142972.54999999999</v>
      </c>
      <c r="P2647" s="17">
        <f t="shared" ref="P2647:P2657" si="548">AVERAGE(L2647,O2647)</f>
        <v>212941.86771980001</v>
      </c>
    </row>
    <row r="2648" spans="1:16" x14ac:dyDescent="0.25">
      <c r="A2648" s="76"/>
      <c r="B2648" s="76"/>
      <c r="C2648" s="76"/>
      <c r="D2648" s="90"/>
      <c r="E2648" s="79"/>
      <c r="F2648" s="8" t="s">
        <v>2087</v>
      </c>
      <c r="G2648" s="7" t="s">
        <v>17</v>
      </c>
      <c r="H2648" s="10">
        <v>100996.83</v>
      </c>
      <c r="I2648" s="11">
        <f t="shared" si="544"/>
        <v>121074.99980399999</v>
      </c>
      <c r="J2648" s="10">
        <v>93583.820200000002</v>
      </c>
      <c r="K2648" s="11">
        <f t="shared" si="545"/>
        <v>98356.595030199998</v>
      </c>
      <c r="L2648" s="50">
        <f t="shared" si="546"/>
        <v>98356.595030199998</v>
      </c>
      <c r="M2648" s="9">
        <v>136258.04221119999</v>
      </c>
      <c r="N2648" s="9">
        <v>172804.66</v>
      </c>
      <c r="O2648" s="9">
        <f t="shared" si="547"/>
        <v>136258.04221119999</v>
      </c>
      <c r="P2648" s="17">
        <f t="shared" si="548"/>
        <v>117307.3186207</v>
      </c>
    </row>
    <row r="2649" spans="1:16" x14ac:dyDescent="0.25">
      <c r="A2649" s="76"/>
      <c r="B2649" s="76"/>
      <c r="C2649" s="76"/>
      <c r="D2649" s="90"/>
      <c r="E2649" s="79"/>
      <c r="F2649" s="8" t="s">
        <v>2088</v>
      </c>
      <c r="G2649" s="7" t="s">
        <v>17</v>
      </c>
      <c r="H2649" s="10">
        <v>55491.48</v>
      </c>
      <c r="I2649" s="11">
        <f t="shared" si="544"/>
        <v>66523.186224000005</v>
      </c>
      <c r="J2649" s="10">
        <v>51417.960599999999</v>
      </c>
      <c r="K2649" s="11">
        <f t="shared" si="545"/>
        <v>54040.276590599999</v>
      </c>
      <c r="L2649" s="50">
        <f t="shared" si="546"/>
        <v>54040.276590599999</v>
      </c>
      <c r="M2649" s="9">
        <v>74864.550633599996</v>
      </c>
      <c r="N2649" s="9">
        <v>172805.85</v>
      </c>
      <c r="O2649" s="9">
        <f t="shared" si="547"/>
        <v>74864.550633599996</v>
      </c>
      <c r="P2649" s="17">
        <f t="shared" si="548"/>
        <v>64452.413612099997</v>
      </c>
    </row>
    <row r="2650" spans="1:16" x14ac:dyDescent="0.25">
      <c r="A2650" s="76"/>
      <c r="B2650" s="76"/>
      <c r="C2650" s="76"/>
      <c r="D2650" s="90"/>
      <c r="E2650" s="79"/>
      <c r="F2650" s="8" t="s">
        <v>2089</v>
      </c>
      <c r="G2650" s="7" t="s">
        <v>17</v>
      </c>
      <c r="H2650" s="10">
        <v>77165.55</v>
      </c>
      <c r="I2650" s="11">
        <f t="shared" si="544"/>
        <v>92506.06134</v>
      </c>
      <c r="J2650" s="10">
        <v>71502.015599999999</v>
      </c>
      <c r="K2650" s="11">
        <f t="shared" si="545"/>
        <v>75148.618395600002</v>
      </c>
      <c r="L2650" s="50">
        <f t="shared" si="546"/>
        <v>75148.618395600002</v>
      </c>
      <c r="M2650" s="9">
        <v>104106.9347136</v>
      </c>
      <c r="N2650" s="9">
        <v>113540.28</v>
      </c>
      <c r="O2650" s="9">
        <f t="shared" si="547"/>
        <v>104106.9347136</v>
      </c>
      <c r="P2650" s="17">
        <f t="shared" si="548"/>
        <v>89627.776554600001</v>
      </c>
    </row>
    <row r="2651" spans="1:16" x14ac:dyDescent="0.25">
      <c r="A2651" s="76"/>
      <c r="B2651" s="76"/>
      <c r="C2651" s="76"/>
      <c r="D2651" s="90"/>
      <c r="E2651" s="79"/>
      <c r="F2651" s="8" t="s">
        <v>1519</v>
      </c>
      <c r="G2651" s="7" t="s">
        <v>17</v>
      </c>
      <c r="H2651" s="10">
        <v>39716.82</v>
      </c>
      <c r="I2651" s="11">
        <f t="shared" si="544"/>
        <v>47612.523816000001</v>
      </c>
      <c r="J2651" s="10">
        <v>36801.772199999999</v>
      </c>
      <c r="K2651" s="11">
        <f t="shared" si="545"/>
        <v>38678.662582199999</v>
      </c>
      <c r="L2651" s="50">
        <f t="shared" si="546"/>
        <v>38678.662582199999</v>
      </c>
      <c r="M2651" s="9">
        <v>53583.380323199999</v>
      </c>
      <c r="N2651" s="9">
        <v>169160.88</v>
      </c>
      <c r="O2651" s="9">
        <f t="shared" si="547"/>
        <v>53583.380323199999</v>
      </c>
      <c r="P2651" s="17">
        <f t="shared" si="548"/>
        <v>46131.021452699999</v>
      </c>
    </row>
    <row r="2652" spans="1:16" x14ac:dyDescent="0.25">
      <c r="A2652" s="76"/>
      <c r="B2652" s="76"/>
      <c r="C2652" s="76"/>
      <c r="D2652" s="90"/>
      <c r="E2652" s="79"/>
      <c r="F2652" s="8" t="s">
        <v>1496</v>
      </c>
      <c r="G2652" s="7" t="s">
        <v>17</v>
      </c>
      <c r="H2652" s="10">
        <v>17022.060000000001</v>
      </c>
      <c r="I2652" s="11">
        <f t="shared" si="544"/>
        <v>20406.045528000002</v>
      </c>
      <c r="J2652" s="10">
        <v>15772.5852</v>
      </c>
      <c r="K2652" s="11">
        <f t="shared" si="545"/>
        <v>16576.9870452</v>
      </c>
      <c r="L2652" s="50">
        <f t="shared" si="546"/>
        <v>16576.9870452</v>
      </c>
      <c r="M2652" s="9">
        <v>22964.884051199999</v>
      </c>
      <c r="N2652" s="9">
        <v>411526.99</v>
      </c>
      <c r="O2652" s="9">
        <f t="shared" si="547"/>
        <v>22964.884051199999</v>
      </c>
      <c r="P2652" s="17">
        <f t="shared" si="548"/>
        <v>19770.935548199999</v>
      </c>
    </row>
    <row r="2653" spans="1:16" x14ac:dyDescent="0.25">
      <c r="A2653" s="76"/>
      <c r="B2653" s="76"/>
      <c r="C2653" s="76"/>
      <c r="D2653" s="90"/>
      <c r="E2653" s="79"/>
      <c r="F2653" s="8" t="s">
        <v>1682</v>
      </c>
      <c r="G2653" s="7" t="s">
        <v>17</v>
      </c>
      <c r="H2653" s="10">
        <v>190645.29</v>
      </c>
      <c r="I2653" s="11">
        <f t="shared" si="544"/>
        <v>228545.57365199999</v>
      </c>
      <c r="J2653" s="10">
        <v>176651.65700000001</v>
      </c>
      <c r="K2653" s="11">
        <f t="shared" si="545"/>
        <v>185660.89150699999</v>
      </c>
      <c r="L2653" s="50">
        <f t="shared" si="546"/>
        <v>185660.89150699999</v>
      </c>
      <c r="M2653" s="9">
        <v>257204.812592</v>
      </c>
      <c r="N2653" s="9">
        <v>183527.75</v>
      </c>
      <c r="O2653" s="9">
        <f t="shared" si="547"/>
        <v>183527.75</v>
      </c>
      <c r="P2653" s="17">
        <f t="shared" si="548"/>
        <v>184594.32075349998</v>
      </c>
    </row>
    <row r="2654" spans="1:16" x14ac:dyDescent="0.25">
      <c r="A2654" s="76"/>
      <c r="B2654" s="76"/>
      <c r="C2654" s="76"/>
      <c r="D2654" s="90"/>
      <c r="E2654" s="79"/>
      <c r="F2654" s="8" t="s">
        <v>2090</v>
      </c>
      <c r="G2654" s="7" t="s">
        <v>17</v>
      </c>
      <c r="H2654" s="10">
        <v>295045.74</v>
      </c>
      <c r="I2654" s="11">
        <f t="shared" si="544"/>
        <v>353700.83311199996</v>
      </c>
      <c r="J2654" s="10">
        <v>0</v>
      </c>
      <c r="K2654" s="11">
        <f t="shared" si="545"/>
        <v>0</v>
      </c>
      <c r="L2654" s="50">
        <f t="shared" si="546"/>
        <v>0</v>
      </c>
      <c r="M2654" s="9">
        <v>475176</v>
      </c>
      <c r="N2654" s="9">
        <v>304812.55</v>
      </c>
      <c r="O2654" s="9">
        <f t="shared" si="547"/>
        <v>304812.55</v>
      </c>
      <c r="P2654" s="17">
        <f>O2654</f>
        <v>304812.55</v>
      </c>
    </row>
    <row r="2655" spans="1:16" x14ac:dyDescent="0.25">
      <c r="A2655" s="76"/>
      <c r="B2655" s="76"/>
      <c r="C2655" s="76"/>
      <c r="D2655" s="90"/>
      <c r="E2655" s="79"/>
      <c r="F2655" s="8" t="s">
        <v>2091</v>
      </c>
      <c r="G2655" s="7" t="s">
        <v>17</v>
      </c>
      <c r="H2655" s="10">
        <v>397176.12</v>
      </c>
      <c r="I2655" s="11">
        <f t="shared" si="544"/>
        <v>476134.73265599995</v>
      </c>
      <c r="J2655" s="10">
        <v>0</v>
      </c>
      <c r="K2655" s="11">
        <f t="shared" si="545"/>
        <v>0</v>
      </c>
      <c r="L2655" s="50">
        <f t="shared" si="546"/>
        <v>0</v>
      </c>
      <c r="M2655" s="9">
        <v>1168394.24</v>
      </c>
      <c r="N2655" s="9">
        <v>744240.28</v>
      </c>
      <c r="O2655" s="9">
        <f t="shared" si="547"/>
        <v>744240.28</v>
      </c>
      <c r="P2655" s="17">
        <f>O2655</f>
        <v>744240.28</v>
      </c>
    </row>
    <row r="2656" spans="1:16" x14ac:dyDescent="0.25">
      <c r="A2656" s="76"/>
      <c r="B2656" s="76"/>
      <c r="C2656" s="76"/>
      <c r="D2656" s="90"/>
      <c r="E2656" s="79"/>
      <c r="F2656" s="8" t="s">
        <v>325</v>
      </c>
      <c r="G2656" s="7" t="s">
        <v>17</v>
      </c>
      <c r="H2656" s="10">
        <v>136173.51</v>
      </c>
      <c r="I2656" s="11">
        <f t="shared" si="544"/>
        <v>163244.80378800002</v>
      </c>
      <c r="J2656" s="10">
        <v>126178.8284</v>
      </c>
      <c r="K2656" s="11">
        <f t="shared" si="545"/>
        <v>132613.94864839999</v>
      </c>
      <c r="L2656" s="50">
        <f t="shared" si="546"/>
        <v>132613.94864839999</v>
      </c>
      <c r="M2656" s="9">
        <v>183716.37415039999</v>
      </c>
      <c r="N2656" s="9">
        <v>419052.55</v>
      </c>
      <c r="O2656" s="9">
        <f t="shared" si="547"/>
        <v>183716.37415039999</v>
      </c>
      <c r="P2656" s="17">
        <f t="shared" si="548"/>
        <v>158165.16139939998</v>
      </c>
    </row>
    <row r="2657" spans="1:16" ht="11.25" customHeight="1" x14ac:dyDescent="0.25">
      <c r="A2657" s="76"/>
      <c r="B2657" s="76"/>
      <c r="C2657" s="76"/>
      <c r="D2657" s="90"/>
      <c r="E2657" s="79"/>
      <c r="F2657" s="8" t="s">
        <v>2092</v>
      </c>
      <c r="G2657" s="7" t="s">
        <v>17</v>
      </c>
      <c r="H2657" s="10">
        <v>177027.84</v>
      </c>
      <c r="I2657" s="11">
        <f t="shared" si="544"/>
        <v>212220.97459199998</v>
      </c>
      <c r="J2657" s="10">
        <v>164034.14480000001</v>
      </c>
      <c r="K2657" s="11">
        <f t="shared" si="545"/>
        <v>172399.88618480001</v>
      </c>
      <c r="L2657" s="50">
        <f t="shared" si="546"/>
        <v>172399.88618480001</v>
      </c>
      <c r="M2657" s="9">
        <v>238833.71482880003</v>
      </c>
      <c r="N2657" s="9">
        <v>609923.79</v>
      </c>
      <c r="O2657" s="9">
        <f t="shared" si="547"/>
        <v>238833.71482880003</v>
      </c>
      <c r="P2657" s="17">
        <f t="shared" si="548"/>
        <v>205616.80050680001</v>
      </c>
    </row>
    <row r="2658" spans="1:16" x14ac:dyDescent="0.25">
      <c r="A2658" s="76"/>
      <c r="B2658" s="76"/>
      <c r="C2658" s="76"/>
      <c r="D2658" s="90"/>
      <c r="E2658" s="79"/>
      <c r="F2658" s="100" t="s">
        <v>81</v>
      </c>
      <c r="G2658" s="101"/>
      <c r="H2658" s="101"/>
      <c r="I2658" s="101"/>
      <c r="J2658" s="101"/>
      <c r="K2658" s="101"/>
      <c r="L2658" s="102"/>
      <c r="M2658" s="10"/>
      <c r="N2658" s="10"/>
      <c r="O2658" s="10"/>
      <c r="P2658" s="18"/>
    </row>
    <row r="2659" spans="1:16" x14ac:dyDescent="0.25">
      <c r="A2659" s="76"/>
      <c r="B2659" s="76"/>
      <c r="C2659" s="76"/>
      <c r="D2659" s="90"/>
      <c r="E2659" s="79"/>
      <c r="F2659" s="8" t="s">
        <v>1715</v>
      </c>
      <c r="G2659" s="77" t="s">
        <v>82</v>
      </c>
      <c r="H2659" s="78">
        <v>101795.76</v>
      </c>
      <c r="I2659" s="78">
        <f>(H2659*19.88%)+H2659</f>
        <v>122032.75708799998</v>
      </c>
      <c r="J2659" s="78">
        <v>93586.6</v>
      </c>
      <c r="K2659" s="78">
        <f>(J2659*5.1%)+J2659</f>
        <v>98359.516600000003</v>
      </c>
      <c r="L2659" s="78">
        <f>K2659</f>
        <v>98359.516600000003</v>
      </c>
      <c r="M2659" s="79">
        <v>136262.08960000001</v>
      </c>
      <c r="N2659" s="79">
        <v>157308.48000000001</v>
      </c>
      <c r="O2659" s="79">
        <f>MIN(M2659,N2659)</f>
        <v>136262.08960000001</v>
      </c>
      <c r="P2659" s="80">
        <f>AVERAGE(L2659,O2659)</f>
        <v>117310.8031</v>
      </c>
    </row>
    <row r="2660" spans="1:16" x14ac:dyDescent="0.25">
      <c r="A2660" s="76"/>
      <c r="B2660" s="76"/>
      <c r="C2660" s="76"/>
      <c r="D2660" s="90"/>
      <c r="E2660" s="79"/>
      <c r="F2660" s="8" t="s">
        <v>1976</v>
      </c>
      <c r="G2660" s="77"/>
      <c r="H2660" s="78"/>
      <c r="I2660" s="78"/>
      <c r="J2660" s="78"/>
      <c r="K2660" s="78"/>
      <c r="L2660" s="78">
        <f t="shared" ref="L2660:L2665" si="549">+(I2660+K2660)/2</f>
        <v>0</v>
      </c>
      <c r="M2660" s="79">
        <v>0</v>
      </c>
      <c r="N2660" s="79"/>
      <c r="O2660" s="79">
        <v>0</v>
      </c>
      <c r="P2660" s="81"/>
    </row>
    <row r="2661" spans="1:16" ht="11.25" customHeight="1" x14ac:dyDescent="0.25">
      <c r="A2661" s="76"/>
      <c r="B2661" s="76"/>
      <c r="C2661" s="76"/>
      <c r="D2661" s="90"/>
      <c r="E2661" s="79"/>
      <c r="F2661" s="8" t="s">
        <v>2093</v>
      </c>
      <c r="G2661" s="77"/>
      <c r="H2661" s="78"/>
      <c r="I2661" s="78"/>
      <c r="J2661" s="78"/>
      <c r="K2661" s="78"/>
      <c r="L2661" s="78">
        <f t="shared" si="549"/>
        <v>0</v>
      </c>
      <c r="M2661" s="79">
        <v>0</v>
      </c>
      <c r="N2661" s="79"/>
      <c r="O2661" s="79">
        <v>0</v>
      </c>
      <c r="P2661" s="81"/>
    </row>
    <row r="2662" spans="1:16" x14ac:dyDescent="0.25">
      <c r="A2662" s="76"/>
      <c r="B2662" s="76"/>
      <c r="C2662" s="76"/>
      <c r="D2662" s="90"/>
      <c r="E2662" s="79"/>
      <c r="F2662" s="8" t="s">
        <v>1979</v>
      </c>
      <c r="G2662" s="77"/>
      <c r="H2662" s="78"/>
      <c r="I2662" s="78"/>
      <c r="J2662" s="78"/>
      <c r="K2662" s="78"/>
      <c r="L2662" s="78">
        <f t="shared" si="549"/>
        <v>0</v>
      </c>
      <c r="M2662" s="79">
        <v>0</v>
      </c>
      <c r="N2662" s="79"/>
      <c r="O2662" s="79">
        <v>0</v>
      </c>
      <c r="P2662" s="81"/>
    </row>
    <row r="2663" spans="1:16" ht="11.25" customHeight="1" x14ac:dyDescent="0.25">
      <c r="A2663" s="76"/>
      <c r="B2663" s="76"/>
      <c r="C2663" s="76"/>
      <c r="D2663" s="90"/>
      <c r="E2663" s="79"/>
      <c r="F2663" s="8" t="s">
        <v>2094</v>
      </c>
      <c r="G2663" s="77"/>
      <c r="H2663" s="78"/>
      <c r="I2663" s="78"/>
      <c r="J2663" s="78"/>
      <c r="K2663" s="78"/>
      <c r="L2663" s="78">
        <f t="shared" si="549"/>
        <v>0</v>
      </c>
      <c r="M2663" s="79">
        <v>0</v>
      </c>
      <c r="N2663" s="79"/>
      <c r="O2663" s="79">
        <v>0</v>
      </c>
      <c r="P2663" s="81"/>
    </row>
    <row r="2664" spans="1:16" x14ac:dyDescent="0.25">
      <c r="A2664" s="76"/>
      <c r="B2664" s="76"/>
      <c r="C2664" s="76"/>
      <c r="D2664" s="90"/>
      <c r="E2664" s="79"/>
      <c r="F2664" s="8" t="s">
        <v>2095</v>
      </c>
      <c r="G2664" s="77"/>
      <c r="H2664" s="78"/>
      <c r="I2664" s="78"/>
      <c r="J2664" s="78"/>
      <c r="K2664" s="78"/>
      <c r="L2664" s="78">
        <f t="shared" si="549"/>
        <v>0</v>
      </c>
      <c r="M2664" s="79">
        <v>0</v>
      </c>
      <c r="N2664" s="79"/>
      <c r="O2664" s="79">
        <v>0</v>
      </c>
      <c r="P2664" s="81"/>
    </row>
    <row r="2665" spans="1:16" x14ac:dyDescent="0.25">
      <c r="A2665" s="76"/>
      <c r="B2665" s="76"/>
      <c r="C2665" s="76"/>
      <c r="D2665" s="90"/>
      <c r="E2665" s="79"/>
      <c r="F2665" s="8" t="s">
        <v>795</v>
      </c>
      <c r="G2665" s="77"/>
      <c r="H2665" s="78"/>
      <c r="I2665" s="78"/>
      <c r="J2665" s="78"/>
      <c r="K2665" s="78"/>
      <c r="L2665" s="78">
        <f t="shared" si="549"/>
        <v>0</v>
      </c>
      <c r="M2665" s="79">
        <v>0</v>
      </c>
      <c r="N2665" s="79"/>
      <c r="O2665" s="79">
        <v>0</v>
      </c>
      <c r="P2665" s="81"/>
    </row>
    <row r="2666" spans="1:16" x14ac:dyDescent="0.25">
      <c r="A2666" s="76">
        <v>14</v>
      </c>
      <c r="B2666" s="76" t="s">
        <v>2096</v>
      </c>
      <c r="C2666" s="76" t="s">
        <v>2097</v>
      </c>
      <c r="D2666" s="90"/>
      <c r="E2666" s="79"/>
      <c r="F2666" s="103" t="s">
        <v>15</v>
      </c>
      <c r="G2666" s="104"/>
      <c r="H2666" s="104"/>
      <c r="I2666" s="104"/>
      <c r="J2666" s="104"/>
      <c r="K2666" s="104"/>
      <c r="L2666" s="105"/>
      <c r="M2666" s="10"/>
      <c r="N2666" s="10"/>
      <c r="O2666" s="10"/>
      <c r="P2666" s="18"/>
    </row>
    <row r="2667" spans="1:16" x14ac:dyDescent="0.25">
      <c r="A2667" s="76"/>
      <c r="B2667" s="76"/>
      <c r="C2667" s="76"/>
      <c r="D2667" s="90"/>
      <c r="E2667" s="79"/>
      <c r="F2667" s="8" t="s">
        <v>2098</v>
      </c>
      <c r="G2667" s="7" t="s">
        <v>17</v>
      </c>
      <c r="H2667" s="10">
        <v>16886.43</v>
      </c>
      <c r="I2667" s="11">
        <f t="shared" ref="I2667:I2682" si="550">(H2667*19.88%)+H2667</f>
        <v>20243.452283999999</v>
      </c>
      <c r="J2667" s="10">
        <v>15646.5676</v>
      </c>
      <c r="K2667" s="11">
        <f t="shared" ref="K2667:K2682" si="551">(J2667*5.1%)+J2667</f>
        <v>16444.542547600002</v>
      </c>
      <c r="L2667" s="50">
        <f>K2667</f>
        <v>16444.542547600002</v>
      </c>
      <c r="M2667" s="9">
        <v>52000</v>
      </c>
      <c r="N2667" s="9">
        <v>41798.75</v>
      </c>
      <c r="O2667" s="9">
        <f>MIN(M2667,N2667)</f>
        <v>41798.75</v>
      </c>
      <c r="P2667" s="17">
        <f>AVERAGE(L2667,O2667)</f>
        <v>29121.646273800001</v>
      </c>
    </row>
    <row r="2668" spans="1:16" x14ac:dyDescent="0.25">
      <c r="A2668" s="76"/>
      <c r="B2668" s="76"/>
      <c r="C2668" s="76"/>
      <c r="D2668" s="90"/>
      <c r="E2668" s="79"/>
      <c r="F2668" s="8" t="s">
        <v>2099</v>
      </c>
      <c r="G2668" s="7" t="s">
        <v>17</v>
      </c>
      <c r="H2668" s="10">
        <v>281439.18</v>
      </c>
      <c r="I2668" s="11">
        <f t="shared" si="550"/>
        <v>337389.28898399998</v>
      </c>
      <c r="J2668" s="10">
        <v>260781.3774</v>
      </c>
      <c r="K2668" s="11">
        <f t="shared" si="551"/>
        <v>274081.2276474</v>
      </c>
      <c r="L2668" s="50">
        <f t="shared" ref="L2668:L2682" si="552">K2668</f>
        <v>274081.2276474</v>
      </c>
      <c r="M2668" s="9">
        <v>379697.68549440004</v>
      </c>
      <c r="N2668" s="9">
        <v>147560</v>
      </c>
      <c r="O2668" s="9">
        <f t="shared" ref="O2668:O2682" si="553">MIN(M2668,N2668)</f>
        <v>147560</v>
      </c>
      <c r="P2668" s="17">
        <f t="shared" ref="P2668:P2678" si="554">AVERAGE(L2668,O2668)</f>
        <v>210820.6138237</v>
      </c>
    </row>
    <row r="2669" spans="1:16" x14ac:dyDescent="0.25">
      <c r="A2669" s="76"/>
      <c r="B2669" s="76"/>
      <c r="C2669" s="76"/>
      <c r="D2669" s="90"/>
      <c r="E2669" s="79"/>
      <c r="F2669" s="8" t="s">
        <v>584</v>
      </c>
      <c r="G2669" s="7" t="s">
        <v>17</v>
      </c>
      <c r="H2669" s="10">
        <v>58539.69</v>
      </c>
      <c r="I2669" s="11">
        <f t="shared" si="550"/>
        <v>70177.380372</v>
      </c>
      <c r="J2669" s="10">
        <v>54243.163999999997</v>
      </c>
      <c r="K2669" s="11">
        <f t="shared" si="551"/>
        <v>57009.565363999995</v>
      </c>
      <c r="L2669" s="50">
        <f t="shared" si="552"/>
        <v>57009.565363999995</v>
      </c>
      <c r="M2669" s="9">
        <v>78978.046784000006</v>
      </c>
      <c r="N2669" s="9">
        <v>132344.66</v>
      </c>
      <c r="O2669" s="9">
        <f t="shared" si="553"/>
        <v>78978.046784000006</v>
      </c>
      <c r="P2669" s="17">
        <f t="shared" si="554"/>
        <v>67993.806073999993</v>
      </c>
    </row>
    <row r="2670" spans="1:16" x14ac:dyDescent="0.25">
      <c r="A2670" s="76"/>
      <c r="B2670" s="76"/>
      <c r="C2670" s="76"/>
      <c r="D2670" s="90"/>
      <c r="E2670" s="79"/>
      <c r="F2670" s="8" t="s">
        <v>770</v>
      </c>
      <c r="G2670" s="7" t="s">
        <v>17</v>
      </c>
      <c r="H2670" s="10">
        <v>58539.69</v>
      </c>
      <c r="I2670" s="11">
        <f t="shared" si="550"/>
        <v>70177.380372</v>
      </c>
      <c r="J2670" s="10">
        <v>0</v>
      </c>
      <c r="K2670" s="11">
        <f t="shared" si="551"/>
        <v>0</v>
      </c>
      <c r="L2670" s="50">
        <f t="shared" si="552"/>
        <v>0</v>
      </c>
      <c r="M2670" s="9">
        <v>53157.055369599999</v>
      </c>
      <c r="N2670" s="9">
        <v>76781.179999999993</v>
      </c>
      <c r="O2670" s="9">
        <f t="shared" si="553"/>
        <v>53157.055369599999</v>
      </c>
      <c r="P2670" s="17">
        <f>O2670</f>
        <v>53157.055369599999</v>
      </c>
    </row>
    <row r="2671" spans="1:16" x14ac:dyDescent="0.25">
      <c r="A2671" s="76"/>
      <c r="B2671" s="76"/>
      <c r="C2671" s="76"/>
      <c r="D2671" s="90"/>
      <c r="E2671" s="79"/>
      <c r="F2671" s="8" t="s">
        <v>2100</v>
      </c>
      <c r="G2671" s="7" t="s">
        <v>17</v>
      </c>
      <c r="H2671" s="10">
        <v>39401.01</v>
      </c>
      <c r="I2671" s="11">
        <f t="shared" si="550"/>
        <v>47233.930787999998</v>
      </c>
      <c r="J2671" s="10">
        <v>36508.9666</v>
      </c>
      <c r="K2671" s="11">
        <f t="shared" si="551"/>
        <v>38370.923896599998</v>
      </c>
      <c r="L2671" s="50">
        <f t="shared" si="552"/>
        <v>38370.923896599998</v>
      </c>
      <c r="M2671" s="9">
        <v>53157.055369599999</v>
      </c>
      <c r="N2671" s="9">
        <v>133566.79</v>
      </c>
      <c r="O2671" s="9">
        <f t="shared" si="553"/>
        <v>53157.055369599999</v>
      </c>
      <c r="P2671" s="17">
        <f t="shared" si="554"/>
        <v>45763.989633099998</v>
      </c>
    </row>
    <row r="2672" spans="1:16" x14ac:dyDescent="0.25">
      <c r="A2672" s="76"/>
      <c r="B2672" s="76"/>
      <c r="C2672" s="76"/>
      <c r="D2672" s="90"/>
      <c r="E2672" s="79"/>
      <c r="F2672" s="8" t="s">
        <v>2101</v>
      </c>
      <c r="G2672" s="7" t="s">
        <v>17</v>
      </c>
      <c r="H2672" s="10">
        <v>20263.32</v>
      </c>
      <c r="I2672" s="11">
        <f t="shared" si="550"/>
        <v>24291.668016</v>
      </c>
      <c r="J2672" s="10">
        <v>18775.695800000001</v>
      </c>
      <c r="K2672" s="11">
        <f t="shared" si="551"/>
        <v>19733.256285800002</v>
      </c>
      <c r="L2672" s="50">
        <f t="shared" si="552"/>
        <v>19733.256285800002</v>
      </c>
      <c r="M2672" s="9">
        <v>27337.413084800002</v>
      </c>
      <c r="N2672" s="9">
        <v>309580.88</v>
      </c>
      <c r="O2672" s="9">
        <f t="shared" si="553"/>
        <v>27337.413084800002</v>
      </c>
      <c r="P2672" s="17">
        <f t="shared" si="554"/>
        <v>23535.334685300004</v>
      </c>
    </row>
    <row r="2673" spans="1:16" x14ac:dyDescent="0.25">
      <c r="A2673" s="76"/>
      <c r="B2673" s="76"/>
      <c r="C2673" s="76"/>
      <c r="D2673" s="90"/>
      <c r="E2673" s="79"/>
      <c r="F2673" s="8" t="s">
        <v>2102</v>
      </c>
      <c r="G2673" s="7" t="s">
        <v>17</v>
      </c>
      <c r="H2673" s="10">
        <v>108072.36</v>
      </c>
      <c r="I2673" s="11">
        <f t="shared" si="550"/>
        <v>129557.145168</v>
      </c>
      <c r="J2673" s="10">
        <v>100139.51519999999</v>
      </c>
      <c r="K2673" s="11">
        <f t="shared" si="551"/>
        <v>105246.6304752</v>
      </c>
      <c r="L2673" s="50">
        <f t="shared" si="552"/>
        <v>105246.6304752</v>
      </c>
      <c r="M2673" s="9">
        <v>145803.1341312</v>
      </c>
      <c r="N2673" s="9">
        <v>858281.55</v>
      </c>
      <c r="O2673" s="9">
        <f t="shared" si="553"/>
        <v>145803.1341312</v>
      </c>
      <c r="P2673" s="17">
        <f t="shared" si="554"/>
        <v>125524.88230319999</v>
      </c>
    </row>
    <row r="2674" spans="1:16" x14ac:dyDescent="0.25">
      <c r="A2674" s="76"/>
      <c r="B2674" s="76"/>
      <c r="C2674" s="76"/>
      <c r="D2674" s="90"/>
      <c r="E2674" s="79"/>
      <c r="F2674" s="8" t="s">
        <v>2103</v>
      </c>
      <c r="G2674" s="7" t="s">
        <v>17</v>
      </c>
      <c r="H2674" s="10">
        <v>30395.97</v>
      </c>
      <c r="I2674" s="11">
        <f t="shared" si="550"/>
        <v>36438.688836000001</v>
      </c>
      <c r="J2674" s="10">
        <v>0</v>
      </c>
      <c r="K2674" s="11">
        <f t="shared" si="551"/>
        <v>0</v>
      </c>
      <c r="L2674" s="50">
        <f t="shared" si="552"/>
        <v>0</v>
      </c>
      <c r="M2674" s="9">
        <v>53157.055369599999</v>
      </c>
      <c r="N2674" s="9">
        <v>132344.66</v>
      </c>
      <c r="O2674" s="9">
        <f>MIN(M2674,N2674)</f>
        <v>53157.055369599999</v>
      </c>
      <c r="P2674" s="17">
        <f>O2674</f>
        <v>53157.055369599999</v>
      </c>
    </row>
    <row r="2675" spans="1:16" x14ac:dyDescent="0.25">
      <c r="A2675" s="76"/>
      <c r="B2675" s="76"/>
      <c r="C2675" s="76"/>
      <c r="D2675" s="90"/>
      <c r="E2675" s="79"/>
      <c r="F2675" s="8" t="s">
        <v>2104</v>
      </c>
      <c r="G2675" s="7" t="s">
        <v>17</v>
      </c>
      <c r="H2675" s="10">
        <v>185749.74</v>
      </c>
      <c r="I2675" s="11">
        <f t="shared" si="550"/>
        <v>222676.78831199999</v>
      </c>
      <c r="J2675" s="10">
        <v>172115.95</v>
      </c>
      <c r="K2675" s="11">
        <f t="shared" si="551"/>
        <v>180893.86345</v>
      </c>
      <c r="L2675" s="50">
        <f t="shared" si="552"/>
        <v>180893.86345</v>
      </c>
      <c r="M2675" s="9">
        <v>250600.82320000001</v>
      </c>
      <c r="N2675" s="9">
        <v>535648.75</v>
      </c>
      <c r="O2675" s="9">
        <f t="shared" si="553"/>
        <v>250600.82320000001</v>
      </c>
      <c r="P2675" s="17">
        <f t="shared" si="554"/>
        <v>215747.34332500002</v>
      </c>
    </row>
    <row r="2676" spans="1:16" x14ac:dyDescent="0.25">
      <c r="A2676" s="76"/>
      <c r="B2676" s="76"/>
      <c r="C2676" s="76"/>
      <c r="D2676" s="90"/>
      <c r="E2676" s="79"/>
      <c r="F2676" s="8" t="s">
        <v>2105</v>
      </c>
      <c r="G2676" s="7" t="s">
        <v>17</v>
      </c>
      <c r="H2676" s="10">
        <v>14071.86</v>
      </c>
      <c r="I2676" s="11">
        <f t="shared" si="550"/>
        <v>16869.345767999999</v>
      </c>
      <c r="J2676" s="10">
        <v>13039.1152</v>
      </c>
      <c r="K2676" s="11">
        <f t="shared" si="551"/>
        <v>13704.1100752</v>
      </c>
      <c r="L2676" s="50">
        <f t="shared" si="552"/>
        <v>13704.1100752</v>
      </c>
      <c r="M2676" s="9">
        <v>18984.951731199999</v>
      </c>
      <c r="N2676" s="9">
        <v>101640.28</v>
      </c>
      <c r="O2676" s="9">
        <f t="shared" si="553"/>
        <v>18984.951731199999</v>
      </c>
      <c r="P2676" s="17">
        <f t="shared" si="554"/>
        <v>16344.5309032</v>
      </c>
    </row>
    <row r="2677" spans="1:16" x14ac:dyDescent="0.25">
      <c r="A2677" s="76"/>
      <c r="B2677" s="76"/>
      <c r="C2677" s="76"/>
      <c r="D2677" s="90"/>
      <c r="E2677" s="79"/>
      <c r="F2677" s="8" t="s">
        <v>55</v>
      </c>
      <c r="G2677" s="7" t="s">
        <v>17</v>
      </c>
      <c r="H2677" s="10">
        <v>281439.18</v>
      </c>
      <c r="I2677" s="11">
        <f t="shared" si="550"/>
        <v>337389.28898399998</v>
      </c>
      <c r="J2677" s="10">
        <v>260781.3774</v>
      </c>
      <c r="K2677" s="11">
        <f t="shared" si="551"/>
        <v>274081.2276474</v>
      </c>
      <c r="L2677" s="50">
        <f t="shared" si="552"/>
        <v>274081.2276474</v>
      </c>
      <c r="M2677" s="9">
        <v>379697.68549440004</v>
      </c>
      <c r="N2677" s="9">
        <v>644094.64</v>
      </c>
      <c r="O2677" s="9">
        <f t="shared" si="553"/>
        <v>379697.68549440004</v>
      </c>
      <c r="P2677" s="17">
        <f t="shared" si="554"/>
        <v>326889.45657090005</v>
      </c>
    </row>
    <row r="2678" spans="1:16" x14ac:dyDescent="0.25">
      <c r="A2678" s="76"/>
      <c r="B2678" s="76"/>
      <c r="C2678" s="76"/>
      <c r="D2678" s="90"/>
      <c r="E2678" s="79"/>
      <c r="F2678" s="8" t="s">
        <v>2106</v>
      </c>
      <c r="G2678" s="7" t="s">
        <v>17</v>
      </c>
      <c r="H2678" s="10">
        <v>180121.59</v>
      </c>
      <c r="I2678" s="11">
        <f t="shared" si="550"/>
        <v>215929.76209199999</v>
      </c>
      <c r="J2678" s="10">
        <v>166901.04519999999</v>
      </c>
      <c r="K2678" s="11">
        <f t="shared" si="551"/>
        <v>175412.9985052</v>
      </c>
      <c r="L2678" s="50">
        <f t="shared" si="552"/>
        <v>175412.9985052</v>
      </c>
      <c r="M2678" s="9">
        <v>243007.92181120001</v>
      </c>
      <c r="N2678" s="9">
        <v>421440.88</v>
      </c>
      <c r="O2678" s="9">
        <f t="shared" si="553"/>
        <v>243007.92181120001</v>
      </c>
      <c r="P2678" s="17">
        <f t="shared" si="554"/>
        <v>209210.4601582</v>
      </c>
    </row>
    <row r="2679" spans="1:16" x14ac:dyDescent="0.25">
      <c r="A2679" s="76"/>
      <c r="B2679" s="76"/>
      <c r="C2679" s="76"/>
      <c r="D2679" s="90"/>
      <c r="E2679" s="79"/>
      <c r="F2679" s="52" t="s">
        <v>2107</v>
      </c>
      <c r="G2679" s="7" t="s">
        <v>17</v>
      </c>
      <c r="H2679" s="10">
        <v>0</v>
      </c>
      <c r="I2679" s="11">
        <f t="shared" si="550"/>
        <v>0</v>
      </c>
      <c r="J2679" s="10">
        <v>0</v>
      </c>
      <c r="K2679" s="11">
        <f t="shared" si="551"/>
        <v>0</v>
      </c>
      <c r="L2679" s="50">
        <f t="shared" si="552"/>
        <v>0</v>
      </c>
      <c r="M2679" s="9">
        <v>2753920</v>
      </c>
      <c r="N2679" s="9">
        <v>8479240.2799999993</v>
      </c>
      <c r="O2679" s="9">
        <f t="shared" si="553"/>
        <v>2753920</v>
      </c>
      <c r="P2679" s="17">
        <f>O2679</f>
        <v>2753920</v>
      </c>
    </row>
    <row r="2680" spans="1:16" x14ac:dyDescent="0.25">
      <c r="A2680" s="76"/>
      <c r="B2680" s="76"/>
      <c r="C2680" s="76"/>
      <c r="D2680" s="90"/>
      <c r="E2680" s="79"/>
      <c r="F2680" s="52" t="s">
        <v>2108</v>
      </c>
      <c r="G2680" s="7" t="s">
        <v>17</v>
      </c>
      <c r="H2680" s="10">
        <v>0</v>
      </c>
      <c r="I2680" s="11">
        <f t="shared" si="550"/>
        <v>0</v>
      </c>
      <c r="J2680" s="10">
        <v>0</v>
      </c>
      <c r="K2680" s="11">
        <f t="shared" si="551"/>
        <v>0</v>
      </c>
      <c r="L2680" s="50">
        <f t="shared" si="552"/>
        <v>0</v>
      </c>
      <c r="M2680" s="9">
        <v>1444560</v>
      </c>
      <c r="N2680" s="9">
        <v>302439.69</v>
      </c>
      <c r="O2680" s="9">
        <f t="shared" si="553"/>
        <v>302439.69</v>
      </c>
      <c r="P2680" s="17">
        <f t="shared" ref="P2680:P2682" si="555">O2680</f>
        <v>302439.69</v>
      </c>
    </row>
    <row r="2681" spans="1:16" x14ac:dyDescent="0.25">
      <c r="A2681" s="76"/>
      <c r="B2681" s="76"/>
      <c r="C2681" s="76"/>
      <c r="D2681" s="90"/>
      <c r="E2681" s="79"/>
      <c r="F2681" s="52" t="s">
        <v>2109</v>
      </c>
      <c r="G2681" s="7" t="s">
        <v>17</v>
      </c>
      <c r="H2681" s="10">
        <v>0</v>
      </c>
      <c r="I2681" s="11">
        <f t="shared" si="550"/>
        <v>0</v>
      </c>
      <c r="J2681" s="10">
        <v>0</v>
      </c>
      <c r="K2681" s="11">
        <f t="shared" si="551"/>
        <v>0</v>
      </c>
      <c r="L2681" s="50">
        <f t="shared" si="552"/>
        <v>0</v>
      </c>
      <c r="M2681" s="9">
        <v>101400</v>
      </c>
      <c r="N2681" s="9">
        <v>612328.78</v>
      </c>
      <c r="O2681" s="9">
        <f t="shared" si="553"/>
        <v>101400</v>
      </c>
      <c r="P2681" s="17">
        <f t="shared" si="555"/>
        <v>101400</v>
      </c>
    </row>
    <row r="2682" spans="1:16" x14ac:dyDescent="0.25">
      <c r="A2682" s="76"/>
      <c r="B2682" s="76"/>
      <c r="C2682" s="76"/>
      <c r="D2682" s="90"/>
      <c r="E2682" s="79"/>
      <c r="F2682" s="52" t="s">
        <v>2110</v>
      </c>
      <c r="G2682" s="7" t="s">
        <v>17</v>
      </c>
      <c r="H2682" s="10">
        <v>0</v>
      </c>
      <c r="I2682" s="11">
        <f t="shared" si="550"/>
        <v>0</v>
      </c>
      <c r="J2682" s="10">
        <v>0</v>
      </c>
      <c r="K2682" s="11">
        <f t="shared" si="551"/>
        <v>0</v>
      </c>
      <c r="L2682" s="50">
        <f t="shared" si="552"/>
        <v>0</v>
      </c>
      <c r="M2682" s="9">
        <v>463195.2</v>
      </c>
      <c r="N2682" s="9">
        <v>149226</v>
      </c>
      <c r="O2682" s="9">
        <f t="shared" si="553"/>
        <v>149226</v>
      </c>
      <c r="P2682" s="17">
        <f t="shared" si="555"/>
        <v>149226</v>
      </c>
    </row>
    <row r="2683" spans="1:16" x14ac:dyDescent="0.25">
      <c r="A2683" s="76"/>
      <c r="B2683" s="76"/>
      <c r="C2683" s="76"/>
      <c r="D2683" s="90"/>
      <c r="E2683" s="79"/>
      <c r="F2683" s="100" t="s">
        <v>81</v>
      </c>
      <c r="G2683" s="101"/>
      <c r="H2683" s="101"/>
      <c r="I2683" s="101"/>
      <c r="J2683" s="101"/>
      <c r="K2683" s="101"/>
      <c r="L2683" s="102"/>
      <c r="M2683" s="10"/>
      <c r="N2683" s="10"/>
      <c r="O2683" s="10"/>
      <c r="P2683" s="18"/>
    </row>
    <row r="2684" spans="1:16" x14ac:dyDescent="0.25">
      <c r="A2684" s="76"/>
      <c r="B2684" s="76"/>
      <c r="C2684" s="76"/>
      <c r="D2684" s="90"/>
      <c r="E2684" s="79"/>
      <c r="F2684" s="8" t="s">
        <v>788</v>
      </c>
      <c r="G2684" s="77" t="s">
        <v>82</v>
      </c>
      <c r="H2684" s="78">
        <v>101795.76</v>
      </c>
      <c r="I2684" s="78">
        <f>(H2684*19.88%)+H2684</f>
        <v>122032.75708799998</v>
      </c>
      <c r="J2684" s="78">
        <v>93586.6</v>
      </c>
      <c r="K2684" s="78">
        <f>(J2684*5.1%)+J2684</f>
        <v>98359.516600000003</v>
      </c>
      <c r="L2684" s="78">
        <f>K2684</f>
        <v>98359.516600000003</v>
      </c>
      <c r="M2684" s="79">
        <v>198662.08960000001</v>
      </c>
      <c r="N2684" s="79">
        <v>261757.16</v>
      </c>
      <c r="O2684" s="79">
        <f>MIN(M2684,N2684)</f>
        <v>198662.08960000001</v>
      </c>
      <c r="P2684" s="80">
        <f>AVERAGE(L2684,O2684)</f>
        <v>148510.80310000002</v>
      </c>
    </row>
    <row r="2685" spans="1:16" x14ac:dyDescent="0.25">
      <c r="A2685" s="76"/>
      <c r="B2685" s="76"/>
      <c r="C2685" s="76"/>
      <c r="D2685" s="90"/>
      <c r="E2685" s="79"/>
      <c r="F2685" s="8" t="s">
        <v>405</v>
      </c>
      <c r="G2685" s="77"/>
      <c r="H2685" s="78"/>
      <c r="I2685" s="78"/>
      <c r="J2685" s="78"/>
      <c r="K2685" s="78"/>
      <c r="L2685" s="78"/>
      <c r="M2685" s="79"/>
      <c r="N2685" s="79"/>
      <c r="O2685" s="79"/>
      <c r="P2685" s="81"/>
    </row>
    <row r="2686" spans="1:16" x14ac:dyDescent="0.25">
      <c r="A2686" s="76"/>
      <c r="B2686" s="76"/>
      <c r="C2686" s="76"/>
      <c r="D2686" s="90"/>
      <c r="E2686" s="79"/>
      <c r="F2686" s="8" t="s">
        <v>466</v>
      </c>
      <c r="G2686" s="77"/>
      <c r="H2686" s="78"/>
      <c r="I2686" s="78"/>
      <c r="J2686" s="78"/>
      <c r="K2686" s="78"/>
      <c r="L2686" s="78"/>
      <c r="M2686" s="79"/>
      <c r="N2686" s="79"/>
      <c r="O2686" s="79"/>
      <c r="P2686" s="81"/>
    </row>
    <row r="2687" spans="1:16" x14ac:dyDescent="0.25">
      <c r="A2687" s="76"/>
      <c r="B2687" s="76"/>
      <c r="C2687" s="76"/>
      <c r="D2687" s="90"/>
      <c r="E2687" s="79"/>
      <c r="F2687" s="8" t="s">
        <v>1934</v>
      </c>
      <c r="G2687" s="77"/>
      <c r="H2687" s="78"/>
      <c r="I2687" s="78"/>
      <c r="J2687" s="78"/>
      <c r="K2687" s="78"/>
      <c r="L2687" s="78"/>
      <c r="M2687" s="79"/>
      <c r="N2687" s="79"/>
      <c r="O2687" s="79"/>
      <c r="P2687" s="81"/>
    </row>
    <row r="2688" spans="1:16" x14ac:dyDescent="0.25">
      <c r="A2688" s="76"/>
      <c r="B2688" s="76"/>
      <c r="C2688" s="76"/>
      <c r="D2688" s="90"/>
      <c r="E2688" s="79"/>
      <c r="F2688" s="8" t="s">
        <v>1935</v>
      </c>
      <c r="G2688" s="77"/>
      <c r="H2688" s="78"/>
      <c r="I2688" s="78"/>
      <c r="J2688" s="78"/>
      <c r="K2688" s="78"/>
      <c r="L2688" s="78"/>
      <c r="M2688" s="79"/>
      <c r="N2688" s="79"/>
      <c r="O2688" s="79"/>
      <c r="P2688" s="81"/>
    </row>
    <row r="2689" spans="1:16" x14ac:dyDescent="0.25">
      <c r="A2689" s="76"/>
      <c r="B2689" s="76"/>
      <c r="C2689" s="76"/>
      <c r="D2689" s="90"/>
      <c r="E2689" s="79"/>
      <c r="F2689" s="8" t="s">
        <v>468</v>
      </c>
      <c r="G2689" s="77"/>
      <c r="H2689" s="78"/>
      <c r="I2689" s="78"/>
      <c r="J2689" s="78"/>
      <c r="K2689" s="78"/>
      <c r="L2689" s="78"/>
      <c r="M2689" s="79"/>
      <c r="N2689" s="79"/>
      <c r="O2689" s="79"/>
      <c r="P2689" s="81"/>
    </row>
    <row r="2690" spans="1:16" ht="11.25" customHeight="1" x14ac:dyDescent="0.25">
      <c r="A2690" s="76"/>
      <c r="B2690" s="76"/>
      <c r="C2690" s="76"/>
      <c r="D2690" s="90"/>
      <c r="E2690" s="79"/>
      <c r="F2690" s="8" t="s">
        <v>469</v>
      </c>
      <c r="G2690" s="77"/>
      <c r="H2690" s="78"/>
      <c r="I2690" s="78"/>
      <c r="J2690" s="78"/>
      <c r="K2690" s="78"/>
      <c r="L2690" s="78"/>
      <c r="M2690" s="79"/>
      <c r="N2690" s="79"/>
      <c r="O2690" s="79"/>
      <c r="P2690" s="81"/>
    </row>
    <row r="2691" spans="1:16" x14ac:dyDescent="0.25">
      <c r="A2691" s="76"/>
      <c r="B2691" s="76"/>
      <c r="C2691" s="76"/>
      <c r="D2691" s="90"/>
      <c r="E2691" s="79"/>
      <c r="F2691" s="8" t="s">
        <v>470</v>
      </c>
      <c r="G2691" s="77"/>
      <c r="H2691" s="78"/>
      <c r="I2691" s="78"/>
      <c r="J2691" s="78"/>
      <c r="K2691" s="78"/>
      <c r="L2691" s="78"/>
      <c r="M2691" s="79"/>
      <c r="N2691" s="79"/>
      <c r="O2691" s="79"/>
      <c r="P2691" s="81"/>
    </row>
    <row r="2692" spans="1:16" x14ac:dyDescent="0.25">
      <c r="A2692" s="76"/>
      <c r="B2692" s="76"/>
      <c r="C2692" s="76"/>
      <c r="D2692" s="90"/>
      <c r="E2692" s="79"/>
      <c r="F2692" s="8" t="s">
        <v>99</v>
      </c>
      <c r="G2692" s="77"/>
      <c r="H2692" s="78"/>
      <c r="I2692" s="78"/>
      <c r="J2692" s="78"/>
      <c r="K2692" s="78"/>
      <c r="L2692" s="78"/>
      <c r="M2692" s="79"/>
      <c r="N2692" s="79"/>
      <c r="O2692" s="79"/>
      <c r="P2692" s="81"/>
    </row>
    <row r="2693" spans="1:16" x14ac:dyDescent="0.25">
      <c r="A2693" s="76"/>
      <c r="B2693" s="76"/>
      <c r="C2693" s="76"/>
      <c r="D2693" s="90"/>
      <c r="E2693" s="79"/>
      <c r="F2693" s="8" t="s">
        <v>1938</v>
      </c>
      <c r="G2693" s="77"/>
      <c r="H2693" s="78"/>
      <c r="I2693" s="78"/>
      <c r="J2693" s="78"/>
      <c r="K2693" s="78"/>
      <c r="L2693" s="78"/>
      <c r="M2693" s="79"/>
      <c r="N2693" s="79"/>
      <c r="O2693" s="79"/>
      <c r="P2693" s="81"/>
    </row>
    <row r="2694" spans="1:16" x14ac:dyDescent="0.25">
      <c r="A2694" s="76">
        <v>15</v>
      </c>
      <c r="B2694" s="76" t="s">
        <v>2111</v>
      </c>
      <c r="C2694" s="76" t="s">
        <v>2112</v>
      </c>
      <c r="D2694" s="90"/>
      <c r="E2694" s="79"/>
      <c r="F2694" s="100" t="s">
        <v>15</v>
      </c>
      <c r="G2694" s="101"/>
      <c r="H2694" s="101"/>
      <c r="I2694" s="101"/>
      <c r="J2694" s="101"/>
      <c r="K2694" s="101"/>
      <c r="L2694" s="102"/>
      <c r="M2694" s="10"/>
      <c r="N2694" s="10"/>
      <c r="O2694" s="10"/>
      <c r="P2694" s="18"/>
    </row>
    <row r="2695" spans="1:16" x14ac:dyDescent="0.25">
      <c r="A2695" s="76"/>
      <c r="B2695" s="76"/>
      <c r="C2695" s="76"/>
      <c r="D2695" s="90"/>
      <c r="E2695" s="79"/>
      <c r="F2695" s="8" t="s">
        <v>2050</v>
      </c>
      <c r="G2695" s="7" t="s">
        <v>17</v>
      </c>
      <c r="H2695" s="10">
        <v>39716.82</v>
      </c>
      <c r="I2695" s="11">
        <f t="shared" ref="I2695:I2703" si="556">(H2695*19.88%)+H2695</f>
        <v>47612.523816000001</v>
      </c>
      <c r="J2695" s="10">
        <v>0</v>
      </c>
      <c r="K2695" s="11">
        <f t="shared" ref="K2695:K2703" si="557">(J2695*5.1%)+J2695</f>
        <v>0</v>
      </c>
      <c r="L2695" s="50">
        <f>K2695</f>
        <v>0</v>
      </c>
      <c r="M2695" s="9">
        <v>92560</v>
      </c>
      <c r="N2695" s="9">
        <v>767619.58</v>
      </c>
      <c r="O2695" s="9">
        <f>MIN(M2695,N2695)</f>
        <v>92560</v>
      </c>
      <c r="P2695" s="17">
        <f>O2695</f>
        <v>92560</v>
      </c>
    </row>
    <row r="2696" spans="1:16" x14ac:dyDescent="0.25">
      <c r="A2696" s="76"/>
      <c r="B2696" s="76"/>
      <c r="C2696" s="76"/>
      <c r="D2696" s="90"/>
      <c r="E2696" s="79"/>
      <c r="F2696" s="8" t="s">
        <v>2113</v>
      </c>
      <c r="G2696" s="7" t="s">
        <v>17</v>
      </c>
      <c r="H2696" s="10">
        <v>522002.25</v>
      </c>
      <c r="I2696" s="11">
        <f t="shared" si="556"/>
        <v>625776.29729999998</v>
      </c>
      <c r="J2696" s="10">
        <v>0</v>
      </c>
      <c r="K2696" s="11">
        <f t="shared" si="557"/>
        <v>0</v>
      </c>
      <c r="L2696" s="50">
        <f t="shared" ref="L2696:L2703" si="558">K2696</f>
        <v>0</v>
      </c>
      <c r="M2696" s="9">
        <v>535841.8980096</v>
      </c>
      <c r="N2696" s="9">
        <v>417981.55</v>
      </c>
      <c r="O2696" s="9">
        <f t="shared" ref="O2696:O2703" si="559">MIN(M2696,N2696)</f>
        <v>417981.55</v>
      </c>
      <c r="P2696" s="17">
        <f t="shared" ref="P2696:P2697" si="560">O2696</f>
        <v>417981.55</v>
      </c>
    </row>
    <row r="2697" spans="1:16" x14ac:dyDescent="0.25">
      <c r="A2697" s="76"/>
      <c r="B2697" s="76"/>
      <c r="C2697" s="76"/>
      <c r="D2697" s="90"/>
      <c r="E2697" s="79"/>
      <c r="F2697" s="8" t="s">
        <v>1515</v>
      </c>
      <c r="G2697" s="7" t="s">
        <v>17</v>
      </c>
      <c r="H2697" s="10">
        <v>28370.43</v>
      </c>
      <c r="I2697" s="11">
        <f t="shared" si="556"/>
        <v>34010.471484000002</v>
      </c>
      <c r="J2697" s="10">
        <v>0</v>
      </c>
      <c r="K2697" s="11">
        <f t="shared" si="557"/>
        <v>0</v>
      </c>
      <c r="L2697" s="50">
        <f t="shared" si="558"/>
        <v>0</v>
      </c>
      <c r="M2697" s="9">
        <v>83200</v>
      </c>
      <c r="N2697" s="9">
        <v>76781.179999999993</v>
      </c>
      <c r="O2697" s="9">
        <f t="shared" si="559"/>
        <v>76781.179999999993</v>
      </c>
      <c r="P2697" s="17">
        <f t="shared" si="560"/>
        <v>76781.179999999993</v>
      </c>
    </row>
    <row r="2698" spans="1:16" x14ac:dyDescent="0.25">
      <c r="A2698" s="76"/>
      <c r="B2698" s="76"/>
      <c r="C2698" s="76"/>
      <c r="D2698" s="90"/>
      <c r="E2698" s="79"/>
      <c r="F2698" s="8" t="s">
        <v>2114</v>
      </c>
      <c r="G2698" s="7" t="s">
        <v>17</v>
      </c>
      <c r="H2698" s="10">
        <v>48976.29</v>
      </c>
      <c r="I2698" s="11">
        <f t="shared" si="556"/>
        <v>58712.776451999998</v>
      </c>
      <c r="J2698" s="10">
        <v>94633.657999999996</v>
      </c>
      <c r="K2698" s="11">
        <f t="shared" si="557"/>
        <v>99459.974558000002</v>
      </c>
      <c r="L2698" s="50">
        <f t="shared" si="558"/>
        <v>99459.974558000002</v>
      </c>
      <c r="M2698" s="9">
        <v>137786.60604799999</v>
      </c>
      <c r="N2698" s="9">
        <v>2814419.58</v>
      </c>
      <c r="O2698" s="9">
        <f t="shared" si="559"/>
        <v>137786.60604799999</v>
      </c>
      <c r="P2698" s="17">
        <f t="shared" ref="P2698" si="561">AVERAGE(L2698,O2698)</f>
        <v>118623.29030299999</v>
      </c>
    </row>
    <row r="2699" spans="1:16" x14ac:dyDescent="0.25">
      <c r="A2699" s="76"/>
      <c r="B2699" s="76"/>
      <c r="C2699" s="76"/>
      <c r="D2699" s="90"/>
      <c r="E2699" s="79"/>
      <c r="F2699" s="8" t="s">
        <v>2115</v>
      </c>
      <c r="G2699" s="7" t="s">
        <v>17</v>
      </c>
      <c r="H2699" s="10">
        <v>9645.57</v>
      </c>
      <c r="I2699" s="11">
        <f t="shared" si="556"/>
        <v>11563.109316</v>
      </c>
      <c r="J2699" s="10">
        <v>0</v>
      </c>
      <c r="K2699" s="11">
        <f t="shared" si="557"/>
        <v>0</v>
      </c>
      <c r="L2699" s="50">
        <f t="shared" si="558"/>
        <v>0</v>
      </c>
      <c r="M2699" s="9">
        <v>18371.097763199999</v>
      </c>
      <c r="N2699" s="9">
        <v>132328</v>
      </c>
      <c r="O2699" s="9">
        <f t="shared" si="559"/>
        <v>18371.097763199999</v>
      </c>
      <c r="P2699" s="17">
        <f>O2699</f>
        <v>18371.097763199999</v>
      </c>
    </row>
    <row r="2700" spans="1:16" x14ac:dyDescent="0.25">
      <c r="A2700" s="76"/>
      <c r="B2700" s="76"/>
      <c r="C2700" s="76"/>
      <c r="D2700" s="90"/>
      <c r="E2700" s="79"/>
      <c r="F2700" s="8" t="s">
        <v>2116</v>
      </c>
      <c r="G2700" s="7" t="s">
        <v>17</v>
      </c>
      <c r="H2700" s="10">
        <v>96456.69</v>
      </c>
      <c r="I2700" s="11">
        <f t="shared" si="556"/>
        <v>115632.279972</v>
      </c>
      <c r="J2700" s="10">
        <v>0</v>
      </c>
      <c r="K2700" s="11">
        <f t="shared" si="557"/>
        <v>0</v>
      </c>
      <c r="L2700" s="50">
        <f t="shared" si="558"/>
        <v>0</v>
      </c>
      <c r="M2700" s="9">
        <v>48990.943164800003</v>
      </c>
      <c r="N2700" s="9">
        <v>53698.75</v>
      </c>
      <c r="O2700" s="9">
        <f t="shared" si="559"/>
        <v>48990.943164800003</v>
      </c>
      <c r="P2700" s="17">
        <f t="shared" ref="P2700:P2703" si="562">O2700</f>
        <v>48990.943164800003</v>
      </c>
    </row>
    <row r="2701" spans="1:16" x14ac:dyDescent="0.25">
      <c r="A2701" s="76"/>
      <c r="B2701" s="76"/>
      <c r="C2701" s="76"/>
      <c r="D2701" s="90"/>
      <c r="E2701" s="79"/>
      <c r="F2701" s="8" t="s">
        <v>2117</v>
      </c>
      <c r="G2701" s="7" t="s">
        <v>17</v>
      </c>
      <c r="H2701" s="10">
        <v>209936.43</v>
      </c>
      <c r="I2701" s="11">
        <f t="shared" si="556"/>
        <v>251671.792284</v>
      </c>
      <c r="J2701" s="10">
        <v>0</v>
      </c>
      <c r="K2701" s="11">
        <f t="shared" si="557"/>
        <v>0</v>
      </c>
      <c r="L2701" s="50">
        <f t="shared" si="558"/>
        <v>0</v>
      </c>
      <c r="M2701" s="9">
        <v>234416</v>
      </c>
      <c r="N2701" s="9">
        <v>314279</v>
      </c>
      <c r="O2701" s="9">
        <f t="shared" si="559"/>
        <v>234416</v>
      </c>
      <c r="P2701" s="17">
        <f t="shared" si="562"/>
        <v>234416</v>
      </c>
    </row>
    <row r="2702" spans="1:16" x14ac:dyDescent="0.25">
      <c r="A2702" s="76"/>
      <c r="B2702" s="76"/>
      <c r="C2702" s="76"/>
      <c r="D2702" s="90"/>
      <c r="E2702" s="79"/>
      <c r="F2702" s="8" t="s">
        <v>563</v>
      </c>
      <c r="G2702" s="7" t="s">
        <v>17</v>
      </c>
      <c r="H2702" s="10">
        <v>56305.26</v>
      </c>
      <c r="I2702" s="11">
        <f t="shared" si="556"/>
        <v>67498.745687999995</v>
      </c>
      <c r="J2702" s="10">
        <v>0</v>
      </c>
      <c r="K2702" s="11">
        <f t="shared" si="557"/>
        <v>0</v>
      </c>
      <c r="L2702" s="50">
        <f t="shared" si="558"/>
        <v>0</v>
      </c>
      <c r="M2702" s="9">
        <v>254800</v>
      </c>
      <c r="N2702" s="9">
        <v>535648.75</v>
      </c>
      <c r="O2702" s="9">
        <f t="shared" si="559"/>
        <v>254800</v>
      </c>
      <c r="P2702" s="17">
        <f t="shared" si="562"/>
        <v>254800</v>
      </c>
    </row>
    <row r="2703" spans="1:16" x14ac:dyDescent="0.25">
      <c r="A2703" s="76"/>
      <c r="B2703" s="76"/>
      <c r="C2703" s="76"/>
      <c r="D2703" s="90"/>
      <c r="E2703" s="79"/>
      <c r="F2703" s="8" t="s">
        <v>2118</v>
      </c>
      <c r="G2703" s="7" t="s">
        <v>17</v>
      </c>
      <c r="H2703" s="10">
        <v>51066.18</v>
      </c>
      <c r="I2703" s="11">
        <f t="shared" si="556"/>
        <v>61218.136584</v>
      </c>
      <c r="J2703" s="10">
        <v>0</v>
      </c>
      <c r="K2703" s="11">
        <f t="shared" si="557"/>
        <v>0</v>
      </c>
      <c r="L2703" s="50">
        <f t="shared" si="558"/>
        <v>0</v>
      </c>
      <c r="M2703" s="9">
        <v>130000</v>
      </c>
      <c r="N2703" s="9">
        <v>53671.38</v>
      </c>
      <c r="O2703" s="9">
        <f t="shared" si="559"/>
        <v>53671.38</v>
      </c>
      <c r="P2703" s="17">
        <f t="shared" si="562"/>
        <v>53671.38</v>
      </c>
    </row>
    <row r="2704" spans="1:16" x14ac:dyDescent="0.25">
      <c r="A2704" s="76"/>
      <c r="B2704" s="76"/>
      <c r="C2704" s="76"/>
      <c r="D2704" s="90"/>
      <c r="E2704" s="79"/>
      <c r="F2704" s="100" t="s">
        <v>81</v>
      </c>
      <c r="G2704" s="101"/>
      <c r="H2704" s="101"/>
      <c r="I2704" s="101"/>
      <c r="J2704" s="101"/>
      <c r="K2704" s="101"/>
      <c r="L2704" s="102"/>
      <c r="M2704" s="10"/>
      <c r="N2704" s="10"/>
      <c r="O2704" s="10"/>
      <c r="P2704" s="18"/>
    </row>
    <row r="2705" spans="1:16" x14ac:dyDescent="0.25">
      <c r="A2705" s="76"/>
      <c r="B2705" s="76"/>
      <c r="C2705" s="76"/>
      <c r="D2705" s="90"/>
      <c r="E2705" s="79"/>
      <c r="F2705" s="8" t="s">
        <v>405</v>
      </c>
      <c r="G2705" s="77" t="s">
        <v>82</v>
      </c>
      <c r="H2705" s="78">
        <v>53904.51</v>
      </c>
      <c r="I2705" s="78">
        <f>(H2705*19.88%)+H2705</f>
        <v>64620.726588000005</v>
      </c>
      <c r="J2705" s="78">
        <v>93816.396800000002</v>
      </c>
      <c r="K2705" s="78">
        <f>(J2705*5.1%)+J2705</f>
        <v>98601.0330368</v>
      </c>
      <c r="L2705" s="78">
        <f>K2705</f>
        <v>98601.0330368</v>
      </c>
      <c r="M2705" s="79">
        <v>136596.6737408</v>
      </c>
      <c r="N2705" s="79">
        <v>149703.19</v>
      </c>
      <c r="O2705" s="79">
        <f>MIN(M2705,N2705)</f>
        <v>136596.6737408</v>
      </c>
      <c r="P2705" s="80">
        <f>AVERAGE(L2705,O2705)</f>
        <v>117598.85338879999</v>
      </c>
    </row>
    <row r="2706" spans="1:16" x14ac:dyDescent="0.25">
      <c r="A2706" s="76"/>
      <c r="B2706" s="76"/>
      <c r="C2706" s="76"/>
      <c r="D2706" s="90"/>
      <c r="E2706" s="79"/>
      <c r="F2706" s="8" t="s">
        <v>764</v>
      </c>
      <c r="G2706" s="77"/>
      <c r="H2706" s="78"/>
      <c r="I2706" s="78"/>
      <c r="J2706" s="78"/>
      <c r="K2706" s="78"/>
      <c r="L2706" s="78">
        <f t="shared" ref="L2706:L2710" si="563">+(I2706+K2706)/2</f>
        <v>0</v>
      </c>
      <c r="M2706" s="79">
        <v>0</v>
      </c>
      <c r="N2706" s="79"/>
      <c r="O2706" s="79">
        <v>0</v>
      </c>
      <c r="P2706" s="81"/>
    </row>
    <row r="2707" spans="1:16" x14ac:dyDescent="0.25">
      <c r="A2707" s="76"/>
      <c r="B2707" s="76"/>
      <c r="C2707" s="76"/>
      <c r="D2707" s="90"/>
      <c r="E2707" s="79"/>
      <c r="F2707" s="8" t="s">
        <v>1622</v>
      </c>
      <c r="G2707" s="77"/>
      <c r="H2707" s="78"/>
      <c r="I2707" s="78"/>
      <c r="J2707" s="78"/>
      <c r="K2707" s="78"/>
      <c r="L2707" s="78">
        <f t="shared" si="563"/>
        <v>0</v>
      </c>
      <c r="M2707" s="79">
        <v>0</v>
      </c>
      <c r="N2707" s="79"/>
      <c r="O2707" s="79">
        <v>0</v>
      </c>
      <c r="P2707" s="81"/>
    </row>
    <row r="2708" spans="1:16" x14ac:dyDescent="0.25">
      <c r="A2708" s="76"/>
      <c r="B2708" s="76"/>
      <c r="C2708" s="76"/>
      <c r="D2708" s="90"/>
      <c r="E2708" s="79"/>
      <c r="F2708" s="8" t="s">
        <v>2119</v>
      </c>
      <c r="G2708" s="77"/>
      <c r="H2708" s="78"/>
      <c r="I2708" s="78"/>
      <c r="J2708" s="78"/>
      <c r="K2708" s="78"/>
      <c r="L2708" s="78"/>
      <c r="M2708" s="79">
        <v>0</v>
      </c>
      <c r="N2708" s="79"/>
      <c r="O2708" s="79">
        <v>0</v>
      </c>
      <c r="P2708" s="81"/>
    </row>
    <row r="2709" spans="1:16" ht="11.25" customHeight="1" x14ac:dyDescent="0.25">
      <c r="A2709" s="76"/>
      <c r="B2709" s="76"/>
      <c r="C2709" s="76"/>
      <c r="D2709" s="90"/>
      <c r="E2709" s="79"/>
      <c r="F2709" s="8" t="s">
        <v>2060</v>
      </c>
      <c r="G2709" s="77"/>
      <c r="H2709" s="78"/>
      <c r="I2709" s="78"/>
      <c r="J2709" s="78"/>
      <c r="K2709" s="78"/>
      <c r="L2709" s="78">
        <f t="shared" si="563"/>
        <v>0</v>
      </c>
      <c r="M2709" s="79">
        <v>0</v>
      </c>
      <c r="N2709" s="79"/>
      <c r="O2709" s="79">
        <v>0</v>
      </c>
      <c r="P2709" s="81"/>
    </row>
    <row r="2710" spans="1:16" x14ac:dyDescent="0.25">
      <c r="A2710" s="76"/>
      <c r="B2710" s="76"/>
      <c r="C2710" s="76"/>
      <c r="D2710" s="90"/>
      <c r="E2710" s="79"/>
      <c r="F2710" s="8" t="s">
        <v>2120</v>
      </c>
      <c r="G2710" s="77"/>
      <c r="H2710" s="78"/>
      <c r="I2710" s="78"/>
      <c r="J2710" s="78"/>
      <c r="K2710" s="78"/>
      <c r="L2710" s="78">
        <f t="shared" si="563"/>
        <v>0</v>
      </c>
      <c r="M2710" s="79">
        <v>0</v>
      </c>
      <c r="N2710" s="79"/>
      <c r="O2710" s="79">
        <v>0</v>
      </c>
      <c r="P2710" s="81"/>
    </row>
    <row r="2711" spans="1:16" x14ac:dyDescent="0.25">
      <c r="A2711" s="76">
        <v>16</v>
      </c>
      <c r="B2711" s="76" t="s">
        <v>2121</v>
      </c>
      <c r="C2711" s="76" t="s">
        <v>2112</v>
      </c>
      <c r="D2711" s="90"/>
      <c r="E2711" s="79"/>
      <c r="F2711" s="100" t="s">
        <v>15</v>
      </c>
      <c r="G2711" s="101"/>
      <c r="H2711" s="101"/>
      <c r="I2711" s="101"/>
      <c r="J2711" s="101"/>
      <c r="K2711" s="101"/>
      <c r="L2711" s="102"/>
      <c r="M2711" s="10"/>
      <c r="N2711" s="10"/>
      <c r="O2711" s="10"/>
      <c r="P2711" s="18"/>
    </row>
    <row r="2712" spans="1:16" x14ac:dyDescent="0.25">
      <c r="A2712" s="76"/>
      <c r="B2712" s="76"/>
      <c r="C2712" s="76"/>
      <c r="D2712" s="90"/>
      <c r="E2712" s="79"/>
      <c r="F2712" s="8" t="s">
        <v>2122</v>
      </c>
      <c r="G2712" s="7" t="s">
        <v>17</v>
      </c>
      <c r="H2712" s="10">
        <v>102130.38</v>
      </c>
      <c r="I2712" s="11">
        <f t="shared" ref="I2712:I2724" si="564">(H2712*19.88%)+H2712</f>
        <v>122433.899544</v>
      </c>
      <c r="J2712" s="10">
        <v>94633.657999999996</v>
      </c>
      <c r="K2712" s="11">
        <f t="shared" ref="K2712:K2724" si="565">(J2712*5.1%)+J2712</f>
        <v>99459.974558000002</v>
      </c>
      <c r="L2712" s="50">
        <f>K2712</f>
        <v>99459.974558000002</v>
      </c>
      <c r="M2712" s="9">
        <v>137786.60604799999</v>
      </c>
      <c r="N2712" s="9">
        <v>2814419.58</v>
      </c>
      <c r="O2712" s="9">
        <f>MIN(M2712,N2712)</f>
        <v>137786.60604799999</v>
      </c>
      <c r="P2712" s="17">
        <f>AVERAGE(L2712,O2712)</f>
        <v>118623.29030299999</v>
      </c>
    </row>
    <row r="2713" spans="1:16" x14ac:dyDescent="0.25">
      <c r="A2713" s="76"/>
      <c r="B2713" s="76"/>
      <c r="C2713" s="76"/>
      <c r="D2713" s="90"/>
      <c r="E2713" s="79"/>
      <c r="F2713" s="8" t="s">
        <v>2123</v>
      </c>
      <c r="G2713" s="7" t="s">
        <v>17</v>
      </c>
      <c r="H2713" s="10">
        <v>98726.76</v>
      </c>
      <c r="I2713" s="11">
        <f t="shared" si="564"/>
        <v>118353.63988799999</v>
      </c>
      <c r="J2713" s="10">
        <v>91480.438200000004</v>
      </c>
      <c r="K2713" s="11">
        <f t="shared" si="565"/>
        <v>96145.9405482</v>
      </c>
      <c r="L2713" s="50">
        <f t="shared" ref="L2713:L2724" si="566">K2713</f>
        <v>96145.9405482</v>
      </c>
      <c r="M2713" s="9">
        <v>133195.51801920001</v>
      </c>
      <c r="N2713" s="9">
        <v>542788.75</v>
      </c>
      <c r="O2713" s="9">
        <f t="shared" ref="O2713:O2724" si="567">MIN(M2713,N2713)</f>
        <v>133195.51801920001</v>
      </c>
      <c r="P2713" s="17">
        <f t="shared" ref="P2713:P2724" si="568">AVERAGE(L2713,O2713)</f>
        <v>114670.7292837</v>
      </c>
    </row>
    <row r="2714" spans="1:16" x14ac:dyDescent="0.25">
      <c r="A2714" s="76"/>
      <c r="B2714" s="76"/>
      <c r="C2714" s="76"/>
      <c r="D2714" s="90"/>
      <c r="E2714" s="79"/>
      <c r="F2714" s="8" t="s">
        <v>2124</v>
      </c>
      <c r="G2714" s="7" t="s">
        <v>17</v>
      </c>
      <c r="H2714" s="10">
        <v>36313.199999999997</v>
      </c>
      <c r="I2714" s="11">
        <f t="shared" si="564"/>
        <v>43532.264159999999</v>
      </c>
      <c r="J2714" s="10">
        <v>33647.625800000002</v>
      </c>
      <c r="K2714" s="11">
        <f t="shared" si="565"/>
        <v>35363.654715800003</v>
      </c>
      <c r="L2714" s="50">
        <f t="shared" si="566"/>
        <v>35363.654715800003</v>
      </c>
      <c r="M2714" s="9">
        <v>48990.943164800003</v>
      </c>
      <c r="N2714" s="9">
        <v>767619.58</v>
      </c>
      <c r="O2714" s="9">
        <f t="shared" si="567"/>
        <v>48990.943164800003</v>
      </c>
      <c r="P2714" s="17">
        <f t="shared" si="568"/>
        <v>42177.298940300003</v>
      </c>
    </row>
    <row r="2715" spans="1:16" x14ac:dyDescent="0.25">
      <c r="A2715" s="76"/>
      <c r="B2715" s="76"/>
      <c r="C2715" s="76"/>
      <c r="D2715" s="90"/>
      <c r="E2715" s="79"/>
      <c r="F2715" s="8" t="s">
        <v>2125</v>
      </c>
      <c r="G2715" s="7" t="s">
        <v>17</v>
      </c>
      <c r="H2715" s="10">
        <v>261002.61</v>
      </c>
      <c r="I2715" s="11">
        <f t="shared" si="564"/>
        <v>312889.92886799999</v>
      </c>
      <c r="J2715" s="10">
        <v>241845.3798</v>
      </c>
      <c r="K2715" s="11">
        <f t="shared" si="565"/>
        <v>254179.49416979999</v>
      </c>
      <c r="L2715" s="50">
        <f t="shared" si="566"/>
        <v>254179.49416979999</v>
      </c>
      <c r="M2715" s="9">
        <v>352126.87298879999</v>
      </c>
      <c r="N2715" s="9">
        <v>172802.28</v>
      </c>
      <c r="O2715" s="9">
        <f t="shared" si="567"/>
        <v>172802.28</v>
      </c>
      <c r="P2715" s="17">
        <f t="shared" si="568"/>
        <v>213490.88708489999</v>
      </c>
    </row>
    <row r="2716" spans="1:16" x14ac:dyDescent="0.25">
      <c r="A2716" s="76"/>
      <c r="B2716" s="76"/>
      <c r="C2716" s="76"/>
      <c r="D2716" s="90"/>
      <c r="E2716" s="79"/>
      <c r="F2716" s="8" t="s">
        <v>2126</v>
      </c>
      <c r="G2716" s="7" t="s">
        <v>17</v>
      </c>
      <c r="H2716" s="10">
        <v>397176.12</v>
      </c>
      <c r="I2716" s="11">
        <f t="shared" si="564"/>
        <v>476134.73265599995</v>
      </c>
      <c r="J2716" s="10">
        <v>368023.28159999999</v>
      </c>
      <c r="K2716" s="11">
        <f t="shared" si="565"/>
        <v>386792.46896159998</v>
      </c>
      <c r="L2716" s="50">
        <f t="shared" si="566"/>
        <v>386792.46896159998</v>
      </c>
      <c r="M2716" s="9">
        <v>535841.8980096</v>
      </c>
      <c r="N2716" s="9">
        <v>381995.95</v>
      </c>
      <c r="O2716" s="9">
        <f t="shared" si="567"/>
        <v>381995.95</v>
      </c>
      <c r="P2716" s="17">
        <f t="shared" si="568"/>
        <v>384394.20948079997</v>
      </c>
    </row>
    <row r="2717" spans="1:16" x14ac:dyDescent="0.25">
      <c r="A2717" s="76"/>
      <c r="B2717" s="76"/>
      <c r="C2717" s="76"/>
      <c r="D2717" s="90"/>
      <c r="E2717" s="79"/>
      <c r="F2717" s="8" t="s">
        <v>2127</v>
      </c>
      <c r="G2717" s="7" t="s">
        <v>17</v>
      </c>
      <c r="H2717" s="10">
        <v>13617.45</v>
      </c>
      <c r="I2717" s="11">
        <f t="shared" si="564"/>
        <v>16324.59906</v>
      </c>
      <c r="J2717" s="10">
        <v>12617.512199999999</v>
      </c>
      <c r="K2717" s="11">
        <f t="shared" si="565"/>
        <v>13261.005322199999</v>
      </c>
      <c r="L2717" s="50">
        <f t="shared" si="566"/>
        <v>13261.005322199999</v>
      </c>
      <c r="M2717" s="9">
        <v>18371.097763199999</v>
      </c>
      <c r="N2717" s="9">
        <v>132381.54999999999</v>
      </c>
      <c r="O2717" s="9">
        <f t="shared" si="567"/>
        <v>18371.097763199999</v>
      </c>
      <c r="P2717" s="17">
        <f t="shared" si="568"/>
        <v>15816.051542699999</v>
      </c>
    </row>
    <row r="2718" spans="1:16" x14ac:dyDescent="0.25">
      <c r="A2718" s="76"/>
      <c r="B2718" s="76"/>
      <c r="C2718" s="76"/>
      <c r="D2718" s="90"/>
      <c r="E2718" s="79"/>
      <c r="F2718" s="8" t="s">
        <v>2128</v>
      </c>
      <c r="G2718" s="7" t="s">
        <v>17</v>
      </c>
      <c r="H2718" s="10">
        <v>13617.45</v>
      </c>
      <c r="I2718" s="11">
        <f t="shared" si="564"/>
        <v>16324.59906</v>
      </c>
      <c r="J2718" s="10">
        <v>12617.512199999999</v>
      </c>
      <c r="K2718" s="11">
        <f t="shared" si="565"/>
        <v>13261.005322199999</v>
      </c>
      <c r="L2718" s="50">
        <f t="shared" si="566"/>
        <v>13261.005322199999</v>
      </c>
      <c r="M2718" s="9">
        <v>18371.097763199999</v>
      </c>
      <c r="N2718" s="9">
        <v>53698.75</v>
      </c>
      <c r="O2718" s="9">
        <f t="shared" si="567"/>
        <v>18371.097763199999</v>
      </c>
      <c r="P2718" s="17">
        <f t="shared" si="568"/>
        <v>15816.051542699999</v>
      </c>
    </row>
    <row r="2719" spans="1:16" x14ac:dyDescent="0.25">
      <c r="A2719" s="76"/>
      <c r="B2719" s="76"/>
      <c r="C2719" s="76"/>
      <c r="D2719" s="90"/>
      <c r="E2719" s="79"/>
      <c r="F2719" s="8" t="s">
        <v>2129</v>
      </c>
      <c r="G2719" s="7" t="s">
        <v>17</v>
      </c>
      <c r="H2719" s="10">
        <v>10553.4</v>
      </c>
      <c r="I2719" s="11">
        <f t="shared" si="564"/>
        <v>12651.415919999999</v>
      </c>
      <c r="J2719" s="10">
        <v>9778.4097999999994</v>
      </c>
      <c r="K2719" s="11">
        <f t="shared" si="565"/>
        <v>10277.108699799999</v>
      </c>
      <c r="L2719" s="50">
        <f t="shared" si="566"/>
        <v>10277.108699799999</v>
      </c>
      <c r="M2719" s="9">
        <v>14237.364668799999</v>
      </c>
      <c r="N2719" s="9">
        <v>67185.02</v>
      </c>
      <c r="O2719" s="9">
        <f t="shared" si="567"/>
        <v>14237.364668799999</v>
      </c>
      <c r="P2719" s="17">
        <f t="shared" si="568"/>
        <v>12257.236684299998</v>
      </c>
    </row>
    <row r="2720" spans="1:16" x14ac:dyDescent="0.25">
      <c r="A2720" s="76"/>
      <c r="B2720" s="76"/>
      <c r="C2720" s="76"/>
      <c r="D2720" s="90"/>
      <c r="E2720" s="79"/>
      <c r="F2720" s="8" t="s">
        <v>2130</v>
      </c>
      <c r="G2720" s="7" t="s">
        <v>17</v>
      </c>
      <c r="H2720" s="10">
        <v>48796.11</v>
      </c>
      <c r="I2720" s="11">
        <f t="shared" si="564"/>
        <v>58496.776667999999</v>
      </c>
      <c r="J2720" s="10">
        <v>45214.373599999999</v>
      </c>
      <c r="K2720" s="11">
        <f t="shared" si="565"/>
        <v>47520.306653599997</v>
      </c>
      <c r="L2720" s="50">
        <f t="shared" si="566"/>
        <v>47520.306653599997</v>
      </c>
      <c r="M2720" s="9">
        <v>65832.127961599996</v>
      </c>
      <c r="N2720" s="9">
        <v>67133.850000000006</v>
      </c>
      <c r="O2720" s="9">
        <f t="shared" si="567"/>
        <v>65832.127961599996</v>
      </c>
      <c r="P2720" s="17">
        <f t="shared" si="568"/>
        <v>56676.217307599996</v>
      </c>
    </row>
    <row r="2721" spans="1:16" x14ac:dyDescent="0.25">
      <c r="A2721" s="76"/>
      <c r="B2721" s="76"/>
      <c r="C2721" s="76"/>
      <c r="D2721" s="90"/>
      <c r="E2721" s="79"/>
      <c r="F2721" s="8" t="s">
        <v>2131</v>
      </c>
      <c r="G2721" s="7" t="s">
        <v>17</v>
      </c>
      <c r="H2721" s="10">
        <v>7036.92</v>
      </c>
      <c r="I2721" s="11">
        <f t="shared" si="564"/>
        <v>8435.8596959999995</v>
      </c>
      <c r="J2721" s="10">
        <v>6520.4841999999999</v>
      </c>
      <c r="K2721" s="11">
        <f t="shared" si="565"/>
        <v>6853.0288941999997</v>
      </c>
      <c r="L2721" s="50">
        <f t="shared" si="566"/>
        <v>6853.0288941999997</v>
      </c>
      <c r="M2721" s="9">
        <v>9493.8249951999987</v>
      </c>
      <c r="N2721" s="9">
        <v>101686.69</v>
      </c>
      <c r="O2721" s="9">
        <f t="shared" si="567"/>
        <v>9493.8249951999987</v>
      </c>
      <c r="P2721" s="17">
        <f t="shared" si="568"/>
        <v>8173.4269446999988</v>
      </c>
    </row>
    <row r="2722" spans="1:16" x14ac:dyDescent="0.25">
      <c r="A2722" s="76"/>
      <c r="B2722" s="76"/>
      <c r="C2722" s="76"/>
      <c r="D2722" s="90"/>
      <c r="E2722" s="79"/>
      <c r="F2722" s="8" t="s">
        <v>2132</v>
      </c>
      <c r="G2722" s="7" t="s">
        <v>17</v>
      </c>
      <c r="H2722" s="10">
        <v>7180.47</v>
      </c>
      <c r="I2722" s="11">
        <f t="shared" si="564"/>
        <v>8607.9474360000004</v>
      </c>
      <c r="J2722" s="10">
        <v>6595.5388000000003</v>
      </c>
      <c r="K2722" s="11">
        <f t="shared" si="565"/>
        <v>6931.9112788000002</v>
      </c>
      <c r="L2722" s="50">
        <f t="shared" si="566"/>
        <v>6931.9112788000002</v>
      </c>
      <c r="M2722" s="9">
        <v>9603.1044927999992</v>
      </c>
      <c r="N2722" s="9">
        <v>42143.85</v>
      </c>
      <c r="O2722" s="9">
        <f t="shared" si="567"/>
        <v>9603.1044927999992</v>
      </c>
      <c r="P2722" s="17">
        <f t="shared" si="568"/>
        <v>8267.5078857999997</v>
      </c>
    </row>
    <row r="2723" spans="1:16" x14ac:dyDescent="0.25">
      <c r="A2723" s="76"/>
      <c r="B2723" s="76"/>
      <c r="C2723" s="76"/>
      <c r="D2723" s="90"/>
      <c r="E2723" s="79"/>
      <c r="F2723" s="8" t="s">
        <v>2133</v>
      </c>
      <c r="G2723" s="7" t="s">
        <v>17</v>
      </c>
      <c r="H2723" s="10">
        <v>3518.46</v>
      </c>
      <c r="I2723" s="11">
        <f t="shared" si="564"/>
        <v>4217.9298479999998</v>
      </c>
      <c r="J2723" s="10">
        <v>3259.7788</v>
      </c>
      <c r="K2723" s="11">
        <f t="shared" si="565"/>
        <v>3426.0275188000001</v>
      </c>
      <c r="L2723" s="50">
        <f t="shared" si="566"/>
        <v>3426.0275188000001</v>
      </c>
      <c r="M2723" s="9">
        <v>4746.2379327999997</v>
      </c>
      <c r="N2723" s="9">
        <v>21956.69</v>
      </c>
      <c r="O2723" s="9">
        <f t="shared" si="567"/>
        <v>4746.2379327999997</v>
      </c>
      <c r="P2723" s="17">
        <f t="shared" si="568"/>
        <v>4086.1327258000001</v>
      </c>
    </row>
    <row r="2724" spans="1:16" x14ac:dyDescent="0.25">
      <c r="A2724" s="76"/>
      <c r="B2724" s="76"/>
      <c r="C2724" s="76"/>
      <c r="D2724" s="90"/>
      <c r="E2724" s="79"/>
      <c r="F2724" s="8" t="s">
        <v>2134</v>
      </c>
      <c r="G2724" s="7" t="s">
        <v>17</v>
      </c>
      <c r="H2724" s="10">
        <v>23914.44</v>
      </c>
      <c r="I2724" s="11">
        <f t="shared" si="564"/>
        <v>28668.630671999999</v>
      </c>
      <c r="J2724" s="10">
        <v>22158.7124</v>
      </c>
      <c r="K2724" s="11">
        <f t="shared" si="565"/>
        <v>23288.8067324</v>
      </c>
      <c r="L2724" s="50">
        <f t="shared" si="566"/>
        <v>23288.8067324</v>
      </c>
      <c r="M2724" s="9">
        <v>32263.085254399997</v>
      </c>
      <c r="N2724" s="9">
        <v>305133.84999999998</v>
      </c>
      <c r="O2724" s="9">
        <f t="shared" si="567"/>
        <v>32263.085254399997</v>
      </c>
      <c r="P2724" s="17">
        <f t="shared" si="568"/>
        <v>27775.945993399997</v>
      </c>
    </row>
    <row r="2725" spans="1:16" x14ac:dyDescent="0.25">
      <c r="A2725" s="76"/>
      <c r="B2725" s="76"/>
      <c r="C2725" s="76"/>
      <c r="D2725" s="90"/>
      <c r="E2725" s="79"/>
      <c r="F2725" s="100" t="s">
        <v>81</v>
      </c>
      <c r="G2725" s="101"/>
      <c r="H2725" s="101"/>
      <c r="I2725" s="101"/>
      <c r="J2725" s="101"/>
      <c r="K2725" s="101"/>
      <c r="L2725" s="102"/>
      <c r="M2725" s="10"/>
      <c r="N2725" s="10"/>
      <c r="O2725" s="10"/>
      <c r="P2725" s="18"/>
    </row>
    <row r="2726" spans="1:16" x14ac:dyDescent="0.25">
      <c r="A2726" s="76"/>
      <c r="B2726" s="76"/>
      <c r="C2726" s="76"/>
      <c r="D2726" s="90"/>
      <c r="E2726" s="79"/>
      <c r="F2726" s="8" t="s">
        <v>2135</v>
      </c>
      <c r="G2726" s="77" t="s">
        <v>82</v>
      </c>
      <c r="H2726" s="78">
        <v>101248.29</v>
      </c>
      <c r="I2726" s="78">
        <f>(H2726*19.88%)+H2726</f>
        <v>121376.45005199999</v>
      </c>
      <c r="J2726" s="78">
        <v>93816.396800000002</v>
      </c>
      <c r="K2726" s="78">
        <f>(J2726*5.1%)+J2726</f>
        <v>98601.0330368</v>
      </c>
      <c r="L2726" s="78">
        <f>K2726</f>
        <v>98601.0330368</v>
      </c>
      <c r="M2726" s="79">
        <v>136596.6737408</v>
      </c>
      <c r="N2726" s="79">
        <v>106838.2</v>
      </c>
      <c r="O2726" s="79">
        <f>MIN(M2726,N2726)</f>
        <v>106838.2</v>
      </c>
      <c r="P2726" s="80">
        <f>AVERAGE(L2726,O2726)</f>
        <v>102719.6165184</v>
      </c>
    </row>
    <row r="2727" spans="1:16" ht="11.25" customHeight="1" x14ac:dyDescent="0.25">
      <c r="A2727" s="76"/>
      <c r="B2727" s="76"/>
      <c r="C2727" s="76"/>
      <c r="D2727" s="90"/>
      <c r="E2727" s="79"/>
      <c r="F2727" s="8" t="s">
        <v>2060</v>
      </c>
      <c r="G2727" s="77"/>
      <c r="H2727" s="78"/>
      <c r="I2727" s="78"/>
      <c r="J2727" s="78"/>
      <c r="K2727" s="78"/>
      <c r="L2727" s="78"/>
      <c r="M2727" s="79">
        <v>0</v>
      </c>
      <c r="N2727" s="79"/>
      <c r="O2727" s="79">
        <v>0</v>
      </c>
      <c r="P2727" s="81"/>
    </row>
    <row r="2728" spans="1:16" x14ac:dyDescent="0.25">
      <c r="A2728" s="76"/>
      <c r="B2728" s="76"/>
      <c r="C2728" s="76"/>
      <c r="D2728" s="90"/>
      <c r="E2728" s="79"/>
      <c r="F2728" s="8" t="s">
        <v>2136</v>
      </c>
      <c r="G2728" s="77"/>
      <c r="H2728" s="78"/>
      <c r="I2728" s="78"/>
      <c r="J2728" s="78"/>
      <c r="K2728" s="78"/>
      <c r="L2728" s="78">
        <f t="shared" ref="L2728:L2729" si="569">+(I2728+K2728)/2</f>
        <v>0</v>
      </c>
      <c r="M2728" s="79">
        <v>0</v>
      </c>
      <c r="N2728" s="79"/>
      <c r="O2728" s="79">
        <v>0</v>
      </c>
      <c r="P2728" s="81"/>
    </row>
    <row r="2729" spans="1:16" x14ac:dyDescent="0.25">
      <c r="A2729" s="76"/>
      <c r="B2729" s="76"/>
      <c r="C2729" s="76"/>
      <c r="D2729" s="90"/>
      <c r="E2729" s="79"/>
      <c r="F2729" s="8" t="s">
        <v>1976</v>
      </c>
      <c r="G2729" s="77"/>
      <c r="H2729" s="78"/>
      <c r="I2729" s="78"/>
      <c r="J2729" s="78"/>
      <c r="K2729" s="78"/>
      <c r="L2729" s="78">
        <f t="shared" si="569"/>
        <v>0</v>
      </c>
      <c r="M2729" s="79">
        <v>0</v>
      </c>
      <c r="N2729" s="79"/>
      <c r="O2729" s="79">
        <v>0</v>
      </c>
      <c r="P2729" s="81"/>
    </row>
    <row r="2730" spans="1:16" x14ac:dyDescent="0.25">
      <c r="A2730" s="76">
        <v>17</v>
      </c>
      <c r="B2730" s="76" t="s">
        <v>2137</v>
      </c>
      <c r="C2730" s="76" t="s">
        <v>2138</v>
      </c>
      <c r="D2730" s="90"/>
      <c r="E2730" s="79"/>
      <c r="F2730" s="100" t="s">
        <v>15</v>
      </c>
      <c r="G2730" s="101"/>
      <c r="H2730" s="101"/>
      <c r="I2730" s="101"/>
      <c r="J2730" s="101"/>
      <c r="K2730" s="101"/>
      <c r="L2730" s="102"/>
      <c r="M2730" s="10"/>
      <c r="N2730" s="10"/>
      <c r="O2730" s="10"/>
      <c r="P2730" s="18"/>
    </row>
    <row r="2731" spans="1:16" x14ac:dyDescent="0.25">
      <c r="A2731" s="76"/>
      <c r="B2731" s="76"/>
      <c r="C2731" s="76"/>
      <c r="D2731" s="90"/>
      <c r="E2731" s="79"/>
      <c r="F2731" s="8" t="s">
        <v>2139</v>
      </c>
      <c r="G2731" s="7" t="s">
        <v>17</v>
      </c>
      <c r="H2731" s="10">
        <v>0</v>
      </c>
      <c r="I2731" s="10">
        <f t="shared" ref="I2731:I2746" si="570">(H2731*19.88%)+H2731</f>
        <v>0</v>
      </c>
      <c r="J2731" s="10">
        <v>416970</v>
      </c>
      <c r="K2731" s="10">
        <f t="shared" ref="K2731:K2746" si="571">(J2731*5.1%)+J2731</f>
        <v>438235.47</v>
      </c>
      <c r="L2731" s="50">
        <f>K2731</f>
        <v>438235.47</v>
      </c>
      <c r="M2731" s="9">
        <v>607108.31999999995</v>
      </c>
      <c r="N2731" s="9">
        <v>452372.55</v>
      </c>
      <c r="O2731" s="9">
        <f>MIN(M2731,N2731)</f>
        <v>452372.55</v>
      </c>
      <c r="P2731" s="17">
        <f>AVERAGE(L2731,O2731)</f>
        <v>445304.01</v>
      </c>
    </row>
    <row r="2732" spans="1:16" x14ac:dyDescent="0.25">
      <c r="A2732" s="76"/>
      <c r="B2732" s="76"/>
      <c r="C2732" s="76"/>
      <c r="D2732" s="90"/>
      <c r="E2732" s="79"/>
      <c r="F2732" s="8" t="s">
        <v>2140</v>
      </c>
      <c r="G2732" s="7" t="s">
        <v>17</v>
      </c>
      <c r="H2732" s="10">
        <v>0</v>
      </c>
      <c r="I2732" s="10">
        <f t="shared" si="570"/>
        <v>0</v>
      </c>
      <c r="J2732" s="10">
        <v>68346.016000000003</v>
      </c>
      <c r="K2732" s="10">
        <f t="shared" si="571"/>
        <v>71831.662815999996</v>
      </c>
      <c r="L2732" s="50">
        <f t="shared" ref="L2732:L2746" si="572">K2732</f>
        <v>71831.662815999996</v>
      </c>
      <c r="M2732" s="9">
        <v>99511.799296000012</v>
      </c>
      <c r="N2732" s="9">
        <v>608394.64</v>
      </c>
      <c r="O2732" s="9">
        <f t="shared" ref="O2732:O2746" si="573">MIN(M2732,N2732)</f>
        <v>99511.799296000012</v>
      </c>
      <c r="P2732" s="17">
        <f t="shared" ref="P2732:P2746" si="574">AVERAGE(L2732,O2732)</f>
        <v>85671.731056000004</v>
      </c>
    </row>
    <row r="2733" spans="1:16" x14ac:dyDescent="0.25">
      <c r="A2733" s="76"/>
      <c r="B2733" s="76"/>
      <c r="C2733" s="76"/>
      <c r="D2733" s="90"/>
      <c r="E2733" s="79"/>
      <c r="F2733" s="8" t="s">
        <v>2141</v>
      </c>
      <c r="G2733" s="7" t="s">
        <v>17</v>
      </c>
      <c r="H2733" s="10">
        <v>0</v>
      </c>
      <c r="I2733" s="10">
        <f t="shared" si="570"/>
        <v>0</v>
      </c>
      <c r="J2733" s="10">
        <v>100943.804</v>
      </c>
      <c r="K2733" s="10">
        <f t="shared" si="571"/>
        <v>106091.938004</v>
      </c>
      <c r="L2733" s="50">
        <f t="shared" si="572"/>
        <v>106091.938004</v>
      </c>
      <c r="M2733" s="9">
        <v>146974.17862400002</v>
      </c>
      <c r="N2733" s="9">
        <v>542761.38</v>
      </c>
      <c r="O2733" s="9">
        <f t="shared" si="573"/>
        <v>146974.17862400002</v>
      </c>
      <c r="P2733" s="17">
        <f t="shared" si="574"/>
        <v>126533.05831400001</v>
      </c>
    </row>
    <row r="2734" spans="1:16" x14ac:dyDescent="0.25">
      <c r="A2734" s="76"/>
      <c r="B2734" s="76"/>
      <c r="C2734" s="76"/>
      <c r="D2734" s="90"/>
      <c r="E2734" s="79"/>
      <c r="F2734" s="8" t="s">
        <v>1808</v>
      </c>
      <c r="G2734" s="7" t="s">
        <v>17</v>
      </c>
      <c r="H2734" s="10">
        <v>0</v>
      </c>
      <c r="I2734" s="10">
        <f t="shared" si="570"/>
        <v>0</v>
      </c>
      <c r="J2734" s="10">
        <v>32431</v>
      </c>
      <c r="K2734" s="10">
        <f t="shared" si="571"/>
        <v>34084.981</v>
      </c>
      <c r="L2734" s="50">
        <f t="shared" si="572"/>
        <v>34084.981</v>
      </c>
      <c r="M2734" s="9">
        <v>47219.536</v>
      </c>
      <c r="N2734" s="9">
        <v>71400</v>
      </c>
      <c r="O2734" s="9">
        <f t="shared" si="573"/>
        <v>47219.536</v>
      </c>
      <c r="P2734" s="17">
        <f t="shared" si="574"/>
        <v>40652.258499999996</v>
      </c>
    </row>
    <row r="2735" spans="1:16" x14ac:dyDescent="0.25">
      <c r="A2735" s="76"/>
      <c r="B2735" s="76"/>
      <c r="C2735" s="76"/>
      <c r="D2735" s="90"/>
      <c r="E2735" s="79"/>
      <c r="F2735" s="8" t="s">
        <v>2142</v>
      </c>
      <c r="G2735" s="7" t="s">
        <v>17</v>
      </c>
      <c r="H2735" s="10">
        <v>0</v>
      </c>
      <c r="I2735" s="10">
        <f t="shared" si="570"/>
        <v>0</v>
      </c>
      <c r="J2735" s="10">
        <v>26287.642</v>
      </c>
      <c r="K2735" s="10">
        <f t="shared" si="571"/>
        <v>27628.311741999998</v>
      </c>
      <c r="L2735" s="50">
        <f t="shared" si="572"/>
        <v>27628.311741999998</v>
      </c>
      <c r="M2735" s="9">
        <v>38274.806751999997</v>
      </c>
      <c r="N2735" s="9">
        <v>235620</v>
      </c>
      <c r="O2735" s="9">
        <f t="shared" si="573"/>
        <v>38274.806751999997</v>
      </c>
      <c r="P2735" s="17">
        <f t="shared" si="574"/>
        <v>32951.559246999997</v>
      </c>
    </row>
    <row r="2736" spans="1:16" x14ac:dyDescent="0.25">
      <c r="A2736" s="76"/>
      <c r="B2736" s="76"/>
      <c r="C2736" s="76"/>
      <c r="D2736" s="90"/>
      <c r="E2736" s="79"/>
      <c r="F2736" s="8" t="s">
        <v>2143</v>
      </c>
      <c r="G2736" s="7" t="s">
        <v>17</v>
      </c>
      <c r="H2736" s="10">
        <v>0</v>
      </c>
      <c r="I2736" s="10">
        <f t="shared" si="570"/>
        <v>0</v>
      </c>
      <c r="J2736" s="10">
        <v>26287.642</v>
      </c>
      <c r="K2736" s="10">
        <f t="shared" si="571"/>
        <v>27628.311741999998</v>
      </c>
      <c r="L2736" s="50">
        <f t="shared" si="572"/>
        <v>27628.311741999998</v>
      </c>
      <c r="M2736" s="9">
        <v>38274.806751999997</v>
      </c>
      <c r="N2736" s="9">
        <v>235684.26</v>
      </c>
      <c r="O2736" s="9">
        <f t="shared" si="573"/>
        <v>38274.806751999997</v>
      </c>
      <c r="P2736" s="17">
        <f t="shared" si="574"/>
        <v>32951.559246999997</v>
      </c>
    </row>
    <row r="2737" spans="1:16" x14ac:dyDescent="0.25">
      <c r="A2737" s="76"/>
      <c r="B2737" s="76"/>
      <c r="C2737" s="76"/>
      <c r="D2737" s="90"/>
      <c r="E2737" s="79"/>
      <c r="F2737" s="8" t="s">
        <v>2144</v>
      </c>
      <c r="G2737" s="7" t="s">
        <v>17</v>
      </c>
      <c r="H2737" s="10">
        <v>0</v>
      </c>
      <c r="I2737" s="10">
        <f t="shared" si="570"/>
        <v>0</v>
      </c>
      <c r="J2737" s="10">
        <v>58883.576800000003</v>
      </c>
      <c r="K2737" s="10">
        <f t="shared" si="571"/>
        <v>61886.639216800002</v>
      </c>
      <c r="L2737" s="50">
        <f t="shared" si="572"/>
        <v>61886.639216800002</v>
      </c>
      <c r="M2737" s="9">
        <v>85734.487820800015</v>
      </c>
      <c r="N2737" s="9">
        <v>214200</v>
      </c>
      <c r="O2737" s="9">
        <f t="shared" si="573"/>
        <v>85734.487820800015</v>
      </c>
      <c r="P2737" s="17">
        <f t="shared" si="574"/>
        <v>73810.563518800016</v>
      </c>
    </row>
    <row r="2738" spans="1:16" x14ac:dyDescent="0.25">
      <c r="A2738" s="76"/>
      <c r="B2738" s="76"/>
      <c r="C2738" s="76"/>
      <c r="D2738" s="90"/>
      <c r="E2738" s="79"/>
      <c r="F2738" s="8" t="s">
        <v>2145</v>
      </c>
      <c r="G2738" s="7" t="s">
        <v>17</v>
      </c>
      <c r="H2738" s="10">
        <v>0</v>
      </c>
      <c r="I2738" s="10">
        <f t="shared" si="570"/>
        <v>0</v>
      </c>
      <c r="J2738" s="10">
        <v>62082.2</v>
      </c>
      <c r="K2738" s="10">
        <f t="shared" si="571"/>
        <v>65248.392199999995</v>
      </c>
      <c r="L2738" s="50">
        <f t="shared" si="572"/>
        <v>65248.392199999995</v>
      </c>
      <c r="M2738" s="9">
        <v>90391.683199999999</v>
      </c>
      <c r="N2738" s="9">
        <v>214200</v>
      </c>
      <c r="O2738" s="9">
        <f t="shared" si="573"/>
        <v>90391.683199999999</v>
      </c>
      <c r="P2738" s="17">
        <f t="shared" si="574"/>
        <v>77820.037700000001</v>
      </c>
    </row>
    <row r="2739" spans="1:16" x14ac:dyDescent="0.25">
      <c r="A2739" s="76"/>
      <c r="B2739" s="76"/>
      <c r="C2739" s="76"/>
      <c r="D2739" s="90"/>
      <c r="E2739" s="79"/>
      <c r="F2739" s="8" t="s">
        <v>1463</v>
      </c>
      <c r="G2739" s="7" t="s">
        <v>17</v>
      </c>
      <c r="H2739" s="10">
        <v>0</v>
      </c>
      <c r="I2739" s="10">
        <f t="shared" si="570"/>
        <v>0</v>
      </c>
      <c r="J2739" s="10">
        <v>5887.6163999999999</v>
      </c>
      <c r="K2739" s="10">
        <f t="shared" si="571"/>
        <v>6187.8848363999996</v>
      </c>
      <c r="L2739" s="50">
        <f t="shared" si="572"/>
        <v>6187.8848363999996</v>
      </c>
      <c r="M2739" s="9">
        <v>8572.3694783999999</v>
      </c>
      <c r="N2739" s="9">
        <v>536933.94999999995</v>
      </c>
      <c r="O2739" s="9">
        <f t="shared" si="573"/>
        <v>8572.3694783999999</v>
      </c>
      <c r="P2739" s="17">
        <f t="shared" si="574"/>
        <v>7380.1271574000002</v>
      </c>
    </row>
    <row r="2740" spans="1:16" x14ac:dyDescent="0.25">
      <c r="A2740" s="76"/>
      <c r="B2740" s="76"/>
      <c r="C2740" s="76"/>
      <c r="D2740" s="90"/>
      <c r="E2740" s="79"/>
      <c r="F2740" s="8" t="s">
        <v>2146</v>
      </c>
      <c r="G2740" s="7" t="s">
        <v>17</v>
      </c>
      <c r="H2740" s="10">
        <v>0</v>
      </c>
      <c r="I2740" s="10">
        <f t="shared" si="570"/>
        <v>0</v>
      </c>
      <c r="J2740" s="10">
        <v>138990</v>
      </c>
      <c r="K2740" s="10">
        <f t="shared" si="571"/>
        <v>146078.49</v>
      </c>
      <c r="L2740" s="50">
        <f t="shared" si="572"/>
        <v>146078.49</v>
      </c>
      <c r="M2740" s="9">
        <v>202369.44</v>
      </c>
      <c r="N2740" s="9">
        <v>166600</v>
      </c>
      <c r="O2740" s="9">
        <f t="shared" si="573"/>
        <v>166600</v>
      </c>
      <c r="P2740" s="17">
        <f t="shared" si="574"/>
        <v>156339.245</v>
      </c>
    </row>
    <row r="2741" spans="1:16" x14ac:dyDescent="0.25">
      <c r="A2741" s="76"/>
      <c r="B2741" s="76"/>
      <c r="C2741" s="76"/>
      <c r="D2741" s="90"/>
      <c r="E2741" s="79"/>
      <c r="F2741" s="8" t="s">
        <v>2147</v>
      </c>
      <c r="G2741" s="7" t="s">
        <v>17</v>
      </c>
      <c r="H2741" s="10">
        <v>0</v>
      </c>
      <c r="I2741" s="10">
        <f t="shared" si="570"/>
        <v>0</v>
      </c>
      <c r="J2741" s="10">
        <v>36801.772199999999</v>
      </c>
      <c r="K2741" s="10">
        <f t="shared" si="571"/>
        <v>38678.662582199999</v>
      </c>
      <c r="L2741" s="50">
        <f t="shared" si="572"/>
        <v>38678.662582199999</v>
      </c>
      <c r="M2741" s="9">
        <v>53583.380323199999</v>
      </c>
      <c r="N2741" s="9">
        <v>166600</v>
      </c>
      <c r="O2741" s="9">
        <f t="shared" si="573"/>
        <v>53583.380323199999</v>
      </c>
      <c r="P2741" s="17">
        <f t="shared" si="574"/>
        <v>46131.021452699999</v>
      </c>
    </row>
    <row r="2742" spans="1:16" x14ac:dyDescent="0.25">
      <c r="A2742" s="76"/>
      <c r="B2742" s="76"/>
      <c r="C2742" s="76"/>
      <c r="D2742" s="90"/>
      <c r="E2742" s="79"/>
      <c r="F2742" s="8" t="s">
        <v>2148</v>
      </c>
      <c r="G2742" s="7" t="s">
        <v>17</v>
      </c>
      <c r="H2742" s="10">
        <v>0</v>
      </c>
      <c r="I2742" s="10">
        <f t="shared" si="570"/>
        <v>0</v>
      </c>
      <c r="J2742" s="10">
        <v>92660</v>
      </c>
      <c r="K2742" s="10">
        <f t="shared" si="571"/>
        <v>97385.66</v>
      </c>
      <c r="L2742" s="50">
        <f t="shared" si="572"/>
        <v>97385.66</v>
      </c>
      <c r="M2742" s="9">
        <v>134912.95999999999</v>
      </c>
      <c r="N2742" s="9">
        <v>333372.55</v>
      </c>
      <c r="O2742" s="9">
        <f t="shared" si="573"/>
        <v>134912.95999999999</v>
      </c>
      <c r="P2742" s="17">
        <f t="shared" si="574"/>
        <v>116149.31</v>
      </c>
    </row>
    <row r="2743" spans="1:16" x14ac:dyDescent="0.25">
      <c r="A2743" s="76"/>
      <c r="B2743" s="76"/>
      <c r="C2743" s="76"/>
      <c r="D2743" s="90"/>
      <c r="E2743" s="79"/>
      <c r="F2743" s="8" t="s">
        <v>2149</v>
      </c>
      <c r="G2743" s="7" t="s">
        <v>17</v>
      </c>
      <c r="H2743" s="10">
        <v>0</v>
      </c>
      <c r="I2743" s="10">
        <f t="shared" si="570"/>
        <v>0</v>
      </c>
      <c r="J2743" s="10">
        <v>9266</v>
      </c>
      <c r="K2743" s="10">
        <f t="shared" si="571"/>
        <v>9738.5660000000007</v>
      </c>
      <c r="L2743" s="50">
        <f t="shared" si="572"/>
        <v>9738.5660000000007</v>
      </c>
      <c r="M2743" s="9">
        <v>13491.296</v>
      </c>
      <c r="N2743" s="9">
        <v>333372.55</v>
      </c>
      <c r="O2743" s="9">
        <f t="shared" si="573"/>
        <v>13491.296</v>
      </c>
      <c r="P2743" s="17">
        <f t="shared" si="574"/>
        <v>11614.931</v>
      </c>
    </row>
    <row r="2744" spans="1:16" ht="11.25" customHeight="1" x14ac:dyDescent="0.25">
      <c r="A2744" s="76"/>
      <c r="B2744" s="76"/>
      <c r="C2744" s="76"/>
      <c r="D2744" s="90"/>
      <c r="E2744" s="79"/>
      <c r="F2744" s="8" t="s">
        <v>2150</v>
      </c>
      <c r="G2744" s="7" t="s">
        <v>17</v>
      </c>
      <c r="H2744" s="10">
        <v>0</v>
      </c>
      <c r="I2744" s="10">
        <f t="shared" si="570"/>
        <v>0</v>
      </c>
      <c r="J2744" s="10">
        <v>41697</v>
      </c>
      <c r="K2744" s="10">
        <f t="shared" si="571"/>
        <v>43823.546999999999</v>
      </c>
      <c r="L2744" s="50">
        <f t="shared" si="572"/>
        <v>43823.546999999999</v>
      </c>
      <c r="M2744" s="9">
        <v>60710.832000000002</v>
      </c>
      <c r="N2744" s="9">
        <v>142983.26</v>
      </c>
      <c r="O2744" s="9">
        <f t="shared" si="573"/>
        <v>60710.832000000002</v>
      </c>
      <c r="P2744" s="17">
        <f t="shared" si="574"/>
        <v>52267.1895</v>
      </c>
    </row>
    <row r="2745" spans="1:16" ht="11.25" customHeight="1" x14ac:dyDescent="0.25">
      <c r="A2745" s="76"/>
      <c r="B2745" s="76"/>
      <c r="C2745" s="76"/>
      <c r="D2745" s="90"/>
      <c r="E2745" s="79"/>
      <c r="F2745" s="8" t="s">
        <v>2151</v>
      </c>
      <c r="G2745" s="7" t="s">
        <v>17</v>
      </c>
      <c r="H2745" s="10">
        <v>0</v>
      </c>
      <c r="I2745" s="10">
        <f t="shared" si="570"/>
        <v>0</v>
      </c>
      <c r="J2745" s="10">
        <v>92397.772200000007</v>
      </c>
      <c r="K2745" s="10">
        <f t="shared" si="571"/>
        <v>97110.058582199999</v>
      </c>
      <c r="L2745" s="50">
        <f t="shared" si="572"/>
        <v>97110.058582199999</v>
      </c>
      <c r="M2745" s="9">
        <v>134531.15632320003</v>
      </c>
      <c r="N2745" s="9">
        <v>380800</v>
      </c>
      <c r="O2745" s="9">
        <f t="shared" si="573"/>
        <v>134531.15632320003</v>
      </c>
      <c r="P2745" s="17">
        <f t="shared" si="574"/>
        <v>115820.60745270002</v>
      </c>
    </row>
    <row r="2746" spans="1:16" x14ac:dyDescent="0.25">
      <c r="A2746" s="76"/>
      <c r="B2746" s="76"/>
      <c r="C2746" s="76"/>
      <c r="D2746" s="90"/>
      <c r="E2746" s="79"/>
      <c r="F2746" s="8" t="s">
        <v>2152</v>
      </c>
      <c r="G2746" s="7" t="s">
        <v>17</v>
      </c>
      <c r="H2746" s="10">
        <v>0</v>
      </c>
      <c r="I2746" s="10">
        <f t="shared" si="570"/>
        <v>0</v>
      </c>
      <c r="J2746" s="10">
        <v>25038.585200000001</v>
      </c>
      <c r="K2746" s="10">
        <f t="shared" si="571"/>
        <v>26315.553045200002</v>
      </c>
      <c r="L2746" s="50">
        <f t="shared" si="572"/>
        <v>26315.553045200002</v>
      </c>
      <c r="M2746" s="9">
        <v>36456.180051199997</v>
      </c>
      <c r="N2746" s="9">
        <v>172804.66</v>
      </c>
      <c r="O2746" s="9">
        <f t="shared" si="573"/>
        <v>36456.180051199997</v>
      </c>
      <c r="P2746" s="17">
        <f t="shared" si="574"/>
        <v>31385.8665482</v>
      </c>
    </row>
    <row r="2747" spans="1:16" x14ac:dyDescent="0.25">
      <c r="A2747" s="76"/>
      <c r="B2747" s="76"/>
      <c r="C2747" s="76"/>
      <c r="D2747" s="90"/>
      <c r="E2747" s="79"/>
      <c r="F2747" s="100" t="s">
        <v>81</v>
      </c>
      <c r="G2747" s="101"/>
      <c r="H2747" s="101"/>
      <c r="I2747" s="101"/>
      <c r="J2747" s="101"/>
      <c r="K2747" s="101"/>
      <c r="L2747" s="102"/>
      <c r="M2747" s="10"/>
      <c r="N2747" s="10"/>
      <c r="O2747" s="10"/>
      <c r="P2747" s="18"/>
    </row>
    <row r="2748" spans="1:16" x14ac:dyDescent="0.25">
      <c r="A2748" s="76"/>
      <c r="B2748" s="76"/>
      <c r="C2748" s="76"/>
      <c r="D2748" s="90"/>
      <c r="E2748" s="79"/>
      <c r="F2748" s="8" t="s">
        <v>2153</v>
      </c>
      <c r="G2748" s="77" t="s">
        <v>82</v>
      </c>
      <c r="H2748" s="78">
        <v>0</v>
      </c>
      <c r="I2748" s="78">
        <f>(H2748*19.88%)+H2748</f>
        <v>0</v>
      </c>
      <c r="J2748" s="78">
        <v>185320</v>
      </c>
      <c r="K2748" s="78">
        <f>(J2748*5.1%)+J2748</f>
        <v>194771.32</v>
      </c>
      <c r="L2748" s="78">
        <f>K2748</f>
        <v>194771.32</v>
      </c>
      <c r="M2748" s="79">
        <v>269825.91999999998</v>
      </c>
      <c r="N2748" s="79">
        <v>208651.03</v>
      </c>
      <c r="O2748" s="79">
        <f>MIN(M2748,N2748)</f>
        <v>208651.03</v>
      </c>
      <c r="P2748" s="80">
        <f>AVERAGE(L2748,O2748)</f>
        <v>201711.17499999999</v>
      </c>
    </row>
    <row r="2749" spans="1:16" ht="11.25" customHeight="1" x14ac:dyDescent="0.25">
      <c r="A2749" s="76"/>
      <c r="B2749" s="76"/>
      <c r="C2749" s="76"/>
      <c r="D2749" s="90"/>
      <c r="E2749" s="79"/>
      <c r="F2749" s="8" t="s">
        <v>2154</v>
      </c>
      <c r="G2749" s="77"/>
      <c r="H2749" s="78"/>
      <c r="I2749" s="78"/>
      <c r="J2749" s="78"/>
      <c r="K2749" s="78"/>
      <c r="L2749" s="78">
        <f t="shared" ref="L2749:L2755" si="575">+(I2749+K2749)/2</f>
        <v>0</v>
      </c>
      <c r="M2749" s="79">
        <v>0</v>
      </c>
      <c r="N2749" s="79"/>
      <c r="O2749" s="79">
        <v>0</v>
      </c>
      <c r="P2749" s="81"/>
    </row>
    <row r="2750" spans="1:16" x14ac:dyDescent="0.25">
      <c r="A2750" s="76"/>
      <c r="B2750" s="76"/>
      <c r="C2750" s="76"/>
      <c r="D2750" s="90"/>
      <c r="E2750" s="79"/>
      <c r="F2750" s="8" t="s">
        <v>2155</v>
      </c>
      <c r="G2750" s="77"/>
      <c r="H2750" s="78"/>
      <c r="I2750" s="78"/>
      <c r="J2750" s="78"/>
      <c r="K2750" s="78"/>
      <c r="L2750" s="78">
        <f t="shared" si="575"/>
        <v>0</v>
      </c>
      <c r="M2750" s="79">
        <v>0</v>
      </c>
      <c r="N2750" s="79"/>
      <c r="O2750" s="79">
        <v>0</v>
      </c>
      <c r="P2750" s="81"/>
    </row>
    <row r="2751" spans="1:16" x14ac:dyDescent="0.25">
      <c r="A2751" s="76"/>
      <c r="B2751" s="76"/>
      <c r="C2751" s="76"/>
      <c r="D2751" s="90"/>
      <c r="E2751" s="79"/>
      <c r="F2751" s="8" t="s">
        <v>2156</v>
      </c>
      <c r="G2751" s="77"/>
      <c r="H2751" s="78"/>
      <c r="I2751" s="78"/>
      <c r="J2751" s="78"/>
      <c r="K2751" s="78"/>
      <c r="L2751" s="78">
        <f t="shared" si="575"/>
        <v>0</v>
      </c>
      <c r="M2751" s="79">
        <v>0</v>
      </c>
      <c r="N2751" s="79"/>
      <c r="O2751" s="79">
        <v>0</v>
      </c>
      <c r="P2751" s="81"/>
    </row>
    <row r="2752" spans="1:16" x14ac:dyDescent="0.25">
      <c r="A2752" s="76"/>
      <c r="B2752" s="76"/>
      <c r="C2752" s="76"/>
      <c r="D2752" s="90"/>
      <c r="E2752" s="79"/>
      <c r="F2752" s="8" t="s">
        <v>2157</v>
      </c>
      <c r="G2752" s="77"/>
      <c r="H2752" s="78"/>
      <c r="I2752" s="78"/>
      <c r="J2752" s="78"/>
      <c r="K2752" s="78"/>
      <c r="L2752" s="78"/>
      <c r="M2752" s="79">
        <v>0</v>
      </c>
      <c r="N2752" s="79"/>
      <c r="O2752" s="79">
        <v>0</v>
      </c>
      <c r="P2752" s="81"/>
    </row>
    <row r="2753" spans="1:16" x14ac:dyDescent="0.25">
      <c r="A2753" s="76"/>
      <c r="B2753" s="76"/>
      <c r="C2753" s="76"/>
      <c r="D2753" s="90"/>
      <c r="E2753" s="79"/>
      <c r="F2753" s="8" t="s">
        <v>2158</v>
      </c>
      <c r="G2753" s="77"/>
      <c r="H2753" s="78"/>
      <c r="I2753" s="78"/>
      <c r="J2753" s="78"/>
      <c r="K2753" s="78"/>
      <c r="L2753" s="78">
        <f t="shared" si="575"/>
        <v>0</v>
      </c>
      <c r="M2753" s="79">
        <v>0</v>
      </c>
      <c r="N2753" s="79"/>
      <c r="O2753" s="79">
        <v>0</v>
      </c>
      <c r="P2753" s="81"/>
    </row>
    <row r="2754" spans="1:16" ht="11.25" customHeight="1" x14ac:dyDescent="0.25">
      <c r="A2754" s="76"/>
      <c r="B2754" s="76"/>
      <c r="C2754" s="76"/>
      <c r="D2754" s="90"/>
      <c r="E2754" s="79"/>
      <c r="F2754" s="8" t="s">
        <v>2159</v>
      </c>
      <c r="G2754" s="77"/>
      <c r="H2754" s="78"/>
      <c r="I2754" s="78"/>
      <c r="J2754" s="78"/>
      <c r="K2754" s="78"/>
      <c r="L2754" s="78">
        <f t="shared" si="575"/>
        <v>0</v>
      </c>
      <c r="M2754" s="79">
        <v>0</v>
      </c>
      <c r="N2754" s="79"/>
      <c r="O2754" s="79">
        <v>0</v>
      </c>
      <c r="P2754" s="81"/>
    </row>
    <row r="2755" spans="1:16" x14ac:dyDescent="0.25">
      <c r="A2755" s="76"/>
      <c r="B2755" s="76"/>
      <c r="C2755" s="76"/>
      <c r="D2755" s="90"/>
      <c r="E2755" s="79"/>
      <c r="F2755" s="8" t="s">
        <v>2160</v>
      </c>
      <c r="G2755" s="77"/>
      <c r="H2755" s="78"/>
      <c r="I2755" s="78"/>
      <c r="J2755" s="78"/>
      <c r="K2755" s="78"/>
      <c r="L2755" s="78">
        <f t="shared" si="575"/>
        <v>0</v>
      </c>
      <c r="M2755" s="79">
        <v>0</v>
      </c>
      <c r="N2755" s="79"/>
      <c r="O2755" s="79">
        <v>0</v>
      </c>
      <c r="P2755" s="81"/>
    </row>
    <row r="2756" spans="1:16" x14ac:dyDescent="0.25">
      <c r="A2756" s="76">
        <v>18</v>
      </c>
      <c r="B2756" s="76" t="s">
        <v>2161</v>
      </c>
      <c r="C2756" s="76" t="s">
        <v>2162</v>
      </c>
      <c r="D2756" s="90"/>
      <c r="E2756" s="79"/>
      <c r="F2756" s="100" t="s">
        <v>15</v>
      </c>
      <c r="G2756" s="101"/>
      <c r="H2756" s="101"/>
      <c r="I2756" s="101"/>
      <c r="J2756" s="101"/>
      <c r="K2756" s="101"/>
      <c r="L2756" s="102"/>
      <c r="M2756" s="10"/>
      <c r="N2756" s="10"/>
      <c r="O2756" s="10"/>
      <c r="P2756" s="18"/>
    </row>
    <row r="2757" spans="1:16" x14ac:dyDescent="0.25">
      <c r="A2757" s="76"/>
      <c r="B2757" s="76"/>
      <c r="C2757" s="76"/>
      <c r="D2757" s="90"/>
      <c r="E2757" s="79"/>
      <c r="F2757" s="8" t="s">
        <v>2163</v>
      </c>
      <c r="G2757" s="7" t="s">
        <v>17</v>
      </c>
      <c r="H2757" s="10">
        <v>0</v>
      </c>
      <c r="I2757" s="10">
        <f>(H2757*19.88%)+H2757</f>
        <v>0</v>
      </c>
      <c r="J2757" s="9">
        <v>60229</v>
      </c>
      <c r="K2757" s="10">
        <f>(J2757*5.1%)+J2757</f>
        <v>63300.678999999996</v>
      </c>
      <c r="L2757" s="50">
        <f>K2757</f>
        <v>63300.678999999996</v>
      </c>
      <c r="M2757" s="9">
        <v>87693.423999999999</v>
      </c>
      <c r="N2757" s="9">
        <v>340951.66000000003</v>
      </c>
      <c r="O2757" s="9">
        <f>MIN(M2757,N2757)</f>
        <v>87693.423999999999</v>
      </c>
      <c r="P2757" s="17">
        <f>AVERAGE(L2757,O2757)</f>
        <v>75497.051500000001</v>
      </c>
    </row>
    <row r="2758" spans="1:16" x14ac:dyDescent="0.25">
      <c r="A2758" s="76"/>
      <c r="B2758" s="76"/>
      <c r="C2758" s="76"/>
      <c r="D2758" s="90"/>
      <c r="E2758" s="79"/>
      <c r="F2758" s="8" t="s">
        <v>2164</v>
      </c>
      <c r="G2758" s="7" t="s">
        <v>17</v>
      </c>
      <c r="H2758" s="10">
        <v>0</v>
      </c>
      <c r="I2758" s="10">
        <f>(H2758*19.88%)+H2758</f>
        <v>0</v>
      </c>
      <c r="J2758" s="9">
        <v>32431</v>
      </c>
      <c r="K2758" s="10">
        <f>(J2758*5.1%)+J2758</f>
        <v>34084.981</v>
      </c>
      <c r="L2758" s="50">
        <f t="shared" ref="L2758:L2760" si="576">K2758</f>
        <v>34084.981</v>
      </c>
      <c r="M2758" s="9">
        <v>47219.536</v>
      </c>
      <c r="N2758" s="9">
        <v>2314619.58</v>
      </c>
      <c r="O2758" s="9">
        <f t="shared" ref="O2758:O2760" si="577">MIN(M2758,N2758)</f>
        <v>47219.536</v>
      </c>
      <c r="P2758" s="17">
        <f t="shared" ref="P2758:P2760" si="578">AVERAGE(L2758,O2758)</f>
        <v>40652.258499999996</v>
      </c>
    </row>
    <row r="2759" spans="1:16" x14ac:dyDescent="0.25">
      <c r="A2759" s="76"/>
      <c r="B2759" s="76"/>
      <c r="C2759" s="76"/>
      <c r="D2759" s="90"/>
      <c r="E2759" s="79"/>
      <c r="F2759" s="8" t="s">
        <v>2165</v>
      </c>
      <c r="G2759" s="7" t="s">
        <v>17</v>
      </c>
      <c r="H2759" s="10">
        <v>0</v>
      </c>
      <c r="I2759" s="10">
        <f>(H2759*19.88%)+H2759</f>
        <v>0</v>
      </c>
      <c r="J2759" s="9">
        <v>64862</v>
      </c>
      <c r="K2759" s="10">
        <f>(J2759*5.1%)+J2759</f>
        <v>68169.962</v>
      </c>
      <c r="L2759" s="50">
        <f t="shared" si="576"/>
        <v>68169.962</v>
      </c>
      <c r="M2759" s="9">
        <v>94439.072</v>
      </c>
      <c r="N2759" s="9">
        <v>286790</v>
      </c>
      <c r="O2759" s="9">
        <f t="shared" si="577"/>
        <v>94439.072</v>
      </c>
      <c r="P2759" s="17">
        <f t="shared" si="578"/>
        <v>81304.516999999993</v>
      </c>
    </row>
    <row r="2760" spans="1:16" x14ac:dyDescent="0.25">
      <c r="A2760" s="76"/>
      <c r="B2760" s="76"/>
      <c r="C2760" s="76"/>
      <c r="D2760" s="90"/>
      <c r="E2760" s="79"/>
      <c r="F2760" s="8" t="s">
        <v>2166</v>
      </c>
      <c r="G2760" s="7" t="s">
        <v>17</v>
      </c>
      <c r="H2760" s="10">
        <v>0</v>
      </c>
      <c r="I2760" s="10">
        <f>(H2760*19.88%)+H2760</f>
        <v>0</v>
      </c>
      <c r="J2760" s="9">
        <v>32431</v>
      </c>
      <c r="K2760" s="10">
        <f>(J2760*5.1%)+J2760</f>
        <v>34084.981</v>
      </c>
      <c r="L2760" s="50">
        <f t="shared" si="576"/>
        <v>34084.981</v>
      </c>
      <c r="M2760" s="9">
        <v>47219.536</v>
      </c>
      <c r="N2760" s="9">
        <v>54482.96</v>
      </c>
      <c r="O2760" s="9">
        <f t="shared" si="577"/>
        <v>47219.536</v>
      </c>
      <c r="P2760" s="17">
        <f t="shared" si="578"/>
        <v>40652.258499999996</v>
      </c>
    </row>
    <row r="2761" spans="1:16" x14ac:dyDescent="0.25">
      <c r="A2761" s="76"/>
      <c r="B2761" s="76"/>
      <c r="C2761" s="76"/>
      <c r="D2761" s="90"/>
      <c r="E2761" s="79"/>
      <c r="F2761" s="100" t="s">
        <v>81</v>
      </c>
      <c r="G2761" s="101"/>
      <c r="H2761" s="101"/>
      <c r="I2761" s="101"/>
      <c r="J2761" s="101"/>
      <c r="K2761" s="101"/>
      <c r="L2761" s="102"/>
      <c r="M2761" s="10"/>
      <c r="N2761" s="10"/>
      <c r="O2761" s="10"/>
      <c r="P2761" s="18"/>
    </row>
    <row r="2762" spans="1:16" x14ac:dyDescent="0.25">
      <c r="A2762" s="76"/>
      <c r="B2762" s="76"/>
      <c r="C2762" s="76"/>
      <c r="D2762" s="90"/>
      <c r="E2762" s="79"/>
      <c r="F2762" s="8" t="s">
        <v>468</v>
      </c>
      <c r="G2762" s="77" t="s">
        <v>82</v>
      </c>
      <c r="H2762" s="78">
        <v>0</v>
      </c>
      <c r="I2762" s="78">
        <f>(H2762*19.88%)+H2762</f>
        <v>0</v>
      </c>
      <c r="J2762" s="78">
        <v>111192</v>
      </c>
      <c r="K2762" s="78">
        <f>(J2762*5.1%)+J2762</f>
        <v>116862.792</v>
      </c>
      <c r="L2762" s="78">
        <f>K2762</f>
        <v>116862.792</v>
      </c>
      <c r="M2762" s="79">
        <v>161895.552</v>
      </c>
      <c r="N2762" s="78">
        <v>169855.84</v>
      </c>
      <c r="O2762" s="79">
        <f>MIN(M2762,N2762)</f>
        <v>161895.552</v>
      </c>
      <c r="P2762" s="80">
        <f>AVERAGE(L2762,O2762)</f>
        <v>139379.17199999999</v>
      </c>
    </row>
    <row r="2763" spans="1:16" x14ac:dyDescent="0.25">
      <c r="A2763" s="76"/>
      <c r="B2763" s="76"/>
      <c r="C2763" s="76"/>
      <c r="D2763" s="90"/>
      <c r="E2763" s="79"/>
      <c r="F2763" s="8" t="s">
        <v>2167</v>
      </c>
      <c r="G2763" s="77"/>
      <c r="H2763" s="78"/>
      <c r="I2763" s="78"/>
      <c r="J2763" s="78"/>
      <c r="K2763" s="78"/>
      <c r="L2763" s="78">
        <f t="shared" ref="L2763:L2767" si="579">+(I2763+K2763)/2</f>
        <v>0</v>
      </c>
      <c r="M2763" s="79">
        <v>0</v>
      </c>
      <c r="N2763" s="78"/>
      <c r="O2763" s="79">
        <v>0</v>
      </c>
      <c r="P2763" s="81"/>
    </row>
    <row r="2764" spans="1:16" x14ac:dyDescent="0.25">
      <c r="A2764" s="76"/>
      <c r="B2764" s="76"/>
      <c r="C2764" s="76"/>
      <c r="D2764" s="90"/>
      <c r="E2764" s="79"/>
      <c r="F2764" s="8" t="s">
        <v>405</v>
      </c>
      <c r="G2764" s="77"/>
      <c r="H2764" s="78"/>
      <c r="I2764" s="78"/>
      <c r="J2764" s="78"/>
      <c r="K2764" s="78"/>
      <c r="L2764" s="78">
        <f t="shared" si="579"/>
        <v>0</v>
      </c>
      <c r="M2764" s="79">
        <v>0</v>
      </c>
      <c r="N2764" s="78"/>
      <c r="O2764" s="79">
        <v>0</v>
      </c>
      <c r="P2764" s="81"/>
    </row>
    <row r="2765" spans="1:16" x14ac:dyDescent="0.25">
      <c r="A2765" s="76"/>
      <c r="B2765" s="76"/>
      <c r="C2765" s="76"/>
      <c r="D2765" s="90"/>
      <c r="E2765" s="79"/>
      <c r="F2765" s="8" t="s">
        <v>2168</v>
      </c>
      <c r="G2765" s="77"/>
      <c r="H2765" s="78"/>
      <c r="I2765" s="78"/>
      <c r="J2765" s="78"/>
      <c r="K2765" s="78"/>
      <c r="L2765" s="78">
        <f t="shared" si="579"/>
        <v>0</v>
      </c>
      <c r="M2765" s="79">
        <v>0</v>
      </c>
      <c r="N2765" s="78"/>
      <c r="O2765" s="79">
        <v>0</v>
      </c>
      <c r="P2765" s="81"/>
    </row>
    <row r="2766" spans="1:16" x14ac:dyDescent="0.25">
      <c r="A2766" s="76"/>
      <c r="B2766" s="76"/>
      <c r="C2766" s="76"/>
      <c r="D2766" s="90"/>
      <c r="E2766" s="79"/>
      <c r="F2766" s="8" t="s">
        <v>2169</v>
      </c>
      <c r="G2766" s="77"/>
      <c r="H2766" s="78"/>
      <c r="I2766" s="78"/>
      <c r="J2766" s="78"/>
      <c r="K2766" s="78"/>
      <c r="L2766" s="78">
        <f t="shared" si="579"/>
        <v>0</v>
      </c>
      <c r="M2766" s="79">
        <v>0</v>
      </c>
      <c r="N2766" s="78"/>
      <c r="O2766" s="79">
        <v>0</v>
      </c>
      <c r="P2766" s="81"/>
    </row>
    <row r="2767" spans="1:16" x14ac:dyDescent="0.25">
      <c r="A2767" s="76"/>
      <c r="B2767" s="76"/>
      <c r="C2767" s="76"/>
      <c r="D2767" s="90"/>
      <c r="E2767" s="79"/>
      <c r="F2767" s="8" t="s">
        <v>119</v>
      </c>
      <c r="G2767" s="77"/>
      <c r="H2767" s="78"/>
      <c r="I2767" s="78"/>
      <c r="J2767" s="78"/>
      <c r="K2767" s="78"/>
      <c r="L2767" s="78">
        <f t="shared" si="579"/>
        <v>0</v>
      </c>
      <c r="M2767" s="79">
        <v>0</v>
      </c>
      <c r="N2767" s="78"/>
      <c r="O2767" s="79">
        <v>0</v>
      </c>
      <c r="P2767" s="81"/>
    </row>
    <row r="2768" spans="1:16" x14ac:dyDescent="0.25">
      <c r="A2768" s="76">
        <v>19</v>
      </c>
      <c r="B2768" s="76" t="s">
        <v>2170</v>
      </c>
      <c r="C2768" s="76" t="s">
        <v>2171</v>
      </c>
      <c r="D2768" s="90"/>
      <c r="E2768" s="79"/>
      <c r="F2768" s="100" t="s">
        <v>15</v>
      </c>
      <c r="G2768" s="101"/>
      <c r="H2768" s="101"/>
      <c r="I2768" s="101"/>
      <c r="J2768" s="101"/>
      <c r="K2768" s="101"/>
      <c r="L2768" s="102"/>
      <c r="M2768" s="10"/>
      <c r="N2768" s="10"/>
      <c r="O2768" s="10"/>
      <c r="P2768" s="18"/>
    </row>
    <row r="2769" spans="1:16" x14ac:dyDescent="0.25">
      <c r="A2769" s="76"/>
      <c r="B2769" s="76"/>
      <c r="C2769" s="76"/>
      <c r="D2769" s="90"/>
      <c r="E2769" s="79"/>
      <c r="F2769" s="8" t="s">
        <v>2172</v>
      </c>
      <c r="G2769" s="7" t="s">
        <v>17</v>
      </c>
      <c r="H2769" s="10">
        <v>0</v>
      </c>
      <c r="I2769" s="10">
        <f t="shared" ref="I2769:I2775" si="580">(H2769*19.88%)+H2769</f>
        <v>0</v>
      </c>
      <c r="J2769" s="10">
        <v>12617.512199999999</v>
      </c>
      <c r="K2769" s="10">
        <f t="shared" ref="K2769:K2775" si="581">(J2769*5.1%)+J2769</f>
        <v>13261.005322199999</v>
      </c>
      <c r="L2769" s="50">
        <f>K2769</f>
        <v>13261.005322199999</v>
      </c>
      <c r="M2769" s="9">
        <v>18371.097763199999</v>
      </c>
      <c r="N2769" s="9">
        <v>232539.09</v>
      </c>
      <c r="O2769" s="9">
        <f>MIN(M2769,N2769)</f>
        <v>18371.097763199999</v>
      </c>
      <c r="P2769" s="17">
        <f>AVERAGE(L2769,O2769)</f>
        <v>15816.051542699999</v>
      </c>
    </row>
    <row r="2770" spans="1:16" x14ac:dyDescent="0.25">
      <c r="A2770" s="76"/>
      <c r="B2770" s="76"/>
      <c r="C2770" s="76"/>
      <c r="D2770" s="90"/>
      <c r="E2770" s="79"/>
      <c r="F2770" s="8" t="s">
        <v>2173</v>
      </c>
      <c r="G2770" s="7" t="s">
        <v>17</v>
      </c>
      <c r="H2770" s="10">
        <v>0</v>
      </c>
      <c r="I2770" s="10">
        <f t="shared" si="580"/>
        <v>0</v>
      </c>
      <c r="J2770" s="10">
        <v>92660</v>
      </c>
      <c r="K2770" s="10">
        <f t="shared" si="581"/>
        <v>97385.66</v>
      </c>
      <c r="L2770" s="50">
        <f t="shared" ref="L2770:L2775" si="582">K2770</f>
        <v>97385.66</v>
      </c>
      <c r="M2770" s="9">
        <v>134912.95999999999</v>
      </c>
      <c r="N2770" s="9">
        <v>214200</v>
      </c>
      <c r="O2770" s="9">
        <f t="shared" ref="O2770:O2775" si="583">MIN(M2770,N2770)</f>
        <v>134912.95999999999</v>
      </c>
      <c r="P2770" s="17">
        <f t="shared" ref="P2770:P2775" si="584">AVERAGE(L2770,O2770)</f>
        <v>116149.31</v>
      </c>
    </row>
    <row r="2771" spans="1:16" x14ac:dyDescent="0.25">
      <c r="A2771" s="76"/>
      <c r="B2771" s="76"/>
      <c r="C2771" s="76"/>
      <c r="D2771" s="90"/>
      <c r="E2771" s="79"/>
      <c r="F2771" s="8" t="s">
        <v>2174</v>
      </c>
      <c r="G2771" s="7" t="s">
        <v>17</v>
      </c>
      <c r="H2771" s="10">
        <v>0</v>
      </c>
      <c r="I2771" s="10">
        <f t="shared" si="580"/>
        <v>0</v>
      </c>
      <c r="J2771" s="10">
        <v>74128</v>
      </c>
      <c r="K2771" s="10">
        <f t="shared" si="581"/>
        <v>77908.528000000006</v>
      </c>
      <c r="L2771" s="50">
        <f t="shared" si="582"/>
        <v>77908.528000000006</v>
      </c>
      <c r="M2771" s="9">
        <v>107930.368</v>
      </c>
      <c r="N2771" s="9">
        <v>232539.09</v>
      </c>
      <c r="O2771" s="9">
        <f t="shared" si="583"/>
        <v>107930.368</v>
      </c>
      <c r="P2771" s="17">
        <f t="shared" si="584"/>
        <v>92919.448000000004</v>
      </c>
    </row>
    <row r="2772" spans="1:16" x14ac:dyDescent="0.25">
      <c r="A2772" s="76"/>
      <c r="B2772" s="76"/>
      <c r="C2772" s="76"/>
      <c r="D2772" s="90"/>
      <c r="E2772" s="79"/>
      <c r="F2772" s="8" t="s">
        <v>2175</v>
      </c>
      <c r="G2772" s="7" t="s">
        <v>17</v>
      </c>
      <c r="H2772" s="10">
        <v>0</v>
      </c>
      <c r="I2772" s="10">
        <f t="shared" si="580"/>
        <v>0</v>
      </c>
      <c r="J2772" s="10">
        <v>64862</v>
      </c>
      <c r="K2772" s="10">
        <f t="shared" si="581"/>
        <v>68169.962</v>
      </c>
      <c r="L2772" s="50">
        <f t="shared" si="582"/>
        <v>68169.962</v>
      </c>
      <c r="M2772" s="9">
        <v>94439.072</v>
      </c>
      <c r="N2772" s="9">
        <v>113540.28</v>
      </c>
      <c r="O2772" s="9">
        <f t="shared" si="583"/>
        <v>94439.072</v>
      </c>
      <c r="P2772" s="17">
        <f t="shared" si="584"/>
        <v>81304.516999999993</v>
      </c>
    </row>
    <row r="2773" spans="1:16" x14ac:dyDescent="0.25">
      <c r="A2773" s="76"/>
      <c r="B2773" s="76"/>
      <c r="C2773" s="76"/>
      <c r="D2773" s="90"/>
      <c r="E2773" s="79"/>
      <c r="F2773" s="8" t="s">
        <v>2176</v>
      </c>
      <c r="G2773" s="7" t="s">
        <v>17</v>
      </c>
      <c r="H2773" s="10">
        <v>0</v>
      </c>
      <c r="I2773" s="10">
        <f t="shared" si="580"/>
        <v>0</v>
      </c>
      <c r="J2773" s="10">
        <v>35750.081200000001</v>
      </c>
      <c r="K2773" s="10">
        <f t="shared" si="581"/>
        <v>37573.3353412</v>
      </c>
      <c r="L2773" s="50">
        <f t="shared" si="582"/>
        <v>37573.3353412</v>
      </c>
      <c r="M2773" s="9">
        <v>52052.118227200001</v>
      </c>
      <c r="N2773" s="9">
        <v>142817.85</v>
      </c>
      <c r="O2773" s="9">
        <f t="shared" si="583"/>
        <v>52052.118227200001</v>
      </c>
      <c r="P2773" s="17">
        <f t="shared" si="584"/>
        <v>44812.7267842</v>
      </c>
    </row>
    <row r="2774" spans="1:16" x14ac:dyDescent="0.25">
      <c r="A2774" s="76"/>
      <c r="B2774" s="76"/>
      <c r="C2774" s="76"/>
      <c r="D2774" s="90"/>
      <c r="E2774" s="79"/>
      <c r="F2774" s="8" t="s">
        <v>2177</v>
      </c>
      <c r="G2774" s="7" t="s">
        <v>17</v>
      </c>
      <c r="H2774" s="10">
        <v>0</v>
      </c>
      <c r="I2774" s="10">
        <f t="shared" si="580"/>
        <v>0</v>
      </c>
      <c r="J2774" s="10">
        <v>18926.731599999999</v>
      </c>
      <c r="K2774" s="10">
        <f t="shared" si="581"/>
        <v>19891.994911599999</v>
      </c>
      <c r="L2774" s="50">
        <f t="shared" si="582"/>
        <v>19891.994911599999</v>
      </c>
      <c r="M2774" s="9">
        <v>27557.321209599999</v>
      </c>
      <c r="N2774" s="9">
        <v>183512.28</v>
      </c>
      <c r="O2774" s="9">
        <f t="shared" si="583"/>
        <v>27557.321209599999</v>
      </c>
      <c r="P2774" s="17">
        <f t="shared" si="584"/>
        <v>23724.658060599999</v>
      </c>
    </row>
    <row r="2775" spans="1:16" x14ac:dyDescent="0.25">
      <c r="A2775" s="76"/>
      <c r="B2775" s="76"/>
      <c r="C2775" s="76"/>
      <c r="D2775" s="90"/>
      <c r="E2775" s="79"/>
      <c r="F2775" s="52" t="s">
        <v>2178</v>
      </c>
      <c r="G2775" s="48" t="s">
        <v>17</v>
      </c>
      <c r="H2775" s="50">
        <v>0</v>
      </c>
      <c r="I2775" s="50">
        <f t="shared" si="580"/>
        <v>0</v>
      </c>
      <c r="J2775" s="50">
        <v>57832.812400000003</v>
      </c>
      <c r="K2775" s="50">
        <f t="shared" si="581"/>
        <v>60782.285832400004</v>
      </c>
      <c r="L2775" s="50">
        <f t="shared" si="582"/>
        <v>60782.285832400004</v>
      </c>
      <c r="M2775" s="9">
        <v>84204.574854400009</v>
      </c>
      <c r="N2775" s="9">
        <v>183408.75</v>
      </c>
      <c r="O2775" s="9">
        <f t="shared" si="583"/>
        <v>84204.574854400009</v>
      </c>
      <c r="P2775" s="17">
        <f t="shared" si="584"/>
        <v>72493.430343400003</v>
      </c>
    </row>
    <row r="2776" spans="1:16" x14ac:dyDescent="0.25">
      <c r="A2776" s="76"/>
      <c r="B2776" s="76"/>
      <c r="C2776" s="76"/>
      <c r="D2776" s="90"/>
      <c r="E2776" s="79"/>
      <c r="F2776" s="100" t="s">
        <v>81</v>
      </c>
      <c r="G2776" s="101"/>
      <c r="H2776" s="101"/>
      <c r="I2776" s="101"/>
      <c r="J2776" s="101"/>
      <c r="K2776" s="101"/>
      <c r="L2776" s="102"/>
      <c r="M2776" s="10"/>
      <c r="N2776" s="10"/>
      <c r="O2776" s="10"/>
      <c r="P2776" s="18"/>
    </row>
    <row r="2777" spans="1:16" x14ac:dyDescent="0.25">
      <c r="A2777" s="76"/>
      <c r="B2777" s="76"/>
      <c r="C2777" s="76"/>
      <c r="D2777" s="90"/>
      <c r="E2777" s="79"/>
      <c r="F2777" s="8" t="s">
        <v>2179</v>
      </c>
      <c r="G2777" s="77" t="s">
        <v>82</v>
      </c>
      <c r="H2777" s="78">
        <v>0</v>
      </c>
      <c r="I2777" s="78">
        <f>(H2777*19.88%)+H2777</f>
        <v>0</v>
      </c>
      <c r="J2777" s="78">
        <v>53961.477599999998</v>
      </c>
      <c r="K2777" s="78">
        <f>(J2777*5.1%)+J2777</f>
        <v>56713.512957599996</v>
      </c>
      <c r="L2777" s="78">
        <f>K2777</f>
        <v>56713.512957599996</v>
      </c>
      <c r="M2777" s="79">
        <v>78567.911385600004</v>
      </c>
      <c r="N2777" s="78">
        <v>212738.68</v>
      </c>
      <c r="O2777" s="79">
        <f>MIN(M2701,N2701)</f>
        <v>234416</v>
      </c>
      <c r="P2777" s="80">
        <f>AVERAGE(L2777,O2777)</f>
        <v>145564.7564788</v>
      </c>
    </row>
    <row r="2778" spans="1:16" ht="16.5" x14ac:dyDescent="0.25">
      <c r="A2778" s="76"/>
      <c r="B2778" s="76"/>
      <c r="C2778" s="76"/>
      <c r="D2778" s="90"/>
      <c r="E2778" s="79"/>
      <c r="F2778" s="8" t="s">
        <v>2180</v>
      </c>
      <c r="G2778" s="77"/>
      <c r="H2778" s="78"/>
      <c r="I2778" s="78"/>
      <c r="J2778" s="78"/>
      <c r="K2778" s="78"/>
      <c r="L2778" s="78">
        <f t="shared" ref="L2778:L2784" si="585">+(I2778+K2778)/2</f>
        <v>0</v>
      </c>
      <c r="M2778" s="79">
        <v>0</v>
      </c>
      <c r="N2778" s="78"/>
      <c r="O2778" s="79">
        <v>0</v>
      </c>
      <c r="P2778" s="81"/>
    </row>
    <row r="2779" spans="1:16" x14ac:dyDescent="0.25">
      <c r="A2779" s="76"/>
      <c r="B2779" s="76"/>
      <c r="C2779" s="76"/>
      <c r="D2779" s="90"/>
      <c r="E2779" s="79"/>
      <c r="F2779" s="8" t="s">
        <v>2181</v>
      </c>
      <c r="G2779" s="77"/>
      <c r="H2779" s="78"/>
      <c r="I2779" s="78"/>
      <c r="J2779" s="78"/>
      <c r="K2779" s="78"/>
      <c r="L2779" s="78"/>
      <c r="M2779" s="79">
        <v>0</v>
      </c>
      <c r="N2779" s="78"/>
      <c r="O2779" s="79">
        <v>0</v>
      </c>
      <c r="P2779" s="81"/>
    </row>
    <row r="2780" spans="1:16" x14ac:dyDescent="0.25">
      <c r="A2780" s="76"/>
      <c r="B2780" s="76"/>
      <c r="C2780" s="76"/>
      <c r="D2780" s="90"/>
      <c r="E2780" s="79"/>
      <c r="F2780" s="8" t="s">
        <v>2182</v>
      </c>
      <c r="G2780" s="77"/>
      <c r="H2780" s="78"/>
      <c r="I2780" s="78"/>
      <c r="J2780" s="78"/>
      <c r="K2780" s="78"/>
      <c r="L2780" s="78">
        <f t="shared" si="585"/>
        <v>0</v>
      </c>
      <c r="M2780" s="79">
        <v>0</v>
      </c>
      <c r="N2780" s="78"/>
      <c r="O2780" s="79">
        <v>0</v>
      </c>
      <c r="P2780" s="81"/>
    </row>
    <row r="2781" spans="1:16" x14ac:dyDescent="0.25">
      <c r="A2781" s="76"/>
      <c r="B2781" s="76"/>
      <c r="C2781" s="76"/>
      <c r="D2781" s="90"/>
      <c r="E2781" s="79"/>
      <c r="F2781" s="8" t="s">
        <v>2183</v>
      </c>
      <c r="G2781" s="77"/>
      <c r="H2781" s="78"/>
      <c r="I2781" s="78"/>
      <c r="J2781" s="78"/>
      <c r="K2781" s="78"/>
      <c r="L2781" s="78">
        <f t="shared" si="585"/>
        <v>0</v>
      </c>
      <c r="M2781" s="79">
        <v>0</v>
      </c>
      <c r="N2781" s="78"/>
      <c r="O2781" s="79">
        <v>0</v>
      </c>
      <c r="P2781" s="81"/>
    </row>
    <row r="2782" spans="1:16" x14ac:dyDescent="0.25">
      <c r="A2782" s="76"/>
      <c r="B2782" s="76"/>
      <c r="C2782" s="76"/>
      <c r="D2782" s="90"/>
      <c r="E2782" s="79"/>
      <c r="F2782" s="8" t="s">
        <v>2184</v>
      </c>
      <c r="G2782" s="77"/>
      <c r="H2782" s="78"/>
      <c r="I2782" s="78"/>
      <c r="J2782" s="78"/>
      <c r="K2782" s="78"/>
      <c r="L2782" s="78">
        <f t="shared" si="585"/>
        <v>0</v>
      </c>
      <c r="M2782" s="79">
        <v>0</v>
      </c>
      <c r="N2782" s="78"/>
      <c r="O2782" s="79">
        <v>0</v>
      </c>
      <c r="P2782" s="81"/>
    </row>
    <row r="2783" spans="1:16" x14ac:dyDescent="0.25">
      <c r="A2783" s="76"/>
      <c r="B2783" s="76"/>
      <c r="C2783" s="76"/>
      <c r="D2783" s="90"/>
      <c r="E2783" s="79"/>
      <c r="F2783" s="8" t="s">
        <v>2185</v>
      </c>
      <c r="G2783" s="77"/>
      <c r="H2783" s="78"/>
      <c r="I2783" s="78"/>
      <c r="J2783" s="78"/>
      <c r="K2783" s="78"/>
      <c r="L2783" s="78">
        <f t="shared" si="585"/>
        <v>0</v>
      </c>
      <c r="M2783" s="79">
        <v>0</v>
      </c>
      <c r="N2783" s="78"/>
      <c r="O2783" s="79">
        <v>0</v>
      </c>
      <c r="P2783" s="81"/>
    </row>
    <row r="2784" spans="1:16" x14ac:dyDescent="0.25">
      <c r="A2784" s="76"/>
      <c r="B2784" s="76"/>
      <c r="C2784" s="76"/>
      <c r="D2784" s="90"/>
      <c r="E2784" s="79"/>
      <c r="F2784" s="8" t="s">
        <v>2186</v>
      </c>
      <c r="G2784" s="77"/>
      <c r="H2784" s="78"/>
      <c r="I2784" s="78"/>
      <c r="J2784" s="78"/>
      <c r="K2784" s="78"/>
      <c r="L2784" s="78">
        <f t="shared" si="585"/>
        <v>0</v>
      </c>
      <c r="M2784" s="79">
        <v>0</v>
      </c>
      <c r="N2784" s="78"/>
      <c r="O2784" s="79">
        <v>0</v>
      </c>
      <c r="P2784" s="81"/>
    </row>
    <row r="2785" spans="1:16" x14ac:dyDescent="0.25">
      <c r="A2785" s="76">
        <v>20</v>
      </c>
      <c r="B2785" s="76" t="s">
        <v>2187</v>
      </c>
      <c r="C2785" s="76" t="s">
        <v>2188</v>
      </c>
      <c r="D2785" s="90"/>
      <c r="E2785" s="79"/>
      <c r="F2785" s="100" t="s">
        <v>15</v>
      </c>
      <c r="G2785" s="101"/>
      <c r="H2785" s="101"/>
      <c r="I2785" s="101"/>
      <c r="J2785" s="101"/>
      <c r="K2785" s="101"/>
      <c r="L2785" s="102"/>
      <c r="M2785" s="10"/>
      <c r="N2785" s="10"/>
      <c r="O2785" s="10"/>
      <c r="P2785" s="18"/>
    </row>
    <row r="2786" spans="1:16" x14ac:dyDescent="0.25">
      <c r="A2786" s="76"/>
      <c r="B2786" s="76"/>
      <c r="C2786" s="76"/>
      <c r="D2786" s="90"/>
      <c r="E2786" s="79"/>
      <c r="F2786" s="8" t="s">
        <v>1463</v>
      </c>
      <c r="G2786" s="7" t="s">
        <v>17</v>
      </c>
      <c r="H2786" s="10">
        <v>0</v>
      </c>
      <c r="I2786" s="10">
        <f t="shared" ref="I2786:I2799" si="586">(H2786*19.88%)+H2786</f>
        <v>0</v>
      </c>
      <c r="J2786" s="10">
        <v>79282.722130000009</v>
      </c>
      <c r="K2786" s="10">
        <f t="shared" ref="K2786:K2799" si="587">(J2786*5.1%)+J2786</f>
        <v>83326.140958630014</v>
      </c>
      <c r="L2786" s="50">
        <f>K2786</f>
        <v>83326.140958630014</v>
      </c>
      <c r="M2786" s="9">
        <v>115435.64342128001</v>
      </c>
      <c r="N2786" s="9">
        <v>298048.59000000003</v>
      </c>
      <c r="O2786" s="9">
        <f>MIN(M6891,N2786)</f>
        <v>298048.59000000003</v>
      </c>
      <c r="P2786" s="17">
        <f>AVERAGE(L2786,O2786)</f>
        <v>190687.36547931502</v>
      </c>
    </row>
    <row r="2787" spans="1:16" x14ac:dyDescent="0.25">
      <c r="A2787" s="76"/>
      <c r="B2787" s="76"/>
      <c r="C2787" s="76"/>
      <c r="D2787" s="90"/>
      <c r="E2787" s="79"/>
      <c r="F2787" s="8" t="s">
        <v>2189</v>
      </c>
      <c r="G2787" s="7" t="s">
        <v>17</v>
      </c>
      <c r="H2787" s="10">
        <v>0</v>
      </c>
      <c r="I2787" s="10">
        <f t="shared" si="586"/>
        <v>0</v>
      </c>
      <c r="J2787" s="10">
        <v>18295.717000000001</v>
      </c>
      <c r="K2787" s="10">
        <f t="shared" si="587"/>
        <v>19228.798567000002</v>
      </c>
      <c r="L2787" s="50">
        <f t="shared" ref="L2787:L2799" si="588">K2787</f>
        <v>19228.798567000002</v>
      </c>
      <c r="M2787" s="9">
        <v>26638.563952000004</v>
      </c>
      <c r="N2787" s="9">
        <v>720118.98</v>
      </c>
      <c r="O2787" s="9">
        <f t="shared" ref="O2787:O2799" si="589">MIN(M6892,N2787)</f>
        <v>720118.98</v>
      </c>
      <c r="P2787" s="17">
        <f t="shared" ref="P2787:P2799" si="590">AVERAGE(L2787,O2787)</f>
        <v>369673.88928349997</v>
      </c>
    </row>
    <row r="2788" spans="1:16" x14ac:dyDescent="0.25">
      <c r="A2788" s="76"/>
      <c r="B2788" s="76"/>
      <c r="C2788" s="76"/>
      <c r="D2788" s="90"/>
      <c r="E2788" s="79"/>
      <c r="F2788" s="8" t="s">
        <v>2190</v>
      </c>
      <c r="G2788" s="7" t="s">
        <v>17</v>
      </c>
      <c r="H2788" s="10">
        <v>0</v>
      </c>
      <c r="I2788" s="10">
        <f t="shared" si="586"/>
        <v>0</v>
      </c>
      <c r="J2788" s="10">
        <v>12198.27203</v>
      </c>
      <c r="K2788" s="10">
        <f t="shared" si="587"/>
        <v>12820.383903530001</v>
      </c>
      <c r="L2788" s="50">
        <f t="shared" si="588"/>
        <v>12820.383903530001</v>
      </c>
      <c r="M2788" s="9">
        <v>17760.684075680001</v>
      </c>
      <c r="N2788" s="9">
        <v>102523.26</v>
      </c>
      <c r="O2788" s="9">
        <f t="shared" si="589"/>
        <v>102523.26</v>
      </c>
      <c r="P2788" s="17">
        <f t="shared" si="590"/>
        <v>57671.821951765</v>
      </c>
    </row>
    <row r="2789" spans="1:16" x14ac:dyDescent="0.25">
      <c r="A2789" s="76"/>
      <c r="B2789" s="76"/>
      <c r="C2789" s="76"/>
      <c r="D2789" s="90"/>
      <c r="E2789" s="79"/>
      <c r="F2789" s="8" t="s">
        <v>2191</v>
      </c>
      <c r="G2789" s="7" t="s">
        <v>17</v>
      </c>
      <c r="H2789" s="10">
        <v>0</v>
      </c>
      <c r="I2789" s="10">
        <f t="shared" si="586"/>
        <v>0</v>
      </c>
      <c r="J2789" s="10">
        <v>41168.328369999996</v>
      </c>
      <c r="K2789" s="10">
        <f t="shared" si="587"/>
        <v>43267.913116869997</v>
      </c>
      <c r="L2789" s="50">
        <f t="shared" si="588"/>
        <v>43267.913116869997</v>
      </c>
      <c r="M2789" s="9">
        <v>59941.086106719995</v>
      </c>
      <c r="N2789" s="9">
        <v>67133.850000000006</v>
      </c>
      <c r="O2789" s="9">
        <f t="shared" si="589"/>
        <v>67133.850000000006</v>
      </c>
      <c r="P2789" s="17">
        <f t="shared" si="590"/>
        <v>55200.881558435001</v>
      </c>
    </row>
    <row r="2790" spans="1:16" x14ac:dyDescent="0.25">
      <c r="A2790" s="76"/>
      <c r="B2790" s="76"/>
      <c r="C2790" s="76"/>
      <c r="D2790" s="90"/>
      <c r="E2790" s="79"/>
      <c r="F2790" s="8" t="s">
        <v>2192</v>
      </c>
      <c r="G2790" s="7" t="s">
        <v>17</v>
      </c>
      <c r="H2790" s="10">
        <v>0</v>
      </c>
      <c r="I2790" s="10">
        <f t="shared" si="586"/>
        <v>0</v>
      </c>
      <c r="J2790" s="10">
        <v>182959.30117999998</v>
      </c>
      <c r="K2790" s="10">
        <f t="shared" si="587"/>
        <v>192290.22554017999</v>
      </c>
      <c r="L2790" s="50">
        <f t="shared" si="588"/>
        <v>192290.22554017999</v>
      </c>
      <c r="M2790" s="9">
        <v>266388.74251807999</v>
      </c>
      <c r="N2790" s="9">
        <v>226272.55</v>
      </c>
      <c r="O2790" s="9">
        <f t="shared" si="589"/>
        <v>226272.55</v>
      </c>
      <c r="P2790" s="17">
        <f t="shared" si="590"/>
        <v>209281.38777008999</v>
      </c>
    </row>
    <row r="2791" spans="1:16" ht="11.25" customHeight="1" x14ac:dyDescent="0.25">
      <c r="A2791" s="76"/>
      <c r="B2791" s="76"/>
      <c r="C2791" s="76"/>
      <c r="D2791" s="90"/>
      <c r="E2791" s="79"/>
      <c r="F2791" s="8" t="s">
        <v>2193</v>
      </c>
      <c r="G2791" s="7" t="s">
        <v>17</v>
      </c>
      <c r="H2791" s="10">
        <v>0</v>
      </c>
      <c r="I2791" s="10">
        <f t="shared" si="586"/>
        <v>0</v>
      </c>
      <c r="J2791" s="10">
        <v>205040.8278</v>
      </c>
      <c r="K2791" s="10">
        <f t="shared" si="587"/>
        <v>215497.91001779999</v>
      </c>
      <c r="L2791" s="50">
        <f t="shared" si="588"/>
        <v>215497.91001779999</v>
      </c>
      <c r="M2791" s="9">
        <v>298539.44527680002</v>
      </c>
      <c r="N2791" s="9">
        <v>545866.09</v>
      </c>
      <c r="O2791" s="9">
        <f t="shared" si="589"/>
        <v>545866.09</v>
      </c>
      <c r="P2791" s="17">
        <f t="shared" si="590"/>
        <v>380682.00000889995</v>
      </c>
    </row>
    <row r="2792" spans="1:16" x14ac:dyDescent="0.25">
      <c r="A2792" s="76"/>
      <c r="B2792" s="76"/>
      <c r="C2792" s="76"/>
      <c r="D2792" s="90"/>
      <c r="E2792" s="79"/>
      <c r="F2792" s="8" t="s">
        <v>2194</v>
      </c>
      <c r="G2792" s="7" t="s">
        <v>17</v>
      </c>
      <c r="H2792" s="10">
        <v>0</v>
      </c>
      <c r="I2792" s="10">
        <f t="shared" si="586"/>
        <v>0</v>
      </c>
      <c r="J2792" s="10">
        <v>42689.249609999999</v>
      </c>
      <c r="K2792" s="10">
        <f t="shared" si="587"/>
        <v>44866.401340110002</v>
      </c>
      <c r="L2792" s="50">
        <f t="shared" si="588"/>
        <v>44866.401340110002</v>
      </c>
      <c r="M2792" s="9">
        <v>62155.547432160005</v>
      </c>
      <c r="N2792" s="9">
        <v>304772.09000000003</v>
      </c>
      <c r="O2792" s="9">
        <f t="shared" si="589"/>
        <v>304772.09000000003</v>
      </c>
      <c r="P2792" s="17">
        <f t="shared" si="590"/>
        <v>174819.24567005501</v>
      </c>
    </row>
    <row r="2793" spans="1:16" x14ac:dyDescent="0.25">
      <c r="A2793" s="76"/>
      <c r="B2793" s="76"/>
      <c r="C2793" s="76"/>
      <c r="D2793" s="90"/>
      <c r="E2793" s="79"/>
      <c r="F2793" s="8" t="s">
        <v>2195</v>
      </c>
      <c r="G2793" s="7" t="s">
        <v>17</v>
      </c>
      <c r="H2793" s="10">
        <v>0</v>
      </c>
      <c r="I2793" s="10">
        <f t="shared" si="586"/>
        <v>0</v>
      </c>
      <c r="J2793" s="10">
        <v>33647.625800000002</v>
      </c>
      <c r="K2793" s="10">
        <f t="shared" si="587"/>
        <v>35363.654715800003</v>
      </c>
      <c r="L2793" s="50">
        <f t="shared" si="588"/>
        <v>35363.654715800003</v>
      </c>
      <c r="M2793" s="9">
        <v>48990.943164800003</v>
      </c>
      <c r="N2793" s="9">
        <v>53735.64</v>
      </c>
      <c r="O2793" s="9">
        <f t="shared" si="589"/>
        <v>53735.64</v>
      </c>
      <c r="P2793" s="17">
        <f t="shared" si="590"/>
        <v>44549.647357900001</v>
      </c>
    </row>
    <row r="2794" spans="1:16" x14ac:dyDescent="0.25">
      <c r="A2794" s="76"/>
      <c r="B2794" s="76"/>
      <c r="C2794" s="76"/>
      <c r="D2794" s="90"/>
      <c r="E2794" s="79"/>
      <c r="F2794" s="8" t="s">
        <v>2196</v>
      </c>
      <c r="G2794" s="7" t="s">
        <v>17</v>
      </c>
      <c r="H2794" s="10">
        <v>0</v>
      </c>
      <c r="I2794" s="10">
        <f t="shared" si="586"/>
        <v>0</v>
      </c>
      <c r="J2794" s="10">
        <v>27443.76082</v>
      </c>
      <c r="K2794" s="10">
        <f t="shared" si="587"/>
        <v>28843.392621819999</v>
      </c>
      <c r="L2794" s="50">
        <f t="shared" si="588"/>
        <v>28843.392621819999</v>
      </c>
      <c r="M2794" s="9">
        <v>39958.115753919999</v>
      </c>
      <c r="N2794" s="9">
        <v>67133.850000000006</v>
      </c>
      <c r="O2794" s="9">
        <f t="shared" si="589"/>
        <v>67133.850000000006</v>
      </c>
      <c r="P2794" s="17">
        <f t="shared" si="590"/>
        <v>47988.621310910006</v>
      </c>
    </row>
    <row r="2795" spans="1:16" x14ac:dyDescent="0.25">
      <c r="A2795" s="76"/>
      <c r="B2795" s="76"/>
      <c r="C2795" s="76"/>
      <c r="D2795" s="90"/>
      <c r="E2795" s="79"/>
      <c r="F2795" s="8" t="s">
        <v>2197</v>
      </c>
      <c r="G2795" s="7" t="s">
        <v>17</v>
      </c>
      <c r="H2795" s="10">
        <v>0</v>
      </c>
      <c r="I2795" s="10">
        <f t="shared" si="586"/>
        <v>0</v>
      </c>
      <c r="J2795" s="10">
        <v>129596.73148999999</v>
      </c>
      <c r="K2795" s="10">
        <f t="shared" si="587"/>
        <v>136206.16479598999</v>
      </c>
      <c r="L2795" s="50">
        <f t="shared" si="588"/>
        <v>136206.16479598999</v>
      </c>
      <c r="M2795" s="9">
        <v>188692.84104943997</v>
      </c>
      <c r="N2795" s="9">
        <v>231468.09</v>
      </c>
      <c r="O2795" s="9">
        <f t="shared" si="589"/>
        <v>231468.09</v>
      </c>
      <c r="P2795" s="17">
        <f t="shared" si="590"/>
        <v>183837.12739799498</v>
      </c>
    </row>
    <row r="2796" spans="1:16" x14ac:dyDescent="0.25">
      <c r="A2796" s="76"/>
      <c r="B2796" s="76"/>
      <c r="C2796" s="76"/>
      <c r="D2796" s="90"/>
      <c r="E2796" s="79"/>
      <c r="F2796" s="8" t="s">
        <v>2198</v>
      </c>
      <c r="G2796" s="7" t="s">
        <v>17</v>
      </c>
      <c r="H2796" s="10">
        <v>0</v>
      </c>
      <c r="I2796" s="10">
        <f t="shared" si="586"/>
        <v>0</v>
      </c>
      <c r="J2796" s="10">
        <v>12198.27203</v>
      </c>
      <c r="K2796" s="10">
        <f t="shared" si="587"/>
        <v>12820.383903530001</v>
      </c>
      <c r="L2796" s="50">
        <f t="shared" si="588"/>
        <v>12820.383903530001</v>
      </c>
      <c r="M2796" s="9">
        <v>17760.684075680001</v>
      </c>
      <c r="N2796" s="9">
        <v>67177.88</v>
      </c>
      <c r="O2796" s="9">
        <f t="shared" si="589"/>
        <v>67177.88</v>
      </c>
      <c r="P2796" s="17">
        <f t="shared" si="590"/>
        <v>39999.131951765004</v>
      </c>
    </row>
    <row r="2797" spans="1:16" x14ac:dyDescent="0.25">
      <c r="A2797" s="76"/>
      <c r="B2797" s="76"/>
      <c r="C2797" s="76"/>
      <c r="D2797" s="90"/>
      <c r="E2797" s="79"/>
      <c r="F2797" s="8" t="s">
        <v>2199</v>
      </c>
      <c r="G2797" s="7" t="s">
        <v>17</v>
      </c>
      <c r="H2797" s="10">
        <v>0</v>
      </c>
      <c r="I2797" s="10">
        <f t="shared" si="586"/>
        <v>0</v>
      </c>
      <c r="J2797" s="10">
        <v>13723.223979999999</v>
      </c>
      <c r="K2797" s="10">
        <f t="shared" si="587"/>
        <v>14423.108402979999</v>
      </c>
      <c r="L2797" s="50">
        <f t="shared" si="588"/>
        <v>14423.108402979999</v>
      </c>
      <c r="M2797" s="9">
        <v>19981.014114879999</v>
      </c>
      <c r="N2797" s="9">
        <v>304217.55</v>
      </c>
      <c r="O2797" s="9">
        <f t="shared" si="589"/>
        <v>304217.55</v>
      </c>
      <c r="P2797" s="17">
        <f t="shared" si="590"/>
        <v>159320.32920149001</v>
      </c>
    </row>
    <row r="2798" spans="1:16" x14ac:dyDescent="0.25">
      <c r="A2798" s="76"/>
      <c r="B2798" s="76"/>
      <c r="C2798" s="76"/>
      <c r="D2798" s="90"/>
      <c r="E2798" s="79"/>
      <c r="F2798" s="8" t="s">
        <v>2200</v>
      </c>
      <c r="G2798" s="7" t="s">
        <v>17</v>
      </c>
      <c r="H2798" s="10">
        <v>0</v>
      </c>
      <c r="I2798" s="10">
        <f t="shared" si="586"/>
        <v>0</v>
      </c>
      <c r="J2798" s="10">
        <v>18295.392690000001</v>
      </c>
      <c r="K2798" s="10">
        <f t="shared" si="587"/>
        <v>19228.457717190002</v>
      </c>
      <c r="L2798" s="50">
        <f t="shared" si="588"/>
        <v>19228.457717190002</v>
      </c>
      <c r="M2798" s="9">
        <v>26638.091756639998</v>
      </c>
      <c r="N2798" s="9">
        <v>53718.979999999996</v>
      </c>
      <c r="O2798" s="9">
        <f t="shared" si="589"/>
        <v>53718.979999999996</v>
      </c>
      <c r="P2798" s="17">
        <f t="shared" si="590"/>
        <v>36473.718858594999</v>
      </c>
    </row>
    <row r="2799" spans="1:16" x14ac:dyDescent="0.25">
      <c r="A2799" s="76"/>
      <c r="B2799" s="76"/>
      <c r="C2799" s="76"/>
      <c r="D2799" s="90"/>
      <c r="E2799" s="79"/>
      <c r="F2799" s="8" t="s">
        <v>2201</v>
      </c>
      <c r="G2799" s="7" t="s">
        <v>17</v>
      </c>
      <c r="H2799" s="10">
        <v>0</v>
      </c>
      <c r="I2799" s="10">
        <f t="shared" si="586"/>
        <v>0</v>
      </c>
      <c r="J2799" s="10">
        <v>99101.723199999993</v>
      </c>
      <c r="K2799" s="10">
        <f t="shared" si="587"/>
        <v>104155.91108319999</v>
      </c>
      <c r="L2799" s="50">
        <f t="shared" si="588"/>
        <v>104155.91108319999</v>
      </c>
      <c r="M2799" s="9">
        <v>144292.10897920001</v>
      </c>
      <c r="N2799" s="9">
        <v>236110.28</v>
      </c>
      <c r="O2799" s="9">
        <f t="shared" si="589"/>
        <v>236110.28</v>
      </c>
      <c r="P2799" s="17">
        <f t="shared" si="590"/>
        <v>170133.09554159999</v>
      </c>
    </row>
    <row r="2800" spans="1:16" x14ac:dyDescent="0.25">
      <c r="A2800" s="76"/>
      <c r="B2800" s="76"/>
      <c r="C2800" s="76"/>
      <c r="D2800" s="90"/>
      <c r="E2800" s="79"/>
      <c r="F2800" s="100" t="s">
        <v>81</v>
      </c>
      <c r="G2800" s="101"/>
      <c r="H2800" s="101"/>
      <c r="I2800" s="101"/>
      <c r="J2800" s="101"/>
      <c r="K2800" s="101"/>
      <c r="L2800" s="102"/>
      <c r="M2800" s="10"/>
      <c r="N2800" s="10"/>
      <c r="O2800" s="10"/>
      <c r="P2800" s="18"/>
    </row>
    <row r="2801" spans="1:16" x14ac:dyDescent="0.25">
      <c r="A2801" s="76"/>
      <c r="B2801" s="76"/>
      <c r="C2801" s="76"/>
      <c r="D2801" s="90"/>
      <c r="E2801" s="79"/>
      <c r="F2801" s="8" t="s">
        <v>2135</v>
      </c>
      <c r="G2801" s="77" t="s">
        <v>82</v>
      </c>
      <c r="H2801" s="78">
        <v>0</v>
      </c>
      <c r="I2801" s="78">
        <f>(H2801*19.88%)+H2801</f>
        <v>0</v>
      </c>
      <c r="J2801" s="78">
        <v>74284.595400000006</v>
      </c>
      <c r="K2801" s="78">
        <f>(J2801*5.1%)+J2801</f>
        <v>78073.109765400004</v>
      </c>
      <c r="L2801" s="78">
        <f>K2801</f>
        <v>78073.109765400004</v>
      </c>
      <c r="M2801" s="79">
        <v>108158.3709024</v>
      </c>
      <c r="N2801" s="78">
        <v>169070.44</v>
      </c>
      <c r="O2801" s="79">
        <f>MIN(M2801,N2801)</f>
        <v>108158.3709024</v>
      </c>
      <c r="P2801" s="80">
        <f>AVERAGE(L2801,O2801)</f>
        <v>93115.740333900001</v>
      </c>
    </row>
    <row r="2802" spans="1:16" ht="11.25" customHeight="1" x14ac:dyDescent="0.25">
      <c r="A2802" s="76"/>
      <c r="B2802" s="76"/>
      <c r="C2802" s="76"/>
      <c r="D2802" s="90"/>
      <c r="E2802" s="79"/>
      <c r="F2802" s="8" t="s">
        <v>2060</v>
      </c>
      <c r="G2802" s="77"/>
      <c r="H2802" s="78" t="s">
        <v>1743</v>
      </c>
      <c r="I2802" s="78"/>
      <c r="J2802" s="78"/>
      <c r="K2802" s="78"/>
      <c r="L2802" s="78">
        <f t="shared" ref="L2802:L2804" si="591">+(I2802+K2802)/2</f>
        <v>0</v>
      </c>
      <c r="M2802" s="79">
        <v>0</v>
      </c>
      <c r="N2802" s="78"/>
      <c r="O2802" s="79">
        <v>0</v>
      </c>
      <c r="P2802" s="81"/>
    </row>
    <row r="2803" spans="1:16" x14ac:dyDescent="0.25">
      <c r="A2803" s="76"/>
      <c r="B2803" s="76"/>
      <c r="C2803" s="76"/>
      <c r="D2803" s="90"/>
      <c r="E2803" s="79"/>
      <c r="F2803" s="8" t="s">
        <v>2136</v>
      </c>
      <c r="G2803" s="77"/>
      <c r="H2803" s="78" t="s">
        <v>1743</v>
      </c>
      <c r="I2803" s="78"/>
      <c r="J2803" s="78"/>
      <c r="K2803" s="78"/>
      <c r="L2803" s="78"/>
      <c r="M2803" s="79">
        <v>0</v>
      </c>
      <c r="N2803" s="78"/>
      <c r="O2803" s="79">
        <v>0</v>
      </c>
      <c r="P2803" s="81"/>
    </row>
    <row r="2804" spans="1:16" x14ac:dyDescent="0.25">
      <c r="A2804" s="76"/>
      <c r="B2804" s="76"/>
      <c r="C2804" s="76"/>
      <c r="D2804" s="90"/>
      <c r="E2804" s="79"/>
      <c r="F2804" s="8" t="s">
        <v>1976</v>
      </c>
      <c r="G2804" s="77"/>
      <c r="H2804" s="78" t="s">
        <v>1743</v>
      </c>
      <c r="I2804" s="78"/>
      <c r="J2804" s="78"/>
      <c r="K2804" s="78"/>
      <c r="L2804" s="78">
        <f t="shared" si="591"/>
        <v>0</v>
      </c>
      <c r="M2804" s="79">
        <v>0</v>
      </c>
      <c r="N2804" s="78"/>
      <c r="O2804" s="79">
        <v>0</v>
      </c>
      <c r="P2804" s="81"/>
    </row>
    <row r="2805" spans="1:16" x14ac:dyDescent="0.25">
      <c r="A2805" s="76">
        <v>21</v>
      </c>
      <c r="B2805" s="76" t="s">
        <v>2202</v>
      </c>
      <c r="C2805" s="99" t="s">
        <v>2203</v>
      </c>
      <c r="D2805" s="90"/>
      <c r="E2805" s="79"/>
      <c r="F2805" s="100" t="s">
        <v>15</v>
      </c>
      <c r="G2805" s="101"/>
      <c r="H2805" s="101"/>
      <c r="I2805" s="101"/>
      <c r="J2805" s="101"/>
      <c r="K2805" s="101"/>
      <c r="L2805" s="102"/>
      <c r="M2805" s="10"/>
      <c r="N2805" s="10"/>
      <c r="O2805" s="10"/>
      <c r="P2805" s="18"/>
    </row>
    <row r="2806" spans="1:16" ht="11.25" customHeight="1" x14ac:dyDescent="0.25">
      <c r="A2806" s="76"/>
      <c r="B2806" s="76"/>
      <c r="C2806" s="99"/>
      <c r="D2806" s="90"/>
      <c r="E2806" s="79"/>
      <c r="F2806" s="8" t="s">
        <v>2204</v>
      </c>
      <c r="G2806" s="7" t="s">
        <v>17</v>
      </c>
      <c r="H2806" s="10">
        <v>0</v>
      </c>
      <c r="I2806" s="10">
        <f t="shared" ref="I2806:I2825" si="592">(H2806*19.88%)+H2806</f>
        <v>0</v>
      </c>
      <c r="J2806" s="10">
        <v>0</v>
      </c>
      <c r="K2806" s="10">
        <f t="shared" ref="K2806:K2825" si="593">(J2806*5.1%)+J2806</f>
        <v>0</v>
      </c>
      <c r="L2806" s="50">
        <f>K2806</f>
        <v>0</v>
      </c>
      <c r="M2806" s="9">
        <v>341014.96</v>
      </c>
      <c r="N2806" s="9">
        <v>392700</v>
      </c>
      <c r="O2806" s="9">
        <f>MIN(M2806,N2806)</f>
        <v>341014.96</v>
      </c>
      <c r="P2806" s="19">
        <f>O2806</f>
        <v>341014.96</v>
      </c>
    </row>
    <row r="2807" spans="1:16" ht="11.25" customHeight="1" x14ac:dyDescent="0.25">
      <c r="A2807" s="76"/>
      <c r="B2807" s="76"/>
      <c r="C2807" s="99"/>
      <c r="D2807" s="90"/>
      <c r="E2807" s="79"/>
      <c r="F2807" s="8" t="s">
        <v>2205</v>
      </c>
      <c r="G2807" s="7" t="s">
        <v>17</v>
      </c>
      <c r="H2807" s="10">
        <v>0</v>
      </c>
      <c r="I2807" s="10">
        <f t="shared" si="592"/>
        <v>0</v>
      </c>
      <c r="J2807" s="10">
        <v>0</v>
      </c>
      <c r="K2807" s="10">
        <f t="shared" si="593"/>
        <v>0</v>
      </c>
      <c r="L2807" s="50">
        <f t="shared" ref="L2807:L2825" si="594">K2807</f>
        <v>0</v>
      </c>
      <c r="M2807" s="9">
        <v>612560</v>
      </c>
      <c r="N2807" s="9">
        <v>624750</v>
      </c>
      <c r="O2807" s="9">
        <f t="shared" ref="O2807:O2825" si="595">MIN(M2807,N2807)</f>
        <v>612560</v>
      </c>
      <c r="P2807" s="19">
        <f>O2807</f>
        <v>612560</v>
      </c>
    </row>
    <row r="2808" spans="1:16" x14ac:dyDescent="0.25">
      <c r="A2808" s="76"/>
      <c r="B2808" s="76"/>
      <c r="C2808" s="99"/>
      <c r="D2808" s="90"/>
      <c r="E2808" s="79"/>
      <c r="F2808" s="8" t="s">
        <v>2206</v>
      </c>
      <c r="G2808" s="7" t="s">
        <v>17</v>
      </c>
      <c r="H2808" s="10">
        <v>0</v>
      </c>
      <c r="I2808" s="10">
        <f t="shared" si="592"/>
        <v>0</v>
      </c>
      <c r="J2808" s="10">
        <v>22870.248540000001</v>
      </c>
      <c r="K2808" s="10">
        <f t="shared" si="593"/>
        <v>24036.631215540001</v>
      </c>
      <c r="L2808" s="50">
        <f t="shared" si="594"/>
        <v>24036.631215540001</v>
      </c>
      <c r="M2808" s="9">
        <v>398788</v>
      </c>
      <c r="N2808" s="9">
        <v>499800</v>
      </c>
      <c r="O2808" s="9">
        <f t="shared" si="595"/>
        <v>398788</v>
      </c>
      <c r="P2808" s="17">
        <f>AVERAGE(L2808,O2808)</f>
        <v>211412.31560777</v>
      </c>
    </row>
    <row r="2809" spans="1:16" ht="11.25" customHeight="1" x14ac:dyDescent="0.25">
      <c r="A2809" s="76"/>
      <c r="B2809" s="76"/>
      <c r="C2809" s="99"/>
      <c r="D2809" s="90"/>
      <c r="E2809" s="79"/>
      <c r="F2809" s="8" t="s">
        <v>2207</v>
      </c>
      <c r="G2809" s="7" t="s">
        <v>17</v>
      </c>
      <c r="H2809" s="10">
        <v>0</v>
      </c>
      <c r="I2809" s="10">
        <f t="shared" si="592"/>
        <v>0</v>
      </c>
      <c r="J2809" s="10">
        <v>0</v>
      </c>
      <c r="K2809" s="10">
        <f t="shared" si="593"/>
        <v>0</v>
      </c>
      <c r="L2809" s="50">
        <f t="shared" si="594"/>
        <v>0</v>
      </c>
      <c r="M2809" s="9">
        <v>1041954.16</v>
      </c>
      <c r="N2809" s="9">
        <v>1160250</v>
      </c>
      <c r="O2809" s="9">
        <f t="shared" si="595"/>
        <v>1041954.16</v>
      </c>
      <c r="P2809" s="19">
        <f>O2809</f>
        <v>1041954.16</v>
      </c>
    </row>
    <row r="2810" spans="1:16" ht="11.25" customHeight="1" x14ac:dyDescent="0.25">
      <c r="A2810" s="76"/>
      <c r="B2810" s="76"/>
      <c r="C2810" s="99"/>
      <c r="D2810" s="90"/>
      <c r="E2810" s="79"/>
      <c r="F2810" s="8" t="s">
        <v>2208</v>
      </c>
      <c r="G2810" s="7" t="s">
        <v>17</v>
      </c>
      <c r="H2810" s="10">
        <v>0</v>
      </c>
      <c r="I2810" s="10">
        <f t="shared" si="592"/>
        <v>0</v>
      </c>
      <c r="J2810" s="10">
        <v>0</v>
      </c>
      <c r="K2810" s="10">
        <f t="shared" si="593"/>
        <v>0</v>
      </c>
      <c r="L2810" s="50">
        <f t="shared" si="594"/>
        <v>0</v>
      </c>
      <c r="M2810" s="9">
        <v>497723.2</v>
      </c>
      <c r="N2810" s="9">
        <v>428400</v>
      </c>
      <c r="O2810" s="9">
        <f t="shared" si="595"/>
        <v>428400</v>
      </c>
      <c r="P2810" s="19">
        <f t="shared" ref="P2810:P2817" si="596">O2810</f>
        <v>428400</v>
      </c>
    </row>
    <row r="2811" spans="1:16" x14ac:dyDescent="0.25">
      <c r="A2811" s="76"/>
      <c r="B2811" s="76"/>
      <c r="C2811" s="99"/>
      <c r="D2811" s="90"/>
      <c r="E2811" s="79"/>
      <c r="F2811" s="8" t="s">
        <v>2209</v>
      </c>
      <c r="G2811" s="7" t="s">
        <v>17</v>
      </c>
      <c r="H2811" s="10">
        <v>0</v>
      </c>
      <c r="I2811" s="10">
        <f t="shared" si="592"/>
        <v>0</v>
      </c>
      <c r="J2811" s="10">
        <v>0</v>
      </c>
      <c r="K2811" s="10">
        <f t="shared" si="593"/>
        <v>0</v>
      </c>
      <c r="L2811" s="50">
        <f t="shared" si="594"/>
        <v>0</v>
      </c>
      <c r="M2811" s="9">
        <v>468000</v>
      </c>
      <c r="N2811" s="9">
        <v>571200</v>
      </c>
      <c r="O2811" s="9">
        <f t="shared" si="595"/>
        <v>468000</v>
      </c>
      <c r="P2811" s="19">
        <f t="shared" si="596"/>
        <v>468000</v>
      </c>
    </row>
    <row r="2812" spans="1:16" x14ac:dyDescent="0.25">
      <c r="A2812" s="76"/>
      <c r="B2812" s="76"/>
      <c r="C2812" s="99"/>
      <c r="D2812" s="90"/>
      <c r="E2812" s="79"/>
      <c r="F2812" s="8" t="s">
        <v>2210</v>
      </c>
      <c r="G2812" s="7" t="s">
        <v>17</v>
      </c>
      <c r="H2812" s="10">
        <v>0</v>
      </c>
      <c r="I2812" s="10">
        <f t="shared" si="592"/>
        <v>0</v>
      </c>
      <c r="J2812" s="10">
        <v>0</v>
      </c>
      <c r="K2812" s="10">
        <f t="shared" si="593"/>
        <v>0</v>
      </c>
      <c r="L2812" s="50">
        <f t="shared" si="594"/>
        <v>0</v>
      </c>
      <c r="M2812" s="9">
        <v>249600</v>
      </c>
      <c r="N2812" s="9">
        <v>374850</v>
      </c>
      <c r="O2812" s="9">
        <f t="shared" si="595"/>
        <v>249600</v>
      </c>
      <c r="P2812" s="19">
        <f t="shared" si="596"/>
        <v>249600</v>
      </c>
    </row>
    <row r="2813" spans="1:16" x14ac:dyDescent="0.25">
      <c r="A2813" s="76"/>
      <c r="B2813" s="76"/>
      <c r="C2813" s="99"/>
      <c r="D2813" s="90"/>
      <c r="E2813" s="79"/>
      <c r="F2813" s="8" t="s">
        <v>2211</v>
      </c>
      <c r="G2813" s="7" t="s">
        <v>17</v>
      </c>
      <c r="H2813" s="10">
        <v>0</v>
      </c>
      <c r="I2813" s="10">
        <f t="shared" si="592"/>
        <v>0</v>
      </c>
      <c r="J2813" s="10">
        <v>0</v>
      </c>
      <c r="K2813" s="10">
        <f t="shared" si="593"/>
        <v>0</v>
      </c>
      <c r="L2813" s="50">
        <f t="shared" si="594"/>
        <v>0</v>
      </c>
      <c r="M2813" s="9">
        <v>257814.96</v>
      </c>
      <c r="N2813" s="9">
        <v>535500</v>
      </c>
      <c r="O2813" s="9">
        <f t="shared" si="595"/>
        <v>257814.96</v>
      </c>
      <c r="P2813" s="19">
        <f t="shared" si="596"/>
        <v>257814.96</v>
      </c>
    </row>
    <row r="2814" spans="1:16" x14ac:dyDescent="0.25">
      <c r="A2814" s="76"/>
      <c r="B2814" s="76"/>
      <c r="C2814" s="99"/>
      <c r="D2814" s="90"/>
      <c r="E2814" s="79"/>
      <c r="F2814" s="8" t="s">
        <v>2212</v>
      </c>
      <c r="G2814" s="7" t="s">
        <v>17</v>
      </c>
      <c r="H2814" s="10">
        <v>0</v>
      </c>
      <c r="I2814" s="10">
        <f t="shared" si="592"/>
        <v>0</v>
      </c>
      <c r="J2814" s="10">
        <v>0</v>
      </c>
      <c r="K2814" s="10">
        <f t="shared" si="593"/>
        <v>0</v>
      </c>
      <c r="L2814" s="50">
        <f t="shared" si="594"/>
        <v>0</v>
      </c>
      <c r="M2814" s="9">
        <v>208000</v>
      </c>
      <c r="N2814" s="9">
        <v>249900</v>
      </c>
      <c r="O2814" s="9">
        <f t="shared" si="595"/>
        <v>208000</v>
      </c>
      <c r="P2814" s="19">
        <f t="shared" si="596"/>
        <v>208000</v>
      </c>
    </row>
    <row r="2815" spans="1:16" ht="11.25" customHeight="1" x14ac:dyDescent="0.25">
      <c r="A2815" s="76"/>
      <c r="B2815" s="76"/>
      <c r="C2815" s="99"/>
      <c r="D2815" s="90"/>
      <c r="E2815" s="79"/>
      <c r="F2815" s="8" t="s">
        <v>2213</v>
      </c>
      <c r="G2815" s="7" t="s">
        <v>17</v>
      </c>
      <c r="H2815" s="10">
        <v>0</v>
      </c>
      <c r="I2815" s="10">
        <f t="shared" si="592"/>
        <v>0</v>
      </c>
      <c r="J2815" s="10">
        <v>0</v>
      </c>
      <c r="K2815" s="10">
        <f t="shared" si="593"/>
        <v>0</v>
      </c>
      <c r="L2815" s="50">
        <f t="shared" si="594"/>
        <v>0</v>
      </c>
      <c r="M2815" s="9">
        <v>62400</v>
      </c>
      <c r="N2815" s="9">
        <v>160650</v>
      </c>
      <c r="O2815" s="9">
        <f t="shared" si="595"/>
        <v>62400</v>
      </c>
      <c r="P2815" s="19">
        <f t="shared" si="596"/>
        <v>62400</v>
      </c>
    </row>
    <row r="2816" spans="1:16" ht="11.25" customHeight="1" x14ac:dyDescent="0.25">
      <c r="A2816" s="76"/>
      <c r="B2816" s="76"/>
      <c r="C2816" s="99"/>
      <c r="D2816" s="90"/>
      <c r="E2816" s="79"/>
      <c r="F2816" s="8" t="s">
        <v>2214</v>
      </c>
      <c r="G2816" s="7" t="s">
        <v>17</v>
      </c>
      <c r="H2816" s="10">
        <v>0</v>
      </c>
      <c r="I2816" s="10">
        <f t="shared" si="592"/>
        <v>0</v>
      </c>
      <c r="J2816" s="10">
        <v>0</v>
      </c>
      <c r="K2816" s="10">
        <f t="shared" si="593"/>
        <v>0</v>
      </c>
      <c r="L2816" s="50">
        <f t="shared" si="594"/>
        <v>0</v>
      </c>
      <c r="M2816" s="9">
        <v>370968</v>
      </c>
      <c r="N2816" s="9">
        <v>321300</v>
      </c>
      <c r="O2816" s="9">
        <f t="shared" si="595"/>
        <v>321300</v>
      </c>
      <c r="P2816" s="19">
        <f t="shared" si="596"/>
        <v>321300</v>
      </c>
    </row>
    <row r="2817" spans="1:16" ht="11.25" customHeight="1" x14ac:dyDescent="0.25">
      <c r="A2817" s="76"/>
      <c r="B2817" s="76"/>
      <c r="C2817" s="99"/>
      <c r="D2817" s="90"/>
      <c r="E2817" s="79"/>
      <c r="F2817" s="8" t="s">
        <v>2215</v>
      </c>
      <c r="G2817" s="7" t="s">
        <v>17</v>
      </c>
      <c r="H2817" s="10">
        <v>0</v>
      </c>
      <c r="I2817" s="10">
        <f t="shared" si="592"/>
        <v>0</v>
      </c>
      <c r="J2817" s="10">
        <v>0</v>
      </c>
      <c r="K2817" s="10">
        <f t="shared" si="593"/>
        <v>0</v>
      </c>
      <c r="L2817" s="50">
        <f t="shared" si="594"/>
        <v>0</v>
      </c>
      <c r="M2817" s="9">
        <v>931528</v>
      </c>
      <c r="N2817" s="9">
        <v>749700</v>
      </c>
      <c r="O2817" s="9">
        <f t="shared" si="595"/>
        <v>749700</v>
      </c>
      <c r="P2817" s="19">
        <f t="shared" si="596"/>
        <v>749700</v>
      </c>
    </row>
    <row r="2818" spans="1:16" ht="11.25" customHeight="1" x14ac:dyDescent="0.25">
      <c r="A2818" s="76"/>
      <c r="B2818" s="76"/>
      <c r="C2818" s="99"/>
      <c r="D2818" s="90"/>
      <c r="E2818" s="79"/>
      <c r="F2818" s="8" t="s">
        <v>2216</v>
      </c>
      <c r="G2818" s="7" t="s">
        <v>17</v>
      </c>
      <c r="H2818" s="10">
        <v>0</v>
      </c>
      <c r="I2818" s="10">
        <f t="shared" si="592"/>
        <v>0</v>
      </c>
      <c r="J2818" s="10">
        <v>28391.9506</v>
      </c>
      <c r="K2818" s="10">
        <f t="shared" si="593"/>
        <v>29839.940080600001</v>
      </c>
      <c r="L2818" s="50">
        <f t="shared" si="594"/>
        <v>29839.940080600001</v>
      </c>
      <c r="M2818" s="9">
        <v>486764.72</v>
      </c>
      <c r="N2818" s="9">
        <v>339150</v>
      </c>
      <c r="O2818" s="9">
        <f t="shared" si="595"/>
        <v>339150</v>
      </c>
      <c r="P2818" s="19">
        <f>AVERAGE(L2818,O2818)</f>
        <v>184494.97004029999</v>
      </c>
    </row>
    <row r="2819" spans="1:16" ht="11.25" customHeight="1" x14ac:dyDescent="0.25">
      <c r="A2819" s="76"/>
      <c r="B2819" s="76"/>
      <c r="C2819" s="99"/>
      <c r="D2819" s="90"/>
      <c r="E2819" s="79"/>
      <c r="F2819" s="8" t="s">
        <v>2217</v>
      </c>
      <c r="G2819" s="7" t="s">
        <v>17</v>
      </c>
      <c r="H2819" s="10">
        <v>0</v>
      </c>
      <c r="I2819" s="10">
        <f t="shared" si="592"/>
        <v>0</v>
      </c>
      <c r="J2819" s="10">
        <v>0</v>
      </c>
      <c r="K2819" s="10">
        <f t="shared" si="593"/>
        <v>0</v>
      </c>
      <c r="L2819" s="50">
        <f t="shared" si="594"/>
        <v>0</v>
      </c>
      <c r="M2819" s="9">
        <v>394118.40000000002</v>
      </c>
      <c r="N2819" s="9">
        <v>464100</v>
      </c>
      <c r="O2819" s="9">
        <f t="shared" si="595"/>
        <v>394118.40000000002</v>
      </c>
      <c r="P2819" s="19">
        <f>O2819</f>
        <v>394118.40000000002</v>
      </c>
    </row>
    <row r="2820" spans="1:16" ht="11.25" customHeight="1" x14ac:dyDescent="0.25">
      <c r="A2820" s="76"/>
      <c r="B2820" s="76"/>
      <c r="C2820" s="99"/>
      <c r="D2820" s="90"/>
      <c r="E2820" s="79"/>
      <c r="F2820" s="8" t="s">
        <v>2218</v>
      </c>
      <c r="G2820" s="7" t="s">
        <v>17</v>
      </c>
      <c r="H2820" s="10">
        <v>0</v>
      </c>
      <c r="I2820" s="10">
        <f t="shared" si="592"/>
        <v>0</v>
      </c>
      <c r="J2820" s="10">
        <v>0</v>
      </c>
      <c r="K2820" s="10">
        <f t="shared" si="593"/>
        <v>0</v>
      </c>
      <c r="L2820" s="50">
        <f t="shared" si="594"/>
        <v>0</v>
      </c>
      <c r="M2820" s="9">
        <v>2059928</v>
      </c>
      <c r="N2820" s="9">
        <v>856800</v>
      </c>
      <c r="O2820" s="9">
        <f t="shared" si="595"/>
        <v>856800</v>
      </c>
      <c r="P2820" s="19">
        <f t="shared" ref="P2820:P2825" si="597">O2820</f>
        <v>856800</v>
      </c>
    </row>
    <row r="2821" spans="1:16" ht="11.25" customHeight="1" x14ac:dyDescent="0.25">
      <c r="A2821" s="76"/>
      <c r="B2821" s="76"/>
      <c r="C2821" s="99"/>
      <c r="D2821" s="90"/>
      <c r="E2821" s="79"/>
      <c r="F2821" s="8" t="s">
        <v>2219</v>
      </c>
      <c r="G2821" s="7" t="s">
        <v>17</v>
      </c>
      <c r="H2821" s="10">
        <v>0</v>
      </c>
      <c r="I2821" s="10">
        <f t="shared" si="592"/>
        <v>0</v>
      </c>
      <c r="J2821" s="10">
        <v>0</v>
      </c>
      <c r="K2821" s="10">
        <f t="shared" si="593"/>
        <v>0</v>
      </c>
      <c r="L2821" s="50">
        <f t="shared" si="594"/>
        <v>0</v>
      </c>
      <c r="M2821" s="9">
        <v>185120</v>
      </c>
      <c r="N2821" s="9">
        <v>169575</v>
      </c>
      <c r="O2821" s="9">
        <f t="shared" si="595"/>
        <v>169575</v>
      </c>
      <c r="P2821" s="19">
        <f t="shared" si="597"/>
        <v>169575</v>
      </c>
    </row>
    <row r="2822" spans="1:16" ht="11.25" customHeight="1" x14ac:dyDescent="0.25">
      <c r="A2822" s="76"/>
      <c r="B2822" s="76"/>
      <c r="C2822" s="99"/>
      <c r="D2822" s="90"/>
      <c r="E2822" s="79"/>
      <c r="F2822" s="8" t="s">
        <v>2220</v>
      </c>
      <c r="G2822" s="7" t="s">
        <v>17</v>
      </c>
      <c r="H2822" s="10">
        <v>0</v>
      </c>
      <c r="I2822" s="10">
        <f t="shared" si="592"/>
        <v>0</v>
      </c>
      <c r="J2822" s="10">
        <v>0</v>
      </c>
      <c r="K2822" s="10">
        <f t="shared" si="593"/>
        <v>0</v>
      </c>
      <c r="L2822" s="50">
        <f t="shared" si="594"/>
        <v>0</v>
      </c>
      <c r="M2822" s="9">
        <v>544388</v>
      </c>
      <c r="N2822" s="9">
        <v>464100</v>
      </c>
      <c r="O2822" s="9">
        <f t="shared" si="595"/>
        <v>464100</v>
      </c>
      <c r="P2822" s="19">
        <f t="shared" si="597"/>
        <v>464100</v>
      </c>
    </row>
    <row r="2823" spans="1:16" ht="11.25" customHeight="1" x14ac:dyDescent="0.25">
      <c r="A2823" s="76"/>
      <c r="B2823" s="76"/>
      <c r="C2823" s="99"/>
      <c r="D2823" s="90"/>
      <c r="E2823" s="79"/>
      <c r="F2823" s="8" t="s">
        <v>2221</v>
      </c>
      <c r="G2823" s="7" t="s">
        <v>17</v>
      </c>
      <c r="H2823" s="10">
        <v>0</v>
      </c>
      <c r="I2823" s="10">
        <f t="shared" si="592"/>
        <v>0</v>
      </c>
      <c r="J2823" s="10">
        <v>0</v>
      </c>
      <c r="K2823" s="10">
        <f t="shared" si="593"/>
        <v>0</v>
      </c>
      <c r="L2823" s="50">
        <f t="shared" si="594"/>
        <v>0</v>
      </c>
      <c r="M2823" s="9">
        <v>207521.6</v>
      </c>
      <c r="N2823" s="9">
        <v>357000</v>
      </c>
      <c r="O2823" s="9">
        <f t="shared" si="595"/>
        <v>207521.6</v>
      </c>
      <c r="P2823" s="19">
        <f t="shared" si="597"/>
        <v>207521.6</v>
      </c>
    </row>
    <row r="2824" spans="1:16" ht="11.25" customHeight="1" x14ac:dyDescent="0.25">
      <c r="A2824" s="76"/>
      <c r="B2824" s="76"/>
      <c r="C2824" s="99"/>
      <c r="D2824" s="90"/>
      <c r="E2824" s="79"/>
      <c r="F2824" s="8" t="s">
        <v>2222</v>
      </c>
      <c r="G2824" s="7" t="s">
        <v>17</v>
      </c>
      <c r="H2824" s="10">
        <v>0</v>
      </c>
      <c r="I2824" s="10">
        <f t="shared" si="592"/>
        <v>0</v>
      </c>
      <c r="J2824" s="10">
        <v>0</v>
      </c>
      <c r="K2824" s="10">
        <f t="shared" si="593"/>
        <v>0</v>
      </c>
      <c r="L2824" s="50">
        <f t="shared" si="594"/>
        <v>0</v>
      </c>
      <c r="M2824" s="9">
        <v>111373.6</v>
      </c>
      <c r="N2824" s="9">
        <v>196350</v>
      </c>
      <c r="O2824" s="9">
        <f t="shared" si="595"/>
        <v>111373.6</v>
      </c>
      <c r="P2824" s="19">
        <f t="shared" si="597"/>
        <v>111373.6</v>
      </c>
    </row>
    <row r="2825" spans="1:16" ht="11.25" customHeight="1" x14ac:dyDescent="0.25">
      <c r="A2825" s="76"/>
      <c r="B2825" s="76"/>
      <c r="C2825" s="99"/>
      <c r="D2825" s="90"/>
      <c r="E2825" s="79"/>
      <c r="F2825" s="8" t="s">
        <v>2223</v>
      </c>
      <c r="G2825" s="7" t="s">
        <v>17</v>
      </c>
      <c r="H2825" s="10">
        <v>0</v>
      </c>
      <c r="I2825" s="10">
        <f t="shared" si="592"/>
        <v>0</v>
      </c>
      <c r="J2825" s="10">
        <v>0</v>
      </c>
      <c r="K2825" s="10">
        <f t="shared" si="593"/>
        <v>0</v>
      </c>
      <c r="L2825" s="50">
        <f t="shared" si="594"/>
        <v>0</v>
      </c>
      <c r="M2825" s="9">
        <v>131602.29680000001</v>
      </c>
      <c r="N2825" s="9">
        <v>259201.63500000001</v>
      </c>
      <c r="O2825" s="9">
        <f t="shared" si="595"/>
        <v>131602.29680000001</v>
      </c>
      <c r="P2825" s="19">
        <f t="shared" si="597"/>
        <v>131602.29680000001</v>
      </c>
    </row>
    <row r="2826" spans="1:16" x14ac:dyDescent="0.25">
      <c r="A2826" s="76"/>
      <c r="B2826" s="76"/>
      <c r="C2826" s="99"/>
      <c r="D2826" s="90"/>
      <c r="E2826" s="79"/>
      <c r="F2826" s="100" t="s">
        <v>81</v>
      </c>
      <c r="G2826" s="101"/>
      <c r="H2826" s="101"/>
      <c r="I2826" s="101"/>
      <c r="J2826" s="101"/>
      <c r="K2826" s="101"/>
      <c r="L2826" s="102"/>
      <c r="M2826" s="10"/>
      <c r="N2826" s="10"/>
      <c r="O2826" s="10"/>
      <c r="P2826" s="18"/>
    </row>
    <row r="2827" spans="1:16" ht="11.25" customHeight="1" x14ac:dyDescent="0.25">
      <c r="A2827" s="76"/>
      <c r="B2827" s="76"/>
      <c r="C2827" s="99"/>
      <c r="D2827" s="90"/>
      <c r="E2827" s="79"/>
      <c r="F2827" s="8" t="s">
        <v>2224</v>
      </c>
      <c r="G2827" s="77" t="s">
        <v>82</v>
      </c>
      <c r="H2827" s="78">
        <v>0</v>
      </c>
      <c r="I2827" s="78">
        <f>(H2827*19.88%)+H2827</f>
        <v>0</v>
      </c>
      <c r="J2827" s="78">
        <v>0</v>
      </c>
      <c r="K2827" s="78">
        <f>(J2827*5.1%)+J2827</f>
        <v>0</v>
      </c>
      <c r="L2827" s="78">
        <f>K2827</f>
        <v>0</v>
      </c>
      <c r="M2827" s="79">
        <v>452400</v>
      </c>
      <c r="N2827" s="78">
        <v>287130.34000000003</v>
      </c>
      <c r="O2827" s="79">
        <f>MIN(M2827,N2827)</f>
        <v>287130.34000000003</v>
      </c>
      <c r="P2827" s="89">
        <f>O2827</f>
        <v>287130.34000000003</v>
      </c>
    </row>
    <row r="2828" spans="1:16" ht="11.25" customHeight="1" x14ac:dyDescent="0.25">
      <c r="A2828" s="76"/>
      <c r="B2828" s="76"/>
      <c r="C2828" s="99"/>
      <c r="D2828" s="90"/>
      <c r="E2828" s="79"/>
      <c r="F2828" s="8" t="s">
        <v>2225</v>
      </c>
      <c r="G2828" s="77"/>
      <c r="H2828" s="78" t="s">
        <v>1743</v>
      </c>
      <c r="I2828" s="78" t="s">
        <v>1743</v>
      </c>
      <c r="J2828" s="78" t="s">
        <v>1743</v>
      </c>
      <c r="K2828" s="78" t="s">
        <v>1743</v>
      </c>
      <c r="L2828" s="78" t="s">
        <v>1743</v>
      </c>
      <c r="M2828" s="79">
        <v>0</v>
      </c>
      <c r="N2828" s="78"/>
      <c r="O2828" s="79">
        <v>0</v>
      </c>
      <c r="P2828" s="89">
        <v>0</v>
      </c>
    </row>
    <row r="2829" spans="1:16" ht="16.5" x14ac:dyDescent="0.25">
      <c r="A2829" s="76"/>
      <c r="B2829" s="76"/>
      <c r="C2829" s="99"/>
      <c r="D2829" s="90"/>
      <c r="E2829" s="79"/>
      <c r="F2829" s="8" t="s">
        <v>2226</v>
      </c>
      <c r="G2829" s="77"/>
      <c r="H2829" s="78" t="s">
        <v>1743</v>
      </c>
      <c r="I2829" s="78" t="s">
        <v>1743</v>
      </c>
      <c r="J2829" s="78" t="s">
        <v>1743</v>
      </c>
      <c r="K2829" s="78" t="s">
        <v>1743</v>
      </c>
      <c r="L2829" s="78" t="s">
        <v>1743</v>
      </c>
      <c r="M2829" s="79">
        <v>0</v>
      </c>
      <c r="N2829" s="78"/>
      <c r="O2829" s="79">
        <v>0</v>
      </c>
      <c r="P2829" s="89">
        <v>0</v>
      </c>
    </row>
    <row r="2830" spans="1:16" x14ac:dyDescent="0.25">
      <c r="A2830" s="76"/>
      <c r="B2830" s="76"/>
      <c r="C2830" s="99"/>
      <c r="D2830" s="90"/>
      <c r="E2830" s="79"/>
      <c r="F2830" s="8" t="s">
        <v>2227</v>
      </c>
      <c r="G2830" s="77"/>
      <c r="H2830" s="78" t="s">
        <v>1743</v>
      </c>
      <c r="I2830" s="78" t="s">
        <v>1743</v>
      </c>
      <c r="J2830" s="78" t="s">
        <v>1743</v>
      </c>
      <c r="K2830" s="78" t="s">
        <v>1743</v>
      </c>
      <c r="L2830" s="78" t="s">
        <v>1743</v>
      </c>
      <c r="M2830" s="79">
        <v>0</v>
      </c>
      <c r="N2830" s="78"/>
      <c r="O2830" s="79">
        <v>0</v>
      </c>
      <c r="P2830" s="89">
        <v>0</v>
      </c>
    </row>
    <row r="2831" spans="1:16" x14ac:dyDescent="0.25">
      <c r="A2831" s="76"/>
      <c r="B2831" s="76"/>
      <c r="C2831" s="99"/>
      <c r="D2831" s="90"/>
      <c r="E2831" s="79"/>
      <c r="F2831" s="8" t="s">
        <v>2228</v>
      </c>
      <c r="G2831" s="77"/>
      <c r="H2831" s="78" t="s">
        <v>1743</v>
      </c>
      <c r="I2831" s="78" t="s">
        <v>1743</v>
      </c>
      <c r="J2831" s="78" t="s">
        <v>1743</v>
      </c>
      <c r="K2831" s="78" t="s">
        <v>1743</v>
      </c>
      <c r="L2831" s="78" t="s">
        <v>1743</v>
      </c>
      <c r="M2831" s="79">
        <v>0</v>
      </c>
      <c r="N2831" s="78"/>
      <c r="O2831" s="79">
        <v>0</v>
      </c>
      <c r="P2831" s="89">
        <v>0</v>
      </c>
    </row>
    <row r="2832" spans="1:16" x14ac:dyDescent="0.25">
      <c r="A2832" s="76"/>
      <c r="B2832" s="76"/>
      <c r="C2832" s="99"/>
      <c r="D2832" s="90"/>
      <c r="E2832" s="79"/>
      <c r="F2832" s="8" t="s">
        <v>797</v>
      </c>
      <c r="G2832" s="77"/>
      <c r="H2832" s="78" t="s">
        <v>1743</v>
      </c>
      <c r="I2832" s="78" t="s">
        <v>1743</v>
      </c>
      <c r="J2832" s="78" t="s">
        <v>1743</v>
      </c>
      <c r="K2832" s="78" t="s">
        <v>1743</v>
      </c>
      <c r="L2832" s="78" t="s">
        <v>1743</v>
      </c>
      <c r="M2832" s="79">
        <v>0</v>
      </c>
      <c r="N2832" s="78"/>
      <c r="O2832" s="79">
        <v>0</v>
      </c>
      <c r="P2832" s="89">
        <v>0</v>
      </c>
    </row>
    <row r="2833" spans="1:16" ht="11.25" customHeight="1" x14ac:dyDescent="0.25">
      <c r="A2833" s="76"/>
      <c r="B2833" s="76"/>
      <c r="C2833" s="99"/>
      <c r="D2833" s="90"/>
      <c r="E2833" s="79"/>
      <c r="F2833" s="8" t="s">
        <v>2229</v>
      </c>
      <c r="G2833" s="77"/>
      <c r="H2833" s="78" t="s">
        <v>1743</v>
      </c>
      <c r="I2833" s="78" t="s">
        <v>1743</v>
      </c>
      <c r="J2833" s="78" t="s">
        <v>1743</v>
      </c>
      <c r="K2833" s="78" t="s">
        <v>1743</v>
      </c>
      <c r="L2833" s="78" t="s">
        <v>1743</v>
      </c>
      <c r="M2833" s="79">
        <v>0</v>
      </c>
      <c r="N2833" s="78"/>
      <c r="O2833" s="79">
        <v>0</v>
      </c>
      <c r="P2833" s="89">
        <v>0</v>
      </c>
    </row>
    <row r="2834" spans="1:16" ht="11.25" customHeight="1" x14ac:dyDescent="0.25">
      <c r="A2834" s="76"/>
      <c r="B2834" s="76"/>
      <c r="C2834" s="99"/>
      <c r="D2834" s="90"/>
      <c r="E2834" s="79"/>
      <c r="F2834" s="8" t="s">
        <v>2230</v>
      </c>
      <c r="G2834" s="77"/>
      <c r="H2834" s="78" t="s">
        <v>1743</v>
      </c>
      <c r="I2834" s="78" t="s">
        <v>1743</v>
      </c>
      <c r="J2834" s="78" t="s">
        <v>1743</v>
      </c>
      <c r="K2834" s="78" t="s">
        <v>1743</v>
      </c>
      <c r="L2834" s="78" t="s">
        <v>1743</v>
      </c>
      <c r="M2834" s="79">
        <v>0</v>
      </c>
      <c r="N2834" s="78"/>
      <c r="O2834" s="79">
        <v>0</v>
      </c>
      <c r="P2834" s="89">
        <v>0</v>
      </c>
    </row>
    <row r="2835" spans="1:16" x14ac:dyDescent="0.25">
      <c r="A2835" s="76"/>
      <c r="B2835" s="76"/>
      <c r="C2835" s="99"/>
      <c r="D2835" s="90"/>
      <c r="E2835" s="79"/>
      <c r="F2835" s="8" t="s">
        <v>2231</v>
      </c>
      <c r="G2835" s="77"/>
      <c r="H2835" s="78" t="s">
        <v>1743</v>
      </c>
      <c r="I2835" s="78" t="s">
        <v>1743</v>
      </c>
      <c r="J2835" s="78" t="s">
        <v>1743</v>
      </c>
      <c r="K2835" s="78" t="s">
        <v>1743</v>
      </c>
      <c r="L2835" s="78" t="s">
        <v>1743</v>
      </c>
      <c r="M2835" s="79">
        <v>0</v>
      </c>
      <c r="N2835" s="78"/>
      <c r="O2835" s="79">
        <v>0</v>
      </c>
      <c r="P2835" s="89">
        <v>0</v>
      </c>
    </row>
    <row r="2836" spans="1:16" x14ac:dyDescent="0.25">
      <c r="A2836" s="76"/>
      <c r="B2836" s="76"/>
      <c r="C2836" s="99"/>
      <c r="D2836" s="90"/>
      <c r="E2836" s="79"/>
      <c r="F2836" s="8" t="s">
        <v>2232</v>
      </c>
      <c r="G2836" s="77"/>
      <c r="H2836" s="78" t="s">
        <v>1743</v>
      </c>
      <c r="I2836" s="78" t="s">
        <v>1743</v>
      </c>
      <c r="J2836" s="78" t="s">
        <v>1743</v>
      </c>
      <c r="K2836" s="78" t="s">
        <v>1743</v>
      </c>
      <c r="L2836" s="78" t="s">
        <v>1743</v>
      </c>
      <c r="M2836" s="79">
        <v>0</v>
      </c>
      <c r="N2836" s="78"/>
      <c r="O2836" s="79">
        <v>0</v>
      </c>
      <c r="P2836" s="89">
        <v>0</v>
      </c>
    </row>
    <row r="2837" spans="1:16" x14ac:dyDescent="0.25">
      <c r="A2837" s="76">
        <v>22</v>
      </c>
      <c r="B2837" s="76" t="s">
        <v>2233</v>
      </c>
      <c r="C2837" s="99" t="s">
        <v>2234</v>
      </c>
      <c r="D2837" s="90"/>
      <c r="E2837" s="79"/>
      <c r="F2837" s="100" t="s">
        <v>15</v>
      </c>
      <c r="G2837" s="101"/>
      <c r="H2837" s="101"/>
      <c r="I2837" s="101"/>
      <c r="J2837" s="101"/>
      <c r="K2837" s="101"/>
      <c r="L2837" s="102"/>
      <c r="M2837" s="10"/>
      <c r="N2837" s="10"/>
      <c r="O2837" s="10"/>
      <c r="P2837" s="18"/>
    </row>
    <row r="2838" spans="1:16" ht="15.75" customHeight="1" x14ac:dyDescent="0.25">
      <c r="A2838" s="76"/>
      <c r="B2838" s="76"/>
      <c r="C2838" s="99"/>
      <c r="D2838" s="90"/>
      <c r="E2838" s="79"/>
      <c r="F2838" s="52" t="s">
        <v>2235</v>
      </c>
      <c r="G2838" s="7" t="s">
        <v>17</v>
      </c>
      <c r="H2838" s="10">
        <v>0</v>
      </c>
      <c r="I2838" s="10">
        <f t="shared" ref="I2838:I2849" si="598">(H2838*19.88%)+H2838</f>
        <v>0</v>
      </c>
      <c r="J2838" s="10">
        <v>0</v>
      </c>
      <c r="K2838" s="10">
        <f t="shared" ref="K2838:K2849" si="599">(J2838*5.1%)+J2838</f>
        <v>0</v>
      </c>
      <c r="L2838" s="50">
        <f>K2838</f>
        <v>0</v>
      </c>
      <c r="M2838" s="9">
        <v>239200</v>
      </c>
      <c r="N2838" s="9">
        <v>499800</v>
      </c>
      <c r="O2838" s="9">
        <f>MIN(M2838,N2838)</f>
        <v>239200</v>
      </c>
      <c r="P2838" s="19">
        <f>O2838</f>
        <v>239200</v>
      </c>
    </row>
    <row r="2839" spans="1:16" ht="11.25" customHeight="1" x14ac:dyDescent="0.25">
      <c r="A2839" s="76"/>
      <c r="B2839" s="76"/>
      <c r="C2839" s="99"/>
      <c r="D2839" s="90"/>
      <c r="E2839" s="79"/>
      <c r="F2839" s="8" t="s">
        <v>2236</v>
      </c>
      <c r="G2839" s="7" t="s">
        <v>17</v>
      </c>
      <c r="H2839" s="10">
        <v>0</v>
      </c>
      <c r="I2839" s="10">
        <f t="shared" si="598"/>
        <v>0</v>
      </c>
      <c r="J2839" s="10">
        <v>0</v>
      </c>
      <c r="K2839" s="10">
        <f t="shared" si="599"/>
        <v>0</v>
      </c>
      <c r="L2839" s="50">
        <f t="shared" ref="L2839:L2849" si="600">K2839</f>
        <v>0</v>
      </c>
      <c r="M2839" s="9">
        <v>162240</v>
      </c>
      <c r="N2839" s="9">
        <v>392700</v>
      </c>
      <c r="O2839" s="9">
        <f t="shared" ref="O2839:O2849" si="601">MIN(M2839,N2839)</f>
        <v>162240</v>
      </c>
      <c r="P2839" s="19">
        <f t="shared" ref="P2839:P2845" si="602">O2839</f>
        <v>162240</v>
      </c>
    </row>
    <row r="2840" spans="1:16" ht="11.25" customHeight="1" x14ac:dyDescent="0.25">
      <c r="A2840" s="76"/>
      <c r="B2840" s="76"/>
      <c r="C2840" s="99"/>
      <c r="D2840" s="90"/>
      <c r="E2840" s="79"/>
      <c r="F2840" s="8" t="s">
        <v>2237</v>
      </c>
      <c r="G2840" s="7" t="s">
        <v>17</v>
      </c>
      <c r="H2840" s="10">
        <v>0</v>
      </c>
      <c r="I2840" s="10">
        <f t="shared" si="598"/>
        <v>0</v>
      </c>
      <c r="J2840" s="10">
        <v>0</v>
      </c>
      <c r="K2840" s="10">
        <f t="shared" si="599"/>
        <v>0</v>
      </c>
      <c r="L2840" s="50">
        <f t="shared" si="600"/>
        <v>0</v>
      </c>
      <c r="M2840" s="9">
        <v>124800</v>
      </c>
      <c r="N2840" s="9">
        <v>464100</v>
      </c>
      <c r="O2840" s="9">
        <f t="shared" si="601"/>
        <v>124800</v>
      </c>
      <c r="P2840" s="19">
        <f t="shared" si="602"/>
        <v>124800</v>
      </c>
    </row>
    <row r="2841" spans="1:16" ht="11.25" customHeight="1" x14ac:dyDescent="0.25">
      <c r="A2841" s="76"/>
      <c r="B2841" s="76"/>
      <c r="C2841" s="99"/>
      <c r="D2841" s="90"/>
      <c r="E2841" s="79"/>
      <c r="F2841" s="8" t="s">
        <v>2238</v>
      </c>
      <c r="G2841" s="7" t="s">
        <v>17</v>
      </c>
      <c r="H2841" s="10">
        <v>0</v>
      </c>
      <c r="I2841" s="10">
        <f t="shared" si="598"/>
        <v>0</v>
      </c>
      <c r="J2841" s="10">
        <v>0</v>
      </c>
      <c r="K2841" s="10">
        <f t="shared" si="599"/>
        <v>0</v>
      </c>
      <c r="L2841" s="50">
        <f t="shared" si="600"/>
        <v>0</v>
      </c>
      <c r="M2841" s="9">
        <v>621920</v>
      </c>
      <c r="N2841" s="9">
        <v>803250</v>
      </c>
      <c r="O2841" s="9">
        <f t="shared" si="601"/>
        <v>621920</v>
      </c>
      <c r="P2841" s="19">
        <f t="shared" si="602"/>
        <v>621920</v>
      </c>
    </row>
    <row r="2842" spans="1:16" ht="11.25" customHeight="1" x14ac:dyDescent="0.25">
      <c r="A2842" s="76"/>
      <c r="B2842" s="76"/>
      <c r="C2842" s="99"/>
      <c r="D2842" s="90"/>
      <c r="E2842" s="79"/>
      <c r="F2842" s="8" t="s">
        <v>2239</v>
      </c>
      <c r="G2842" s="7" t="s">
        <v>17</v>
      </c>
      <c r="H2842" s="10">
        <v>0</v>
      </c>
      <c r="I2842" s="10">
        <f t="shared" si="598"/>
        <v>0</v>
      </c>
      <c r="J2842" s="10">
        <v>0</v>
      </c>
      <c r="K2842" s="10">
        <f t="shared" si="599"/>
        <v>0</v>
      </c>
      <c r="L2842" s="50">
        <f t="shared" si="600"/>
        <v>0</v>
      </c>
      <c r="M2842" s="9">
        <v>1087319.58</v>
      </c>
      <c r="N2842" s="9">
        <v>214200</v>
      </c>
      <c r="O2842" s="9">
        <f t="shared" si="601"/>
        <v>214200</v>
      </c>
      <c r="P2842" s="19">
        <f t="shared" si="602"/>
        <v>214200</v>
      </c>
    </row>
    <row r="2843" spans="1:16" ht="11.25" customHeight="1" x14ac:dyDescent="0.25">
      <c r="A2843" s="76"/>
      <c r="B2843" s="76"/>
      <c r="C2843" s="99"/>
      <c r="D2843" s="90"/>
      <c r="E2843" s="79"/>
      <c r="F2843" s="8" t="s">
        <v>2214</v>
      </c>
      <c r="G2843" s="7" t="s">
        <v>17</v>
      </c>
      <c r="H2843" s="10">
        <v>0</v>
      </c>
      <c r="I2843" s="10">
        <f t="shared" si="598"/>
        <v>0</v>
      </c>
      <c r="J2843" s="10">
        <v>0</v>
      </c>
      <c r="K2843" s="10">
        <f t="shared" si="599"/>
        <v>0</v>
      </c>
      <c r="L2843" s="50">
        <f t="shared" si="600"/>
        <v>0</v>
      </c>
      <c r="M2843" s="9">
        <v>98342.399999999994</v>
      </c>
      <c r="N2843" s="9">
        <v>321300</v>
      </c>
      <c r="O2843" s="9">
        <f t="shared" si="601"/>
        <v>98342.399999999994</v>
      </c>
      <c r="P2843" s="19">
        <f t="shared" si="602"/>
        <v>98342.399999999994</v>
      </c>
    </row>
    <row r="2844" spans="1:16" ht="17.25" customHeight="1" x14ac:dyDescent="0.25">
      <c r="A2844" s="76"/>
      <c r="B2844" s="76"/>
      <c r="C2844" s="99"/>
      <c r="D2844" s="90"/>
      <c r="E2844" s="79"/>
      <c r="F2844" s="8" t="s">
        <v>2240</v>
      </c>
      <c r="G2844" s="7" t="s">
        <v>17</v>
      </c>
      <c r="H2844" s="10">
        <v>0</v>
      </c>
      <c r="I2844" s="10">
        <f t="shared" si="598"/>
        <v>0</v>
      </c>
      <c r="J2844" s="10">
        <v>0</v>
      </c>
      <c r="K2844" s="10">
        <f t="shared" si="599"/>
        <v>0</v>
      </c>
      <c r="L2844" s="50">
        <f t="shared" si="600"/>
        <v>0</v>
      </c>
      <c r="M2844" s="9">
        <v>362544</v>
      </c>
      <c r="N2844" s="9">
        <v>928200</v>
      </c>
      <c r="O2844" s="9">
        <f t="shared" si="601"/>
        <v>362544</v>
      </c>
      <c r="P2844" s="19">
        <f t="shared" si="602"/>
        <v>362544</v>
      </c>
    </row>
    <row r="2845" spans="1:16" ht="11.25" customHeight="1" x14ac:dyDescent="0.25">
      <c r="A2845" s="76"/>
      <c r="B2845" s="76"/>
      <c r="C2845" s="99"/>
      <c r="D2845" s="90"/>
      <c r="E2845" s="79"/>
      <c r="F2845" s="8" t="s">
        <v>2241</v>
      </c>
      <c r="G2845" s="7" t="s">
        <v>17</v>
      </c>
      <c r="H2845" s="10">
        <v>0</v>
      </c>
      <c r="I2845" s="10">
        <f t="shared" si="598"/>
        <v>0</v>
      </c>
      <c r="J2845" s="10">
        <v>0</v>
      </c>
      <c r="K2845" s="10">
        <f t="shared" si="599"/>
        <v>0</v>
      </c>
      <c r="L2845" s="50">
        <f t="shared" si="600"/>
        <v>0</v>
      </c>
      <c r="M2845" s="9">
        <v>89960</v>
      </c>
      <c r="N2845" s="9">
        <v>249900</v>
      </c>
      <c r="O2845" s="9">
        <f t="shared" si="601"/>
        <v>89960</v>
      </c>
      <c r="P2845" s="19">
        <f t="shared" si="602"/>
        <v>89960</v>
      </c>
    </row>
    <row r="2846" spans="1:16" ht="11.25" customHeight="1" x14ac:dyDescent="0.25">
      <c r="A2846" s="76"/>
      <c r="B2846" s="76"/>
      <c r="C2846" s="99"/>
      <c r="D2846" s="90"/>
      <c r="E2846" s="79"/>
      <c r="F2846" s="8" t="s">
        <v>2242</v>
      </c>
      <c r="G2846" s="7" t="s">
        <v>17</v>
      </c>
      <c r="H2846" s="10">
        <v>0</v>
      </c>
      <c r="I2846" s="10">
        <f t="shared" si="598"/>
        <v>0</v>
      </c>
      <c r="J2846" s="9">
        <v>32431</v>
      </c>
      <c r="K2846" s="10">
        <f t="shared" si="599"/>
        <v>34084.981</v>
      </c>
      <c r="L2846" s="50">
        <f t="shared" si="600"/>
        <v>34084.981</v>
      </c>
      <c r="M2846" s="9">
        <v>46800</v>
      </c>
      <c r="N2846" s="9">
        <v>196350</v>
      </c>
      <c r="O2846" s="9">
        <f t="shared" si="601"/>
        <v>46800</v>
      </c>
      <c r="P2846" s="19">
        <f>AVERAGE(L2846,O2846)</f>
        <v>40442.4905</v>
      </c>
    </row>
    <row r="2847" spans="1:16" ht="11.25" customHeight="1" x14ac:dyDescent="0.25">
      <c r="A2847" s="76"/>
      <c r="B2847" s="76"/>
      <c r="C2847" s="99"/>
      <c r="D2847" s="90"/>
      <c r="E2847" s="79"/>
      <c r="F2847" s="8" t="s">
        <v>2243</v>
      </c>
      <c r="G2847" s="7" t="s">
        <v>17</v>
      </c>
      <c r="H2847" s="10">
        <v>0</v>
      </c>
      <c r="I2847" s="10">
        <f t="shared" si="598"/>
        <v>0</v>
      </c>
      <c r="J2847" s="10">
        <v>0</v>
      </c>
      <c r="K2847" s="10">
        <f t="shared" si="599"/>
        <v>0</v>
      </c>
      <c r="L2847" s="50">
        <f t="shared" si="600"/>
        <v>0</v>
      </c>
      <c r="M2847" s="9">
        <v>90001.600000000006</v>
      </c>
      <c r="N2847" s="9">
        <v>428400</v>
      </c>
      <c r="O2847" s="9">
        <f t="shared" si="601"/>
        <v>90001.600000000006</v>
      </c>
      <c r="P2847" s="19">
        <f>O2847</f>
        <v>90001.600000000006</v>
      </c>
    </row>
    <row r="2848" spans="1:16" x14ac:dyDescent="0.25">
      <c r="A2848" s="76"/>
      <c r="B2848" s="76"/>
      <c r="C2848" s="99"/>
      <c r="D2848" s="90"/>
      <c r="E2848" s="79"/>
      <c r="F2848" s="8" t="s">
        <v>2244</v>
      </c>
      <c r="G2848" s="7" t="s">
        <v>17</v>
      </c>
      <c r="H2848" s="10">
        <v>0</v>
      </c>
      <c r="I2848" s="10">
        <f t="shared" si="598"/>
        <v>0</v>
      </c>
      <c r="J2848" s="10">
        <v>0</v>
      </c>
      <c r="K2848" s="10">
        <f t="shared" si="599"/>
        <v>0</v>
      </c>
      <c r="L2848" s="50">
        <f t="shared" si="600"/>
        <v>0</v>
      </c>
      <c r="M2848" s="9">
        <v>61360</v>
      </c>
      <c r="N2848" s="9">
        <v>160650</v>
      </c>
      <c r="O2848" s="9">
        <f t="shared" si="601"/>
        <v>61360</v>
      </c>
      <c r="P2848" s="19">
        <f t="shared" ref="P2848:P2849" si="603">O2848</f>
        <v>61360</v>
      </c>
    </row>
    <row r="2849" spans="1:16" ht="11.25" customHeight="1" x14ac:dyDescent="0.25">
      <c r="A2849" s="76"/>
      <c r="B2849" s="76"/>
      <c r="C2849" s="99"/>
      <c r="D2849" s="90"/>
      <c r="E2849" s="79"/>
      <c r="F2849" s="8" t="s">
        <v>2245</v>
      </c>
      <c r="G2849" s="7" t="s">
        <v>17</v>
      </c>
      <c r="H2849" s="10">
        <v>0</v>
      </c>
      <c r="I2849" s="10">
        <f t="shared" si="598"/>
        <v>0</v>
      </c>
      <c r="J2849" s="10">
        <v>0</v>
      </c>
      <c r="K2849" s="10">
        <f t="shared" si="599"/>
        <v>0</v>
      </c>
      <c r="L2849" s="50">
        <f t="shared" si="600"/>
        <v>0</v>
      </c>
      <c r="M2849" s="9">
        <v>62400</v>
      </c>
      <c r="N2849" s="9">
        <v>232050</v>
      </c>
      <c r="O2849" s="9">
        <f t="shared" si="601"/>
        <v>62400</v>
      </c>
      <c r="P2849" s="19">
        <f t="shared" si="603"/>
        <v>62400</v>
      </c>
    </row>
    <row r="2850" spans="1:16" x14ac:dyDescent="0.25">
      <c r="A2850" s="76"/>
      <c r="B2850" s="76"/>
      <c r="C2850" s="99"/>
      <c r="D2850" s="90"/>
      <c r="E2850" s="79"/>
      <c r="F2850" s="100" t="s">
        <v>81</v>
      </c>
      <c r="G2850" s="101"/>
      <c r="H2850" s="101"/>
      <c r="I2850" s="101"/>
      <c r="J2850" s="101"/>
      <c r="K2850" s="101"/>
      <c r="L2850" s="102"/>
      <c r="M2850" s="10"/>
      <c r="N2850" s="10"/>
      <c r="O2850" s="10"/>
      <c r="P2850" s="18"/>
    </row>
    <row r="2851" spans="1:16" ht="17.25" customHeight="1" x14ac:dyDescent="0.25">
      <c r="A2851" s="76"/>
      <c r="B2851" s="76"/>
      <c r="C2851" s="99"/>
      <c r="D2851" s="90"/>
      <c r="E2851" s="79"/>
      <c r="F2851" s="8" t="s">
        <v>2246</v>
      </c>
      <c r="G2851" s="77" t="s">
        <v>82</v>
      </c>
      <c r="H2851" s="79">
        <v>0</v>
      </c>
      <c r="I2851" s="79">
        <f>(H2851*19.88%)+H2851</f>
        <v>0</v>
      </c>
      <c r="J2851" s="79">
        <v>0</v>
      </c>
      <c r="K2851" s="79">
        <f>(J2851*5.1%)+J2851</f>
        <v>0</v>
      </c>
      <c r="L2851" s="79">
        <f>K2851</f>
        <v>0</v>
      </c>
      <c r="M2851" s="79">
        <v>340704</v>
      </c>
      <c r="N2851" s="78">
        <v>239216.18</v>
      </c>
      <c r="O2851" s="79">
        <f>MIN(M2851,N2851)</f>
        <v>239216.18</v>
      </c>
      <c r="P2851" s="89">
        <f>O2851</f>
        <v>239216.18</v>
      </c>
    </row>
    <row r="2852" spans="1:16" ht="15.75" customHeight="1" x14ac:dyDescent="0.25">
      <c r="A2852" s="76"/>
      <c r="B2852" s="76"/>
      <c r="C2852" s="99"/>
      <c r="D2852" s="90"/>
      <c r="E2852" s="79"/>
      <c r="F2852" s="8" t="s">
        <v>2247</v>
      </c>
      <c r="G2852" s="77"/>
      <c r="H2852" s="79"/>
      <c r="I2852" s="79"/>
      <c r="J2852" s="79"/>
      <c r="K2852" s="79"/>
      <c r="L2852" s="79"/>
      <c r="M2852" s="79">
        <v>0</v>
      </c>
      <c r="N2852" s="78"/>
      <c r="O2852" s="79">
        <v>0</v>
      </c>
      <c r="P2852" s="89">
        <v>0</v>
      </c>
    </row>
    <row r="2853" spans="1:16" ht="11.25" customHeight="1" x14ac:dyDescent="0.25">
      <c r="A2853" s="76"/>
      <c r="B2853" s="76"/>
      <c r="C2853" s="99"/>
      <c r="D2853" s="90"/>
      <c r="E2853" s="79"/>
      <c r="F2853" s="8" t="s">
        <v>2248</v>
      </c>
      <c r="G2853" s="77"/>
      <c r="H2853" s="79"/>
      <c r="I2853" s="79"/>
      <c r="J2853" s="79"/>
      <c r="K2853" s="79"/>
      <c r="L2853" s="79"/>
      <c r="M2853" s="79">
        <v>0</v>
      </c>
      <c r="N2853" s="78"/>
      <c r="O2853" s="79">
        <v>0</v>
      </c>
      <c r="P2853" s="89">
        <v>0</v>
      </c>
    </row>
    <row r="2854" spans="1:16" ht="11.25" customHeight="1" x14ac:dyDescent="0.25">
      <c r="A2854" s="76"/>
      <c r="B2854" s="76"/>
      <c r="C2854" s="99"/>
      <c r="D2854" s="90"/>
      <c r="E2854" s="79"/>
      <c r="F2854" s="8" t="s">
        <v>2249</v>
      </c>
      <c r="G2854" s="77"/>
      <c r="H2854" s="79"/>
      <c r="I2854" s="79"/>
      <c r="J2854" s="79"/>
      <c r="K2854" s="79"/>
      <c r="L2854" s="79"/>
      <c r="M2854" s="79">
        <v>0</v>
      </c>
      <c r="N2854" s="78"/>
      <c r="O2854" s="79">
        <v>0</v>
      </c>
      <c r="P2854" s="89">
        <v>0</v>
      </c>
    </row>
    <row r="2855" spans="1:16" x14ac:dyDescent="0.25">
      <c r="A2855" s="76"/>
      <c r="B2855" s="76"/>
      <c r="C2855" s="99"/>
      <c r="D2855" s="90"/>
      <c r="E2855" s="79"/>
      <c r="F2855" s="8" t="s">
        <v>2250</v>
      </c>
      <c r="G2855" s="77"/>
      <c r="H2855" s="79"/>
      <c r="I2855" s="79"/>
      <c r="J2855" s="79"/>
      <c r="K2855" s="79"/>
      <c r="L2855" s="79"/>
      <c r="M2855" s="79">
        <v>0</v>
      </c>
      <c r="N2855" s="78"/>
      <c r="O2855" s="79">
        <v>0</v>
      </c>
      <c r="P2855" s="89">
        <v>0</v>
      </c>
    </row>
    <row r="2856" spans="1:16" x14ac:dyDescent="0.25">
      <c r="A2856" s="76"/>
      <c r="B2856" s="76"/>
      <c r="C2856" s="99"/>
      <c r="D2856" s="90"/>
      <c r="E2856" s="79"/>
      <c r="F2856" s="8" t="s">
        <v>2251</v>
      </c>
      <c r="G2856" s="77"/>
      <c r="H2856" s="79"/>
      <c r="I2856" s="79"/>
      <c r="J2856" s="79"/>
      <c r="K2856" s="79"/>
      <c r="L2856" s="79"/>
      <c r="M2856" s="79">
        <v>0</v>
      </c>
      <c r="N2856" s="78"/>
      <c r="O2856" s="79">
        <v>0</v>
      </c>
      <c r="P2856" s="89">
        <v>0</v>
      </c>
    </row>
    <row r="2857" spans="1:16" ht="11.25" customHeight="1" x14ac:dyDescent="0.25">
      <c r="A2857" s="76"/>
      <c r="B2857" s="76"/>
      <c r="C2857" s="99"/>
      <c r="D2857" s="90"/>
      <c r="E2857" s="79"/>
      <c r="F2857" s="8" t="s">
        <v>2252</v>
      </c>
      <c r="G2857" s="77"/>
      <c r="H2857" s="79"/>
      <c r="I2857" s="79"/>
      <c r="J2857" s="79"/>
      <c r="K2857" s="79"/>
      <c r="L2857" s="79"/>
      <c r="M2857" s="79">
        <v>0</v>
      </c>
      <c r="N2857" s="78"/>
      <c r="O2857" s="79">
        <v>0</v>
      </c>
      <c r="P2857" s="89">
        <v>0</v>
      </c>
    </row>
    <row r="2858" spans="1:16" ht="11.25" customHeight="1" x14ac:dyDescent="0.25">
      <c r="A2858" s="76"/>
      <c r="B2858" s="76"/>
      <c r="C2858" s="99"/>
      <c r="D2858" s="90"/>
      <c r="E2858" s="79"/>
      <c r="F2858" s="8" t="s">
        <v>2252</v>
      </c>
      <c r="G2858" s="77"/>
      <c r="H2858" s="79"/>
      <c r="I2858" s="79"/>
      <c r="J2858" s="79"/>
      <c r="K2858" s="79"/>
      <c r="L2858" s="79"/>
      <c r="M2858" s="79">
        <v>0</v>
      </c>
      <c r="N2858" s="78"/>
      <c r="O2858" s="79">
        <v>0</v>
      </c>
      <c r="P2858" s="89">
        <v>0</v>
      </c>
    </row>
    <row r="2859" spans="1:16" x14ac:dyDescent="0.25">
      <c r="A2859" s="76"/>
      <c r="B2859" s="76"/>
      <c r="C2859" s="99"/>
      <c r="D2859" s="90"/>
      <c r="E2859" s="79"/>
      <c r="F2859" s="8" t="s">
        <v>2232</v>
      </c>
      <c r="G2859" s="77"/>
      <c r="H2859" s="79"/>
      <c r="I2859" s="79"/>
      <c r="J2859" s="79"/>
      <c r="K2859" s="79"/>
      <c r="L2859" s="79"/>
      <c r="M2859" s="79">
        <v>0</v>
      </c>
      <c r="N2859" s="78"/>
      <c r="O2859" s="79">
        <v>0</v>
      </c>
      <c r="P2859" s="89">
        <v>0</v>
      </c>
    </row>
    <row r="2860" spans="1:16" ht="90" customHeight="1" x14ac:dyDescent="0.25">
      <c r="A2860" s="76" t="s">
        <v>2253</v>
      </c>
      <c r="B2860" s="76"/>
      <c r="C2860" s="76"/>
      <c r="D2860" s="76"/>
      <c r="E2860" s="76"/>
      <c r="F2860" s="76"/>
      <c r="G2860" s="76"/>
      <c r="H2860" s="76"/>
      <c r="I2860" s="76"/>
      <c r="J2860" s="76"/>
      <c r="K2860" s="76"/>
      <c r="L2860" s="4"/>
      <c r="M2860" s="4"/>
      <c r="N2860" s="4"/>
      <c r="O2860" s="4"/>
      <c r="P2860" s="13"/>
    </row>
    <row r="2861" spans="1:16" ht="33" customHeight="1" x14ac:dyDescent="0.25">
      <c r="A2861" s="3" t="s">
        <v>1481</v>
      </c>
      <c r="B2861" s="3" t="s">
        <v>1482</v>
      </c>
      <c r="C2861" s="3" t="s">
        <v>7</v>
      </c>
      <c r="D2861" s="5" t="s">
        <v>0</v>
      </c>
      <c r="E2861" s="6" t="s">
        <v>1</v>
      </c>
      <c r="F2861" s="3" t="s">
        <v>1483</v>
      </c>
      <c r="G2861" s="90" t="s">
        <v>9</v>
      </c>
      <c r="H2861" s="83" t="s">
        <v>2751</v>
      </c>
      <c r="I2861" s="83" t="s">
        <v>2756</v>
      </c>
      <c r="J2861" s="83" t="s">
        <v>2750</v>
      </c>
      <c r="K2861" s="83" t="s">
        <v>2754</v>
      </c>
      <c r="L2861" s="82" t="s">
        <v>10</v>
      </c>
      <c r="M2861" s="82" t="s">
        <v>11</v>
      </c>
      <c r="N2861" s="82" t="s">
        <v>12</v>
      </c>
      <c r="O2861" s="90" t="s">
        <v>13</v>
      </c>
      <c r="P2861" s="98" t="s">
        <v>3</v>
      </c>
    </row>
    <row r="2862" spans="1:16" ht="15" customHeight="1" x14ac:dyDescent="0.25">
      <c r="A2862" s="76">
        <v>1</v>
      </c>
      <c r="B2862" s="76" t="s">
        <v>2254</v>
      </c>
      <c r="C2862" s="76" t="s">
        <v>2171</v>
      </c>
      <c r="D2862" s="90" t="s">
        <v>0</v>
      </c>
      <c r="E2862" s="78" t="s">
        <v>2747</v>
      </c>
      <c r="F2862" s="3" t="s">
        <v>15</v>
      </c>
      <c r="G2862" s="90"/>
      <c r="H2862" s="84"/>
      <c r="I2862" s="84"/>
      <c r="J2862" s="84"/>
      <c r="K2862" s="84"/>
      <c r="L2862" s="82"/>
      <c r="M2862" s="82"/>
      <c r="N2862" s="82"/>
      <c r="O2862" s="90"/>
      <c r="P2862" s="98"/>
    </row>
    <row r="2863" spans="1:16" x14ac:dyDescent="0.25">
      <c r="A2863" s="76"/>
      <c r="B2863" s="76"/>
      <c r="C2863" s="76"/>
      <c r="D2863" s="90"/>
      <c r="E2863" s="78"/>
      <c r="F2863" s="8" t="s">
        <v>2255</v>
      </c>
      <c r="G2863" s="7" t="s">
        <v>17</v>
      </c>
      <c r="H2863" s="10">
        <v>136173.51</v>
      </c>
      <c r="I2863" s="10">
        <f t="shared" ref="I2863:I2878" si="604">(H2863*19.88%)+H2863</f>
        <v>163244.80378800002</v>
      </c>
      <c r="J2863" s="10">
        <v>0</v>
      </c>
      <c r="K2863" s="10">
        <f t="shared" ref="K2863:K2878" si="605">(J2863*5.1%)+J2863</f>
        <v>0</v>
      </c>
      <c r="L2863" s="50">
        <f>K2863</f>
        <v>0</v>
      </c>
      <c r="M2863" s="9">
        <v>295239</v>
      </c>
      <c r="N2863" s="9">
        <v>80325</v>
      </c>
      <c r="O2863" s="9">
        <f>MIN(M2863,N2863)</f>
        <v>80325</v>
      </c>
      <c r="P2863" s="17">
        <f>O2863</f>
        <v>80325</v>
      </c>
    </row>
    <row r="2864" spans="1:16" x14ac:dyDescent="0.25">
      <c r="A2864" s="76"/>
      <c r="B2864" s="76"/>
      <c r="C2864" s="76"/>
      <c r="D2864" s="90"/>
      <c r="E2864" s="78"/>
      <c r="F2864" s="8" t="s">
        <v>2256</v>
      </c>
      <c r="G2864" s="7" t="s">
        <v>17</v>
      </c>
      <c r="H2864" s="10">
        <v>13617.45</v>
      </c>
      <c r="I2864" s="10">
        <f t="shared" si="604"/>
        <v>16324.59906</v>
      </c>
      <c r="J2864" s="10">
        <v>0</v>
      </c>
      <c r="K2864" s="10">
        <f t="shared" si="605"/>
        <v>0</v>
      </c>
      <c r="L2864" s="50">
        <f t="shared" ref="L2864:L2878" si="606">K2864</f>
        <v>0</v>
      </c>
      <c r="M2864" s="9">
        <v>25090.230177600002</v>
      </c>
      <c r="N2864" s="9">
        <v>45006.99</v>
      </c>
      <c r="O2864" s="9">
        <f t="shared" ref="O2864:O2877" si="607">MIN(M2864,N2864)</f>
        <v>25090.230177600002</v>
      </c>
      <c r="P2864" s="17">
        <f t="shared" ref="P2864:P2878" si="608">O2864</f>
        <v>25090.230177600002</v>
      </c>
    </row>
    <row r="2865" spans="1:16" x14ac:dyDescent="0.25">
      <c r="A2865" s="76"/>
      <c r="B2865" s="76"/>
      <c r="C2865" s="76"/>
      <c r="D2865" s="90"/>
      <c r="E2865" s="78"/>
      <c r="F2865" s="8" t="s">
        <v>2257</v>
      </c>
      <c r="G2865" s="7" t="s">
        <v>17</v>
      </c>
      <c r="H2865" s="10">
        <v>122557.05</v>
      </c>
      <c r="I2865" s="10">
        <f t="shared" si="604"/>
        <v>146921.39154000001</v>
      </c>
      <c r="J2865" s="10">
        <v>0</v>
      </c>
      <c r="K2865" s="10">
        <f t="shared" si="605"/>
        <v>0</v>
      </c>
      <c r="L2865" s="50">
        <f t="shared" si="606"/>
        <v>0</v>
      </c>
      <c r="M2865" s="9">
        <v>381480</v>
      </c>
      <c r="N2865" s="9">
        <v>196731.99</v>
      </c>
      <c r="O2865" s="9">
        <f t="shared" si="607"/>
        <v>196731.99</v>
      </c>
      <c r="P2865" s="17">
        <f t="shared" si="608"/>
        <v>196731.99</v>
      </c>
    </row>
    <row r="2866" spans="1:16" x14ac:dyDescent="0.25">
      <c r="A2866" s="76"/>
      <c r="B2866" s="76"/>
      <c r="C2866" s="76"/>
      <c r="D2866" s="90"/>
      <c r="E2866" s="78"/>
      <c r="F2866" s="8" t="s">
        <v>2258</v>
      </c>
      <c r="G2866" s="7" t="s">
        <v>17</v>
      </c>
      <c r="H2866" s="10">
        <v>136173.51</v>
      </c>
      <c r="I2866" s="10">
        <f t="shared" si="604"/>
        <v>163244.80378800002</v>
      </c>
      <c r="J2866" s="10">
        <v>0</v>
      </c>
      <c r="K2866" s="10">
        <f t="shared" si="605"/>
        <v>0</v>
      </c>
      <c r="L2866" s="50">
        <f t="shared" si="606"/>
        <v>0</v>
      </c>
      <c r="M2866" s="9">
        <v>18017.807421599999</v>
      </c>
      <c r="N2866" s="9">
        <v>53550</v>
      </c>
      <c r="O2866" s="9">
        <f t="shared" si="607"/>
        <v>18017.807421599999</v>
      </c>
      <c r="P2866" s="17">
        <f t="shared" si="608"/>
        <v>18017.807421599999</v>
      </c>
    </row>
    <row r="2867" spans="1:16" x14ac:dyDescent="0.25">
      <c r="A2867" s="76"/>
      <c r="B2867" s="76"/>
      <c r="C2867" s="76"/>
      <c r="D2867" s="90"/>
      <c r="E2867" s="78"/>
      <c r="F2867" s="8" t="s">
        <v>2259</v>
      </c>
      <c r="G2867" s="7" t="s">
        <v>17</v>
      </c>
      <c r="H2867" s="10">
        <v>107804.07</v>
      </c>
      <c r="I2867" s="10">
        <f t="shared" si="604"/>
        <v>129235.51911600001</v>
      </c>
      <c r="J2867" s="10">
        <v>0</v>
      </c>
      <c r="K2867" s="10">
        <f t="shared" si="605"/>
        <v>0</v>
      </c>
      <c r="L2867" s="50">
        <f t="shared" si="606"/>
        <v>0</v>
      </c>
      <c r="M2867" s="9">
        <v>69670.773981480001</v>
      </c>
      <c r="N2867" s="9">
        <v>170046.24</v>
      </c>
      <c r="O2867" s="9">
        <f t="shared" si="607"/>
        <v>69670.773981480001</v>
      </c>
      <c r="P2867" s="17">
        <f t="shared" si="608"/>
        <v>69670.773981480001</v>
      </c>
    </row>
    <row r="2868" spans="1:16" x14ac:dyDescent="0.25">
      <c r="A2868" s="76"/>
      <c r="B2868" s="76"/>
      <c r="C2868" s="76"/>
      <c r="D2868" s="90"/>
      <c r="E2868" s="78"/>
      <c r="F2868" s="8" t="s">
        <v>2260</v>
      </c>
      <c r="G2868" s="7" t="s">
        <v>17</v>
      </c>
      <c r="H2868" s="10">
        <v>38582.28</v>
      </c>
      <c r="I2868" s="10">
        <f t="shared" si="604"/>
        <v>46252.437264</v>
      </c>
      <c r="J2868" s="10">
        <v>0</v>
      </c>
      <c r="K2868" s="10">
        <f t="shared" si="605"/>
        <v>0</v>
      </c>
      <c r="L2868" s="50">
        <f t="shared" si="606"/>
        <v>0</v>
      </c>
      <c r="M2868" s="9">
        <v>96390</v>
      </c>
      <c r="N2868" s="9">
        <v>242760</v>
      </c>
      <c r="O2868" s="9">
        <f t="shared" si="607"/>
        <v>96390</v>
      </c>
      <c r="P2868" s="17">
        <f t="shared" si="608"/>
        <v>96390</v>
      </c>
    </row>
    <row r="2869" spans="1:16" x14ac:dyDescent="0.25">
      <c r="A2869" s="76"/>
      <c r="B2869" s="76"/>
      <c r="C2869" s="76"/>
      <c r="D2869" s="90"/>
      <c r="E2869" s="78"/>
      <c r="F2869" s="8" t="s">
        <v>2261</v>
      </c>
      <c r="G2869" s="7" t="s">
        <v>17</v>
      </c>
      <c r="H2869" s="10">
        <v>20425.68</v>
      </c>
      <c r="I2869" s="10">
        <f t="shared" si="604"/>
        <v>24486.305184000001</v>
      </c>
      <c r="J2869" s="10">
        <v>0</v>
      </c>
      <c r="K2869" s="10">
        <f t="shared" si="605"/>
        <v>0</v>
      </c>
      <c r="L2869" s="50">
        <f t="shared" si="606"/>
        <v>0</v>
      </c>
      <c r="M2869" s="9">
        <v>69360</v>
      </c>
      <c r="N2869" s="9">
        <v>49980</v>
      </c>
      <c r="O2869" s="9">
        <f t="shared" si="607"/>
        <v>49980</v>
      </c>
      <c r="P2869" s="17">
        <f t="shared" si="608"/>
        <v>49980</v>
      </c>
    </row>
    <row r="2870" spans="1:16" x14ac:dyDescent="0.25">
      <c r="A2870" s="76"/>
      <c r="B2870" s="76"/>
      <c r="C2870" s="76"/>
      <c r="D2870" s="90"/>
      <c r="E2870" s="78"/>
      <c r="F2870" s="8" t="s">
        <v>2262</v>
      </c>
      <c r="G2870" s="7" t="s">
        <v>17</v>
      </c>
      <c r="H2870" s="10">
        <v>62413.56</v>
      </c>
      <c r="I2870" s="10">
        <f t="shared" si="604"/>
        <v>74821.375727999999</v>
      </c>
      <c r="J2870" s="10">
        <v>0</v>
      </c>
      <c r="K2870" s="10">
        <f t="shared" si="605"/>
        <v>0</v>
      </c>
      <c r="L2870" s="50">
        <f t="shared" si="606"/>
        <v>0</v>
      </c>
      <c r="M2870" s="9">
        <v>99490.8</v>
      </c>
      <c r="N2870" s="9">
        <v>152155.185</v>
      </c>
      <c r="O2870" s="9">
        <f t="shared" si="607"/>
        <v>99490.8</v>
      </c>
      <c r="P2870" s="17">
        <f t="shared" si="608"/>
        <v>99490.8</v>
      </c>
    </row>
    <row r="2871" spans="1:16" x14ac:dyDescent="0.25">
      <c r="A2871" s="76"/>
      <c r="B2871" s="76"/>
      <c r="C2871" s="76"/>
      <c r="D2871" s="90"/>
      <c r="E2871" s="78"/>
      <c r="F2871" s="8" t="s">
        <v>2263</v>
      </c>
      <c r="G2871" s="7" t="s">
        <v>17</v>
      </c>
      <c r="H2871" s="10">
        <v>249653.25</v>
      </c>
      <c r="I2871" s="10">
        <f t="shared" si="604"/>
        <v>299284.3161</v>
      </c>
      <c r="J2871" s="10">
        <v>0</v>
      </c>
      <c r="K2871" s="10">
        <f t="shared" si="605"/>
        <v>0</v>
      </c>
      <c r="L2871" s="50">
        <f t="shared" si="606"/>
        <v>0</v>
      </c>
      <c r="M2871" s="9">
        <v>99490.8</v>
      </c>
      <c r="N2871" s="9">
        <v>154315.035</v>
      </c>
      <c r="O2871" s="9">
        <f t="shared" si="607"/>
        <v>99490.8</v>
      </c>
      <c r="P2871" s="17">
        <f t="shared" si="608"/>
        <v>99490.8</v>
      </c>
    </row>
    <row r="2872" spans="1:16" x14ac:dyDescent="0.25">
      <c r="A2872" s="76"/>
      <c r="B2872" s="76"/>
      <c r="C2872" s="76"/>
      <c r="D2872" s="90"/>
      <c r="E2872" s="78"/>
      <c r="F2872" s="8" t="s">
        <v>2264</v>
      </c>
      <c r="G2872" s="7" t="s">
        <v>17</v>
      </c>
      <c r="H2872" s="10">
        <v>220716.54</v>
      </c>
      <c r="I2872" s="10">
        <f t="shared" si="604"/>
        <v>264594.98815200001</v>
      </c>
      <c r="J2872" s="10">
        <v>0</v>
      </c>
      <c r="K2872" s="10">
        <f t="shared" si="605"/>
        <v>0</v>
      </c>
      <c r="L2872" s="50">
        <f t="shared" si="606"/>
        <v>0</v>
      </c>
      <c r="M2872" s="9">
        <v>99490.8</v>
      </c>
      <c r="N2872" s="9">
        <v>214200</v>
      </c>
      <c r="O2872" s="9">
        <f t="shared" si="607"/>
        <v>99490.8</v>
      </c>
      <c r="P2872" s="17">
        <f t="shared" si="608"/>
        <v>99490.8</v>
      </c>
    </row>
    <row r="2873" spans="1:16" x14ac:dyDescent="0.25">
      <c r="A2873" s="76"/>
      <c r="B2873" s="76"/>
      <c r="C2873" s="76"/>
      <c r="D2873" s="90"/>
      <c r="E2873" s="78"/>
      <c r="F2873" s="8" t="s">
        <v>2265</v>
      </c>
      <c r="G2873" s="7" t="s">
        <v>17</v>
      </c>
      <c r="H2873" s="10">
        <v>89648.46</v>
      </c>
      <c r="I2873" s="10">
        <f t="shared" si="604"/>
        <v>107470.573848</v>
      </c>
      <c r="J2873" s="10">
        <v>0</v>
      </c>
      <c r="K2873" s="10">
        <f t="shared" si="605"/>
        <v>0</v>
      </c>
      <c r="L2873" s="50">
        <f t="shared" si="606"/>
        <v>0</v>
      </c>
      <c r="M2873" s="9">
        <v>295239</v>
      </c>
      <c r="N2873" s="9">
        <v>154315.035</v>
      </c>
      <c r="O2873" s="9">
        <f t="shared" si="607"/>
        <v>154315.035</v>
      </c>
      <c r="P2873" s="17">
        <f t="shared" si="608"/>
        <v>154315.035</v>
      </c>
    </row>
    <row r="2874" spans="1:16" x14ac:dyDescent="0.25">
      <c r="A2874" s="76"/>
      <c r="B2874" s="76"/>
      <c r="C2874" s="76"/>
      <c r="D2874" s="90"/>
      <c r="E2874" s="78"/>
      <c r="F2874" s="8" t="s">
        <v>2266</v>
      </c>
      <c r="G2874" s="7" t="s">
        <v>17</v>
      </c>
      <c r="H2874" s="10">
        <v>51066.18</v>
      </c>
      <c r="I2874" s="10">
        <f t="shared" si="604"/>
        <v>61218.136584</v>
      </c>
      <c r="J2874" s="10">
        <v>0</v>
      </c>
      <c r="K2874" s="10">
        <f t="shared" si="605"/>
        <v>0</v>
      </c>
      <c r="L2874" s="50">
        <f t="shared" si="606"/>
        <v>0</v>
      </c>
      <c r="M2874" s="9">
        <v>53346</v>
      </c>
      <c r="N2874" s="9">
        <v>169617.84</v>
      </c>
      <c r="O2874" s="9">
        <f t="shared" si="607"/>
        <v>53346</v>
      </c>
      <c r="P2874" s="17">
        <f t="shared" si="608"/>
        <v>53346</v>
      </c>
    </row>
    <row r="2875" spans="1:16" x14ac:dyDescent="0.25">
      <c r="A2875" s="76"/>
      <c r="B2875" s="76"/>
      <c r="C2875" s="76"/>
      <c r="D2875" s="90"/>
      <c r="E2875" s="78"/>
      <c r="F2875" s="8" t="s">
        <v>2267</v>
      </c>
      <c r="G2875" s="7" t="s">
        <v>17</v>
      </c>
      <c r="H2875" s="10">
        <v>5673.69</v>
      </c>
      <c r="I2875" s="10">
        <f t="shared" si="604"/>
        <v>6801.6195719999996</v>
      </c>
      <c r="J2875" s="10">
        <v>0</v>
      </c>
      <c r="K2875" s="10">
        <f t="shared" si="605"/>
        <v>0</v>
      </c>
      <c r="L2875" s="50">
        <f t="shared" si="606"/>
        <v>0</v>
      </c>
      <c r="M2875" s="9">
        <v>43350</v>
      </c>
      <c r="N2875" s="9">
        <v>27508.635000000002</v>
      </c>
      <c r="O2875" s="9">
        <f t="shared" si="607"/>
        <v>27508.635000000002</v>
      </c>
      <c r="P2875" s="17">
        <f t="shared" si="608"/>
        <v>27508.635000000002</v>
      </c>
    </row>
    <row r="2876" spans="1:16" x14ac:dyDescent="0.25">
      <c r="A2876" s="76"/>
      <c r="B2876" s="76"/>
      <c r="C2876" s="76"/>
      <c r="D2876" s="90"/>
      <c r="E2876" s="78"/>
      <c r="F2876" s="8" t="s">
        <v>2268</v>
      </c>
      <c r="G2876" s="7" t="s">
        <v>17</v>
      </c>
      <c r="H2876" s="10">
        <v>111889.8</v>
      </c>
      <c r="I2876" s="10">
        <f t="shared" si="604"/>
        <v>134133.49223999999</v>
      </c>
      <c r="J2876" s="10">
        <v>0</v>
      </c>
      <c r="K2876" s="10">
        <f t="shared" si="605"/>
        <v>0</v>
      </c>
      <c r="L2876" s="50">
        <f t="shared" si="606"/>
        <v>0</v>
      </c>
      <c r="M2876" s="9">
        <v>208651.2</v>
      </c>
      <c r="N2876" s="9">
        <v>96390</v>
      </c>
      <c r="O2876" s="9">
        <f t="shared" si="607"/>
        <v>96390</v>
      </c>
      <c r="P2876" s="17">
        <f t="shared" si="608"/>
        <v>96390</v>
      </c>
    </row>
    <row r="2877" spans="1:16" x14ac:dyDescent="0.25">
      <c r="A2877" s="76"/>
      <c r="B2877" s="76"/>
      <c r="C2877" s="76"/>
      <c r="D2877" s="90"/>
      <c r="E2877" s="78"/>
      <c r="F2877" s="8" t="s">
        <v>2269</v>
      </c>
      <c r="G2877" s="7" t="s">
        <v>17</v>
      </c>
      <c r="H2877" s="10">
        <v>0</v>
      </c>
      <c r="I2877" s="10">
        <f t="shared" si="604"/>
        <v>0</v>
      </c>
      <c r="J2877" s="10">
        <v>0</v>
      </c>
      <c r="K2877" s="10">
        <f t="shared" si="605"/>
        <v>0</v>
      </c>
      <c r="L2877" s="50">
        <f t="shared" si="606"/>
        <v>0</v>
      </c>
      <c r="M2877" s="9">
        <v>117759</v>
      </c>
      <c r="N2877" s="9">
        <v>140195.685</v>
      </c>
      <c r="O2877" s="9">
        <f t="shared" si="607"/>
        <v>117759</v>
      </c>
      <c r="P2877" s="17">
        <f t="shared" si="608"/>
        <v>117759</v>
      </c>
    </row>
    <row r="2878" spans="1:16" x14ac:dyDescent="0.25">
      <c r="A2878" s="76"/>
      <c r="B2878" s="76"/>
      <c r="C2878" s="76"/>
      <c r="D2878" s="90"/>
      <c r="E2878" s="78"/>
      <c r="F2878" s="8" t="s">
        <v>2270</v>
      </c>
      <c r="G2878" s="7" t="s">
        <v>17</v>
      </c>
      <c r="H2878" s="10">
        <v>0</v>
      </c>
      <c r="I2878" s="10">
        <f t="shared" si="604"/>
        <v>0</v>
      </c>
      <c r="J2878" s="10">
        <v>0</v>
      </c>
      <c r="K2878" s="10">
        <f t="shared" si="605"/>
        <v>0</v>
      </c>
      <c r="L2878" s="50">
        <f t="shared" si="606"/>
        <v>0</v>
      </c>
      <c r="M2878" s="9">
        <v>2505122.04</v>
      </c>
      <c r="N2878" s="9">
        <v>572985</v>
      </c>
      <c r="O2878" s="9">
        <f>MIN(N2878)</f>
        <v>572985</v>
      </c>
      <c r="P2878" s="17">
        <f t="shared" si="608"/>
        <v>572985</v>
      </c>
    </row>
    <row r="2879" spans="1:16" x14ac:dyDescent="0.25">
      <c r="A2879" s="76"/>
      <c r="B2879" s="76"/>
      <c r="C2879" s="76"/>
      <c r="D2879" s="90"/>
      <c r="E2879" s="78"/>
      <c r="F2879" s="86" t="s">
        <v>81</v>
      </c>
      <c r="G2879" s="87"/>
      <c r="H2879" s="87"/>
      <c r="I2879" s="87"/>
      <c r="J2879" s="87"/>
      <c r="K2879" s="87"/>
      <c r="L2879" s="88"/>
      <c r="M2879" s="10"/>
      <c r="N2879" s="10"/>
      <c r="O2879" s="10"/>
      <c r="P2879" s="18"/>
    </row>
    <row r="2880" spans="1:16" x14ac:dyDescent="0.25">
      <c r="A2880" s="76"/>
      <c r="B2880" s="76"/>
      <c r="C2880" s="76"/>
      <c r="D2880" s="90"/>
      <c r="E2880" s="78"/>
      <c r="F2880" s="8" t="s">
        <v>763</v>
      </c>
      <c r="G2880" s="77" t="s">
        <v>82</v>
      </c>
      <c r="H2880" s="79">
        <v>58235.76</v>
      </c>
      <c r="I2880" s="79">
        <f>(H2880*19.88%)+H2880</f>
        <v>69813.029087999996</v>
      </c>
      <c r="J2880" s="79">
        <v>53961.477599999998</v>
      </c>
      <c r="K2880" s="79">
        <f>(J2880*5.1%)+J2880</f>
        <v>56713.512957599996</v>
      </c>
      <c r="L2880" s="79">
        <f>K2880</f>
        <v>56713.512957599996</v>
      </c>
      <c r="M2880" s="79">
        <v>327682.78304879996</v>
      </c>
      <c r="N2880" s="79">
        <v>157289.44</v>
      </c>
      <c r="O2880" s="79">
        <f>MIN(M2880,N2880)</f>
        <v>157289.44</v>
      </c>
      <c r="P2880" s="80">
        <f>AVERAGE(L2880,O2880)</f>
        <v>107001.4764788</v>
      </c>
    </row>
    <row r="2881" spans="1:16" x14ac:dyDescent="0.25">
      <c r="A2881" s="76"/>
      <c r="B2881" s="76"/>
      <c r="C2881" s="76"/>
      <c r="D2881" s="90"/>
      <c r="E2881" s="78"/>
      <c r="F2881" s="8" t="s">
        <v>2271</v>
      </c>
      <c r="G2881" s="77"/>
      <c r="H2881" s="79"/>
      <c r="I2881" s="79"/>
      <c r="J2881" s="79"/>
      <c r="K2881" s="79"/>
      <c r="L2881" s="79">
        <f>+(I2881+K2881)/2</f>
        <v>0</v>
      </c>
      <c r="M2881" s="79">
        <v>0</v>
      </c>
      <c r="N2881" s="79"/>
      <c r="O2881" s="79">
        <v>0</v>
      </c>
      <c r="P2881" s="81"/>
    </row>
    <row r="2882" spans="1:16" x14ac:dyDescent="0.25">
      <c r="A2882" s="76"/>
      <c r="B2882" s="76"/>
      <c r="C2882" s="76"/>
      <c r="D2882" s="90"/>
      <c r="E2882" s="78"/>
      <c r="F2882" s="8" t="s">
        <v>119</v>
      </c>
      <c r="G2882" s="77"/>
      <c r="H2882" s="79"/>
      <c r="I2882" s="79"/>
      <c r="J2882" s="79"/>
      <c r="K2882" s="79"/>
      <c r="L2882" s="79"/>
      <c r="M2882" s="79">
        <v>0</v>
      </c>
      <c r="N2882" s="79"/>
      <c r="O2882" s="79">
        <v>0</v>
      </c>
      <c r="P2882" s="81"/>
    </row>
    <row r="2883" spans="1:16" x14ac:dyDescent="0.25">
      <c r="A2883" s="76"/>
      <c r="B2883" s="76"/>
      <c r="C2883" s="76"/>
      <c r="D2883" s="90"/>
      <c r="E2883" s="78"/>
      <c r="F2883" s="8" t="s">
        <v>2272</v>
      </c>
      <c r="G2883" s="77"/>
      <c r="H2883" s="79"/>
      <c r="I2883" s="79"/>
      <c r="J2883" s="79"/>
      <c r="K2883" s="79"/>
      <c r="L2883" s="79">
        <f>+(I2883+K2883)/2</f>
        <v>0</v>
      </c>
      <c r="M2883" s="79">
        <v>0</v>
      </c>
      <c r="N2883" s="79"/>
      <c r="O2883" s="79">
        <v>0</v>
      </c>
      <c r="P2883" s="81"/>
    </row>
    <row r="2884" spans="1:16" x14ac:dyDescent="0.25">
      <c r="A2884" s="76"/>
      <c r="B2884" s="76"/>
      <c r="C2884" s="76"/>
      <c r="D2884" s="90"/>
      <c r="E2884" s="78"/>
      <c r="F2884" s="8" t="s">
        <v>99</v>
      </c>
      <c r="G2884" s="77"/>
      <c r="H2884" s="79"/>
      <c r="I2884" s="79"/>
      <c r="J2884" s="79"/>
      <c r="K2884" s="79"/>
      <c r="L2884" s="79">
        <f>+(I2884+K2884)/2</f>
        <v>0</v>
      </c>
      <c r="M2884" s="79">
        <v>0</v>
      </c>
      <c r="N2884" s="79"/>
      <c r="O2884" s="79">
        <v>0</v>
      </c>
      <c r="P2884" s="81"/>
    </row>
    <row r="2885" spans="1:16" x14ac:dyDescent="0.25">
      <c r="A2885" s="76"/>
      <c r="B2885" s="76"/>
      <c r="C2885" s="76"/>
      <c r="D2885" s="90"/>
      <c r="E2885" s="78"/>
      <c r="F2885" s="8" t="s">
        <v>2273</v>
      </c>
      <c r="G2885" s="77"/>
      <c r="H2885" s="79"/>
      <c r="I2885" s="79"/>
      <c r="J2885" s="79"/>
      <c r="K2885" s="79"/>
      <c r="L2885" s="79">
        <f>+(I2885+K2885)/2</f>
        <v>0</v>
      </c>
      <c r="M2885" s="79">
        <v>0</v>
      </c>
      <c r="N2885" s="79"/>
      <c r="O2885" s="79">
        <v>0</v>
      </c>
      <c r="P2885" s="81"/>
    </row>
    <row r="2886" spans="1:16" x14ac:dyDescent="0.25">
      <c r="A2886" s="76">
        <v>2</v>
      </c>
      <c r="B2886" s="76" t="s">
        <v>2274</v>
      </c>
      <c r="C2886" s="76" t="s">
        <v>2275</v>
      </c>
      <c r="D2886" s="90"/>
      <c r="E2886" s="78"/>
      <c r="F2886" s="86" t="s">
        <v>15</v>
      </c>
      <c r="G2886" s="87"/>
      <c r="H2886" s="87"/>
      <c r="I2886" s="87"/>
      <c r="J2886" s="87"/>
      <c r="K2886" s="87"/>
      <c r="L2886" s="88"/>
      <c r="M2886" s="10"/>
      <c r="N2886" s="10"/>
      <c r="O2886" s="10"/>
      <c r="P2886" s="18"/>
    </row>
    <row r="2887" spans="1:16" x14ac:dyDescent="0.25">
      <c r="A2887" s="76"/>
      <c r="B2887" s="76"/>
      <c r="C2887" s="76"/>
      <c r="D2887" s="90"/>
      <c r="E2887" s="78"/>
      <c r="F2887" s="8" t="s">
        <v>2276</v>
      </c>
      <c r="G2887" s="7" t="s">
        <v>17</v>
      </c>
      <c r="H2887" s="10">
        <v>50659.29</v>
      </c>
      <c r="I2887" s="10">
        <f t="shared" ref="I2887:I2899" si="609">(H2887*19.88%)+H2887</f>
        <v>60730.356851999997</v>
      </c>
      <c r="J2887" s="10">
        <v>12617.512199999999</v>
      </c>
      <c r="K2887" s="10">
        <f t="shared" ref="K2887:K2899" si="610">(J2887*5.1%)+J2887</f>
        <v>13261.005322199999</v>
      </c>
      <c r="L2887" s="50">
        <f>K2887</f>
        <v>13261.005322199999</v>
      </c>
      <c r="M2887" s="9">
        <v>18017.807421599999</v>
      </c>
      <c r="N2887" s="9">
        <v>44625</v>
      </c>
      <c r="O2887" s="9">
        <f>MIN(M2887,N2887)</f>
        <v>18017.807421599999</v>
      </c>
      <c r="P2887" s="17">
        <f>AVERAGE(L2887,O2887)</f>
        <v>15639.406371899999</v>
      </c>
    </row>
    <row r="2888" spans="1:16" x14ac:dyDescent="0.25">
      <c r="A2888" s="76"/>
      <c r="B2888" s="76"/>
      <c r="C2888" s="76"/>
      <c r="D2888" s="90"/>
      <c r="E2888" s="78"/>
      <c r="F2888" s="8" t="s">
        <v>2277</v>
      </c>
      <c r="G2888" s="7" t="s">
        <v>17</v>
      </c>
      <c r="H2888" s="10">
        <v>39188.160000000003</v>
      </c>
      <c r="I2888" s="10">
        <f t="shared" si="609"/>
        <v>46978.766208000001</v>
      </c>
      <c r="J2888" s="10">
        <v>40995.563800000004</v>
      </c>
      <c r="K2888" s="10">
        <f t="shared" si="610"/>
        <v>43086.337553800004</v>
      </c>
      <c r="L2888" s="50">
        <f t="shared" ref="L2888:L2899" si="611">K2888</f>
        <v>43086.337553800004</v>
      </c>
      <c r="M2888" s="9">
        <v>58541.665106400011</v>
      </c>
      <c r="N2888" s="9">
        <v>62696.34</v>
      </c>
      <c r="O2888" s="9">
        <f t="shared" ref="O2888:O2899" si="612">MIN(M2888,N2888)</f>
        <v>58541.665106400011</v>
      </c>
      <c r="P2888" s="17">
        <f t="shared" ref="P2888:P2899" si="613">AVERAGE(L2888,O2888)</f>
        <v>50814.001330100007</v>
      </c>
    </row>
    <row r="2889" spans="1:16" x14ac:dyDescent="0.25">
      <c r="A2889" s="76"/>
      <c r="B2889" s="76"/>
      <c r="C2889" s="76"/>
      <c r="D2889" s="90"/>
      <c r="E2889" s="78"/>
      <c r="F2889" s="8" t="s">
        <v>2278</v>
      </c>
      <c r="G2889" s="7" t="s">
        <v>17</v>
      </c>
      <c r="H2889" s="10">
        <v>95174.64</v>
      </c>
      <c r="I2889" s="10">
        <f t="shared" si="609"/>
        <v>114095.35843199999</v>
      </c>
      <c r="J2889" s="10">
        <v>99563.17</v>
      </c>
      <c r="K2889" s="10">
        <f t="shared" si="610"/>
        <v>104640.89167</v>
      </c>
      <c r="L2889" s="50">
        <f t="shared" si="611"/>
        <v>104640.89167</v>
      </c>
      <c r="M2889" s="9">
        <v>142176.20676</v>
      </c>
      <c r="N2889" s="9">
        <v>63215.775000000001</v>
      </c>
      <c r="O2889" s="9">
        <f t="shared" si="612"/>
        <v>63215.775000000001</v>
      </c>
      <c r="P2889" s="17">
        <f t="shared" si="613"/>
        <v>83928.333335000003</v>
      </c>
    </row>
    <row r="2890" spans="1:16" x14ac:dyDescent="0.25">
      <c r="A2890" s="76"/>
      <c r="B2890" s="76"/>
      <c r="C2890" s="76"/>
      <c r="D2890" s="90"/>
      <c r="E2890" s="78"/>
      <c r="F2890" s="8" t="s">
        <v>2279</v>
      </c>
      <c r="G2890" s="7" t="s">
        <v>17</v>
      </c>
      <c r="H2890" s="10">
        <v>70540.47</v>
      </c>
      <c r="I2890" s="10">
        <f t="shared" si="609"/>
        <v>84563.915435999996</v>
      </c>
      <c r="J2890" s="10">
        <v>53362.569690000004</v>
      </c>
      <c r="K2890" s="10">
        <f t="shared" si="610"/>
        <v>56084.060744190007</v>
      </c>
      <c r="L2890" s="50">
        <f t="shared" si="611"/>
        <v>56084.060744190007</v>
      </c>
      <c r="M2890" s="9">
        <v>105375.79110240001</v>
      </c>
      <c r="N2890" s="9">
        <v>32936.82</v>
      </c>
      <c r="O2890" s="9">
        <f t="shared" si="612"/>
        <v>32936.82</v>
      </c>
      <c r="P2890" s="17">
        <f t="shared" si="613"/>
        <v>44510.440372095007</v>
      </c>
    </row>
    <row r="2891" spans="1:16" x14ac:dyDescent="0.25">
      <c r="A2891" s="76"/>
      <c r="B2891" s="76"/>
      <c r="C2891" s="76"/>
      <c r="D2891" s="90"/>
      <c r="E2891" s="78"/>
      <c r="F2891" s="8" t="s">
        <v>2280</v>
      </c>
      <c r="G2891" s="7" t="s">
        <v>17</v>
      </c>
      <c r="H2891" s="10">
        <v>27993.24</v>
      </c>
      <c r="I2891" s="10">
        <f t="shared" si="609"/>
        <v>33558.296112000004</v>
      </c>
      <c r="J2891" s="10">
        <v>22870.248540000001</v>
      </c>
      <c r="K2891" s="10">
        <f t="shared" si="610"/>
        <v>24036.631215540001</v>
      </c>
      <c r="L2891" s="50">
        <f t="shared" si="611"/>
        <v>24036.631215540001</v>
      </c>
      <c r="M2891" s="9">
        <v>41816.609234399999</v>
      </c>
      <c r="N2891" s="9">
        <v>152460.42000000001</v>
      </c>
      <c r="O2891" s="9">
        <f t="shared" si="612"/>
        <v>41816.609234399999</v>
      </c>
      <c r="P2891" s="17">
        <f t="shared" si="613"/>
        <v>32926.62022497</v>
      </c>
    </row>
    <row r="2892" spans="1:16" x14ac:dyDescent="0.25">
      <c r="A2892" s="76"/>
      <c r="B2892" s="76"/>
      <c r="C2892" s="76"/>
      <c r="D2892" s="90"/>
      <c r="E2892" s="78"/>
      <c r="F2892" s="8" t="s">
        <v>411</v>
      </c>
      <c r="G2892" s="7" t="s">
        <v>17</v>
      </c>
      <c r="H2892" s="10">
        <v>363902.22</v>
      </c>
      <c r="I2892" s="10">
        <f t="shared" si="609"/>
        <v>436245.98133599997</v>
      </c>
      <c r="J2892" s="10">
        <v>6860.2684200000003</v>
      </c>
      <c r="K2892" s="10">
        <f t="shared" si="610"/>
        <v>7210.1421094200005</v>
      </c>
      <c r="L2892" s="50">
        <f t="shared" si="611"/>
        <v>7210.1421094200005</v>
      </c>
      <c r="M2892" s="9">
        <v>27027.3727248</v>
      </c>
      <c r="N2892" s="9">
        <v>259044.55499999999</v>
      </c>
      <c r="O2892" s="9">
        <f t="shared" si="612"/>
        <v>27027.3727248</v>
      </c>
      <c r="P2892" s="17">
        <f t="shared" si="613"/>
        <v>17118.757417109999</v>
      </c>
    </row>
    <row r="2893" spans="1:16" x14ac:dyDescent="0.25">
      <c r="A2893" s="76"/>
      <c r="B2893" s="76"/>
      <c r="C2893" s="76"/>
      <c r="D2893" s="90"/>
      <c r="E2893" s="78"/>
      <c r="F2893" s="8" t="s">
        <v>2281</v>
      </c>
      <c r="G2893" s="7" t="s">
        <v>17</v>
      </c>
      <c r="H2893" s="10">
        <v>218340.54</v>
      </c>
      <c r="I2893" s="10">
        <f t="shared" si="609"/>
        <v>261746.639352</v>
      </c>
      <c r="J2893" s="10">
        <v>57832.812400000003</v>
      </c>
      <c r="K2893" s="10">
        <f t="shared" si="610"/>
        <v>60782.285832400004</v>
      </c>
      <c r="L2893" s="50">
        <f t="shared" si="611"/>
        <v>60782.285832400004</v>
      </c>
      <c r="M2893" s="9">
        <v>184585.25610720002</v>
      </c>
      <c r="N2893" s="9">
        <v>169796.34</v>
      </c>
      <c r="O2893" s="9">
        <f t="shared" si="612"/>
        <v>169796.34</v>
      </c>
      <c r="P2893" s="17">
        <f t="shared" si="613"/>
        <v>115289.3129162</v>
      </c>
    </row>
    <row r="2894" spans="1:16" x14ac:dyDescent="0.25">
      <c r="A2894" s="76"/>
      <c r="B2894" s="76"/>
      <c r="C2894" s="76"/>
      <c r="D2894" s="90"/>
      <c r="E2894" s="78"/>
      <c r="F2894" s="8" t="s">
        <v>2282</v>
      </c>
      <c r="G2894" s="7" t="s">
        <v>17</v>
      </c>
      <c r="H2894" s="10">
        <v>16795.349999999999</v>
      </c>
      <c r="I2894" s="10">
        <f t="shared" si="609"/>
        <v>20134.265579999999</v>
      </c>
      <c r="J2894" s="10">
        <v>17570.189200000001</v>
      </c>
      <c r="K2894" s="10">
        <f t="shared" si="610"/>
        <v>18466.268849200002</v>
      </c>
      <c r="L2894" s="50">
        <f t="shared" si="611"/>
        <v>18466.268849200002</v>
      </c>
      <c r="M2894" s="9">
        <v>25090.230177600002</v>
      </c>
      <c r="N2894" s="9">
        <v>27526.485000000001</v>
      </c>
      <c r="O2894" s="9">
        <f t="shared" si="612"/>
        <v>25090.230177600002</v>
      </c>
      <c r="P2894" s="17">
        <f t="shared" si="613"/>
        <v>21778.249513400002</v>
      </c>
    </row>
    <row r="2895" spans="1:16" x14ac:dyDescent="0.25">
      <c r="A2895" s="76"/>
      <c r="B2895" s="76"/>
      <c r="C2895" s="76"/>
      <c r="D2895" s="90"/>
      <c r="E2895" s="78"/>
      <c r="F2895" s="8" t="s">
        <v>2283</v>
      </c>
      <c r="G2895" s="7" t="s">
        <v>17</v>
      </c>
      <c r="H2895" s="10">
        <v>72779.850000000006</v>
      </c>
      <c r="I2895" s="10">
        <f t="shared" si="609"/>
        <v>87248.484179999999</v>
      </c>
      <c r="J2895" s="10">
        <v>76135.942200000005</v>
      </c>
      <c r="K2895" s="10">
        <f t="shared" si="610"/>
        <v>80018.8752522</v>
      </c>
      <c r="L2895" s="50">
        <f t="shared" si="611"/>
        <v>80018.8752522</v>
      </c>
      <c r="M2895" s="9">
        <v>105854.784</v>
      </c>
      <c r="N2895" s="9">
        <v>45360.42</v>
      </c>
      <c r="O2895" s="9">
        <f t="shared" si="612"/>
        <v>45360.42</v>
      </c>
      <c r="P2895" s="17">
        <f t="shared" si="613"/>
        <v>62689.647626099999</v>
      </c>
    </row>
    <row r="2896" spans="1:16" x14ac:dyDescent="0.25">
      <c r="A2896" s="76"/>
      <c r="B2896" s="76"/>
      <c r="C2896" s="76"/>
      <c r="D2896" s="90"/>
      <c r="E2896" s="78"/>
      <c r="F2896" s="8" t="s">
        <v>2284</v>
      </c>
      <c r="G2896" s="7" t="s">
        <v>17</v>
      </c>
      <c r="H2896" s="10">
        <v>134363.79</v>
      </c>
      <c r="I2896" s="10">
        <f t="shared" si="609"/>
        <v>161075.31145199999</v>
      </c>
      <c r="J2896" s="10">
        <v>48789.057410000001</v>
      </c>
      <c r="K2896" s="10">
        <f t="shared" si="610"/>
        <v>51277.299337910001</v>
      </c>
      <c r="L2896" s="50">
        <f t="shared" si="611"/>
        <v>51277.299337910001</v>
      </c>
      <c r="M2896" s="9">
        <v>118620.8709504</v>
      </c>
      <c r="N2896" s="9">
        <v>170046.24</v>
      </c>
      <c r="O2896" s="9">
        <f t="shared" si="612"/>
        <v>118620.8709504</v>
      </c>
      <c r="P2896" s="17">
        <f t="shared" si="613"/>
        <v>84949.085144155004</v>
      </c>
    </row>
    <row r="2897" spans="1:16" x14ac:dyDescent="0.25">
      <c r="A2897" s="76"/>
      <c r="B2897" s="76"/>
      <c r="C2897" s="76"/>
      <c r="D2897" s="90"/>
      <c r="E2897" s="78"/>
      <c r="F2897" s="8" t="s">
        <v>2285</v>
      </c>
      <c r="G2897" s="7" t="s">
        <v>17</v>
      </c>
      <c r="H2897" s="10">
        <v>28664.46</v>
      </c>
      <c r="I2897" s="10">
        <f t="shared" si="609"/>
        <v>34362.954647999999</v>
      </c>
      <c r="J2897" s="10">
        <v>29985.702600000001</v>
      </c>
      <c r="K2897" s="10">
        <f t="shared" si="610"/>
        <v>31514.9734326</v>
      </c>
      <c r="L2897" s="50">
        <f t="shared" si="611"/>
        <v>31514.9734326</v>
      </c>
      <c r="M2897" s="9">
        <v>42819.583312800009</v>
      </c>
      <c r="N2897" s="9">
        <v>80539.199999999997</v>
      </c>
      <c r="O2897" s="9">
        <f t="shared" si="612"/>
        <v>42819.583312800009</v>
      </c>
      <c r="P2897" s="17">
        <f t="shared" si="613"/>
        <v>37167.278372700006</v>
      </c>
    </row>
    <row r="2898" spans="1:16" x14ac:dyDescent="0.25">
      <c r="A2898" s="76"/>
      <c r="B2898" s="76"/>
      <c r="C2898" s="76"/>
      <c r="D2898" s="90"/>
      <c r="E2898" s="78"/>
      <c r="F2898" s="8" t="s">
        <v>1901</v>
      </c>
      <c r="G2898" s="7" t="s">
        <v>17</v>
      </c>
      <c r="H2898" s="10">
        <v>39188.160000000003</v>
      </c>
      <c r="I2898" s="10">
        <f t="shared" si="609"/>
        <v>46978.766208000001</v>
      </c>
      <c r="J2898" s="10">
        <v>40995.563800000004</v>
      </c>
      <c r="K2898" s="10">
        <f t="shared" si="610"/>
        <v>43086.337553800004</v>
      </c>
      <c r="L2898" s="50">
        <f t="shared" si="611"/>
        <v>43086.337553800004</v>
      </c>
      <c r="M2898" s="9">
        <v>58541.665106400011</v>
      </c>
      <c r="N2898" s="9">
        <v>62690.985000000001</v>
      </c>
      <c r="O2898" s="9">
        <f t="shared" si="612"/>
        <v>58541.665106400011</v>
      </c>
      <c r="P2898" s="17">
        <f t="shared" si="613"/>
        <v>50814.001330100007</v>
      </c>
    </row>
    <row r="2899" spans="1:16" x14ac:dyDescent="0.25">
      <c r="A2899" s="76"/>
      <c r="B2899" s="76"/>
      <c r="C2899" s="76"/>
      <c r="D2899" s="90"/>
      <c r="E2899" s="78"/>
      <c r="F2899" s="8" t="s">
        <v>2286</v>
      </c>
      <c r="G2899" s="7" t="s">
        <v>17</v>
      </c>
      <c r="H2899" s="10">
        <v>201546.18</v>
      </c>
      <c r="I2899" s="10">
        <f t="shared" si="609"/>
        <v>241613.56058399999</v>
      </c>
      <c r="J2899" s="10">
        <v>90806.8</v>
      </c>
      <c r="K2899" s="10">
        <f t="shared" si="610"/>
        <v>95437.946800000005</v>
      </c>
      <c r="L2899" s="50">
        <f t="shared" si="611"/>
        <v>95437.946800000005</v>
      </c>
      <c r="M2899" s="9">
        <v>148051.14727200003</v>
      </c>
      <c r="N2899" s="9">
        <v>572985</v>
      </c>
      <c r="O2899" s="9">
        <f t="shared" si="612"/>
        <v>148051.14727200003</v>
      </c>
      <c r="P2899" s="17">
        <f t="shared" si="613"/>
        <v>121744.54703600002</v>
      </c>
    </row>
    <row r="2900" spans="1:16" x14ac:dyDescent="0.25">
      <c r="A2900" s="76"/>
      <c r="B2900" s="76"/>
      <c r="C2900" s="76"/>
      <c r="D2900" s="90"/>
      <c r="E2900" s="78"/>
      <c r="F2900" s="86" t="s">
        <v>81</v>
      </c>
      <c r="G2900" s="87"/>
      <c r="H2900" s="87"/>
      <c r="I2900" s="87"/>
      <c r="J2900" s="87"/>
      <c r="K2900" s="87"/>
      <c r="L2900" s="88"/>
      <c r="M2900" s="10"/>
      <c r="N2900" s="10"/>
      <c r="O2900" s="10"/>
      <c r="P2900" s="18"/>
    </row>
    <row r="2901" spans="1:16" x14ac:dyDescent="0.25">
      <c r="A2901" s="76"/>
      <c r="B2901" s="76"/>
      <c r="C2901" s="76"/>
      <c r="D2901" s="90"/>
      <c r="E2901" s="78"/>
      <c r="F2901" s="8" t="s">
        <v>2287</v>
      </c>
      <c r="G2901" s="77" t="s">
        <v>82</v>
      </c>
      <c r="H2901" s="78">
        <v>65152.89</v>
      </c>
      <c r="I2901" s="78">
        <f>(H2901*19.88%)+H2901</f>
        <v>78105.284531999991</v>
      </c>
      <c r="J2901" s="78">
        <v>68041.164600000004</v>
      </c>
      <c r="K2901" s="78">
        <f>(J2901*5.1%)+J2901</f>
        <v>71511.263994599998</v>
      </c>
      <c r="L2901" s="78">
        <f>K2901</f>
        <v>71511.263994599998</v>
      </c>
      <c r="M2901" s="79">
        <v>97162.783048800004</v>
      </c>
      <c r="N2901" s="78">
        <v>230761.23</v>
      </c>
      <c r="O2901" s="79">
        <f>MIN(M2901,N2901)</f>
        <v>97162.783048800004</v>
      </c>
      <c r="P2901" s="80">
        <f>AVERAGE(L2901,O2901)</f>
        <v>84337.023521700001</v>
      </c>
    </row>
    <row r="2902" spans="1:16" x14ac:dyDescent="0.25">
      <c r="A2902" s="76"/>
      <c r="B2902" s="76"/>
      <c r="C2902" s="76"/>
      <c r="D2902" s="90"/>
      <c r="E2902" s="78"/>
      <c r="F2902" s="8" t="s">
        <v>2288</v>
      </c>
      <c r="G2902" s="77"/>
      <c r="H2902" s="78"/>
      <c r="I2902" s="78"/>
      <c r="J2902" s="78"/>
      <c r="K2902" s="78"/>
      <c r="L2902" s="78">
        <f t="shared" ref="L2902:L2909" si="614">+(I2902+K2902)/2</f>
        <v>0</v>
      </c>
      <c r="M2902" s="79">
        <v>0</v>
      </c>
      <c r="N2902" s="78"/>
      <c r="O2902" s="79">
        <v>0</v>
      </c>
      <c r="P2902" s="81"/>
    </row>
    <row r="2903" spans="1:16" x14ac:dyDescent="0.25">
      <c r="A2903" s="76"/>
      <c r="B2903" s="76"/>
      <c r="C2903" s="76"/>
      <c r="D2903" s="90"/>
      <c r="E2903" s="78"/>
      <c r="F2903" s="8" t="s">
        <v>2289</v>
      </c>
      <c r="G2903" s="77"/>
      <c r="H2903" s="78"/>
      <c r="I2903" s="78"/>
      <c r="J2903" s="78"/>
      <c r="K2903" s="78"/>
      <c r="L2903" s="78">
        <f t="shared" si="614"/>
        <v>0</v>
      </c>
      <c r="M2903" s="79">
        <v>0</v>
      </c>
      <c r="N2903" s="78"/>
      <c r="O2903" s="79">
        <v>0</v>
      </c>
      <c r="P2903" s="81"/>
    </row>
    <row r="2904" spans="1:16" x14ac:dyDescent="0.25">
      <c r="A2904" s="76"/>
      <c r="B2904" s="76"/>
      <c r="C2904" s="76"/>
      <c r="D2904" s="90"/>
      <c r="E2904" s="78"/>
      <c r="F2904" s="8" t="s">
        <v>2290</v>
      </c>
      <c r="G2904" s="77"/>
      <c r="H2904" s="78"/>
      <c r="I2904" s="78"/>
      <c r="J2904" s="78"/>
      <c r="K2904" s="78"/>
      <c r="L2904" s="78">
        <f t="shared" si="614"/>
        <v>0</v>
      </c>
      <c r="M2904" s="79">
        <v>0</v>
      </c>
      <c r="N2904" s="78"/>
      <c r="O2904" s="79">
        <v>0</v>
      </c>
      <c r="P2904" s="81"/>
    </row>
    <row r="2905" spans="1:16" x14ac:dyDescent="0.25">
      <c r="A2905" s="76"/>
      <c r="B2905" s="76"/>
      <c r="C2905" s="76"/>
      <c r="D2905" s="90"/>
      <c r="E2905" s="78"/>
      <c r="F2905" s="8" t="s">
        <v>2291</v>
      </c>
      <c r="G2905" s="77"/>
      <c r="H2905" s="78"/>
      <c r="I2905" s="78"/>
      <c r="J2905" s="78"/>
      <c r="K2905" s="78"/>
      <c r="L2905" s="78">
        <f t="shared" si="614"/>
        <v>0</v>
      </c>
      <c r="M2905" s="79">
        <v>0</v>
      </c>
      <c r="N2905" s="78"/>
      <c r="O2905" s="79">
        <v>0</v>
      </c>
      <c r="P2905" s="81"/>
    </row>
    <row r="2906" spans="1:16" x14ac:dyDescent="0.25">
      <c r="A2906" s="76"/>
      <c r="B2906" s="76"/>
      <c r="C2906" s="76"/>
      <c r="D2906" s="90"/>
      <c r="E2906" s="78"/>
      <c r="F2906" s="8" t="s">
        <v>425</v>
      </c>
      <c r="G2906" s="77"/>
      <c r="H2906" s="78"/>
      <c r="I2906" s="78"/>
      <c r="J2906" s="78"/>
      <c r="K2906" s="78"/>
      <c r="L2906" s="78">
        <f t="shared" si="614"/>
        <v>0</v>
      </c>
      <c r="M2906" s="79">
        <v>0</v>
      </c>
      <c r="N2906" s="78"/>
      <c r="O2906" s="79">
        <v>0</v>
      </c>
      <c r="P2906" s="81"/>
    </row>
    <row r="2907" spans="1:16" x14ac:dyDescent="0.25">
      <c r="A2907" s="76"/>
      <c r="B2907" s="76"/>
      <c r="C2907" s="76"/>
      <c r="D2907" s="90"/>
      <c r="E2907" s="78"/>
      <c r="F2907" s="8" t="s">
        <v>2292</v>
      </c>
      <c r="G2907" s="77"/>
      <c r="H2907" s="78"/>
      <c r="I2907" s="78"/>
      <c r="J2907" s="78"/>
      <c r="K2907" s="78"/>
      <c r="L2907" s="78">
        <f t="shared" si="614"/>
        <v>0</v>
      </c>
      <c r="M2907" s="79">
        <v>0</v>
      </c>
      <c r="N2907" s="78"/>
      <c r="O2907" s="79">
        <v>0</v>
      </c>
      <c r="P2907" s="81"/>
    </row>
    <row r="2908" spans="1:16" x14ac:dyDescent="0.25">
      <c r="A2908" s="76"/>
      <c r="B2908" s="76"/>
      <c r="C2908" s="76"/>
      <c r="D2908" s="90"/>
      <c r="E2908" s="78"/>
      <c r="F2908" s="8" t="s">
        <v>99</v>
      </c>
      <c r="G2908" s="77"/>
      <c r="H2908" s="78"/>
      <c r="I2908" s="78"/>
      <c r="J2908" s="78"/>
      <c r="K2908" s="78"/>
      <c r="L2908" s="78">
        <f t="shared" si="614"/>
        <v>0</v>
      </c>
      <c r="M2908" s="79">
        <v>0</v>
      </c>
      <c r="N2908" s="78"/>
      <c r="O2908" s="79">
        <v>0</v>
      </c>
      <c r="P2908" s="81"/>
    </row>
    <row r="2909" spans="1:16" x14ac:dyDescent="0.25">
      <c r="A2909" s="76"/>
      <c r="B2909" s="76"/>
      <c r="C2909" s="76"/>
      <c r="D2909" s="90"/>
      <c r="E2909" s="78"/>
      <c r="F2909" s="8" t="s">
        <v>2293</v>
      </c>
      <c r="G2909" s="77"/>
      <c r="H2909" s="78"/>
      <c r="I2909" s="78"/>
      <c r="J2909" s="78"/>
      <c r="K2909" s="78"/>
      <c r="L2909" s="78">
        <f t="shared" si="614"/>
        <v>0</v>
      </c>
      <c r="M2909" s="79">
        <v>0</v>
      </c>
      <c r="N2909" s="78"/>
      <c r="O2909" s="79">
        <v>0</v>
      </c>
      <c r="P2909" s="81"/>
    </row>
    <row r="2910" spans="1:16" x14ac:dyDescent="0.25">
      <c r="A2910" s="76">
        <v>3</v>
      </c>
      <c r="B2910" s="76" t="s">
        <v>2294</v>
      </c>
      <c r="C2910" s="76" t="s">
        <v>2295</v>
      </c>
      <c r="D2910" s="90"/>
      <c r="E2910" s="78"/>
      <c r="F2910" s="86" t="s">
        <v>15</v>
      </c>
      <c r="G2910" s="87"/>
      <c r="H2910" s="87"/>
      <c r="I2910" s="87"/>
      <c r="J2910" s="87"/>
      <c r="K2910" s="87"/>
      <c r="L2910" s="88"/>
      <c r="M2910" s="10"/>
      <c r="N2910" s="10"/>
      <c r="O2910" s="10"/>
      <c r="P2910" s="18"/>
    </row>
    <row r="2911" spans="1:16" x14ac:dyDescent="0.25">
      <c r="A2911" s="76"/>
      <c r="B2911" s="76"/>
      <c r="C2911" s="76"/>
      <c r="D2911" s="90"/>
      <c r="E2911" s="78"/>
      <c r="F2911" s="8" t="s">
        <v>2296</v>
      </c>
      <c r="G2911" s="7" t="s">
        <v>17</v>
      </c>
      <c r="H2911" s="10">
        <v>11347.38</v>
      </c>
      <c r="I2911" s="10">
        <f>(H2911*19.88%)+H2911</f>
        <v>13603.239143999999</v>
      </c>
      <c r="J2911" s="10">
        <v>11788.2052</v>
      </c>
      <c r="K2911" s="10">
        <f t="shared" ref="K2911:K2920" si="615">(J2911*5.1%)+J2911</f>
        <v>12389.4036652</v>
      </c>
      <c r="L2911" s="50">
        <f>K2911</f>
        <v>12389.4036652</v>
      </c>
      <c r="M2911" s="9">
        <v>16833.557025600003</v>
      </c>
      <c r="N2911" s="9">
        <v>125208.825</v>
      </c>
      <c r="O2911" s="9">
        <f>MIN(M2911,N2911)</f>
        <v>16833.557025600003</v>
      </c>
      <c r="P2911" s="17">
        <f>AVERAGE(L2911,O2911)</f>
        <v>14611.480345400001</v>
      </c>
    </row>
    <row r="2912" spans="1:16" x14ac:dyDescent="0.25">
      <c r="A2912" s="76"/>
      <c r="B2912" s="76"/>
      <c r="C2912" s="76"/>
      <c r="D2912" s="90"/>
      <c r="E2912" s="78"/>
      <c r="F2912" s="8" t="s">
        <v>2297</v>
      </c>
      <c r="G2912" s="7" t="s">
        <v>17</v>
      </c>
      <c r="H2912" s="10">
        <v>51066.18</v>
      </c>
      <c r="I2912" s="10">
        <f t="shared" ref="I2912:I2920" si="616">H2912*(19.88%)+H2912</f>
        <v>61218.136584</v>
      </c>
      <c r="J2912" s="10">
        <v>53049.703200000004</v>
      </c>
      <c r="K2912" s="10">
        <f t="shared" si="615"/>
        <v>55755.238063200006</v>
      </c>
      <c r="L2912" s="50">
        <f t="shared" ref="L2912:L2920" si="617">K2912</f>
        <v>55755.238063200006</v>
      </c>
      <c r="M2912" s="9">
        <v>75754.976169600006</v>
      </c>
      <c r="N2912" s="9">
        <v>27355.125</v>
      </c>
      <c r="O2912" s="9">
        <f t="shared" ref="O2912:O2920" si="618">MIN(M2912,N2912)</f>
        <v>27355.125</v>
      </c>
      <c r="P2912" s="17">
        <f t="shared" ref="P2912:P2920" si="619">AVERAGE(L2912,O2912)</f>
        <v>41555.181531599999</v>
      </c>
    </row>
    <row r="2913" spans="1:16" x14ac:dyDescent="0.25">
      <c r="A2913" s="76"/>
      <c r="B2913" s="76"/>
      <c r="C2913" s="76"/>
      <c r="D2913" s="90"/>
      <c r="E2913" s="78"/>
      <c r="F2913" s="8" t="s">
        <v>2298</v>
      </c>
      <c r="G2913" s="7" t="s">
        <v>17</v>
      </c>
      <c r="H2913" s="10">
        <v>101564.1</v>
      </c>
      <c r="I2913" s="10">
        <f t="shared" si="616"/>
        <v>121755.04308</v>
      </c>
      <c r="J2913" s="10">
        <v>105509.16219999999</v>
      </c>
      <c r="K2913" s="10">
        <f t="shared" si="615"/>
        <v>110890.12947219999</v>
      </c>
      <c r="L2913" s="50">
        <f t="shared" si="617"/>
        <v>110890.12947219999</v>
      </c>
      <c r="M2913" s="9">
        <v>150667.0836216</v>
      </c>
      <c r="N2913" s="9">
        <v>152460.42000000001</v>
      </c>
      <c r="O2913" s="9">
        <f t="shared" si="618"/>
        <v>150667.0836216</v>
      </c>
      <c r="P2913" s="17">
        <f t="shared" si="619"/>
        <v>130778.6065469</v>
      </c>
    </row>
    <row r="2914" spans="1:16" x14ac:dyDescent="0.25">
      <c r="A2914" s="76"/>
      <c r="B2914" s="76"/>
      <c r="C2914" s="76"/>
      <c r="D2914" s="90"/>
      <c r="E2914" s="78"/>
      <c r="F2914" s="8" t="s">
        <v>1519</v>
      </c>
      <c r="G2914" s="7" t="s">
        <v>17</v>
      </c>
      <c r="H2914" s="10">
        <v>39716.82</v>
      </c>
      <c r="I2914" s="10">
        <f t="shared" si="616"/>
        <v>47612.523816000001</v>
      </c>
      <c r="J2914" s="10">
        <v>41259.644800000002</v>
      </c>
      <c r="K2914" s="10">
        <f t="shared" si="615"/>
        <v>43363.886684800003</v>
      </c>
      <c r="L2914" s="50">
        <f t="shared" si="617"/>
        <v>43363.886684800003</v>
      </c>
      <c r="M2914" s="9">
        <v>58918.772774400008</v>
      </c>
      <c r="N2914" s="9">
        <v>63210.42</v>
      </c>
      <c r="O2914" s="9">
        <f t="shared" si="618"/>
        <v>58918.772774400008</v>
      </c>
      <c r="P2914" s="17">
        <f t="shared" si="619"/>
        <v>51141.329729600009</v>
      </c>
    </row>
    <row r="2915" spans="1:16" x14ac:dyDescent="0.25">
      <c r="A2915" s="76"/>
      <c r="B2915" s="76"/>
      <c r="C2915" s="76"/>
      <c r="D2915" s="90"/>
      <c r="E2915" s="78"/>
      <c r="F2915" s="8" t="s">
        <v>2299</v>
      </c>
      <c r="G2915" s="7" t="s">
        <v>17</v>
      </c>
      <c r="H2915" s="10">
        <v>17022.060000000001</v>
      </c>
      <c r="I2915" s="10">
        <f t="shared" si="616"/>
        <v>20406.045528000002</v>
      </c>
      <c r="J2915" s="10">
        <v>17683.234400000001</v>
      </c>
      <c r="K2915" s="10">
        <f t="shared" si="615"/>
        <v>18585.079354400001</v>
      </c>
      <c r="L2915" s="50">
        <f t="shared" si="617"/>
        <v>18585.079354400001</v>
      </c>
      <c r="M2915" s="9">
        <v>25251.658723200002</v>
      </c>
      <c r="N2915" s="9">
        <v>27526.485000000001</v>
      </c>
      <c r="O2915" s="9">
        <f t="shared" si="618"/>
        <v>25251.658723200002</v>
      </c>
      <c r="P2915" s="17">
        <f t="shared" si="619"/>
        <v>21918.369038800003</v>
      </c>
    </row>
    <row r="2916" spans="1:16" x14ac:dyDescent="0.25">
      <c r="A2916" s="76"/>
      <c r="B2916" s="76"/>
      <c r="C2916" s="76"/>
      <c r="D2916" s="90"/>
      <c r="E2916" s="78"/>
      <c r="F2916" s="8" t="s">
        <v>2300</v>
      </c>
      <c r="G2916" s="7" t="s">
        <v>17</v>
      </c>
      <c r="H2916" s="10">
        <v>5106.42</v>
      </c>
      <c r="I2916" s="10">
        <f t="shared" si="616"/>
        <v>6121.5762960000002</v>
      </c>
      <c r="J2916" s="10">
        <v>5304.7849999999999</v>
      </c>
      <c r="K2916" s="10">
        <f t="shared" si="615"/>
        <v>5575.3290349999997</v>
      </c>
      <c r="L2916" s="50">
        <f t="shared" si="617"/>
        <v>5575.3290349999997</v>
      </c>
      <c r="M2916" s="9">
        <v>7575.2329800000007</v>
      </c>
      <c r="N2916" s="9">
        <v>43753.919999999998</v>
      </c>
      <c r="O2916" s="9">
        <f t="shared" si="618"/>
        <v>7575.2329800000007</v>
      </c>
      <c r="P2916" s="17">
        <f t="shared" si="619"/>
        <v>6575.2810074999998</v>
      </c>
    </row>
    <row r="2917" spans="1:16" x14ac:dyDescent="0.25">
      <c r="A2917" s="76"/>
      <c r="B2917" s="76"/>
      <c r="C2917" s="76"/>
      <c r="D2917" s="90"/>
      <c r="E2917" s="78"/>
      <c r="F2917" s="8" t="s">
        <v>2301</v>
      </c>
      <c r="G2917" s="7" t="s">
        <v>17</v>
      </c>
      <c r="H2917" s="10">
        <v>136173.51</v>
      </c>
      <c r="I2917" s="10">
        <f t="shared" si="616"/>
        <v>163244.80378800002</v>
      </c>
      <c r="J2917" s="10">
        <v>57832.812400000003</v>
      </c>
      <c r="K2917" s="10">
        <f t="shared" si="615"/>
        <v>60782.285832400004</v>
      </c>
      <c r="L2917" s="50">
        <f t="shared" si="617"/>
        <v>60782.285832400004</v>
      </c>
      <c r="M2917" s="9">
        <v>82585.25610720001</v>
      </c>
      <c r="N2917" s="9">
        <v>170046.24</v>
      </c>
      <c r="O2917" s="9">
        <f t="shared" si="618"/>
        <v>82585.25610720001</v>
      </c>
      <c r="P2917" s="17">
        <f t="shared" si="619"/>
        <v>71683.770969800011</v>
      </c>
    </row>
    <row r="2918" spans="1:16" x14ac:dyDescent="0.25">
      <c r="A2918" s="76"/>
      <c r="B2918" s="76"/>
      <c r="C2918" s="76"/>
      <c r="D2918" s="90"/>
      <c r="E2918" s="78"/>
      <c r="F2918" s="8" t="s">
        <v>2302</v>
      </c>
      <c r="G2918" s="7" t="s">
        <v>17</v>
      </c>
      <c r="H2918" s="10">
        <v>136173.51</v>
      </c>
      <c r="I2918" s="10">
        <f t="shared" si="616"/>
        <v>163244.80378800002</v>
      </c>
      <c r="J2918" s="10">
        <v>141464.022</v>
      </c>
      <c r="K2918" s="10">
        <f t="shared" si="615"/>
        <v>148678.687122</v>
      </c>
      <c r="L2918" s="50">
        <f t="shared" si="617"/>
        <v>148678.687122</v>
      </c>
      <c r="M2918" s="9">
        <v>202010.62341599999</v>
      </c>
      <c r="N2918" s="9">
        <v>54515.684999999998</v>
      </c>
      <c r="O2918" s="9">
        <f t="shared" si="618"/>
        <v>54515.684999999998</v>
      </c>
      <c r="P2918" s="17">
        <f t="shared" si="619"/>
        <v>101597.186061</v>
      </c>
    </row>
    <row r="2919" spans="1:16" x14ac:dyDescent="0.25">
      <c r="A2919" s="76"/>
      <c r="B2919" s="76"/>
      <c r="C2919" s="76"/>
      <c r="D2919" s="90"/>
      <c r="E2919" s="78"/>
      <c r="F2919" s="8" t="s">
        <v>2303</v>
      </c>
      <c r="G2919" s="7" t="s">
        <v>17</v>
      </c>
      <c r="H2919" s="10">
        <v>89648.46</v>
      </c>
      <c r="I2919" s="10">
        <f t="shared" si="616"/>
        <v>107470.573848</v>
      </c>
      <c r="J2919" s="10">
        <v>93130.712799999994</v>
      </c>
      <c r="K2919" s="10">
        <f t="shared" si="615"/>
        <v>97880.379152799986</v>
      </c>
      <c r="L2919" s="50">
        <f t="shared" si="617"/>
        <v>97880.379152799986</v>
      </c>
      <c r="M2919" s="9">
        <v>132990.6578784</v>
      </c>
      <c r="N2919" s="9">
        <v>80544.554999999993</v>
      </c>
      <c r="O2919" s="9">
        <f t="shared" si="618"/>
        <v>80544.554999999993</v>
      </c>
      <c r="P2919" s="17">
        <f t="shared" si="619"/>
        <v>89212.467076399989</v>
      </c>
    </row>
    <row r="2920" spans="1:16" x14ac:dyDescent="0.25">
      <c r="A2920" s="76"/>
      <c r="B2920" s="76"/>
      <c r="C2920" s="76"/>
      <c r="D2920" s="90"/>
      <c r="E2920" s="78"/>
      <c r="F2920" s="8" t="s">
        <v>2304</v>
      </c>
      <c r="G2920" s="7" t="s">
        <v>17</v>
      </c>
      <c r="H2920" s="10">
        <v>36313.199999999997</v>
      </c>
      <c r="I2920" s="10">
        <f t="shared" si="616"/>
        <v>43532.264159999999</v>
      </c>
      <c r="J2920" s="10">
        <v>37723.739199999996</v>
      </c>
      <c r="K2920" s="10">
        <f t="shared" si="615"/>
        <v>39647.649899199998</v>
      </c>
      <c r="L2920" s="50">
        <f t="shared" si="617"/>
        <v>39647.649899199998</v>
      </c>
      <c r="M2920" s="9">
        <v>53869.4995776</v>
      </c>
      <c r="N2920" s="9">
        <v>83509.440000000002</v>
      </c>
      <c r="O2920" s="9">
        <f t="shared" si="618"/>
        <v>53869.4995776</v>
      </c>
      <c r="P2920" s="17">
        <f t="shared" si="619"/>
        <v>46758.574738399999</v>
      </c>
    </row>
    <row r="2921" spans="1:16" x14ac:dyDescent="0.25">
      <c r="A2921" s="76"/>
      <c r="B2921" s="76"/>
      <c r="C2921" s="76"/>
      <c r="D2921" s="90"/>
      <c r="E2921" s="78"/>
      <c r="F2921" s="86" t="s">
        <v>81</v>
      </c>
      <c r="G2921" s="87"/>
      <c r="H2921" s="87"/>
      <c r="I2921" s="87"/>
      <c r="J2921" s="87"/>
      <c r="K2921" s="87"/>
      <c r="L2921" s="88"/>
      <c r="M2921" s="10"/>
      <c r="N2921" s="10"/>
      <c r="O2921" s="10"/>
      <c r="P2921" s="18"/>
    </row>
    <row r="2922" spans="1:16" x14ac:dyDescent="0.25">
      <c r="A2922" s="76"/>
      <c r="B2922" s="76"/>
      <c r="C2922" s="76"/>
      <c r="D2922" s="90"/>
      <c r="E2922" s="78"/>
      <c r="F2922" s="8" t="s">
        <v>763</v>
      </c>
      <c r="G2922" s="77" t="s">
        <v>82</v>
      </c>
      <c r="H2922" s="78">
        <v>58235.76</v>
      </c>
      <c r="I2922" s="78">
        <f>(H2922*19.88%)+H2922</f>
        <v>69813.029087999996</v>
      </c>
      <c r="J2922" s="78">
        <v>53961.477599999998</v>
      </c>
      <c r="K2922" s="78">
        <f>(J2922*5.1%)+J2922</f>
        <v>56713.512957599996</v>
      </c>
      <c r="L2922" s="78">
        <f>K2922</f>
        <v>56713.512957599996</v>
      </c>
      <c r="M2922" s="79">
        <v>305536.99001280003</v>
      </c>
      <c r="N2922" s="78">
        <v>203153.23</v>
      </c>
      <c r="O2922" s="79">
        <f>MIN(M2922,N2922)</f>
        <v>203153.23</v>
      </c>
      <c r="P2922" s="80">
        <f>AVERAGE(L2922,O2922)</f>
        <v>129933.37147880001</v>
      </c>
    </row>
    <row r="2923" spans="1:16" x14ac:dyDescent="0.25">
      <c r="A2923" s="76"/>
      <c r="B2923" s="76"/>
      <c r="C2923" s="76"/>
      <c r="D2923" s="90"/>
      <c r="E2923" s="78"/>
      <c r="F2923" s="8" t="s">
        <v>2305</v>
      </c>
      <c r="G2923" s="77"/>
      <c r="H2923" s="78"/>
      <c r="I2923" s="78"/>
      <c r="J2923" s="78"/>
      <c r="K2923" s="78"/>
      <c r="L2923" s="78">
        <f t="shared" ref="L2923:L2928" si="620">+(I2923+K2923)/2</f>
        <v>0</v>
      </c>
      <c r="M2923" s="79">
        <v>0</v>
      </c>
      <c r="N2923" s="78"/>
      <c r="O2923" s="79">
        <v>0</v>
      </c>
      <c r="P2923" s="81"/>
    </row>
    <row r="2924" spans="1:16" x14ac:dyDescent="0.25">
      <c r="A2924" s="76"/>
      <c r="B2924" s="76"/>
      <c r="C2924" s="76"/>
      <c r="D2924" s="90"/>
      <c r="E2924" s="78"/>
      <c r="F2924" s="8" t="s">
        <v>119</v>
      </c>
      <c r="G2924" s="77"/>
      <c r="H2924" s="78"/>
      <c r="I2924" s="78"/>
      <c r="J2924" s="78"/>
      <c r="K2924" s="78"/>
      <c r="L2924" s="78">
        <f t="shared" si="620"/>
        <v>0</v>
      </c>
      <c r="M2924" s="79">
        <v>0</v>
      </c>
      <c r="N2924" s="78"/>
      <c r="O2924" s="79">
        <v>0</v>
      </c>
      <c r="P2924" s="81"/>
    </row>
    <row r="2925" spans="1:16" x14ac:dyDescent="0.25">
      <c r="A2925" s="76"/>
      <c r="B2925" s="76"/>
      <c r="C2925" s="76"/>
      <c r="D2925" s="90"/>
      <c r="E2925" s="78"/>
      <c r="F2925" s="8" t="s">
        <v>2306</v>
      </c>
      <c r="G2925" s="77"/>
      <c r="H2925" s="78"/>
      <c r="I2925" s="78"/>
      <c r="J2925" s="78"/>
      <c r="K2925" s="78"/>
      <c r="L2925" s="78">
        <f t="shared" si="620"/>
        <v>0</v>
      </c>
      <c r="M2925" s="79">
        <v>0</v>
      </c>
      <c r="N2925" s="78"/>
      <c r="O2925" s="79">
        <v>0</v>
      </c>
      <c r="P2925" s="81"/>
    </row>
    <row r="2926" spans="1:16" x14ac:dyDescent="0.25">
      <c r="A2926" s="76"/>
      <c r="B2926" s="76"/>
      <c r="C2926" s="76"/>
      <c r="D2926" s="90"/>
      <c r="E2926" s="78"/>
      <c r="F2926" s="8" t="s">
        <v>2307</v>
      </c>
      <c r="G2926" s="77"/>
      <c r="H2926" s="78"/>
      <c r="I2926" s="78"/>
      <c r="J2926" s="78"/>
      <c r="K2926" s="78"/>
      <c r="L2926" s="78">
        <f t="shared" si="620"/>
        <v>0</v>
      </c>
      <c r="M2926" s="79">
        <v>0</v>
      </c>
      <c r="N2926" s="78"/>
      <c r="O2926" s="79">
        <v>0</v>
      </c>
      <c r="P2926" s="81"/>
    </row>
    <row r="2927" spans="1:16" x14ac:dyDescent="0.25">
      <c r="A2927" s="76"/>
      <c r="B2927" s="76"/>
      <c r="C2927" s="76"/>
      <c r="D2927" s="90"/>
      <c r="E2927" s="78"/>
      <c r="F2927" s="8" t="s">
        <v>99</v>
      </c>
      <c r="G2927" s="77"/>
      <c r="H2927" s="78"/>
      <c r="I2927" s="78"/>
      <c r="J2927" s="78"/>
      <c r="K2927" s="78"/>
      <c r="L2927" s="78">
        <f t="shared" si="620"/>
        <v>0</v>
      </c>
      <c r="M2927" s="79">
        <v>0</v>
      </c>
      <c r="N2927" s="78"/>
      <c r="O2927" s="79">
        <v>0</v>
      </c>
      <c r="P2927" s="81"/>
    </row>
    <row r="2928" spans="1:16" x14ac:dyDescent="0.25">
      <c r="A2928" s="76"/>
      <c r="B2928" s="76"/>
      <c r="C2928" s="76"/>
      <c r="D2928" s="90"/>
      <c r="E2928" s="78"/>
      <c r="F2928" s="8" t="s">
        <v>2308</v>
      </c>
      <c r="G2928" s="77"/>
      <c r="H2928" s="78"/>
      <c r="I2928" s="78"/>
      <c r="J2928" s="78"/>
      <c r="K2928" s="78"/>
      <c r="L2928" s="78">
        <f t="shared" si="620"/>
        <v>0</v>
      </c>
      <c r="M2928" s="79">
        <v>0</v>
      </c>
      <c r="N2928" s="78"/>
      <c r="O2928" s="79">
        <v>0</v>
      </c>
      <c r="P2928" s="81"/>
    </row>
    <row r="2929" spans="1:16" x14ac:dyDescent="0.25">
      <c r="A2929" s="76">
        <v>4</v>
      </c>
      <c r="B2929" s="76" t="s">
        <v>2309</v>
      </c>
      <c r="C2929" s="76" t="s">
        <v>2310</v>
      </c>
      <c r="D2929" s="90"/>
      <c r="E2929" s="78"/>
      <c r="F2929" s="86" t="s">
        <v>15</v>
      </c>
      <c r="G2929" s="87"/>
      <c r="H2929" s="87"/>
      <c r="I2929" s="87"/>
      <c r="J2929" s="87"/>
      <c r="K2929" s="87"/>
      <c r="L2929" s="88"/>
      <c r="M2929" s="10"/>
      <c r="N2929" s="10"/>
      <c r="O2929" s="10"/>
      <c r="P2929" s="18"/>
    </row>
    <row r="2930" spans="1:16" ht="16.5" x14ac:dyDescent="0.25">
      <c r="A2930" s="76"/>
      <c r="B2930" s="76"/>
      <c r="C2930" s="76"/>
      <c r="D2930" s="90"/>
      <c r="E2930" s="78"/>
      <c r="F2930" s="8" t="s">
        <v>2311</v>
      </c>
      <c r="G2930" s="7" t="s">
        <v>17</v>
      </c>
      <c r="H2930" s="10">
        <v>737612.37</v>
      </c>
      <c r="I2930" s="10">
        <f t="shared" ref="I2930:I2944" si="621">(H2930*19.88%)+H2930</f>
        <v>884249.70915599994</v>
      </c>
      <c r="J2930" s="10">
        <v>90806.8</v>
      </c>
      <c r="K2930" s="10">
        <f t="shared" ref="K2930:K2944" si="622">(J2930*5.1%)+J2930</f>
        <v>95437.946800000005</v>
      </c>
      <c r="L2930" s="50">
        <f>K2930</f>
        <v>95437.946800000005</v>
      </c>
      <c r="M2930" s="9">
        <v>282654.7674216</v>
      </c>
      <c r="N2930" s="9">
        <v>80699.850000000006</v>
      </c>
      <c r="O2930" s="9">
        <f>MIN(M2930,N2930)</f>
        <v>80699.850000000006</v>
      </c>
      <c r="P2930" s="17">
        <f>AVERAGE(L2930,O2930)</f>
        <v>88068.898400000005</v>
      </c>
    </row>
    <row r="2931" spans="1:16" x14ac:dyDescent="0.25">
      <c r="A2931" s="76"/>
      <c r="B2931" s="76"/>
      <c r="C2931" s="76"/>
      <c r="D2931" s="90"/>
      <c r="E2931" s="78"/>
      <c r="F2931" s="8" t="s">
        <v>2312</v>
      </c>
      <c r="G2931" s="7" t="s">
        <v>17</v>
      </c>
      <c r="H2931" s="10">
        <v>476611.74</v>
      </c>
      <c r="I2931" s="10">
        <f t="shared" si="621"/>
        <v>571362.15391200001</v>
      </c>
      <c r="J2931" s="10">
        <v>32431</v>
      </c>
      <c r="K2931" s="10">
        <f t="shared" si="622"/>
        <v>34084.981</v>
      </c>
      <c r="L2931" s="50">
        <f t="shared" ref="L2931:L2944" si="623">K2931</f>
        <v>34084.981</v>
      </c>
      <c r="M2931" s="9">
        <v>312501.84695520002</v>
      </c>
      <c r="N2931" s="9">
        <v>63210.42</v>
      </c>
      <c r="O2931" s="9">
        <f t="shared" ref="O2931:O2944" si="624">MIN(M2931,N2931)</f>
        <v>63210.42</v>
      </c>
      <c r="P2931" s="17">
        <f t="shared" ref="P2931:P2944" si="625">AVERAGE(L2931,O2931)</f>
        <v>48647.700499999999</v>
      </c>
    </row>
    <row r="2932" spans="1:16" x14ac:dyDescent="0.25">
      <c r="A2932" s="76"/>
      <c r="B2932" s="76"/>
      <c r="C2932" s="76"/>
      <c r="D2932" s="90"/>
      <c r="E2932" s="78"/>
      <c r="F2932" s="8" t="s">
        <v>2313</v>
      </c>
      <c r="G2932" s="7" t="s">
        <v>17</v>
      </c>
      <c r="H2932" s="10">
        <v>177027.84</v>
      </c>
      <c r="I2932" s="10">
        <f t="shared" si="621"/>
        <v>212220.97459199998</v>
      </c>
      <c r="J2932" s="10">
        <v>78761</v>
      </c>
      <c r="K2932" s="10">
        <f t="shared" si="622"/>
        <v>82777.811000000002</v>
      </c>
      <c r="L2932" s="50">
        <f t="shared" si="623"/>
        <v>82777.811000000002</v>
      </c>
      <c r="M2932" s="9">
        <v>262615.13362560002</v>
      </c>
      <c r="N2932" s="9">
        <v>82361.684999999998</v>
      </c>
      <c r="O2932" s="9">
        <f t="shared" si="624"/>
        <v>82361.684999999998</v>
      </c>
      <c r="P2932" s="17">
        <f t="shared" si="625"/>
        <v>82569.747999999992</v>
      </c>
    </row>
    <row r="2933" spans="1:16" x14ac:dyDescent="0.25">
      <c r="A2933" s="76"/>
      <c r="B2933" s="76"/>
      <c r="C2933" s="76"/>
      <c r="D2933" s="90"/>
      <c r="E2933" s="78"/>
      <c r="F2933" s="8" t="s">
        <v>432</v>
      </c>
      <c r="G2933" s="7" t="s">
        <v>17</v>
      </c>
      <c r="H2933" s="10">
        <v>107804.07</v>
      </c>
      <c r="I2933" s="10">
        <f t="shared" si="621"/>
        <v>129235.51911600001</v>
      </c>
      <c r="J2933" s="10">
        <v>11119.2</v>
      </c>
      <c r="K2933" s="10">
        <f t="shared" si="622"/>
        <v>11686.279200000001</v>
      </c>
      <c r="L2933" s="50">
        <f t="shared" si="623"/>
        <v>11686.279200000001</v>
      </c>
      <c r="M2933" s="9">
        <v>159925.40766719999</v>
      </c>
      <c r="N2933" s="9">
        <v>45360.42</v>
      </c>
      <c r="O2933" s="9">
        <f t="shared" si="624"/>
        <v>45360.42</v>
      </c>
      <c r="P2933" s="17">
        <f t="shared" si="625"/>
        <v>28523.349600000001</v>
      </c>
    </row>
    <row r="2934" spans="1:16" x14ac:dyDescent="0.25">
      <c r="A2934" s="76"/>
      <c r="B2934" s="76"/>
      <c r="C2934" s="76"/>
      <c r="D2934" s="90"/>
      <c r="E2934" s="78"/>
      <c r="F2934" s="8" t="s">
        <v>2314</v>
      </c>
      <c r="G2934" s="7" t="s">
        <v>17</v>
      </c>
      <c r="H2934" s="10">
        <v>522002.25</v>
      </c>
      <c r="I2934" s="10">
        <f t="shared" si="621"/>
        <v>625776.29729999998</v>
      </c>
      <c r="J2934" s="10">
        <v>92660</v>
      </c>
      <c r="K2934" s="10">
        <f t="shared" si="622"/>
        <v>97385.66</v>
      </c>
      <c r="L2934" s="50">
        <f t="shared" si="623"/>
        <v>97385.66</v>
      </c>
      <c r="M2934" s="9">
        <v>152007.469824</v>
      </c>
      <c r="N2934" s="9">
        <v>356982.15</v>
      </c>
      <c r="O2934" s="9">
        <f t="shared" si="624"/>
        <v>152007.469824</v>
      </c>
      <c r="P2934" s="17">
        <f t="shared" si="625"/>
        <v>124696.564912</v>
      </c>
    </row>
    <row r="2935" spans="1:16" x14ac:dyDescent="0.25">
      <c r="A2935" s="76"/>
      <c r="B2935" s="76"/>
      <c r="C2935" s="76"/>
      <c r="D2935" s="90"/>
      <c r="E2935" s="78"/>
      <c r="F2935" s="8" t="s">
        <v>2315</v>
      </c>
      <c r="G2935" s="7" t="s">
        <v>17</v>
      </c>
      <c r="H2935" s="10">
        <v>476611.74</v>
      </c>
      <c r="I2935" s="10">
        <f t="shared" si="621"/>
        <v>571362.15391200001</v>
      </c>
      <c r="J2935" s="10">
        <v>74128</v>
      </c>
      <c r="K2935" s="10">
        <f t="shared" si="622"/>
        <v>77908.528000000006</v>
      </c>
      <c r="L2935" s="50">
        <f t="shared" si="623"/>
        <v>77908.528000000006</v>
      </c>
      <c r="M2935" s="9">
        <v>707041.1515104</v>
      </c>
      <c r="N2935" s="9">
        <v>356982.15</v>
      </c>
      <c r="O2935" s="9">
        <f t="shared" si="624"/>
        <v>356982.15</v>
      </c>
      <c r="P2935" s="17">
        <f t="shared" si="625"/>
        <v>217445.33900000001</v>
      </c>
    </row>
    <row r="2936" spans="1:16" x14ac:dyDescent="0.25">
      <c r="A2936" s="76"/>
      <c r="B2936" s="76"/>
      <c r="C2936" s="76"/>
      <c r="D2936" s="90"/>
      <c r="E2936" s="78"/>
      <c r="F2936" s="8" t="s">
        <v>2316</v>
      </c>
      <c r="G2936" s="7" t="s">
        <v>17</v>
      </c>
      <c r="H2936" s="10">
        <v>964570.86</v>
      </c>
      <c r="I2936" s="10">
        <f t="shared" si="621"/>
        <v>1156327.546968</v>
      </c>
      <c r="J2936" s="10">
        <v>63121.845199999996</v>
      </c>
      <c r="K2936" s="10">
        <f t="shared" si="622"/>
        <v>66341.059305199989</v>
      </c>
      <c r="L2936" s="50">
        <f t="shared" si="623"/>
        <v>66341.059305199989</v>
      </c>
      <c r="M2936" s="9">
        <v>90137.994945599989</v>
      </c>
      <c r="N2936" s="9">
        <v>356982.15</v>
      </c>
      <c r="O2936" s="9">
        <f t="shared" si="624"/>
        <v>90137.994945599989</v>
      </c>
      <c r="P2936" s="17">
        <f t="shared" si="625"/>
        <v>78239.527125399996</v>
      </c>
    </row>
    <row r="2937" spans="1:16" x14ac:dyDescent="0.25">
      <c r="A2937" s="76"/>
      <c r="B2937" s="76"/>
      <c r="C2937" s="76"/>
      <c r="D2937" s="90"/>
      <c r="E2937" s="78"/>
      <c r="F2937" s="8" t="s">
        <v>1555</v>
      </c>
      <c r="G2937" s="7" t="s">
        <v>17</v>
      </c>
      <c r="H2937" s="10">
        <v>59008.95</v>
      </c>
      <c r="I2937" s="10">
        <f t="shared" si="621"/>
        <v>70739.92925999999</v>
      </c>
      <c r="J2937" s="10">
        <v>61301.076199999996</v>
      </c>
      <c r="K2937" s="10">
        <f t="shared" si="622"/>
        <v>64427.431086199998</v>
      </c>
      <c r="L2937" s="50">
        <f t="shared" si="623"/>
        <v>64427.431086199998</v>
      </c>
      <c r="M2937" s="9">
        <v>87537.936813599998</v>
      </c>
      <c r="N2937" s="9">
        <v>80539.199999999997</v>
      </c>
      <c r="O2937" s="9">
        <f t="shared" si="624"/>
        <v>80539.199999999997</v>
      </c>
      <c r="P2937" s="17">
        <f t="shared" si="625"/>
        <v>72483.315543100005</v>
      </c>
    </row>
    <row r="2938" spans="1:16" x14ac:dyDescent="0.25">
      <c r="A2938" s="76"/>
      <c r="B2938" s="76"/>
      <c r="C2938" s="76"/>
      <c r="D2938" s="90"/>
      <c r="E2938" s="78"/>
      <c r="F2938" s="8" t="s">
        <v>2317</v>
      </c>
      <c r="G2938" s="7" t="s">
        <v>17</v>
      </c>
      <c r="H2938" s="10">
        <v>692220.87</v>
      </c>
      <c r="I2938" s="10">
        <f t="shared" si="621"/>
        <v>829834.37895599997</v>
      </c>
      <c r="J2938" s="10">
        <v>92660</v>
      </c>
      <c r="K2938" s="10">
        <f t="shared" si="622"/>
        <v>97385.66</v>
      </c>
      <c r="L2938" s="50">
        <f t="shared" si="623"/>
        <v>97385.66</v>
      </c>
      <c r="M2938" s="9">
        <v>944247.16742159997</v>
      </c>
      <c r="N2938" s="9">
        <v>25364.85</v>
      </c>
      <c r="O2938" s="9">
        <f t="shared" si="624"/>
        <v>25364.85</v>
      </c>
      <c r="P2938" s="17">
        <f t="shared" si="625"/>
        <v>61375.255000000005</v>
      </c>
    </row>
    <row r="2939" spans="1:16" x14ac:dyDescent="0.25">
      <c r="A2939" s="76"/>
      <c r="B2939" s="76"/>
      <c r="C2939" s="76"/>
      <c r="D2939" s="90"/>
      <c r="E2939" s="78"/>
      <c r="F2939" s="8" t="s">
        <v>2318</v>
      </c>
      <c r="G2939" s="7" t="s">
        <v>17</v>
      </c>
      <c r="H2939" s="10">
        <v>39716.82</v>
      </c>
      <c r="I2939" s="10">
        <f t="shared" si="621"/>
        <v>47612.523816000001</v>
      </c>
      <c r="J2939" s="10">
        <v>41259.644800000002</v>
      </c>
      <c r="K2939" s="10">
        <f t="shared" si="622"/>
        <v>43363.886684800003</v>
      </c>
      <c r="L2939" s="50">
        <f t="shared" si="623"/>
        <v>43363.886684800003</v>
      </c>
      <c r="M2939" s="9">
        <v>58918.772774400008</v>
      </c>
      <c r="N2939" s="9">
        <v>26098.485000000001</v>
      </c>
      <c r="O2939" s="9">
        <f t="shared" si="624"/>
        <v>26098.485000000001</v>
      </c>
      <c r="P2939" s="17">
        <f t="shared" si="625"/>
        <v>34731.185842400002</v>
      </c>
    </row>
    <row r="2940" spans="1:16" x14ac:dyDescent="0.25">
      <c r="A2940" s="76"/>
      <c r="B2940" s="76"/>
      <c r="C2940" s="76"/>
      <c r="D2940" s="90"/>
      <c r="E2940" s="78"/>
      <c r="F2940" s="8" t="s">
        <v>2319</v>
      </c>
      <c r="G2940" s="7" t="s">
        <v>17</v>
      </c>
      <c r="H2940" s="10">
        <v>2270.0700000000002</v>
      </c>
      <c r="I2940" s="10">
        <f t="shared" si="621"/>
        <v>2721.3599160000003</v>
      </c>
      <c r="J2940" s="10">
        <v>2358.1970000000001</v>
      </c>
      <c r="K2940" s="10">
        <f t="shared" si="622"/>
        <v>2478.4650470000001</v>
      </c>
      <c r="L2940" s="50">
        <f t="shared" si="623"/>
        <v>2478.4650470000001</v>
      </c>
      <c r="M2940" s="9">
        <v>3367.5053160000002</v>
      </c>
      <c r="N2940" s="9">
        <v>45360.42</v>
      </c>
      <c r="O2940" s="9">
        <f t="shared" si="624"/>
        <v>3367.5053160000002</v>
      </c>
      <c r="P2940" s="17">
        <f t="shared" si="625"/>
        <v>2922.9851815000002</v>
      </c>
    </row>
    <row r="2941" spans="1:16" x14ac:dyDescent="0.25">
      <c r="A2941" s="76"/>
      <c r="B2941" s="76"/>
      <c r="C2941" s="76"/>
      <c r="D2941" s="90"/>
      <c r="E2941" s="78"/>
      <c r="F2941" s="8" t="s">
        <v>2320</v>
      </c>
      <c r="G2941" s="7" t="s">
        <v>17</v>
      </c>
      <c r="H2941" s="10">
        <v>177027.84</v>
      </c>
      <c r="I2941" s="10">
        <f t="shared" si="621"/>
        <v>212220.97459199998</v>
      </c>
      <c r="J2941" s="10">
        <v>92660</v>
      </c>
      <c r="K2941" s="10">
        <f t="shared" si="622"/>
        <v>97385.66</v>
      </c>
      <c r="L2941" s="50">
        <f t="shared" si="623"/>
        <v>97385.66</v>
      </c>
      <c r="M2941" s="9">
        <v>150843.06719999999</v>
      </c>
      <c r="N2941" s="9">
        <v>116246.34</v>
      </c>
      <c r="O2941" s="9">
        <f t="shared" si="624"/>
        <v>116246.34</v>
      </c>
      <c r="P2941" s="17">
        <f t="shared" si="625"/>
        <v>106816</v>
      </c>
    </row>
    <row r="2942" spans="1:16" ht="16.5" x14ac:dyDescent="0.25">
      <c r="A2942" s="76"/>
      <c r="B2942" s="76"/>
      <c r="C2942" s="76"/>
      <c r="D2942" s="90"/>
      <c r="E2942" s="78"/>
      <c r="F2942" s="8" t="s">
        <v>2321</v>
      </c>
      <c r="G2942" s="7" t="s">
        <v>17</v>
      </c>
      <c r="H2942" s="10">
        <v>476611.74</v>
      </c>
      <c r="I2942" s="10">
        <f t="shared" si="621"/>
        <v>571362.15391200001</v>
      </c>
      <c r="J2942" s="10">
        <v>111192</v>
      </c>
      <c r="K2942" s="10">
        <f t="shared" si="622"/>
        <v>116862.792</v>
      </c>
      <c r="L2942" s="50">
        <f t="shared" si="623"/>
        <v>116862.792</v>
      </c>
      <c r="M2942" s="9">
        <v>510418.53659999999</v>
      </c>
      <c r="N2942" s="9">
        <v>219555</v>
      </c>
      <c r="O2942" s="9">
        <f t="shared" si="624"/>
        <v>219555</v>
      </c>
      <c r="P2942" s="17">
        <f t="shared" si="625"/>
        <v>168208.89600000001</v>
      </c>
    </row>
    <row r="2943" spans="1:16" x14ac:dyDescent="0.25">
      <c r="A2943" s="76"/>
      <c r="B2943" s="76"/>
      <c r="C2943" s="76"/>
      <c r="D2943" s="90"/>
      <c r="E2943" s="78"/>
      <c r="F2943" s="8" t="s">
        <v>2322</v>
      </c>
      <c r="G2943" s="7" t="s">
        <v>17</v>
      </c>
      <c r="H2943" s="10">
        <v>17022.060000000001</v>
      </c>
      <c r="I2943" s="10">
        <f t="shared" si="621"/>
        <v>20406.045528000002</v>
      </c>
      <c r="J2943" s="10">
        <v>17683.234400000001</v>
      </c>
      <c r="K2943" s="10">
        <f t="shared" si="622"/>
        <v>18585.079354400001</v>
      </c>
      <c r="L2943" s="50">
        <f t="shared" si="623"/>
        <v>18585.079354400001</v>
      </c>
      <c r="M2943" s="9">
        <v>25251.658723200002</v>
      </c>
      <c r="N2943" s="9">
        <v>27510.42</v>
      </c>
      <c r="O2943" s="9">
        <f t="shared" si="624"/>
        <v>25251.658723200002</v>
      </c>
      <c r="P2943" s="17">
        <f t="shared" si="625"/>
        <v>21918.369038800003</v>
      </c>
    </row>
    <row r="2944" spans="1:16" x14ac:dyDescent="0.25">
      <c r="A2944" s="76"/>
      <c r="B2944" s="76"/>
      <c r="C2944" s="76"/>
      <c r="D2944" s="90"/>
      <c r="E2944" s="78"/>
      <c r="F2944" s="8" t="s">
        <v>2323</v>
      </c>
      <c r="G2944" s="7" t="s">
        <v>17</v>
      </c>
      <c r="H2944" s="10">
        <v>28370.43</v>
      </c>
      <c r="I2944" s="10">
        <f t="shared" si="621"/>
        <v>34010.471484000002</v>
      </c>
      <c r="J2944" s="10">
        <v>29472.3662</v>
      </c>
      <c r="K2944" s="10">
        <f t="shared" si="622"/>
        <v>30975.456876200002</v>
      </c>
      <c r="L2944" s="50">
        <f t="shared" si="623"/>
        <v>30975.456876200002</v>
      </c>
      <c r="M2944" s="9">
        <v>42086.538933600001</v>
      </c>
      <c r="N2944" s="9">
        <v>80549.91</v>
      </c>
      <c r="O2944" s="9">
        <f t="shared" si="624"/>
        <v>42086.538933600001</v>
      </c>
      <c r="P2944" s="17">
        <f t="shared" si="625"/>
        <v>36530.997904900003</v>
      </c>
    </row>
    <row r="2945" spans="1:16" x14ac:dyDescent="0.25">
      <c r="A2945" s="76"/>
      <c r="B2945" s="76"/>
      <c r="C2945" s="76"/>
      <c r="D2945" s="90"/>
      <c r="E2945" s="78"/>
      <c r="F2945" s="86" t="s">
        <v>81</v>
      </c>
      <c r="G2945" s="87"/>
      <c r="H2945" s="87"/>
      <c r="I2945" s="87"/>
      <c r="J2945" s="87"/>
      <c r="K2945" s="87"/>
      <c r="L2945" s="88"/>
      <c r="M2945" s="10"/>
      <c r="N2945" s="10"/>
      <c r="O2945" s="10"/>
      <c r="P2945" s="18"/>
    </row>
    <row r="2946" spans="1:16" ht="16.5" x14ac:dyDescent="0.25">
      <c r="A2946" s="76"/>
      <c r="B2946" s="76"/>
      <c r="C2946" s="76"/>
      <c r="D2946" s="90"/>
      <c r="E2946" s="78"/>
      <c r="F2946" s="8" t="s">
        <v>2324</v>
      </c>
      <c r="G2946" s="77" t="s">
        <v>82</v>
      </c>
      <c r="H2946" s="78">
        <v>56405.25</v>
      </c>
      <c r="I2946" s="78">
        <f>(H2946*19.88%)+H2946</f>
        <v>67618.613700000002</v>
      </c>
      <c r="J2946" s="78">
        <v>58596.330799999996</v>
      </c>
      <c r="K2946" s="78">
        <f>(J2946*5.1%)+J2946</f>
        <v>61584.743670799995</v>
      </c>
      <c r="L2946" s="78">
        <f>K2946</f>
        <v>61584.743670799995</v>
      </c>
      <c r="M2946" s="79">
        <v>83675.560382399999</v>
      </c>
      <c r="N2946" s="78">
        <v>231518.07</v>
      </c>
      <c r="O2946" s="79">
        <f>MIN(M2946,N2946)</f>
        <v>83675.560382399999</v>
      </c>
      <c r="P2946" s="80">
        <f>AVERAGE(L2946,O2946)</f>
        <v>72630.152026600001</v>
      </c>
    </row>
    <row r="2947" spans="1:16" x14ac:dyDescent="0.25">
      <c r="A2947" s="76"/>
      <c r="B2947" s="76"/>
      <c r="C2947" s="76"/>
      <c r="D2947" s="90"/>
      <c r="E2947" s="78"/>
      <c r="F2947" s="8" t="s">
        <v>2325</v>
      </c>
      <c r="G2947" s="77"/>
      <c r="H2947" s="78"/>
      <c r="I2947" s="78"/>
      <c r="J2947" s="78"/>
      <c r="K2947" s="78"/>
      <c r="L2947" s="78">
        <f t="shared" ref="L2947:L2954" si="626">+(I2947+K2947)/2</f>
        <v>0</v>
      </c>
      <c r="M2947" s="79">
        <v>0</v>
      </c>
      <c r="N2947" s="78"/>
      <c r="O2947" s="79">
        <v>0</v>
      </c>
      <c r="P2947" s="81"/>
    </row>
    <row r="2948" spans="1:16" x14ac:dyDescent="0.25">
      <c r="A2948" s="76"/>
      <c r="B2948" s="76"/>
      <c r="C2948" s="76"/>
      <c r="D2948" s="90"/>
      <c r="E2948" s="78"/>
      <c r="F2948" s="8" t="s">
        <v>2326</v>
      </c>
      <c r="G2948" s="77"/>
      <c r="H2948" s="78"/>
      <c r="I2948" s="78"/>
      <c r="J2948" s="78"/>
      <c r="K2948" s="78"/>
      <c r="L2948" s="78">
        <f t="shared" si="626"/>
        <v>0</v>
      </c>
      <c r="M2948" s="79">
        <v>0</v>
      </c>
      <c r="N2948" s="78"/>
      <c r="O2948" s="79">
        <v>0</v>
      </c>
      <c r="P2948" s="81"/>
    </row>
    <row r="2949" spans="1:16" x14ac:dyDescent="0.25">
      <c r="A2949" s="76"/>
      <c r="B2949" s="76"/>
      <c r="C2949" s="76"/>
      <c r="D2949" s="90"/>
      <c r="E2949" s="78"/>
      <c r="F2949" s="8" t="s">
        <v>2327</v>
      </c>
      <c r="G2949" s="77"/>
      <c r="H2949" s="78"/>
      <c r="I2949" s="78"/>
      <c r="J2949" s="78"/>
      <c r="K2949" s="78"/>
      <c r="L2949" s="78">
        <f t="shared" si="626"/>
        <v>0</v>
      </c>
      <c r="M2949" s="79">
        <v>0</v>
      </c>
      <c r="N2949" s="78"/>
      <c r="O2949" s="79">
        <v>0</v>
      </c>
      <c r="P2949" s="81"/>
    </row>
    <row r="2950" spans="1:16" x14ac:dyDescent="0.25">
      <c r="A2950" s="76"/>
      <c r="B2950" s="76"/>
      <c r="C2950" s="76"/>
      <c r="D2950" s="90"/>
      <c r="E2950" s="78"/>
      <c r="F2950" s="8" t="s">
        <v>2328</v>
      </c>
      <c r="G2950" s="77"/>
      <c r="H2950" s="78"/>
      <c r="I2950" s="78"/>
      <c r="J2950" s="78"/>
      <c r="K2950" s="78"/>
      <c r="L2950" s="78">
        <f t="shared" si="626"/>
        <v>0</v>
      </c>
      <c r="M2950" s="79">
        <v>0</v>
      </c>
      <c r="N2950" s="78"/>
      <c r="O2950" s="79">
        <v>0</v>
      </c>
      <c r="P2950" s="81"/>
    </row>
    <row r="2951" spans="1:16" x14ac:dyDescent="0.25">
      <c r="A2951" s="76"/>
      <c r="B2951" s="76"/>
      <c r="C2951" s="76"/>
      <c r="D2951" s="90"/>
      <c r="E2951" s="78"/>
      <c r="F2951" s="8" t="s">
        <v>788</v>
      </c>
      <c r="G2951" s="77"/>
      <c r="H2951" s="78"/>
      <c r="I2951" s="78"/>
      <c r="J2951" s="78"/>
      <c r="K2951" s="78"/>
      <c r="L2951" s="78">
        <f t="shared" si="626"/>
        <v>0</v>
      </c>
      <c r="M2951" s="79">
        <v>0</v>
      </c>
      <c r="N2951" s="78"/>
      <c r="O2951" s="79">
        <v>0</v>
      </c>
      <c r="P2951" s="81"/>
    </row>
    <row r="2952" spans="1:16" x14ac:dyDescent="0.25">
      <c r="A2952" s="76"/>
      <c r="B2952" s="76"/>
      <c r="C2952" s="76"/>
      <c r="D2952" s="90"/>
      <c r="E2952" s="78"/>
      <c r="F2952" s="8" t="s">
        <v>2329</v>
      </c>
      <c r="G2952" s="77"/>
      <c r="H2952" s="78"/>
      <c r="I2952" s="78"/>
      <c r="J2952" s="78"/>
      <c r="K2952" s="78"/>
      <c r="L2952" s="78">
        <f t="shared" si="626"/>
        <v>0</v>
      </c>
      <c r="M2952" s="79">
        <v>0</v>
      </c>
      <c r="N2952" s="78"/>
      <c r="O2952" s="79">
        <v>0</v>
      </c>
      <c r="P2952" s="81"/>
    </row>
    <row r="2953" spans="1:16" x14ac:dyDescent="0.25">
      <c r="A2953" s="76"/>
      <c r="B2953" s="76"/>
      <c r="C2953" s="76"/>
      <c r="D2953" s="90"/>
      <c r="E2953" s="78"/>
      <c r="F2953" s="8" t="s">
        <v>793</v>
      </c>
      <c r="G2953" s="77"/>
      <c r="H2953" s="78"/>
      <c r="I2953" s="78"/>
      <c r="J2953" s="78"/>
      <c r="K2953" s="78"/>
      <c r="L2953" s="78">
        <f t="shared" si="626"/>
        <v>0</v>
      </c>
      <c r="M2953" s="79">
        <v>0</v>
      </c>
      <c r="N2953" s="78"/>
      <c r="O2953" s="79">
        <v>0</v>
      </c>
      <c r="P2953" s="81"/>
    </row>
    <row r="2954" spans="1:16" x14ac:dyDescent="0.25">
      <c r="A2954" s="76"/>
      <c r="B2954" s="76"/>
      <c r="C2954" s="76"/>
      <c r="D2954" s="90"/>
      <c r="E2954" s="78"/>
      <c r="F2954" s="8" t="s">
        <v>1271</v>
      </c>
      <c r="G2954" s="77"/>
      <c r="H2954" s="78"/>
      <c r="I2954" s="78"/>
      <c r="J2954" s="78"/>
      <c r="K2954" s="78"/>
      <c r="L2954" s="78">
        <f t="shared" si="626"/>
        <v>0</v>
      </c>
      <c r="M2954" s="79">
        <v>0</v>
      </c>
      <c r="N2954" s="78"/>
      <c r="O2954" s="79">
        <v>0</v>
      </c>
      <c r="P2954" s="81"/>
    </row>
    <row r="2955" spans="1:16" x14ac:dyDescent="0.25">
      <c r="A2955" s="76">
        <v>5</v>
      </c>
      <c r="B2955" s="76" t="s">
        <v>2330</v>
      </c>
      <c r="C2955" s="76" t="s">
        <v>2331</v>
      </c>
      <c r="D2955" s="90"/>
      <c r="E2955" s="78"/>
      <c r="F2955" s="86" t="s">
        <v>15</v>
      </c>
      <c r="G2955" s="87"/>
      <c r="H2955" s="87"/>
      <c r="I2955" s="87"/>
      <c r="J2955" s="87"/>
      <c r="K2955" s="87"/>
      <c r="L2955" s="88"/>
      <c r="M2955" s="10"/>
      <c r="N2955" s="10"/>
      <c r="O2955" s="10"/>
      <c r="P2955" s="18"/>
    </row>
    <row r="2956" spans="1:16" ht="16.5" x14ac:dyDescent="0.25">
      <c r="A2956" s="76"/>
      <c r="B2956" s="76"/>
      <c r="C2956" s="76"/>
      <c r="D2956" s="90"/>
      <c r="E2956" s="78"/>
      <c r="F2956" s="8" t="s">
        <v>2332</v>
      </c>
      <c r="G2956" s="7" t="s">
        <v>17</v>
      </c>
      <c r="H2956" s="10">
        <v>151976.88</v>
      </c>
      <c r="I2956" s="10">
        <f t="shared" ref="I2956:I2968" si="627">(H2956*19.88%)+H2956</f>
        <v>182189.88374399999</v>
      </c>
      <c r="J2956" s="10">
        <v>158714.53419999999</v>
      </c>
      <c r="K2956" s="10">
        <f t="shared" ref="K2956:K2968" si="628">(J2956*5.1%)+J2956</f>
        <v>166808.97544419998</v>
      </c>
      <c r="L2956" s="50">
        <f>K2956</f>
        <v>166808.97544419998</v>
      </c>
      <c r="M2956" s="9">
        <v>226644.3548376</v>
      </c>
      <c r="N2956" s="9">
        <v>80699.850000000006</v>
      </c>
      <c r="O2956" s="9">
        <f>MIN(M2956,N2956)</f>
        <v>80699.850000000006</v>
      </c>
      <c r="P2956" s="17">
        <f>AVERAGE(L2956,O2956)</f>
        <v>123754.41272209999</v>
      </c>
    </row>
    <row r="2957" spans="1:16" ht="16.5" x14ac:dyDescent="0.25">
      <c r="A2957" s="76"/>
      <c r="B2957" s="76"/>
      <c r="C2957" s="76"/>
      <c r="D2957" s="90"/>
      <c r="E2957" s="78"/>
      <c r="F2957" s="8" t="s">
        <v>2333</v>
      </c>
      <c r="G2957" s="7" t="s">
        <v>17</v>
      </c>
      <c r="H2957" s="10">
        <v>151976.88</v>
      </c>
      <c r="I2957" s="10">
        <f t="shared" si="627"/>
        <v>182189.88374399999</v>
      </c>
      <c r="J2957" s="10">
        <v>158714.53419999999</v>
      </c>
      <c r="K2957" s="10">
        <f t="shared" si="628"/>
        <v>166808.97544419998</v>
      </c>
      <c r="L2957" s="50">
        <f t="shared" ref="L2957:L2968" si="629">K2957</f>
        <v>166808.97544419998</v>
      </c>
      <c r="M2957" s="9">
        <v>226644.3548376</v>
      </c>
      <c r="N2957" s="9">
        <v>63210.42</v>
      </c>
      <c r="O2957" s="9">
        <f t="shared" ref="O2957:O2968" si="630">MIN(M2957,N2957)</f>
        <v>63210.42</v>
      </c>
      <c r="P2957" s="17">
        <f t="shared" ref="P2957:P2966" si="631">AVERAGE(L2957,O2957)</f>
        <v>115009.69772209998</v>
      </c>
    </row>
    <row r="2958" spans="1:16" ht="16.5" x14ac:dyDescent="0.25">
      <c r="A2958" s="76"/>
      <c r="B2958" s="76"/>
      <c r="C2958" s="76"/>
      <c r="D2958" s="90"/>
      <c r="E2958" s="78"/>
      <c r="F2958" s="8" t="s">
        <v>2334</v>
      </c>
      <c r="G2958" s="7" t="s">
        <v>17</v>
      </c>
      <c r="H2958" s="10">
        <v>517849.2</v>
      </c>
      <c r="I2958" s="10">
        <f t="shared" si="627"/>
        <v>620797.62095999997</v>
      </c>
      <c r="J2958" s="10">
        <v>324310</v>
      </c>
      <c r="K2958" s="10">
        <f t="shared" si="628"/>
        <v>340849.81</v>
      </c>
      <c r="L2958" s="50">
        <f t="shared" si="629"/>
        <v>340849.81</v>
      </c>
      <c r="M2958" s="9">
        <v>463114.68</v>
      </c>
      <c r="N2958" s="9">
        <v>356982.15</v>
      </c>
      <c r="O2958" s="9">
        <f t="shared" si="630"/>
        <v>356982.15</v>
      </c>
      <c r="P2958" s="17">
        <f t="shared" si="631"/>
        <v>348915.98</v>
      </c>
    </row>
    <row r="2959" spans="1:16" x14ac:dyDescent="0.25">
      <c r="A2959" s="76"/>
      <c r="B2959" s="76"/>
      <c r="C2959" s="76"/>
      <c r="D2959" s="90"/>
      <c r="E2959" s="78"/>
      <c r="F2959" s="8" t="s">
        <v>2335</v>
      </c>
      <c r="G2959" s="7" t="s">
        <v>17</v>
      </c>
      <c r="H2959" s="10">
        <v>472820.04</v>
      </c>
      <c r="I2959" s="10">
        <f t="shared" si="627"/>
        <v>566816.66395199997</v>
      </c>
      <c r="J2959" s="10">
        <v>326163.20000000001</v>
      </c>
      <c r="K2959" s="10">
        <f t="shared" si="628"/>
        <v>342797.5232</v>
      </c>
      <c r="L2959" s="50">
        <f t="shared" si="629"/>
        <v>342797.5232</v>
      </c>
      <c r="M2959" s="9">
        <v>465761.04960000003</v>
      </c>
      <c r="N2959" s="9">
        <v>356982.15</v>
      </c>
      <c r="O2959" s="9">
        <f t="shared" si="630"/>
        <v>356982.15</v>
      </c>
      <c r="P2959" s="17">
        <f t="shared" si="631"/>
        <v>349889.83660000004</v>
      </c>
    </row>
    <row r="2960" spans="1:16" x14ac:dyDescent="0.25">
      <c r="A2960" s="76"/>
      <c r="B2960" s="76"/>
      <c r="C2960" s="76"/>
      <c r="D2960" s="90"/>
      <c r="E2960" s="78"/>
      <c r="F2960" s="8" t="s">
        <v>2336</v>
      </c>
      <c r="G2960" s="7" t="s">
        <v>17</v>
      </c>
      <c r="H2960" s="10">
        <v>168864.3</v>
      </c>
      <c r="I2960" s="10">
        <f t="shared" si="627"/>
        <v>202434.52283999999</v>
      </c>
      <c r="J2960" s="10">
        <v>106447.808</v>
      </c>
      <c r="K2960" s="10">
        <f t="shared" si="628"/>
        <v>111876.64620800001</v>
      </c>
      <c r="L2960" s="50">
        <f t="shared" si="629"/>
        <v>111876.64620800001</v>
      </c>
      <c r="M2960" s="9">
        <v>152007.469824</v>
      </c>
      <c r="N2960" s="9">
        <v>81415.634999999995</v>
      </c>
      <c r="O2960" s="9">
        <f t="shared" si="630"/>
        <v>81415.634999999995</v>
      </c>
      <c r="P2960" s="17">
        <f t="shared" si="631"/>
        <v>96646.140604</v>
      </c>
    </row>
    <row r="2961" spans="1:16" x14ac:dyDescent="0.25">
      <c r="A2961" s="76"/>
      <c r="B2961" s="76"/>
      <c r="C2961" s="76"/>
      <c r="D2961" s="90"/>
      <c r="E2961" s="78"/>
      <c r="F2961" s="8" t="s">
        <v>2337</v>
      </c>
      <c r="G2961" s="7" t="s">
        <v>17</v>
      </c>
      <c r="H2961" s="10">
        <v>135090.45000000001</v>
      </c>
      <c r="I2961" s="10">
        <f t="shared" si="627"/>
        <v>161946.43146000002</v>
      </c>
      <c r="J2961" s="10">
        <v>141079.48300000001</v>
      </c>
      <c r="K2961" s="10">
        <f t="shared" si="628"/>
        <v>148274.53663300001</v>
      </c>
      <c r="L2961" s="50">
        <f t="shared" si="629"/>
        <v>148274.53663300001</v>
      </c>
      <c r="M2961" s="9">
        <v>201461.50172400003</v>
      </c>
      <c r="N2961" s="9">
        <v>116760.42</v>
      </c>
      <c r="O2961" s="9">
        <f t="shared" si="630"/>
        <v>116760.42</v>
      </c>
      <c r="P2961" s="17">
        <f t="shared" si="631"/>
        <v>132517.4783165</v>
      </c>
    </row>
    <row r="2962" spans="1:16" x14ac:dyDescent="0.25">
      <c r="A2962" s="76"/>
      <c r="B2962" s="76"/>
      <c r="C2962" s="76"/>
      <c r="D2962" s="90"/>
      <c r="E2962" s="78"/>
      <c r="F2962" s="8" t="s">
        <v>2338</v>
      </c>
      <c r="G2962" s="7" t="s">
        <v>17</v>
      </c>
      <c r="H2962" s="10">
        <v>36024.120000000003</v>
      </c>
      <c r="I2962" s="10">
        <f t="shared" si="627"/>
        <v>43185.715056000001</v>
      </c>
      <c r="J2962" s="10">
        <v>37620.886599999998</v>
      </c>
      <c r="K2962" s="10">
        <f t="shared" si="628"/>
        <v>39539.551816599997</v>
      </c>
      <c r="L2962" s="50">
        <f t="shared" si="629"/>
        <v>39539.551816599997</v>
      </c>
      <c r="M2962" s="9">
        <v>53722.626064799995</v>
      </c>
      <c r="N2962" s="9">
        <v>27526.485000000001</v>
      </c>
      <c r="O2962" s="9">
        <f t="shared" si="630"/>
        <v>27526.485000000001</v>
      </c>
      <c r="P2962" s="17">
        <f t="shared" si="631"/>
        <v>33533.018408299999</v>
      </c>
    </row>
    <row r="2963" spans="1:16" x14ac:dyDescent="0.25">
      <c r="A2963" s="76"/>
      <c r="B2963" s="76"/>
      <c r="C2963" s="76"/>
      <c r="D2963" s="90"/>
      <c r="E2963" s="78"/>
      <c r="F2963" s="8" t="s">
        <v>2339</v>
      </c>
      <c r="G2963" s="7" t="s">
        <v>17</v>
      </c>
      <c r="H2963" s="10">
        <v>72049.23</v>
      </c>
      <c r="I2963" s="10">
        <f t="shared" si="627"/>
        <v>86372.616923999987</v>
      </c>
      <c r="J2963" s="10">
        <v>75242.699800000002</v>
      </c>
      <c r="K2963" s="10">
        <f t="shared" si="628"/>
        <v>79080.077489799995</v>
      </c>
      <c r="L2963" s="50">
        <f t="shared" si="629"/>
        <v>79080.077489799995</v>
      </c>
      <c r="M2963" s="9">
        <v>107446.5753144</v>
      </c>
      <c r="N2963" s="9">
        <v>63215.775000000001</v>
      </c>
      <c r="O2963" s="9">
        <f t="shared" si="630"/>
        <v>63215.775000000001</v>
      </c>
      <c r="P2963" s="17">
        <f t="shared" si="631"/>
        <v>71147.926244899994</v>
      </c>
    </row>
    <row r="2964" spans="1:16" x14ac:dyDescent="0.25">
      <c r="A2964" s="76"/>
      <c r="B2964" s="76"/>
      <c r="C2964" s="76"/>
      <c r="D2964" s="90"/>
      <c r="E2964" s="78"/>
      <c r="F2964" s="8" t="s">
        <v>2340</v>
      </c>
      <c r="G2964" s="7" t="s">
        <v>17</v>
      </c>
      <c r="H2964" s="10">
        <v>20263.32</v>
      </c>
      <c r="I2964" s="10">
        <f t="shared" si="627"/>
        <v>24291.668016</v>
      </c>
      <c r="J2964" s="10">
        <v>21161.6908</v>
      </c>
      <c r="K2964" s="10">
        <f t="shared" si="628"/>
        <v>22240.9370308</v>
      </c>
      <c r="L2964" s="50">
        <f t="shared" si="629"/>
        <v>22240.9370308</v>
      </c>
      <c r="M2964" s="9">
        <v>30218.894462400003</v>
      </c>
      <c r="N2964" s="9">
        <v>22155.42</v>
      </c>
      <c r="O2964" s="9">
        <f t="shared" si="630"/>
        <v>22155.42</v>
      </c>
      <c r="P2964" s="17">
        <f t="shared" si="631"/>
        <v>22198.178515399999</v>
      </c>
    </row>
    <row r="2965" spans="1:16" x14ac:dyDescent="0.25">
      <c r="A2965" s="76"/>
      <c r="B2965" s="76"/>
      <c r="C2965" s="76"/>
      <c r="D2965" s="90"/>
      <c r="E2965" s="78"/>
      <c r="F2965" s="8" t="s">
        <v>2282</v>
      </c>
      <c r="G2965" s="7" t="s">
        <v>17</v>
      </c>
      <c r="H2965" s="10">
        <v>13509.54</v>
      </c>
      <c r="I2965" s="10">
        <f t="shared" si="627"/>
        <v>16195.236552</v>
      </c>
      <c r="J2965" s="10">
        <v>14108.411599999999</v>
      </c>
      <c r="K2965" s="10">
        <f t="shared" si="628"/>
        <v>14827.9405916</v>
      </c>
      <c r="L2965" s="50">
        <f t="shared" si="629"/>
        <v>14827.9405916</v>
      </c>
      <c r="M2965" s="9">
        <v>20146.811764800001</v>
      </c>
      <c r="N2965" s="9">
        <v>27533.625</v>
      </c>
      <c r="O2965" s="9">
        <f t="shared" si="630"/>
        <v>20146.811764800001</v>
      </c>
      <c r="P2965" s="17">
        <f t="shared" si="631"/>
        <v>17487.3761782</v>
      </c>
    </row>
    <row r="2966" spans="1:16" x14ac:dyDescent="0.25">
      <c r="A2966" s="76"/>
      <c r="B2966" s="76"/>
      <c r="C2966" s="76"/>
      <c r="D2966" s="90"/>
      <c r="E2966" s="78"/>
      <c r="F2966" s="8" t="s">
        <v>2341</v>
      </c>
      <c r="G2966" s="7" t="s">
        <v>17</v>
      </c>
      <c r="H2966" s="10">
        <v>10131.66</v>
      </c>
      <c r="I2966" s="10">
        <f t="shared" si="627"/>
        <v>12145.834008</v>
      </c>
      <c r="J2966" s="10">
        <v>10580.8454</v>
      </c>
      <c r="K2966" s="10">
        <f t="shared" si="628"/>
        <v>11120.4685154</v>
      </c>
      <c r="L2966" s="50">
        <f t="shared" si="629"/>
        <v>11120.4685154</v>
      </c>
      <c r="M2966" s="9">
        <v>15109.447231200002</v>
      </c>
      <c r="N2966" s="9">
        <v>32130</v>
      </c>
      <c r="O2966" s="9">
        <f t="shared" si="630"/>
        <v>15109.447231200002</v>
      </c>
      <c r="P2966" s="17">
        <f t="shared" si="631"/>
        <v>13114.957873300002</v>
      </c>
    </row>
    <row r="2967" spans="1:16" ht="16.5" x14ac:dyDescent="0.25">
      <c r="A2967" s="76"/>
      <c r="B2967" s="76"/>
      <c r="C2967" s="76"/>
      <c r="D2967" s="90"/>
      <c r="E2967" s="78"/>
      <c r="F2967" s="8" t="s">
        <v>2342</v>
      </c>
      <c r="G2967" s="7" t="s">
        <v>17</v>
      </c>
      <c r="H2967" s="10">
        <v>0</v>
      </c>
      <c r="I2967" s="10">
        <f t="shared" si="627"/>
        <v>0</v>
      </c>
      <c r="J2967" s="10">
        <v>0</v>
      </c>
      <c r="K2967" s="10">
        <f t="shared" si="628"/>
        <v>0</v>
      </c>
      <c r="L2967" s="50">
        <f t="shared" si="629"/>
        <v>0</v>
      </c>
      <c r="M2967" s="9">
        <v>1732419</v>
      </c>
      <c r="N2967" s="9">
        <v>275109.55499999999</v>
      </c>
      <c r="O2967" s="9">
        <f t="shared" si="630"/>
        <v>275109.55499999999</v>
      </c>
      <c r="P2967" s="19">
        <f>O2967</f>
        <v>275109.55499999999</v>
      </c>
    </row>
    <row r="2968" spans="1:16" x14ac:dyDescent="0.25">
      <c r="A2968" s="76"/>
      <c r="B2968" s="76"/>
      <c r="C2968" s="76"/>
      <c r="D2968" s="90"/>
      <c r="E2968" s="78"/>
      <c r="F2968" s="8" t="s">
        <v>2343</v>
      </c>
      <c r="G2968" s="7" t="s">
        <v>17</v>
      </c>
      <c r="H2968" s="10">
        <v>0</v>
      </c>
      <c r="I2968" s="10">
        <f t="shared" si="627"/>
        <v>0</v>
      </c>
      <c r="J2968" s="10">
        <v>0</v>
      </c>
      <c r="K2968" s="10">
        <f t="shared" si="628"/>
        <v>0</v>
      </c>
      <c r="L2968" s="50">
        <f t="shared" si="629"/>
        <v>0</v>
      </c>
      <c r="M2968" s="9">
        <v>240108</v>
      </c>
      <c r="N2968" s="9">
        <v>214935.41999999998</v>
      </c>
      <c r="O2968" s="9">
        <f t="shared" si="630"/>
        <v>214935.41999999998</v>
      </c>
      <c r="P2968" s="19">
        <f>O2968</f>
        <v>214935.41999999998</v>
      </c>
    </row>
    <row r="2969" spans="1:16" x14ac:dyDescent="0.25">
      <c r="A2969" s="76"/>
      <c r="B2969" s="76"/>
      <c r="C2969" s="76"/>
      <c r="D2969" s="90"/>
      <c r="E2969" s="78"/>
      <c r="F2969" s="86" t="s">
        <v>81</v>
      </c>
      <c r="G2969" s="87"/>
      <c r="H2969" s="87"/>
      <c r="I2969" s="87"/>
      <c r="J2969" s="87"/>
      <c r="K2969" s="87"/>
      <c r="L2969" s="88"/>
      <c r="M2969" s="10"/>
      <c r="N2969" s="10"/>
      <c r="O2969" s="10"/>
      <c r="P2969" s="18"/>
    </row>
    <row r="2970" spans="1:16" ht="16.5" x14ac:dyDescent="0.25">
      <c r="A2970" s="76"/>
      <c r="B2970" s="76"/>
      <c r="C2970" s="76"/>
      <c r="D2970" s="90"/>
      <c r="E2970" s="78"/>
      <c r="F2970" s="8" t="s">
        <v>2344</v>
      </c>
      <c r="G2970" s="77" t="s">
        <v>82</v>
      </c>
      <c r="H2970" s="78">
        <v>50508.81</v>
      </c>
      <c r="I2970" s="78">
        <f>(H2970*19.88%)+H2970</f>
        <v>60549.961427999995</v>
      </c>
      <c r="J2970" s="78">
        <v>52747.631600000001</v>
      </c>
      <c r="K2970" s="78">
        <f>(J2970*5.1%)+J2970</f>
        <v>55437.760811599997</v>
      </c>
      <c r="L2970" s="78">
        <f>K2970</f>
        <v>55437.760811599997</v>
      </c>
      <c r="M2970" s="79">
        <v>75323.617924799997</v>
      </c>
      <c r="N2970" s="78">
        <v>279463.17</v>
      </c>
      <c r="O2970" s="79">
        <f>MIN(M2970,N2970)</f>
        <v>75323.617924799997</v>
      </c>
      <c r="P2970" s="80">
        <f>AVERAGE(L2970,O2970)</f>
        <v>65380.689368199994</v>
      </c>
    </row>
    <row r="2971" spans="1:16" x14ac:dyDescent="0.25">
      <c r="A2971" s="76"/>
      <c r="B2971" s="76"/>
      <c r="C2971" s="76"/>
      <c r="D2971" s="90"/>
      <c r="E2971" s="78"/>
      <c r="F2971" s="8" t="s">
        <v>2325</v>
      </c>
      <c r="G2971" s="77"/>
      <c r="H2971" s="78"/>
      <c r="I2971" s="78"/>
      <c r="J2971" s="78"/>
      <c r="K2971" s="78"/>
      <c r="L2971" s="78">
        <f t="shared" ref="L2971:L2980" si="632">+(I2971+K2971)/2</f>
        <v>0</v>
      </c>
      <c r="M2971" s="79">
        <v>0</v>
      </c>
      <c r="N2971" s="78"/>
      <c r="O2971" s="79">
        <v>0</v>
      </c>
      <c r="P2971" s="81"/>
    </row>
    <row r="2972" spans="1:16" x14ac:dyDescent="0.25">
      <c r="A2972" s="76"/>
      <c r="B2972" s="76"/>
      <c r="C2972" s="76"/>
      <c r="D2972" s="90"/>
      <c r="E2972" s="78"/>
      <c r="F2972" s="8" t="s">
        <v>2327</v>
      </c>
      <c r="G2972" s="77"/>
      <c r="H2972" s="78"/>
      <c r="I2972" s="78"/>
      <c r="J2972" s="78"/>
      <c r="K2972" s="78"/>
      <c r="L2972" s="78">
        <f t="shared" si="632"/>
        <v>0</v>
      </c>
      <c r="M2972" s="79">
        <v>0</v>
      </c>
      <c r="N2972" s="78"/>
      <c r="O2972" s="79">
        <v>0</v>
      </c>
      <c r="P2972" s="81"/>
    </row>
    <row r="2973" spans="1:16" x14ac:dyDescent="0.25">
      <c r="A2973" s="76"/>
      <c r="B2973" s="76"/>
      <c r="C2973" s="76"/>
      <c r="D2973" s="90"/>
      <c r="E2973" s="78"/>
      <c r="F2973" s="8" t="s">
        <v>2345</v>
      </c>
      <c r="G2973" s="77"/>
      <c r="H2973" s="78"/>
      <c r="I2973" s="78"/>
      <c r="J2973" s="78"/>
      <c r="K2973" s="78"/>
      <c r="L2973" s="78">
        <f t="shared" si="632"/>
        <v>0</v>
      </c>
      <c r="M2973" s="79">
        <v>0</v>
      </c>
      <c r="N2973" s="78"/>
      <c r="O2973" s="79">
        <v>0</v>
      </c>
      <c r="P2973" s="81"/>
    </row>
    <row r="2974" spans="1:16" x14ac:dyDescent="0.25">
      <c r="A2974" s="76"/>
      <c r="B2974" s="76"/>
      <c r="C2974" s="76"/>
      <c r="D2974" s="90"/>
      <c r="E2974" s="78"/>
      <c r="F2974" s="8" t="s">
        <v>2328</v>
      </c>
      <c r="G2974" s="77"/>
      <c r="H2974" s="78"/>
      <c r="I2974" s="78"/>
      <c r="J2974" s="78"/>
      <c r="K2974" s="78"/>
      <c r="L2974" s="78">
        <f t="shared" si="632"/>
        <v>0</v>
      </c>
      <c r="M2974" s="79">
        <v>0</v>
      </c>
      <c r="N2974" s="78"/>
      <c r="O2974" s="79">
        <v>0</v>
      </c>
      <c r="P2974" s="81"/>
    </row>
    <row r="2975" spans="1:16" x14ac:dyDescent="0.25">
      <c r="A2975" s="76"/>
      <c r="B2975" s="76"/>
      <c r="C2975" s="76"/>
      <c r="D2975" s="90"/>
      <c r="E2975" s="78"/>
      <c r="F2975" s="8" t="s">
        <v>788</v>
      </c>
      <c r="G2975" s="77"/>
      <c r="H2975" s="78"/>
      <c r="I2975" s="78"/>
      <c r="J2975" s="78"/>
      <c r="K2975" s="78"/>
      <c r="L2975" s="78">
        <f t="shared" si="632"/>
        <v>0</v>
      </c>
      <c r="M2975" s="79">
        <v>0</v>
      </c>
      <c r="N2975" s="78"/>
      <c r="O2975" s="79">
        <v>0</v>
      </c>
      <c r="P2975" s="81"/>
    </row>
    <row r="2976" spans="1:16" x14ac:dyDescent="0.25">
      <c r="A2976" s="76"/>
      <c r="B2976" s="76"/>
      <c r="C2976" s="76"/>
      <c r="D2976" s="90"/>
      <c r="E2976" s="78"/>
      <c r="F2976" s="8" t="s">
        <v>2346</v>
      </c>
      <c r="G2976" s="77"/>
      <c r="H2976" s="78"/>
      <c r="I2976" s="78"/>
      <c r="J2976" s="78"/>
      <c r="K2976" s="78"/>
      <c r="L2976" s="78">
        <f t="shared" si="632"/>
        <v>0</v>
      </c>
      <c r="M2976" s="79">
        <v>0</v>
      </c>
      <c r="N2976" s="78"/>
      <c r="O2976" s="79">
        <v>0</v>
      </c>
      <c r="P2976" s="81"/>
    </row>
    <row r="2977" spans="1:16" x14ac:dyDescent="0.25">
      <c r="A2977" s="76"/>
      <c r="B2977" s="76"/>
      <c r="C2977" s="76"/>
      <c r="D2977" s="90"/>
      <c r="E2977" s="78"/>
      <c r="F2977" s="8" t="s">
        <v>793</v>
      </c>
      <c r="G2977" s="77"/>
      <c r="H2977" s="78"/>
      <c r="I2977" s="78"/>
      <c r="J2977" s="78"/>
      <c r="K2977" s="78"/>
      <c r="L2977" s="78">
        <f t="shared" si="632"/>
        <v>0</v>
      </c>
      <c r="M2977" s="79">
        <v>0</v>
      </c>
      <c r="N2977" s="78"/>
      <c r="O2977" s="79">
        <v>0</v>
      </c>
      <c r="P2977" s="81"/>
    </row>
    <row r="2978" spans="1:16" x14ac:dyDescent="0.25">
      <c r="A2978" s="76"/>
      <c r="B2978" s="76"/>
      <c r="C2978" s="76"/>
      <c r="D2978" s="90"/>
      <c r="E2978" s="78"/>
      <c r="F2978" s="8" t="s">
        <v>2347</v>
      </c>
      <c r="G2978" s="77"/>
      <c r="H2978" s="78"/>
      <c r="I2978" s="78"/>
      <c r="J2978" s="78"/>
      <c r="K2978" s="78"/>
      <c r="L2978" s="78">
        <f t="shared" si="632"/>
        <v>0</v>
      </c>
      <c r="M2978" s="79">
        <v>0</v>
      </c>
      <c r="N2978" s="78"/>
      <c r="O2978" s="79">
        <v>0</v>
      </c>
      <c r="P2978" s="81"/>
    </row>
    <row r="2979" spans="1:16" x14ac:dyDescent="0.25">
      <c r="A2979" s="76"/>
      <c r="B2979" s="76"/>
      <c r="C2979" s="76"/>
      <c r="D2979" s="90"/>
      <c r="E2979" s="78"/>
      <c r="F2979" s="8" t="s">
        <v>2348</v>
      </c>
      <c r="G2979" s="77"/>
      <c r="H2979" s="78"/>
      <c r="I2979" s="78"/>
      <c r="J2979" s="78"/>
      <c r="K2979" s="78"/>
      <c r="L2979" s="78">
        <f t="shared" si="632"/>
        <v>0</v>
      </c>
      <c r="M2979" s="79">
        <v>0</v>
      </c>
      <c r="N2979" s="78"/>
      <c r="O2979" s="79">
        <v>0</v>
      </c>
      <c r="P2979" s="81"/>
    </row>
    <row r="2980" spans="1:16" x14ac:dyDescent="0.25">
      <c r="A2980" s="76"/>
      <c r="B2980" s="76"/>
      <c r="C2980" s="76"/>
      <c r="D2980" s="90"/>
      <c r="E2980" s="78"/>
      <c r="F2980" s="8" t="s">
        <v>2349</v>
      </c>
      <c r="G2980" s="77"/>
      <c r="H2980" s="78"/>
      <c r="I2980" s="78"/>
      <c r="J2980" s="78"/>
      <c r="K2980" s="78"/>
      <c r="L2980" s="78">
        <f t="shared" si="632"/>
        <v>0</v>
      </c>
      <c r="M2980" s="79">
        <v>0</v>
      </c>
      <c r="N2980" s="78"/>
      <c r="O2980" s="79">
        <v>0</v>
      </c>
      <c r="P2980" s="81"/>
    </row>
    <row r="2981" spans="1:16" x14ac:dyDescent="0.25">
      <c r="A2981" s="76">
        <v>6</v>
      </c>
      <c r="B2981" s="76" t="s">
        <v>2350</v>
      </c>
      <c r="C2981" s="76" t="s">
        <v>2351</v>
      </c>
      <c r="D2981" s="90"/>
      <c r="E2981" s="78"/>
      <c r="F2981" s="86" t="s">
        <v>15</v>
      </c>
      <c r="G2981" s="87"/>
      <c r="H2981" s="87"/>
      <c r="I2981" s="87"/>
      <c r="J2981" s="87"/>
      <c r="K2981" s="87"/>
      <c r="L2981" s="88"/>
      <c r="M2981" s="10"/>
      <c r="N2981" s="10"/>
      <c r="O2981" s="10"/>
      <c r="P2981" s="18"/>
    </row>
    <row r="2982" spans="1:16" x14ac:dyDescent="0.25">
      <c r="A2982" s="76"/>
      <c r="B2982" s="76"/>
      <c r="C2982" s="76"/>
      <c r="D2982" s="90"/>
      <c r="E2982" s="78"/>
      <c r="F2982" s="8" t="s">
        <v>2352</v>
      </c>
      <c r="G2982" s="7" t="s">
        <v>17</v>
      </c>
      <c r="H2982" s="10">
        <v>63042.21</v>
      </c>
      <c r="I2982" s="10">
        <f t="shared" ref="I2982:I2991" si="633">(H2982*19.88%)+H2982</f>
        <v>75575.001347999991</v>
      </c>
      <c r="J2982" s="10">
        <v>58414.717199999999</v>
      </c>
      <c r="K2982" s="10">
        <f t="shared" ref="K2982:K2991" si="634">(J2982*5.1%)+J2982</f>
        <v>61393.867777200001</v>
      </c>
      <c r="L2982" s="50">
        <f>K2982</f>
        <v>61393.867777200001</v>
      </c>
      <c r="M2982" s="9">
        <v>239147.16</v>
      </c>
      <c r="N2982" s="9">
        <v>102496.485</v>
      </c>
      <c r="O2982" s="9">
        <f>MIN(M2982,N2982)</f>
        <v>102496.485</v>
      </c>
      <c r="P2982" s="17">
        <f>AVERAGE(L2982,O2982)</f>
        <v>81945.176388599997</v>
      </c>
    </row>
    <row r="2983" spans="1:16" x14ac:dyDescent="0.25">
      <c r="A2983" s="76"/>
      <c r="B2983" s="76"/>
      <c r="C2983" s="76"/>
      <c r="D2983" s="90"/>
      <c r="E2983" s="78"/>
      <c r="F2983" s="8" t="s">
        <v>2353</v>
      </c>
      <c r="G2983" s="7" t="s">
        <v>17</v>
      </c>
      <c r="H2983" s="10">
        <v>36024.120000000003</v>
      </c>
      <c r="I2983" s="10">
        <f t="shared" si="633"/>
        <v>43185.715056000001</v>
      </c>
      <c r="J2983" s="10">
        <v>33379.838400000001</v>
      </c>
      <c r="K2983" s="10">
        <f t="shared" si="634"/>
        <v>35082.210158399997</v>
      </c>
      <c r="L2983" s="50">
        <f t="shared" ref="L2983:L2991" si="635">K2983</f>
        <v>35082.210158399997</v>
      </c>
      <c r="M2983" s="9">
        <v>202306.8</v>
      </c>
      <c r="N2983" s="9">
        <v>316302</v>
      </c>
      <c r="O2983" s="9">
        <f t="shared" ref="O2983:O2991" si="636">MIN(M2983,N2983)</f>
        <v>202306.8</v>
      </c>
      <c r="P2983" s="17">
        <f t="shared" ref="P2983:P2991" si="637">AVERAGE(L2983,O2983)</f>
        <v>118694.5050792</v>
      </c>
    </row>
    <row r="2984" spans="1:16" x14ac:dyDescent="0.25">
      <c r="A2984" s="76"/>
      <c r="B2984" s="76"/>
      <c r="C2984" s="76"/>
      <c r="D2984" s="90"/>
      <c r="E2984" s="78"/>
      <c r="F2984" s="8" t="s">
        <v>2354</v>
      </c>
      <c r="G2984" s="7" t="s">
        <v>17</v>
      </c>
      <c r="H2984" s="10">
        <v>72049.23</v>
      </c>
      <c r="I2984" s="10">
        <f t="shared" si="633"/>
        <v>86372.616923999987</v>
      </c>
      <c r="J2984" s="10">
        <v>66760.603399999993</v>
      </c>
      <c r="K2984" s="10">
        <f t="shared" si="634"/>
        <v>70165.394173399996</v>
      </c>
      <c r="L2984" s="50">
        <f t="shared" si="635"/>
        <v>70165.394173399996</v>
      </c>
      <c r="M2984" s="9">
        <v>91494</v>
      </c>
      <c r="N2984" s="9">
        <v>116760.42</v>
      </c>
      <c r="O2984" s="9">
        <f t="shared" si="636"/>
        <v>91494</v>
      </c>
      <c r="P2984" s="17">
        <f t="shared" si="637"/>
        <v>80829.697086700005</v>
      </c>
    </row>
    <row r="2985" spans="1:16" x14ac:dyDescent="0.25">
      <c r="A2985" s="76"/>
      <c r="B2985" s="76"/>
      <c r="C2985" s="76"/>
      <c r="D2985" s="90"/>
      <c r="E2985" s="78"/>
      <c r="F2985" s="8" t="s">
        <v>2355</v>
      </c>
      <c r="G2985" s="7" t="s">
        <v>17</v>
      </c>
      <c r="H2985" s="10">
        <v>23641.200000000001</v>
      </c>
      <c r="I2985" s="10">
        <f t="shared" si="633"/>
        <v>28341.07056</v>
      </c>
      <c r="J2985" s="10">
        <v>21905.750599999999</v>
      </c>
      <c r="K2985" s="10">
        <f t="shared" si="634"/>
        <v>23022.9438806</v>
      </c>
      <c r="L2985" s="50">
        <f t="shared" si="635"/>
        <v>23022.9438806</v>
      </c>
      <c r="M2985" s="9">
        <v>56100</v>
      </c>
      <c r="N2985" s="9">
        <v>96609.554999999993</v>
      </c>
      <c r="O2985" s="9">
        <f t="shared" si="636"/>
        <v>56100</v>
      </c>
      <c r="P2985" s="17">
        <f t="shared" si="637"/>
        <v>39561.471940299998</v>
      </c>
    </row>
    <row r="2986" spans="1:16" x14ac:dyDescent="0.25">
      <c r="A2986" s="76"/>
      <c r="B2986" s="76"/>
      <c r="C2986" s="76"/>
      <c r="D2986" s="90"/>
      <c r="E2986" s="78"/>
      <c r="F2986" s="8" t="s">
        <v>2356</v>
      </c>
      <c r="G2986" s="7" t="s">
        <v>17</v>
      </c>
      <c r="H2986" s="10">
        <v>42778.89</v>
      </c>
      <c r="I2986" s="10">
        <f t="shared" si="633"/>
        <v>51283.333331999995</v>
      </c>
      <c r="J2986" s="10">
        <v>39639.021399999998</v>
      </c>
      <c r="K2986" s="10">
        <f t="shared" si="634"/>
        <v>41660.611491399999</v>
      </c>
      <c r="L2986" s="50">
        <f t="shared" si="635"/>
        <v>41660.611491399999</v>
      </c>
      <c r="M2986" s="9">
        <v>90780</v>
      </c>
      <c r="N2986" s="9">
        <v>91927.5</v>
      </c>
      <c r="O2986" s="9">
        <f t="shared" si="636"/>
        <v>90780</v>
      </c>
      <c r="P2986" s="17">
        <f t="shared" si="637"/>
        <v>66220.305745699996</v>
      </c>
    </row>
    <row r="2987" spans="1:16" x14ac:dyDescent="0.25">
      <c r="A2987" s="76"/>
      <c r="B2987" s="76"/>
      <c r="C2987" s="76"/>
      <c r="D2987" s="90"/>
      <c r="E2987" s="78"/>
      <c r="F2987" s="8" t="s">
        <v>2357</v>
      </c>
      <c r="G2987" s="7" t="s">
        <v>17</v>
      </c>
      <c r="H2987" s="10">
        <v>47282.400000000001</v>
      </c>
      <c r="I2987" s="10">
        <f t="shared" si="633"/>
        <v>56682.14112</v>
      </c>
      <c r="J2987" s="10">
        <v>43811.501199999999</v>
      </c>
      <c r="K2987" s="10">
        <f t="shared" si="634"/>
        <v>46045.8877612</v>
      </c>
      <c r="L2987" s="50">
        <f t="shared" si="635"/>
        <v>46045.8877612</v>
      </c>
      <c r="M2987" s="9">
        <v>125702.76</v>
      </c>
      <c r="N2987" s="9">
        <v>82106.429999999993</v>
      </c>
      <c r="O2987" s="9">
        <f t="shared" si="636"/>
        <v>82106.429999999993</v>
      </c>
      <c r="P2987" s="17">
        <f t="shared" si="637"/>
        <v>64076.158880599993</v>
      </c>
    </row>
    <row r="2988" spans="1:16" x14ac:dyDescent="0.25">
      <c r="A2988" s="76"/>
      <c r="B2988" s="76"/>
      <c r="C2988" s="76"/>
      <c r="D2988" s="90"/>
      <c r="E2988" s="78"/>
      <c r="F2988" s="8" t="s">
        <v>2358</v>
      </c>
      <c r="G2988" s="7" t="s">
        <v>17</v>
      </c>
      <c r="H2988" s="10">
        <v>18011.07</v>
      </c>
      <c r="I2988" s="10">
        <f t="shared" si="633"/>
        <v>21591.670716000001</v>
      </c>
      <c r="J2988" s="10">
        <v>16688.992600000001</v>
      </c>
      <c r="K2988" s="10">
        <f t="shared" si="634"/>
        <v>17540.131222600001</v>
      </c>
      <c r="L2988" s="50">
        <f t="shared" si="635"/>
        <v>17540.131222600001</v>
      </c>
      <c r="M2988" s="9">
        <v>56100</v>
      </c>
      <c r="N2988" s="9">
        <v>80599.89</v>
      </c>
      <c r="O2988" s="9">
        <f t="shared" si="636"/>
        <v>56100</v>
      </c>
      <c r="P2988" s="17">
        <f t="shared" si="637"/>
        <v>36820.0656113</v>
      </c>
    </row>
    <row r="2989" spans="1:16" x14ac:dyDescent="0.25">
      <c r="A2989" s="76"/>
      <c r="B2989" s="76"/>
      <c r="C2989" s="76"/>
      <c r="D2989" s="90"/>
      <c r="E2989" s="78"/>
      <c r="F2989" s="8" t="s">
        <v>2359</v>
      </c>
      <c r="G2989" s="7" t="s">
        <v>17</v>
      </c>
      <c r="H2989" s="10">
        <v>43904.52</v>
      </c>
      <c r="I2989" s="10">
        <f t="shared" si="633"/>
        <v>52632.738575999996</v>
      </c>
      <c r="J2989" s="10">
        <v>40682.373</v>
      </c>
      <c r="K2989" s="10">
        <f t="shared" si="634"/>
        <v>42757.174023</v>
      </c>
      <c r="L2989" s="50">
        <f t="shared" si="635"/>
        <v>42757.174023</v>
      </c>
      <c r="M2989" s="9">
        <v>575280</v>
      </c>
      <c r="N2989" s="9">
        <v>59170.964999999997</v>
      </c>
      <c r="O2989" s="9">
        <f t="shared" si="636"/>
        <v>59170.964999999997</v>
      </c>
      <c r="P2989" s="17">
        <f t="shared" si="637"/>
        <v>50964.069511499998</v>
      </c>
    </row>
    <row r="2990" spans="1:16" x14ac:dyDescent="0.25">
      <c r="A2990" s="76"/>
      <c r="B2990" s="76"/>
      <c r="C2990" s="76"/>
      <c r="D2990" s="90"/>
      <c r="E2990" s="78"/>
      <c r="F2990" s="8" t="s">
        <v>2360</v>
      </c>
      <c r="G2990" s="7" t="s">
        <v>17</v>
      </c>
      <c r="H2990" s="10">
        <v>81054.27</v>
      </c>
      <c r="I2990" s="10">
        <f t="shared" si="633"/>
        <v>97167.858875999998</v>
      </c>
      <c r="J2990" s="10">
        <v>75104.636400000003</v>
      </c>
      <c r="K2990" s="10">
        <f t="shared" si="634"/>
        <v>78934.972856399996</v>
      </c>
      <c r="L2990" s="50">
        <f t="shared" si="635"/>
        <v>78934.972856399996</v>
      </c>
      <c r="M2990" s="9">
        <v>202306.8</v>
      </c>
      <c r="N2990" s="9">
        <v>184926</v>
      </c>
      <c r="O2990" s="9">
        <f t="shared" si="636"/>
        <v>184926</v>
      </c>
      <c r="P2990" s="17">
        <f t="shared" si="637"/>
        <v>131930.48642820001</v>
      </c>
    </row>
    <row r="2991" spans="1:16" x14ac:dyDescent="0.25">
      <c r="A2991" s="76"/>
      <c r="B2991" s="76"/>
      <c r="C2991" s="76"/>
      <c r="D2991" s="90"/>
      <c r="E2991" s="78"/>
      <c r="F2991" s="8" t="s">
        <v>2361</v>
      </c>
      <c r="G2991" s="7" t="s">
        <v>17</v>
      </c>
      <c r="H2991" s="10">
        <v>84432.15</v>
      </c>
      <c r="I2991" s="10">
        <f t="shared" si="633"/>
        <v>101217.26142</v>
      </c>
      <c r="J2991" s="10">
        <v>78234.691200000001</v>
      </c>
      <c r="K2991" s="10">
        <f t="shared" si="634"/>
        <v>82224.660451200005</v>
      </c>
      <c r="L2991" s="50">
        <f t="shared" si="635"/>
        <v>82224.660451200005</v>
      </c>
      <c r="M2991" s="9">
        <v>202306.8</v>
      </c>
      <c r="N2991" s="9">
        <v>189620.55</v>
      </c>
      <c r="O2991" s="9">
        <f t="shared" si="636"/>
        <v>189620.55</v>
      </c>
      <c r="P2991" s="17">
        <f t="shared" si="637"/>
        <v>135922.60522560001</v>
      </c>
    </row>
    <row r="2992" spans="1:16" x14ac:dyDescent="0.25">
      <c r="A2992" s="76"/>
      <c r="B2992" s="76"/>
      <c r="C2992" s="76"/>
      <c r="D2992" s="90"/>
      <c r="E2992" s="78"/>
      <c r="F2992" s="86" t="s">
        <v>81</v>
      </c>
      <c r="G2992" s="87"/>
      <c r="H2992" s="87"/>
      <c r="I2992" s="87"/>
      <c r="J2992" s="87"/>
      <c r="K2992" s="87"/>
      <c r="L2992" s="88"/>
      <c r="M2992" s="10"/>
      <c r="N2992" s="10"/>
      <c r="O2992" s="10"/>
      <c r="P2992" s="18"/>
    </row>
    <row r="2993" spans="1:16" x14ac:dyDescent="0.25">
      <c r="A2993" s="76"/>
      <c r="B2993" s="76"/>
      <c r="C2993" s="76"/>
      <c r="D2993" s="90"/>
      <c r="E2993" s="78"/>
      <c r="F2993" s="8" t="s">
        <v>1715</v>
      </c>
      <c r="G2993" s="77" t="s">
        <v>82</v>
      </c>
      <c r="H2993" s="78">
        <v>81659.16</v>
      </c>
      <c r="I2993" s="78">
        <f>(H2993*19.88%)+H2993</f>
        <v>97893.001008000007</v>
      </c>
      <c r="J2993" s="78">
        <v>74128</v>
      </c>
      <c r="K2993" s="78">
        <f>(J2993*5.1%)+J2993</f>
        <v>77908.528000000006</v>
      </c>
      <c r="L2993" s="78">
        <f>K2993</f>
        <v>77908.528000000006</v>
      </c>
      <c r="M2993" s="79">
        <v>157080</v>
      </c>
      <c r="N2993" s="78">
        <v>149090.34</v>
      </c>
      <c r="O2993" s="79">
        <f>MIN(M2993,N2993)</f>
        <v>149090.34</v>
      </c>
      <c r="P2993" s="80">
        <f>AVERAGE(L2993,O2993)</f>
        <v>113499.43400000001</v>
      </c>
    </row>
    <row r="2994" spans="1:16" x14ac:dyDescent="0.25">
      <c r="A2994" s="76"/>
      <c r="B2994" s="76"/>
      <c r="C2994" s="76"/>
      <c r="D2994" s="90"/>
      <c r="E2994" s="78"/>
      <c r="F2994" s="8" t="s">
        <v>2362</v>
      </c>
      <c r="G2994" s="77"/>
      <c r="H2994" s="78"/>
      <c r="I2994" s="78"/>
      <c r="J2994" s="78"/>
      <c r="K2994" s="78"/>
      <c r="L2994" s="78">
        <f t="shared" ref="L2994:L2998" si="638">+(I2994+K2994)/2</f>
        <v>0</v>
      </c>
      <c r="M2994" s="79">
        <v>0</v>
      </c>
      <c r="N2994" s="78"/>
      <c r="O2994" s="79">
        <v>0</v>
      </c>
      <c r="P2994" s="81"/>
    </row>
    <row r="2995" spans="1:16" x14ac:dyDescent="0.25">
      <c r="A2995" s="76"/>
      <c r="B2995" s="76"/>
      <c r="C2995" s="76"/>
      <c r="D2995" s="90"/>
      <c r="E2995" s="78"/>
      <c r="F2995" s="8" t="s">
        <v>2363</v>
      </c>
      <c r="G2995" s="77"/>
      <c r="H2995" s="78"/>
      <c r="I2995" s="78"/>
      <c r="J2995" s="78"/>
      <c r="K2995" s="78"/>
      <c r="L2995" s="78">
        <f t="shared" si="638"/>
        <v>0</v>
      </c>
      <c r="M2995" s="79">
        <v>0</v>
      </c>
      <c r="N2995" s="78"/>
      <c r="O2995" s="79">
        <v>0</v>
      </c>
      <c r="P2995" s="81"/>
    </row>
    <row r="2996" spans="1:16" x14ac:dyDescent="0.25">
      <c r="A2996" s="76"/>
      <c r="B2996" s="76"/>
      <c r="C2996" s="76"/>
      <c r="D2996" s="90"/>
      <c r="E2996" s="78"/>
      <c r="F2996" s="8" t="s">
        <v>2364</v>
      </c>
      <c r="G2996" s="77"/>
      <c r="H2996" s="78"/>
      <c r="I2996" s="78"/>
      <c r="J2996" s="78"/>
      <c r="K2996" s="78"/>
      <c r="L2996" s="78">
        <f t="shared" si="638"/>
        <v>0</v>
      </c>
      <c r="M2996" s="79">
        <v>0</v>
      </c>
      <c r="N2996" s="78"/>
      <c r="O2996" s="79">
        <v>0</v>
      </c>
      <c r="P2996" s="81"/>
    </row>
    <row r="2997" spans="1:16" x14ac:dyDescent="0.25">
      <c r="A2997" s="76"/>
      <c r="B2997" s="76"/>
      <c r="C2997" s="76"/>
      <c r="D2997" s="90"/>
      <c r="E2997" s="78"/>
      <c r="F2997" s="8" t="s">
        <v>99</v>
      </c>
      <c r="G2997" s="77"/>
      <c r="H2997" s="78"/>
      <c r="I2997" s="78"/>
      <c r="J2997" s="78"/>
      <c r="K2997" s="78"/>
      <c r="L2997" s="78">
        <f t="shared" si="638"/>
        <v>0</v>
      </c>
      <c r="M2997" s="79">
        <v>0</v>
      </c>
      <c r="N2997" s="78"/>
      <c r="O2997" s="79">
        <v>0</v>
      </c>
      <c r="P2997" s="81"/>
    </row>
    <row r="2998" spans="1:16" x14ac:dyDescent="0.25">
      <c r="A2998" s="76"/>
      <c r="B2998" s="76"/>
      <c r="C2998" s="76"/>
      <c r="D2998" s="90"/>
      <c r="E2998" s="78"/>
      <c r="F2998" s="8" t="s">
        <v>2365</v>
      </c>
      <c r="G2998" s="77"/>
      <c r="H2998" s="78"/>
      <c r="I2998" s="78"/>
      <c r="J2998" s="78"/>
      <c r="K2998" s="78"/>
      <c r="L2998" s="78">
        <f t="shared" si="638"/>
        <v>0</v>
      </c>
      <c r="M2998" s="79">
        <v>0</v>
      </c>
      <c r="N2998" s="78"/>
      <c r="O2998" s="79">
        <v>0</v>
      </c>
      <c r="P2998" s="81"/>
    </row>
    <row r="2999" spans="1:16" x14ac:dyDescent="0.25">
      <c r="A2999" s="76">
        <v>7</v>
      </c>
      <c r="B2999" s="76" t="s">
        <v>2366</v>
      </c>
      <c r="C2999" s="76" t="s">
        <v>2367</v>
      </c>
      <c r="D2999" s="90"/>
      <c r="E2999" s="78"/>
      <c r="F2999" s="92" t="s">
        <v>15</v>
      </c>
      <c r="G2999" s="93"/>
      <c r="H2999" s="93"/>
      <c r="I2999" s="93"/>
      <c r="J2999" s="93"/>
      <c r="K2999" s="93"/>
      <c r="L2999" s="94"/>
      <c r="M2999" s="10"/>
      <c r="N2999" s="10"/>
      <c r="O2999" s="10"/>
      <c r="P2999" s="18"/>
    </row>
    <row r="3000" spans="1:16" x14ac:dyDescent="0.25">
      <c r="A3000" s="76"/>
      <c r="B3000" s="76"/>
      <c r="C3000" s="76"/>
      <c r="D3000" s="90"/>
      <c r="E3000" s="78"/>
      <c r="F3000" s="95"/>
      <c r="G3000" s="96"/>
      <c r="H3000" s="96"/>
      <c r="I3000" s="96"/>
      <c r="J3000" s="96"/>
      <c r="K3000" s="96"/>
      <c r="L3000" s="97"/>
      <c r="M3000" s="10"/>
      <c r="N3000" s="10"/>
      <c r="O3000" s="10"/>
      <c r="P3000" s="18"/>
    </row>
    <row r="3001" spans="1:16" x14ac:dyDescent="0.25">
      <c r="A3001" s="76"/>
      <c r="B3001" s="76"/>
      <c r="C3001" s="76"/>
      <c r="D3001" s="90"/>
      <c r="E3001" s="78"/>
      <c r="F3001" s="8" t="s">
        <v>2368</v>
      </c>
      <c r="G3001" s="7" t="s">
        <v>17</v>
      </c>
      <c r="H3001" s="10">
        <v>21389.94</v>
      </c>
      <c r="I3001" s="10">
        <f t="shared" ref="I3001:I3009" si="639">(H3001*19.88%)+H3001</f>
        <v>25642.260071999997</v>
      </c>
      <c r="J3001" s="10">
        <v>19819.973999999998</v>
      </c>
      <c r="K3001" s="10">
        <f t="shared" ref="K3001:K3009" si="640">(J3001*5.1%)+J3001</f>
        <v>20830.792673999997</v>
      </c>
      <c r="L3001" s="50">
        <f>K3001</f>
        <v>20830.792673999997</v>
      </c>
      <c r="M3001" s="9">
        <v>28302.922871999999</v>
      </c>
      <c r="N3001" s="9">
        <v>255815.49</v>
      </c>
      <c r="O3001" s="9">
        <f>MIN(M3001,N3001)</f>
        <v>28302.922871999999</v>
      </c>
      <c r="P3001" s="17">
        <f>AVERAGE(L3001,O3001)</f>
        <v>24566.857772999996</v>
      </c>
    </row>
    <row r="3002" spans="1:16" x14ac:dyDescent="0.25">
      <c r="A3002" s="76"/>
      <c r="B3002" s="76"/>
      <c r="C3002" s="76"/>
      <c r="D3002" s="90"/>
      <c r="E3002" s="78"/>
      <c r="F3002" s="8" t="s">
        <v>2369</v>
      </c>
      <c r="G3002" s="7" t="s">
        <v>17</v>
      </c>
      <c r="H3002" s="10">
        <v>42778.89</v>
      </c>
      <c r="I3002" s="10">
        <f t="shared" si="639"/>
        <v>51283.333331999995</v>
      </c>
      <c r="J3002" s="10">
        <v>39639.021399999998</v>
      </c>
      <c r="K3002" s="10">
        <f t="shared" si="640"/>
        <v>41660.611491399999</v>
      </c>
      <c r="L3002" s="50">
        <f t="shared" ref="L3002:L3009" si="641">K3002</f>
        <v>41660.611491399999</v>
      </c>
      <c r="M3002" s="9">
        <v>56604.522559199999</v>
      </c>
      <c r="N3002" s="9">
        <v>214200</v>
      </c>
      <c r="O3002" s="9">
        <f t="shared" ref="O3002:O3009" si="642">MIN(M3002,N3002)</f>
        <v>56604.522559199999</v>
      </c>
      <c r="P3002" s="17">
        <f t="shared" ref="P3002:P3007" si="643">AVERAGE(L3002,O3002)</f>
        <v>49132.567025299999</v>
      </c>
    </row>
    <row r="3003" spans="1:16" x14ac:dyDescent="0.25">
      <c r="A3003" s="76"/>
      <c r="B3003" s="76"/>
      <c r="C3003" s="76"/>
      <c r="D3003" s="90"/>
      <c r="E3003" s="78"/>
      <c r="F3003" s="8" t="s">
        <v>2370</v>
      </c>
      <c r="G3003" s="7" t="s">
        <v>17</v>
      </c>
      <c r="H3003" s="10">
        <v>140719.59</v>
      </c>
      <c r="I3003" s="10">
        <f t="shared" si="639"/>
        <v>168694.64449199999</v>
      </c>
      <c r="J3003" s="10">
        <v>74128</v>
      </c>
      <c r="K3003" s="10">
        <f t="shared" si="640"/>
        <v>77908.528000000006</v>
      </c>
      <c r="L3003" s="50">
        <f t="shared" si="641"/>
        <v>77908.528000000006</v>
      </c>
      <c r="M3003" s="9">
        <v>105854.784</v>
      </c>
      <c r="N3003" s="9">
        <v>196350</v>
      </c>
      <c r="O3003" s="9">
        <f t="shared" si="642"/>
        <v>105854.784</v>
      </c>
      <c r="P3003" s="17">
        <f t="shared" si="643"/>
        <v>91881.656000000003</v>
      </c>
    </row>
    <row r="3004" spans="1:16" x14ac:dyDescent="0.25">
      <c r="A3004" s="76"/>
      <c r="B3004" s="76"/>
      <c r="C3004" s="76"/>
      <c r="D3004" s="90"/>
      <c r="E3004" s="78"/>
      <c r="F3004" s="8" t="s">
        <v>2371</v>
      </c>
      <c r="G3004" s="7" t="s">
        <v>17</v>
      </c>
      <c r="H3004" s="10">
        <v>9007.02</v>
      </c>
      <c r="I3004" s="10">
        <f t="shared" si="639"/>
        <v>10797.615576</v>
      </c>
      <c r="J3004" s="10">
        <v>8345.8862000000008</v>
      </c>
      <c r="K3004" s="10">
        <f t="shared" si="640"/>
        <v>8771.5263962000008</v>
      </c>
      <c r="L3004" s="50">
        <f t="shared" si="641"/>
        <v>8771.5263962000008</v>
      </c>
      <c r="M3004" s="9">
        <v>11917.925493600002</v>
      </c>
      <c r="N3004" s="9">
        <v>89071.5</v>
      </c>
      <c r="O3004" s="9">
        <f t="shared" si="642"/>
        <v>11917.925493600002</v>
      </c>
      <c r="P3004" s="17">
        <f t="shared" si="643"/>
        <v>10344.725944900001</v>
      </c>
    </row>
    <row r="3005" spans="1:16" x14ac:dyDescent="0.25">
      <c r="A3005" s="76"/>
      <c r="B3005" s="76"/>
      <c r="C3005" s="76"/>
      <c r="D3005" s="90"/>
      <c r="E3005" s="78"/>
      <c r="F3005" s="8" t="s">
        <v>2372</v>
      </c>
      <c r="G3005" s="7" t="s">
        <v>17</v>
      </c>
      <c r="H3005" s="10">
        <v>50659.29</v>
      </c>
      <c r="I3005" s="10">
        <f t="shared" si="639"/>
        <v>60730.356851999997</v>
      </c>
      <c r="J3005" s="10">
        <v>46940.629399999998</v>
      </c>
      <c r="K3005" s="10">
        <f t="shared" si="640"/>
        <v>49334.6014994</v>
      </c>
      <c r="L3005" s="50">
        <f t="shared" si="641"/>
        <v>49334.6014994</v>
      </c>
      <c r="M3005" s="9">
        <v>67031.218783199991</v>
      </c>
      <c r="N3005" s="9">
        <v>89071.5</v>
      </c>
      <c r="O3005" s="9">
        <f t="shared" si="642"/>
        <v>67031.218783199991</v>
      </c>
      <c r="P3005" s="17">
        <f t="shared" si="643"/>
        <v>58182.910141299995</v>
      </c>
    </row>
    <row r="3006" spans="1:16" x14ac:dyDescent="0.25">
      <c r="A3006" s="76"/>
      <c r="B3006" s="76"/>
      <c r="C3006" s="76"/>
      <c r="D3006" s="90"/>
      <c r="E3006" s="78"/>
      <c r="F3006" s="8" t="s">
        <v>2373</v>
      </c>
      <c r="G3006" s="7" t="s">
        <v>17</v>
      </c>
      <c r="H3006" s="10">
        <v>21389.94</v>
      </c>
      <c r="I3006" s="10">
        <f t="shared" si="639"/>
        <v>25642.260071999997</v>
      </c>
      <c r="J3006" s="10">
        <v>19819.973999999998</v>
      </c>
      <c r="K3006" s="10">
        <f t="shared" si="640"/>
        <v>20830.792673999997</v>
      </c>
      <c r="L3006" s="50">
        <f t="shared" si="641"/>
        <v>20830.792673999997</v>
      </c>
      <c r="M3006" s="9">
        <v>28302.922871999999</v>
      </c>
      <c r="N3006" s="9">
        <v>100695.42</v>
      </c>
      <c r="O3006" s="9">
        <f t="shared" si="642"/>
        <v>28302.922871999999</v>
      </c>
      <c r="P3006" s="17">
        <f t="shared" si="643"/>
        <v>24566.857772999996</v>
      </c>
    </row>
    <row r="3007" spans="1:16" x14ac:dyDescent="0.25">
      <c r="A3007" s="76"/>
      <c r="B3007" s="76"/>
      <c r="C3007" s="76"/>
      <c r="D3007" s="90"/>
      <c r="E3007" s="78"/>
      <c r="F3007" s="8" t="s">
        <v>2374</v>
      </c>
      <c r="G3007" s="7" t="s">
        <v>17</v>
      </c>
      <c r="H3007" s="10">
        <v>61916.58</v>
      </c>
      <c r="I3007" s="10">
        <f t="shared" si="639"/>
        <v>74225.596103999997</v>
      </c>
      <c r="J3007" s="10">
        <v>57372.292199999996</v>
      </c>
      <c r="K3007" s="10">
        <f t="shared" si="640"/>
        <v>60298.279102199995</v>
      </c>
      <c r="L3007" s="50">
        <f t="shared" si="641"/>
        <v>60298.279102199995</v>
      </c>
      <c r="M3007" s="9">
        <v>81927.6332616</v>
      </c>
      <c r="N3007" s="9">
        <v>266857.5</v>
      </c>
      <c r="O3007" s="9">
        <f t="shared" si="642"/>
        <v>81927.6332616</v>
      </c>
      <c r="P3007" s="17">
        <f t="shared" si="643"/>
        <v>71112.956181899994</v>
      </c>
    </row>
    <row r="3008" spans="1:16" x14ac:dyDescent="0.25">
      <c r="A3008" s="76"/>
      <c r="B3008" s="76"/>
      <c r="C3008" s="76"/>
      <c r="D3008" s="90"/>
      <c r="E3008" s="78"/>
      <c r="F3008" s="8" t="s">
        <v>2375</v>
      </c>
      <c r="G3008" s="7" t="s">
        <v>17</v>
      </c>
      <c r="H3008" s="10">
        <v>213894.45</v>
      </c>
      <c r="I3008" s="10">
        <f t="shared" si="639"/>
        <v>256416.66666000002</v>
      </c>
      <c r="J3008" s="10">
        <v>0</v>
      </c>
      <c r="K3008" s="10">
        <f t="shared" si="640"/>
        <v>0</v>
      </c>
      <c r="L3008" s="50">
        <f t="shared" si="641"/>
        <v>0</v>
      </c>
      <c r="M3008" s="9">
        <v>601800</v>
      </c>
      <c r="N3008" s="9">
        <v>360570</v>
      </c>
      <c r="O3008" s="9">
        <f t="shared" si="642"/>
        <v>360570</v>
      </c>
      <c r="P3008" s="17">
        <f>O3008</f>
        <v>360570</v>
      </c>
    </row>
    <row r="3009" spans="1:16" ht="16.5" x14ac:dyDescent="0.25">
      <c r="A3009" s="76"/>
      <c r="B3009" s="76"/>
      <c r="C3009" s="76"/>
      <c r="D3009" s="90"/>
      <c r="E3009" s="78"/>
      <c r="F3009" s="8" t="s">
        <v>2376</v>
      </c>
      <c r="G3009" s="7" t="s">
        <v>17</v>
      </c>
      <c r="H3009" s="10">
        <v>213894.45</v>
      </c>
      <c r="I3009" s="10">
        <f t="shared" si="639"/>
        <v>256416.66666000002</v>
      </c>
      <c r="J3009" s="10">
        <v>0</v>
      </c>
      <c r="K3009" s="10">
        <f t="shared" si="640"/>
        <v>0</v>
      </c>
      <c r="L3009" s="50">
        <f t="shared" si="641"/>
        <v>0</v>
      </c>
      <c r="M3009" s="9">
        <v>56100</v>
      </c>
      <c r="N3009" s="9">
        <v>169753.5</v>
      </c>
      <c r="O3009" s="9">
        <f t="shared" si="642"/>
        <v>56100</v>
      </c>
      <c r="P3009" s="17">
        <f>O3009</f>
        <v>56100</v>
      </c>
    </row>
    <row r="3010" spans="1:16" x14ac:dyDescent="0.25">
      <c r="A3010" s="76"/>
      <c r="B3010" s="76"/>
      <c r="C3010" s="76"/>
      <c r="D3010" s="90"/>
      <c r="E3010" s="78"/>
      <c r="F3010" s="86" t="s">
        <v>81</v>
      </c>
      <c r="G3010" s="87"/>
      <c r="H3010" s="87"/>
      <c r="I3010" s="87"/>
      <c r="J3010" s="87"/>
      <c r="K3010" s="87"/>
      <c r="L3010" s="88"/>
      <c r="M3010" s="10"/>
      <c r="N3010" s="10"/>
      <c r="O3010" s="10"/>
      <c r="P3010" s="18"/>
    </row>
    <row r="3011" spans="1:16" x14ac:dyDescent="0.25">
      <c r="A3011" s="76"/>
      <c r="B3011" s="76"/>
      <c r="C3011" s="76"/>
      <c r="D3011" s="90"/>
      <c r="E3011" s="78"/>
      <c r="F3011" s="8" t="s">
        <v>788</v>
      </c>
      <c r="G3011" s="77" t="s">
        <v>82</v>
      </c>
      <c r="H3011" s="78">
        <v>30413.79</v>
      </c>
      <c r="I3011" s="78">
        <f>(H3011*19.88%)+H3011</f>
        <v>36460.051452</v>
      </c>
      <c r="J3011" s="78">
        <v>27928.650600000001</v>
      </c>
      <c r="K3011" s="78">
        <f>(J3011*5.1%)+J3011</f>
        <v>29353.011780600002</v>
      </c>
      <c r="L3011" s="78">
        <f>K3011</f>
        <v>29353.011780600002</v>
      </c>
      <c r="M3011" s="79">
        <v>39882.113056800001</v>
      </c>
      <c r="N3011" s="78">
        <v>167482.98000000001</v>
      </c>
      <c r="O3011" s="79">
        <f>MIN(M3011,N3011)</f>
        <v>39882.113056800001</v>
      </c>
      <c r="P3011" s="80">
        <f>AVERAGE(L3011,O3011)</f>
        <v>34617.562418699999</v>
      </c>
    </row>
    <row r="3012" spans="1:16" x14ac:dyDescent="0.25">
      <c r="A3012" s="76"/>
      <c r="B3012" s="76"/>
      <c r="C3012" s="76"/>
      <c r="D3012" s="90"/>
      <c r="E3012" s="78"/>
      <c r="F3012" s="8" t="s">
        <v>2377</v>
      </c>
      <c r="G3012" s="77"/>
      <c r="H3012" s="78"/>
      <c r="I3012" s="78"/>
      <c r="J3012" s="78"/>
      <c r="K3012" s="78"/>
      <c r="L3012" s="78">
        <f t="shared" ref="L3012:L3017" si="644">+(I3012+K3012)/2</f>
        <v>0</v>
      </c>
      <c r="M3012" s="79">
        <v>0</v>
      </c>
      <c r="N3012" s="78"/>
      <c r="O3012" s="79">
        <v>0</v>
      </c>
      <c r="P3012" s="81"/>
    </row>
    <row r="3013" spans="1:16" x14ac:dyDescent="0.25">
      <c r="A3013" s="76"/>
      <c r="B3013" s="76"/>
      <c r="C3013" s="76"/>
      <c r="D3013" s="90"/>
      <c r="E3013" s="78"/>
      <c r="F3013" s="8" t="s">
        <v>2378</v>
      </c>
      <c r="G3013" s="77"/>
      <c r="H3013" s="78"/>
      <c r="I3013" s="78"/>
      <c r="J3013" s="78"/>
      <c r="K3013" s="78"/>
      <c r="L3013" s="78">
        <f t="shared" si="644"/>
        <v>0</v>
      </c>
      <c r="M3013" s="79">
        <v>0</v>
      </c>
      <c r="N3013" s="78"/>
      <c r="O3013" s="79">
        <v>0</v>
      </c>
      <c r="P3013" s="81"/>
    </row>
    <row r="3014" spans="1:16" x14ac:dyDescent="0.25">
      <c r="A3014" s="76"/>
      <c r="B3014" s="76"/>
      <c r="C3014" s="76"/>
      <c r="D3014" s="90"/>
      <c r="E3014" s="78"/>
      <c r="F3014" s="8" t="s">
        <v>468</v>
      </c>
      <c r="G3014" s="77"/>
      <c r="H3014" s="78"/>
      <c r="I3014" s="78"/>
      <c r="J3014" s="78"/>
      <c r="K3014" s="78"/>
      <c r="L3014" s="78">
        <f t="shared" si="644"/>
        <v>0</v>
      </c>
      <c r="M3014" s="79">
        <v>0</v>
      </c>
      <c r="N3014" s="78"/>
      <c r="O3014" s="79">
        <v>0</v>
      </c>
      <c r="P3014" s="81"/>
    </row>
    <row r="3015" spans="1:16" x14ac:dyDescent="0.25">
      <c r="A3015" s="76"/>
      <c r="B3015" s="76"/>
      <c r="C3015" s="76"/>
      <c r="D3015" s="90"/>
      <c r="E3015" s="78"/>
      <c r="F3015" s="8" t="s">
        <v>382</v>
      </c>
      <c r="G3015" s="77"/>
      <c r="H3015" s="78"/>
      <c r="I3015" s="78"/>
      <c r="J3015" s="78"/>
      <c r="K3015" s="78"/>
      <c r="L3015" s="78">
        <f t="shared" si="644"/>
        <v>0</v>
      </c>
      <c r="M3015" s="79">
        <v>0</v>
      </c>
      <c r="N3015" s="78"/>
      <c r="O3015" s="79">
        <v>0</v>
      </c>
      <c r="P3015" s="81"/>
    </row>
    <row r="3016" spans="1:16" x14ac:dyDescent="0.25">
      <c r="A3016" s="76"/>
      <c r="B3016" s="76"/>
      <c r="C3016" s="76"/>
      <c r="D3016" s="90"/>
      <c r="E3016" s="78"/>
      <c r="F3016" s="8" t="s">
        <v>2379</v>
      </c>
      <c r="G3016" s="77"/>
      <c r="H3016" s="78"/>
      <c r="I3016" s="78"/>
      <c r="J3016" s="78"/>
      <c r="K3016" s="78"/>
      <c r="L3016" s="78">
        <f t="shared" si="644"/>
        <v>0</v>
      </c>
      <c r="M3016" s="79">
        <v>0</v>
      </c>
      <c r="N3016" s="78"/>
      <c r="O3016" s="79">
        <v>0</v>
      </c>
      <c r="P3016" s="81"/>
    </row>
    <row r="3017" spans="1:16" x14ac:dyDescent="0.25">
      <c r="A3017" s="76"/>
      <c r="B3017" s="76"/>
      <c r="C3017" s="76"/>
      <c r="D3017" s="90"/>
      <c r="E3017" s="78"/>
      <c r="F3017" s="8" t="s">
        <v>2380</v>
      </c>
      <c r="G3017" s="77"/>
      <c r="H3017" s="78"/>
      <c r="I3017" s="78"/>
      <c r="J3017" s="78"/>
      <c r="K3017" s="78"/>
      <c r="L3017" s="78">
        <f t="shared" si="644"/>
        <v>0</v>
      </c>
      <c r="M3017" s="79">
        <v>0</v>
      </c>
      <c r="N3017" s="78"/>
      <c r="O3017" s="79">
        <v>0</v>
      </c>
      <c r="P3017" s="81"/>
    </row>
    <row r="3018" spans="1:16" x14ac:dyDescent="0.25">
      <c r="A3018" s="76">
        <v>8</v>
      </c>
      <c r="B3018" s="76" t="s">
        <v>2381</v>
      </c>
      <c r="C3018" s="76" t="s">
        <v>2382</v>
      </c>
      <c r="D3018" s="90"/>
      <c r="E3018" s="78"/>
      <c r="F3018" s="86" t="s">
        <v>15</v>
      </c>
      <c r="G3018" s="87"/>
      <c r="H3018" s="87"/>
      <c r="I3018" s="87"/>
      <c r="J3018" s="87"/>
      <c r="K3018" s="87"/>
      <c r="L3018" s="88"/>
      <c r="M3018" s="10"/>
      <c r="N3018" s="10"/>
      <c r="O3018" s="10"/>
      <c r="P3018" s="18"/>
    </row>
    <row r="3019" spans="1:16" x14ac:dyDescent="0.25">
      <c r="A3019" s="76"/>
      <c r="B3019" s="76"/>
      <c r="C3019" s="76"/>
      <c r="D3019" s="90"/>
      <c r="E3019" s="78"/>
      <c r="F3019" s="8" t="s">
        <v>2383</v>
      </c>
      <c r="G3019" s="7" t="s">
        <v>17</v>
      </c>
      <c r="H3019" s="10">
        <v>16947.810000000001</v>
      </c>
      <c r="I3019" s="10">
        <f t="shared" ref="I3019:I3026" si="645">(H3019*19.88%)+H3019</f>
        <v>20317.034628000001</v>
      </c>
      <c r="J3019" s="10">
        <v>17679.527999999998</v>
      </c>
      <c r="K3019" s="10">
        <f t="shared" ref="K3019:K3026" si="646">(J3019*5.1%)+J3019</f>
        <v>18581.183927999999</v>
      </c>
      <c r="L3019" s="50">
        <f>K3019</f>
        <v>18581.183927999999</v>
      </c>
      <c r="M3019" s="9">
        <v>25246.365984</v>
      </c>
      <c r="N3019" s="9">
        <v>80544.554999999993</v>
      </c>
      <c r="O3019" s="9">
        <f>MIN(M3019,N3019)</f>
        <v>25246.365984</v>
      </c>
      <c r="P3019" s="17">
        <f>AVERAGE(L3019,O3019)</f>
        <v>21913.774956000001</v>
      </c>
    </row>
    <row r="3020" spans="1:16" x14ac:dyDescent="0.25">
      <c r="A3020" s="76"/>
      <c r="B3020" s="76"/>
      <c r="C3020" s="76"/>
      <c r="D3020" s="90"/>
      <c r="E3020" s="78"/>
      <c r="F3020" s="8" t="s">
        <v>2384</v>
      </c>
      <c r="G3020" s="7" t="s">
        <v>17</v>
      </c>
      <c r="H3020" s="10">
        <v>39546.54</v>
      </c>
      <c r="I3020" s="10">
        <f t="shared" si="645"/>
        <v>47408.392152</v>
      </c>
      <c r="J3020" s="10">
        <v>41252.231999999996</v>
      </c>
      <c r="K3020" s="10">
        <f t="shared" si="646"/>
        <v>43356.095831999999</v>
      </c>
      <c r="L3020" s="50">
        <f t="shared" ref="L3020:L3026" si="647">K3020</f>
        <v>43356.095831999999</v>
      </c>
      <c r="M3020" s="9">
        <v>58908.187295999989</v>
      </c>
      <c r="N3020" s="9">
        <v>170310.42</v>
      </c>
      <c r="O3020" s="9">
        <f t="shared" ref="O3020:O3026" si="648">MIN(M3020,N3020)</f>
        <v>58908.187295999989</v>
      </c>
      <c r="P3020" s="17">
        <f t="shared" ref="P3020:P3026" si="649">AVERAGE(L3020,O3020)</f>
        <v>51132.14156399999</v>
      </c>
    </row>
    <row r="3021" spans="1:16" x14ac:dyDescent="0.25">
      <c r="A3021" s="76"/>
      <c r="B3021" s="76"/>
      <c r="C3021" s="76"/>
      <c r="D3021" s="90"/>
      <c r="E3021" s="78"/>
      <c r="F3021" s="8" t="s">
        <v>770</v>
      </c>
      <c r="G3021" s="7" t="s">
        <v>17</v>
      </c>
      <c r="H3021" s="10">
        <v>58754.52</v>
      </c>
      <c r="I3021" s="10">
        <f t="shared" si="645"/>
        <v>70434.918575999996</v>
      </c>
      <c r="J3021" s="10">
        <v>46330</v>
      </c>
      <c r="K3021" s="10">
        <f t="shared" si="646"/>
        <v>48692.83</v>
      </c>
      <c r="L3021" s="50">
        <f t="shared" si="647"/>
        <v>48692.83</v>
      </c>
      <c r="M3021" s="9">
        <v>66159.240000000005</v>
      </c>
      <c r="N3021" s="9">
        <v>80544.554999999993</v>
      </c>
      <c r="O3021" s="9">
        <f t="shared" si="648"/>
        <v>66159.240000000005</v>
      </c>
      <c r="P3021" s="17">
        <f t="shared" si="649"/>
        <v>57426.035000000003</v>
      </c>
    </row>
    <row r="3022" spans="1:16" x14ac:dyDescent="0.25">
      <c r="A3022" s="76"/>
      <c r="B3022" s="76"/>
      <c r="C3022" s="76"/>
      <c r="D3022" s="90"/>
      <c r="E3022" s="78"/>
      <c r="F3022" s="8" t="s">
        <v>2385</v>
      </c>
      <c r="G3022" s="7" t="s">
        <v>17</v>
      </c>
      <c r="H3022" s="10">
        <v>135588.42000000001</v>
      </c>
      <c r="I3022" s="10">
        <f t="shared" si="645"/>
        <v>162543.39789600001</v>
      </c>
      <c r="J3022" s="10">
        <v>98219.6</v>
      </c>
      <c r="K3022" s="10">
        <f t="shared" si="646"/>
        <v>103228.7996</v>
      </c>
      <c r="L3022" s="50">
        <f t="shared" si="647"/>
        <v>103228.7996</v>
      </c>
      <c r="M3022" s="9">
        <v>140257.5888</v>
      </c>
      <c r="N3022" s="9">
        <v>1345907.85</v>
      </c>
      <c r="O3022" s="9">
        <f t="shared" si="648"/>
        <v>140257.5888</v>
      </c>
      <c r="P3022" s="17">
        <f t="shared" si="649"/>
        <v>121743.1942</v>
      </c>
    </row>
    <row r="3023" spans="1:16" x14ac:dyDescent="0.25">
      <c r="A3023" s="76"/>
      <c r="B3023" s="76"/>
      <c r="C3023" s="76"/>
      <c r="D3023" s="90"/>
      <c r="E3023" s="78"/>
      <c r="F3023" s="8" t="s">
        <v>2386</v>
      </c>
      <c r="G3023" s="7" t="s">
        <v>17</v>
      </c>
      <c r="H3023" s="10">
        <v>28247.67</v>
      </c>
      <c r="I3023" s="10">
        <f t="shared" si="645"/>
        <v>33863.306795999997</v>
      </c>
      <c r="J3023" s="10">
        <v>29465.88</v>
      </c>
      <c r="K3023" s="10">
        <f t="shared" si="646"/>
        <v>30968.639880000002</v>
      </c>
      <c r="L3023" s="50">
        <f t="shared" si="647"/>
        <v>30968.639880000002</v>
      </c>
      <c r="M3023" s="9">
        <v>42077.276640000004</v>
      </c>
      <c r="N3023" s="9">
        <v>221340</v>
      </c>
      <c r="O3023" s="9">
        <f t="shared" si="648"/>
        <v>42077.276640000004</v>
      </c>
      <c r="P3023" s="17">
        <f t="shared" si="649"/>
        <v>36522.958259999999</v>
      </c>
    </row>
    <row r="3024" spans="1:16" x14ac:dyDescent="0.25">
      <c r="A3024" s="76"/>
      <c r="B3024" s="76"/>
      <c r="C3024" s="76"/>
      <c r="D3024" s="90"/>
      <c r="E3024" s="78"/>
      <c r="F3024" s="8" t="s">
        <v>2115</v>
      </c>
      <c r="G3024" s="7" t="s">
        <v>17</v>
      </c>
      <c r="H3024" s="10">
        <v>7909.11</v>
      </c>
      <c r="I3024" s="10">
        <f t="shared" si="645"/>
        <v>9481.4410680000001</v>
      </c>
      <c r="J3024" s="10">
        <v>8250.4464000000007</v>
      </c>
      <c r="K3024" s="10">
        <f t="shared" si="646"/>
        <v>8671.2191664000002</v>
      </c>
      <c r="L3024" s="50">
        <f t="shared" si="647"/>
        <v>8671.2191664000002</v>
      </c>
      <c r="M3024" s="9">
        <v>34680</v>
      </c>
      <c r="N3024" s="9">
        <v>236425.035</v>
      </c>
      <c r="O3024" s="9">
        <f t="shared" si="648"/>
        <v>34680</v>
      </c>
      <c r="P3024" s="17">
        <f t="shared" si="649"/>
        <v>21675.609583199999</v>
      </c>
    </row>
    <row r="3025" spans="1:16" ht="11.25" customHeight="1" x14ac:dyDescent="0.25">
      <c r="A3025" s="76"/>
      <c r="B3025" s="76"/>
      <c r="C3025" s="76"/>
      <c r="D3025" s="90"/>
      <c r="E3025" s="78"/>
      <c r="F3025" s="8" t="s">
        <v>2387</v>
      </c>
      <c r="G3025" s="7" t="s">
        <v>17</v>
      </c>
      <c r="H3025" s="10">
        <v>6327.09</v>
      </c>
      <c r="I3025" s="10">
        <f t="shared" si="645"/>
        <v>7584.9154920000001</v>
      </c>
      <c r="J3025" s="10">
        <v>6600.1718000000001</v>
      </c>
      <c r="K3025" s="10">
        <f t="shared" si="646"/>
        <v>6936.7805618000002</v>
      </c>
      <c r="L3025" s="50">
        <f t="shared" si="647"/>
        <v>6936.7805618000002</v>
      </c>
      <c r="M3025" s="9">
        <v>9425.0453304000002</v>
      </c>
      <c r="N3025" s="9">
        <v>170310.42</v>
      </c>
      <c r="O3025" s="9">
        <f t="shared" si="648"/>
        <v>9425.0453304000002</v>
      </c>
      <c r="P3025" s="17">
        <f t="shared" si="649"/>
        <v>8180.9129461000002</v>
      </c>
    </row>
    <row r="3026" spans="1:16" x14ac:dyDescent="0.25">
      <c r="A3026" s="76"/>
      <c r="B3026" s="76"/>
      <c r="C3026" s="76"/>
      <c r="D3026" s="90"/>
      <c r="E3026" s="78"/>
      <c r="F3026" s="8" t="s">
        <v>2388</v>
      </c>
      <c r="G3026" s="7" t="s">
        <v>17</v>
      </c>
      <c r="H3026" s="10">
        <v>10846.44</v>
      </c>
      <c r="I3026" s="10">
        <f t="shared" si="645"/>
        <v>13002.712272000001</v>
      </c>
      <c r="J3026" s="10">
        <v>11314.712600000001</v>
      </c>
      <c r="K3026" s="10">
        <f t="shared" si="646"/>
        <v>11891.7629426</v>
      </c>
      <c r="L3026" s="50">
        <f t="shared" si="647"/>
        <v>11891.7629426</v>
      </c>
      <c r="M3026" s="9">
        <v>16157.409592800001</v>
      </c>
      <c r="N3026" s="9">
        <v>96664.89</v>
      </c>
      <c r="O3026" s="9">
        <f t="shared" si="648"/>
        <v>16157.409592800001</v>
      </c>
      <c r="P3026" s="17">
        <f t="shared" si="649"/>
        <v>14024.5862677</v>
      </c>
    </row>
    <row r="3027" spans="1:16" x14ac:dyDescent="0.25">
      <c r="A3027" s="76"/>
      <c r="B3027" s="76"/>
      <c r="C3027" s="76"/>
      <c r="D3027" s="90"/>
      <c r="E3027" s="78"/>
      <c r="F3027" s="86" t="s">
        <v>81</v>
      </c>
      <c r="G3027" s="87"/>
      <c r="H3027" s="87"/>
      <c r="I3027" s="87"/>
      <c r="J3027" s="87"/>
      <c r="K3027" s="87"/>
      <c r="L3027" s="88"/>
      <c r="M3027" s="10"/>
      <c r="N3027" s="10"/>
      <c r="O3027" s="10"/>
      <c r="P3027" s="18"/>
    </row>
    <row r="3028" spans="1:16" x14ac:dyDescent="0.25">
      <c r="A3028" s="76"/>
      <c r="B3028" s="76"/>
      <c r="C3028" s="76"/>
      <c r="D3028" s="90"/>
      <c r="E3028" s="78"/>
      <c r="F3028" s="8" t="s">
        <v>2389</v>
      </c>
      <c r="G3028" s="77" t="s">
        <v>82</v>
      </c>
      <c r="H3028" s="78">
        <v>29703.96</v>
      </c>
      <c r="I3028" s="78">
        <f>(H3028*19.88%)+H3028</f>
        <v>35609.107248</v>
      </c>
      <c r="J3028" s="78">
        <v>23482.823799999998</v>
      </c>
      <c r="K3028" s="78">
        <f>(J3028*5.1%)+J3028</f>
        <v>24680.447813799998</v>
      </c>
      <c r="L3028" s="78">
        <f>K3028</f>
        <v>24680.447813799998</v>
      </c>
      <c r="M3028" s="79">
        <v>44298.903919200005</v>
      </c>
      <c r="N3028" s="78">
        <v>167482.98000000001</v>
      </c>
      <c r="O3028" s="79">
        <f>MIN(M3028,N3028)</f>
        <v>44298.903919200005</v>
      </c>
      <c r="P3028" s="80">
        <f>AVERAGE(L3028,O3028)</f>
        <v>34489.675866500002</v>
      </c>
    </row>
    <row r="3029" spans="1:16" x14ac:dyDescent="0.25">
      <c r="A3029" s="76"/>
      <c r="B3029" s="76"/>
      <c r="C3029" s="76"/>
      <c r="D3029" s="90"/>
      <c r="E3029" s="78"/>
      <c r="F3029" s="8" t="s">
        <v>405</v>
      </c>
      <c r="G3029" s="77"/>
      <c r="H3029" s="78"/>
      <c r="I3029" s="78"/>
      <c r="J3029" s="78"/>
      <c r="K3029" s="78"/>
      <c r="L3029" s="78">
        <f t="shared" ref="L3029:L3034" si="650">+(I3029+K3029)/2</f>
        <v>0</v>
      </c>
      <c r="M3029" s="79">
        <v>0</v>
      </c>
      <c r="N3029" s="78"/>
      <c r="O3029" s="79">
        <v>0</v>
      </c>
      <c r="P3029" s="81"/>
    </row>
    <row r="3030" spans="1:16" x14ac:dyDescent="0.25">
      <c r="A3030" s="76"/>
      <c r="B3030" s="76"/>
      <c r="C3030" s="76"/>
      <c r="D3030" s="90"/>
      <c r="E3030" s="78"/>
      <c r="F3030" s="8" t="s">
        <v>2390</v>
      </c>
      <c r="G3030" s="77"/>
      <c r="H3030" s="78"/>
      <c r="I3030" s="78"/>
      <c r="J3030" s="78"/>
      <c r="K3030" s="78"/>
      <c r="L3030" s="78">
        <f t="shared" si="650"/>
        <v>0</v>
      </c>
      <c r="M3030" s="79">
        <v>0</v>
      </c>
      <c r="N3030" s="78"/>
      <c r="O3030" s="79">
        <v>0</v>
      </c>
      <c r="P3030" s="81"/>
    </row>
    <row r="3031" spans="1:16" x14ac:dyDescent="0.25">
      <c r="A3031" s="76"/>
      <c r="B3031" s="76"/>
      <c r="C3031" s="76"/>
      <c r="D3031" s="90"/>
      <c r="E3031" s="78"/>
      <c r="F3031" s="8" t="s">
        <v>1050</v>
      </c>
      <c r="G3031" s="77"/>
      <c r="H3031" s="78"/>
      <c r="I3031" s="78"/>
      <c r="J3031" s="78"/>
      <c r="K3031" s="78"/>
      <c r="L3031" s="78">
        <f t="shared" si="650"/>
        <v>0</v>
      </c>
      <c r="M3031" s="79">
        <v>0</v>
      </c>
      <c r="N3031" s="78"/>
      <c r="O3031" s="79">
        <v>0</v>
      </c>
      <c r="P3031" s="81"/>
    </row>
    <row r="3032" spans="1:16" x14ac:dyDescent="0.25">
      <c r="A3032" s="76"/>
      <c r="B3032" s="76"/>
      <c r="C3032" s="76"/>
      <c r="D3032" s="90"/>
      <c r="E3032" s="78"/>
      <c r="F3032" s="8" t="s">
        <v>795</v>
      </c>
      <c r="G3032" s="77"/>
      <c r="H3032" s="78"/>
      <c r="I3032" s="78"/>
      <c r="J3032" s="78"/>
      <c r="K3032" s="78"/>
      <c r="L3032" s="78">
        <f t="shared" si="650"/>
        <v>0</v>
      </c>
      <c r="M3032" s="79">
        <v>0</v>
      </c>
      <c r="N3032" s="78"/>
      <c r="O3032" s="79">
        <v>0</v>
      </c>
      <c r="P3032" s="81"/>
    </row>
    <row r="3033" spans="1:16" x14ac:dyDescent="0.25">
      <c r="A3033" s="76"/>
      <c r="B3033" s="76"/>
      <c r="C3033" s="76"/>
      <c r="D3033" s="90"/>
      <c r="E3033" s="78"/>
      <c r="F3033" s="8" t="s">
        <v>93</v>
      </c>
      <c r="G3033" s="77"/>
      <c r="H3033" s="78"/>
      <c r="I3033" s="78"/>
      <c r="J3033" s="78"/>
      <c r="K3033" s="78"/>
      <c r="L3033" s="78">
        <f t="shared" si="650"/>
        <v>0</v>
      </c>
      <c r="M3033" s="79">
        <v>0</v>
      </c>
      <c r="N3033" s="78"/>
      <c r="O3033" s="79">
        <v>0</v>
      </c>
      <c r="P3033" s="81"/>
    </row>
    <row r="3034" spans="1:16" x14ac:dyDescent="0.25">
      <c r="A3034" s="76"/>
      <c r="B3034" s="76"/>
      <c r="C3034" s="76"/>
      <c r="D3034" s="90"/>
      <c r="E3034" s="78"/>
      <c r="F3034" s="8" t="s">
        <v>2391</v>
      </c>
      <c r="G3034" s="77"/>
      <c r="H3034" s="78"/>
      <c r="I3034" s="78"/>
      <c r="J3034" s="78"/>
      <c r="K3034" s="78"/>
      <c r="L3034" s="78">
        <f t="shared" si="650"/>
        <v>0</v>
      </c>
      <c r="M3034" s="79">
        <v>0</v>
      </c>
      <c r="N3034" s="78"/>
      <c r="O3034" s="79">
        <v>0</v>
      </c>
      <c r="P3034" s="81"/>
    </row>
    <row r="3035" spans="1:16" x14ac:dyDescent="0.25">
      <c r="A3035" s="76">
        <v>9</v>
      </c>
      <c r="B3035" s="76" t="s">
        <v>2392</v>
      </c>
      <c r="C3035" s="76" t="s">
        <v>2393</v>
      </c>
      <c r="D3035" s="90"/>
      <c r="E3035" s="78"/>
      <c r="F3035" s="86" t="s">
        <v>15</v>
      </c>
      <c r="G3035" s="87"/>
      <c r="H3035" s="87"/>
      <c r="I3035" s="87"/>
      <c r="J3035" s="87"/>
      <c r="K3035" s="87"/>
      <c r="L3035" s="88"/>
      <c r="M3035" s="10"/>
      <c r="N3035" s="10"/>
      <c r="O3035" s="10"/>
      <c r="P3035" s="18"/>
    </row>
    <row r="3036" spans="1:16" x14ac:dyDescent="0.25">
      <c r="A3036" s="76"/>
      <c r="B3036" s="76"/>
      <c r="C3036" s="76"/>
      <c r="D3036" s="90"/>
      <c r="E3036" s="78"/>
      <c r="F3036" s="8" t="s">
        <v>2394</v>
      </c>
      <c r="G3036" s="7" t="s">
        <v>17</v>
      </c>
      <c r="H3036" s="10">
        <v>25892.46</v>
      </c>
      <c r="I3036" s="10">
        <f t="shared" ref="I3036:I3052" si="651">(H3036*19.88%)+H3036</f>
        <v>31039.881047999999</v>
      </c>
      <c r="J3036" s="10">
        <v>0</v>
      </c>
      <c r="K3036" s="10">
        <f t="shared" ref="K3036:K3052" si="652">(J3036*5.1%)+J3036</f>
        <v>0</v>
      </c>
      <c r="L3036" s="50">
        <f>K3036</f>
        <v>0</v>
      </c>
      <c r="M3036" s="9">
        <v>306000</v>
      </c>
      <c r="N3036" s="9">
        <v>170310.42</v>
      </c>
      <c r="O3036" s="9">
        <f>MIN(M3036,N3036)</f>
        <v>170310.42</v>
      </c>
      <c r="P3036" s="17">
        <f>O3036</f>
        <v>170310.42</v>
      </c>
    </row>
    <row r="3037" spans="1:16" x14ac:dyDescent="0.25">
      <c r="A3037" s="76"/>
      <c r="B3037" s="76"/>
      <c r="C3037" s="76"/>
      <c r="D3037" s="90"/>
      <c r="E3037" s="78"/>
      <c r="F3037" s="8" t="s">
        <v>2395</v>
      </c>
      <c r="G3037" s="7" t="s">
        <v>17</v>
      </c>
      <c r="H3037" s="10">
        <v>28144.71</v>
      </c>
      <c r="I3037" s="10">
        <f t="shared" si="651"/>
        <v>33739.878347999998</v>
      </c>
      <c r="J3037" s="10">
        <v>21091.269199999999</v>
      </c>
      <c r="K3037" s="10">
        <f t="shared" si="652"/>
        <v>22166.923929199998</v>
      </c>
      <c r="L3037" s="50">
        <f t="shared" ref="L3037:L3052" si="653">K3037</f>
        <v>22166.923929199998</v>
      </c>
      <c r="M3037" s="9">
        <v>30118.332417599999</v>
      </c>
      <c r="N3037" s="9">
        <v>170310.42</v>
      </c>
      <c r="O3037" s="9">
        <f t="shared" ref="O3037:O3052" si="654">MIN(M3037,N3037)</f>
        <v>30118.332417599999</v>
      </c>
      <c r="P3037" s="17">
        <f t="shared" ref="P3037:P3048" si="655">AVERAGE(L3037,O3037)</f>
        <v>26142.6281734</v>
      </c>
    </row>
    <row r="3038" spans="1:16" x14ac:dyDescent="0.25">
      <c r="A3038" s="76"/>
      <c r="B3038" s="76"/>
      <c r="C3038" s="76"/>
      <c r="D3038" s="90"/>
      <c r="E3038" s="78"/>
      <c r="F3038" s="8" t="s">
        <v>1672</v>
      </c>
      <c r="G3038" s="7" t="s">
        <v>17</v>
      </c>
      <c r="H3038" s="10">
        <v>20263.32</v>
      </c>
      <c r="I3038" s="10">
        <f t="shared" si="651"/>
        <v>24291.668016</v>
      </c>
      <c r="J3038" s="10">
        <v>21585.147000000001</v>
      </c>
      <c r="K3038" s="10">
        <f t="shared" si="652"/>
        <v>22685.989497000002</v>
      </c>
      <c r="L3038" s="50">
        <f t="shared" si="653"/>
        <v>22685.989497000002</v>
      </c>
      <c r="M3038" s="9">
        <v>30823.589916000004</v>
      </c>
      <c r="N3038" s="9">
        <v>80503.5</v>
      </c>
      <c r="O3038" s="9">
        <f t="shared" si="654"/>
        <v>30823.589916000004</v>
      </c>
      <c r="P3038" s="17">
        <f t="shared" si="655"/>
        <v>26754.789706500003</v>
      </c>
    </row>
    <row r="3039" spans="1:16" x14ac:dyDescent="0.25">
      <c r="A3039" s="76"/>
      <c r="B3039" s="76"/>
      <c r="C3039" s="76"/>
      <c r="D3039" s="90"/>
      <c r="E3039" s="78"/>
      <c r="F3039" s="8" t="s">
        <v>2396</v>
      </c>
      <c r="G3039" s="7" t="s">
        <v>17</v>
      </c>
      <c r="H3039" s="10">
        <v>28144.71</v>
      </c>
      <c r="I3039" s="10">
        <f t="shared" si="651"/>
        <v>33739.878347999998</v>
      </c>
      <c r="J3039" s="10">
        <v>0</v>
      </c>
      <c r="K3039" s="10">
        <f t="shared" si="652"/>
        <v>0</v>
      </c>
      <c r="L3039" s="50">
        <f t="shared" si="653"/>
        <v>0</v>
      </c>
      <c r="M3039" s="9">
        <v>162167.76</v>
      </c>
      <c r="N3039" s="9">
        <v>80326.785000000003</v>
      </c>
      <c r="O3039" s="9">
        <f t="shared" si="654"/>
        <v>80326.785000000003</v>
      </c>
      <c r="P3039" s="17">
        <f>O3039</f>
        <v>80326.785000000003</v>
      </c>
    </row>
    <row r="3040" spans="1:16" x14ac:dyDescent="0.25">
      <c r="A3040" s="76"/>
      <c r="B3040" s="76"/>
      <c r="C3040" s="76"/>
      <c r="D3040" s="90"/>
      <c r="E3040" s="78"/>
      <c r="F3040" s="8" t="s">
        <v>2397</v>
      </c>
      <c r="G3040" s="7" t="s">
        <v>17</v>
      </c>
      <c r="H3040" s="10">
        <v>48407.040000000001</v>
      </c>
      <c r="I3040" s="10">
        <f t="shared" si="651"/>
        <v>58030.359552000002</v>
      </c>
      <c r="J3040" s="10">
        <v>0</v>
      </c>
      <c r="K3040" s="10">
        <f t="shared" si="652"/>
        <v>0</v>
      </c>
      <c r="L3040" s="50">
        <f t="shared" si="653"/>
        <v>0</v>
      </c>
      <c r="M3040" s="9">
        <v>3119047.8</v>
      </c>
      <c r="N3040" s="9">
        <v>116242.77</v>
      </c>
      <c r="O3040" s="9">
        <f t="shared" si="654"/>
        <v>116242.77</v>
      </c>
      <c r="P3040" s="17">
        <f t="shared" ref="P3040:P3041" si="656">O3040</f>
        <v>116242.77</v>
      </c>
    </row>
    <row r="3041" spans="1:16" x14ac:dyDescent="0.25">
      <c r="A3041" s="76"/>
      <c r="B3041" s="76"/>
      <c r="C3041" s="76"/>
      <c r="D3041" s="90"/>
      <c r="E3041" s="78"/>
      <c r="F3041" s="8" t="s">
        <v>2398</v>
      </c>
      <c r="G3041" s="7" t="s">
        <v>17</v>
      </c>
      <c r="H3041" s="10">
        <v>58539.69</v>
      </c>
      <c r="I3041" s="10">
        <f t="shared" si="651"/>
        <v>70177.380372</v>
      </c>
      <c r="J3041" s="10">
        <v>0</v>
      </c>
      <c r="K3041" s="10">
        <f t="shared" si="652"/>
        <v>0</v>
      </c>
      <c r="L3041" s="50">
        <f t="shared" si="653"/>
        <v>0</v>
      </c>
      <c r="M3041" s="9">
        <v>39190.087406400002</v>
      </c>
      <c r="N3041" s="9">
        <v>71624.91</v>
      </c>
      <c r="O3041" s="9">
        <f t="shared" si="654"/>
        <v>39190.087406400002</v>
      </c>
      <c r="P3041" s="17">
        <f t="shared" si="656"/>
        <v>39190.087406400002</v>
      </c>
    </row>
    <row r="3042" spans="1:16" x14ac:dyDescent="0.25">
      <c r="A3042" s="76"/>
      <c r="B3042" s="76"/>
      <c r="C3042" s="76"/>
      <c r="D3042" s="90"/>
      <c r="E3042" s="78"/>
      <c r="F3042" s="8" t="s">
        <v>273</v>
      </c>
      <c r="G3042" s="7" t="s">
        <v>17</v>
      </c>
      <c r="H3042" s="10">
        <v>20263.32</v>
      </c>
      <c r="I3042" s="10">
        <f t="shared" si="651"/>
        <v>24291.668016</v>
      </c>
      <c r="J3042" s="10">
        <v>21161.6908</v>
      </c>
      <c r="K3042" s="10">
        <f t="shared" si="652"/>
        <v>22240.9370308</v>
      </c>
      <c r="L3042" s="50">
        <f t="shared" si="653"/>
        <v>22240.9370308</v>
      </c>
      <c r="M3042" s="9">
        <v>34680</v>
      </c>
      <c r="N3042" s="9">
        <v>233121</v>
      </c>
      <c r="O3042" s="9">
        <f t="shared" si="654"/>
        <v>34680</v>
      </c>
      <c r="P3042" s="17">
        <f t="shared" si="655"/>
        <v>28460.4685154</v>
      </c>
    </row>
    <row r="3043" spans="1:16" x14ac:dyDescent="0.25">
      <c r="A3043" s="76"/>
      <c r="B3043" s="76"/>
      <c r="C3043" s="76"/>
      <c r="D3043" s="90"/>
      <c r="E3043" s="78"/>
      <c r="F3043" s="8" t="s">
        <v>2399</v>
      </c>
      <c r="G3043" s="7" t="s">
        <v>17</v>
      </c>
      <c r="H3043" s="10">
        <v>472820.04</v>
      </c>
      <c r="I3043" s="10">
        <f t="shared" si="651"/>
        <v>566816.66395199997</v>
      </c>
      <c r="J3043" s="10">
        <v>0</v>
      </c>
      <c r="K3043" s="10">
        <f t="shared" si="652"/>
        <v>0</v>
      </c>
      <c r="L3043" s="50">
        <f t="shared" si="653"/>
        <v>0</v>
      </c>
      <c r="M3043" s="9">
        <v>356551.2</v>
      </c>
      <c r="N3043" s="9">
        <v>116760.42</v>
      </c>
      <c r="O3043" s="9">
        <f t="shared" si="654"/>
        <v>116760.42</v>
      </c>
      <c r="P3043" s="17">
        <f>O3043</f>
        <v>116760.42</v>
      </c>
    </row>
    <row r="3044" spans="1:16" x14ac:dyDescent="0.25">
      <c r="A3044" s="76"/>
      <c r="B3044" s="76"/>
      <c r="C3044" s="76"/>
      <c r="D3044" s="90"/>
      <c r="E3044" s="78"/>
      <c r="F3044" s="8" t="s">
        <v>2400</v>
      </c>
      <c r="G3044" s="7" t="s">
        <v>17</v>
      </c>
      <c r="H3044" s="10">
        <v>73173.87</v>
      </c>
      <c r="I3044" s="10">
        <f t="shared" si="651"/>
        <v>87720.835355999996</v>
      </c>
      <c r="J3044" s="10">
        <v>0</v>
      </c>
      <c r="K3044" s="10">
        <f t="shared" si="652"/>
        <v>0</v>
      </c>
      <c r="L3044" s="50">
        <f t="shared" si="653"/>
        <v>0</v>
      </c>
      <c r="M3044" s="9">
        <v>1935511.2</v>
      </c>
      <c r="N3044" s="9">
        <v>221518.5</v>
      </c>
      <c r="O3044" s="9">
        <f t="shared" si="654"/>
        <v>221518.5</v>
      </c>
      <c r="P3044" s="17">
        <f t="shared" ref="P3044:P3047" si="657">O3044</f>
        <v>221518.5</v>
      </c>
    </row>
    <row r="3045" spans="1:16" x14ac:dyDescent="0.25">
      <c r="A3045" s="76"/>
      <c r="B3045" s="76"/>
      <c r="C3045" s="76"/>
      <c r="D3045" s="90"/>
      <c r="E3045" s="78"/>
      <c r="F3045" s="8" t="s">
        <v>2401</v>
      </c>
      <c r="G3045" s="7" t="s">
        <v>17</v>
      </c>
      <c r="H3045" s="10">
        <v>48407.040000000001</v>
      </c>
      <c r="I3045" s="10">
        <f t="shared" si="651"/>
        <v>58030.359552000002</v>
      </c>
      <c r="J3045" s="10">
        <v>0</v>
      </c>
      <c r="K3045" s="10">
        <f t="shared" si="652"/>
        <v>0</v>
      </c>
      <c r="L3045" s="50">
        <f t="shared" si="653"/>
        <v>0</v>
      </c>
      <c r="M3045" s="9">
        <v>32658.847233599998</v>
      </c>
      <c r="N3045" s="9">
        <v>196350</v>
      </c>
      <c r="O3045" s="9">
        <f t="shared" si="654"/>
        <v>32658.847233599998</v>
      </c>
      <c r="P3045" s="17">
        <f t="shared" si="657"/>
        <v>32658.847233599998</v>
      </c>
    </row>
    <row r="3046" spans="1:16" ht="11.25" customHeight="1" x14ac:dyDescent="0.25">
      <c r="A3046" s="76"/>
      <c r="B3046" s="76"/>
      <c r="C3046" s="76"/>
      <c r="D3046" s="90"/>
      <c r="E3046" s="78"/>
      <c r="F3046" s="8" t="s">
        <v>2402</v>
      </c>
      <c r="G3046" s="7" t="s">
        <v>17</v>
      </c>
      <c r="H3046" s="10">
        <v>59665.32</v>
      </c>
      <c r="I3046" s="10">
        <f t="shared" si="651"/>
        <v>71526.785615999994</v>
      </c>
      <c r="J3046" s="10">
        <v>0</v>
      </c>
      <c r="K3046" s="10">
        <f t="shared" si="652"/>
        <v>0</v>
      </c>
      <c r="L3046" s="50">
        <f t="shared" si="653"/>
        <v>0</v>
      </c>
      <c r="M3046" s="9">
        <v>3119047.8</v>
      </c>
      <c r="N3046" s="9">
        <v>75980.31</v>
      </c>
      <c r="O3046" s="9">
        <f t="shared" si="654"/>
        <v>75980.31</v>
      </c>
      <c r="P3046" s="17">
        <f t="shared" si="657"/>
        <v>75980.31</v>
      </c>
    </row>
    <row r="3047" spans="1:16" x14ac:dyDescent="0.25">
      <c r="A3047" s="76"/>
      <c r="B3047" s="76"/>
      <c r="C3047" s="76"/>
      <c r="D3047" s="90"/>
      <c r="E3047" s="78"/>
      <c r="F3047" s="8" t="s">
        <v>2403</v>
      </c>
      <c r="G3047" s="7" t="s">
        <v>17</v>
      </c>
      <c r="H3047" s="10">
        <v>45031.14</v>
      </c>
      <c r="I3047" s="10">
        <f t="shared" si="651"/>
        <v>53983.330631999997</v>
      </c>
      <c r="J3047" s="10">
        <v>0</v>
      </c>
      <c r="K3047" s="10">
        <f t="shared" si="652"/>
        <v>0</v>
      </c>
      <c r="L3047" s="50">
        <f t="shared" si="653"/>
        <v>0</v>
      </c>
      <c r="M3047" s="9">
        <v>1142400</v>
      </c>
      <c r="N3047" s="9">
        <v>75239.535000000003</v>
      </c>
      <c r="O3047" s="9">
        <f t="shared" si="654"/>
        <v>75239.535000000003</v>
      </c>
      <c r="P3047" s="17">
        <f t="shared" si="657"/>
        <v>75239.535000000003</v>
      </c>
    </row>
    <row r="3048" spans="1:16" x14ac:dyDescent="0.25">
      <c r="A3048" s="76"/>
      <c r="B3048" s="76"/>
      <c r="C3048" s="76"/>
      <c r="D3048" s="90"/>
      <c r="E3048" s="78"/>
      <c r="F3048" s="8" t="s">
        <v>871</v>
      </c>
      <c r="G3048" s="7" t="s">
        <v>17</v>
      </c>
      <c r="H3048" s="10">
        <v>39401.01</v>
      </c>
      <c r="I3048" s="10">
        <f t="shared" si="651"/>
        <v>47233.930787999998</v>
      </c>
      <c r="J3048" s="10">
        <v>22870.341199999999</v>
      </c>
      <c r="K3048" s="10">
        <f t="shared" si="652"/>
        <v>24036.7286012</v>
      </c>
      <c r="L3048" s="50">
        <f t="shared" si="653"/>
        <v>24036.7286012</v>
      </c>
      <c r="M3048" s="9">
        <v>32658.847233599998</v>
      </c>
      <c r="N3048" s="9">
        <v>116244.55499999999</v>
      </c>
      <c r="O3048" s="9">
        <f t="shared" si="654"/>
        <v>32658.847233599998</v>
      </c>
      <c r="P3048" s="17">
        <f t="shared" si="655"/>
        <v>28347.787917399997</v>
      </c>
    </row>
    <row r="3049" spans="1:16" x14ac:dyDescent="0.25">
      <c r="A3049" s="76"/>
      <c r="B3049" s="76"/>
      <c r="C3049" s="76"/>
      <c r="D3049" s="90"/>
      <c r="E3049" s="78"/>
      <c r="F3049" s="8" t="s">
        <v>415</v>
      </c>
      <c r="G3049" s="7" t="s">
        <v>17</v>
      </c>
      <c r="H3049" s="10">
        <v>24765.84</v>
      </c>
      <c r="I3049" s="10">
        <f t="shared" si="651"/>
        <v>29689.288992000002</v>
      </c>
      <c r="J3049" s="10">
        <v>0</v>
      </c>
      <c r="K3049" s="10">
        <f t="shared" si="652"/>
        <v>0</v>
      </c>
      <c r="L3049" s="50">
        <f t="shared" si="653"/>
        <v>0</v>
      </c>
      <c r="M3049" s="9">
        <v>90780</v>
      </c>
      <c r="N3049" s="9">
        <v>73622.324999999997</v>
      </c>
      <c r="O3049" s="9">
        <f t="shared" si="654"/>
        <v>73622.324999999997</v>
      </c>
      <c r="P3049" s="17">
        <f>O3049</f>
        <v>73622.324999999997</v>
      </c>
    </row>
    <row r="3050" spans="1:16" x14ac:dyDescent="0.25">
      <c r="A3050" s="76"/>
      <c r="B3050" s="76"/>
      <c r="C3050" s="76"/>
      <c r="D3050" s="90"/>
      <c r="E3050" s="78"/>
      <c r="F3050" s="8" t="s">
        <v>2404</v>
      </c>
      <c r="G3050" s="7" t="s">
        <v>17</v>
      </c>
      <c r="H3050" s="10">
        <v>85558.77</v>
      </c>
      <c r="I3050" s="10">
        <f t="shared" si="651"/>
        <v>102567.853476</v>
      </c>
      <c r="J3050" s="10">
        <v>0</v>
      </c>
      <c r="K3050" s="10">
        <f t="shared" si="652"/>
        <v>0</v>
      </c>
      <c r="L3050" s="50">
        <f t="shared" si="653"/>
        <v>0</v>
      </c>
      <c r="M3050" s="9">
        <v>3119047.8</v>
      </c>
      <c r="N3050" s="9">
        <v>384524.7</v>
      </c>
      <c r="O3050" s="9">
        <f t="shared" si="654"/>
        <v>384524.7</v>
      </c>
      <c r="P3050" s="17">
        <f t="shared" ref="P3050:P3052" si="658">O3050</f>
        <v>384524.7</v>
      </c>
    </row>
    <row r="3051" spans="1:16" x14ac:dyDescent="0.25">
      <c r="A3051" s="76"/>
      <c r="B3051" s="76"/>
      <c r="C3051" s="76"/>
      <c r="D3051" s="90"/>
      <c r="E3051" s="78"/>
      <c r="F3051" s="8" t="s">
        <v>2405</v>
      </c>
      <c r="G3051" s="7" t="s">
        <v>17</v>
      </c>
      <c r="H3051" s="10">
        <v>9007.02</v>
      </c>
      <c r="I3051" s="10">
        <f t="shared" si="651"/>
        <v>10797.615576</v>
      </c>
      <c r="J3051" s="10">
        <v>0</v>
      </c>
      <c r="K3051" s="10">
        <f t="shared" si="652"/>
        <v>0</v>
      </c>
      <c r="L3051" s="50">
        <f t="shared" si="653"/>
        <v>0</v>
      </c>
      <c r="M3051" s="9">
        <v>497311.2</v>
      </c>
      <c r="N3051" s="9">
        <v>32936.82</v>
      </c>
      <c r="O3051" s="9">
        <f t="shared" si="654"/>
        <v>32936.82</v>
      </c>
      <c r="P3051" s="17">
        <f t="shared" si="658"/>
        <v>32936.82</v>
      </c>
    </row>
    <row r="3052" spans="1:16" x14ac:dyDescent="0.25">
      <c r="A3052" s="76"/>
      <c r="B3052" s="76"/>
      <c r="C3052" s="76"/>
      <c r="D3052" s="90"/>
      <c r="E3052" s="78"/>
      <c r="F3052" s="8" t="s">
        <v>2406</v>
      </c>
      <c r="G3052" s="7" t="s">
        <v>17</v>
      </c>
      <c r="H3052" s="10">
        <v>289832.40000000002</v>
      </c>
      <c r="I3052" s="10">
        <f t="shared" si="651"/>
        <v>347451.08112000005</v>
      </c>
      <c r="J3052" s="10">
        <v>0</v>
      </c>
      <c r="K3052" s="10">
        <f t="shared" si="652"/>
        <v>0</v>
      </c>
      <c r="L3052" s="50">
        <f t="shared" si="653"/>
        <v>0</v>
      </c>
      <c r="M3052" s="9">
        <v>499769.4</v>
      </c>
      <c r="N3052" s="9">
        <v>375585.42</v>
      </c>
      <c r="O3052" s="9">
        <f t="shared" si="654"/>
        <v>375585.42</v>
      </c>
      <c r="P3052" s="17">
        <f t="shared" si="658"/>
        <v>375585.42</v>
      </c>
    </row>
    <row r="3053" spans="1:16" x14ac:dyDescent="0.25">
      <c r="A3053" s="76"/>
      <c r="B3053" s="76"/>
      <c r="C3053" s="76"/>
      <c r="D3053" s="90"/>
      <c r="E3053" s="78"/>
      <c r="F3053" s="86" t="s">
        <v>81</v>
      </c>
      <c r="G3053" s="87"/>
      <c r="H3053" s="87"/>
      <c r="I3053" s="87"/>
      <c r="J3053" s="87"/>
      <c r="K3053" s="87"/>
      <c r="L3053" s="88"/>
      <c r="M3053" s="10"/>
      <c r="N3053" s="10"/>
      <c r="O3053" s="10"/>
      <c r="P3053" s="18"/>
    </row>
    <row r="3054" spans="1:16" x14ac:dyDescent="0.25">
      <c r="A3054" s="76"/>
      <c r="B3054" s="76"/>
      <c r="C3054" s="76"/>
      <c r="D3054" s="90"/>
      <c r="E3054" s="78"/>
      <c r="F3054" s="8" t="s">
        <v>1014</v>
      </c>
      <c r="G3054" s="77" t="s">
        <v>82</v>
      </c>
      <c r="H3054" s="78">
        <v>22485.87</v>
      </c>
      <c r="I3054" s="78">
        <f>(H3054*19.88%)+H3054</f>
        <v>26956.060955999998</v>
      </c>
      <c r="J3054" s="78">
        <v>23482.823799999998</v>
      </c>
      <c r="K3054" s="78">
        <f>(J3054*5.1%)+J3054</f>
        <v>24680.447813799998</v>
      </c>
      <c r="L3054" s="78">
        <f>K3054</f>
        <v>24680.447813799998</v>
      </c>
      <c r="M3054" s="79">
        <v>33533.472386399997</v>
      </c>
      <c r="N3054" s="78">
        <v>230958.77</v>
      </c>
      <c r="O3054" s="79">
        <f>MIN(M3054,N3054)</f>
        <v>33533.472386399997</v>
      </c>
      <c r="P3054" s="80">
        <f>AVERAGE(L3054,O3054)</f>
        <v>29106.960100099997</v>
      </c>
    </row>
    <row r="3055" spans="1:16" x14ac:dyDescent="0.25">
      <c r="A3055" s="76"/>
      <c r="B3055" s="76"/>
      <c r="C3055" s="76"/>
      <c r="D3055" s="90"/>
      <c r="E3055" s="78"/>
      <c r="F3055" s="8" t="s">
        <v>405</v>
      </c>
      <c r="G3055" s="77"/>
      <c r="H3055" s="78"/>
      <c r="I3055" s="78"/>
      <c r="J3055" s="78"/>
      <c r="K3055" s="78"/>
      <c r="L3055" s="78">
        <f t="shared" ref="L3055:L3061" si="659">+(I3055+K3055)/2</f>
        <v>0</v>
      </c>
      <c r="M3055" s="79">
        <v>0</v>
      </c>
      <c r="N3055" s="78"/>
      <c r="O3055" s="79">
        <v>0</v>
      </c>
      <c r="P3055" s="81"/>
    </row>
    <row r="3056" spans="1:16" x14ac:dyDescent="0.25">
      <c r="A3056" s="76"/>
      <c r="B3056" s="76"/>
      <c r="C3056" s="76"/>
      <c r="D3056" s="90"/>
      <c r="E3056" s="78"/>
      <c r="F3056" s="8" t="s">
        <v>1934</v>
      </c>
      <c r="G3056" s="77"/>
      <c r="H3056" s="78"/>
      <c r="I3056" s="78"/>
      <c r="J3056" s="78"/>
      <c r="K3056" s="78"/>
      <c r="L3056" s="78">
        <f t="shared" si="659"/>
        <v>0</v>
      </c>
      <c r="M3056" s="79">
        <v>0</v>
      </c>
      <c r="N3056" s="78"/>
      <c r="O3056" s="79">
        <v>0</v>
      </c>
      <c r="P3056" s="81"/>
    </row>
    <row r="3057" spans="1:16" x14ac:dyDescent="0.25">
      <c r="A3057" s="76"/>
      <c r="B3057" s="76"/>
      <c r="C3057" s="76"/>
      <c r="D3057" s="90"/>
      <c r="E3057" s="78"/>
      <c r="F3057" s="8" t="s">
        <v>793</v>
      </c>
      <c r="G3057" s="77"/>
      <c r="H3057" s="78"/>
      <c r="I3057" s="78"/>
      <c r="J3057" s="78"/>
      <c r="K3057" s="78"/>
      <c r="L3057" s="78">
        <f t="shared" si="659"/>
        <v>0</v>
      </c>
      <c r="M3057" s="79">
        <v>0</v>
      </c>
      <c r="N3057" s="78"/>
      <c r="O3057" s="79">
        <v>0</v>
      </c>
      <c r="P3057" s="81"/>
    </row>
    <row r="3058" spans="1:16" x14ac:dyDescent="0.25">
      <c r="A3058" s="76"/>
      <c r="B3058" s="76"/>
      <c r="C3058" s="76"/>
      <c r="D3058" s="90"/>
      <c r="E3058" s="78"/>
      <c r="F3058" s="8" t="s">
        <v>2407</v>
      </c>
      <c r="G3058" s="77"/>
      <c r="H3058" s="78"/>
      <c r="I3058" s="78"/>
      <c r="J3058" s="78"/>
      <c r="K3058" s="78"/>
      <c r="L3058" s="78">
        <f t="shared" si="659"/>
        <v>0</v>
      </c>
      <c r="M3058" s="79">
        <v>0</v>
      </c>
      <c r="N3058" s="78"/>
      <c r="O3058" s="79">
        <v>0</v>
      </c>
      <c r="P3058" s="81"/>
    </row>
    <row r="3059" spans="1:16" x14ac:dyDescent="0.25">
      <c r="A3059" s="76"/>
      <c r="B3059" s="76"/>
      <c r="C3059" s="76"/>
      <c r="D3059" s="90"/>
      <c r="E3059" s="78"/>
      <c r="F3059" s="8" t="s">
        <v>2408</v>
      </c>
      <c r="G3059" s="77"/>
      <c r="H3059" s="78"/>
      <c r="I3059" s="78"/>
      <c r="J3059" s="78"/>
      <c r="K3059" s="78"/>
      <c r="L3059" s="78">
        <f t="shared" si="659"/>
        <v>0</v>
      </c>
      <c r="M3059" s="79">
        <v>0</v>
      </c>
      <c r="N3059" s="78"/>
      <c r="O3059" s="79">
        <v>0</v>
      </c>
      <c r="P3059" s="81"/>
    </row>
    <row r="3060" spans="1:16" x14ac:dyDescent="0.25">
      <c r="A3060" s="76"/>
      <c r="B3060" s="76"/>
      <c r="C3060" s="76"/>
      <c r="D3060" s="90"/>
      <c r="E3060" s="78"/>
      <c r="F3060" s="8" t="s">
        <v>468</v>
      </c>
      <c r="G3060" s="77"/>
      <c r="H3060" s="78"/>
      <c r="I3060" s="78"/>
      <c r="J3060" s="78"/>
      <c r="K3060" s="78"/>
      <c r="L3060" s="78">
        <f t="shared" si="659"/>
        <v>0</v>
      </c>
      <c r="M3060" s="79">
        <v>0</v>
      </c>
      <c r="N3060" s="78"/>
      <c r="O3060" s="79">
        <v>0</v>
      </c>
      <c r="P3060" s="81"/>
    </row>
    <row r="3061" spans="1:16" x14ac:dyDescent="0.25">
      <c r="A3061" s="76"/>
      <c r="B3061" s="76"/>
      <c r="C3061" s="76"/>
      <c r="D3061" s="90"/>
      <c r="E3061" s="78"/>
      <c r="F3061" s="8" t="s">
        <v>2409</v>
      </c>
      <c r="G3061" s="77"/>
      <c r="H3061" s="78"/>
      <c r="I3061" s="78"/>
      <c r="J3061" s="78"/>
      <c r="K3061" s="78"/>
      <c r="L3061" s="78">
        <f t="shared" si="659"/>
        <v>0</v>
      </c>
      <c r="M3061" s="79">
        <v>0</v>
      </c>
      <c r="N3061" s="78"/>
      <c r="O3061" s="79">
        <v>0</v>
      </c>
      <c r="P3061" s="81"/>
    </row>
    <row r="3062" spans="1:16" x14ac:dyDescent="0.25">
      <c r="A3062" s="76">
        <v>10</v>
      </c>
      <c r="B3062" s="76" t="s">
        <v>2410</v>
      </c>
      <c r="C3062" s="76" t="s">
        <v>2411</v>
      </c>
      <c r="D3062" s="90"/>
      <c r="E3062" s="78"/>
      <c r="F3062" s="86" t="s">
        <v>15</v>
      </c>
      <c r="G3062" s="87"/>
      <c r="H3062" s="87"/>
      <c r="I3062" s="87"/>
      <c r="J3062" s="87"/>
      <c r="K3062" s="87"/>
      <c r="L3062" s="88"/>
      <c r="M3062" s="10"/>
      <c r="N3062" s="10"/>
      <c r="O3062" s="10"/>
      <c r="P3062" s="18"/>
    </row>
    <row r="3063" spans="1:16" x14ac:dyDescent="0.25">
      <c r="A3063" s="76"/>
      <c r="B3063" s="76"/>
      <c r="C3063" s="76"/>
      <c r="D3063" s="90"/>
      <c r="E3063" s="78"/>
      <c r="F3063" s="8" t="s">
        <v>40</v>
      </c>
      <c r="G3063" s="7" t="s">
        <v>17</v>
      </c>
      <c r="H3063" s="10">
        <v>67545.72</v>
      </c>
      <c r="I3063" s="10">
        <f t="shared" ref="I3063:I3068" si="660">(H3063*19.88%)+H3063</f>
        <v>80973.809135999996</v>
      </c>
      <c r="J3063" s="10">
        <v>41697</v>
      </c>
      <c r="K3063" s="10">
        <f t="shared" ref="K3063:K3068" si="661">(J3063*5.1%)+J3063</f>
        <v>43823.546999999999</v>
      </c>
      <c r="L3063" s="50">
        <f>K3063</f>
        <v>43823.546999999999</v>
      </c>
      <c r="M3063" s="9">
        <v>59543.316000000006</v>
      </c>
      <c r="N3063" s="9">
        <v>71221.5</v>
      </c>
      <c r="O3063" s="9">
        <f>MIN(M3063,N3063)</f>
        <v>59543.316000000006</v>
      </c>
      <c r="P3063" s="17">
        <f>AVERAGE(L3063,O3063)</f>
        <v>51683.431500000006</v>
      </c>
    </row>
    <row r="3064" spans="1:16" x14ac:dyDescent="0.25">
      <c r="A3064" s="76"/>
      <c r="B3064" s="76"/>
      <c r="C3064" s="76"/>
      <c r="D3064" s="90"/>
      <c r="E3064" s="78"/>
      <c r="F3064" s="8" t="s">
        <v>2412</v>
      </c>
      <c r="G3064" s="7" t="s">
        <v>17</v>
      </c>
      <c r="H3064" s="10">
        <v>67545.72</v>
      </c>
      <c r="I3064" s="10">
        <f t="shared" si="660"/>
        <v>80973.809135999996</v>
      </c>
      <c r="J3064" s="10">
        <v>0</v>
      </c>
      <c r="K3064" s="10">
        <f t="shared" si="661"/>
        <v>0</v>
      </c>
      <c r="L3064" s="50">
        <f t="shared" ref="L3064:L3068" si="662">K3064</f>
        <v>0</v>
      </c>
      <c r="M3064" s="9">
        <v>1518780</v>
      </c>
      <c r="N3064" s="9">
        <v>83023.92</v>
      </c>
      <c r="O3064" s="9">
        <f t="shared" ref="O3064:O3068" si="663">MIN(M3064,N3064)</f>
        <v>83023.92</v>
      </c>
      <c r="P3064" s="17">
        <f>O3064</f>
        <v>83023.92</v>
      </c>
    </row>
    <row r="3065" spans="1:16" x14ac:dyDescent="0.25">
      <c r="A3065" s="76"/>
      <c r="B3065" s="76"/>
      <c r="C3065" s="76"/>
      <c r="D3065" s="90"/>
      <c r="E3065" s="78"/>
      <c r="F3065" s="8" t="s">
        <v>2413</v>
      </c>
      <c r="G3065" s="7" t="s">
        <v>17</v>
      </c>
      <c r="H3065" s="10">
        <v>67545.72</v>
      </c>
      <c r="I3065" s="10">
        <f t="shared" si="660"/>
        <v>80973.809135999996</v>
      </c>
      <c r="J3065" s="10">
        <v>0</v>
      </c>
      <c r="K3065" s="10">
        <f t="shared" si="661"/>
        <v>0</v>
      </c>
      <c r="L3065" s="50">
        <f t="shared" si="662"/>
        <v>0</v>
      </c>
      <c r="M3065" s="9">
        <v>759390</v>
      </c>
      <c r="N3065" s="9">
        <v>96613.125</v>
      </c>
      <c r="O3065" s="9">
        <f t="shared" si="663"/>
        <v>96613.125</v>
      </c>
      <c r="P3065" s="17">
        <f t="shared" ref="P3065:P3067" si="664">O3065</f>
        <v>96613.125</v>
      </c>
    </row>
    <row r="3066" spans="1:16" x14ac:dyDescent="0.25">
      <c r="A3066" s="76"/>
      <c r="B3066" s="76"/>
      <c r="C3066" s="76"/>
      <c r="D3066" s="90"/>
      <c r="E3066" s="78"/>
      <c r="F3066" s="8" t="s">
        <v>2414</v>
      </c>
      <c r="G3066" s="7" t="s">
        <v>17</v>
      </c>
      <c r="H3066" s="10">
        <v>31520.61</v>
      </c>
      <c r="I3066" s="10">
        <f t="shared" si="660"/>
        <v>37786.907268000003</v>
      </c>
      <c r="J3066" s="10">
        <v>0</v>
      </c>
      <c r="K3066" s="10">
        <f t="shared" si="661"/>
        <v>0</v>
      </c>
      <c r="L3066" s="50">
        <f t="shared" si="662"/>
        <v>0</v>
      </c>
      <c r="M3066" s="9">
        <v>127500</v>
      </c>
      <c r="N3066" s="9">
        <v>18815.685000000001</v>
      </c>
      <c r="O3066" s="9">
        <f t="shared" si="663"/>
        <v>18815.685000000001</v>
      </c>
      <c r="P3066" s="17">
        <f t="shared" si="664"/>
        <v>18815.685000000001</v>
      </c>
    </row>
    <row r="3067" spans="1:16" x14ac:dyDescent="0.25">
      <c r="A3067" s="76"/>
      <c r="B3067" s="76"/>
      <c r="C3067" s="76"/>
      <c r="D3067" s="90"/>
      <c r="E3067" s="78"/>
      <c r="F3067" s="8" t="s">
        <v>2415</v>
      </c>
      <c r="G3067" s="7" t="s">
        <v>17</v>
      </c>
      <c r="H3067" s="10">
        <v>31520.61</v>
      </c>
      <c r="I3067" s="10">
        <f t="shared" si="660"/>
        <v>37786.907268000003</v>
      </c>
      <c r="J3067" s="10">
        <v>0</v>
      </c>
      <c r="K3067" s="10">
        <f t="shared" si="661"/>
        <v>0</v>
      </c>
      <c r="L3067" s="50">
        <f t="shared" si="662"/>
        <v>0</v>
      </c>
      <c r="M3067" s="9">
        <v>127500</v>
      </c>
      <c r="N3067" s="9">
        <v>12218.325000000001</v>
      </c>
      <c r="O3067" s="9">
        <f t="shared" si="663"/>
        <v>12218.325000000001</v>
      </c>
      <c r="P3067" s="17">
        <f t="shared" si="664"/>
        <v>12218.325000000001</v>
      </c>
    </row>
    <row r="3068" spans="1:16" x14ac:dyDescent="0.25">
      <c r="A3068" s="76"/>
      <c r="B3068" s="76"/>
      <c r="C3068" s="76"/>
      <c r="D3068" s="90"/>
      <c r="E3068" s="78"/>
      <c r="F3068" s="8" t="s">
        <v>2416</v>
      </c>
      <c r="G3068" s="7" t="s">
        <v>17</v>
      </c>
      <c r="H3068" s="10">
        <v>31520.61</v>
      </c>
      <c r="I3068" s="10">
        <f t="shared" si="660"/>
        <v>37786.907268000003</v>
      </c>
      <c r="J3068" s="10">
        <v>309988.87406462629</v>
      </c>
      <c r="K3068" s="10">
        <f t="shared" si="661"/>
        <v>325798.30664192222</v>
      </c>
      <c r="L3068" s="50">
        <f t="shared" si="662"/>
        <v>325798.30664192222</v>
      </c>
      <c r="M3068" s="9">
        <v>127500</v>
      </c>
      <c r="N3068" s="9">
        <v>11515.035</v>
      </c>
      <c r="O3068" s="9">
        <f t="shared" si="663"/>
        <v>11515.035</v>
      </c>
      <c r="P3068" s="17">
        <f t="shared" ref="P3068" si="665">AVERAGE(L3068,O3068)</f>
        <v>168656.6708209611</v>
      </c>
    </row>
    <row r="3069" spans="1:16" x14ac:dyDescent="0.25">
      <c r="A3069" s="76"/>
      <c r="B3069" s="76"/>
      <c r="C3069" s="76"/>
      <c r="D3069" s="90"/>
      <c r="E3069" s="78"/>
      <c r="F3069" s="86" t="s">
        <v>81</v>
      </c>
      <c r="G3069" s="87"/>
      <c r="H3069" s="87"/>
      <c r="I3069" s="87"/>
      <c r="J3069" s="87"/>
      <c r="K3069" s="87"/>
      <c r="L3069" s="88"/>
      <c r="M3069" s="10"/>
      <c r="N3069" s="10"/>
      <c r="O3069" s="10"/>
      <c r="P3069" s="18"/>
    </row>
    <row r="3070" spans="1:16" x14ac:dyDescent="0.25">
      <c r="A3070" s="76"/>
      <c r="B3070" s="76"/>
      <c r="C3070" s="76"/>
      <c r="D3070" s="90"/>
      <c r="E3070" s="78"/>
      <c r="F3070" s="8" t="s">
        <v>1715</v>
      </c>
      <c r="G3070" s="77" t="s">
        <v>82</v>
      </c>
      <c r="H3070" s="78">
        <v>38578.32</v>
      </c>
      <c r="I3070" s="78">
        <f>(H3070*19.88%)+H3070</f>
        <v>46247.690016</v>
      </c>
      <c r="J3070" s="78">
        <v>88027</v>
      </c>
      <c r="K3070" s="78">
        <f>(J3070*5.1%)+J3070</f>
        <v>92516.376999999993</v>
      </c>
      <c r="L3070" s="78">
        <f>K3070</f>
        <v>92516.376999999993</v>
      </c>
      <c r="M3070" s="79">
        <v>125702.556</v>
      </c>
      <c r="N3070" s="78">
        <v>127366.89</v>
      </c>
      <c r="O3070" s="79">
        <f>MIN(M3070,N3070)</f>
        <v>125702.556</v>
      </c>
      <c r="P3070" s="80">
        <f>AVERAGE(L3070,O3070)</f>
        <v>109109.46649999999</v>
      </c>
    </row>
    <row r="3071" spans="1:16" ht="11.25" customHeight="1" x14ac:dyDescent="0.25">
      <c r="A3071" s="76"/>
      <c r="B3071" s="76"/>
      <c r="C3071" s="76"/>
      <c r="D3071" s="90"/>
      <c r="E3071" s="78"/>
      <c r="F3071" s="8" t="s">
        <v>2362</v>
      </c>
      <c r="G3071" s="77"/>
      <c r="H3071" s="78"/>
      <c r="I3071" s="78"/>
      <c r="J3071" s="78"/>
      <c r="K3071" s="78"/>
      <c r="L3071" s="78">
        <f t="shared" ref="L3071:L3074" si="666">+(I3071+K3071)/2</f>
        <v>0</v>
      </c>
      <c r="M3071" s="79">
        <v>0</v>
      </c>
      <c r="N3071" s="78"/>
      <c r="O3071" s="79">
        <v>0</v>
      </c>
      <c r="P3071" s="81"/>
    </row>
    <row r="3072" spans="1:16" x14ac:dyDescent="0.25">
      <c r="A3072" s="76"/>
      <c r="B3072" s="76"/>
      <c r="C3072" s="76"/>
      <c r="D3072" s="90"/>
      <c r="E3072" s="78"/>
      <c r="F3072" s="8" t="s">
        <v>1976</v>
      </c>
      <c r="G3072" s="77"/>
      <c r="H3072" s="78"/>
      <c r="I3072" s="78"/>
      <c r="J3072" s="78"/>
      <c r="K3072" s="78"/>
      <c r="L3072" s="78">
        <f t="shared" si="666"/>
        <v>0</v>
      </c>
      <c r="M3072" s="79">
        <v>0</v>
      </c>
      <c r="N3072" s="78"/>
      <c r="O3072" s="79">
        <v>0</v>
      </c>
      <c r="P3072" s="81"/>
    </row>
    <row r="3073" spans="1:16" x14ac:dyDescent="0.25">
      <c r="A3073" s="76"/>
      <c r="B3073" s="76"/>
      <c r="C3073" s="76"/>
      <c r="D3073" s="90"/>
      <c r="E3073" s="78"/>
      <c r="F3073" s="8" t="s">
        <v>2417</v>
      </c>
      <c r="G3073" s="77"/>
      <c r="H3073" s="78"/>
      <c r="I3073" s="78"/>
      <c r="J3073" s="78"/>
      <c r="K3073" s="78"/>
      <c r="L3073" s="78">
        <f t="shared" si="666"/>
        <v>0</v>
      </c>
      <c r="M3073" s="79">
        <v>0</v>
      </c>
      <c r="N3073" s="78"/>
      <c r="O3073" s="79">
        <v>0</v>
      </c>
      <c r="P3073" s="81"/>
    </row>
    <row r="3074" spans="1:16" x14ac:dyDescent="0.25">
      <c r="A3074" s="76"/>
      <c r="B3074" s="76"/>
      <c r="C3074" s="76"/>
      <c r="D3074" s="90"/>
      <c r="E3074" s="78"/>
      <c r="F3074" s="8" t="s">
        <v>2418</v>
      </c>
      <c r="G3074" s="77"/>
      <c r="H3074" s="78"/>
      <c r="I3074" s="78"/>
      <c r="J3074" s="78"/>
      <c r="K3074" s="78"/>
      <c r="L3074" s="78">
        <f t="shared" si="666"/>
        <v>0</v>
      </c>
      <c r="M3074" s="79">
        <v>0</v>
      </c>
      <c r="N3074" s="78"/>
      <c r="O3074" s="79">
        <v>0</v>
      </c>
      <c r="P3074" s="81"/>
    </row>
    <row r="3075" spans="1:16" x14ac:dyDescent="0.25">
      <c r="A3075" s="76">
        <v>11</v>
      </c>
      <c r="B3075" s="76" t="s">
        <v>2419</v>
      </c>
      <c r="C3075" s="76" t="s">
        <v>2420</v>
      </c>
      <c r="D3075" s="90"/>
      <c r="E3075" s="78"/>
      <c r="F3075" s="86" t="s">
        <v>15</v>
      </c>
      <c r="G3075" s="87"/>
      <c r="H3075" s="87"/>
      <c r="I3075" s="87"/>
      <c r="J3075" s="87"/>
      <c r="K3075" s="87"/>
      <c r="L3075" s="88"/>
      <c r="M3075" s="10"/>
      <c r="N3075" s="10"/>
      <c r="O3075" s="10"/>
      <c r="P3075" s="18"/>
    </row>
    <row r="3076" spans="1:16" ht="11.25" customHeight="1" x14ac:dyDescent="0.25">
      <c r="A3076" s="76"/>
      <c r="B3076" s="76"/>
      <c r="C3076" s="76"/>
      <c r="D3076" s="90"/>
      <c r="E3076" s="78"/>
      <c r="F3076" s="8" t="s">
        <v>2421</v>
      </c>
      <c r="G3076" s="7" t="s">
        <v>17</v>
      </c>
      <c r="H3076" s="10">
        <v>219522.6</v>
      </c>
      <c r="I3076" s="10">
        <f t="shared" ref="I3076:I3090" si="667">(H3076*19.88%)+H3076</f>
        <v>263163.69287999999</v>
      </c>
      <c r="J3076" s="10">
        <v>0</v>
      </c>
      <c r="K3076" s="10">
        <f t="shared" ref="K3076:K3090" si="668">(J3076*5.1%)+J3076</f>
        <v>0</v>
      </c>
      <c r="L3076" s="50">
        <f>K3076</f>
        <v>0</v>
      </c>
      <c r="M3076" s="9">
        <v>467160</v>
      </c>
      <c r="N3076" s="9">
        <v>221340</v>
      </c>
      <c r="O3076" s="9">
        <f>MIN(M3076,N3076)</f>
        <v>221340</v>
      </c>
      <c r="P3076" s="17">
        <f>O3076</f>
        <v>221340</v>
      </c>
    </row>
    <row r="3077" spans="1:16" x14ac:dyDescent="0.25">
      <c r="A3077" s="76"/>
      <c r="B3077" s="76"/>
      <c r="C3077" s="76"/>
      <c r="D3077" s="90"/>
      <c r="E3077" s="78"/>
      <c r="F3077" s="8" t="s">
        <v>2422</v>
      </c>
      <c r="G3077" s="7" t="s">
        <v>17</v>
      </c>
      <c r="H3077" s="10">
        <v>315212.03999999998</v>
      </c>
      <c r="I3077" s="10">
        <f t="shared" si="667"/>
        <v>377876.19355199998</v>
      </c>
      <c r="J3077" s="10">
        <v>0</v>
      </c>
      <c r="K3077" s="10">
        <f t="shared" si="668"/>
        <v>0</v>
      </c>
      <c r="L3077" s="50">
        <f t="shared" ref="L3077:L3090" si="669">K3077</f>
        <v>0</v>
      </c>
      <c r="M3077" s="9">
        <v>66300</v>
      </c>
      <c r="N3077" s="9">
        <v>1606717.77</v>
      </c>
      <c r="O3077" s="9">
        <f t="shared" ref="O3077:O3090" si="670">MIN(M3077,N3077)</f>
        <v>66300</v>
      </c>
      <c r="P3077" s="17">
        <f t="shared" ref="P3077:P3090" si="671">O3077</f>
        <v>66300</v>
      </c>
    </row>
    <row r="3078" spans="1:16" ht="11.25" customHeight="1" x14ac:dyDescent="0.25">
      <c r="A3078" s="76"/>
      <c r="B3078" s="76"/>
      <c r="C3078" s="76"/>
      <c r="D3078" s="90"/>
      <c r="E3078" s="78"/>
      <c r="F3078" s="8" t="s">
        <v>2423</v>
      </c>
      <c r="G3078" s="7" t="s">
        <v>17</v>
      </c>
      <c r="H3078" s="10">
        <v>202637.16</v>
      </c>
      <c r="I3078" s="10">
        <f t="shared" si="667"/>
        <v>242921.42740799999</v>
      </c>
      <c r="J3078" s="10">
        <v>0</v>
      </c>
      <c r="K3078" s="10">
        <f t="shared" si="668"/>
        <v>0</v>
      </c>
      <c r="L3078" s="50">
        <f t="shared" si="669"/>
        <v>0</v>
      </c>
      <c r="M3078" s="9">
        <v>459000</v>
      </c>
      <c r="N3078" s="9">
        <v>275996.7</v>
      </c>
      <c r="O3078" s="9">
        <f t="shared" si="670"/>
        <v>275996.7</v>
      </c>
      <c r="P3078" s="17">
        <f t="shared" si="671"/>
        <v>275996.7</v>
      </c>
    </row>
    <row r="3079" spans="1:16" x14ac:dyDescent="0.25">
      <c r="A3079" s="76"/>
      <c r="B3079" s="76"/>
      <c r="C3079" s="76"/>
      <c r="D3079" s="90"/>
      <c r="E3079" s="78"/>
      <c r="F3079" s="8" t="s">
        <v>2424</v>
      </c>
      <c r="G3079" s="7" t="s">
        <v>17</v>
      </c>
      <c r="H3079" s="10">
        <v>185749.74</v>
      </c>
      <c r="I3079" s="10">
        <f t="shared" si="667"/>
        <v>222676.78831199999</v>
      </c>
      <c r="J3079" s="10">
        <v>0</v>
      </c>
      <c r="K3079" s="10">
        <f t="shared" si="668"/>
        <v>0</v>
      </c>
      <c r="L3079" s="50">
        <f t="shared" si="669"/>
        <v>0</v>
      </c>
      <c r="M3079" s="9">
        <v>249900</v>
      </c>
      <c r="N3079" s="9">
        <v>300594</v>
      </c>
      <c r="O3079" s="9">
        <f t="shared" si="670"/>
        <v>249900</v>
      </c>
      <c r="P3079" s="17">
        <f t="shared" si="671"/>
        <v>249900</v>
      </c>
    </row>
    <row r="3080" spans="1:16" x14ac:dyDescent="0.25">
      <c r="A3080" s="76"/>
      <c r="B3080" s="76"/>
      <c r="C3080" s="76"/>
      <c r="D3080" s="90"/>
      <c r="E3080" s="78"/>
      <c r="F3080" s="8" t="s">
        <v>2425</v>
      </c>
      <c r="G3080" s="7" t="s">
        <v>17</v>
      </c>
      <c r="H3080" s="10">
        <v>202637.16</v>
      </c>
      <c r="I3080" s="10">
        <f t="shared" si="667"/>
        <v>242921.42740799999</v>
      </c>
      <c r="J3080" s="10">
        <v>0</v>
      </c>
      <c r="K3080" s="10">
        <f t="shared" si="668"/>
        <v>0</v>
      </c>
      <c r="L3080" s="50">
        <f t="shared" si="669"/>
        <v>0</v>
      </c>
      <c r="M3080" s="9">
        <v>575280</v>
      </c>
      <c r="N3080" s="9">
        <v>347182.5</v>
      </c>
      <c r="O3080" s="9">
        <f t="shared" si="670"/>
        <v>347182.5</v>
      </c>
      <c r="P3080" s="17">
        <f t="shared" si="671"/>
        <v>347182.5</v>
      </c>
    </row>
    <row r="3081" spans="1:16" x14ac:dyDescent="0.25">
      <c r="A3081" s="76"/>
      <c r="B3081" s="76"/>
      <c r="C3081" s="76"/>
      <c r="D3081" s="90"/>
      <c r="E3081" s="78"/>
      <c r="F3081" s="8" t="s">
        <v>2426</v>
      </c>
      <c r="G3081" s="7" t="s">
        <v>17</v>
      </c>
      <c r="H3081" s="10">
        <v>40527.629999999997</v>
      </c>
      <c r="I3081" s="10">
        <f t="shared" si="667"/>
        <v>48584.522843999992</v>
      </c>
      <c r="J3081" s="10">
        <v>0</v>
      </c>
      <c r="K3081" s="10">
        <f t="shared" si="668"/>
        <v>0</v>
      </c>
      <c r="L3081" s="50">
        <f t="shared" si="669"/>
        <v>0</v>
      </c>
      <c r="M3081" s="9">
        <v>346800</v>
      </c>
      <c r="N3081" s="9">
        <v>116025</v>
      </c>
      <c r="O3081" s="9">
        <f t="shared" si="670"/>
        <v>116025</v>
      </c>
      <c r="P3081" s="17">
        <f t="shared" si="671"/>
        <v>116025</v>
      </c>
    </row>
    <row r="3082" spans="1:16" ht="11.25" customHeight="1" x14ac:dyDescent="0.25">
      <c r="A3082" s="76"/>
      <c r="B3082" s="76"/>
      <c r="C3082" s="76"/>
      <c r="D3082" s="90"/>
      <c r="E3082" s="78"/>
      <c r="F3082" s="8" t="s">
        <v>2427</v>
      </c>
      <c r="G3082" s="7" t="s">
        <v>17</v>
      </c>
      <c r="H3082" s="10">
        <v>168864.3</v>
      </c>
      <c r="I3082" s="10">
        <f t="shared" si="667"/>
        <v>202434.52283999999</v>
      </c>
      <c r="J3082" s="10">
        <v>0</v>
      </c>
      <c r="K3082" s="10">
        <f t="shared" si="668"/>
        <v>0</v>
      </c>
      <c r="L3082" s="50">
        <f t="shared" si="669"/>
        <v>0</v>
      </c>
      <c r="M3082" s="9">
        <v>663000</v>
      </c>
      <c r="N3082" s="9">
        <v>384524.7</v>
      </c>
      <c r="O3082" s="9">
        <f t="shared" si="670"/>
        <v>384524.7</v>
      </c>
      <c r="P3082" s="17">
        <f t="shared" si="671"/>
        <v>384524.7</v>
      </c>
    </row>
    <row r="3083" spans="1:16" x14ac:dyDescent="0.25">
      <c r="A3083" s="76"/>
      <c r="B3083" s="76"/>
      <c r="C3083" s="76"/>
      <c r="D3083" s="90"/>
      <c r="E3083" s="78"/>
      <c r="F3083" s="8" t="s">
        <v>2428</v>
      </c>
      <c r="G3083" s="7" t="s">
        <v>17</v>
      </c>
      <c r="H3083" s="10">
        <v>168864.3</v>
      </c>
      <c r="I3083" s="10">
        <f t="shared" si="667"/>
        <v>202434.52283999999</v>
      </c>
      <c r="J3083" s="10">
        <v>0</v>
      </c>
      <c r="K3083" s="10">
        <f t="shared" si="668"/>
        <v>0</v>
      </c>
      <c r="L3083" s="50">
        <f t="shared" si="669"/>
        <v>0</v>
      </c>
      <c r="M3083" s="9">
        <v>816000</v>
      </c>
      <c r="N3083" s="9">
        <v>384524.7</v>
      </c>
      <c r="O3083" s="9">
        <f t="shared" si="670"/>
        <v>384524.7</v>
      </c>
      <c r="P3083" s="17">
        <f t="shared" si="671"/>
        <v>384524.7</v>
      </c>
    </row>
    <row r="3084" spans="1:16" x14ac:dyDescent="0.25">
      <c r="A3084" s="76"/>
      <c r="B3084" s="76"/>
      <c r="C3084" s="76"/>
      <c r="D3084" s="90"/>
      <c r="E3084" s="78"/>
      <c r="F3084" s="8" t="s">
        <v>2429</v>
      </c>
      <c r="G3084" s="7" t="s">
        <v>17</v>
      </c>
      <c r="H3084" s="10">
        <v>39401.01</v>
      </c>
      <c r="I3084" s="10">
        <f t="shared" si="667"/>
        <v>47233.930787999998</v>
      </c>
      <c r="J3084" s="10">
        <v>0</v>
      </c>
      <c r="K3084" s="10">
        <f t="shared" si="668"/>
        <v>0</v>
      </c>
      <c r="L3084" s="50">
        <f t="shared" si="669"/>
        <v>0</v>
      </c>
      <c r="M3084" s="9">
        <v>200940</v>
      </c>
      <c r="N3084" s="9">
        <v>152460.42000000001</v>
      </c>
      <c r="O3084" s="9">
        <f t="shared" si="670"/>
        <v>152460.42000000001</v>
      </c>
      <c r="P3084" s="17">
        <f t="shared" si="671"/>
        <v>152460.42000000001</v>
      </c>
    </row>
    <row r="3085" spans="1:16" x14ac:dyDescent="0.25">
      <c r="A3085" s="76"/>
      <c r="B3085" s="76"/>
      <c r="C3085" s="76"/>
      <c r="D3085" s="90"/>
      <c r="E3085" s="78"/>
      <c r="F3085" s="8" t="s">
        <v>2430</v>
      </c>
      <c r="G3085" s="7" t="s">
        <v>17</v>
      </c>
      <c r="H3085" s="10">
        <v>20263.32</v>
      </c>
      <c r="I3085" s="10">
        <f t="shared" si="667"/>
        <v>24291.668016</v>
      </c>
      <c r="J3085" s="10">
        <v>0</v>
      </c>
      <c r="K3085" s="10">
        <f t="shared" si="668"/>
        <v>0</v>
      </c>
      <c r="L3085" s="50">
        <f t="shared" si="669"/>
        <v>0</v>
      </c>
      <c r="M3085" s="9">
        <v>88179</v>
      </c>
      <c r="N3085" s="9">
        <v>80542.77</v>
      </c>
      <c r="O3085" s="9">
        <f t="shared" si="670"/>
        <v>80542.77</v>
      </c>
      <c r="P3085" s="17">
        <f t="shared" si="671"/>
        <v>80542.77</v>
      </c>
    </row>
    <row r="3086" spans="1:16" x14ac:dyDescent="0.25">
      <c r="A3086" s="76"/>
      <c r="B3086" s="76"/>
      <c r="C3086" s="76"/>
      <c r="D3086" s="90"/>
      <c r="E3086" s="78"/>
      <c r="F3086" s="8" t="s">
        <v>2431</v>
      </c>
      <c r="G3086" s="7" t="s">
        <v>17</v>
      </c>
      <c r="H3086" s="10">
        <v>153103.5</v>
      </c>
      <c r="I3086" s="10">
        <f t="shared" si="667"/>
        <v>183540.47579999999</v>
      </c>
      <c r="J3086" s="10">
        <v>0</v>
      </c>
      <c r="K3086" s="10">
        <f t="shared" si="668"/>
        <v>0</v>
      </c>
      <c r="L3086" s="50">
        <f t="shared" si="669"/>
        <v>0</v>
      </c>
      <c r="M3086" s="9">
        <v>357000</v>
      </c>
      <c r="N3086" s="9">
        <v>807078.82499999995</v>
      </c>
      <c r="O3086" s="9">
        <f t="shared" si="670"/>
        <v>357000</v>
      </c>
      <c r="P3086" s="17">
        <f t="shared" si="671"/>
        <v>357000</v>
      </c>
    </row>
    <row r="3087" spans="1:16" x14ac:dyDescent="0.25">
      <c r="A3087" s="76"/>
      <c r="B3087" s="76"/>
      <c r="C3087" s="76"/>
      <c r="D3087" s="90"/>
      <c r="E3087" s="78"/>
      <c r="F3087" s="8" t="s">
        <v>2432</v>
      </c>
      <c r="G3087" s="7" t="s">
        <v>17</v>
      </c>
      <c r="H3087" s="10">
        <v>175619.07</v>
      </c>
      <c r="I3087" s="10">
        <f t="shared" si="667"/>
        <v>210532.14111600001</v>
      </c>
      <c r="J3087" s="10">
        <v>0</v>
      </c>
      <c r="K3087" s="10">
        <f t="shared" si="668"/>
        <v>0</v>
      </c>
      <c r="L3087" s="50">
        <f t="shared" si="669"/>
        <v>0</v>
      </c>
      <c r="M3087" s="9">
        <v>459000</v>
      </c>
      <c r="N3087" s="9">
        <v>80607.03</v>
      </c>
      <c r="O3087" s="9">
        <f t="shared" si="670"/>
        <v>80607.03</v>
      </c>
      <c r="P3087" s="17">
        <f t="shared" si="671"/>
        <v>80607.03</v>
      </c>
    </row>
    <row r="3088" spans="1:16" x14ac:dyDescent="0.25">
      <c r="A3088" s="76"/>
      <c r="B3088" s="76"/>
      <c r="C3088" s="76"/>
      <c r="D3088" s="90"/>
      <c r="E3088" s="78"/>
      <c r="F3088" s="8" t="s">
        <v>2433</v>
      </c>
      <c r="G3088" s="7" t="s">
        <v>17</v>
      </c>
      <c r="H3088" s="10">
        <v>73173.87</v>
      </c>
      <c r="I3088" s="10">
        <f t="shared" si="667"/>
        <v>87720.835355999996</v>
      </c>
      <c r="J3088" s="10">
        <v>0</v>
      </c>
      <c r="K3088" s="10">
        <f t="shared" si="668"/>
        <v>0</v>
      </c>
      <c r="L3088" s="50">
        <f t="shared" si="669"/>
        <v>0</v>
      </c>
      <c r="M3088" s="9">
        <v>702780</v>
      </c>
      <c r="N3088" s="9">
        <v>80542.77</v>
      </c>
      <c r="O3088" s="9">
        <f t="shared" si="670"/>
        <v>80542.77</v>
      </c>
      <c r="P3088" s="17">
        <f t="shared" si="671"/>
        <v>80542.77</v>
      </c>
    </row>
    <row r="3089" spans="1:16" x14ac:dyDescent="0.25">
      <c r="A3089" s="76"/>
      <c r="B3089" s="76"/>
      <c r="C3089" s="76"/>
      <c r="D3089" s="90"/>
      <c r="E3089" s="78"/>
      <c r="F3089" s="8" t="s">
        <v>2434</v>
      </c>
      <c r="G3089" s="7" t="s">
        <v>17</v>
      </c>
      <c r="H3089" s="10">
        <v>45031.14</v>
      </c>
      <c r="I3089" s="10">
        <f t="shared" si="667"/>
        <v>53983.330631999997</v>
      </c>
      <c r="J3089" s="10">
        <v>0</v>
      </c>
      <c r="K3089" s="10">
        <f t="shared" si="668"/>
        <v>0</v>
      </c>
      <c r="L3089" s="50">
        <f t="shared" si="669"/>
        <v>0</v>
      </c>
      <c r="M3089" s="9">
        <v>239700</v>
      </c>
      <c r="N3089" s="9">
        <v>116760.42</v>
      </c>
      <c r="O3089" s="9">
        <f t="shared" si="670"/>
        <v>116760.42</v>
      </c>
      <c r="P3089" s="17">
        <f t="shared" si="671"/>
        <v>116760.42</v>
      </c>
    </row>
    <row r="3090" spans="1:16" x14ac:dyDescent="0.25">
      <c r="A3090" s="76"/>
      <c r="B3090" s="76"/>
      <c r="C3090" s="76"/>
      <c r="D3090" s="90"/>
      <c r="E3090" s="78"/>
      <c r="F3090" s="8" t="s">
        <v>2435</v>
      </c>
      <c r="G3090" s="7" t="s">
        <v>17</v>
      </c>
      <c r="H3090" s="10">
        <v>0</v>
      </c>
      <c r="I3090" s="10">
        <f t="shared" si="667"/>
        <v>0</v>
      </c>
      <c r="J3090" s="10">
        <v>0</v>
      </c>
      <c r="K3090" s="10">
        <f t="shared" si="668"/>
        <v>0</v>
      </c>
      <c r="L3090" s="50">
        <f t="shared" si="669"/>
        <v>0</v>
      </c>
      <c r="M3090" s="9">
        <v>192780</v>
      </c>
      <c r="N3090" s="9">
        <v>1419810.42</v>
      </c>
      <c r="O3090" s="9">
        <f t="shared" si="670"/>
        <v>192780</v>
      </c>
      <c r="P3090" s="17">
        <f t="shared" si="671"/>
        <v>192780</v>
      </c>
    </row>
    <row r="3091" spans="1:16" x14ac:dyDescent="0.25">
      <c r="A3091" s="76"/>
      <c r="B3091" s="76"/>
      <c r="C3091" s="76"/>
      <c r="D3091" s="90"/>
      <c r="E3091" s="78"/>
      <c r="F3091" s="86" t="s">
        <v>81</v>
      </c>
      <c r="G3091" s="87"/>
      <c r="H3091" s="87"/>
      <c r="I3091" s="87"/>
      <c r="J3091" s="87"/>
      <c r="K3091" s="87"/>
      <c r="L3091" s="88"/>
      <c r="M3091" s="10"/>
      <c r="N3091" s="10"/>
      <c r="O3091" s="10"/>
      <c r="P3091" s="18"/>
    </row>
    <row r="3092" spans="1:16" x14ac:dyDescent="0.25">
      <c r="A3092" s="76"/>
      <c r="B3092" s="76"/>
      <c r="C3092" s="76"/>
      <c r="D3092" s="90"/>
      <c r="E3092" s="78"/>
      <c r="F3092" s="8" t="s">
        <v>1715</v>
      </c>
      <c r="G3092" s="91" t="s">
        <v>82</v>
      </c>
      <c r="H3092" s="78">
        <v>22485.87</v>
      </c>
      <c r="I3092" s="78">
        <f>(H3092*19.88%)+H3092</f>
        <v>26956.060955999998</v>
      </c>
      <c r="J3092" s="78">
        <v>0</v>
      </c>
      <c r="K3092" s="78">
        <f>(J3092*5.1%)+J3092</f>
        <v>0</v>
      </c>
      <c r="L3092" s="78">
        <f>K3092</f>
        <v>0</v>
      </c>
      <c r="M3092" s="79">
        <v>214067.4</v>
      </c>
      <c r="N3092" s="78">
        <v>228557.35</v>
      </c>
      <c r="O3092" s="79">
        <f>MIN(M3092,N3092)</f>
        <v>214067.4</v>
      </c>
      <c r="P3092" s="80">
        <f>O3092</f>
        <v>214067.4</v>
      </c>
    </row>
    <row r="3093" spans="1:16" x14ac:dyDescent="0.25">
      <c r="A3093" s="76"/>
      <c r="B3093" s="76"/>
      <c r="C3093" s="76"/>
      <c r="D3093" s="90"/>
      <c r="E3093" s="78"/>
      <c r="F3093" s="8" t="s">
        <v>2436</v>
      </c>
      <c r="G3093" s="91"/>
      <c r="H3093" s="78"/>
      <c r="I3093" s="78"/>
      <c r="J3093" s="78"/>
      <c r="K3093" s="78"/>
      <c r="L3093" s="78">
        <f t="shared" ref="L3093:L3097" si="672">+(I3093+K3093)/2</f>
        <v>0</v>
      </c>
      <c r="M3093" s="79">
        <v>0</v>
      </c>
      <c r="N3093" s="78"/>
      <c r="O3093" s="79">
        <v>0</v>
      </c>
      <c r="P3093" s="81"/>
    </row>
    <row r="3094" spans="1:16" ht="11.25" customHeight="1" x14ac:dyDescent="0.25">
      <c r="A3094" s="76"/>
      <c r="B3094" s="76"/>
      <c r="C3094" s="76"/>
      <c r="D3094" s="90"/>
      <c r="E3094" s="78"/>
      <c r="F3094" s="8" t="s">
        <v>2437</v>
      </c>
      <c r="G3094" s="91"/>
      <c r="H3094" s="78"/>
      <c r="I3094" s="78"/>
      <c r="J3094" s="78" t="s">
        <v>256</v>
      </c>
      <c r="K3094" s="78"/>
      <c r="L3094" s="78">
        <f t="shared" si="672"/>
        <v>0</v>
      </c>
      <c r="M3094" s="79">
        <v>0</v>
      </c>
      <c r="N3094" s="78"/>
      <c r="O3094" s="79">
        <v>0</v>
      </c>
      <c r="P3094" s="81"/>
    </row>
    <row r="3095" spans="1:16" ht="11.25" customHeight="1" x14ac:dyDescent="0.25">
      <c r="A3095" s="76"/>
      <c r="B3095" s="76"/>
      <c r="C3095" s="76"/>
      <c r="D3095" s="90"/>
      <c r="E3095" s="78"/>
      <c r="F3095" s="8" t="s">
        <v>2438</v>
      </c>
      <c r="G3095" s="91"/>
      <c r="H3095" s="78"/>
      <c r="I3095" s="78"/>
      <c r="J3095" s="78"/>
      <c r="K3095" s="78"/>
      <c r="L3095" s="78">
        <f t="shared" si="672"/>
        <v>0</v>
      </c>
      <c r="M3095" s="79">
        <v>0</v>
      </c>
      <c r="N3095" s="78"/>
      <c r="O3095" s="79">
        <v>0</v>
      </c>
      <c r="P3095" s="81"/>
    </row>
    <row r="3096" spans="1:16" x14ac:dyDescent="0.25">
      <c r="A3096" s="76"/>
      <c r="B3096" s="76"/>
      <c r="C3096" s="76"/>
      <c r="D3096" s="90"/>
      <c r="E3096" s="78"/>
      <c r="F3096" s="8" t="s">
        <v>2439</v>
      </c>
      <c r="G3096" s="91"/>
      <c r="H3096" s="78"/>
      <c r="I3096" s="78"/>
      <c r="J3096" s="78"/>
      <c r="K3096" s="78"/>
      <c r="L3096" s="78">
        <f t="shared" si="672"/>
        <v>0</v>
      </c>
      <c r="M3096" s="79">
        <v>0</v>
      </c>
      <c r="N3096" s="78"/>
      <c r="O3096" s="79">
        <v>0</v>
      </c>
      <c r="P3096" s="81"/>
    </row>
    <row r="3097" spans="1:16" x14ac:dyDescent="0.25">
      <c r="A3097" s="76"/>
      <c r="B3097" s="76"/>
      <c r="C3097" s="76"/>
      <c r="D3097" s="90"/>
      <c r="E3097" s="78"/>
      <c r="F3097" s="8" t="s">
        <v>2440</v>
      </c>
      <c r="G3097" s="91"/>
      <c r="H3097" s="78"/>
      <c r="I3097" s="78"/>
      <c r="J3097" s="78"/>
      <c r="K3097" s="78"/>
      <c r="L3097" s="78">
        <f t="shared" si="672"/>
        <v>0</v>
      </c>
      <c r="M3097" s="79">
        <v>0</v>
      </c>
      <c r="N3097" s="78"/>
      <c r="O3097" s="79">
        <v>0</v>
      </c>
      <c r="P3097" s="81"/>
    </row>
    <row r="3098" spans="1:16" x14ac:dyDescent="0.25">
      <c r="A3098" s="76">
        <v>12</v>
      </c>
      <c r="B3098" s="76" t="s">
        <v>2441</v>
      </c>
      <c r="C3098" s="76" t="s">
        <v>2442</v>
      </c>
      <c r="D3098" s="90"/>
      <c r="E3098" s="78"/>
      <c r="F3098" s="86" t="s">
        <v>15</v>
      </c>
      <c r="G3098" s="87"/>
      <c r="H3098" s="87"/>
      <c r="I3098" s="87"/>
      <c r="J3098" s="87"/>
      <c r="K3098" s="87"/>
      <c r="L3098" s="88"/>
      <c r="M3098" s="10"/>
      <c r="N3098" s="10"/>
      <c r="O3098" s="10"/>
      <c r="P3098" s="18"/>
    </row>
    <row r="3099" spans="1:16" x14ac:dyDescent="0.25">
      <c r="A3099" s="76"/>
      <c r="B3099" s="76"/>
      <c r="C3099" s="76"/>
      <c r="D3099" s="90"/>
      <c r="E3099" s="78"/>
      <c r="F3099" s="8" t="s">
        <v>861</v>
      </c>
      <c r="G3099" s="7" t="s">
        <v>17</v>
      </c>
      <c r="H3099" s="10">
        <v>58539.69</v>
      </c>
      <c r="I3099" s="10">
        <f t="shared" ref="I3099:I3108" si="673">(H3099*19.88%)+H3099</f>
        <v>70177.380372</v>
      </c>
      <c r="J3099" s="10">
        <v>54243.163999999997</v>
      </c>
      <c r="K3099" s="10">
        <f t="shared" ref="K3099:K3108" si="674">(J3099*5.1%)+J3099</f>
        <v>57009.565363999995</v>
      </c>
      <c r="L3099" s="50">
        <f>K3099</f>
        <v>57009.565363999995</v>
      </c>
      <c r="M3099" s="9">
        <v>77459.238192000004</v>
      </c>
      <c r="N3099" s="9">
        <v>80325</v>
      </c>
      <c r="O3099" s="9">
        <f>MIN(M3099,N3099)</f>
        <v>77459.238192000004</v>
      </c>
      <c r="P3099" s="17">
        <f>AVERAGE(L3099,O3099)</f>
        <v>67234.401777999999</v>
      </c>
    </row>
    <row r="3100" spans="1:16" x14ac:dyDescent="0.25">
      <c r="A3100" s="76"/>
      <c r="B3100" s="76"/>
      <c r="C3100" s="76"/>
      <c r="D3100" s="90"/>
      <c r="E3100" s="78"/>
      <c r="F3100" s="8" t="s">
        <v>2443</v>
      </c>
      <c r="G3100" s="7" t="s">
        <v>17</v>
      </c>
      <c r="H3100" s="10">
        <v>202637.16</v>
      </c>
      <c r="I3100" s="10">
        <f t="shared" si="673"/>
        <v>242921.42740799999</v>
      </c>
      <c r="J3100" s="10">
        <v>187763.4442</v>
      </c>
      <c r="K3100" s="10">
        <f t="shared" si="674"/>
        <v>197339.3798542</v>
      </c>
      <c r="L3100" s="50">
        <f t="shared" ref="L3100:L3108" si="675">K3100</f>
        <v>197339.3798542</v>
      </c>
      <c r="M3100" s="9">
        <v>268126.19831760001</v>
      </c>
      <c r="N3100" s="9">
        <v>26775</v>
      </c>
      <c r="O3100" s="9">
        <f t="shared" ref="O3100:O3108" si="676">MIN(M3100,N3100)</f>
        <v>26775</v>
      </c>
      <c r="P3100" s="17">
        <f t="shared" ref="P3100:P3108" si="677">AVERAGE(L3100,O3100)</f>
        <v>112057.1899271</v>
      </c>
    </row>
    <row r="3101" spans="1:16" x14ac:dyDescent="0.25">
      <c r="A3101" s="76"/>
      <c r="B3101" s="76"/>
      <c r="C3101" s="76"/>
      <c r="D3101" s="90"/>
      <c r="E3101" s="78"/>
      <c r="F3101" s="8" t="s">
        <v>2444</v>
      </c>
      <c r="G3101" s="7" t="s">
        <v>17</v>
      </c>
      <c r="H3101" s="10">
        <v>13509.54</v>
      </c>
      <c r="I3101" s="10">
        <f t="shared" si="673"/>
        <v>16195.236552</v>
      </c>
      <c r="J3101" s="10">
        <v>12518.366</v>
      </c>
      <c r="K3101" s="10">
        <f t="shared" si="674"/>
        <v>13156.802666</v>
      </c>
      <c r="L3101" s="50">
        <f t="shared" si="675"/>
        <v>13156.802666</v>
      </c>
      <c r="M3101" s="9">
        <v>17876.226648</v>
      </c>
      <c r="N3101" s="9">
        <v>89250</v>
      </c>
      <c r="O3101" s="9">
        <f t="shared" si="676"/>
        <v>17876.226648</v>
      </c>
      <c r="P3101" s="17">
        <f t="shared" si="677"/>
        <v>15516.514657</v>
      </c>
    </row>
    <row r="3102" spans="1:16" x14ac:dyDescent="0.25">
      <c r="A3102" s="76"/>
      <c r="B3102" s="76"/>
      <c r="C3102" s="76"/>
      <c r="D3102" s="90"/>
      <c r="E3102" s="78"/>
      <c r="F3102" s="8" t="s">
        <v>2445</v>
      </c>
      <c r="G3102" s="7" t="s">
        <v>17</v>
      </c>
      <c r="H3102" s="10">
        <v>16886.43</v>
      </c>
      <c r="I3102" s="10">
        <f t="shared" si="673"/>
        <v>20243.452283999999</v>
      </c>
      <c r="J3102" s="10">
        <v>15646.5676</v>
      </c>
      <c r="K3102" s="10">
        <f t="shared" si="674"/>
        <v>16444.542547600002</v>
      </c>
      <c r="L3102" s="50">
        <f t="shared" si="675"/>
        <v>16444.542547600002</v>
      </c>
      <c r="M3102" s="9">
        <v>22343.298532800003</v>
      </c>
      <c r="N3102" s="9">
        <v>53771.34</v>
      </c>
      <c r="O3102" s="9">
        <f t="shared" si="676"/>
        <v>22343.298532800003</v>
      </c>
      <c r="P3102" s="17">
        <f t="shared" si="677"/>
        <v>19393.920540200001</v>
      </c>
    </row>
    <row r="3103" spans="1:16" x14ac:dyDescent="0.25">
      <c r="A3103" s="76"/>
      <c r="B3103" s="76"/>
      <c r="C3103" s="76"/>
      <c r="D3103" s="90"/>
      <c r="E3103" s="78"/>
      <c r="F3103" s="8" t="s">
        <v>2446</v>
      </c>
      <c r="G3103" s="7" t="s">
        <v>17</v>
      </c>
      <c r="H3103" s="10">
        <v>17561.61</v>
      </c>
      <c r="I3103" s="10">
        <f t="shared" si="673"/>
        <v>21052.858068000001</v>
      </c>
      <c r="J3103" s="10">
        <v>16272.949199999999</v>
      </c>
      <c r="K3103" s="10">
        <f t="shared" si="674"/>
        <v>17102.869609199999</v>
      </c>
      <c r="L3103" s="50">
        <f t="shared" si="675"/>
        <v>17102.869609199999</v>
      </c>
      <c r="M3103" s="9">
        <v>23237.7714576</v>
      </c>
      <c r="N3103" s="9">
        <v>125333.77499999999</v>
      </c>
      <c r="O3103" s="9">
        <f t="shared" si="676"/>
        <v>23237.7714576</v>
      </c>
      <c r="P3103" s="17">
        <f t="shared" si="677"/>
        <v>20170.320533400001</v>
      </c>
    </row>
    <row r="3104" spans="1:16" x14ac:dyDescent="0.25">
      <c r="A3104" s="76"/>
      <c r="B3104" s="76"/>
      <c r="C3104" s="76"/>
      <c r="D3104" s="90"/>
      <c r="E3104" s="78"/>
      <c r="F3104" s="8" t="s">
        <v>2447</v>
      </c>
      <c r="G3104" s="7" t="s">
        <v>17</v>
      </c>
      <c r="H3104" s="10">
        <v>60790.95</v>
      </c>
      <c r="I3104" s="10">
        <f t="shared" si="673"/>
        <v>72876.190860000002</v>
      </c>
      <c r="J3104" s="10">
        <v>56328.940600000002</v>
      </c>
      <c r="K3104" s="10">
        <f t="shared" si="674"/>
        <v>59201.716570600001</v>
      </c>
      <c r="L3104" s="50">
        <f t="shared" si="675"/>
        <v>59201.716570600001</v>
      </c>
      <c r="M3104" s="9">
        <v>80437.727176799992</v>
      </c>
      <c r="N3104" s="9">
        <v>143021.34</v>
      </c>
      <c r="O3104" s="9">
        <f t="shared" si="676"/>
        <v>80437.727176799992</v>
      </c>
      <c r="P3104" s="17">
        <f t="shared" si="677"/>
        <v>69819.721873699993</v>
      </c>
    </row>
    <row r="3105" spans="1:16" x14ac:dyDescent="0.25">
      <c r="A3105" s="76"/>
      <c r="B3105" s="76"/>
      <c r="C3105" s="76"/>
      <c r="D3105" s="90"/>
      <c r="E3105" s="78"/>
      <c r="F3105" s="8" t="s">
        <v>2448</v>
      </c>
      <c r="G3105" s="7" t="s">
        <v>17</v>
      </c>
      <c r="H3105" s="10">
        <v>95689.44</v>
      </c>
      <c r="I3105" s="10">
        <f t="shared" si="673"/>
        <v>114712.50067199999</v>
      </c>
      <c r="J3105" s="10">
        <v>88665.4274</v>
      </c>
      <c r="K3105" s="10">
        <f t="shared" si="674"/>
        <v>93187.364197400006</v>
      </c>
      <c r="L3105" s="50">
        <f t="shared" si="675"/>
        <v>93187.364197400006</v>
      </c>
      <c r="M3105" s="9">
        <v>126614.2303272</v>
      </c>
      <c r="N3105" s="9">
        <v>448035</v>
      </c>
      <c r="O3105" s="9">
        <f t="shared" si="676"/>
        <v>126614.2303272</v>
      </c>
      <c r="P3105" s="17">
        <f t="shared" si="677"/>
        <v>109900.79726230001</v>
      </c>
    </row>
    <row r="3106" spans="1:16" x14ac:dyDescent="0.25">
      <c r="A3106" s="76"/>
      <c r="B3106" s="76"/>
      <c r="C3106" s="76"/>
      <c r="D3106" s="90"/>
      <c r="E3106" s="78"/>
      <c r="F3106" s="8" t="s">
        <v>2449</v>
      </c>
      <c r="G3106" s="7" t="s">
        <v>17</v>
      </c>
      <c r="H3106" s="10">
        <v>109197.99</v>
      </c>
      <c r="I3106" s="10">
        <f t="shared" si="673"/>
        <v>130906.55041200001</v>
      </c>
      <c r="J3106" s="10">
        <v>101182.8668</v>
      </c>
      <c r="K3106" s="10">
        <f t="shared" si="674"/>
        <v>106343.19300680001</v>
      </c>
      <c r="L3106" s="50">
        <f t="shared" si="675"/>
        <v>106343.19300680001</v>
      </c>
      <c r="M3106" s="9">
        <v>144489.1337904</v>
      </c>
      <c r="N3106" s="9">
        <v>71400</v>
      </c>
      <c r="O3106" s="9">
        <f t="shared" si="676"/>
        <v>71400</v>
      </c>
      <c r="P3106" s="17">
        <f t="shared" si="677"/>
        <v>88871.596503400011</v>
      </c>
    </row>
    <row r="3107" spans="1:16" x14ac:dyDescent="0.25">
      <c r="A3107" s="76"/>
      <c r="B3107" s="76"/>
      <c r="C3107" s="76"/>
      <c r="D3107" s="90"/>
      <c r="E3107" s="78"/>
      <c r="F3107" s="8" t="s">
        <v>164</v>
      </c>
      <c r="G3107" s="7" t="s">
        <v>17</v>
      </c>
      <c r="H3107" s="10">
        <v>13509.54</v>
      </c>
      <c r="I3107" s="10">
        <f t="shared" si="673"/>
        <v>16195.236552</v>
      </c>
      <c r="J3107" s="10">
        <v>12518.366</v>
      </c>
      <c r="K3107" s="10">
        <f t="shared" si="674"/>
        <v>13156.802666</v>
      </c>
      <c r="L3107" s="50">
        <f t="shared" si="675"/>
        <v>13156.802666</v>
      </c>
      <c r="M3107" s="9">
        <v>17876.226648</v>
      </c>
      <c r="N3107" s="9">
        <v>124950</v>
      </c>
      <c r="O3107" s="9">
        <f t="shared" si="676"/>
        <v>17876.226648</v>
      </c>
      <c r="P3107" s="17">
        <f t="shared" si="677"/>
        <v>15516.514657</v>
      </c>
    </row>
    <row r="3108" spans="1:16" x14ac:dyDescent="0.25">
      <c r="A3108" s="76"/>
      <c r="B3108" s="76"/>
      <c r="C3108" s="76"/>
      <c r="D3108" s="90"/>
      <c r="E3108" s="78"/>
      <c r="F3108" s="8" t="s">
        <v>2450</v>
      </c>
      <c r="G3108" s="7" t="s">
        <v>17</v>
      </c>
      <c r="H3108" s="10">
        <v>135090.45000000001</v>
      </c>
      <c r="I3108" s="10">
        <f t="shared" si="673"/>
        <v>161946.43146000002</v>
      </c>
      <c r="J3108" s="10">
        <v>125174.394</v>
      </c>
      <c r="K3108" s="10">
        <f t="shared" si="674"/>
        <v>131558.28809399999</v>
      </c>
      <c r="L3108" s="50">
        <f t="shared" si="675"/>
        <v>131558.28809399999</v>
      </c>
      <c r="M3108" s="9">
        <v>178749.03463200002</v>
      </c>
      <c r="N3108" s="9">
        <v>168703.92</v>
      </c>
      <c r="O3108" s="9">
        <f t="shared" si="676"/>
        <v>168703.92</v>
      </c>
      <c r="P3108" s="17">
        <f t="shared" si="677"/>
        <v>150131.104047</v>
      </c>
    </row>
    <row r="3109" spans="1:16" x14ac:dyDescent="0.25">
      <c r="A3109" s="76"/>
      <c r="B3109" s="76"/>
      <c r="C3109" s="76"/>
      <c r="D3109" s="90"/>
      <c r="E3109" s="78"/>
      <c r="F3109" s="86" t="s">
        <v>81</v>
      </c>
      <c r="G3109" s="87"/>
      <c r="H3109" s="87"/>
      <c r="I3109" s="87"/>
      <c r="J3109" s="87"/>
      <c r="K3109" s="87"/>
      <c r="L3109" s="88"/>
      <c r="M3109" s="10"/>
      <c r="N3109" s="10"/>
      <c r="O3109" s="10"/>
      <c r="P3109" s="18"/>
    </row>
    <row r="3110" spans="1:16" x14ac:dyDescent="0.25">
      <c r="A3110" s="76"/>
      <c r="B3110" s="76"/>
      <c r="C3110" s="76"/>
      <c r="D3110" s="90"/>
      <c r="E3110" s="78"/>
      <c r="F3110" s="8" t="s">
        <v>2451</v>
      </c>
      <c r="G3110" s="77" t="s">
        <v>82</v>
      </c>
      <c r="H3110" s="78">
        <v>71944.289999999994</v>
      </c>
      <c r="I3110" s="78">
        <f>(H3110*19.88%)+H3110</f>
        <v>86246.814851999996</v>
      </c>
      <c r="J3110" s="78">
        <v>66622.539999999994</v>
      </c>
      <c r="K3110" s="78">
        <f>(J3110*5.1%)+J3110</f>
        <v>70020.289539999998</v>
      </c>
      <c r="L3110" s="78">
        <f>K3110</f>
        <v>70020.289539999998</v>
      </c>
      <c r="M3110" s="79">
        <v>95136.987119999991</v>
      </c>
      <c r="N3110" s="78">
        <v>155145.06</v>
      </c>
      <c r="O3110" s="79">
        <f>MIN(M3110,N3110)</f>
        <v>95136.987119999991</v>
      </c>
      <c r="P3110" s="80">
        <f>AVERAGE(L3110,O3110)</f>
        <v>82578.638329999987</v>
      </c>
    </row>
    <row r="3111" spans="1:16" x14ac:dyDescent="0.25">
      <c r="A3111" s="76"/>
      <c r="B3111" s="76"/>
      <c r="C3111" s="76"/>
      <c r="D3111" s="90"/>
      <c r="E3111" s="78"/>
      <c r="F3111" s="8" t="s">
        <v>2452</v>
      </c>
      <c r="G3111" s="77"/>
      <c r="H3111" s="78"/>
      <c r="I3111" s="78"/>
      <c r="J3111" s="78"/>
      <c r="K3111" s="78"/>
      <c r="L3111" s="78">
        <f t="shared" ref="L3111:L3117" si="678">+(I3111+K3111)/2</f>
        <v>0</v>
      </c>
      <c r="M3111" s="79">
        <v>0</v>
      </c>
      <c r="N3111" s="78"/>
      <c r="O3111" s="79">
        <v>0</v>
      </c>
      <c r="P3111" s="81"/>
    </row>
    <row r="3112" spans="1:16" x14ac:dyDescent="0.25">
      <c r="A3112" s="76"/>
      <c r="B3112" s="76"/>
      <c r="C3112" s="76"/>
      <c r="D3112" s="90"/>
      <c r="E3112" s="78"/>
      <c r="F3112" s="8" t="s">
        <v>1039</v>
      </c>
      <c r="G3112" s="77"/>
      <c r="H3112" s="78"/>
      <c r="I3112" s="78"/>
      <c r="J3112" s="78"/>
      <c r="K3112" s="78"/>
      <c r="L3112" s="78">
        <f t="shared" si="678"/>
        <v>0</v>
      </c>
      <c r="M3112" s="79">
        <v>0</v>
      </c>
      <c r="N3112" s="78"/>
      <c r="O3112" s="79">
        <v>0</v>
      </c>
      <c r="P3112" s="81"/>
    </row>
    <row r="3113" spans="1:16" x14ac:dyDescent="0.25">
      <c r="A3113" s="76"/>
      <c r="B3113" s="76"/>
      <c r="C3113" s="76"/>
      <c r="D3113" s="90"/>
      <c r="E3113" s="78"/>
      <c r="F3113" s="8" t="s">
        <v>93</v>
      </c>
      <c r="G3113" s="77"/>
      <c r="H3113" s="78"/>
      <c r="I3113" s="78"/>
      <c r="J3113" s="78"/>
      <c r="K3113" s="78"/>
      <c r="L3113" s="78">
        <f t="shared" si="678"/>
        <v>0</v>
      </c>
      <c r="M3113" s="79">
        <v>0</v>
      </c>
      <c r="N3113" s="78"/>
      <c r="O3113" s="79">
        <v>0</v>
      </c>
      <c r="P3113" s="81"/>
    </row>
    <row r="3114" spans="1:16" x14ac:dyDescent="0.25">
      <c r="A3114" s="76"/>
      <c r="B3114" s="76"/>
      <c r="C3114" s="76"/>
      <c r="D3114" s="90"/>
      <c r="E3114" s="78"/>
      <c r="F3114" s="8" t="s">
        <v>468</v>
      </c>
      <c r="G3114" s="77"/>
      <c r="H3114" s="78"/>
      <c r="I3114" s="78"/>
      <c r="J3114" s="78"/>
      <c r="K3114" s="78"/>
      <c r="L3114" s="78">
        <f t="shared" si="678"/>
        <v>0</v>
      </c>
      <c r="M3114" s="79">
        <v>0</v>
      </c>
      <c r="N3114" s="78"/>
      <c r="O3114" s="79">
        <v>0</v>
      </c>
      <c r="P3114" s="81"/>
    </row>
    <row r="3115" spans="1:16" x14ac:dyDescent="0.25">
      <c r="A3115" s="76"/>
      <c r="B3115" s="76"/>
      <c r="C3115" s="76"/>
      <c r="D3115" s="90"/>
      <c r="E3115" s="78"/>
      <c r="F3115" s="8" t="s">
        <v>2453</v>
      </c>
      <c r="G3115" s="77"/>
      <c r="H3115" s="78"/>
      <c r="I3115" s="78"/>
      <c r="J3115" s="78"/>
      <c r="K3115" s="78"/>
      <c r="L3115" s="78">
        <f t="shared" si="678"/>
        <v>0</v>
      </c>
      <c r="M3115" s="79">
        <v>0</v>
      </c>
      <c r="N3115" s="78"/>
      <c r="O3115" s="79">
        <v>0</v>
      </c>
      <c r="P3115" s="81"/>
    </row>
    <row r="3116" spans="1:16" x14ac:dyDescent="0.25">
      <c r="A3116" s="76"/>
      <c r="B3116" s="76"/>
      <c r="C3116" s="76"/>
      <c r="D3116" s="90"/>
      <c r="E3116" s="78"/>
      <c r="F3116" s="8" t="s">
        <v>1720</v>
      </c>
      <c r="G3116" s="77"/>
      <c r="H3116" s="78"/>
      <c r="I3116" s="78"/>
      <c r="J3116" s="78"/>
      <c r="K3116" s="78"/>
      <c r="L3116" s="78">
        <f t="shared" si="678"/>
        <v>0</v>
      </c>
      <c r="M3116" s="79">
        <v>0</v>
      </c>
      <c r="N3116" s="78"/>
      <c r="O3116" s="79">
        <v>0</v>
      </c>
      <c r="P3116" s="81"/>
    </row>
    <row r="3117" spans="1:16" x14ac:dyDescent="0.25">
      <c r="A3117" s="76"/>
      <c r="B3117" s="76"/>
      <c r="C3117" s="76"/>
      <c r="D3117" s="90"/>
      <c r="E3117" s="78"/>
      <c r="F3117" s="8" t="s">
        <v>2454</v>
      </c>
      <c r="G3117" s="77"/>
      <c r="H3117" s="78"/>
      <c r="I3117" s="78"/>
      <c r="J3117" s="78"/>
      <c r="K3117" s="78"/>
      <c r="L3117" s="78">
        <f t="shared" si="678"/>
        <v>0</v>
      </c>
      <c r="M3117" s="79">
        <v>0</v>
      </c>
      <c r="N3117" s="78"/>
      <c r="O3117" s="79">
        <v>0</v>
      </c>
      <c r="P3117" s="81"/>
    </row>
    <row r="3118" spans="1:16" x14ac:dyDescent="0.25">
      <c r="A3118" s="76">
        <v>13</v>
      </c>
      <c r="B3118" s="76" t="s">
        <v>2455</v>
      </c>
      <c r="C3118" s="76" t="s">
        <v>2420</v>
      </c>
      <c r="D3118" s="90"/>
      <c r="E3118" s="78"/>
      <c r="F3118" s="86" t="s">
        <v>15</v>
      </c>
      <c r="G3118" s="87"/>
      <c r="H3118" s="87"/>
      <c r="I3118" s="87"/>
      <c r="J3118" s="87"/>
      <c r="K3118" s="87"/>
      <c r="L3118" s="88"/>
      <c r="M3118" s="10"/>
      <c r="N3118" s="10"/>
      <c r="O3118" s="10"/>
      <c r="P3118" s="18"/>
    </row>
    <row r="3119" spans="1:16" x14ac:dyDescent="0.25">
      <c r="A3119" s="76"/>
      <c r="B3119" s="76"/>
      <c r="C3119" s="76"/>
      <c r="D3119" s="90"/>
      <c r="E3119" s="78"/>
      <c r="F3119" s="8" t="s">
        <v>2456</v>
      </c>
      <c r="G3119" s="7" t="s">
        <v>17</v>
      </c>
      <c r="H3119" s="10">
        <v>28144.71</v>
      </c>
      <c r="I3119" s="10">
        <f t="shared" ref="I3119:I3125" si="679">(H3119*19.88%)+H3119</f>
        <v>33739.878347999998</v>
      </c>
      <c r="J3119" s="10">
        <v>0</v>
      </c>
      <c r="K3119" s="10">
        <f t="shared" ref="K3119:K3125" si="680">(J3119*5.1%)+J3119</f>
        <v>0</v>
      </c>
      <c r="L3119" s="50">
        <f>K3119</f>
        <v>0</v>
      </c>
      <c r="M3119" s="9">
        <v>331500</v>
      </c>
      <c r="N3119" s="9">
        <v>142800</v>
      </c>
      <c r="O3119" s="9">
        <f>MIN(M3119,N3119)</f>
        <v>142800</v>
      </c>
      <c r="P3119" s="17">
        <f>O3119</f>
        <v>142800</v>
      </c>
    </row>
    <row r="3120" spans="1:16" x14ac:dyDescent="0.25">
      <c r="A3120" s="76"/>
      <c r="B3120" s="76"/>
      <c r="C3120" s="76"/>
      <c r="D3120" s="90"/>
      <c r="E3120" s="78"/>
      <c r="F3120" s="8" t="s">
        <v>2457</v>
      </c>
      <c r="G3120" s="7" t="s">
        <v>17</v>
      </c>
      <c r="H3120" s="10">
        <v>20263.32</v>
      </c>
      <c r="I3120" s="10">
        <f t="shared" si="679"/>
        <v>24291.668016</v>
      </c>
      <c r="J3120" s="10">
        <v>0</v>
      </c>
      <c r="K3120" s="10">
        <f t="shared" si="680"/>
        <v>0</v>
      </c>
      <c r="L3120" s="50">
        <f t="shared" ref="L3120:L3125" si="681">K3120</f>
        <v>0</v>
      </c>
      <c r="M3120" s="9">
        <v>96900</v>
      </c>
      <c r="N3120" s="9">
        <v>62475</v>
      </c>
      <c r="O3120" s="9">
        <f t="shared" ref="O3120:O3125" si="682">MIN(M3120,N3120)</f>
        <v>62475</v>
      </c>
      <c r="P3120" s="17">
        <f t="shared" ref="P3120:P3125" si="683">O3120</f>
        <v>62475</v>
      </c>
    </row>
    <row r="3121" spans="1:16" x14ac:dyDescent="0.25">
      <c r="A3121" s="76"/>
      <c r="B3121" s="76"/>
      <c r="C3121" s="76"/>
      <c r="D3121" s="90"/>
      <c r="E3121" s="78"/>
      <c r="F3121" s="8" t="s">
        <v>770</v>
      </c>
      <c r="G3121" s="7" t="s">
        <v>17</v>
      </c>
      <c r="H3121" s="10">
        <v>16886.43</v>
      </c>
      <c r="I3121" s="10">
        <f t="shared" si="679"/>
        <v>20243.452283999999</v>
      </c>
      <c r="J3121" s="10">
        <v>0</v>
      </c>
      <c r="K3121" s="10">
        <f t="shared" si="680"/>
        <v>0</v>
      </c>
      <c r="L3121" s="50">
        <f t="shared" si="681"/>
        <v>0</v>
      </c>
      <c r="M3121" s="9">
        <v>58140</v>
      </c>
      <c r="N3121" s="9">
        <v>44803.5</v>
      </c>
      <c r="O3121" s="9">
        <f t="shared" si="682"/>
        <v>44803.5</v>
      </c>
      <c r="P3121" s="17">
        <f t="shared" si="683"/>
        <v>44803.5</v>
      </c>
    </row>
    <row r="3122" spans="1:16" x14ac:dyDescent="0.25">
      <c r="A3122" s="76"/>
      <c r="B3122" s="76"/>
      <c r="C3122" s="76"/>
      <c r="D3122" s="90"/>
      <c r="E3122" s="78"/>
      <c r="F3122" s="8" t="s">
        <v>273</v>
      </c>
      <c r="G3122" s="7" t="s">
        <v>17</v>
      </c>
      <c r="H3122" s="10">
        <v>16886.43</v>
      </c>
      <c r="I3122" s="10">
        <f t="shared" si="679"/>
        <v>20243.452283999999</v>
      </c>
      <c r="J3122" s="10">
        <v>0</v>
      </c>
      <c r="K3122" s="10">
        <f t="shared" si="680"/>
        <v>0</v>
      </c>
      <c r="L3122" s="50">
        <f t="shared" si="681"/>
        <v>0</v>
      </c>
      <c r="M3122" s="9">
        <v>34680</v>
      </c>
      <c r="N3122" s="9">
        <v>232271.34</v>
      </c>
      <c r="O3122" s="9">
        <f t="shared" si="682"/>
        <v>34680</v>
      </c>
      <c r="P3122" s="17">
        <f t="shared" si="683"/>
        <v>34680</v>
      </c>
    </row>
    <row r="3123" spans="1:16" x14ac:dyDescent="0.25">
      <c r="A3123" s="76"/>
      <c r="B3123" s="76"/>
      <c r="C3123" s="76"/>
      <c r="D3123" s="90"/>
      <c r="E3123" s="78"/>
      <c r="F3123" s="8" t="s">
        <v>2458</v>
      </c>
      <c r="G3123" s="7" t="s">
        <v>17</v>
      </c>
      <c r="H3123" s="10">
        <v>28144.71</v>
      </c>
      <c r="I3123" s="10">
        <f t="shared" si="679"/>
        <v>33739.878347999998</v>
      </c>
      <c r="J3123" s="10">
        <v>0</v>
      </c>
      <c r="K3123" s="10">
        <f t="shared" si="680"/>
        <v>0</v>
      </c>
      <c r="L3123" s="50">
        <f t="shared" si="681"/>
        <v>0</v>
      </c>
      <c r="M3123" s="9">
        <v>182529</v>
      </c>
      <c r="N3123" s="9">
        <v>151725</v>
      </c>
      <c r="O3123" s="9">
        <f t="shared" si="682"/>
        <v>151725</v>
      </c>
      <c r="P3123" s="17">
        <f t="shared" si="683"/>
        <v>151725</v>
      </c>
    </row>
    <row r="3124" spans="1:16" x14ac:dyDescent="0.25">
      <c r="A3124" s="76"/>
      <c r="B3124" s="76"/>
      <c r="C3124" s="76"/>
      <c r="D3124" s="90"/>
      <c r="E3124" s="78"/>
      <c r="F3124" s="8" t="s">
        <v>2459</v>
      </c>
      <c r="G3124" s="7" t="s">
        <v>17</v>
      </c>
      <c r="H3124" s="10">
        <v>16886.43</v>
      </c>
      <c r="I3124" s="10">
        <f t="shared" si="679"/>
        <v>20243.452283999999</v>
      </c>
      <c r="J3124" s="10">
        <v>0</v>
      </c>
      <c r="K3124" s="10">
        <f t="shared" si="680"/>
        <v>0</v>
      </c>
      <c r="L3124" s="50">
        <f t="shared" si="681"/>
        <v>0</v>
      </c>
      <c r="M3124" s="9">
        <v>136680</v>
      </c>
      <c r="N3124" s="9">
        <v>116760.42</v>
      </c>
      <c r="O3124" s="9">
        <f t="shared" si="682"/>
        <v>116760.42</v>
      </c>
      <c r="P3124" s="17">
        <f t="shared" si="683"/>
        <v>116760.42</v>
      </c>
    </row>
    <row r="3125" spans="1:16" x14ac:dyDescent="0.25">
      <c r="A3125" s="76"/>
      <c r="B3125" s="76"/>
      <c r="C3125" s="76"/>
      <c r="D3125" s="90"/>
      <c r="E3125" s="78"/>
      <c r="F3125" s="8" t="s">
        <v>2460</v>
      </c>
      <c r="G3125" s="7" t="s">
        <v>17</v>
      </c>
      <c r="H3125" s="10">
        <v>5628.15</v>
      </c>
      <c r="I3125" s="10">
        <f t="shared" si="679"/>
        <v>6747.0262199999997</v>
      </c>
      <c r="J3125" s="10">
        <v>0</v>
      </c>
      <c r="K3125" s="10">
        <f t="shared" si="680"/>
        <v>0</v>
      </c>
      <c r="L3125" s="50">
        <f t="shared" si="681"/>
        <v>0</v>
      </c>
      <c r="M3125" s="9">
        <v>157080</v>
      </c>
      <c r="N3125" s="9">
        <v>26775</v>
      </c>
      <c r="O3125" s="9">
        <f t="shared" si="682"/>
        <v>26775</v>
      </c>
      <c r="P3125" s="17">
        <f t="shared" si="683"/>
        <v>26775</v>
      </c>
    </row>
    <row r="3126" spans="1:16" x14ac:dyDescent="0.25">
      <c r="A3126" s="76"/>
      <c r="B3126" s="76"/>
      <c r="C3126" s="76"/>
      <c r="D3126" s="90"/>
      <c r="E3126" s="78"/>
      <c r="F3126" s="86" t="s">
        <v>81</v>
      </c>
      <c r="G3126" s="87"/>
      <c r="H3126" s="87"/>
      <c r="I3126" s="87"/>
      <c r="J3126" s="87"/>
      <c r="K3126" s="87"/>
      <c r="L3126" s="88"/>
      <c r="M3126" s="10"/>
      <c r="N3126" s="10"/>
      <c r="O3126" s="10"/>
      <c r="P3126" s="18"/>
    </row>
    <row r="3127" spans="1:16" x14ac:dyDescent="0.25">
      <c r="A3127" s="76"/>
      <c r="B3127" s="76"/>
      <c r="C3127" s="76"/>
      <c r="D3127" s="90"/>
      <c r="E3127" s="78"/>
      <c r="F3127" s="8" t="s">
        <v>788</v>
      </c>
      <c r="G3127" s="77" t="s">
        <v>82</v>
      </c>
      <c r="H3127" s="78">
        <v>29703.96</v>
      </c>
      <c r="I3127" s="78">
        <f>(H3127*19.88%)+H3127</f>
        <v>35609.107248</v>
      </c>
      <c r="J3127" s="78">
        <v>0</v>
      </c>
      <c r="K3127" s="78">
        <f>(J3127*5.1%)+J3127</f>
        <v>0</v>
      </c>
      <c r="L3127" s="78">
        <f>K3127</f>
        <v>0</v>
      </c>
      <c r="M3127" s="79">
        <v>107334.6</v>
      </c>
      <c r="N3127" s="78">
        <v>155145.06</v>
      </c>
      <c r="O3127" s="79">
        <f>MIN(M3127,N3127)</f>
        <v>107334.6</v>
      </c>
      <c r="P3127" s="80">
        <f>O3127</f>
        <v>107334.6</v>
      </c>
    </row>
    <row r="3128" spans="1:16" x14ac:dyDescent="0.25">
      <c r="A3128" s="76"/>
      <c r="B3128" s="76"/>
      <c r="C3128" s="76"/>
      <c r="D3128" s="90"/>
      <c r="E3128" s="78"/>
      <c r="F3128" s="8" t="s">
        <v>405</v>
      </c>
      <c r="G3128" s="77"/>
      <c r="H3128" s="78"/>
      <c r="I3128" s="78"/>
      <c r="J3128" s="78" t="s">
        <v>1743</v>
      </c>
      <c r="K3128" s="78"/>
      <c r="L3128" s="78">
        <f t="shared" ref="L3128:L3134" si="684">+(I3128+K3128)/2</f>
        <v>0</v>
      </c>
      <c r="M3128" s="79">
        <v>0</v>
      </c>
      <c r="N3128" s="78"/>
      <c r="O3128" s="79">
        <v>0</v>
      </c>
      <c r="P3128" s="81"/>
    </row>
    <row r="3129" spans="1:16" x14ac:dyDescent="0.25">
      <c r="A3129" s="76"/>
      <c r="B3129" s="76"/>
      <c r="C3129" s="76"/>
      <c r="D3129" s="90"/>
      <c r="E3129" s="78"/>
      <c r="F3129" s="8" t="s">
        <v>2407</v>
      </c>
      <c r="G3129" s="77"/>
      <c r="H3129" s="78"/>
      <c r="I3129" s="78"/>
      <c r="J3129" s="78" t="s">
        <v>1743</v>
      </c>
      <c r="K3129" s="78"/>
      <c r="L3129" s="78">
        <f t="shared" si="684"/>
        <v>0</v>
      </c>
      <c r="M3129" s="79">
        <v>0</v>
      </c>
      <c r="N3129" s="78"/>
      <c r="O3129" s="79">
        <v>0</v>
      </c>
      <c r="P3129" s="81"/>
    </row>
    <row r="3130" spans="1:16" x14ac:dyDescent="0.25">
      <c r="A3130" s="76"/>
      <c r="B3130" s="76"/>
      <c r="C3130" s="76"/>
      <c r="D3130" s="90"/>
      <c r="E3130" s="78"/>
      <c r="F3130" s="8" t="s">
        <v>2461</v>
      </c>
      <c r="G3130" s="77"/>
      <c r="H3130" s="78"/>
      <c r="I3130" s="78"/>
      <c r="J3130" s="78" t="s">
        <v>1743</v>
      </c>
      <c r="K3130" s="78"/>
      <c r="L3130" s="78">
        <f t="shared" si="684"/>
        <v>0</v>
      </c>
      <c r="M3130" s="79">
        <v>0</v>
      </c>
      <c r="N3130" s="78"/>
      <c r="O3130" s="79">
        <v>0</v>
      </c>
      <c r="P3130" s="81"/>
    </row>
    <row r="3131" spans="1:16" x14ac:dyDescent="0.25">
      <c r="A3131" s="76"/>
      <c r="B3131" s="76"/>
      <c r="C3131" s="76"/>
      <c r="D3131" s="90"/>
      <c r="E3131" s="78"/>
      <c r="F3131" s="8" t="s">
        <v>2462</v>
      </c>
      <c r="G3131" s="77"/>
      <c r="H3131" s="78"/>
      <c r="I3131" s="78"/>
      <c r="J3131" s="78" t="s">
        <v>1743</v>
      </c>
      <c r="K3131" s="78"/>
      <c r="L3131" s="78">
        <f t="shared" si="684"/>
        <v>0</v>
      </c>
      <c r="M3131" s="79">
        <v>0</v>
      </c>
      <c r="N3131" s="78"/>
      <c r="O3131" s="79">
        <v>0</v>
      </c>
      <c r="P3131" s="81"/>
    </row>
    <row r="3132" spans="1:16" x14ac:dyDescent="0.25">
      <c r="A3132" s="76"/>
      <c r="B3132" s="76"/>
      <c r="C3132" s="76"/>
      <c r="D3132" s="90"/>
      <c r="E3132" s="78"/>
      <c r="F3132" s="8" t="s">
        <v>468</v>
      </c>
      <c r="G3132" s="77"/>
      <c r="H3132" s="78"/>
      <c r="I3132" s="78"/>
      <c r="J3132" s="78" t="s">
        <v>1743</v>
      </c>
      <c r="K3132" s="78"/>
      <c r="L3132" s="78">
        <f t="shared" si="684"/>
        <v>0</v>
      </c>
      <c r="M3132" s="79">
        <v>0</v>
      </c>
      <c r="N3132" s="78"/>
      <c r="O3132" s="79">
        <v>0</v>
      </c>
      <c r="P3132" s="81"/>
    </row>
    <row r="3133" spans="1:16" x14ac:dyDescent="0.25">
      <c r="A3133" s="76"/>
      <c r="B3133" s="76"/>
      <c r="C3133" s="76"/>
      <c r="D3133" s="90"/>
      <c r="E3133" s="78"/>
      <c r="F3133" s="8" t="s">
        <v>382</v>
      </c>
      <c r="G3133" s="77"/>
      <c r="H3133" s="78"/>
      <c r="I3133" s="78"/>
      <c r="J3133" s="78" t="s">
        <v>1743</v>
      </c>
      <c r="K3133" s="78"/>
      <c r="L3133" s="78">
        <f t="shared" si="684"/>
        <v>0</v>
      </c>
      <c r="M3133" s="79">
        <v>0</v>
      </c>
      <c r="N3133" s="78"/>
      <c r="O3133" s="79">
        <v>0</v>
      </c>
      <c r="P3133" s="81"/>
    </row>
    <row r="3134" spans="1:16" x14ac:dyDescent="0.25">
      <c r="A3134" s="76"/>
      <c r="B3134" s="76"/>
      <c r="C3134" s="76"/>
      <c r="D3134" s="90"/>
      <c r="E3134" s="78"/>
      <c r="F3134" s="8" t="s">
        <v>2463</v>
      </c>
      <c r="G3134" s="77"/>
      <c r="H3134" s="78"/>
      <c r="I3134" s="78"/>
      <c r="J3134" s="78" t="s">
        <v>1743</v>
      </c>
      <c r="K3134" s="78"/>
      <c r="L3134" s="78">
        <f t="shared" si="684"/>
        <v>0</v>
      </c>
      <c r="M3134" s="79">
        <v>0</v>
      </c>
      <c r="N3134" s="78"/>
      <c r="O3134" s="79">
        <v>0</v>
      </c>
      <c r="P3134" s="81"/>
    </row>
    <row r="3135" spans="1:16" x14ac:dyDescent="0.25">
      <c r="A3135" s="76">
        <v>14</v>
      </c>
      <c r="B3135" s="76" t="s">
        <v>2464</v>
      </c>
      <c r="C3135" s="76" t="s">
        <v>2465</v>
      </c>
      <c r="D3135" s="90"/>
      <c r="E3135" s="78"/>
      <c r="F3135" s="86" t="s">
        <v>15</v>
      </c>
      <c r="G3135" s="87"/>
      <c r="H3135" s="87"/>
      <c r="I3135" s="87"/>
      <c r="J3135" s="87"/>
      <c r="K3135" s="87"/>
      <c r="L3135" s="88"/>
      <c r="M3135" s="10"/>
      <c r="N3135" s="10"/>
      <c r="O3135" s="10"/>
      <c r="P3135" s="18"/>
    </row>
    <row r="3136" spans="1:16" x14ac:dyDescent="0.25">
      <c r="A3136" s="76"/>
      <c r="B3136" s="76"/>
      <c r="C3136" s="76"/>
      <c r="D3136" s="90"/>
      <c r="E3136" s="78"/>
      <c r="F3136" s="8" t="s">
        <v>2466</v>
      </c>
      <c r="G3136" s="7" t="s">
        <v>17</v>
      </c>
      <c r="H3136" s="10">
        <v>213894.45</v>
      </c>
      <c r="I3136" s="10">
        <f t="shared" ref="I3136:I3145" si="685">(H3136*19.88%)+H3136</f>
        <v>256416.66666000002</v>
      </c>
      <c r="J3136" s="9">
        <v>187329.72004958292</v>
      </c>
      <c r="K3136" s="10">
        <f t="shared" ref="K3136:K3145" si="686">(J3136*5.1%)+J3136</f>
        <v>196883.53577211165</v>
      </c>
      <c r="L3136" s="50">
        <f>K3136</f>
        <v>196883.53577211165</v>
      </c>
      <c r="M3136" s="9">
        <v>267506.8402308044</v>
      </c>
      <c r="N3136" s="9">
        <v>749700</v>
      </c>
      <c r="O3136" s="9">
        <f>MIN(M3136,N3136)</f>
        <v>267506.8402308044</v>
      </c>
      <c r="P3136" s="17">
        <f>AVERAGE(L3136,O3136)</f>
        <v>232195.18800145801</v>
      </c>
    </row>
    <row r="3137" spans="1:16" x14ac:dyDescent="0.25">
      <c r="A3137" s="76"/>
      <c r="B3137" s="76"/>
      <c r="C3137" s="76"/>
      <c r="D3137" s="90"/>
      <c r="E3137" s="78"/>
      <c r="F3137" s="8" t="s">
        <v>2467</v>
      </c>
      <c r="G3137" s="7" t="s">
        <v>17</v>
      </c>
      <c r="H3137" s="10">
        <v>16886.43</v>
      </c>
      <c r="I3137" s="10">
        <f t="shared" si="685"/>
        <v>20243.452283999999</v>
      </c>
      <c r="J3137" s="10">
        <v>17635.051200000002</v>
      </c>
      <c r="K3137" s="10">
        <f t="shared" si="686"/>
        <v>18534.438811200002</v>
      </c>
      <c r="L3137" s="50">
        <f t="shared" ref="L3137:L3145" si="687">K3137</f>
        <v>18534.438811200002</v>
      </c>
      <c r="M3137" s="9">
        <v>147900</v>
      </c>
      <c r="N3137" s="9">
        <v>114463.125</v>
      </c>
      <c r="O3137" s="9">
        <f t="shared" ref="O3137:O3145" si="688">MIN(M3137,N3137)</f>
        <v>114463.125</v>
      </c>
      <c r="P3137" s="17">
        <f t="shared" ref="P3137:P3145" si="689">AVERAGE(L3137,O3137)</f>
        <v>66498.781905600001</v>
      </c>
    </row>
    <row r="3138" spans="1:16" x14ac:dyDescent="0.25">
      <c r="A3138" s="76"/>
      <c r="B3138" s="76"/>
      <c r="C3138" s="76"/>
      <c r="D3138" s="90"/>
      <c r="E3138" s="78"/>
      <c r="F3138" s="8" t="s">
        <v>2468</v>
      </c>
      <c r="G3138" s="7" t="s">
        <v>17</v>
      </c>
      <c r="H3138" s="10">
        <v>50659.29</v>
      </c>
      <c r="I3138" s="10">
        <f t="shared" si="685"/>
        <v>60730.356851999997</v>
      </c>
      <c r="J3138" s="10">
        <v>0</v>
      </c>
      <c r="K3138" s="10">
        <f t="shared" si="686"/>
        <v>0</v>
      </c>
      <c r="L3138" s="50">
        <f t="shared" si="687"/>
        <v>0</v>
      </c>
      <c r="M3138" s="9">
        <v>90780</v>
      </c>
      <c r="N3138" s="9">
        <v>80544.554999999993</v>
      </c>
      <c r="O3138" s="9">
        <f t="shared" si="688"/>
        <v>80544.554999999993</v>
      </c>
      <c r="P3138" s="17">
        <f>O3138</f>
        <v>80544.554999999993</v>
      </c>
    </row>
    <row r="3139" spans="1:16" x14ac:dyDescent="0.25">
      <c r="A3139" s="76"/>
      <c r="B3139" s="76"/>
      <c r="C3139" s="76"/>
      <c r="D3139" s="90"/>
      <c r="E3139" s="78"/>
      <c r="F3139" s="8" t="s">
        <v>2469</v>
      </c>
      <c r="G3139" s="7" t="s">
        <v>17</v>
      </c>
      <c r="H3139" s="10">
        <v>58539.69</v>
      </c>
      <c r="I3139" s="10">
        <f t="shared" si="685"/>
        <v>70177.380372</v>
      </c>
      <c r="J3139" s="10">
        <v>0</v>
      </c>
      <c r="K3139" s="10">
        <f t="shared" si="686"/>
        <v>0</v>
      </c>
      <c r="L3139" s="50">
        <f t="shared" si="687"/>
        <v>0</v>
      </c>
      <c r="M3139" s="9">
        <v>58140</v>
      </c>
      <c r="N3139" s="9">
        <v>86593.919999999998</v>
      </c>
      <c r="O3139" s="9">
        <f t="shared" si="688"/>
        <v>58140</v>
      </c>
      <c r="P3139" s="17">
        <f t="shared" ref="P3139:P3141" si="690">O3139</f>
        <v>58140</v>
      </c>
    </row>
    <row r="3140" spans="1:16" x14ac:dyDescent="0.25">
      <c r="A3140" s="76"/>
      <c r="B3140" s="76"/>
      <c r="C3140" s="76"/>
      <c r="D3140" s="90"/>
      <c r="E3140" s="78"/>
      <c r="F3140" s="8" t="s">
        <v>273</v>
      </c>
      <c r="G3140" s="7" t="s">
        <v>17</v>
      </c>
      <c r="H3140" s="10">
        <v>20263.32</v>
      </c>
      <c r="I3140" s="10">
        <f t="shared" si="685"/>
        <v>24291.668016</v>
      </c>
      <c r="J3140" s="10">
        <v>0</v>
      </c>
      <c r="K3140" s="10">
        <f t="shared" si="686"/>
        <v>0</v>
      </c>
      <c r="L3140" s="50">
        <f t="shared" si="687"/>
        <v>0</v>
      </c>
      <c r="M3140" s="9">
        <v>34680</v>
      </c>
      <c r="N3140" s="9">
        <v>232480.185</v>
      </c>
      <c r="O3140" s="9">
        <f t="shared" si="688"/>
        <v>34680</v>
      </c>
      <c r="P3140" s="17">
        <f t="shared" si="690"/>
        <v>34680</v>
      </c>
    </row>
    <row r="3141" spans="1:16" x14ac:dyDescent="0.25">
      <c r="A3141" s="76"/>
      <c r="B3141" s="76"/>
      <c r="C3141" s="76"/>
      <c r="D3141" s="90"/>
      <c r="E3141" s="78"/>
      <c r="F3141" s="8" t="s">
        <v>2470</v>
      </c>
      <c r="G3141" s="7" t="s">
        <v>17</v>
      </c>
      <c r="H3141" s="10">
        <v>20263.32</v>
      </c>
      <c r="I3141" s="10">
        <f t="shared" si="685"/>
        <v>24291.668016</v>
      </c>
      <c r="J3141" s="10">
        <v>0</v>
      </c>
      <c r="K3141" s="10">
        <f t="shared" si="686"/>
        <v>0</v>
      </c>
      <c r="L3141" s="50">
        <f t="shared" si="687"/>
        <v>0</v>
      </c>
      <c r="M3141" s="9">
        <v>25686.986522399999</v>
      </c>
      <c r="N3141" s="9">
        <v>62696.34</v>
      </c>
      <c r="O3141" s="9">
        <f t="shared" si="688"/>
        <v>25686.986522399999</v>
      </c>
      <c r="P3141" s="17">
        <f t="shared" si="690"/>
        <v>25686.986522399999</v>
      </c>
    </row>
    <row r="3142" spans="1:16" x14ac:dyDescent="0.25">
      <c r="A3142" s="76"/>
      <c r="B3142" s="76"/>
      <c r="C3142" s="76"/>
      <c r="D3142" s="90"/>
      <c r="E3142" s="78"/>
      <c r="F3142" s="8" t="s">
        <v>2471</v>
      </c>
      <c r="G3142" s="7" t="s">
        <v>17</v>
      </c>
      <c r="H3142" s="10">
        <v>16886.43</v>
      </c>
      <c r="I3142" s="10">
        <f t="shared" si="685"/>
        <v>20243.452283999999</v>
      </c>
      <c r="J3142" s="10">
        <v>17988.085800000001</v>
      </c>
      <c r="K3142" s="10">
        <f t="shared" si="686"/>
        <v>18905.478175799999</v>
      </c>
      <c r="L3142" s="50">
        <f t="shared" si="687"/>
        <v>18905.478175799999</v>
      </c>
      <c r="M3142" s="9">
        <v>25686.986522399999</v>
      </c>
      <c r="N3142" s="9">
        <v>80544.554999999993</v>
      </c>
      <c r="O3142" s="9">
        <f t="shared" si="688"/>
        <v>25686.986522399999</v>
      </c>
      <c r="P3142" s="17">
        <f t="shared" si="689"/>
        <v>22296.232349099999</v>
      </c>
    </row>
    <row r="3143" spans="1:16" x14ac:dyDescent="0.25">
      <c r="A3143" s="76"/>
      <c r="B3143" s="76"/>
      <c r="C3143" s="76"/>
      <c r="D3143" s="90"/>
      <c r="E3143" s="78"/>
      <c r="F3143" s="8" t="s">
        <v>2472</v>
      </c>
      <c r="G3143" s="7" t="s">
        <v>17</v>
      </c>
      <c r="H3143" s="10">
        <v>3940.2</v>
      </c>
      <c r="I3143" s="10">
        <f t="shared" si="685"/>
        <v>4723.5117599999994</v>
      </c>
      <c r="J3143" s="10">
        <v>0</v>
      </c>
      <c r="K3143" s="10">
        <f t="shared" si="686"/>
        <v>0</v>
      </c>
      <c r="L3143" s="50">
        <f t="shared" si="687"/>
        <v>0</v>
      </c>
      <c r="M3143" s="9">
        <v>7559.3547624000003</v>
      </c>
      <c r="N3143" s="9">
        <v>62689.2</v>
      </c>
      <c r="O3143" s="9">
        <f t="shared" si="688"/>
        <v>7559.3547624000003</v>
      </c>
      <c r="P3143" s="17">
        <f>O3143</f>
        <v>7559.3547624000003</v>
      </c>
    </row>
    <row r="3144" spans="1:16" x14ac:dyDescent="0.25">
      <c r="A3144" s="76"/>
      <c r="B3144" s="76"/>
      <c r="C3144" s="76"/>
      <c r="D3144" s="90"/>
      <c r="E3144" s="78"/>
      <c r="F3144" s="8" t="s">
        <v>2473</v>
      </c>
      <c r="G3144" s="7" t="s">
        <v>17</v>
      </c>
      <c r="H3144" s="10">
        <v>95689.44</v>
      </c>
      <c r="I3144" s="10">
        <f t="shared" si="685"/>
        <v>114712.50067199999</v>
      </c>
      <c r="J3144" s="10">
        <v>99931.9568</v>
      </c>
      <c r="K3144" s="10">
        <f t="shared" si="686"/>
        <v>105028.48659679999</v>
      </c>
      <c r="L3144" s="50">
        <f t="shared" si="687"/>
        <v>105028.48659679999</v>
      </c>
      <c r="M3144" s="9">
        <v>142702.83431040001</v>
      </c>
      <c r="N3144" s="9">
        <v>96607.77</v>
      </c>
      <c r="O3144" s="9">
        <f t="shared" si="688"/>
        <v>96607.77</v>
      </c>
      <c r="P3144" s="17">
        <f t="shared" si="689"/>
        <v>100818.1282984</v>
      </c>
    </row>
    <row r="3145" spans="1:16" x14ac:dyDescent="0.25">
      <c r="A3145" s="76"/>
      <c r="B3145" s="76"/>
      <c r="C3145" s="76"/>
      <c r="D3145" s="90"/>
      <c r="E3145" s="78"/>
      <c r="F3145" s="8" t="s">
        <v>2474</v>
      </c>
      <c r="G3145" s="7" t="s">
        <v>17</v>
      </c>
      <c r="H3145" s="10">
        <v>202637.16</v>
      </c>
      <c r="I3145" s="10">
        <f t="shared" si="685"/>
        <v>242921.42740799999</v>
      </c>
      <c r="J3145" s="10">
        <v>22687.800999999999</v>
      </c>
      <c r="K3145" s="10">
        <f t="shared" si="686"/>
        <v>23844.878851000001</v>
      </c>
      <c r="L3145" s="50">
        <f t="shared" si="687"/>
        <v>23844.878851000001</v>
      </c>
      <c r="M3145" s="9">
        <v>142702.83431040001</v>
      </c>
      <c r="N3145" s="9">
        <v>810613.125</v>
      </c>
      <c r="O3145" s="9">
        <f t="shared" si="688"/>
        <v>142702.83431040001</v>
      </c>
      <c r="P3145" s="17">
        <f t="shared" si="689"/>
        <v>83273.856580699998</v>
      </c>
    </row>
    <row r="3146" spans="1:16" x14ac:dyDescent="0.25">
      <c r="A3146" s="76"/>
      <c r="B3146" s="76"/>
      <c r="C3146" s="76"/>
      <c r="D3146" s="90"/>
      <c r="E3146" s="78"/>
      <c r="F3146" s="86" t="s">
        <v>81</v>
      </c>
      <c r="G3146" s="87"/>
      <c r="H3146" s="87"/>
      <c r="I3146" s="87"/>
      <c r="J3146" s="87"/>
      <c r="K3146" s="87"/>
      <c r="L3146" s="88"/>
      <c r="M3146" s="10"/>
      <c r="N3146" s="10"/>
      <c r="O3146" s="10"/>
      <c r="P3146" s="18"/>
    </row>
    <row r="3147" spans="1:16" x14ac:dyDescent="0.25">
      <c r="A3147" s="76"/>
      <c r="B3147" s="76"/>
      <c r="C3147" s="76"/>
      <c r="D3147" s="90"/>
      <c r="E3147" s="78"/>
      <c r="F3147" s="8" t="s">
        <v>2475</v>
      </c>
      <c r="G3147" s="77" t="s">
        <v>82</v>
      </c>
      <c r="H3147" s="78">
        <v>40357.35</v>
      </c>
      <c r="I3147" s="78">
        <f>(H3147*19.88%)+H3147</f>
        <v>48380.391179999999</v>
      </c>
      <c r="J3147" s="78">
        <v>42146.400999999998</v>
      </c>
      <c r="K3147" s="78">
        <f>(J3147*5.1%)+J3147</f>
        <v>44295.867450999998</v>
      </c>
      <c r="L3147" s="78">
        <f>K3147</f>
        <v>44295.867450999998</v>
      </c>
      <c r="M3147" s="79">
        <v>60185.060627999999</v>
      </c>
      <c r="N3147" s="78">
        <v>155145.06</v>
      </c>
      <c r="O3147" s="79">
        <f>MIN(M3147,N3147)</f>
        <v>60185.060627999999</v>
      </c>
      <c r="P3147" s="80">
        <f>AVERAGE(L3147,O3147)</f>
        <v>52240.464039500002</v>
      </c>
    </row>
    <row r="3148" spans="1:16" x14ac:dyDescent="0.25">
      <c r="A3148" s="76"/>
      <c r="B3148" s="76"/>
      <c r="C3148" s="76"/>
      <c r="D3148" s="90"/>
      <c r="E3148" s="78"/>
      <c r="F3148" s="8" t="s">
        <v>788</v>
      </c>
      <c r="G3148" s="77"/>
      <c r="H3148" s="78"/>
      <c r="I3148" s="78"/>
      <c r="J3148" s="78"/>
      <c r="K3148" s="78"/>
      <c r="L3148" s="78">
        <f t="shared" ref="L3148:L3154" si="691">+(I3148+K3148)/2</f>
        <v>0</v>
      </c>
      <c r="M3148" s="79">
        <v>0</v>
      </c>
      <c r="N3148" s="78"/>
      <c r="O3148" s="79">
        <v>0</v>
      </c>
      <c r="P3148" s="81"/>
    </row>
    <row r="3149" spans="1:16" x14ac:dyDescent="0.25">
      <c r="A3149" s="76"/>
      <c r="B3149" s="76"/>
      <c r="C3149" s="76"/>
      <c r="D3149" s="90"/>
      <c r="E3149" s="78"/>
      <c r="F3149" s="8" t="s">
        <v>2476</v>
      </c>
      <c r="G3149" s="77"/>
      <c r="H3149" s="78"/>
      <c r="I3149" s="78"/>
      <c r="J3149" s="78"/>
      <c r="K3149" s="78"/>
      <c r="L3149" s="78">
        <f t="shared" si="691"/>
        <v>0</v>
      </c>
      <c r="M3149" s="79">
        <v>0</v>
      </c>
      <c r="N3149" s="78"/>
      <c r="O3149" s="79">
        <v>0</v>
      </c>
      <c r="P3149" s="81"/>
    </row>
    <row r="3150" spans="1:16" x14ac:dyDescent="0.25">
      <c r="A3150" s="76"/>
      <c r="B3150" s="76"/>
      <c r="C3150" s="76"/>
      <c r="D3150" s="90"/>
      <c r="E3150" s="78"/>
      <c r="F3150" s="8" t="s">
        <v>1039</v>
      </c>
      <c r="G3150" s="77"/>
      <c r="H3150" s="78"/>
      <c r="I3150" s="78"/>
      <c r="J3150" s="78"/>
      <c r="K3150" s="78"/>
      <c r="L3150" s="78">
        <f t="shared" si="691"/>
        <v>0</v>
      </c>
      <c r="M3150" s="79">
        <v>0</v>
      </c>
      <c r="N3150" s="78"/>
      <c r="O3150" s="79">
        <v>0</v>
      </c>
      <c r="P3150" s="81"/>
    </row>
    <row r="3151" spans="1:16" x14ac:dyDescent="0.25">
      <c r="A3151" s="76"/>
      <c r="B3151" s="76"/>
      <c r="C3151" s="76"/>
      <c r="D3151" s="90"/>
      <c r="E3151" s="78"/>
      <c r="F3151" s="8" t="s">
        <v>93</v>
      </c>
      <c r="G3151" s="77"/>
      <c r="H3151" s="78"/>
      <c r="I3151" s="78"/>
      <c r="J3151" s="78"/>
      <c r="K3151" s="78"/>
      <c r="L3151" s="78">
        <f t="shared" si="691"/>
        <v>0</v>
      </c>
      <c r="M3151" s="79">
        <v>0</v>
      </c>
      <c r="N3151" s="78"/>
      <c r="O3151" s="79">
        <v>0</v>
      </c>
      <c r="P3151" s="81"/>
    </row>
    <row r="3152" spans="1:16" x14ac:dyDescent="0.25">
      <c r="A3152" s="76"/>
      <c r="B3152" s="76"/>
      <c r="C3152" s="76"/>
      <c r="D3152" s="90"/>
      <c r="E3152" s="78"/>
      <c r="F3152" s="8" t="s">
        <v>468</v>
      </c>
      <c r="G3152" s="77"/>
      <c r="H3152" s="78"/>
      <c r="I3152" s="78"/>
      <c r="J3152" s="78"/>
      <c r="K3152" s="78"/>
      <c r="L3152" s="78">
        <f t="shared" si="691"/>
        <v>0</v>
      </c>
      <c r="M3152" s="79">
        <v>0</v>
      </c>
      <c r="N3152" s="78"/>
      <c r="O3152" s="79">
        <v>0</v>
      </c>
      <c r="P3152" s="81"/>
    </row>
    <row r="3153" spans="1:16" x14ac:dyDescent="0.25">
      <c r="A3153" s="76"/>
      <c r="B3153" s="76"/>
      <c r="C3153" s="76"/>
      <c r="D3153" s="90"/>
      <c r="E3153" s="78"/>
      <c r="F3153" s="8" t="s">
        <v>382</v>
      </c>
      <c r="G3153" s="77"/>
      <c r="H3153" s="78"/>
      <c r="I3153" s="78"/>
      <c r="J3153" s="78"/>
      <c r="K3153" s="78"/>
      <c r="L3153" s="78">
        <f t="shared" si="691"/>
        <v>0</v>
      </c>
      <c r="M3153" s="79">
        <v>0</v>
      </c>
      <c r="N3153" s="78"/>
      <c r="O3153" s="79">
        <v>0</v>
      </c>
      <c r="P3153" s="81"/>
    </row>
    <row r="3154" spans="1:16" x14ac:dyDescent="0.25">
      <c r="A3154" s="76"/>
      <c r="B3154" s="76"/>
      <c r="C3154" s="76"/>
      <c r="D3154" s="90"/>
      <c r="E3154" s="78"/>
      <c r="F3154" s="8" t="s">
        <v>2453</v>
      </c>
      <c r="G3154" s="77"/>
      <c r="H3154" s="78"/>
      <c r="I3154" s="78"/>
      <c r="J3154" s="78"/>
      <c r="K3154" s="78"/>
      <c r="L3154" s="78">
        <f t="shared" si="691"/>
        <v>0</v>
      </c>
      <c r="M3154" s="79">
        <v>0</v>
      </c>
      <c r="N3154" s="78"/>
      <c r="O3154" s="79">
        <v>0</v>
      </c>
      <c r="P3154" s="81"/>
    </row>
    <row r="3155" spans="1:16" x14ac:dyDescent="0.25">
      <c r="A3155" s="76">
        <v>15</v>
      </c>
      <c r="B3155" s="76" t="s">
        <v>2477</v>
      </c>
      <c r="C3155" s="76" t="s">
        <v>2478</v>
      </c>
      <c r="D3155" s="90"/>
      <c r="E3155" s="78"/>
      <c r="F3155" s="86" t="s">
        <v>15</v>
      </c>
      <c r="G3155" s="87"/>
      <c r="H3155" s="87"/>
      <c r="I3155" s="87"/>
      <c r="J3155" s="87"/>
      <c r="K3155" s="87"/>
      <c r="L3155" s="88"/>
      <c r="M3155" s="10"/>
      <c r="N3155" s="10"/>
      <c r="O3155" s="10"/>
      <c r="P3155" s="18"/>
    </row>
    <row r="3156" spans="1:16" x14ac:dyDescent="0.25">
      <c r="A3156" s="76"/>
      <c r="B3156" s="76"/>
      <c r="C3156" s="76"/>
      <c r="D3156" s="90"/>
      <c r="E3156" s="78"/>
      <c r="F3156" s="8" t="s">
        <v>2479</v>
      </c>
      <c r="G3156" s="7" t="s">
        <v>17</v>
      </c>
      <c r="H3156" s="10">
        <v>51066.18</v>
      </c>
      <c r="I3156" s="10">
        <f t="shared" ref="I3156:I3168" si="692">(H3156*19.88%)+H3156</f>
        <v>61218.136584</v>
      </c>
      <c r="J3156" s="10">
        <v>0</v>
      </c>
      <c r="K3156" s="10">
        <f t="shared" ref="K3156:K3168" si="693">(J3156*5.1%)+J3156</f>
        <v>0</v>
      </c>
      <c r="L3156" s="50">
        <f>K3156</f>
        <v>0</v>
      </c>
      <c r="M3156" s="9">
        <v>69360</v>
      </c>
      <c r="N3156" s="9">
        <v>90063.96</v>
      </c>
      <c r="O3156" s="9">
        <f>MIN(M3156,N3156)</f>
        <v>69360</v>
      </c>
      <c r="P3156" s="17">
        <f>O3156</f>
        <v>69360</v>
      </c>
    </row>
    <row r="3157" spans="1:16" x14ac:dyDescent="0.25">
      <c r="A3157" s="76"/>
      <c r="B3157" s="76"/>
      <c r="C3157" s="76"/>
      <c r="D3157" s="90"/>
      <c r="E3157" s="78"/>
      <c r="F3157" s="8" t="s">
        <v>2480</v>
      </c>
      <c r="G3157" s="7" t="s">
        <v>17</v>
      </c>
      <c r="H3157" s="10">
        <v>17022.060000000001</v>
      </c>
      <c r="I3157" s="10">
        <f t="shared" si="692"/>
        <v>20406.045528000002</v>
      </c>
      <c r="J3157" s="10">
        <v>0</v>
      </c>
      <c r="K3157" s="10">
        <f t="shared" si="693"/>
        <v>0</v>
      </c>
      <c r="L3157" s="50">
        <f t="shared" ref="L3157:L3168" si="694">K3157</f>
        <v>0</v>
      </c>
      <c r="M3157" s="9">
        <v>76500</v>
      </c>
      <c r="N3157" s="9">
        <v>62653.5</v>
      </c>
      <c r="O3157" s="9">
        <f t="shared" ref="O3157:O3168" si="695">MIN(M3157,N3157)</f>
        <v>62653.5</v>
      </c>
      <c r="P3157" s="17">
        <f>O3157</f>
        <v>62653.5</v>
      </c>
    </row>
    <row r="3158" spans="1:16" x14ac:dyDescent="0.25">
      <c r="A3158" s="76"/>
      <c r="B3158" s="76"/>
      <c r="C3158" s="76"/>
      <c r="D3158" s="90"/>
      <c r="E3158" s="78"/>
      <c r="F3158" s="8" t="s">
        <v>2481</v>
      </c>
      <c r="G3158" s="7" t="s">
        <v>17</v>
      </c>
      <c r="H3158" s="10">
        <v>28370.43</v>
      </c>
      <c r="I3158" s="10">
        <f t="shared" si="692"/>
        <v>34010.471484000002</v>
      </c>
      <c r="J3158" s="10">
        <v>29391.752</v>
      </c>
      <c r="K3158" s="10">
        <f t="shared" si="693"/>
        <v>30890.731351999999</v>
      </c>
      <c r="L3158" s="50">
        <f t="shared" si="694"/>
        <v>30890.731351999999</v>
      </c>
      <c r="M3158" s="9">
        <v>41971.421856000001</v>
      </c>
      <c r="N3158" s="9">
        <v>82327.77</v>
      </c>
      <c r="O3158" s="9">
        <f t="shared" si="695"/>
        <v>41971.421856000001</v>
      </c>
      <c r="P3158" s="17">
        <f t="shared" ref="P3158:P3166" si="696">AVERAGE(L3158,O3158)</f>
        <v>36431.076604000002</v>
      </c>
    </row>
    <row r="3159" spans="1:16" x14ac:dyDescent="0.25">
      <c r="A3159" s="76"/>
      <c r="B3159" s="76"/>
      <c r="C3159" s="76"/>
      <c r="D3159" s="90"/>
      <c r="E3159" s="78"/>
      <c r="F3159" s="8" t="s">
        <v>2482</v>
      </c>
      <c r="G3159" s="7" t="s">
        <v>17</v>
      </c>
      <c r="H3159" s="10">
        <v>28370.43</v>
      </c>
      <c r="I3159" s="10">
        <f t="shared" si="692"/>
        <v>34010.471484000002</v>
      </c>
      <c r="J3159" s="10">
        <v>0</v>
      </c>
      <c r="K3159" s="10">
        <f t="shared" si="693"/>
        <v>0</v>
      </c>
      <c r="L3159" s="50">
        <f t="shared" si="694"/>
        <v>0</v>
      </c>
      <c r="M3159" s="9">
        <v>41971.421856000001</v>
      </c>
      <c r="N3159" s="9">
        <v>89250</v>
      </c>
      <c r="O3159" s="9">
        <f t="shared" si="695"/>
        <v>41971.421856000001</v>
      </c>
      <c r="P3159" s="17">
        <f>O3159</f>
        <v>41971.421856000001</v>
      </c>
    </row>
    <row r="3160" spans="1:16" ht="11.25" customHeight="1" x14ac:dyDescent="0.25">
      <c r="A3160" s="76"/>
      <c r="B3160" s="76"/>
      <c r="C3160" s="76"/>
      <c r="D3160" s="90"/>
      <c r="E3160" s="78"/>
      <c r="F3160" s="8" t="s">
        <v>2483</v>
      </c>
      <c r="G3160" s="7" t="s">
        <v>17</v>
      </c>
      <c r="H3160" s="10">
        <v>9079.2900000000009</v>
      </c>
      <c r="I3160" s="10">
        <f t="shared" si="692"/>
        <v>10884.252852000001</v>
      </c>
      <c r="J3160" s="10">
        <v>41915.677600000003</v>
      </c>
      <c r="K3160" s="10">
        <f t="shared" si="693"/>
        <v>44053.3771576</v>
      </c>
      <c r="L3160" s="50">
        <f t="shared" si="694"/>
        <v>44053.3771576</v>
      </c>
      <c r="M3160" s="9">
        <v>48960</v>
      </c>
      <c r="N3160" s="9">
        <v>37529.625</v>
      </c>
      <c r="O3160" s="9">
        <f t="shared" si="695"/>
        <v>37529.625</v>
      </c>
      <c r="P3160" s="17">
        <f t="shared" si="696"/>
        <v>40791.5010788</v>
      </c>
    </row>
    <row r="3161" spans="1:16" x14ac:dyDescent="0.25">
      <c r="A3161" s="76"/>
      <c r="B3161" s="76"/>
      <c r="C3161" s="76"/>
      <c r="D3161" s="90"/>
      <c r="E3161" s="78"/>
      <c r="F3161" s="8" t="s">
        <v>411</v>
      </c>
      <c r="G3161" s="7" t="s">
        <v>17</v>
      </c>
      <c r="H3161" s="10">
        <v>153198.54</v>
      </c>
      <c r="I3161" s="10">
        <f t="shared" si="692"/>
        <v>183654.40975200001</v>
      </c>
      <c r="J3161" s="10">
        <v>0</v>
      </c>
      <c r="K3161" s="10">
        <f t="shared" si="693"/>
        <v>0</v>
      </c>
      <c r="L3161" s="50">
        <f t="shared" si="694"/>
        <v>0</v>
      </c>
      <c r="M3161" s="9">
        <v>580074</v>
      </c>
      <c r="N3161" s="9">
        <v>170289</v>
      </c>
      <c r="O3161" s="9">
        <f t="shared" si="695"/>
        <v>170289</v>
      </c>
      <c r="P3161" s="17">
        <f>O3161</f>
        <v>170289</v>
      </c>
    </row>
    <row r="3162" spans="1:16" x14ac:dyDescent="0.25">
      <c r="A3162" s="76"/>
      <c r="B3162" s="76"/>
      <c r="C3162" s="76"/>
      <c r="D3162" s="90"/>
      <c r="E3162" s="78"/>
      <c r="F3162" s="8" t="s">
        <v>2484</v>
      </c>
      <c r="G3162" s="7" t="s">
        <v>17</v>
      </c>
      <c r="H3162" s="10">
        <v>51066.18</v>
      </c>
      <c r="I3162" s="10">
        <f t="shared" si="692"/>
        <v>61218.136584</v>
      </c>
      <c r="J3162" s="10">
        <v>0</v>
      </c>
      <c r="K3162" s="10">
        <f t="shared" si="693"/>
        <v>0</v>
      </c>
      <c r="L3162" s="50">
        <f t="shared" si="694"/>
        <v>0</v>
      </c>
      <c r="M3162" s="9">
        <v>75548.559340799999</v>
      </c>
      <c r="N3162" s="9">
        <v>44803.5</v>
      </c>
      <c r="O3162" s="9">
        <f t="shared" si="695"/>
        <v>44803.5</v>
      </c>
      <c r="P3162" s="17">
        <f>O3162</f>
        <v>44803.5</v>
      </c>
    </row>
    <row r="3163" spans="1:16" x14ac:dyDescent="0.25">
      <c r="A3163" s="76"/>
      <c r="B3163" s="76"/>
      <c r="C3163" s="76"/>
      <c r="D3163" s="90"/>
      <c r="E3163" s="78"/>
      <c r="F3163" s="8" t="s">
        <v>2485</v>
      </c>
      <c r="G3163" s="7" t="s">
        <v>17</v>
      </c>
      <c r="H3163" s="10">
        <v>13617.45</v>
      </c>
      <c r="I3163" s="10">
        <f t="shared" si="692"/>
        <v>16324.59906</v>
      </c>
      <c r="J3163" s="10">
        <v>17988.085800000001</v>
      </c>
      <c r="K3163" s="10">
        <f t="shared" si="693"/>
        <v>18905.478175799999</v>
      </c>
      <c r="L3163" s="50">
        <f t="shared" si="694"/>
        <v>18905.478175799999</v>
      </c>
      <c r="M3163" s="9">
        <v>45900</v>
      </c>
      <c r="N3163" s="9">
        <v>37529.625</v>
      </c>
      <c r="O3163" s="9">
        <f t="shared" si="695"/>
        <v>37529.625</v>
      </c>
      <c r="P3163" s="17">
        <f t="shared" si="696"/>
        <v>28217.551587900001</v>
      </c>
    </row>
    <row r="3164" spans="1:16" x14ac:dyDescent="0.25">
      <c r="A3164" s="76"/>
      <c r="B3164" s="76"/>
      <c r="C3164" s="76"/>
      <c r="D3164" s="90"/>
      <c r="E3164" s="78"/>
      <c r="F3164" s="8" t="s">
        <v>2486</v>
      </c>
      <c r="G3164" s="7" t="s">
        <v>17</v>
      </c>
      <c r="H3164" s="10">
        <v>13617.45</v>
      </c>
      <c r="I3164" s="10">
        <f t="shared" si="692"/>
        <v>16324.59906</v>
      </c>
      <c r="J3164" s="10">
        <v>0</v>
      </c>
      <c r="K3164" s="10">
        <f t="shared" si="693"/>
        <v>0</v>
      </c>
      <c r="L3164" s="50">
        <f t="shared" si="694"/>
        <v>0</v>
      </c>
      <c r="M3164" s="9">
        <v>20146.811764800001</v>
      </c>
      <c r="N3164" s="9">
        <v>27533.625</v>
      </c>
      <c r="O3164" s="9">
        <f t="shared" si="695"/>
        <v>20146.811764800001</v>
      </c>
      <c r="P3164" s="17">
        <f>O3164</f>
        <v>20146.811764800001</v>
      </c>
    </row>
    <row r="3165" spans="1:16" x14ac:dyDescent="0.25">
      <c r="A3165" s="76"/>
      <c r="B3165" s="76"/>
      <c r="C3165" s="76"/>
      <c r="D3165" s="90"/>
      <c r="E3165" s="78"/>
      <c r="F3165" s="8" t="s">
        <v>2487</v>
      </c>
      <c r="G3165" s="7" t="s">
        <v>17</v>
      </c>
      <c r="H3165" s="10">
        <v>10213.83</v>
      </c>
      <c r="I3165" s="10">
        <f t="shared" si="692"/>
        <v>12244.339404</v>
      </c>
      <c r="J3165" s="10">
        <v>0</v>
      </c>
      <c r="K3165" s="10">
        <f t="shared" si="693"/>
        <v>0</v>
      </c>
      <c r="L3165" s="50">
        <f t="shared" si="694"/>
        <v>0</v>
      </c>
      <c r="M3165" s="9">
        <v>15109.447231200002</v>
      </c>
      <c r="N3165" s="9">
        <v>32130</v>
      </c>
      <c r="O3165" s="9">
        <f t="shared" si="695"/>
        <v>15109.447231200002</v>
      </c>
      <c r="P3165" s="17">
        <f>O3165</f>
        <v>15109.447231200002</v>
      </c>
    </row>
    <row r="3166" spans="1:16" ht="11.25" customHeight="1" x14ac:dyDescent="0.25">
      <c r="A3166" s="76"/>
      <c r="B3166" s="76"/>
      <c r="C3166" s="76"/>
      <c r="D3166" s="90"/>
      <c r="E3166" s="78"/>
      <c r="F3166" s="8" t="s">
        <v>2488</v>
      </c>
      <c r="G3166" s="7" t="s">
        <v>17</v>
      </c>
      <c r="H3166" s="10">
        <v>51066.18</v>
      </c>
      <c r="I3166" s="10">
        <f t="shared" si="692"/>
        <v>61218.136584</v>
      </c>
      <c r="J3166" s="10">
        <v>63935.4</v>
      </c>
      <c r="K3166" s="10">
        <f t="shared" si="693"/>
        <v>67196.1054</v>
      </c>
      <c r="L3166" s="50">
        <f t="shared" si="694"/>
        <v>67196.1054</v>
      </c>
      <c r="M3166" s="9">
        <v>59543.316000000006</v>
      </c>
      <c r="N3166" s="9">
        <v>74150.684999999998</v>
      </c>
      <c r="O3166" s="9">
        <f t="shared" si="695"/>
        <v>59543.316000000006</v>
      </c>
      <c r="P3166" s="17">
        <f t="shared" si="696"/>
        <v>63369.710700000003</v>
      </c>
    </row>
    <row r="3167" spans="1:16" ht="11.25" customHeight="1" x14ac:dyDescent="0.25">
      <c r="A3167" s="76"/>
      <c r="B3167" s="76"/>
      <c r="C3167" s="76"/>
      <c r="D3167" s="90"/>
      <c r="E3167" s="78"/>
      <c r="F3167" s="8" t="s">
        <v>2489</v>
      </c>
      <c r="G3167" s="7" t="s">
        <v>17</v>
      </c>
      <c r="H3167" s="10">
        <v>73759.95</v>
      </c>
      <c r="I3167" s="10">
        <f t="shared" si="692"/>
        <v>88423.428059999991</v>
      </c>
      <c r="J3167" s="10">
        <v>0</v>
      </c>
      <c r="K3167" s="10">
        <f t="shared" si="693"/>
        <v>0</v>
      </c>
      <c r="L3167" s="50">
        <f t="shared" si="694"/>
        <v>0</v>
      </c>
      <c r="M3167" s="9">
        <v>59543.316000000006</v>
      </c>
      <c r="N3167" s="9">
        <v>169575</v>
      </c>
      <c r="O3167" s="9">
        <f t="shared" si="695"/>
        <v>59543.316000000006</v>
      </c>
      <c r="P3167" s="17">
        <f>O3167</f>
        <v>59543.316000000006</v>
      </c>
    </row>
    <row r="3168" spans="1:16" x14ac:dyDescent="0.25">
      <c r="A3168" s="76"/>
      <c r="B3168" s="76"/>
      <c r="C3168" s="76"/>
      <c r="D3168" s="90"/>
      <c r="E3168" s="78"/>
      <c r="F3168" s="8" t="s">
        <v>634</v>
      </c>
      <c r="G3168" s="7" t="s">
        <v>17</v>
      </c>
      <c r="H3168" s="10">
        <v>209936.43</v>
      </c>
      <c r="I3168" s="10">
        <f t="shared" si="692"/>
        <v>251671.792284</v>
      </c>
      <c r="J3168" s="10">
        <v>0</v>
      </c>
      <c r="K3168" s="10">
        <f t="shared" si="693"/>
        <v>0</v>
      </c>
      <c r="L3168" s="50">
        <f t="shared" si="694"/>
        <v>0</v>
      </c>
      <c r="M3168" s="9">
        <v>804780</v>
      </c>
      <c r="N3168" s="9">
        <v>303648.13500000001</v>
      </c>
      <c r="O3168" s="9">
        <f t="shared" si="695"/>
        <v>303648.13500000001</v>
      </c>
      <c r="P3168" s="17">
        <f>O3168</f>
        <v>303648.13500000001</v>
      </c>
    </row>
    <row r="3169" spans="1:16" x14ac:dyDescent="0.25">
      <c r="A3169" s="76"/>
      <c r="B3169" s="76"/>
      <c r="C3169" s="76"/>
      <c r="D3169" s="90"/>
      <c r="E3169" s="78"/>
      <c r="F3169" s="86" t="s">
        <v>81</v>
      </c>
      <c r="G3169" s="87"/>
      <c r="H3169" s="87"/>
      <c r="I3169" s="87"/>
      <c r="J3169" s="87"/>
      <c r="K3169" s="87"/>
      <c r="L3169" s="88"/>
      <c r="M3169" s="10"/>
      <c r="N3169" s="10"/>
      <c r="O3169" s="10"/>
      <c r="P3169" s="18"/>
    </row>
    <row r="3170" spans="1:16" x14ac:dyDescent="0.25">
      <c r="A3170" s="76"/>
      <c r="B3170" s="76"/>
      <c r="C3170" s="76"/>
      <c r="D3170" s="90"/>
      <c r="E3170" s="78"/>
      <c r="F3170" s="8" t="s">
        <v>2490</v>
      </c>
      <c r="G3170" s="85" t="s">
        <v>82</v>
      </c>
      <c r="H3170" s="78">
        <v>202637.16</v>
      </c>
      <c r="I3170" s="78">
        <f>(H3170*19.88%)+H3170</f>
        <v>242921.42740799999</v>
      </c>
      <c r="J3170" s="78">
        <v>27433.8462</v>
      </c>
      <c r="K3170" s="78">
        <f>(J3170*5.1%)+J3170</f>
        <v>28832.9723562</v>
      </c>
      <c r="L3170" s="78">
        <f>K3170</f>
        <v>28832.9723562</v>
      </c>
      <c r="M3170" s="79">
        <v>39175.532373600006</v>
      </c>
      <c r="N3170" s="78">
        <v>180617.01</v>
      </c>
      <c r="O3170" s="79">
        <f>MIN(M3170,N3170)</f>
        <v>39175.532373600006</v>
      </c>
      <c r="P3170" s="80">
        <f>AVERAGE(L3170,O3170)</f>
        <v>34004.252364900007</v>
      </c>
    </row>
    <row r="3171" spans="1:16" x14ac:dyDescent="0.25">
      <c r="A3171" s="76"/>
      <c r="B3171" s="76"/>
      <c r="C3171" s="76"/>
      <c r="D3171" s="90"/>
      <c r="E3171" s="78"/>
      <c r="F3171" s="8" t="s">
        <v>2491</v>
      </c>
      <c r="G3171" s="85"/>
      <c r="H3171" s="78"/>
      <c r="I3171" s="78"/>
      <c r="J3171" s="78"/>
      <c r="K3171" s="78"/>
      <c r="L3171" s="78">
        <f t="shared" ref="L3171:L3178" si="697">+(I3171+K3171)/2</f>
        <v>0</v>
      </c>
      <c r="M3171" s="79">
        <v>0</v>
      </c>
      <c r="N3171" s="78"/>
      <c r="O3171" s="79">
        <v>0</v>
      </c>
      <c r="P3171" s="81"/>
    </row>
    <row r="3172" spans="1:16" x14ac:dyDescent="0.25">
      <c r="A3172" s="76"/>
      <c r="B3172" s="76"/>
      <c r="C3172" s="76"/>
      <c r="D3172" s="90"/>
      <c r="E3172" s="78"/>
      <c r="F3172" s="8" t="s">
        <v>2492</v>
      </c>
      <c r="G3172" s="85"/>
      <c r="H3172" s="78"/>
      <c r="I3172" s="78"/>
      <c r="J3172" s="78"/>
      <c r="K3172" s="78"/>
      <c r="L3172" s="78">
        <f t="shared" si="697"/>
        <v>0</v>
      </c>
      <c r="M3172" s="79">
        <v>0</v>
      </c>
      <c r="N3172" s="78"/>
      <c r="O3172" s="79">
        <v>0</v>
      </c>
      <c r="P3172" s="81"/>
    </row>
    <row r="3173" spans="1:16" x14ac:dyDescent="0.25">
      <c r="A3173" s="76"/>
      <c r="B3173" s="76"/>
      <c r="C3173" s="76"/>
      <c r="D3173" s="90"/>
      <c r="E3173" s="78"/>
      <c r="F3173" s="8" t="s">
        <v>2493</v>
      </c>
      <c r="G3173" s="85"/>
      <c r="H3173" s="78"/>
      <c r="I3173" s="78"/>
      <c r="J3173" s="78"/>
      <c r="K3173" s="78"/>
      <c r="L3173" s="78">
        <f t="shared" si="697"/>
        <v>0</v>
      </c>
      <c r="M3173" s="79">
        <v>0</v>
      </c>
      <c r="N3173" s="78"/>
      <c r="O3173" s="79">
        <v>0</v>
      </c>
      <c r="P3173" s="81"/>
    </row>
    <row r="3174" spans="1:16" x14ac:dyDescent="0.25">
      <c r="A3174" s="76"/>
      <c r="B3174" s="76"/>
      <c r="C3174" s="76"/>
      <c r="D3174" s="90"/>
      <c r="E3174" s="78"/>
      <c r="F3174" s="8" t="s">
        <v>793</v>
      </c>
      <c r="G3174" s="85"/>
      <c r="H3174" s="78"/>
      <c r="I3174" s="78"/>
      <c r="J3174" s="78"/>
      <c r="K3174" s="78"/>
      <c r="L3174" s="78">
        <f t="shared" si="697"/>
        <v>0</v>
      </c>
      <c r="M3174" s="79">
        <v>0</v>
      </c>
      <c r="N3174" s="78"/>
      <c r="O3174" s="79">
        <v>0</v>
      </c>
      <c r="P3174" s="81"/>
    </row>
    <row r="3175" spans="1:16" x14ac:dyDescent="0.25">
      <c r="A3175" s="76"/>
      <c r="B3175" s="76"/>
      <c r="C3175" s="76"/>
      <c r="D3175" s="90"/>
      <c r="E3175" s="78"/>
      <c r="F3175" s="8" t="s">
        <v>2494</v>
      </c>
      <c r="G3175" s="85"/>
      <c r="H3175" s="78"/>
      <c r="I3175" s="78"/>
      <c r="J3175" s="78"/>
      <c r="K3175" s="78"/>
      <c r="L3175" s="78">
        <f t="shared" si="697"/>
        <v>0</v>
      </c>
      <c r="M3175" s="79">
        <v>0</v>
      </c>
      <c r="N3175" s="78"/>
      <c r="O3175" s="79">
        <v>0</v>
      </c>
      <c r="P3175" s="81"/>
    </row>
    <row r="3176" spans="1:16" x14ac:dyDescent="0.25">
      <c r="A3176" s="76"/>
      <c r="B3176" s="76"/>
      <c r="C3176" s="76"/>
      <c r="D3176" s="90"/>
      <c r="E3176" s="78"/>
      <c r="F3176" s="8" t="s">
        <v>2495</v>
      </c>
      <c r="G3176" s="85"/>
      <c r="H3176" s="78"/>
      <c r="I3176" s="78"/>
      <c r="J3176" s="78"/>
      <c r="K3176" s="78"/>
      <c r="L3176" s="78">
        <f t="shared" si="697"/>
        <v>0</v>
      </c>
      <c r="M3176" s="79">
        <v>0</v>
      </c>
      <c r="N3176" s="78"/>
      <c r="O3176" s="79">
        <v>0</v>
      </c>
      <c r="P3176" s="81"/>
    </row>
    <row r="3177" spans="1:16" x14ac:dyDescent="0.25">
      <c r="A3177" s="76"/>
      <c r="B3177" s="76"/>
      <c r="C3177" s="76"/>
      <c r="D3177" s="90"/>
      <c r="E3177" s="78"/>
      <c r="F3177" s="8" t="s">
        <v>99</v>
      </c>
      <c r="G3177" s="85"/>
      <c r="H3177" s="78"/>
      <c r="I3177" s="78"/>
      <c r="J3177" s="78"/>
      <c r="K3177" s="78"/>
      <c r="L3177" s="78">
        <f t="shared" si="697"/>
        <v>0</v>
      </c>
      <c r="M3177" s="79">
        <v>0</v>
      </c>
      <c r="N3177" s="78"/>
      <c r="O3177" s="79">
        <v>0</v>
      </c>
      <c r="P3177" s="81"/>
    </row>
    <row r="3178" spans="1:16" x14ac:dyDescent="0.25">
      <c r="A3178" s="76"/>
      <c r="B3178" s="76"/>
      <c r="C3178" s="76"/>
      <c r="D3178" s="90"/>
      <c r="E3178" s="78"/>
      <c r="F3178" s="8" t="s">
        <v>2496</v>
      </c>
      <c r="G3178" s="85"/>
      <c r="H3178" s="78"/>
      <c r="I3178" s="78"/>
      <c r="J3178" s="78"/>
      <c r="K3178" s="78"/>
      <c r="L3178" s="78">
        <f t="shared" si="697"/>
        <v>0</v>
      </c>
      <c r="M3178" s="79">
        <v>0</v>
      </c>
      <c r="N3178" s="78"/>
      <c r="O3178" s="79">
        <v>0</v>
      </c>
      <c r="P3178" s="81"/>
    </row>
    <row r="3179" spans="1:16" x14ac:dyDescent="0.25">
      <c r="A3179" s="76">
        <v>16</v>
      </c>
      <c r="B3179" s="76" t="s">
        <v>2497</v>
      </c>
      <c r="C3179" s="76" t="s">
        <v>2498</v>
      </c>
      <c r="D3179" s="90"/>
      <c r="E3179" s="78"/>
      <c r="F3179" s="86" t="s">
        <v>15</v>
      </c>
      <c r="G3179" s="87"/>
      <c r="H3179" s="87"/>
      <c r="I3179" s="87"/>
      <c r="J3179" s="87"/>
      <c r="K3179" s="87"/>
      <c r="L3179" s="88"/>
      <c r="M3179" s="10"/>
      <c r="N3179" s="10"/>
      <c r="O3179" s="10"/>
      <c r="P3179" s="18"/>
    </row>
    <row r="3180" spans="1:16" ht="11.25" customHeight="1" x14ac:dyDescent="0.25">
      <c r="A3180" s="76"/>
      <c r="B3180" s="76"/>
      <c r="C3180" s="76"/>
      <c r="D3180" s="90"/>
      <c r="E3180" s="78"/>
      <c r="F3180" s="8" t="s">
        <v>2499</v>
      </c>
      <c r="G3180" s="7" t="s">
        <v>17</v>
      </c>
      <c r="H3180" s="10">
        <v>20263.32</v>
      </c>
      <c r="I3180" s="10">
        <f t="shared" ref="I3180:I3196" si="698">(H3180*19.88%)+H3180</f>
        <v>24291.668016</v>
      </c>
      <c r="J3180" s="10">
        <v>20385.2</v>
      </c>
      <c r="K3180" s="10">
        <f t="shared" ref="K3180:K3196" si="699">(J3180*5.1%)+J3180</f>
        <v>21424.8452</v>
      </c>
      <c r="L3180" s="50">
        <f>K3180</f>
        <v>21424.8452</v>
      </c>
      <c r="M3180" s="9">
        <v>29110.065600000002</v>
      </c>
      <c r="N3180" s="9">
        <v>171024.42</v>
      </c>
      <c r="O3180" s="9">
        <f>MIN(M3180,N3180)</f>
        <v>29110.065600000002</v>
      </c>
      <c r="P3180" s="17">
        <f>AVERAGE(L3180,O3180)</f>
        <v>25267.455399999999</v>
      </c>
    </row>
    <row r="3181" spans="1:16" x14ac:dyDescent="0.25">
      <c r="A3181" s="76"/>
      <c r="B3181" s="76"/>
      <c r="C3181" s="76"/>
      <c r="D3181" s="90"/>
      <c r="E3181" s="78"/>
      <c r="F3181" s="8" t="s">
        <v>2480</v>
      </c>
      <c r="G3181" s="7" t="s">
        <v>17</v>
      </c>
      <c r="H3181" s="10">
        <v>50659.29</v>
      </c>
      <c r="I3181" s="10">
        <f t="shared" si="698"/>
        <v>60730.356851999997</v>
      </c>
      <c r="J3181" s="10">
        <v>0</v>
      </c>
      <c r="K3181" s="10">
        <f t="shared" si="699"/>
        <v>0</v>
      </c>
      <c r="L3181" s="50">
        <f t="shared" ref="L3181:L3196" si="700">K3181</f>
        <v>0</v>
      </c>
      <c r="M3181" s="9">
        <v>76500</v>
      </c>
      <c r="N3181" s="9">
        <v>69097.350000000006</v>
      </c>
      <c r="O3181" s="9">
        <f t="shared" ref="O3181:O3196" si="701">MIN(M3181,N3181)</f>
        <v>69097.350000000006</v>
      </c>
      <c r="P3181" s="17">
        <f>O3181</f>
        <v>69097.350000000006</v>
      </c>
    </row>
    <row r="3182" spans="1:16" x14ac:dyDescent="0.25">
      <c r="A3182" s="76"/>
      <c r="B3182" s="76"/>
      <c r="C3182" s="76"/>
      <c r="D3182" s="90"/>
      <c r="E3182" s="78"/>
      <c r="F3182" s="8" t="s">
        <v>2500</v>
      </c>
      <c r="G3182" s="7" t="s">
        <v>17</v>
      </c>
      <c r="H3182" s="10">
        <v>28144.71</v>
      </c>
      <c r="I3182" s="10">
        <f t="shared" si="698"/>
        <v>33739.878347999998</v>
      </c>
      <c r="J3182" s="10">
        <v>29391.752</v>
      </c>
      <c r="K3182" s="10">
        <f t="shared" si="699"/>
        <v>30890.731351999999</v>
      </c>
      <c r="L3182" s="50">
        <f t="shared" si="700"/>
        <v>30890.731351999999</v>
      </c>
      <c r="M3182" s="9">
        <v>41971.421856000001</v>
      </c>
      <c r="N3182" s="9">
        <v>282030</v>
      </c>
      <c r="O3182" s="9">
        <f t="shared" si="701"/>
        <v>41971.421856000001</v>
      </c>
      <c r="P3182" s="17">
        <f t="shared" ref="P3182:P3190" si="702">AVERAGE(L3182,O3182)</f>
        <v>36431.076604000002</v>
      </c>
    </row>
    <row r="3183" spans="1:16" x14ac:dyDescent="0.25">
      <c r="A3183" s="76"/>
      <c r="B3183" s="76"/>
      <c r="C3183" s="76"/>
      <c r="D3183" s="90"/>
      <c r="E3183" s="78"/>
      <c r="F3183" s="8" t="s">
        <v>2501</v>
      </c>
      <c r="G3183" s="7" t="s">
        <v>17</v>
      </c>
      <c r="H3183" s="10">
        <v>28144.71</v>
      </c>
      <c r="I3183" s="10">
        <f t="shared" si="698"/>
        <v>33739.878347999998</v>
      </c>
      <c r="J3183" s="10">
        <v>0</v>
      </c>
      <c r="K3183" s="10">
        <f t="shared" si="699"/>
        <v>0</v>
      </c>
      <c r="L3183" s="50">
        <f t="shared" si="700"/>
        <v>0</v>
      </c>
      <c r="M3183" s="9">
        <v>41971.421856000001</v>
      </c>
      <c r="N3183" s="9">
        <v>282030</v>
      </c>
      <c r="O3183" s="9">
        <f t="shared" si="701"/>
        <v>41971.421856000001</v>
      </c>
      <c r="P3183" s="17">
        <f>O3183</f>
        <v>41971.421856000001</v>
      </c>
    </row>
    <row r="3184" spans="1:16" x14ac:dyDescent="0.25">
      <c r="A3184" s="76"/>
      <c r="B3184" s="76"/>
      <c r="C3184" s="76"/>
      <c r="D3184" s="90"/>
      <c r="E3184" s="78"/>
      <c r="F3184" s="8" t="s">
        <v>2502</v>
      </c>
      <c r="G3184" s="7" t="s">
        <v>17</v>
      </c>
      <c r="H3184" s="10">
        <v>15324.21</v>
      </c>
      <c r="I3184" s="10">
        <f t="shared" si="698"/>
        <v>18370.662947999997</v>
      </c>
      <c r="J3184" s="10">
        <v>0</v>
      </c>
      <c r="K3184" s="10">
        <f t="shared" si="699"/>
        <v>0</v>
      </c>
      <c r="L3184" s="50">
        <f t="shared" si="700"/>
        <v>0</v>
      </c>
      <c r="M3184" s="9">
        <v>341700</v>
      </c>
      <c r="N3184" s="9">
        <v>60690</v>
      </c>
      <c r="O3184" s="9">
        <f t="shared" si="701"/>
        <v>60690</v>
      </c>
      <c r="P3184" s="17">
        <f t="shared" ref="P3184:P3185" si="703">O3184</f>
        <v>60690</v>
      </c>
    </row>
    <row r="3185" spans="1:16" x14ac:dyDescent="0.25">
      <c r="A3185" s="76"/>
      <c r="B3185" s="76"/>
      <c r="C3185" s="76"/>
      <c r="D3185" s="90"/>
      <c r="E3185" s="78"/>
      <c r="F3185" s="8" t="s">
        <v>2503</v>
      </c>
      <c r="G3185" s="7" t="s">
        <v>17</v>
      </c>
      <c r="H3185" s="10">
        <v>140719.59</v>
      </c>
      <c r="I3185" s="10">
        <f t="shared" si="698"/>
        <v>168694.64449199999</v>
      </c>
      <c r="J3185" s="10">
        <v>0</v>
      </c>
      <c r="K3185" s="10">
        <f t="shared" si="699"/>
        <v>0</v>
      </c>
      <c r="L3185" s="50">
        <f t="shared" si="700"/>
        <v>0</v>
      </c>
      <c r="M3185" s="9">
        <v>187680</v>
      </c>
      <c r="N3185" s="9">
        <v>81060.42</v>
      </c>
      <c r="O3185" s="9">
        <f t="shared" si="701"/>
        <v>81060.42</v>
      </c>
      <c r="P3185" s="17">
        <f t="shared" si="703"/>
        <v>81060.42</v>
      </c>
    </row>
    <row r="3186" spans="1:16" x14ac:dyDescent="0.25">
      <c r="A3186" s="76"/>
      <c r="B3186" s="76"/>
      <c r="C3186" s="76"/>
      <c r="D3186" s="90"/>
      <c r="E3186" s="78"/>
      <c r="F3186" s="8" t="s">
        <v>2504</v>
      </c>
      <c r="G3186" s="7" t="s">
        <v>17</v>
      </c>
      <c r="H3186" s="10">
        <v>31520.61</v>
      </c>
      <c r="I3186" s="10">
        <f t="shared" si="698"/>
        <v>37786.907268000003</v>
      </c>
      <c r="J3186" s="10">
        <v>0</v>
      </c>
      <c r="K3186" s="10">
        <f t="shared" si="699"/>
        <v>0</v>
      </c>
      <c r="L3186" s="50">
        <f t="shared" si="700"/>
        <v>0</v>
      </c>
      <c r="M3186" s="9">
        <v>147900</v>
      </c>
      <c r="N3186" s="9">
        <v>45360.42</v>
      </c>
      <c r="O3186" s="9">
        <f t="shared" si="701"/>
        <v>45360.42</v>
      </c>
      <c r="P3186" s="17">
        <f>O3186</f>
        <v>45360.42</v>
      </c>
    </row>
    <row r="3187" spans="1:16" x14ac:dyDescent="0.25">
      <c r="A3187" s="76"/>
      <c r="B3187" s="76"/>
      <c r="C3187" s="76"/>
      <c r="D3187" s="90"/>
      <c r="E3187" s="78"/>
      <c r="F3187" s="8" t="s">
        <v>2484</v>
      </c>
      <c r="G3187" s="7" t="s">
        <v>17</v>
      </c>
      <c r="H3187" s="10">
        <v>50659.29</v>
      </c>
      <c r="I3187" s="10">
        <f t="shared" si="698"/>
        <v>60730.356851999997</v>
      </c>
      <c r="J3187" s="10">
        <v>52905.153599999998</v>
      </c>
      <c r="K3187" s="10">
        <f t="shared" si="699"/>
        <v>55603.316433599997</v>
      </c>
      <c r="L3187" s="50">
        <f t="shared" si="700"/>
        <v>55603.316433599997</v>
      </c>
      <c r="M3187" s="9">
        <v>75548.559340799999</v>
      </c>
      <c r="N3187" s="9">
        <v>44883.824999999997</v>
      </c>
      <c r="O3187" s="9">
        <f t="shared" si="701"/>
        <v>44883.824999999997</v>
      </c>
      <c r="P3187" s="17">
        <f t="shared" si="702"/>
        <v>50243.570716799994</v>
      </c>
    </row>
    <row r="3188" spans="1:16" x14ac:dyDescent="0.25">
      <c r="A3188" s="76"/>
      <c r="B3188" s="76"/>
      <c r="C3188" s="76"/>
      <c r="D3188" s="90"/>
      <c r="E3188" s="78"/>
      <c r="F3188" s="8" t="s">
        <v>2505</v>
      </c>
      <c r="G3188" s="7" t="s">
        <v>17</v>
      </c>
      <c r="H3188" s="10">
        <v>189128.61</v>
      </c>
      <c r="I3188" s="10">
        <f t="shared" si="698"/>
        <v>226727.37766799997</v>
      </c>
      <c r="J3188" s="10">
        <v>41697</v>
      </c>
      <c r="K3188" s="10">
        <f t="shared" si="699"/>
        <v>43823.546999999999</v>
      </c>
      <c r="L3188" s="50">
        <f t="shared" si="700"/>
        <v>43823.546999999999</v>
      </c>
      <c r="M3188" s="9">
        <v>494700</v>
      </c>
      <c r="N3188" s="9">
        <v>62912.324999999997</v>
      </c>
      <c r="O3188" s="9">
        <f t="shared" si="701"/>
        <v>62912.324999999997</v>
      </c>
      <c r="P3188" s="17">
        <f t="shared" si="702"/>
        <v>53367.936000000002</v>
      </c>
    </row>
    <row r="3189" spans="1:16" x14ac:dyDescent="0.25">
      <c r="A3189" s="76"/>
      <c r="B3189" s="76"/>
      <c r="C3189" s="76"/>
      <c r="D3189" s="90"/>
      <c r="E3189" s="78"/>
      <c r="F3189" s="8" t="s">
        <v>2506</v>
      </c>
      <c r="G3189" s="7" t="s">
        <v>17</v>
      </c>
      <c r="H3189" s="10">
        <v>332099.46000000002</v>
      </c>
      <c r="I3189" s="10">
        <f t="shared" si="698"/>
        <v>398120.83264799998</v>
      </c>
      <c r="J3189" s="10">
        <v>0</v>
      </c>
      <c r="K3189" s="10">
        <f t="shared" si="699"/>
        <v>0</v>
      </c>
      <c r="L3189" s="50">
        <f t="shared" si="700"/>
        <v>0</v>
      </c>
      <c r="M3189" s="9">
        <v>28356</v>
      </c>
      <c r="N3189" s="9">
        <v>80542.77</v>
      </c>
      <c r="O3189" s="9">
        <f t="shared" si="701"/>
        <v>28356</v>
      </c>
      <c r="P3189" s="17">
        <f>O3189</f>
        <v>28356</v>
      </c>
    </row>
    <row r="3190" spans="1:16" x14ac:dyDescent="0.25">
      <c r="A3190" s="76"/>
      <c r="B3190" s="76"/>
      <c r="C3190" s="76"/>
      <c r="D3190" s="90"/>
      <c r="E3190" s="78"/>
      <c r="F3190" s="8" t="s">
        <v>2485</v>
      </c>
      <c r="G3190" s="7" t="s">
        <v>17</v>
      </c>
      <c r="H3190" s="10">
        <v>16886.43</v>
      </c>
      <c r="I3190" s="10">
        <f t="shared" si="698"/>
        <v>20243.452283999999</v>
      </c>
      <c r="J3190" s="10">
        <v>17635.051200000002</v>
      </c>
      <c r="K3190" s="10">
        <f t="shared" si="699"/>
        <v>18534.438811200002</v>
      </c>
      <c r="L3190" s="50">
        <f t="shared" si="700"/>
        <v>18534.438811200002</v>
      </c>
      <c r="M3190" s="9">
        <v>25182.853113600002</v>
      </c>
      <c r="N3190" s="9">
        <v>44803.5</v>
      </c>
      <c r="O3190" s="9">
        <f t="shared" si="701"/>
        <v>25182.853113600002</v>
      </c>
      <c r="P3190" s="17">
        <f t="shared" si="702"/>
        <v>21858.645962400002</v>
      </c>
    </row>
    <row r="3191" spans="1:16" x14ac:dyDescent="0.25">
      <c r="A3191" s="76"/>
      <c r="B3191" s="76"/>
      <c r="C3191" s="76"/>
      <c r="D3191" s="90"/>
      <c r="E3191" s="78"/>
      <c r="F3191" s="8" t="s">
        <v>2507</v>
      </c>
      <c r="G3191" s="7" t="s">
        <v>17</v>
      </c>
      <c r="H3191" s="10">
        <v>100193.94</v>
      </c>
      <c r="I3191" s="10">
        <f t="shared" si="698"/>
        <v>120112.495272</v>
      </c>
      <c r="J3191" s="10">
        <v>0</v>
      </c>
      <c r="K3191" s="10">
        <f t="shared" si="699"/>
        <v>0</v>
      </c>
      <c r="L3191" s="50">
        <f t="shared" si="700"/>
        <v>0</v>
      </c>
      <c r="M3191" s="9">
        <v>351900</v>
      </c>
      <c r="N3191" s="9">
        <v>62692.770000000004</v>
      </c>
      <c r="O3191" s="9">
        <f t="shared" si="701"/>
        <v>62692.770000000004</v>
      </c>
      <c r="P3191" s="17">
        <f>O3191</f>
        <v>62692.770000000004</v>
      </c>
    </row>
    <row r="3192" spans="1:16" ht="11.25" customHeight="1" x14ac:dyDescent="0.25">
      <c r="A3192" s="76"/>
      <c r="B3192" s="76"/>
      <c r="C3192" s="76"/>
      <c r="D3192" s="90"/>
      <c r="E3192" s="78"/>
      <c r="F3192" s="8" t="s">
        <v>2508</v>
      </c>
      <c r="G3192" s="7" t="s">
        <v>17</v>
      </c>
      <c r="H3192" s="10">
        <v>191378.88</v>
      </c>
      <c r="I3192" s="10">
        <f t="shared" si="698"/>
        <v>229425.00134399999</v>
      </c>
      <c r="J3192" s="10">
        <v>0</v>
      </c>
      <c r="K3192" s="10">
        <f t="shared" si="699"/>
        <v>0</v>
      </c>
      <c r="L3192" s="50">
        <f t="shared" si="700"/>
        <v>0</v>
      </c>
      <c r="M3192" s="9">
        <v>1383120</v>
      </c>
      <c r="N3192" s="9">
        <v>56298.9</v>
      </c>
      <c r="O3192" s="9">
        <f t="shared" si="701"/>
        <v>56298.9</v>
      </c>
      <c r="P3192" s="17">
        <f t="shared" ref="P3192:P3196" si="704">O3192</f>
        <v>56298.9</v>
      </c>
    </row>
    <row r="3193" spans="1:16" x14ac:dyDescent="0.25">
      <c r="A3193" s="76"/>
      <c r="B3193" s="76"/>
      <c r="C3193" s="76"/>
      <c r="D3193" s="90"/>
      <c r="E3193" s="78"/>
      <c r="F3193" s="8" t="s">
        <v>2105</v>
      </c>
      <c r="G3193" s="7" t="s">
        <v>17</v>
      </c>
      <c r="H3193" s="10">
        <v>20263.32</v>
      </c>
      <c r="I3193" s="10">
        <f t="shared" si="698"/>
        <v>24291.668016</v>
      </c>
      <c r="J3193" s="10">
        <v>0</v>
      </c>
      <c r="K3193" s="10">
        <f t="shared" si="699"/>
        <v>0</v>
      </c>
      <c r="L3193" s="50">
        <f t="shared" si="700"/>
        <v>0</v>
      </c>
      <c r="M3193" s="9">
        <v>99960</v>
      </c>
      <c r="N3193" s="9">
        <v>80503.5</v>
      </c>
      <c r="O3193" s="9">
        <f t="shared" si="701"/>
        <v>80503.5</v>
      </c>
      <c r="P3193" s="17">
        <f t="shared" si="704"/>
        <v>80503.5</v>
      </c>
    </row>
    <row r="3194" spans="1:16" x14ac:dyDescent="0.25">
      <c r="A3194" s="76"/>
      <c r="B3194" s="76"/>
      <c r="C3194" s="76"/>
      <c r="D3194" s="90"/>
      <c r="E3194" s="78"/>
      <c r="F3194" s="8" t="s">
        <v>2509</v>
      </c>
      <c r="G3194" s="7" t="s">
        <v>17</v>
      </c>
      <c r="H3194" s="10">
        <v>175619.07</v>
      </c>
      <c r="I3194" s="10">
        <f t="shared" si="698"/>
        <v>210532.14111600001</v>
      </c>
      <c r="J3194" s="10">
        <v>0</v>
      </c>
      <c r="K3194" s="10">
        <f t="shared" si="699"/>
        <v>0</v>
      </c>
      <c r="L3194" s="50">
        <f t="shared" si="700"/>
        <v>0</v>
      </c>
      <c r="M3194" s="9">
        <v>117300</v>
      </c>
      <c r="N3194" s="9">
        <v>63228.270000000004</v>
      </c>
      <c r="O3194" s="9">
        <f t="shared" si="701"/>
        <v>63228.270000000004</v>
      </c>
      <c r="P3194" s="17">
        <f t="shared" si="704"/>
        <v>63228.270000000004</v>
      </c>
    </row>
    <row r="3195" spans="1:16" x14ac:dyDescent="0.25">
      <c r="A3195" s="76"/>
      <c r="B3195" s="76"/>
      <c r="C3195" s="76"/>
      <c r="D3195" s="90"/>
      <c r="E3195" s="78"/>
      <c r="F3195" s="8" t="s">
        <v>2510</v>
      </c>
      <c r="G3195" s="7" t="s">
        <v>17</v>
      </c>
      <c r="H3195" s="10">
        <v>5628.15</v>
      </c>
      <c r="I3195" s="10">
        <f t="shared" si="698"/>
        <v>6747.0262199999997</v>
      </c>
      <c r="J3195" s="10">
        <v>0</v>
      </c>
      <c r="K3195" s="10">
        <f t="shared" si="699"/>
        <v>0</v>
      </c>
      <c r="L3195" s="50">
        <f t="shared" si="700"/>
        <v>0</v>
      </c>
      <c r="M3195" s="9">
        <v>86700</v>
      </c>
      <c r="N3195" s="9">
        <v>18303.39</v>
      </c>
      <c r="O3195" s="9">
        <f t="shared" si="701"/>
        <v>18303.39</v>
      </c>
      <c r="P3195" s="17">
        <f t="shared" si="704"/>
        <v>18303.39</v>
      </c>
    </row>
    <row r="3196" spans="1:16" x14ac:dyDescent="0.25">
      <c r="A3196" s="76"/>
      <c r="B3196" s="76"/>
      <c r="C3196" s="76"/>
      <c r="D3196" s="90"/>
      <c r="E3196" s="78"/>
      <c r="F3196" s="8" t="s">
        <v>2511</v>
      </c>
      <c r="G3196" s="7" t="s">
        <v>17</v>
      </c>
      <c r="H3196" s="10">
        <v>84432.15</v>
      </c>
      <c r="I3196" s="10">
        <f t="shared" si="698"/>
        <v>101217.26142</v>
      </c>
      <c r="J3196" s="10">
        <v>0</v>
      </c>
      <c r="K3196" s="10">
        <f t="shared" si="699"/>
        <v>0</v>
      </c>
      <c r="L3196" s="50">
        <f t="shared" si="700"/>
        <v>0</v>
      </c>
      <c r="M3196" s="9">
        <v>406651.56</v>
      </c>
      <c r="N3196" s="9">
        <v>116242.77</v>
      </c>
      <c r="O3196" s="9">
        <f t="shared" si="701"/>
        <v>116242.77</v>
      </c>
      <c r="P3196" s="17">
        <f t="shared" si="704"/>
        <v>116242.77</v>
      </c>
    </row>
    <row r="3197" spans="1:16" x14ac:dyDescent="0.25">
      <c r="A3197" s="76"/>
      <c r="B3197" s="76"/>
      <c r="C3197" s="76"/>
      <c r="D3197" s="90"/>
      <c r="E3197" s="78"/>
      <c r="F3197" s="86" t="s">
        <v>81</v>
      </c>
      <c r="G3197" s="87"/>
      <c r="H3197" s="87"/>
      <c r="I3197" s="87"/>
      <c r="J3197" s="87"/>
      <c r="K3197" s="87"/>
      <c r="L3197" s="88"/>
      <c r="M3197" s="10"/>
      <c r="N3197" s="10"/>
      <c r="O3197" s="10"/>
      <c r="P3197" s="18"/>
    </row>
    <row r="3198" spans="1:16" x14ac:dyDescent="0.25">
      <c r="A3198" s="76"/>
      <c r="B3198" s="76"/>
      <c r="C3198" s="76"/>
      <c r="D3198" s="90"/>
      <c r="E3198" s="78"/>
      <c r="F3198" s="8" t="s">
        <v>2490</v>
      </c>
      <c r="G3198" s="77" t="s">
        <v>82</v>
      </c>
      <c r="H3198" s="78">
        <v>25753.86</v>
      </c>
      <c r="I3198" s="78">
        <f>(H3198*19.88%)+H3198</f>
        <v>30873.727368</v>
      </c>
      <c r="J3198" s="78">
        <v>27434</v>
      </c>
      <c r="K3198" s="78">
        <f>(J3198*5.1%)+J3198</f>
        <v>28833.133999999998</v>
      </c>
      <c r="L3198" s="78">
        <f>K3198</f>
        <v>28833.133999999998</v>
      </c>
      <c r="M3198" s="79">
        <v>39175.532373600006</v>
      </c>
      <c r="N3198" s="78">
        <v>180617.01</v>
      </c>
      <c r="O3198" s="79">
        <f>MIN(M3198,N3198)</f>
        <v>39175.532373600006</v>
      </c>
      <c r="P3198" s="80">
        <f>AVERAGE(L3198,O3198)</f>
        <v>34004.333186800002</v>
      </c>
    </row>
    <row r="3199" spans="1:16" x14ac:dyDescent="0.25">
      <c r="A3199" s="76"/>
      <c r="B3199" s="76"/>
      <c r="C3199" s="76"/>
      <c r="D3199" s="90"/>
      <c r="E3199" s="78"/>
      <c r="F3199" s="8" t="s">
        <v>2491</v>
      </c>
      <c r="G3199" s="77"/>
      <c r="H3199" s="78"/>
      <c r="I3199" s="78"/>
      <c r="J3199" s="78"/>
      <c r="K3199" s="78"/>
      <c r="L3199" s="78">
        <f t="shared" ref="L3199:L3206" si="705">+(I3199+K3199)/2</f>
        <v>0</v>
      </c>
      <c r="M3199" s="79">
        <v>0</v>
      </c>
      <c r="N3199" s="78"/>
      <c r="O3199" s="79">
        <v>0</v>
      </c>
      <c r="P3199" s="81"/>
    </row>
    <row r="3200" spans="1:16" x14ac:dyDescent="0.25">
      <c r="A3200" s="76"/>
      <c r="B3200" s="76"/>
      <c r="C3200" s="76"/>
      <c r="D3200" s="90"/>
      <c r="E3200" s="78"/>
      <c r="F3200" s="8" t="s">
        <v>2492</v>
      </c>
      <c r="G3200" s="77"/>
      <c r="H3200" s="78"/>
      <c r="I3200" s="78"/>
      <c r="J3200" s="78"/>
      <c r="K3200" s="78"/>
      <c r="L3200" s="78">
        <f t="shared" si="705"/>
        <v>0</v>
      </c>
      <c r="M3200" s="79">
        <v>0</v>
      </c>
      <c r="N3200" s="78"/>
      <c r="O3200" s="79">
        <v>0</v>
      </c>
      <c r="P3200" s="81"/>
    </row>
    <row r="3201" spans="1:16" x14ac:dyDescent="0.25">
      <c r="A3201" s="76"/>
      <c r="B3201" s="76"/>
      <c r="C3201" s="76"/>
      <c r="D3201" s="90"/>
      <c r="E3201" s="78"/>
      <c r="F3201" s="8" t="s">
        <v>2512</v>
      </c>
      <c r="G3201" s="77"/>
      <c r="H3201" s="78"/>
      <c r="I3201" s="78"/>
      <c r="J3201" s="78"/>
      <c r="K3201" s="78"/>
      <c r="L3201" s="78">
        <f t="shared" si="705"/>
        <v>0</v>
      </c>
      <c r="M3201" s="79">
        <v>0</v>
      </c>
      <c r="N3201" s="78"/>
      <c r="O3201" s="79">
        <v>0</v>
      </c>
      <c r="P3201" s="81"/>
    </row>
    <row r="3202" spans="1:16" x14ac:dyDescent="0.25">
      <c r="A3202" s="76"/>
      <c r="B3202" s="76"/>
      <c r="C3202" s="76"/>
      <c r="D3202" s="90"/>
      <c r="E3202" s="78"/>
      <c r="F3202" s="8" t="s">
        <v>2513</v>
      </c>
      <c r="G3202" s="77"/>
      <c r="H3202" s="78"/>
      <c r="I3202" s="78"/>
      <c r="J3202" s="78"/>
      <c r="K3202" s="78"/>
      <c r="L3202" s="78">
        <f t="shared" si="705"/>
        <v>0</v>
      </c>
      <c r="M3202" s="79">
        <v>0</v>
      </c>
      <c r="N3202" s="78"/>
      <c r="O3202" s="79">
        <v>0</v>
      </c>
      <c r="P3202" s="81"/>
    </row>
    <row r="3203" spans="1:16" x14ac:dyDescent="0.25">
      <c r="A3203" s="76"/>
      <c r="B3203" s="76"/>
      <c r="C3203" s="76"/>
      <c r="D3203" s="90"/>
      <c r="E3203" s="78"/>
      <c r="F3203" s="8" t="s">
        <v>2494</v>
      </c>
      <c r="G3203" s="77"/>
      <c r="H3203" s="78"/>
      <c r="I3203" s="78"/>
      <c r="J3203" s="78"/>
      <c r="K3203" s="78"/>
      <c r="L3203" s="78">
        <f t="shared" si="705"/>
        <v>0</v>
      </c>
      <c r="M3203" s="79">
        <v>0</v>
      </c>
      <c r="N3203" s="78"/>
      <c r="O3203" s="79">
        <v>0</v>
      </c>
      <c r="P3203" s="81"/>
    </row>
    <row r="3204" spans="1:16" x14ac:dyDescent="0.25">
      <c r="A3204" s="76"/>
      <c r="B3204" s="76"/>
      <c r="C3204" s="76"/>
      <c r="D3204" s="90"/>
      <c r="E3204" s="78"/>
      <c r="F3204" s="8" t="s">
        <v>2495</v>
      </c>
      <c r="G3204" s="77"/>
      <c r="H3204" s="78"/>
      <c r="I3204" s="78"/>
      <c r="J3204" s="78"/>
      <c r="K3204" s="78"/>
      <c r="L3204" s="78">
        <f t="shared" si="705"/>
        <v>0</v>
      </c>
      <c r="M3204" s="79">
        <v>0</v>
      </c>
      <c r="N3204" s="78"/>
      <c r="O3204" s="79">
        <v>0</v>
      </c>
      <c r="P3204" s="81"/>
    </row>
    <row r="3205" spans="1:16" x14ac:dyDescent="0.25">
      <c r="A3205" s="76"/>
      <c r="B3205" s="76"/>
      <c r="C3205" s="76"/>
      <c r="D3205" s="90"/>
      <c r="E3205" s="78"/>
      <c r="F3205" s="8" t="s">
        <v>99</v>
      </c>
      <c r="G3205" s="77"/>
      <c r="H3205" s="78"/>
      <c r="I3205" s="78"/>
      <c r="J3205" s="78"/>
      <c r="K3205" s="78"/>
      <c r="L3205" s="78">
        <f t="shared" si="705"/>
        <v>0</v>
      </c>
      <c r="M3205" s="79">
        <v>0</v>
      </c>
      <c r="N3205" s="78"/>
      <c r="O3205" s="79">
        <v>0</v>
      </c>
      <c r="P3205" s="81"/>
    </row>
    <row r="3206" spans="1:16" x14ac:dyDescent="0.25">
      <c r="A3206" s="76"/>
      <c r="B3206" s="76"/>
      <c r="C3206" s="76"/>
      <c r="D3206" s="90"/>
      <c r="E3206" s="78"/>
      <c r="F3206" s="8" t="s">
        <v>2514</v>
      </c>
      <c r="G3206" s="77"/>
      <c r="H3206" s="78"/>
      <c r="I3206" s="78"/>
      <c r="J3206" s="78"/>
      <c r="K3206" s="78"/>
      <c r="L3206" s="78">
        <f t="shared" si="705"/>
        <v>0</v>
      </c>
      <c r="M3206" s="79">
        <v>0</v>
      </c>
      <c r="N3206" s="78"/>
      <c r="O3206" s="79">
        <v>0</v>
      </c>
      <c r="P3206" s="81"/>
    </row>
    <row r="3207" spans="1:16" x14ac:dyDescent="0.25">
      <c r="A3207" s="76">
        <v>17</v>
      </c>
      <c r="B3207" s="76" t="s">
        <v>2515</v>
      </c>
      <c r="C3207" s="76" t="s">
        <v>2516</v>
      </c>
      <c r="D3207" s="90"/>
      <c r="E3207" s="78"/>
      <c r="F3207" s="86" t="s">
        <v>15</v>
      </c>
      <c r="G3207" s="87"/>
      <c r="H3207" s="87"/>
      <c r="I3207" s="87"/>
      <c r="J3207" s="87"/>
      <c r="K3207" s="87"/>
      <c r="L3207" s="88"/>
      <c r="M3207" s="10"/>
      <c r="N3207" s="10"/>
      <c r="O3207" s="10"/>
      <c r="P3207" s="18"/>
    </row>
    <row r="3208" spans="1:16" x14ac:dyDescent="0.25">
      <c r="A3208" s="76"/>
      <c r="B3208" s="76"/>
      <c r="C3208" s="76"/>
      <c r="D3208" s="90"/>
      <c r="E3208" s="78"/>
      <c r="F3208" s="8" t="s">
        <v>2517</v>
      </c>
      <c r="G3208" s="7" t="s">
        <v>17</v>
      </c>
      <c r="H3208" s="10">
        <v>541926</v>
      </c>
      <c r="I3208" s="10">
        <f t="shared" ref="I3208:I3231" si="706">(H3208*19.88%)+H3208</f>
        <v>649660.88879999996</v>
      </c>
      <c r="J3208" s="10">
        <v>0</v>
      </c>
      <c r="K3208" s="10">
        <f t="shared" ref="K3208:K3231" si="707">(J3208*5.1%)+J3208</f>
        <v>0</v>
      </c>
      <c r="L3208" s="50">
        <f>K3208</f>
        <v>0</v>
      </c>
      <c r="M3208" s="9">
        <v>1377000</v>
      </c>
      <c r="N3208" s="9">
        <v>2856000</v>
      </c>
      <c r="O3208" s="9">
        <f>MIN(M3208,N3208)</f>
        <v>1377000</v>
      </c>
      <c r="P3208" s="17">
        <f>O3208</f>
        <v>1377000</v>
      </c>
    </row>
    <row r="3209" spans="1:16" x14ac:dyDescent="0.25">
      <c r="A3209" s="76"/>
      <c r="B3209" s="76"/>
      <c r="C3209" s="76"/>
      <c r="D3209" s="90"/>
      <c r="E3209" s="78"/>
      <c r="F3209" s="8" t="s">
        <v>2518</v>
      </c>
      <c r="G3209" s="7" t="s">
        <v>17</v>
      </c>
      <c r="H3209" s="10">
        <v>306306</v>
      </c>
      <c r="I3209" s="10">
        <f t="shared" si="706"/>
        <v>367199.63280000002</v>
      </c>
      <c r="J3209" s="10">
        <v>0</v>
      </c>
      <c r="K3209" s="10">
        <f t="shared" si="707"/>
        <v>0</v>
      </c>
      <c r="L3209" s="50">
        <f t="shared" ref="L3209:L3231" si="708">K3209</f>
        <v>0</v>
      </c>
      <c r="M3209" s="9">
        <v>147900</v>
      </c>
      <c r="N3209" s="9">
        <v>285600</v>
      </c>
      <c r="O3209" s="9">
        <f t="shared" ref="O3209:O3231" si="709">MIN(M3209,N3209)</f>
        <v>147900</v>
      </c>
      <c r="P3209" s="17">
        <f t="shared" ref="P3209:P3231" si="710">O3209</f>
        <v>147900</v>
      </c>
    </row>
    <row r="3210" spans="1:16" x14ac:dyDescent="0.25">
      <c r="A3210" s="76"/>
      <c r="B3210" s="76"/>
      <c r="C3210" s="76"/>
      <c r="D3210" s="90"/>
      <c r="E3210" s="78"/>
      <c r="F3210" s="8" t="s">
        <v>2519</v>
      </c>
      <c r="G3210" s="7" t="s">
        <v>17</v>
      </c>
      <c r="H3210" s="10">
        <v>307484.09999999998</v>
      </c>
      <c r="I3210" s="10">
        <f t="shared" si="706"/>
        <v>368611.93907999998</v>
      </c>
      <c r="J3210" s="10">
        <v>0</v>
      </c>
      <c r="K3210" s="10">
        <f t="shared" si="707"/>
        <v>0</v>
      </c>
      <c r="L3210" s="50">
        <f t="shared" si="708"/>
        <v>0</v>
      </c>
      <c r="M3210" s="9">
        <v>474300</v>
      </c>
      <c r="N3210" s="9">
        <v>642600</v>
      </c>
      <c r="O3210" s="9">
        <f t="shared" si="709"/>
        <v>474300</v>
      </c>
      <c r="P3210" s="17">
        <f t="shared" si="710"/>
        <v>474300</v>
      </c>
    </row>
    <row r="3211" spans="1:16" x14ac:dyDescent="0.25">
      <c r="A3211" s="76"/>
      <c r="B3211" s="76"/>
      <c r="C3211" s="76"/>
      <c r="D3211" s="90"/>
      <c r="E3211" s="78"/>
      <c r="F3211" s="8" t="s">
        <v>2520</v>
      </c>
      <c r="G3211" s="7" t="s">
        <v>17</v>
      </c>
      <c r="H3211" s="10">
        <v>2709630</v>
      </c>
      <c r="I3211" s="10">
        <f t="shared" si="706"/>
        <v>3248304.4440000001</v>
      </c>
      <c r="J3211" s="10">
        <v>0</v>
      </c>
      <c r="K3211" s="10">
        <f t="shared" si="707"/>
        <v>0</v>
      </c>
      <c r="L3211" s="50">
        <f t="shared" si="708"/>
        <v>0</v>
      </c>
      <c r="M3211" s="9">
        <v>1377000</v>
      </c>
      <c r="N3211" s="9">
        <v>1856400</v>
      </c>
      <c r="O3211" s="9">
        <f t="shared" si="709"/>
        <v>1377000</v>
      </c>
      <c r="P3211" s="17">
        <f t="shared" si="710"/>
        <v>1377000</v>
      </c>
    </row>
    <row r="3212" spans="1:16" ht="11.25" customHeight="1" x14ac:dyDescent="0.25">
      <c r="A3212" s="76"/>
      <c r="B3212" s="76"/>
      <c r="C3212" s="76"/>
      <c r="D3212" s="90"/>
      <c r="E3212" s="78"/>
      <c r="F3212" s="8" t="s">
        <v>2521</v>
      </c>
      <c r="G3212" s="7" t="s">
        <v>17</v>
      </c>
      <c r="H3212" s="10">
        <v>2709630</v>
      </c>
      <c r="I3212" s="10">
        <f t="shared" si="706"/>
        <v>3248304.4440000001</v>
      </c>
      <c r="J3212" s="10">
        <v>0</v>
      </c>
      <c r="K3212" s="10">
        <f t="shared" si="707"/>
        <v>0</v>
      </c>
      <c r="L3212" s="50">
        <f t="shared" si="708"/>
        <v>0</v>
      </c>
      <c r="M3212" s="9">
        <v>1377000</v>
      </c>
      <c r="N3212" s="9">
        <v>1713600</v>
      </c>
      <c r="O3212" s="9">
        <f t="shared" si="709"/>
        <v>1377000</v>
      </c>
      <c r="P3212" s="17">
        <f t="shared" si="710"/>
        <v>1377000</v>
      </c>
    </row>
    <row r="3213" spans="1:16" ht="11.25" customHeight="1" x14ac:dyDescent="0.25">
      <c r="A3213" s="76"/>
      <c r="B3213" s="76"/>
      <c r="C3213" s="76"/>
      <c r="D3213" s="90"/>
      <c r="E3213" s="78"/>
      <c r="F3213" s="8" t="s">
        <v>2522</v>
      </c>
      <c r="G3213" s="7" t="s">
        <v>17</v>
      </c>
      <c r="H3213" s="10">
        <v>2709630</v>
      </c>
      <c r="I3213" s="10">
        <f t="shared" si="706"/>
        <v>3248304.4440000001</v>
      </c>
      <c r="J3213" s="10">
        <v>0</v>
      </c>
      <c r="K3213" s="10">
        <f t="shared" si="707"/>
        <v>0</v>
      </c>
      <c r="L3213" s="50">
        <f t="shared" si="708"/>
        <v>0</v>
      </c>
      <c r="M3213" s="9">
        <v>1377000</v>
      </c>
      <c r="N3213" s="9">
        <v>1713600</v>
      </c>
      <c r="O3213" s="9">
        <f t="shared" si="709"/>
        <v>1377000</v>
      </c>
      <c r="P3213" s="17">
        <f t="shared" si="710"/>
        <v>1377000</v>
      </c>
    </row>
    <row r="3214" spans="1:16" x14ac:dyDescent="0.25">
      <c r="A3214" s="76"/>
      <c r="B3214" s="76"/>
      <c r="C3214" s="76"/>
      <c r="D3214" s="90"/>
      <c r="E3214" s="78"/>
      <c r="F3214" s="8" t="s">
        <v>2523</v>
      </c>
      <c r="G3214" s="7" t="s">
        <v>17</v>
      </c>
      <c r="H3214" s="10">
        <v>347539.5</v>
      </c>
      <c r="I3214" s="10">
        <f t="shared" si="706"/>
        <v>416630.35259999998</v>
      </c>
      <c r="J3214" s="10">
        <v>0</v>
      </c>
      <c r="K3214" s="10">
        <f t="shared" si="707"/>
        <v>0</v>
      </c>
      <c r="L3214" s="50">
        <f t="shared" si="708"/>
        <v>0</v>
      </c>
      <c r="M3214" s="9">
        <v>534480</v>
      </c>
      <c r="N3214" s="9">
        <v>428400</v>
      </c>
      <c r="O3214" s="9">
        <f t="shared" si="709"/>
        <v>428400</v>
      </c>
      <c r="P3214" s="17">
        <f t="shared" si="710"/>
        <v>428400</v>
      </c>
    </row>
    <row r="3215" spans="1:16" x14ac:dyDescent="0.25">
      <c r="A3215" s="76"/>
      <c r="B3215" s="76"/>
      <c r="C3215" s="76"/>
      <c r="D3215" s="90"/>
      <c r="E3215" s="78"/>
      <c r="F3215" s="8" t="s">
        <v>2524</v>
      </c>
      <c r="G3215" s="7" t="s">
        <v>17</v>
      </c>
      <c r="H3215" s="10">
        <v>188496</v>
      </c>
      <c r="I3215" s="10">
        <f t="shared" si="706"/>
        <v>225969.0048</v>
      </c>
      <c r="J3215" s="10">
        <v>0</v>
      </c>
      <c r="K3215" s="10">
        <f t="shared" si="707"/>
        <v>0</v>
      </c>
      <c r="L3215" s="50">
        <f t="shared" si="708"/>
        <v>0</v>
      </c>
      <c r="M3215" s="9">
        <v>333540</v>
      </c>
      <c r="N3215" s="9">
        <v>428400</v>
      </c>
      <c r="O3215" s="9">
        <f t="shared" si="709"/>
        <v>333540</v>
      </c>
      <c r="P3215" s="17">
        <f t="shared" si="710"/>
        <v>333540</v>
      </c>
    </row>
    <row r="3216" spans="1:16" x14ac:dyDescent="0.25">
      <c r="A3216" s="76"/>
      <c r="B3216" s="76"/>
      <c r="C3216" s="76"/>
      <c r="D3216" s="90"/>
      <c r="E3216" s="78"/>
      <c r="F3216" s="8" t="s">
        <v>2525</v>
      </c>
      <c r="G3216" s="7" t="s">
        <v>17</v>
      </c>
      <c r="H3216" s="10">
        <v>117810</v>
      </c>
      <c r="I3216" s="10">
        <f t="shared" si="706"/>
        <v>141230.628</v>
      </c>
      <c r="J3216" s="10">
        <v>0</v>
      </c>
      <c r="K3216" s="10">
        <f t="shared" si="707"/>
        <v>0</v>
      </c>
      <c r="L3216" s="50">
        <f t="shared" si="708"/>
        <v>0</v>
      </c>
      <c r="M3216" s="9">
        <v>410611.20000000001</v>
      </c>
      <c r="N3216" s="9">
        <v>1142400</v>
      </c>
      <c r="O3216" s="9">
        <f t="shared" si="709"/>
        <v>410611.20000000001</v>
      </c>
      <c r="P3216" s="17">
        <f t="shared" si="710"/>
        <v>410611.20000000001</v>
      </c>
    </row>
    <row r="3217" spans="1:16" ht="11.25" customHeight="1" x14ac:dyDescent="0.25">
      <c r="A3217" s="76"/>
      <c r="B3217" s="76"/>
      <c r="C3217" s="76"/>
      <c r="D3217" s="90"/>
      <c r="E3217" s="78"/>
      <c r="F3217" s="8" t="s">
        <v>2526</v>
      </c>
      <c r="G3217" s="7" t="s">
        <v>17</v>
      </c>
      <c r="H3217" s="10">
        <v>1884960</v>
      </c>
      <c r="I3217" s="10">
        <f t="shared" si="706"/>
        <v>2259690.048</v>
      </c>
      <c r="J3217" s="10">
        <v>0</v>
      </c>
      <c r="K3217" s="10">
        <f t="shared" si="707"/>
        <v>0</v>
      </c>
      <c r="L3217" s="50">
        <f t="shared" si="708"/>
        <v>0</v>
      </c>
      <c r="M3217" s="9">
        <v>1722780</v>
      </c>
      <c r="N3217" s="9">
        <v>2427600</v>
      </c>
      <c r="O3217" s="9">
        <f t="shared" si="709"/>
        <v>1722780</v>
      </c>
      <c r="P3217" s="17">
        <f t="shared" si="710"/>
        <v>1722780</v>
      </c>
    </row>
    <row r="3218" spans="1:16" x14ac:dyDescent="0.25">
      <c r="A3218" s="76"/>
      <c r="B3218" s="76"/>
      <c r="C3218" s="76"/>
      <c r="D3218" s="90"/>
      <c r="E3218" s="78"/>
      <c r="F3218" s="8" t="s">
        <v>2527</v>
      </c>
      <c r="G3218" s="7" t="s">
        <v>17</v>
      </c>
      <c r="H3218" s="10">
        <v>94248</v>
      </c>
      <c r="I3218" s="10">
        <f t="shared" si="706"/>
        <v>112984.5024</v>
      </c>
      <c r="J3218" s="10">
        <v>0</v>
      </c>
      <c r="K3218" s="10">
        <f t="shared" si="707"/>
        <v>0</v>
      </c>
      <c r="L3218" s="50">
        <f t="shared" si="708"/>
        <v>0</v>
      </c>
      <c r="M3218" s="9">
        <v>586092</v>
      </c>
      <c r="N3218" s="9">
        <v>785400</v>
      </c>
      <c r="O3218" s="9">
        <f t="shared" si="709"/>
        <v>586092</v>
      </c>
      <c r="P3218" s="17">
        <f t="shared" si="710"/>
        <v>586092</v>
      </c>
    </row>
    <row r="3219" spans="1:16" x14ac:dyDescent="0.25">
      <c r="A3219" s="76"/>
      <c r="B3219" s="76"/>
      <c r="C3219" s="76"/>
      <c r="D3219" s="90"/>
      <c r="E3219" s="78"/>
      <c r="F3219" s="8" t="s">
        <v>2528</v>
      </c>
      <c r="G3219" s="7" t="s">
        <v>17</v>
      </c>
      <c r="H3219" s="10">
        <v>153153</v>
      </c>
      <c r="I3219" s="10">
        <f t="shared" si="706"/>
        <v>183599.81640000001</v>
      </c>
      <c r="J3219" s="10">
        <v>0</v>
      </c>
      <c r="K3219" s="10">
        <f t="shared" si="707"/>
        <v>0</v>
      </c>
      <c r="L3219" s="50">
        <f t="shared" si="708"/>
        <v>0</v>
      </c>
      <c r="M3219" s="9">
        <v>472749.6</v>
      </c>
      <c r="N3219" s="9">
        <v>928200</v>
      </c>
      <c r="O3219" s="9">
        <f t="shared" si="709"/>
        <v>472749.6</v>
      </c>
      <c r="P3219" s="17">
        <f t="shared" si="710"/>
        <v>472749.6</v>
      </c>
    </row>
    <row r="3220" spans="1:16" ht="11.25" customHeight="1" x14ac:dyDescent="0.25">
      <c r="A3220" s="76"/>
      <c r="B3220" s="76"/>
      <c r="C3220" s="76"/>
      <c r="D3220" s="90"/>
      <c r="E3220" s="78"/>
      <c r="F3220" s="8" t="s">
        <v>2529</v>
      </c>
      <c r="G3220" s="7" t="s">
        <v>17</v>
      </c>
      <c r="H3220" s="10">
        <v>659736</v>
      </c>
      <c r="I3220" s="10">
        <f t="shared" si="706"/>
        <v>790891.51679999998</v>
      </c>
      <c r="J3220" s="10">
        <v>0</v>
      </c>
      <c r="K3220" s="10">
        <f t="shared" si="707"/>
        <v>0</v>
      </c>
      <c r="L3220" s="50">
        <f t="shared" si="708"/>
        <v>0</v>
      </c>
      <c r="M3220" s="9">
        <v>805330.8</v>
      </c>
      <c r="N3220" s="9">
        <v>1142400</v>
      </c>
      <c r="O3220" s="9">
        <f t="shared" si="709"/>
        <v>805330.8</v>
      </c>
      <c r="P3220" s="17">
        <f t="shared" si="710"/>
        <v>805330.8</v>
      </c>
    </row>
    <row r="3221" spans="1:16" ht="11.25" customHeight="1" x14ac:dyDescent="0.25">
      <c r="A3221" s="76"/>
      <c r="B3221" s="76"/>
      <c r="C3221" s="76"/>
      <c r="D3221" s="90"/>
      <c r="E3221" s="78"/>
      <c r="F3221" s="8" t="s">
        <v>2530</v>
      </c>
      <c r="G3221" s="7" t="s">
        <v>17</v>
      </c>
      <c r="H3221" s="10">
        <v>659736</v>
      </c>
      <c r="I3221" s="10">
        <f t="shared" si="706"/>
        <v>790891.51679999998</v>
      </c>
      <c r="J3221" s="10">
        <v>0</v>
      </c>
      <c r="K3221" s="10">
        <f t="shared" si="707"/>
        <v>0</v>
      </c>
      <c r="L3221" s="50">
        <f t="shared" si="708"/>
        <v>0</v>
      </c>
      <c r="M3221" s="9">
        <v>805330.8</v>
      </c>
      <c r="N3221" s="9">
        <v>1142400</v>
      </c>
      <c r="O3221" s="9">
        <f t="shared" si="709"/>
        <v>805330.8</v>
      </c>
      <c r="P3221" s="17">
        <f t="shared" si="710"/>
        <v>805330.8</v>
      </c>
    </row>
    <row r="3222" spans="1:16" x14ac:dyDescent="0.25">
      <c r="A3222" s="76"/>
      <c r="B3222" s="76"/>
      <c r="C3222" s="76"/>
      <c r="D3222" s="90"/>
      <c r="E3222" s="78"/>
      <c r="F3222" s="8" t="s">
        <v>2531</v>
      </c>
      <c r="G3222" s="7" t="s">
        <v>17</v>
      </c>
      <c r="H3222" s="10">
        <v>217948.5</v>
      </c>
      <c r="I3222" s="10">
        <f t="shared" si="706"/>
        <v>261276.6618</v>
      </c>
      <c r="J3222" s="10">
        <v>0</v>
      </c>
      <c r="K3222" s="10">
        <f t="shared" si="707"/>
        <v>0</v>
      </c>
      <c r="L3222" s="50">
        <f t="shared" si="708"/>
        <v>0</v>
      </c>
      <c r="M3222" s="9">
        <v>333540</v>
      </c>
      <c r="N3222" s="9">
        <v>399840</v>
      </c>
      <c r="O3222" s="9">
        <f t="shared" si="709"/>
        <v>333540</v>
      </c>
      <c r="P3222" s="17">
        <f t="shared" si="710"/>
        <v>333540</v>
      </c>
    </row>
    <row r="3223" spans="1:16" x14ac:dyDescent="0.25">
      <c r="A3223" s="76"/>
      <c r="B3223" s="76"/>
      <c r="C3223" s="76"/>
      <c r="D3223" s="90"/>
      <c r="E3223" s="78"/>
      <c r="F3223" s="8" t="s">
        <v>2532</v>
      </c>
      <c r="G3223" s="7" t="s">
        <v>17</v>
      </c>
      <c r="H3223" s="10">
        <v>3063060</v>
      </c>
      <c r="I3223" s="10">
        <f t="shared" si="706"/>
        <v>3671996.3279999997</v>
      </c>
      <c r="J3223" s="10">
        <v>0</v>
      </c>
      <c r="K3223" s="10">
        <f t="shared" si="707"/>
        <v>0</v>
      </c>
      <c r="L3223" s="50">
        <f t="shared" si="708"/>
        <v>0</v>
      </c>
      <c r="M3223" s="9">
        <v>1377000</v>
      </c>
      <c r="N3223" s="9">
        <v>1999200</v>
      </c>
      <c r="O3223" s="9">
        <f t="shared" si="709"/>
        <v>1377000</v>
      </c>
      <c r="P3223" s="17">
        <f t="shared" si="710"/>
        <v>1377000</v>
      </c>
    </row>
    <row r="3224" spans="1:16" ht="11.25" customHeight="1" x14ac:dyDescent="0.25">
      <c r="A3224" s="76"/>
      <c r="B3224" s="76"/>
      <c r="C3224" s="76"/>
      <c r="D3224" s="90"/>
      <c r="E3224" s="78"/>
      <c r="F3224" s="8" t="s">
        <v>2533</v>
      </c>
      <c r="G3224" s="7" t="s">
        <v>17</v>
      </c>
      <c r="H3224" s="10">
        <v>1884960</v>
      </c>
      <c r="I3224" s="10">
        <f t="shared" si="706"/>
        <v>2259690.048</v>
      </c>
      <c r="J3224" s="10">
        <v>0</v>
      </c>
      <c r="K3224" s="10">
        <f t="shared" si="707"/>
        <v>0</v>
      </c>
      <c r="L3224" s="50">
        <f t="shared" si="708"/>
        <v>0</v>
      </c>
      <c r="M3224" s="9">
        <v>1722780</v>
      </c>
      <c r="N3224" s="9">
        <v>1713600</v>
      </c>
      <c r="O3224" s="9">
        <f t="shared" si="709"/>
        <v>1713600</v>
      </c>
      <c r="P3224" s="17">
        <f t="shared" si="710"/>
        <v>1713600</v>
      </c>
    </row>
    <row r="3225" spans="1:16" x14ac:dyDescent="0.25">
      <c r="A3225" s="76"/>
      <c r="B3225" s="76"/>
      <c r="C3225" s="76"/>
      <c r="D3225" s="90"/>
      <c r="E3225" s="78"/>
      <c r="F3225" s="8" t="s">
        <v>2534</v>
      </c>
      <c r="G3225" s="7" t="s">
        <v>17</v>
      </c>
      <c r="H3225" s="10">
        <v>153153</v>
      </c>
      <c r="I3225" s="10">
        <f t="shared" si="706"/>
        <v>183599.81640000001</v>
      </c>
      <c r="J3225" s="10">
        <v>0</v>
      </c>
      <c r="K3225" s="10">
        <f t="shared" si="707"/>
        <v>0</v>
      </c>
      <c r="L3225" s="50">
        <f t="shared" si="708"/>
        <v>0</v>
      </c>
      <c r="M3225" s="9">
        <v>219300</v>
      </c>
      <c r="N3225" s="9">
        <v>357000</v>
      </c>
      <c r="O3225" s="9">
        <f t="shared" si="709"/>
        <v>219300</v>
      </c>
      <c r="P3225" s="17">
        <f t="shared" si="710"/>
        <v>219300</v>
      </c>
    </row>
    <row r="3226" spans="1:16" x14ac:dyDescent="0.25">
      <c r="A3226" s="76"/>
      <c r="B3226" s="76"/>
      <c r="C3226" s="76"/>
      <c r="D3226" s="90"/>
      <c r="E3226" s="78"/>
      <c r="F3226" s="8" t="s">
        <v>2535</v>
      </c>
      <c r="G3226" s="7" t="s">
        <v>17</v>
      </c>
      <c r="H3226" s="10">
        <v>223839</v>
      </c>
      <c r="I3226" s="10">
        <f t="shared" si="706"/>
        <v>268338.19319999998</v>
      </c>
      <c r="J3226" s="10">
        <v>0</v>
      </c>
      <c r="K3226" s="10">
        <f t="shared" si="707"/>
        <v>0</v>
      </c>
      <c r="L3226" s="50">
        <f t="shared" si="708"/>
        <v>0</v>
      </c>
      <c r="M3226" s="9">
        <v>201960</v>
      </c>
      <c r="N3226" s="9">
        <v>856800</v>
      </c>
      <c r="O3226" s="9">
        <f t="shared" si="709"/>
        <v>201960</v>
      </c>
      <c r="P3226" s="17">
        <f t="shared" si="710"/>
        <v>201960</v>
      </c>
    </row>
    <row r="3227" spans="1:16" x14ac:dyDescent="0.25">
      <c r="A3227" s="76"/>
      <c r="B3227" s="76"/>
      <c r="C3227" s="76"/>
      <c r="D3227" s="90"/>
      <c r="E3227" s="78"/>
      <c r="F3227" s="8" t="s">
        <v>2536</v>
      </c>
      <c r="G3227" s="7" t="s">
        <v>17</v>
      </c>
      <c r="H3227" s="10">
        <v>188496</v>
      </c>
      <c r="I3227" s="10">
        <f t="shared" si="706"/>
        <v>225969.0048</v>
      </c>
      <c r="J3227" s="10">
        <v>0</v>
      </c>
      <c r="K3227" s="10">
        <f t="shared" si="707"/>
        <v>0</v>
      </c>
      <c r="L3227" s="50">
        <f t="shared" si="708"/>
        <v>0</v>
      </c>
      <c r="M3227" s="9">
        <v>109531.9145592</v>
      </c>
      <c r="N3227" s="9">
        <v>357000</v>
      </c>
      <c r="O3227" s="9">
        <f t="shared" si="709"/>
        <v>109531.9145592</v>
      </c>
      <c r="P3227" s="17">
        <f t="shared" si="710"/>
        <v>109531.9145592</v>
      </c>
    </row>
    <row r="3228" spans="1:16" x14ac:dyDescent="0.25">
      <c r="A3228" s="76"/>
      <c r="B3228" s="76"/>
      <c r="C3228" s="76"/>
      <c r="D3228" s="90"/>
      <c r="E3228" s="78"/>
      <c r="F3228" s="8" t="s">
        <v>2537</v>
      </c>
      <c r="G3228" s="7" t="s">
        <v>17</v>
      </c>
      <c r="H3228" s="10">
        <v>424116</v>
      </c>
      <c r="I3228" s="10">
        <f t="shared" si="706"/>
        <v>508430.26079999999</v>
      </c>
      <c r="J3228" s="10">
        <v>0</v>
      </c>
      <c r="K3228" s="10">
        <f t="shared" si="707"/>
        <v>0</v>
      </c>
      <c r="L3228" s="50">
        <f t="shared" si="708"/>
        <v>0</v>
      </c>
      <c r="M3228" s="9">
        <v>459000</v>
      </c>
      <c r="N3228" s="9">
        <v>1999200</v>
      </c>
      <c r="O3228" s="9">
        <f t="shared" si="709"/>
        <v>459000</v>
      </c>
      <c r="P3228" s="17">
        <f t="shared" si="710"/>
        <v>459000</v>
      </c>
    </row>
    <row r="3229" spans="1:16" x14ac:dyDescent="0.25">
      <c r="A3229" s="76"/>
      <c r="B3229" s="76"/>
      <c r="C3229" s="76"/>
      <c r="D3229" s="90"/>
      <c r="E3229" s="78"/>
      <c r="F3229" s="8" t="s">
        <v>2538</v>
      </c>
      <c r="G3229" s="7" t="s">
        <v>17</v>
      </c>
      <c r="H3229" s="10">
        <v>424116</v>
      </c>
      <c r="I3229" s="10">
        <f t="shared" si="706"/>
        <v>508430.26079999999</v>
      </c>
      <c r="J3229" s="10">
        <v>0</v>
      </c>
      <c r="K3229" s="10">
        <f t="shared" si="707"/>
        <v>0</v>
      </c>
      <c r="L3229" s="50">
        <f t="shared" si="708"/>
        <v>0</v>
      </c>
      <c r="M3229" s="9">
        <v>474300</v>
      </c>
      <c r="N3229" s="9">
        <v>928200</v>
      </c>
      <c r="O3229" s="9">
        <f t="shared" si="709"/>
        <v>474300</v>
      </c>
      <c r="P3229" s="17">
        <f t="shared" si="710"/>
        <v>474300</v>
      </c>
    </row>
    <row r="3230" spans="1:16" x14ac:dyDescent="0.25">
      <c r="A3230" s="76"/>
      <c r="B3230" s="76"/>
      <c r="C3230" s="76"/>
      <c r="D3230" s="90"/>
      <c r="E3230" s="78"/>
      <c r="F3230" s="8" t="s">
        <v>2539</v>
      </c>
      <c r="G3230" s="7" t="s">
        <v>17</v>
      </c>
      <c r="H3230" s="10">
        <v>306306</v>
      </c>
      <c r="I3230" s="10">
        <f t="shared" si="706"/>
        <v>367199.63280000002</v>
      </c>
      <c r="J3230" s="10">
        <v>0</v>
      </c>
      <c r="K3230" s="10">
        <f t="shared" si="707"/>
        <v>0</v>
      </c>
      <c r="L3230" s="50">
        <f t="shared" si="708"/>
        <v>0</v>
      </c>
      <c r="M3230" s="9">
        <v>600780</v>
      </c>
      <c r="N3230" s="9">
        <v>1428000</v>
      </c>
      <c r="O3230" s="9">
        <f t="shared" si="709"/>
        <v>600780</v>
      </c>
      <c r="P3230" s="17">
        <f t="shared" si="710"/>
        <v>600780</v>
      </c>
    </row>
    <row r="3231" spans="1:16" ht="17.25" customHeight="1" x14ac:dyDescent="0.25">
      <c r="A3231" s="76"/>
      <c r="B3231" s="76"/>
      <c r="C3231" s="76"/>
      <c r="D3231" s="90"/>
      <c r="E3231" s="78"/>
      <c r="F3231" s="8" t="s">
        <v>2540</v>
      </c>
      <c r="G3231" s="7" t="s">
        <v>17</v>
      </c>
      <c r="H3231" s="10">
        <v>235620</v>
      </c>
      <c r="I3231" s="10">
        <f t="shared" si="706"/>
        <v>282461.25599999999</v>
      </c>
      <c r="J3231" s="10">
        <v>0</v>
      </c>
      <c r="K3231" s="10">
        <f t="shared" si="707"/>
        <v>0</v>
      </c>
      <c r="L3231" s="50">
        <f t="shared" si="708"/>
        <v>0</v>
      </c>
      <c r="M3231" s="9">
        <v>34680</v>
      </c>
      <c r="N3231" s="9">
        <v>214200</v>
      </c>
      <c r="O3231" s="9">
        <f t="shared" si="709"/>
        <v>34680</v>
      </c>
      <c r="P3231" s="17">
        <f t="shared" si="710"/>
        <v>34680</v>
      </c>
    </row>
    <row r="3232" spans="1:16" x14ac:dyDescent="0.25">
      <c r="A3232" s="76"/>
      <c r="B3232" s="76"/>
      <c r="C3232" s="76"/>
      <c r="D3232" s="90"/>
      <c r="E3232" s="78"/>
      <c r="F3232" s="86" t="s">
        <v>81</v>
      </c>
      <c r="G3232" s="87"/>
      <c r="H3232" s="87"/>
      <c r="I3232" s="87"/>
      <c r="J3232" s="87"/>
      <c r="K3232" s="87"/>
      <c r="L3232" s="88"/>
      <c r="M3232" s="10"/>
      <c r="N3232" s="10"/>
      <c r="O3232" s="10"/>
      <c r="P3232" s="18"/>
    </row>
    <row r="3233" spans="1:16" x14ac:dyDescent="0.25">
      <c r="A3233" s="76"/>
      <c r="B3233" s="76"/>
      <c r="C3233" s="76"/>
      <c r="D3233" s="90"/>
      <c r="E3233" s="78"/>
      <c r="F3233" s="8" t="s">
        <v>2541</v>
      </c>
      <c r="G3233" s="77" t="s">
        <v>82</v>
      </c>
      <c r="H3233" s="78">
        <v>300415.5</v>
      </c>
      <c r="I3233" s="78">
        <f>(H3233*19.88%)+H3233</f>
        <v>360138.10139999999</v>
      </c>
      <c r="J3233" s="78">
        <v>0</v>
      </c>
      <c r="K3233" s="78">
        <f>(J3233*5.1%)+J3233</f>
        <v>0</v>
      </c>
      <c r="L3233" s="78">
        <f>K3233</f>
        <v>0</v>
      </c>
      <c r="M3233" s="79">
        <v>181560</v>
      </c>
      <c r="N3233" s="78">
        <v>394980.04</v>
      </c>
      <c r="O3233" s="79">
        <f>MIN(M3233,N3233)</f>
        <v>181560</v>
      </c>
      <c r="P3233" s="80">
        <f>O3233</f>
        <v>181560</v>
      </c>
    </row>
    <row r="3234" spans="1:16" x14ac:dyDescent="0.25">
      <c r="A3234" s="76"/>
      <c r="B3234" s="76"/>
      <c r="C3234" s="76"/>
      <c r="D3234" s="90"/>
      <c r="E3234" s="78"/>
      <c r="F3234" s="8" t="s">
        <v>2542</v>
      </c>
      <c r="G3234" s="77"/>
      <c r="H3234" s="78"/>
      <c r="I3234" s="78"/>
      <c r="J3234" s="78" t="s">
        <v>1743</v>
      </c>
      <c r="K3234" s="78"/>
      <c r="L3234" s="78">
        <f t="shared" ref="L3234:L3246" si="711">+(I3234+K3234)/2</f>
        <v>0</v>
      </c>
      <c r="M3234" s="79">
        <v>0</v>
      </c>
      <c r="N3234" s="78"/>
      <c r="O3234" s="79">
        <v>0</v>
      </c>
      <c r="P3234" s="81"/>
    </row>
    <row r="3235" spans="1:16" ht="22.5" customHeight="1" x14ac:dyDescent="0.25">
      <c r="A3235" s="76"/>
      <c r="B3235" s="76"/>
      <c r="C3235" s="76"/>
      <c r="D3235" s="90"/>
      <c r="E3235" s="78"/>
      <c r="F3235" s="8" t="s">
        <v>2543</v>
      </c>
      <c r="G3235" s="77"/>
      <c r="H3235" s="78"/>
      <c r="I3235" s="78"/>
      <c r="J3235" s="78" t="s">
        <v>1743</v>
      </c>
      <c r="K3235" s="78"/>
      <c r="L3235" s="78">
        <f t="shared" si="711"/>
        <v>0</v>
      </c>
      <c r="M3235" s="79">
        <v>0</v>
      </c>
      <c r="N3235" s="78"/>
      <c r="O3235" s="79">
        <v>0</v>
      </c>
      <c r="P3235" s="81"/>
    </row>
    <row r="3236" spans="1:16" x14ac:dyDescent="0.25">
      <c r="A3236" s="76"/>
      <c r="B3236" s="76"/>
      <c r="C3236" s="76"/>
      <c r="D3236" s="90"/>
      <c r="E3236" s="78"/>
      <c r="F3236" s="8" t="s">
        <v>2544</v>
      </c>
      <c r="G3236" s="77"/>
      <c r="H3236" s="78"/>
      <c r="I3236" s="78"/>
      <c r="J3236" s="78" t="s">
        <v>1743</v>
      </c>
      <c r="K3236" s="78"/>
      <c r="L3236" s="78">
        <f t="shared" si="711"/>
        <v>0</v>
      </c>
      <c r="M3236" s="79">
        <v>0</v>
      </c>
      <c r="N3236" s="78"/>
      <c r="O3236" s="79">
        <v>0</v>
      </c>
      <c r="P3236" s="81"/>
    </row>
    <row r="3237" spans="1:16" ht="22.5" customHeight="1" x14ac:dyDescent="0.25">
      <c r="A3237" s="76"/>
      <c r="B3237" s="76"/>
      <c r="C3237" s="76"/>
      <c r="D3237" s="90"/>
      <c r="E3237" s="78"/>
      <c r="F3237" s="8" t="s">
        <v>2545</v>
      </c>
      <c r="G3237" s="77"/>
      <c r="H3237" s="78"/>
      <c r="I3237" s="78"/>
      <c r="J3237" s="78" t="s">
        <v>1743</v>
      </c>
      <c r="K3237" s="78"/>
      <c r="L3237" s="78">
        <f t="shared" si="711"/>
        <v>0</v>
      </c>
      <c r="M3237" s="79">
        <v>0</v>
      </c>
      <c r="N3237" s="78"/>
      <c r="O3237" s="79">
        <v>0</v>
      </c>
      <c r="P3237" s="81"/>
    </row>
    <row r="3238" spans="1:16" x14ac:dyDescent="0.25">
      <c r="A3238" s="76"/>
      <c r="B3238" s="76"/>
      <c r="C3238" s="76"/>
      <c r="D3238" s="90"/>
      <c r="E3238" s="78"/>
      <c r="F3238" s="8" t="s">
        <v>2546</v>
      </c>
      <c r="G3238" s="77"/>
      <c r="H3238" s="78"/>
      <c r="I3238" s="78"/>
      <c r="J3238" s="78" t="s">
        <v>1743</v>
      </c>
      <c r="K3238" s="78"/>
      <c r="L3238" s="78">
        <f t="shared" si="711"/>
        <v>0</v>
      </c>
      <c r="M3238" s="79">
        <v>0</v>
      </c>
      <c r="N3238" s="78"/>
      <c r="O3238" s="79">
        <v>0</v>
      </c>
      <c r="P3238" s="81"/>
    </row>
    <row r="3239" spans="1:16" x14ac:dyDescent="0.25">
      <c r="A3239" s="76"/>
      <c r="B3239" s="76"/>
      <c r="C3239" s="76"/>
      <c r="D3239" s="90"/>
      <c r="E3239" s="78"/>
      <c r="F3239" s="8" t="s">
        <v>2547</v>
      </c>
      <c r="G3239" s="77"/>
      <c r="H3239" s="78"/>
      <c r="I3239" s="78"/>
      <c r="J3239" s="78" t="s">
        <v>1743</v>
      </c>
      <c r="K3239" s="78"/>
      <c r="L3239" s="78"/>
      <c r="M3239" s="79">
        <v>0</v>
      </c>
      <c r="N3239" s="78"/>
      <c r="O3239" s="79">
        <v>0</v>
      </c>
      <c r="P3239" s="81"/>
    </row>
    <row r="3240" spans="1:16" x14ac:dyDescent="0.25">
      <c r="A3240" s="76"/>
      <c r="B3240" s="76"/>
      <c r="C3240" s="76"/>
      <c r="D3240" s="90"/>
      <c r="E3240" s="78"/>
      <c r="F3240" s="8" t="s">
        <v>2548</v>
      </c>
      <c r="G3240" s="77"/>
      <c r="H3240" s="78"/>
      <c r="I3240" s="78"/>
      <c r="J3240" s="78" t="s">
        <v>1743</v>
      </c>
      <c r="K3240" s="78"/>
      <c r="L3240" s="78">
        <f t="shared" si="711"/>
        <v>0</v>
      </c>
      <c r="M3240" s="79">
        <v>0</v>
      </c>
      <c r="N3240" s="78"/>
      <c r="O3240" s="79">
        <v>0</v>
      </c>
      <c r="P3240" s="81"/>
    </row>
    <row r="3241" spans="1:16" ht="11.25" customHeight="1" x14ac:dyDescent="0.25">
      <c r="A3241" s="76"/>
      <c r="B3241" s="76"/>
      <c r="C3241" s="76"/>
      <c r="D3241" s="90"/>
      <c r="E3241" s="78"/>
      <c r="F3241" s="8" t="s">
        <v>2549</v>
      </c>
      <c r="G3241" s="77"/>
      <c r="H3241" s="78"/>
      <c r="I3241" s="78"/>
      <c r="J3241" s="78" t="s">
        <v>1743</v>
      </c>
      <c r="K3241" s="78"/>
      <c r="L3241" s="78">
        <f t="shared" si="711"/>
        <v>0</v>
      </c>
      <c r="M3241" s="79">
        <v>0</v>
      </c>
      <c r="N3241" s="78"/>
      <c r="O3241" s="79">
        <v>0</v>
      </c>
      <c r="P3241" s="81"/>
    </row>
    <row r="3242" spans="1:16" x14ac:dyDescent="0.25">
      <c r="A3242" s="76"/>
      <c r="B3242" s="76"/>
      <c r="C3242" s="76"/>
      <c r="D3242" s="90"/>
      <c r="E3242" s="78"/>
      <c r="F3242" s="8" t="s">
        <v>2550</v>
      </c>
      <c r="G3242" s="77"/>
      <c r="H3242" s="78"/>
      <c r="I3242" s="78"/>
      <c r="J3242" s="78" t="s">
        <v>1743</v>
      </c>
      <c r="K3242" s="78"/>
      <c r="L3242" s="78">
        <f t="shared" si="711"/>
        <v>0</v>
      </c>
      <c r="M3242" s="79">
        <v>0</v>
      </c>
      <c r="N3242" s="78"/>
      <c r="O3242" s="79">
        <v>0</v>
      </c>
      <c r="P3242" s="81"/>
    </row>
    <row r="3243" spans="1:16" ht="11.25" customHeight="1" x14ac:dyDescent="0.25">
      <c r="A3243" s="76"/>
      <c r="B3243" s="76"/>
      <c r="C3243" s="76"/>
      <c r="D3243" s="90"/>
      <c r="E3243" s="78"/>
      <c r="F3243" s="8" t="s">
        <v>2551</v>
      </c>
      <c r="G3243" s="77"/>
      <c r="H3243" s="78"/>
      <c r="I3243" s="78"/>
      <c r="J3243" s="78" t="s">
        <v>1743</v>
      </c>
      <c r="K3243" s="78"/>
      <c r="L3243" s="78">
        <f t="shared" si="711"/>
        <v>0</v>
      </c>
      <c r="M3243" s="79">
        <v>0</v>
      </c>
      <c r="N3243" s="78"/>
      <c r="O3243" s="79">
        <v>0</v>
      </c>
      <c r="P3243" s="81"/>
    </row>
    <row r="3244" spans="1:16" x14ac:dyDescent="0.25">
      <c r="A3244" s="76"/>
      <c r="B3244" s="76"/>
      <c r="C3244" s="76"/>
      <c r="D3244" s="90"/>
      <c r="E3244" s="78"/>
      <c r="F3244" s="8" t="s">
        <v>2552</v>
      </c>
      <c r="G3244" s="77"/>
      <c r="H3244" s="78"/>
      <c r="I3244" s="78"/>
      <c r="J3244" s="78" t="s">
        <v>1743</v>
      </c>
      <c r="K3244" s="78"/>
      <c r="L3244" s="78">
        <f t="shared" si="711"/>
        <v>0</v>
      </c>
      <c r="M3244" s="79">
        <v>0</v>
      </c>
      <c r="N3244" s="78"/>
      <c r="O3244" s="79">
        <v>0</v>
      </c>
      <c r="P3244" s="81"/>
    </row>
    <row r="3245" spans="1:16" x14ac:dyDescent="0.25">
      <c r="A3245" s="76"/>
      <c r="B3245" s="76"/>
      <c r="C3245" s="76"/>
      <c r="D3245" s="90"/>
      <c r="E3245" s="78"/>
      <c r="F3245" s="8" t="s">
        <v>2553</v>
      </c>
      <c r="G3245" s="77"/>
      <c r="H3245" s="78"/>
      <c r="I3245" s="78"/>
      <c r="J3245" s="78" t="s">
        <v>1743</v>
      </c>
      <c r="K3245" s="78"/>
      <c r="L3245" s="78">
        <f t="shared" si="711"/>
        <v>0</v>
      </c>
      <c r="M3245" s="79">
        <v>0</v>
      </c>
      <c r="N3245" s="78"/>
      <c r="O3245" s="79">
        <v>0</v>
      </c>
      <c r="P3245" s="81"/>
    </row>
    <row r="3246" spans="1:16" ht="16.5" x14ac:dyDescent="0.25">
      <c r="A3246" s="76"/>
      <c r="B3246" s="76"/>
      <c r="C3246" s="76"/>
      <c r="D3246" s="90"/>
      <c r="E3246" s="78"/>
      <c r="F3246" s="8" t="s">
        <v>2554</v>
      </c>
      <c r="G3246" s="77"/>
      <c r="H3246" s="78"/>
      <c r="I3246" s="78"/>
      <c r="J3246" s="78" t="s">
        <v>1743</v>
      </c>
      <c r="K3246" s="78"/>
      <c r="L3246" s="78">
        <f t="shared" si="711"/>
        <v>0</v>
      </c>
      <c r="M3246" s="79">
        <v>0</v>
      </c>
      <c r="N3246" s="78"/>
      <c r="O3246" s="79">
        <v>0</v>
      </c>
      <c r="P3246" s="81"/>
    </row>
    <row r="3247" spans="1:16" x14ac:dyDescent="0.25">
      <c r="A3247" s="76">
        <v>18</v>
      </c>
      <c r="B3247" s="76" t="s">
        <v>2555</v>
      </c>
      <c r="C3247" s="76" t="s">
        <v>2556</v>
      </c>
      <c r="D3247" s="90"/>
      <c r="E3247" s="78"/>
      <c r="F3247" s="86" t="s">
        <v>15</v>
      </c>
      <c r="G3247" s="87"/>
      <c r="H3247" s="87"/>
      <c r="I3247" s="87"/>
      <c r="J3247" s="87"/>
      <c r="K3247" s="87"/>
      <c r="L3247" s="88"/>
      <c r="M3247" s="10"/>
      <c r="N3247" s="10"/>
      <c r="O3247" s="10"/>
      <c r="P3247" s="18"/>
    </row>
    <row r="3248" spans="1:16" x14ac:dyDescent="0.25">
      <c r="A3248" s="76"/>
      <c r="B3248" s="76"/>
      <c r="C3248" s="76"/>
      <c r="D3248" s="90"/>
      <c r="E3248" s="78"/>
      <c r="F3248" s="8" t="s">
        <v>2557</v>
      </c>
      <c r="G3248" s="7" t="s">
        <v>17</v>
      </c>
      <c r="H3248" s="10">
        <v>123833.16</v>
      </c>
      <c r="I3248" s="10">
        <f>(H3248*19.88%)+H3248</f>
        <v>148451.19220799999</v>
      </c>
      <c r="J3248" s="10">
        <v>0</v>
      </c>
      <c r="K3248" s="10">
        <f>(J3248*5.1%)+J3248</f>
        <v>0</v>
      </c>
      <c r="L3248" s="50">
        <f>K3248</f>
        <v>0</v>
      </c>
      <c r="M3248" s="9">
        <v>181560</v>
      </c>
      <c r="N3248" s="9">
        <v>214200</v>
      </c>
      <c r="O3248" s="9">
        <f>MIN(M3248,N3248)</f>
        <v>181560</v>
      </c>
      <c r="P3248" s="17">
        <f>O3248</f>
        <v>181560</v>
      </c>
    </row>
    <row r="3249" spans="1:16" x14ac:dyDescent="0.25">
      <c r="A3249" s="76"/>
      <c r="B3249" s="76"/>
      <c r="C3249" s="76"/>
      <c r="D3249" s="90"/>
      <c r="E3249" s="78"/>
      <c r="F3249" s="8" t="s">
        <v>2558</v>
      </c>
      <c r="G3249" s="7" t="s">
        <v>17</v>
      </c>
      <c r="H3249" s="10">
        <v>13509.54</v>
      </c>
      <c r="I3249" s="10">
        <f>H3249*(19.88%)+H3249</f>
        <v>16195.236552</v>
      </c>
      <c r="J3249" s="10">
        <v>0</v>
      </c>
      <c r="K3249" s="10">
        <f>(J3249*5.1%)+J3249</f>
        <v>0</v>
      </c>
      <c r="L3249" s="50">
        <f t="shared" ref="L3249:L3252" si="712">K3249</f>
        <v>0</v>
      </c>
      <c r="M3249" s="9">
        <v>20146.811764800001</v>
      </c>
      <c r="N3249" s="9">
        <v>22021.188000000002</v>
      </c>
      <c r="O3249" s="9">
        <f t="shared" ref="O3249:O3251" si="713">MIN(M3249,N3249)</f>
        <v>20146.811764800001</v>
      </c>
      <c r="P3249" s="17">
        <f t="shared" ref="P3249:P3252" si="714">O3249</f>
        <v>20146.811764800001</v>
      </c>
    </row>
    <row r="3250" spans="1:16" x14ac:dyDescent="0.25">
      <c r="A3250" s="76"/>
      <c r="B3250" s="76"/>
      <c r="C3250" s="76"/>
      <c r="D3250" s="90"/>
      <c r="E3250" s="78"/>
      <c r="F3250" s="8" t="s">
        <v>2559</v>
      </c>
      <c r="G3250" s="7" t="s">
        <v>17</v>
      </c>
      <c r="H3250" s="10">
        <v>10131.66</v>
      </c>
      <c r="I3250" s="10">
        <f>H3250*(19.88%)+H3250</f>
        <v>12145.834008</v>
      </c>
      <c r="J3250" s="10">
        <v>0</v>
      </c>
      <c r="K3250" s="10">
        <f>(J3250*5.1%)+J3250</f>
        <v>0</v>
      </c>
      <c r="L3250" s="50">
        <f t="shared" si="712"/>
        <v>0</v>
      </c>
      <c r="M3250" s="9">
        <v>15109.447231200002</v>
      </c>
      <c r="N3250" s="9">
        <v>22021.188000000002</v>
      </c>
      <c r="O3250" s="9">
        <f t="shared" si="713"/>
        <v>15109.447231200002</v>
      </c>
      <c r="P3250" s="17">
        <f t="shared" si="714"/>
        <v>15109.447231200002</v>
      </c>
    </row>
    <row r="3251" spans="1:16" x14ac:dyDescent="0.25">
      <c r="A3251" s="76"/>
      <c r="B3251" s="76"/>
      <c r="C3251" s="76"/>
      <c r="D3251" s="90"/>
      <c r="E3251" s="78"/>
      <c r="F3251" s="8" t="s">
        <v>2560</v>
      </c>
      <c r="G3251" s="7" t="s">
        <v>17</v>
      </c>
      <c r="H3251" s="10">
        <v>5065.83</v>
      </c>
      <c r="I3251" s="10">
        <f>H3251*(19.88%)+H3251</f>
        <v>6072.9170039999999</v>
      </c>
      <c r="J3251" s="10">
        <v>0</v>
      </c>
      <c r="K3251" s="10">
        <f>(J3251*5.1%)+J3251</f>
        <v>0</v>
      </c>
      <c r="L3251" s="50">
        <f t="shared" si="712"/>
        <v>0</v>
      </c>
      <c r="M3251" s="9">
        <v>25500</v>
      </c>
      <c r="N3251" s="9">
        <v>22021.188000000002</v>
      </c>
      <c r="O3251" s="9">
        <f t="shared" si="713"/>
        <v>22021.188000000002</v>
      </c>
      <c r="P3251" s="17">
        <f t="shared" si="714"/>
        <v>22021.188000000002</v>
      </c>
    </row>
    <row r="3252" spans="1:16" x14ac:dyDescent="0.25">
      <c r="A3252" s="76"/>
      <c r="B3252" s="76"/>
      <c r="C3252" s="76"/>
      <c r="D3252" s="90"/>
      <c r="E3252" s="78"/>
      <c r="F3252" s="8" t="s">
        <v>2561</v>
      </c>
      <c r="G3252" s="7" t="s">
        <v>17</v>
      </c>
      <c r="H3252" s="10">
        <v>95689.44</v>
      </c>
      <c r="I3252" s="10">
        <f>H3252*(19.88%)+H3252</f>
        <v>114712.50067199999</v>
      </c>
      <c r="J3252" s="10">
        <v>0</v>
      </c>
      <c r="K3252" s="10">
        <f>(J3252*5.1%)+J3252</f>
        <v>0</v>
      </c>
      <c r="L3252" s="50">
        <f t="shared" si="712"/>
        <v>0</v>
      </c>
      <c r="M3252" s="9">
        <v>181560</v>
      </c>
      <c r="N3252" s="9">
        <v>464187.10800000001</v>
      </c>
      <c r="O3252" s="9">
        <f>MIN(M3252,N3252)</f>
        <v>181560</v>
      </c>
      <c r="P3252" s="17">
        <f t="shared" si="714"/>
        <v>181560</v>
      </c>
    </row>
    <row r="3253" spans="1:16" x14ac:dyDescent="0.25">
      <c r="A3253" s="76"/>
      <c r="B3253" s="76"/>
      <c r="C3253" s="76"/>
      <c r="D3253" s="90"/>
      <c r="E3253" s="78"/>
      <c r="F3253" s="86" t="s">
        <v>81</v>
      </c>
      <c r="G3253" s="87"/>
      <c r="H3253" s="87"/>
      <c r="I3253" s="87"/>
      <c r="J3253" s="87"/>
      <c r="K3253" s="87"/>
      <c r="L3253" s="88"/>
      <c r="M3253" s="10"/>
      <c r="N3253" s="10"/>
      <c r="O3253" s="10"/>
      <c r="P3253" s="18"/>
    </row>
    <row r="3254" spans="1:16" x14ac:dyDescent="0.25">
      <c r="A3254" s="76"/>
      <c r="B3254" s="76"/>
      <c r="C3254" s="76"/>
      <c r="D3254" s="90"/>
      <c r="E3254" s="78"/>
      <c r="F3254" s="8" t="s">
        <v>1014</v>
      </c>
      <c r="G3254" s="77" t="s">
        <v>82</v>
      </c>
      <c r="H3254" s="78">
        <v>37840.769999999997</v>
      </c>
      <c r="I3254" s="78">
        <f>(H3254*19.88%)+H3254</f>
        <v>45363.515075999996</v>
      </c>
      <c r="J3254" s="78">
        <v>0</v>
      </c>
      <c r="K3254" s="78">
        <f>(J3254*5.1%)+J3254</f>
        <v>0</v>
      </c>
      <c r="L3254" s="78">
        <f>K3254</f>
        <v>0</v>
      </c>
      <c r="M3254" s="79">
        <v>69360</v>
      </c>
      <c r="N3254" s="78">
        <v>129773.07</v>
      </c>
      <c r="O3254" s="79">
        <f>MIN(M3254,N3254)</f>
        <v>69360</v>
      </c>
      <c r="P3254" s="80">
        <f>O3254</f>
        <v>69360</v>
      </c>
    </row>
    <row r="3255" spans="1:16" x14ac:dyDescent="0.25">
      <c r="A3255" s="76"/>
      <c r="B3255" s="76"/>
      <c r="C3255" s="76"/>
      <c r="D3255" s="90"/>
      <c r="E3255" s="78"/>
      <c r="F3255" s="8" t="s">
        <v>1715</v>
      </c>
      <c r="G3255" s="77"/>
      <c r="H3255" s="78"/>
      <c r="I3255" s="78"/>
      <c r="J3255" s="78" t="s">
        <v>1743</v>
      </c>
      <c r="K3255" s="78"/>
      <c r="L3255" s="78">
        <f t="shared" ref="L3255:L3260" si="715">+(I3255+K3255)/2</f>
        <v>0</v>
      </c>
      <c r="M3255" s="79"/>
      <c r="N3255" s="78"/>
      <c r="O3255" s="79"/>
      <c r="P3255" s="81"/>
    </row>
    <row r="3256" spans="1:16" x14ac:dyDescent="0.25">
      <c r="A3256" s="76"/>
      <c r="B3256" s="76"/>
      <c r="C3256" s="76"/>
      <c r="D3256" s="90"/>
      <c r="E3256" s="78"/>
      <c r="F3256" s="8" t="s">
        <v>997</v>
      </c>
      <c r="G3256" s="77"/>
      <c r="H3256" s="78"/>
      <c r="I3256" s="78"/>
      <c r="J3256" s="78" t="s">
        <v>1743</v>
      </c>
      <c r="K3256" s="78"/>
      <c r="L3256" s="78">
        <f t="shared" si="715"/>
        <v>0</v>
      </c>
      <c r="M3256" s="79"/>
      <c r="N3256" s="78"/>
      <c r="O3256" s="79"/>
      <c r="P3256" s="81"/>
    </row>
    <row r="3257" spans="1:16" x14ac:dyDescent="0.25">
      <c r="A3257" s="76"/>
      <c r="B3257" s="76"/>
      <c r="C3257" s="76"/>
      <c r="D3257" s="90"/>
      <c r="E3257" s="78"/>
      <c r="F3257" s="8" t="s">
        <v>468</v>
      </c>
      <c r="G3257" s="77"/>
      <c r="H3257" s="78"/>
      <c r="I3257" s="78"/>
      <c r="J3257" s="78" t="s">
        <v>1743</v>
      </c>
      <c r="K3257" s="78"/>
      <c r="L3257" s="78">
        <f t="shared" si="715"/>
        <v>0</v>
      </c>
      <c r="M3257" s="79"/>
      <c r="N3257" s="78"/>
      <c r="O3257" s="79"/>
      <c r="P3257" s="81"/>
    </row>
    <row r="3258" spans="1:16" x14ac:dyDescent="0.25">
      <c r="A3258" s="76"/>
      <c r="B3258" s="76"/>
      <c r="C3258" s="76"/>
      <c r="D3258" s="90"/>
      <c r="E3258" s="78"/>
      <c r="F3258" s="8" t="s">
        <v>99</v>
      </c>
      <c r="G3258" s="77"/>
      <c r="H3258" s="78"/>
      <c r="I3258" s="78"/>
      <c r="J3258" s="78" t="s">
        <v>1743</v>
      </c>
      <c r="K3258" s="78"/>
      <c r="L3258" s="78">
        <f t="shared" si="715"/>
        <v>0</v>
      </c>
      <c r="M3258" s="79"/>
      <c r="N3258" s="78"/>
      <c r="O3258" s="79"/>
      <c r="P3258" s="81"/>
    </row>
    <row r="3259" spans="1:16" x14ac:dyDescent="0.25">
      <c r="A3259" s="76"/>
      <c r="B3259" s="76"/>
      <c r="C3259" s="76"/>
      <c r="D3259" s="90"/>
      <c r="E3259" s="78"/>
      <c r="F3259" s="8" t="s">
        <v>2409</v>
      </c>
      <c r="G3259" s="77"/>
      <c r="H3259" s="78"/>
      <c r="I3259" s="78"/>
      <c r="J3259" s="78" t="s">
        <v>1743</v>
      </c>
      <c r="K3259" s="78"/>
      <c r="L3259" s="78">
        <f t="shared" si="715"/>
        <v>0</v>
      </c>
      <c r="M3259" s="79"/>
      <c r="N3259" s="78"/>
      <c r="O3259" s="79"/>
      <c r="P3259" s="81"/>
    </row>
    <row r="3260" spans="1:16" x14ac:dyDescent="0.25">
      <c r="A3260" s="76"/>
      <c r="B3260" s="76"/>
      <c r="C3260" s="76"/>
      <c r="D3260" s="90"/>
      <c r="E3260" s="78"/>
      <c r="F3260" s="8" t="s">
        <v>2562</v>
      </c>
      <c r="G3260" s="77"/>
      <c r="H3260" s="78"/>
      <c r="I3260" s="78"/>
      <c r="J3260" s="78" t="s">
        <v>1743</v>
      </c>
      <c r="K3260" s="78"/>
      <c r="L3260" s="78">
        <f t="shared" si="715"/>
        <v>0</v>
      </c>
      <c r="M3260" s="79"/>
      <c r="N3260" s="78"/>
      <c r="O3260" s="79"/>
      <c r="P3260" s="81"/>
    </row>
    <row r="3261" spans="1:16" x14ac:dyDescent="0.25">
      <c r="A3261" s="76">
        <v>19</v>
      </c>
      <c r="B3261" s="76" t="s">
        <v>2563</v>
      </c>
      <c r="C3261" s="76" t="s">
        <v>2516</v>
      </c>
      <c r="D3261" s="90"/>
      <c r="E3261" s="78"/>
      <c r="F3261" s="86" t="s">
        <v>15</v>
      </c>
      <c r="G3261" s="87"/>
      <c r="H3261" s="87"/>
      <c r="I3261" s="87"/>
      <c r="J3261" s="87"/>
      <c r="K3261" s="87"/>
      <c r="L3261" s="88"/>
      <c r="M3261" s="10"/>
      <c r="N3261" s="10"/>
      <c r="O3261" s="10"/>
      <c r="P3261" s="18"/>
    </row>
    <row r="3262" spans="1:16" x14ac:dyDescent="0.25">
      <c r="A3262" s="76"/>
      <c r="B3262" s="76"/>
      <c r="C3262" s="76"/>
      <c r="D3262" s="90"/>
      <c r="E3262" s="78"/>
      <c r="F3262" s="8" t="s">
        <v>2564</v>
      </c>
      <c r="G3262" s="7" t="s">
        <v>17</v>
      </c>
      <c r="H3262" s="10">
        <v>0</v>
      </c>
      <c r="I3262" s="10">
        <f>(H3262*19.88%)+H3262</f>
        <v>0</v>
      </c>
      <c r="J3262" s="10">
        <v>78761</v>
      </c>
      <c r="K3262" s="10">
        <f>(J3262*5.1%)+J3262</f>
        <v>82777.811000000002</v>
      </c>
      <c r="L3262" s="50">
        <f>K3262</f>
        <v>82777.811000000002</v>
      </c>
      <c r="M3262" s="9">
        <v>112470.708</v>
      </c>
      <c r="N3262" s="9">
        <v>464187.10800000001</v>
      </c>
      <c r="O3262" s="9">
        <f>MIN(M3262,N3262)</f>
        <v>112470.708</v>
      </c>
      <c r="P3262" s="17">
        <f>AVERAGE(L3262,O3262)</f>
        <v>97624.2595</v>
      </c>
    </row>
    <row r="3263" spans="1:16" ht="11.25" customHeight="1" x14ac:dyDescent="0.25">
      <c r="A3263" s="76"/>
      <c r="B3263" s="76"/>
      <c r="C3263" s="76"/>
      <c r="D3263" s="90"/>
      <c r="E3263" s="78"/>
      <c r="F3263" s="8" t="s">
        <v>2565</v>
      </c>
      <c r="G3263" s="7" t="s">
        <v>17</v>
      </c>
      <c r="H3263" s="10">
        <v>0</v>
      </c>
      <c r="I3263" s="10">
        <f t="shared" ref="I3263:I3265" si="716">H3263*(5.1%)+H3263</f>
        <v>0</v>
      </c>
      <c r="J3263" s="10">
        <v>111192</v>
      </c>
      <c r="K3263" s="10">
        <f>(J3263*5.1%)+J3263</f>
        <v>116862.792</v>
      </c>
      <c r="L3263" s="50">
        <f t="shared" ref="L3263:L3265" si="717">K3263</f>
        <v>116862.792</v>
      </c>
      <c r="M3263" s="9">
        <v>158782.17599999998</v>
      </c>
      <c r="N3263" s="9">
        <v>167007.45600000001</v>
      </c>
      <c r="O3263" s="9">
        <f t="shared" ref="O3263:O3265" si="718">MIN(M3263,N3263)</f>
        <v>158782.17599999998</v>
      </c>
      <c r="P3263" s="17">
        <f t="shared" ref="P3263:P3265" si="719">AVERAGE(L3263,O3263)</f>
        <v>137822.484</v>
      </c>
    </row>
    <row r="3264" spans="1:16" x14ac:dyDescent="0.25">
      <c r="A3264" s="76"/>
      <c r="B3264" s="76"/>
      <c r="C3264" s="76"/>
      <c r="D3264" s="90"/>
      <c r="E3264" s="78"/>
      <c r="F3264" s="8" t="s">
        <v>2566</v>
      </c>
      <c r="G3264" s="7" t="s">
        <v>17</v>
      </c>
      <c r="H3264" s="10">
        <v>0</v>
      </c>
      <c r="I3264" s="10">
        <f t="shared" si="716"/>
        <v>0</v>
      </c>
      <c r="J3264" s="10">
        <v>92660</v>
      </c>
      <c r="K3264" s="10">
        <f>(J3264*5.1%)+J3264</f>
        <v>97385.66</v>
      </c>
      <c r="L3264" s="50">
        <f t="shared" si="717"/>
        <v>97385.66</v>
      </c>
      <c r="M3264" s="9">
        <v>132318.48000000001</v>
      </c>
      <c r="N3264" s="9">
        <v>93408.335999999996</v>
      </c>
      <c r="O3264" s="9">
        <f t="shared" si="718"/>
        <v>93408.335999999996</v>
      </c>
      <c r="P3264" s="17">
        <f t="shared" si="719"/>
        <v>95396.997999999992</v>
      </c>
    </row>
    <row r="3265" spans="1:16" ht="11.25" customHeight="1" x14ac:dyDescent="0.25">
      <c r="A3265" s="76"/>
      <c r="B3265" s="76"/>
      <c r="C3265" s="76"/>
      <c r="D3265" s="90"/>
      <c r="E3265" s="78"/>
      <c r="F3265" s="8" t="s">
        <v>2567</v>
      </c>
      <c r="G3265" s="7" t="s">
        <v>17</v>
      </c>
      <c r="H3265" s="10">
        <v>0</v>
      </c>
      <c r="I3265" s="10">
        <f t="shared" si="716"/>
        <v>0</v>
      </c>
      <c r="J3265" s="10">
        <v>73349.656000000003</v>
      </c>
      <c r="K3265" s="10">
        <f>(J3265*5.1%)+J3265</f>
        <v>77090.488456000006</v>
      </c>
      <c r="L3265" s="50">
        <f t="shared" si="717"/>
        <v>77090.488456000006</v>
      </c>
      <c r="M3265" s="9">
        <v>104743.308768</v>
      </c>
      <c r="N3265" s="9">
        <v>181664.448</v>
      </c>
      <c r="O3265" s="9">
        <f t="shared" si="718"/>
        <v>104743.308768</v>
      </c>
      <c r="P3265" s="17">
        <f t="shared" si="719"/>
        <v>90916.898612000005</v>
      </c>
    </row>
    <row r="3266" spans="1:16" x14ac:dyDescent="0.25">
      <c r="A3266" s="76"/>
      <c r="B3266" s="76"/>
      <c r="C3266" s="76"/>
      <c r="D3266" s="90"/>
      <c r="E3266" s="78"/>
      <c r="F3266" s="3" t="s">
        <v>81</v>
      </c>
      <c r="G3266" s="7"/>
      <c r="H3266" s="10"/>
      <c r="I3266" s="10"/>
      <c r="J3266" s="10"/>
      <c r="K3266" s="10"/>
      <c r="L3266" s="50"/>
      <c r="M3266" s="10"/>
      <c r="N3266" s="10"/>
      <c r="O3266" s="10"/>
      <c r="P3266" s="18"/>
    </row>
    <row r="3267" spans="1:16" ht="22.5" customHeight="1" x14ac:dyDescent="0.25">
      <c r="A3267" s="76"/>
      <c r="B3267" s="76"/>
      <c r="C3267" s="76"/>
      <c r="D3267" s="90"/>
      <c r="E3267" s="78"/>
      <c r="F3267" s="8" t="s">
        <v>2568</v>
      </c>
      <c r="G3267" s="77" t="s">
        <v>82</v>
      </c>
      <c r="H3267" s="78">
        <v>0</v>
      </c>
      <c r="I3267" s="78">
        <f>(H3267*19.88%)+H3267</f>
        <v>0</v>
      </c>
      <c r="J3267" s="78">
        <v>32431</v>
      </c>
      <c r="K3267" s="78">
        <f>(J3267*5.1%)+J3267</f>
        <v>34084.981</v>
      </c>
      <c r="L3267" s="78">
        <f>K3267</f>
        <v>34084.981</v>
      </c>
      <c r="M3267" s="79">
        <v>46311.468000000001</v>
      </c>
      <c r="N3267" s="78">
        <v>281596.84000000003</v>
      </c>
      <c r="O3267" s="79">
        <f>MIN(M3267,N3267)</f>
        <v>46311.468000000001</v>
      </c>
      <c r="P3267" s="80">
        <f>AVERAGE(L3267,O3267)</f>
        <v>40198.224499999997</v>
      </c>
    </row>
    <row r="3268" spans="1:16" x14ac:dyDescent="0.25">
      <c r="A3268" s="76"/>
      <c r="B3268" s="76"/>
      <c r="C3268" s="76"/>
      <c r="D3268" s="90"/>
      <c r="E3268" s="78"/>
      <c r="F3268" s="8" t="s">
        <v>2569</v>
      </c>
      <c r="G3268" s="77"/>
      <c r="H3268" s="78"/>
      <c r="I3268" s="78"/>
      <c r="J3268" s="78"/>
      <c r="K3268" s="78"/>
      <c r="L3268" s="78">
        <f t="shared" ref="L3268:L3277" si="720">+(I3268+K3268)/2</f>
        <v>0</v>
      </c>
      <c r="M3268" s="79">
        <v>0</v>
      </c>
      <c r="N3268" s="78"/>
      <c r="O3268" s="79">
        <v>0</v>
      </c>
      <c r="P3268" s="81"/>
    </row>
    <row r="3269" spans="1:16" ht="11.25" customHeight="1" x14ac:dyDescent="0.25">
      <c r="A3269" s="76"/>
      <c r="B3269" s="76"/>
      <c r="C3269" s="76"/>
      <c r="D3269" s="90"/>
      <c r="E3269" s="78"/>
      <c r="F3269" s="8" t="s">
        <v>2570</v>
      </c>
      <c r="G3269" s="77"/>
      <c r="H3269" s="78"/>
      <c r="I3269" s="78"/>
      <c r="J3269" s="78"/>
      <c r="K3269" s="78"/>
      <c r="L3269" s="78">
        <f t="shared" si="720"/>
        <v>0</v>
      </c>
      <c r="M3269" s="79">
        <v>0</v>
      </c>
      <c r="N3269" s="78"/>
      <c r="O3269" s="79">
        <v>0</v>
      </c>
      <c r="P3269" s="81"/>
    </row>
    <row r="3270" spans="1:16" ht="11.25" customHeight="1" x14ac:dyDescent="0.25">
      <c r="A3270" s="76"/>
      <c r="B3270" s="76"/>
      <c r="C3270" s="76"/>
      <c r="D3270" s="90"/>
      <c r="E3270" s="78"/>
      <c r="F3270" s="8" t="s">
        <v>2571</v>
      </c>
      <c r="G3270" s="77"/>
      <c r="H3270" s="78"/>
      <c r="I3270" s="78"/>
      <c r="J3270" s="78"/>
      <c r="K3270" s="78"/>
      <c r="L3270" s="78">
        <f t="shared" si="720"/>
        <v>0</v>
      </c>
      <c r="M3270" s="79">
        <v>0</v>
      </c>
      <c r="N3270" s="78"/>
      <c r="O3270" s="79">
        <v>0</v>
      </c>
      <c r="P3270" s="81"/>
    </row>
    <row r="3271" spans="1:16" x14ac:dyDescent="0.25">
      <c r="A3271" s="76"/>
      <c r="B3271" s="76"/>
      <c r="C3271" s="76"/>
      <c r="D3271" s="90"/>
      <c r="E3271" s="78"/>
      <c r="F3271" s="8" t="s">
        <v>2572</v>
      </c>
      <c r="G3271" s="77"/>
      <c r="H3271" s="78"/>
      <c r="I3271" s="78"/>
      <c r="J3271" s="78"/>
      <c r="K3271" s="78"/>
      <c r="L3271" s="78">
        <f t="shared" si="720"/>
        <v>0</v>
      </c>
      <c r="M3271" s="79">
        <v>0</v>
      </c>
      <c r="N3271" s="78"/>
      <c r="O3271" s="79">
        <v>0</v>
      </c>
      <c r="P3271" s="81"/>
    </row>
    <row r="3272" spans="1:16" x14ac:dyDescent="0.25">
      <c r="A3272" s="76"/>
      <c r="B3272" s="76"/>
      <c r="C3272" s="76"/>
      <c r="D3272" s="90"/>
      <c r="E3272" s="78"/>
      <c r="F3272" s="8" t="s">
        <v>2573</v>
      </c>
      <c r="G3272" s="77"/>
      <c r="H3272" s="78"/>
      <c r="I3272" s="78"/>
      <c r="J3272" s="78"/>
      <c r="K3272" s="78"/>
      <c r="L3272" s="78">
        <f t="shared" si="720"/>
        <v>0</v>
      </c>
      <c r="M3272" s="79">
        <v>0</v>
      </c>
      <c r="N3272" s="78"/>
      <c r="O3272" s="79">
        <v>0</v>
      </c>
      <c r="P3272" s="81"/>
    </row>
    <row r="3273" spans="1:16" ht="11.25" customHeight="1" x14ac:dyDescent="0.25">
      <c r="A3273" s="76"/>
      <c r="B3273" s="76"/>
      <c r="C3273" s="76"/>
      <c r="D3273" s="90"/>
      <c r="E3273" s="78"/>
      <c r="F3273" s="8" t="s">
        <v>2574</v>
      </c>
      <c r="G3273" s="77"/>
      <c r="H3273" s="78"/>
      <c r="I3273" s="78"/>
      <c r="J3273" s="78"/>
      <c r="K3273" s="78"/>
      <c r="L3273" s="78">
        <f t="shared" si="720"/>
        <v>0</v>
      </c>
      <c r="M3273" s="79">
        <v>0</v>
      </c>
      <c r="N3273" s="78"/>
      <c r="O3273" s="79">
        <v>0</v>
      </c>
      <c r="P3273" s="81"/>
    </row>
    <row r="3274" spans="1:16" ht="11.25" customHeight="1" x14ac:dyDescent="0.25">
      <c r="A3274" s="76"/>
      <c r="B3274" s="76"/>
      <c r="C3274" s="76"/>
      <c r="D3274" s="90"/>
      <c r="E3274" s="78"/>
      <c r="F3274" s="8" t="s">
        <v>2575</v>
      </c>
      <c r="G3274" s="77"/>
      <c r="H3274" s="78"/>
      <c r="I3274" s="78"/>
      <c r="J3274" s="78"/>
      <c r="K3274" s="78"/>
      <c r="L3274" s="78">
        <f t="shared" si="720"/>
        <v>0</v>
      </c>
      <c r="M3274" s="79">
        <v>0</v>
      </c>
      <c r="N3274" s="78"/>
      <c r="O3274" s="79">
        <v>0</v>
      </c>
      <c r="P3274" s="81"/>
    </row>
    <row r="3275" spans="1:16" x14ac:dyDescent="0.25">
      <c r="A3275" s="76"/>
      <c r="B3275" s="76"/>
      <c r="C3275" s="76"/>
      <c r="D3275" s="90"/>
      <c r="E3275" s="78"/>
      <c r="F3275" s="8" t="s">
        <v>2576</v>
      </c>
      <c r="G3275" s="77"/>
      <c r="H3275" s="78"/>
      <c r="I3275" s="78"/>
      <c r="J3275" s="78"/>
      <c r="K3275" s="78"/>
      <c r="L3275" s="78">
        <f t="shared" si="720"/>
        <v>0</v>
      </c>
      <c r="M3275" s="79">
        <v>0</v>
      </c>
      <c r="N3275" s="78"/>
      <c r="O3275" s="79">
        <v>0</v>
      </c>
      <c r="P3275" s="81"/>
    </row>
    <row r="3276" spans="1:16" x14ac:dyDescent="0.25">
      <c r="A3276" s="76"/>
      <c r="B3276" s="76"/>
      <c r="C3276" s="76"/>
      <c r="D3276" s="90"/>
      <c r="E3276" s="78"/>
      <c r="F3276" s="8" t="s">
        <v>2577</v>
      </c>
      <c r="G3276" s="77"/>
      <c r="H3276" s="78"/>
      <c r="I3276" s="78"/>
      <c r="J3276" s="78"/>
      <c r="K3276" s="78"/>
      <c r="L3276" s="78">
        <f t="shared" si="720"/>
        <v>0</v>
      </c>
      <c r="M3276" s="79">
        <v>0</v>
      </c>
      <c r="N3276" s="78"/>
      <c r="O3276" s="79">
        <v>0</v>
      </c>
      <c r="P3276" s="81"/>
    </row>
    <row r="3277" spans="1:16" x14ac:dyDescent="0.25">
      <c r="A3277" s="76"/>
      <c r="B3277" s="76"/>
      <c r="C3277" s="76"/>
      <c r="D3277" s="90"/>
      <c r="E3277" s="78"/>
      <c r="F3277" s="8" t="s">
        <v>764</v>
      </c>
      <c r="G3277" s="77"/>
      <c r="H3277" s="78"/>
      <c r="I3277" s="78"/>
      <c r="J3277" s="78"/>
      <c r="K3277" s="78"/>
      <c r="L3277" s="78">
        <f t="shared" si="720"/>
        <v>0</v>
      </c>
      <c r="M3277" s="79">
        <v>0</v>
      </c>
      <c r="N3277" s="78"/>
      <c r="O3277" s="79">
        <v>0</v>
      </c>
      <c r="P3277" s="81"/>
    </row>
    <row r="3278" spans="1:16" x14ac:dyDescent="0.25">
      <c r="A3278" s="76">
        <v>20</v>
      </c>
      <c r="B3278" s="76" t="s">
        <v>2578</v>
      </c>
      <c r="C3278" s="76" t="s">
        <v>2516</v>
      </c>
      <c r="D3278" s="90"/>
      <c r="E3278" s="78"/>
      <c r="F3278" s="86" t="s">
        <v>15</v>
      </c>
      <c r="G3278" s="87"/>
      <c r="H3278" s="87"/>
      <c r="I3278" s="87"/>
      <c r="J3278" s="87"/>
      <c r="K3278" s="87"/>
      <c r="L3278" s="88"/>
      <c r="M3278" s="10"/>
      <c r="N3278" s="10"/>
      <c r="O3278" s="10"/>
      <c r="P3278" s="18"/>
    </row>
    <row r="3279" spans="1:16" x14ac:dyDescent="0.25">
      <c r="A3279" s="76"/>
      <c r="B3279" s="76"/>
      <c r="C3279" s="76"/>
      <c r="D3279" s="90"/>
      <c r="E3279" s="78"/>
      <c r="F3279" s="8" t="s">
        <v>2579</v>
      </c>
      <c r="G3279" s="7" t="s">
        <v>17</v>
      </c>
      <c r="H3279" s="10">
        <v>0</v>
      </c>
      <c r="I3279" s="10">
        <f>(H3279*19.88%)+H3279</f>
        <v>0</v>
      </c>
      <c r="J3279" s="9">
        <v>111192</v>
      </c>
      <c r="K3279" s="10">
        <f>(J3279*5.1%)+J3279</f>
        <v>116862.792</v>
      </c>
      <c r="L3279" s="50">
        <f>K3279</f>
        <v>116862.792</v>
      </c>
      <c r="M3279" s="9">
        <v>158782.17599999998</v>
      </c>
      <c r="N3279" s="9">
        <v>534786</v>
      </c>
      <c r="O3279" s="9">
        <f>MIN(M3279,N3279)</f>
        <v>158782.17599999998</v>
      </c>
      <c r="P3279" s="17">
        <f>AVERAGE(L3279,O3279)</f>
        <v>137822.484</v>
      </c>
    </row>
    <row r="3280" spans="1:16" x14ac:dyDescent="0.25">
      <c r="A3280" s="76"/>
      <c r="B3280" s="76"/>
      <c r="C3280" s="76"/>
      <c r="D3280" s="90"/>
      <c r="E3280" s="78"/>
      <c r="F3280" s="8" t="s">
        <v>2580</v>
      </c>
      <c r="G3280" s="7" t="s">
        <v>17</v>
      </c>
      <c r="H3280" s="10">
        <v>0</v>
      </c>
      <c r="I3280" s="10">
        <f>H3280*(19.88%)+H3280</f>
        <v>0</v>
      </c>
      <c r="J3280" s="10">
        <v>92660</v>
      </c>
      <c r="K3280" s="10">
        <f>(J3280*5.1%)+J3280</f>
        <v>97385.66</v>
      </c>
      <c r="L3280" s="50">
        <f t="shared" ref="L3280:L3283" si="721">K3280</f>
        <v>97385.66</v>
      </c>
      <c r="M3280" s="9">
        <v>132318.48000000001</v>
      </c>
      <c r="N3280" s="9">
        <v>299880</v>
      </c>
      <c r="O3280" s="9">
        <f t="shared" ref="O3280:O3283" si="722">MIN(M3280,N3280)</f>
        <v>132318.48000000001</v>
      </c>
      <c r="P3280" s="17">
        <f t="shared" ref="P3280:P3283" si="723">AVERAGE(L3280,O3280)</f>
        <v>114852.07</v>
      </c>
    </row>
    <row r="3281" spans="1:16" x14ac:dyDescent="0.25">
      <c r="A3281" s="76"/>
      <c r="B3281" s="76"/>
      <c r="C3281" s="76"/>
      <c r="D3281" s="90"/>
      <c r="E3281" s="78"/>
      <c r="F3281" s="8" t="s">
        <v>2581</v>
      </c>
      <c r="G3281" s="7" t="s">
        <v>17</v>
      </c>
      <c r="H3281" s="10">
        <v>0</v>
      </c>
      <c r="I3281" s="10">
        <f>H3281*(19.88%)+H3281</f>
        <v>0</v>
      </c>
      <c r="J3281" s="10">
        <v>74128</v>
      </c>
      <c r="K3281" s="10">
        <f>(J3281*5.1%)+J3281</f>
        <v>77908.528000000006</v>
      </c>
      <c r="L3281" s="50">
        <f t="shared" si="721"/>
        <v>77908.528000000006</v>
      </c>
      <c r="M3281" s="9">
        <v>105854.784</v>
      </c>
      <c r="N3281" s="9">
        <v>418166</v>
      </c>
      <c r="O3281" s="9">
        <f t="shared" si="722"/>
        <v>105854.784</v>
      </c>
      <c r="P3281" s="17">
        <f t="shared" si="723"/>
        <v>91881.656000000003</v>
      </c>
    </row>
    <row r="3282" spans="1:16" x14ac:dyDescent="0.25">
      <c r="A3282" s="76"/>
      <c r="B3282" s="76"/>
      <c r="C3282" s="76"/>
      <c r="D3282" s="90"/>
      <c r="E3282" s="78"/>
      <c r="F3282" s="8" t="s">
        <v>2582</v>
      </c>
      <c r="G3282" s="7" t="s">
        <v>17</v>
      </c>
      <c r="H3282" s="10">
        <v>0</v>
      </c>
      <c r="I3282" s="10">
        <f>H3282*(19.88%)+H3282</f>
        <v>0</v>
      </c>
      <c r="J3282" s="10">
        <v>111192</v>
      </c>
      <c r="K3282" s="10">
        <f>(J3282*5.1%)+J3282</f>
        <v>116862.792</v>
      </c>
      <c r="L3282" s="50">
        <f t="shared" si="721"/>
        <v>116862.792</v>
      </c>
      <c r="M3282" s="9">
        <v>158782.17599999998</v>
      </c>
      <c r="N3282" s="9">
        <v>200821.30599999998</v>
      </c>
      <c r="O3282" s="9">
        <f t="shared" si="722"/>
        <v>158782.17599999998</v>
      </c>
      <c r="P3282" s="17">
        <f t="shared" si="723"/>
        <v>137822.484</v>
      </c>
    </row>
    <row r="3283" spans="1:16" x14ac:dyDescent="0.25">
      <c r="A3283" s="76"/>
      <c r="B3283" s="76"/>
      <c r="C3283" s="76"/>
      <c r="D3283" s="90"/>
      <c r="E3283" s="78"/>
      <c r="F3283" s="8" t="s">
        <v>2583</v>
      </c>
      <c r="G3283" s="7" t="s">
        <v>17</v>
      </c>
      <c r="H3283" s="10">
        <v>0</v>
      </c>
      <c r="I3283" s="10">
        <f>H3283*(19.88%)+H3283</f>
        <v>0</v>
      </c>
      <c r="J3283" s="10">
        <v>92660</v>
      </c>
      <c r="K3283" s="10">
        <f>(J3283*5.1%)+J3283</f>
        <v>97385.66</v>
      </c>
      <c r="L3283" s="50">
        <f t="shared" si="721"/>
        <v>97385.66</v>
      </c>
      <c r="M3283" s="9">
        <v>132318.48000000001</v>
      </c>
      <c r="N3283" s="9">
        <v>75136.600000000006</v>
      </c>
      <c r="O3283" s="9">
        <f t="shared" si="722"/>
        <v>75136.600000000006</v>
      </c>
      <c r="P3283" s="17">
        <f t="shared" si="723"/>
        <v>86261.13</v>
      </c>
    </row>
    <row r="3284" spans="1:16" x14ac:dyDescent="0.25">
      <c r="A3284" s="76"/>
      <c r="B3284" s="76"/>
      <c r="C3284" s="76"/>
      <c r="D3284" s="90"/>
      <c r="E3284" s="78"/>
      <c r="F3284" s="86" t="s">
        <v>81</v>
      </c>
      <c r="G3284" s="87"/>
      <c r="H3284" s="87"/>
      <c r="I3284" s="87"/>
      <c r="J3284" s="87"/>
      <c r="K3284" s="87"/>
      <c r="L3284" s="88"/>
      <c r="M3284" s="10"/>
      <c r="N3284" s="10"/>
      <c r="O3284" s="10"/>
      <c r="P3284" s="18"/>
    </row>
    <row r="3285" spans="1:16" ht="22.5" customHeight="1" x14ac:dyDescent="0.25">
      <c r="A3285" s="76"/>
      <c r="B3285" s="76"/>
      <c r="C3285" s="76"/>
      <c r="D3285" s="90"/>
      <c r="E3285" s="78"/>
      <c r="F3285" s="8" t="s">
        <v>2568</v>
      </c>
      <c r="G3285" s="77" t="s">
        <v>82</v>
      </c>
      <c r="H3285" s="78">
        <v>0</v>
      </c>
      <c r="I3285" s="78">
        <f>(H3285*19.88%)+H3285</f>
        <v>0</v>
      </c>
      <c r="J3285" s="78">
        <v>64862</v>
      </c>
      <c r="K3285" s="78">
        <f>(J3285*5.1%)+J3285</f>
        <v>68169.962</v>
      </c>
      <c r="L3285" s="78">
        <f>K3285</f>
        <v>68169.962</v>
      </c>
      <c r="M3285" s="79">
        <v>158782.17599999998</v>
      </c>
      <c r="N3285" s="78">
        <v>281596.84000000003</v>
      </c>
      <c r="O3285" s="79">
        <f>MIN(M3285,N3285)</f>
        <v>158782.17599999998</v>
      </c>
      <c r="P3285" s="80">
        <f>AVERAGE(L3285,O3285)</f>
        <v>113476.06899999999</v>
      </c>
    </row>
    <row r="3286" spans="1:16" x14ac:dyDescent="0.25">
      <c r="A3286" s="76"/>
      <c r="B3286" s="76"/>
      <c r="C3286" s="76"/>
      <c r="D3286" s="90"/>
      <c r="E3286" s="78"/>
      <c r="F3286" s="8" t="s">
        <v>2569</v>
      </c>
      <c r="G3286" s="77"/>
      <c r="H3286" s="78"/>
      <c r="I3286" s="78"/>
      <c r="J3286" s="78"/>
      <c r="K3286" s="78"/>
      <c r="L3286" s="78"/>
      <c r="M3286" s="79">
        <v>0</v>
      </c>
      <c r="N3286" s="78"/>
      <c r="O3286" s="79">
        <v>0</v>
      </c>
      <c r="P3286" s="81"/>
    </row>
    <row r="3287" spans="1:16" ht="11.25" customHeight="1" x14ac:dyDescent="0.25">
      <c r="A3287" s="76"/>
      <c r="B3287" s="76"/>
      <c r="C3287" s="76"/>
      <c r="D3287" s="90"/>
      <c r="E3287" s="78"/>
      <c r="F3287" s="8" t="s">
        <v>2570</v>
      </c>
      <c r="G3287" s="77"/>
      <c r="H3287" s="78"/>
      <c r="I3287" s="78"/>
      <c r="J3287" s="78"/>
      <c r="K3287" s="78"/>
      <c r="L3287" s="78"/>
      <c r="M3287" s="79">
        <v>0</v>
      </c>
      <c r="N3287" s="78"/>
      <c r="O3287" s="79">
        <v>0</v>
      </c>
      <c r="P3287" s="81"/>
    </row>
    <row r="3288" spans="1:16" ht="11.25" customHeight="1" x14ac:dyDescent="0.25">
      <c r="A3288" s="76"/>
      <c r="B3288" s="76"/>
      <c r="C3288" s="76"/>
      <c r="D3288" s="90"/>
      <c r="E3288" s="78"/>
      <c r="F3288" s="8" t="s">
        <v>2571</v>
      </c>
      <c r="G3288" s="77"/>
      <c r="H3288" s="78"/>
      <c r="I3288" s="78"/>
      <c r="J3288" s="78"/>
      <c r="K3288" s="78"/>
      <c r="L3288" s="78"/>
      <c r="M3288" s="79">
        <v>0</v>
      </c>
      <c r="N3288" s="78"/>
      <c r="O3288" s="79">
        <v>0</v>
      </c>
      <c r="P3288" s="81"/>
    </row>
    <row r="3289" spans="1:16" x14ac:dyDescent="0.25">
      <c r="A3289" s="76"/>
      <c r="B3289" s="76"/>
      <c r="C3289" s="76"/>
      <c r="D3289" s="90"/>
      <c r="E3289" s="78"/>
      <c r="F3289" s="8" t="s">
        <v>2572</v>
      </c>
      <c r="G3289" s="77"/>
      <c r="H3289" s="78"/>
      <c r="I3289" s="78"/>
      <c r="J3289" s="78"/>
      <c r="K3289" s="78"/>
      <c r="L3289" s="78"/>
      <c r="M3289" s="79">
        <v>0</v>
      </c>
      <c r="N3289" s="78"/>
      <c r="O3289" s="79">
        <v>0</v>
      </c>
      <c r="P3289" s="81"/>
    </row>
    <row r="3290" spans="1:16" x14ac:dyDescent="0.25">
      <c r="A3290" s="76"/>
      <c r="B3290" s="76"/>
      <c r="C3290" s="76"/>
      <c r="D3290" s="90"/>
      <c r="E3290" s="78"/>
      <c r="F3290" s="8" t="s">
        <v>2573</v>
      </c>
      <c r="G3290" s="77"/>
      <c r="H3290" s="78"/>
      <c r="I3290" s="78"/>
      <c r="J3290" s="78"/>
      <c r="K3290" s="78"/>
      <c r="L3290" s="78"/>
      <c r="M3290" s="79">
        <v>0</v>
      </c>
      <c r="N3290" s="78"/>
      <c r="O3290" s="79">
        <v>0</v>
      </c>
      <c r="P3290" s="81"/>
    </row>
    <row r="3291" spans="1:16" ht="11.25" customHeight="1" x14ac:dyDescent="0.25">
      <c r="A3291" s="76"/>
      <c r="B3291" s="76"/>
      <c r="C3291" s="76"/>
      <c r="D3291" s="90"/>
      <c r="E3291" s="78"/>
      <c r="F3291" s="8" t="s">
        <v>2574</v>
      </c>
      <c r="G3291" s="77"/>
      <c r="H3291" s="78"/>
      <c r="I3291" s="78"/>
      <c r="J3291" s="78"/>
      <c r="K3291" s="78"/>
      <c r="L3291" s="78"/>
      <c r="M3291" s="79">
        <v>0</v>
      </c>
      <c r="N3291" s="78"/>
      <c r="O3291" s="79">
        <v>0</v>
      </c>
      <c r="P3291" s="81"/>
    </row>
    <row r="3292" spans="1:16" ht="11.25" customHeight="1" x14ac:dyDescent="0.25">
      <c r="A3292" s="76"/>
      <c r="B3292" s="76"/>
      <c r="C3292" s="76"/>
      <c r="D3292" s="90"/>
      <c r="E3292" s="78"/>
      <c r="F3292" s="8" t="s">
        <v>2575</v>
      </c>
      <c r="G3292" s="77"/>
      <c r="H3292" s="78"/>
      <c r="I3292" s="78"/>
      <c r="J3292" s="78"/>
      <c r="K3292" s="78"/>
      <c r="L3292" s="78"/>
      <c r="M3292" s="79">
        <v>0</v>
      </c>
      <c r="N3292" s="78"/>
      <c r="O3292" s="79">
        <v>0</v>
      </c>
      <c r="P3292" s="81"/>
    </row>
    <row r="3293" spans="1:16" x14ac:dyDescent="0.25">
      <c r="A3293" s="76"/>
      <c r="B3293" s="76"/>
      <c r="C3293" s="76"/>
      <c r="D3293" s="90"/>
      <c r="E3293" s="78"/>
      <c r="F3293" s="8" t="s">
        <v>2576</v>
      </c>
      <c r="G3293" s="77"/>
      <c r="H3293" s="78"/>
      <c r="I3293" s="78"/>
      <c r="J3293" s="78"/>
      <c r="K3293" s="78"/>
      <c r="L3293" s="78"/>
      <c r="M3293" s="79">
        <v>0</v>
      </c>
      <c r="N3293" s="78"/>
      <c r="O3293" s="79">
        <v>0</v>
      </c>
      <c r="P3293" s="81"/>
    </row>
    <row r="3294" spans="1:16" x14ac:dyDescent="0.25">
      <c r="A3294" s="76"/>
      <c r="B3294" s="76"/>
      <c r="C3294" s="76"/>
      <c r="D3294" s="90"/>
      <c r="E3294" s="78"/>
      <c r="F3294" s="8" t="s">
        <v>2577</v>
      </c>
      <c r="G3294" s="77"/>
      <c r="H3294" s="78"/>
      <c r="I3294" s="78"/>
      <c r="J3294" s="78"/>
      <c r="K3294" s="78"/>
      <c r="L3294" s="78"/>
      <c r="M3294" s="79">
        <v>0</v>
      </c>
      <c r="N3294" s="78"/>
      <c r="O3294" s="79">
        <v>0</v>
      </c>
      <c r="P3294" s="81"/>
    </row>
    <row r="3295" spans="1:16" x14ac:dyDescent="0.25">
      <c r="A3295" s="76"/>
      <c r="B3295" s="76"/>
      <c r="C3295" s="76"/>
      <c r="D3295" s="90"/>
      <c r="E3295" s="78"/>
      <c r="F3295" s="8" t="s">
        <v>764</v>
      </c>
      <c r="G3295" s="77"/>
      <c r="H3295" s="78"/>
      <c r="I3295" s="78"/>
      <c r="J3295" s="78"/>
      <c r="K3295" s="78"/>
      <c r="L3295" s="78"/>
      <c r="M3295" s="79">
        <v>0</v>
      </c>
      <c r="N3295" s="78"/>
      <c r="O3295" s="79">
        <v>0</v>
      </c>
      <c r="P3295" s="81"/>
    </row>
    <row r="3296" spans="1:16" x14ac:dyDescent="0.25">
      <c r="A3296" s="76">
        <v>21</v>
      </c>
      <c r="B3296" s="76" t="s">
        <v>2584</v>
      </c>
      <c r="C3296" s="76" t="s">
        <v>2585</v>
      </c>
      <c r="D3296" s="90"/>
      <c r="E3296" s="78"/>
      <c r="F3296" s="86" t="s">
        <v>15</v>
      </c>
      <c r="G3296" s="87"/>
      <c r="H3296" s="87"/>
      <c r="I3296" s="87"/>
      <c r="J3296" s="87"/>
      <c r="K3296" s="87"/>
      <c r="L3296" s="88"/>
      <c r="M3296" s="10"/>
      <c r="N3296" s="10"/>
      <c r="O3296" s="10"/>
      <c r="P3296" s="18"/>
    </row>
    <row r="3297" spans="1:16" x14ac:dyDescent="0.25">
      <c r="A3297" s="76"/>
      <c r="B3297" s="76"/>
      <c r="C3297" s="76"/>
      <c r="D3297" s="90"/>
      <c r="E3297" s="78"/>
      <c r="F3297" s="8" t="s">
        <v>2579</v>
      </c>
      <c r="G3297" s="7" t="s">
        <v>17</v>
      </c>
      <c r="H3297" s="10">
        <v>0</v>
      </c>
      <c r="I3297" s="10">
        <f>(H3297*19.88%)+H3297</f>
        <v>0</v>
      </c>
      <c r="J3297" s="10">
        <v>111192</v>
      </c>
      <c r="K3297" s="10">
        <f>(J3297*5.1%)+J3297</f>
        <v>116862.792</v>
      </c>
      <c r="L3297" s="50">
        <f>K3297</f>
        <v>116862.792</v>
      </c>
      <c r="M3297" s="9">
        <v>158782.17599999998</v>
      </c>
      <c r="N3297" s="9">
        <v>534786</v>
      </c>
      <c r="O3297" s="9">
        <f>MIN(M3297,N3297)</f>
        <v>158782.17599999998</v>
      </c>
      <c r="P3297" s="17">
        <f>AVERAGE(L3297,O3297)</f>
        <v>137822.484</v>
      </c>
    </row>
    <row r="3298" spans="1:16" x14ac:dyDescent="0.25">
      <c r="A3298" s="76"/>
      <c r="B3298" s="76"/>
      <c r="C3298" s="76"/>
      <c r="D3298" s="90"/>
      <c r="E3298" s="78"/>
      <c r="F3298" s="8" t="s">
        <v>2580</v>
      </c>
      <c r="G3298" s="7" t="s">
        <v>17</v>
      </c>
      <c r="H3298" s="10">
        <v>0</v>
      </c>
      <c r="I3298" s="10">
        <f>(H3298*19.88%)+H3298</f>
        <v>0</v>
      </c>
      <c r="J3298" s="10">
        <v>92660</v>
      </c>
      <c r="K3298" s="10">
        <f>(J3298*5.1%)+J3298</f>
        <v>97385.66</v>
      </c>
      <c r="L3298" s="50">
        <f t="shared" ref="L3298:L3301" si="724">K3298</f>
        <v>97385.66</v>
      </c>
      <c r="M3298" s="9">
        <v>132318.48000000001</v>
      </c>
      <c r="N3298" s="9">
        <v>299880</v>
      </c>
      <c r="O3298" s="9">
        <f t="shared" ref="O3298:O3301" si="725">MIN(M3298,N3298)</f>
        <v>132318.48000000001</v>
      </c>
      <c r="P3298" s="17">
        <f t="shared" ref="P3298:P3301" si="726">AVERAGE(L3298,O3298)</f>
        <v>114852.07</v>
      </c>
    </row>
    <row r="3299" spans="1:16" x14ac:dyDescent="0.25">
      <c r="A3299" s="76"/>
      <c r="B3299" s="76"/>
      <c r="C3299" s="76"/>
      <c r="D3299" s="90"/>
      <c r="E3299" s="78"/>
      <c r="F3299" s="8" t="s">
        <v>2581</v>
      </c>
      <c r="G3299" s="7" t="s">
        <v>17</v>
      </c>
      <c r="H3299" s="10">
        <v>0</v>
      </c>
      <c r="I3299" s="10">
        <f>(H3299*19.88%)+H3299</f>
        <v>0</v>
      </c>
      <c r="J3299" s="10">
        <v>90806.8</v>
      </c>
      <c r="K3299" s="10">
        <f>(J3299*5.1%)+J3299</f>
        <v>95437.946800000005</v>
      </c>
      <c r="L3299" s="50">
        <f t="shared" si="724"/>
        <v>95437.946800000005</v>
      </c>
      <c r="M3299" s="9">
        <v>129672.11040000001</v>
      </c>
      <c r="N3299" s="9">
        <v>418166</v>
      </c>
      <c r="O3299" s="9">
        <f t="shared" si="725"/>
        <v>129672.11040000001</v>
      </c>
      <c r="P3299" s="17">
        <f t="shared" si="726"/>
        <v>112555.02860000001</v>
      </c>
    </row>
    <row r="3300" spans="1:16" x14ac:dyDescent="0.25">
      <c r="A3300" s="76"/>
      <c r="B3300" s="76"/>
      <c r="C3300" s="76"/>
      <c r="D3300" s="90"/>
      <c r="E3300" s="78"/>
      <c r="F3300" s="8" t="s">
        <v>2583</v>
      </c>
      <c r="G3300" s="7" t="s">
        <v>17</v>
      </c>
      <c r="H3300" s="10">
        <v>0</v>
      </c>
      <c r="I3300" s="10">
        <f>(H3300*19.88%)+H3300</f>
        <v>0</v>
      </c>
      <c r="J3300" s="10">
        <v>32431</v>
      </c>
      <c r="K3300" s="10">
        <f>(J3300*5.1%)+J3300</f>
        <v>34084.981</v>
      </c>
      <c r="L3300" s="50">
        <f t="shared" si="724"/>
        <v>34084.981</v>
      </c>
      <c r="M3300" s="9">
        <v>46311.468000000001</v>
      </c>
      <c r="N3300" s="9">
        <v>200821.30599999998</v>
      </c>
      <c r="O3300" s="9">
        <f t="shared" si="725"/>
        <v>46311.468000000001</v>
      </c>
      <c r="P3300" s="17">
        <f t="shared" si="726"/>
        <v>40198.224499999997</v>
      </c>
    </row>
    <row r="3301" spans="1:16" x14ac:dyDescent="0.25">
      <c r="A3301" s="76"/>
      <c r="B3301" s="76"/>
      <c r="C3301" s="76"/>
      <c r="D3301" s="90"/>
      <c r="E3301" s="78"/>
      <c r="F3301" s="8" t="s">
        <v>2582</v>
      </c>
      <c r="G3301" s="7" t="s">
        <v>17</v>
      </c>
      <c r="H3301" s="10">
        <v>0</v>
      </c>
      <c r="I3301" s="10">
        <f>(H3301*19.88%)+H3301</f>
        <v>0</v>
      </c>
      <c r="J3301" s="9">
        <v>78761</v>
      </c>
      <c r="K3301" s="10">
        <f>(J3301*5.1%)+J3301</f>
        <v>82777.811000000002</v>
      </c>
      <c r="L3301" s="50">
        <f t="shared" si="724"/>
        <v>82777.811000000002</v>
      </c>
      <c r="M3301" s="9">
        <v>112470.708</v>
      </c>
      <c r="N3301" s="9">
        <v>75136.600000000006</v>
      </c>
      <c r="O3301" s="9">
        <f t="shared" si="725"/>
        <v>75136.600000000006</v>
      </c>
      <c r="P3301" s="17">
        <f t="shared" si="726"/>
        <v>78957.205500000011</v>
      </c>
    </row>
    <row r="3302" spans="1:16" x14ac:dyDescent="0.25">
      <c r="A3302" s="76"/>
      <c r="B3302" s="76"/>
      <c r="C3302" s="76"/>
      <c r="D3302" s="90"/>
      <c r="E3302" s="78"/>
      <c r="F3302" s="86" t="s">
        <v>81</v>
      </c>
      <c r="G3302" s="87"/>
      <c r="H3302" s="87"/>
      <c r="I3302" s="87"/>
      <c r="J3302" s="87"/>
      <c r="K3302" s="87"/>
      <c r="L3302" s="88"/>
      <c r="M3302" s="10"/>
      <c r="N3302" s="10"/>
      <c r="O3302" s="10"/>
      <c r="P3302" s="18"/>
    </row>
    <row r="3303" spans="1:16" ht="22.5" customHeight="1" x14ac:dyDescent="0.25">
      <c r="A3303" s="76"/>
      <c r="B3303" s="76"/>
      <c r="C3303" s="76"/>
      <c r="D3303" s="90"/>
      <c r="E3303" s="78"/>
      <c r="F3303" s="8" t="s">
        <v>2568</v>
      </c>
      <c r="G3303" s="77" t="s">
        <v>82</v>
      </c>
      <c r="H3303" s="78">
        <v>0</v>
      </c>
      <c r="I3303" s="78">
        <f>(H3303*19.88%)+H3303</f>
        <v>0</v>
      </c>
      <c r="J3303" s="78">
        <v>111192</v>
      </c>
      <c r="K3303" s="78">
        <f>(J3303*5.1%)+J3303</f>
        <v>116862.792</v>
      </c>
      <c r="L3303" s="78">
        <f>K3303</f>
        <v>116862.792</v>
      </c>
      <c r="M3303" s="79">
        <v>158782.17599999998</v>
      </c>
      <c r="N3303" s="78">
        <v>281596.84000000003</v>
      </c>
      <c r="O3303" s="79">
        <f>MIN(M3303,N3303)</f>
        <v>158782.17599999998</v>
      </c>
      <c r="P3303" s="80">
        <f>AVERAGE(L3303,O3303)</f>
        <v>137822.484</v>
      </c>
    </row>
    <row r="3304" spans="1:16" x14ac:dyDescent="0.25">
      <c r="A3304" s="76"/>
      <c r="B3304" s="76"/>
      <c r="C3304" s="76"/>
      <c r="D3304" s="90"/>
      <c r="E3304" s="78"/>
      <c r="F3304" s="8" t="s">
        <v>2569</v>
      </c>
      <c r="G3304" s="77"/>
      <c r="H3304" s="78"/>
      <c r="I3304" s="78"/>
      <c r="J3304" s="78"/>
      <c r="K3304" s="78"/>
      <c r="L3304" s="78"/>
      <c r="M3304" s="79">
        <v>0</v>
      </c>
      <c r="N3304" s="78"/>
      <c r="O3304" s="79">
        <v>0</v>
      </c>
      <c r="P3304" s="81"/>
    </row>
    <row r="3305" spans="1:16" ht="11.25" customHeight="1" x14ac:dyDescent="0.25">
      <c r="A3305" s="76"/>
      <c r="B3305" s="76"/>
      <c r="C3305" s="76"/>
      <c r="D3305" s="90"/>
      <c r="E3305" s="78"/>
      <c r="F3305" s="8" t="s">
        <v>2570</v>
      </c>
      <c r="G3305" s="77"/>
      <c r="H3305" s="78"/>
      <c r="I3305" s="78"/>
      <c r="J3305" s="78"/>
      <c r="K3305" s="78"/>
      <c r="L3305" s="78"/>
      <c r="M3305" s="79">
        <v>0</v>
      </c>
      <c r="N3305" s="78"/>
      <c r="O3305" s="79">
        <v>0</v>
      </c>
      <c r="P3305" s="81"/>
    </row>
    <row r="3306" spans="1:16" ht="11.25" customHeight="1" x14ac:dyDescent="0.25">
      <c r="A3306" s="76"/>
      <c r="B3306" s="76"/>
      <c r="C3306" s="76"/>
      <c r="D3306" s="90"/>
      <c r="E3306" s="78"/>
      <c r="F3306" s="8" t="s">
        <v>2571</v>
      </c>
      <c r="G3306" s="77"/>
      <c r="H3306" s="78"/>
      <c r="I3306" s="78"/>
      <c r="J3306" s="78"/>
      <c r="K3306" s="78"/>
      <c r="L3306" s="78"/>
      <c r="M3306" s="79">
        <v>0</v>
      </c>
      <c r="N3306" s="78"/>
      <c r="O3306" s="79">
        <v>0</v>
      </c>
      <c r="P3306" s="81"/>
    </row>
    <row r="3307" spans="1:16" x14ac:dyDescent="0.25">
      <c r="A3307" s="76"/>
      <c r="B3307" s="76"/>
      <c r="C3307" s="76"/>
      <c r="D3307" s="90"/>
      <c r="E3307" s="78"/>
      <c r="F3307" s="8" t="s">
        <v>2572</v>
      </c>
      <c r="G3307" s="77"/>
      <c r="H3307" s="78"/>
      <c r="I3307" s="78"/>
      <c r="J3307" s="78"/>
      <c r="K3307" s="78"/>
      <c r="L3307" s="78"/>
      <c r="M3307" s="79">
        <v>0</v>
      </c>
      <c r="N3307" s="78"/>
      <c r="O3307" s="79">
        <v>0</v>
      </c>
      <c r="P3307" s="81"/>
    </row>
    <row r="3308" spans="1:16" x14ac:dyDescent="0.25">
      <c r="A3308" s="76"/>
      <c r="B3308" s="76"/>
      <c r="C3308" s="76"/>
      <c r="D3308" s="90"/>
      <c r="E3308" s="78"/>
      <c r="F3308" s="8" t="s">
        <v>2573</v>
      </c>
      <c r="G3308" s="77"/>
      <c r="H3308" s="78"/>
      <c r="I3308" s="78"/>
      <c r="J3308" s="78"/>
      <c r="K3308" s="78"/>
      <c r="L3308" s="78"/>
      <c r="M3308" s="79">
        <v>0</v>
      </c>
      <c r="N3308" s="78"/>
      <c r="O3308" s="79">
        <v>0</v>
      </c>
      <c r="P3308" s="81"/>
    </row>
    <row r="3309" spans="1:16" ht="11.25" customHeight="1" x14ac:dyDescent="0.25">
      <c r="A3309" s="76"/>
      <c r="B3309" s="76"/>
      <c r="C3309" s="76"/>
      <c r="D3309" s="90"/>
      <c r="E3309" s="78"/>
      <c r="F3309" s="8" t="s">
        <v>2574</v>
      </c>
      <c r="G3309" s="77"/>
      <c r="H3309" s="78"/>
      <c r="I3309" s="78"/>
      <c r="J3309" s="78"/>
      <c r="K3309" s="78"/>
      <c r="L3309" s="78"/>
      <c r="M3309" s="79">
        <v>0</v>
      </c>
      <c r="N3309" s="78"/>
      <c r="O3309" s="79">
        <v>0</v>
      </c>
      <c r="P3309" s="81"/>
    </row>
    <row r="3310" spans="1:16" ht="11.25" customHeight="1" x14ac:dyDescent="0.25">
      <c r="A3310" s="76"/>
      <c r="B3310" s="76"/>
      <c r="C3310" s="76"/>
      <c r="D3310" s="90"/>
      <c r="E3310" s="78"/>
      <c r="F3310" s="8" t="s">
        <v>2575</v>
      </c>
      <c r="G3310" s="77"/>
      <c r="H3310" s="78"/>
      <c r="I3310" s="78"/>
      <c r="J3310" s="78"/>
      <c r="K3310" s="78"/>
      <c r="L3310" s="78"/>
      <c r="M3310" s="79">
        <v>0</v>
      </c>
      <c r="N3310" s="78"/>
      <c r="O3310" s="79">
        <v>0</v>
      </c>
      <c r="P3310" s="81"/>
    </row>
    <row r="3311" spans="1:16" x14ac:dyDescent="0.25">
      <c r="A3311" s="76"/>
      <c r="B3311" s="76"/>
      <c r="C3311" s="76"/>
      <c r="D3311" s="90"/>
      <c r="E3311" s="78"/>
      <c r="F3311" s="8" t="s">
        <v>2576</v>
      </c>
      <c r="G3311" s="77"/>
      <c r="H3311" s="78"/>
      <c r="I3311" s="78"/>
      <c r="J3311" s="78"/>
      <c r="K3311" s="78"/>
      <c r="L3311" s="78"/>
      <c r="M3311" s="79">
        <v>0</v>
      </c>
      <c r="N3311" s="78"/>
      <c r="O3311" s="79">
        <v>0</v>
      </c>
      <c r="P3311" s="81"/>
    </row>
    <row r="3312" spans="1:16" x14ac:dyDescent="0.25">
      <c r="A3312" s="76"/>
      <c r="B3312" s="76"/>
      <c r="C3312" s="76"/>
      <c r="D3312" s="90"/>
      <c r="E3312" s="78"/>
      <c r="F3312" s="8" t="s">
        <v>2577</v>
      </c>
      <c r="G3312" s="77"/>
      <c r="H3312" s="78"/>
      <c r="I3312" s="78"/>
      <c r="J3312" s="78"/>
      <c r="K3312" s="78"/>
      <c r="L3312" s="78"/>
      <c r="M3312" s="79">
        <v>0</v>
      </c>
      <c r="N3312" s="78"/>
      <c r="O3312" s="79">
        <v>0</v>
      </c>
      <c r="P3312" s="81"/>
    </row>
    <row r="3313" spans="1:16" x14ac:dyDescent="0.25">
      <c r="A3313" s="76"/>
      <c r="B3313" s="76"/>
      <c r="C3313" s="76"/>
      <c r="D3313" s="90"/>
      <c r="E3313" s="78"/>
      <c r="F3313" s="8" t="s">
        <v>764</v>
      </c>
      <c r="G3313" s="77"/>
      <c r="H3313" s="78"/>
      <c r="I3313" s="78"/>
      <c r="J3313" s="78"/>
      <c r="K3313" s="78"/>
      <c r="L3313" s="78"/>
      <c r="M3313" s="79">
        <v>0</v>
      </c>
      <c r="N3313" s="78"/>
      <c r="O3313" s="79">
        <v>0</v>
      </c>
      <c r="P3313" s="81"/>
    </row>
    <row r="3314" spans="1:16" x14ac:dyDescent="0.25">
      <c r="A3314" s="76">
        <v>22</v>
      </c>
      <c r="B3314" s="76" t="s">
        <v>2586</v>
      </c>
      <c r="C3314" s="76" t="s">
        <v>2587</v>
      </c>
      <c r="D3314" s="90"/>
      <c r="E3314" s="78"/>
      <c r="F3314" s="86" t="s">
        <v>15</v>
      </c>
      <c r="G3314" s="87"/>
      <c r="H3314" s="87"/>
      <c r="I3314" s="87"/>
      <c r="J3314" s="87"/>
      <c r="K3314" s="87"/>
      <c r="L3314" s="88"/>
      <c r="M3314" s="10"/>
      <c r="N3314" s="10"/>
      <c r="O3314" s="10"/>
      <c r="P3314" s="18"/>
    </row>
    <row r="3315" spans="1:16" x14ac:dyDescent="0.25">
      <c r="A3315" s="76"/>
      <c r="B3315" s="76"/>
      <c r="C3315" s="76"/>
      <c r="D3315" s="90"/>
      <c r="E3315" s="78"/>
      <c r="F3315" s="8" t="s">
        <v>2588</v>
      </c>
      <c r="G3315" s="7" t="s">
        <v>17</v>
      </c>
      <c r="H3315" s="9">
        <v>0</v>
      </c>
      <c r="I3315" s="9">
        <f t="shared" ref="I3315:I3324" si="727">(H3315*19.88%)+H3315</f>
        <v>0</v>
      </c>
      <c r="J3315" s="9">
        <v>0</v>
      </c>
      <c r="K3315" s="9">
        <f t="shared" ref="K3315:K3324" si="728">(J3315*5.1%)+J3315</f>
        <v>0</v>
      </c>
      <c r="L3315" s="49">
        <f>K3315</f>
        <v>0</v>
      </c>
      <c r="M3315" s="9">
        <v>418710</v>
      </c>
      <c r="N3315" s="9">
        <v>534786</v>
      </c>
      <c r="O3315" s="9">
        <f>MIN(M3315,N3315)</f>
        <v>418710</v>
      </c>
      <c r="P3315" s="19">
        <f>O3315</f>
        <v>418710</v>
      </c>
    </row>
    <row r="3316" spans="1:16" x14ac:dyDescent="0.25">
      <c r="A3316" s="76"/>
      <c r="B3316" s="76"/>
      <c r="C3316" s="76"/>
      <c r="D3316" s="90"/>
      <c r="E3316" s="78"/>
      <c r="F3316" s="8" t="s">
        <v>2589</v>
      </c>
      <c r="G3316" s="7" t="s">
        <v>17</v>
      </c>
      <c r="H3316" s="9">
        <v>0</v>
      </c>
      <c r="I3316" s="9">
        <f t="shared" si="727"/>
        <v>0</v>
      </c>
      <c r="J3316" s="9">
        <v>0</v>
      </c>
      <c r="K3316" s="9">
        <f t="shared" si="728"/>
        <v>0</v>
      </c>
      <c r="L3316" s="49">
        <f t="shared" ref="L3316:L3324" si="729">K3316</f>
        <v>0</v>
      </c>
      <c r="M3316" s="9">
        <v>96114.6</v>
      </c>
      <c r="N3316" s="9">
        <v>158270</v>
      </c>
      <c r="O3316" s="9">
        <f t="shared" ref="O3316:O3324" si="730">MIN(M3316,N3316)</f>
        <v>96114.6</v>
      </c>
      <c r="P3316" s="19">
        <f t="shared" ref="P3316:P3324" si="731">O3316</f>
        <v>96114.6</v>
      </c>
    </row>
    <row r="3317" spans="1:16" ht="11.25" customHeight="1" x14ac:dyDescent="0.25">
      <c r="A3317" s="76"/>
      <c r="B3317" s="76"/>
      <c r="C3317" s="76"/>
      <c r="D3317" s="90"/>
      <c r="E3317" s="78"/>
      <c r="F3317" s="8" t="s">
        <v>2590</v>
      </c>
      <c r="G3317" s="7" t="s">
        <v>17</v>
      </c>
      <c r="H3317" s="9">
        <v>0</v>
      </c>
      <c r="I3317" s="9">
        <f t="shared" si="727"/>
        <v>0</v>
      </c>
      <c r="J3317" s="9">
        <v>0</v>
      </c>
      <c r="K3317" s="9">
        <f t="shared" si="728"/>
        <v>0</v>
      </c>
      <c r="L3317" s="49">
        <f t="shared" si="729"/>
        <v>0</v>
      </c>
      <c r="M3317" s="9">
        <v>89199</v>
      </c>
      <c r="N3317" s="9">
        <v>93296</v>
      </c>
      <c r="O3317" s="9">
        <f t="shared" si="730"/>
        <v>89199</v>
      </c>
      <c r="P3317" s="19">
        <f t="shared" si="731"/>
        <v>89199</v>
      </c>
    </row>
    <row r="3318" spans="1:16" ht="11.25" customHeight="1" x14ac:dyDescent="0.25">
      <c r="A3318" s="76"/>
      <c r="B3318" s="76"/>
      <c r="C3318" s="76"/>
      <c r="D3318" s="90"/>
      <c r="E3318" s="78"/>
      <c r="F3318" s="8" t="s">
        <v>2591</v>
      </c>
      <c r="G3318" s="7" t="s">
        <v>17</v>
      </c>
      <c r="H3318" s="9">
        <v>0</v>
      </c>
      <c r="I3318" s="9">
        <f t="shared" si="727"/>
        <v>0</v>
      </c>
      <c r="J3318" s="9">
        <v>0</v>
      </c>
      <c r="K3318" s="9">
        <f t="shared" si="728"/>
        <v>0</v>
      </c>
      <c r="L3318" s="49">
        <f t="shared" si="729"/>
        <v>0</v>
      </c>
      <c r="M3318" s="9">
        <v>601494</v>
      </c>
      <c r="N3318" s="9">
        <v>199920</v>
      </c>
      <c r="O3318" s="9">
        <f t="shared" si="730"/>
        <v>199920</v>
      </c>
      <c r="P3318" s="19">
        <f t="shared" si="731"/>
        <v>199920</v>
      </c>
    </row>
    <row r="3319" spans="1:16" ht="11.25" customHeight="1" x14ac:dyDescent="0.25">
      <c r="A3319" s="76"/>
      <c r="B3319" s="76"/>
      <c r="C3319" s="76"/>
      <c r="D3319" s="90"/>
      <c r="E3319" s="78"/>
      <c r="F3319" s="8" t="s">
        <v>2592</v>
      </c>
      <c r="G3319" s="7" t="s">
        <v>17</v>
      </c>
      <c r="H3319" s="9">
        <v>0</v>
      </c>
      <c r="I3319" s="9">
        <f t="shared" si="727"/>
        <v>0</v>
      </c>
      <c r="J3319" s="9">
        <v>0</v>
      </c>
      <c r="K3319" s="9">
        <f t="shared" si="728"/>
        <v>0</v>
      </c>
      <c r="L3319" s="49">
        <f t="shared" si="729"/>
        <v>0</v>
      </c>
      <c r="M3319" s="9">
        <v>361080</v>
      </c>
      <c r="N3319" s="9">
        <v>97564.292000000001</v>
      </c>
      <c r="O3319" s="9">
        <f t="shared" si="730"/>
        <v>97564.292000000001</v>
      </c>
      <c r="P3319" s="19">
        <f t="shared" si="731"/>
        <v>97564.292000000001</v>
      </c>
    </row>
    <row r="3320" spans="1:16" ht="11.25" customHeight="1" x14ac:dyDescent="0.25">
      <c r="A3320" s="76"/>
      <c r="B3320" s="76"/>
      <c r="C3320" s="76"/>
      <c r="D3320" s="90"/>
      <c r="E3320" s="78"/>
      <c r="F3320" s="8" t="s">
        <v>2593</v>
      </c>
      <c r="G3320" s="7" t="s">
        <v>17</v>
      </c>
      <c r="H3320" s="9">
        <v>0</v>
      </c>
      <c r="I3320" s="9">
        <f t="shared" si="727"/>
        <v>0</v>
      </c>
      <c r="J3320" s="9">
        <v>0</v>
      </c>
      <c r="K3320" s="9">
        <f t="shared" si="728"/>
        <v>0</v>
      </c>
      <c r="L3320" s="49">
        <f t="shared" si="729"/>
        <v>0</v>
      </c>
      <c r="M3320" s="9">
        <v>601494</v>
      </c>
      <c r="N3320" s="9">
        <v>257563.6</v>
      </c>
      <c r="O3320" s="9">
        <f t="shared" si="730"/>
        <v>257563.6</v>
      </c>
      <c r="P3320" s="19">
        <f t="shared" si="731"/>
        <v>257563.6</v>
      </c>
    </row>
    <row r="3321" spans="1:16" ht="11.25" customHeight="1" x14ac:dyDescent="0.25">
      <c r="A3321" s="76"/>
      <c r="B3321" s="76"/>
      <c r="C3321" s="76"/>
      <c r="D3321" s="90"/>
      <c r="E3321" s="78"/>
      <c r="F3321" s="8" t="s">
        <v>2594</v>
      </c>
      <c r="G3321" s="7" t="s">
        <v>17</v>
      </c>
      <c r="H3321" s="9">
        <v>0</v>
      </c>
      <c r="I3321" s="9">
        <f t="shared" si="727"/>
        <v>0</v>
      </c>
      <c r="J3321" s="9">
        <v>0</v>
      </c>
      <c r="K3321" s="9">
        <f t="shared" si="728"/>
        <v>0</v>
      </c>
      <c r="L3321" s="49">
        <f t="shared" si="729"/>
        <v>0</v>
      </c>
      <c r="M3321" s="9">
        <v>386478</v>
      </c>
      <c r="N3321" s="9">
        <v>144177.30599999998</v>
      </c>
      <c r="O3321" s="9">
        <f t="shared" si="730"/>
        <v>144177.30599999998</v>
      </c>
      <c r="P3321" s="19">
        <f t="shared" si="731"/>
        <v>144177.30599999998</v>
      </c>
    </row>
    <row r="3322" spans="1:16" ht="11.25" customHeight="1" x14ac:dyDescent="0.25">
      <c r="A3322" s="76"/>
      <c r="B3322" s="76"/>
      <c r="C3322" s="76"/>
      <c r="D3322" s="90"/>
      <c r="E3322" s="78"/>
      <c r="F3322" s="8" t="s">
        <v>2595</v>
      </c>
      <c r="G3322" s="7" t="s">
        <v>17</v>
      </c>
      <c r="H3322" s="9">
        <v>0</v>
      </c>
      <c r="I3322" s="9">
        <f t="shared" si="727"/>
        <v>0</v>
      </c>
      <c r="J3322" s="9">
        <v>0</v>
      </c>
      <c r="K3322" s="9">
        <f t="shared" si="728"/>
        <v>0</v>
      </c>
      <c r="L3322" s="49">
        <f t="shared" si="729"/>
        <v>0</v>
      </c>
      <c r="M3322" s="9">
        <v>386478</v>
      </c>
      <c r="N3322" s="9">
        <v>93982.392000000007</v>
      </c>
      <c r="O3322" s="9">
        <f t="shared" si="730"/>
        <v>93982.392000000007</v>
      </c>
      <c r="P3322" s="19">
        <f t="shared" si="731"/>
        <v>93982.392000000007</v>
      </c>
    </row>
    <row r="3323" spans="1:16" ht="11.25" customHeight="1" x14ac:dyDescent="0.25">
      <c r="A3323" s="76"/>
      <c r="B3323" s="76"/>
      <c r="C3323" s="76"/>
      <c r="D3323" s="90"/>
      <c r="E3323" s="78"/>
      <c r="F3323" s="8" t="s">
        <v>2213</v>
      </c>
      <c r="G3323" s="7" t="s">
        <v>17</v>
      </c>
      <c r="H3323" s="9">
        <v>0</v>
      </c>
      <c r="I3323" s="9">
        <f t="shared" si="727"/>
        <v>0</v>
      </c>
      <c r="J3323" s="9">
        <v>0</v>
      </c>
      <c r="K3323" s="9">
        <f t="shared" si="728"/>
        <v>0</v>
      </c>
      <c r="L3323" s="49">
        <f t="shared" si="729"/>
        <v>0</v>
      </c>
      <c r="M3323" s="9">
        <v>386478</v>
      </c>
      <c r="N3323" s="9">
        <v>75169.919999999998</v>
      </c>
      <c r="O3323" s="9">
        <f t="shared" si="730"/>
        <v>75169.919999999998</v>
      </c>
      <c r="P3323" s="19">
        <f t="shared" si="731"/>
        <v>75169.919999999998</v>
      </c>
    </row>
    <row r="3324" spans="1:16" ht="11.25" customHeight="1" x14ac:dyDescent="0.25">
      <c r="A3324" s="76"/>
      <c r="B3324" s="76"/>
      <c r="C3324" s="76"/>
      <c r="D3324" s="90"/>
      <c r="E3324" s="78"/>
      <c r="F3324" s="8" t="s">
        <v>2596</v>
      </c>
      <c r="G3324" s="7" t="s">
        <v>17</v>
      </c>
      <c r="H3324" s="9">
        <v>0</v>
      </c>
      <c r="I3324" s="9">
        <f t="shared" si="727"/>
        <v>0</v>
      </c>
      <c r="J3324" s="9">
        <v>0</v>
      </c>
      <c r="K3324" s="9">
        <f t="shared" si="728"/>
        <v>0</v>
      </c>
      <c r="L3324" s="49">
        <f t="shared" si="729"/>
        <v>0</v>
      </c>
      <c r="M3324" s="9">
        <v>100419</v>
      </c>
      <c r="N3324" s="9">
        <v>93495.92</v>
      </c>
      <c r="O3324" s="9">
        <f t="shared" si="730"/>
        <v>93495.92</v>
      </c>
      <c r="P3324" s="19">
        <f t="shared" si="731"/>
        <v>93495.92</v>
      </c>
    </row>
    <row r="3325" spans="1:16" x14ac:dyDescent="0.25">
      <c r="A3325" s="76"/>
      <c r="B3325" s="76"/>
      <c r="C3325" s="76"/>
      <c r="D3325" s="90"/>
      <c r="E3325" s="78"/>
      <c r="F3325" s="86" t="s">
        <v>81</v>
      </c>
      <c r="G3325" s="87"/>
      <c r="H3325" s="87"/>
      <c r="I3325" s="87"/>
      <c r="J3325" s="87"/>
      <c r="K3325" s="87"/>
      <c r="L3325" s="88"/>
      <c r="M3325" s="10"/>
      <c r="N3325" s="10"/>
      <c r="O3325" s="10"/>
      <c r="P3325" s="18"/>
    </row>
    <row r="3326" spans="1:16" x14ac:dyDescent="0.25">
      <c r="A3326" s="76"/>
      <c r="B3326" s="76"/>
      <c r="C3326" s="76"/>
      <c r="D3326" s="90"/>
      <c r="E3326" s="78"/>
      <c r="F3326" s="8" t="s">
        <v>2597</v>
      </c>
      <c r="G3326" s="91" t="s">
        <v>82</v>
      </c>
      <c r="H3326" s="79">
        <v>0</v>
      </c>
      <c r="I3326" s="79">
        <f>(H3326*19.88%)+H3326</f>
        <v>0</v>
      </c>
      <c r="J3326" s="79">
        <v>0</v>
      </c>
      <c r="K3326" s="79">
        <f>(J3326*5.1%)+J3326</f>
        <v>0</v>
      </c>
      <c r="L3326" s="79">
        <f>K3326</f>
        <v>0</v>
      </c>
      <c r="M3326" s="79">
        <v>167810.4</v>
      </c>
      <c r="N3326" s="78">
        <v>325904.11</v>
      </c>
      <c r="O3326" s="79">
        <f>MIN(M3326,N3326)</f>
        <v>167810.4</v>
      </c>
      <c r="P3326" s="89">
        <f>O3326</f>
        <v>167810.4</v>
      </c>
    </row>
    <row r="3327" spans="1:16" ht="11.25" customHeight="1" x14ac:dyDescent="0.25">
      <c r="A3327" s="76"/>
      <c r="B3327" s="76"/>
      <c r="C3327" s="76"/>
      <c r="D3327" s="90"/>
      <c r="E3327" s="78"/>
      <c r="F3327" s="8" t="s">
        <v>2598</v>
      </c>
      <c r="G3327" s="91"/>
      <c r="H3327" s="79"/>
      <c r="I3327" s="79"/>
      <c r="J3327" s="79"/>
      <c r="K3327" s="79"/>
      <c r="L3327" s="79"/>
      <c r="M3327" s="79">
        <v>0</v>
      </c>
      <c r="N3327" s="78"/>
      <c r="O3327" s="79">
        <v>0</v>
      </c>
      <c r="P3327" s="89">
        <v>0</v>
      </c>
    </row>
    <row r="3328" spans="1:16" x14ac:dyDescent="0.25">
      <c r="A3328" s="76"/>
      <c r="B3328" s="76"/>
      <c r="C3328" s="76"/>
      <c r="D3328" s="90"/>
      <c r="E3328" s="78"/>
      <c r="F3328" s="8" t="s">
        <v>2599</v>
      </c>
      <c r="G3328" s="91"/>
      <c r="H3328" s="79"/>
      <c r="I3328" s="79"/>
      <c r="J3328" s="79"/>
      <c r="K3328" s="79"/>
      <c r="L3328" s="79"/>
      <c r="M3328" s="79">
        <v>0</v>
      </c>
      <c r="N3328" s="78"/>
      <c r="O3328" s="79">
        <v>0</v>
      </c>
      <c r="P3328" s="89">
        <v>0</v>
      </c>
    </row>
    <row r="3329" spans="1:16" x14ac:dyDescent="0.25">
      <c r="A3329" s="76"/>
      <c r="B3329" s="76"/>
      <c r="C3329" s="76"/>
      <c r="D3329" s="90"/>
      <c r="E3329" s="78"/>
      <c r="F3329" s="8" t="s">
        <v>2600</v>
      </c>
      <c r="G3329" s="91"/>
      <c r="H3329" s="79"/>
      <c r="I3329" s="79"/>
      <c r="J3329" s="79"/>
      <c r="K3329" s="79"/>
      <c r="L3329" s="79"/>
      <c r="M3329" s="79">
        <v>0</v>
      </c>
      <c r="N3329" s="78"/>
      <c r="O3329" s="79">
        <v>0</v>
      </c>
      <c r="P3329" s="89">
        <v>0</v>
      </c>
    </row>
    <row r="3330" spans="1:16" ht="11.25" customHeight="1" x14ac:dyDescent="0.25">
      <c r="A3330" s="76"/>
      <c r="B3330" s="76"/>
      <c r="C3330" s="76"/>
      <c r="D3330" s="90"/>
      <c r="E3330" s="78"/>
      <c r="F3330" s="8" t="s">
        <v>2601</v>
      </c>
      <c r="G3330" s="91"/>
      <c r="H3330" s="79"/>
      <c r="I3330" s="79"/>
      <c r="J3330" s="79"/>
      <c r="K3330" s="79"/>
      <c r="L3330" s="79"/>
      <c r="M3330" s="79">
        <v>0</v>
      </c>
      <c r="N3330" s="78"/>
      <c r="O3330" s="79">
        <v>0</v>
      </c>
      <c r="P3330" s="89">
        <v>0</v>
      </c>
    </row>
    <row r="3331" spans="1:16" x14ac:dyDescent="0.25">
      <c r="A3331" s="76"/>
      <c r="B3331" s="76"/>
      <c r="C3331" s="76"/>
      <c r="D3331" s="90"/>
      <c r="E3331" s="78"/>
      <c r="F3331" s="8" t="s">
        <v>2602</v>
      </c>
      <c r="G3331" s="91"/>
      <c r="H3331" s="79"/>
      <c r="I3331" s="79"/>
      <c r="J3331" s="79"/>
      <c r="K3331" s="79"/>
      <c r="L3331" s="79"/>
      <c r="M3331" s="79">
        <v>0</v>
      </c>
      <c r="N3331" s="78"/>
      <c r="O3331" s="79">
        <v>0</v>
      </c>
      <c r="P3331" s="89">
        <v>0</v>
      </c>
    </row>
    <row r="3332" spans="1:16" x14ac:dyDescent="0.25">
      <c r="A3332" s="76"/>
      <c r="B3332" s="76"/>
      <c r="C3332" s="76"/>
      <c r="D3332" s="90"/>
      <c r="E3332" s="78"/>
      <c r="F3332" s="8" t="s">
        <v>2603</v>
      </c>
      <c r="G3332" s="91"/>
      <c r="H3332" s="79"/>
      <c r="I3332" s="79"/>
      <c r="J3332" s="79"/>
      <c r="K3332" s="79"/>
      <c r="L3332" s="79"/>
      <c r="M3332" s="79">
        <v>0</v>
      </c>
      <c r="N3332" s="78"/>
      <c r="O3332" s="79">
        <v>0</v>
      </c>
      <c r="P3332" s="89">
        <v>0</v>
      </c>
    </row>
    <row r="3333" spans="1:16" ht="11.25" customHeight="1" x14ac:dyDescent="0.25">
      <c r="A3333" s="76"/>
      <c r="B3333" s="76"/>
      <c r="C3333" s="76"/>
      <c r="D3333" s="90"/>
      <c r="E3333" s="78"/>
      <c r="F3333" s="8" t="s">
        <v>2604</v>
      </c>
      <c r="G3333" s="91"/>
      <c r="H3333" s="79"/>
      <c r="I3333" s="79"/>
      <c r="J3333" s="79"/>
      <c r="K3333" s="79"/>
      <c r="L3333" s="79"/>
      <c r="M3333" s="79">
        <v>0</v>
      </c>
      <c r="N3333" s="78"/>
      <c r="O3333" s="79">
        <v>0</v>
      </c>
      <c r="P3333" s="89">
        <v>0</v>
      </c>
    </row>
    <row r="3334" spans="1:16" x14ac:dyDescent="0.25">
      <c r="A3334" s="76"/>
      <c r="B3334" s="76"/>
      <c r="C3334" s="76"/>
      <c r="D3334" s="90"/>
      <c r="E3334" s="78"/>
      <c r="F3334" s="8" t="s">
        <v>2605</v>
      </c>
      <c r="G3334" s="91"/>
      <c r="H3334" s="79"/>
      <c r="I3334" s="79"/>
      <c r="J3334" s="79"/>
      <c r="K3334" s="79"/>
      <c r="L3334" s="79"/>
      <c r="M3334" s="79">
        <v>0</v>
      </c>
      <c r="N3334" s="78"/>
      <c r="O3334" s="79">
        <v>0</v>
      </c>
      <c r="P3334" s="89">
        <v>0</v>
      </c>
    </row>
    <row r="3335" spans="1:16" x14ac:dyDescent="0.25">
      <c r="A3335" s="76"/>
      <c r="B3335" s="76"/>
      <c r="C3335" s="76"/>
      <c r="D3335" s="90"/>
      <c r="E3335" s="78"/>
      <c r="F3335" s="8" t="s">
        <v>2606</v>
      </c>
      <c r="G3335" s="91"/>
      <c r="H3335" s="79"/>
      <c r="I3335" s="79"/>
      <c r="J3335" s="79"/>
      <c r="K3335" s="79"/>
      <c r="L3335" s="79"/>
      <c r="M3335" s="79">
        <v>0</v>
      </c>
      <c r="N3335" s="78"/>
      <c r="O3335" s="79">
        <v>0</v>
      </c>
      <c r="P3335" s="89">
        <v>0</v>
      </c>
    </row>
    <row r="3336" spans="1:16" x14ac:dyDescent="0.25">
      <c r="A3336" s="76">
        <v>23</v>
      </c>
      <c r="B3336" s="76" t="s">
        <v>2607</v>
      </c>
      <c r="C3336" s="76" t="s">
        <v>2608</v>
      </c>
      <c r="D3336" s="90"/>
      <c r="E3336" s="78"/>
      <c r="F3336" s="86" t="s">
        <v>15</v>
      </c>
      <c r="G3336" s="87"/>
      <c r="H3336" s="87"/>
      <c r="I3336" s="87"/>
      <c r="J3336" s="87"/>
      <c r="K3336" s="87"/>
      <c r="L3336" s="88"/>
      <c r="M3336" s="10"/>
      <c r="N3336" s="10"/>
      <c r="O3336" s="10"/>
      <c r="P3336" s="18"/>
    </row>
    <row r="3337" spans="1:16" ht="11.25" customHeight="1" x14ac:dyDescent="0.25">
      <c r="A3337" s="76"/>
      <c r="B3337" s="76"/>
      <c r="C3337" s="76"/>
      <c r="D3337" s="90"/>
      <c r="E3337" s="78"/>
      <c r="F3337" s="8" t="s">
        <v>2609</v>
      </c>
      <c r="G3337" s="7" t="s">
        <v>17</v>
      </c>
      <c r="H3337" s="10">
        <v>0</v>
      </c>
      <c r="I3337" s="10">
        <f t="shared" ref="I3337:I3342" si="732">(H3337*19.88%)+H3337</f>
        <v>0</v>
      </c>
      <c r="J3337" s="10">
        <v>92660</v>
      </c>
      <c r="K3337" s="10">
        <f t="shared" ref="K3337:K3342" si="733">(J3337*5.1%)+J3337</f>
        <v>97385.66</v>
      </c>
      <c r="L3337" s="50">
        <f>K3337</f>
        <v>97385.66</v>
      </c>
      <c r="M3337" s="9">
        <v>132318.48000000001</v>
      </c>
      <c r="N3337" s="9">
        <v>266560</v>
      </c>
      <c r="O3337" s="9">
        <f>MIN(M3337,N3337)</f>
        <v>132318.48000000001</v>
      </c>
      <c r="P3337" s="17">
        <f>AVERAGE(L3337,O3337)</f>
        <v>114852.07</v>
      </c>
    </row>
    <row r="3338" spans="1:16" x14ac:dyDescent="0.25">
      <c r="A3338" s="76"/>
      <c r="B3338" s="76"/>
      <c r="C3338" s="76"/>
      <c r="D3338" s="90"/>
      <c r="E3338" s="78"/>
      <c r="F3338" s="8" t="s">
        <v>2610</v>
      </c>
      <c r="G3338" s="7" t="s">
        <v>17</v>
      </c>
      <c r="H3338" s="10">
        <v>0</v>
      </c>
      <c r="I3338" s="10">
        <f t="shared" si="732"/>
        <v>0</v>
      </c>
      <c r="J3338" s="10">
        <v>74128</v>
      </c>
      <c r="K3338" s="10">
        <f t="shared" si="733"/>
        <v>77908.528000000006</v>
      </c>
      <c r="L3338" s="50">
        <f t="shared" ref="L3338:L3342" si="734">K3338</f>
        <v>77908.528000000006</v>
      </c>
      <c r="M3338" s="9">
        <v>105854.784</v>
      </c>
      <c r="N3338" s="9">
        <v>368275.96399999998</v>
      </c>
      <c r="O3338" s="9">
        <f t="shared" ref="O3338:O3342" si="735">MIN(M3338,N3338)</f>
        <v>105854.784</v>
      </c>
      <c r="P3338" s="17">
        <f t="shared" ref="P3338:P3342" si="736">AVERAGE(L3338,O3338)</f>
        <v>91881.656000000003</v>
      </c>
    </row>
    <row r="3339" spans="1:16" x14ac:dyDescent="0.25">
      <c r="A3339" s="76"/>
      <c r="B3339" s="76"/>
      <c r="C3339" s="76"/>
      <c r="D3339" s="90"/>
      <c r="E3339" s="78"/>
      <c r="F3339" s="8" t="s">
        <v>2611</v>
      </c>
      <c r="G3339" s="7" t="s">
        <v>17</v>
      </c>
      <c r="H3339" s="10">
        <v>0</v>
      </c>
      <c r="I3339" s="10">
        <f t="shared" si="732"/>
        <v>0</v>
      </c>
      <c r="J3339" s="10">
        <v>64862</v>
      </c>
      <c r="K3339" s="10">
        <f t="shared" si="733"/>
        <v>68169.962</v>
      </c>
      <c r="L3339" s="50">
        <f t="shared" si="734"/>
        <v>68169.962</v>
      </c>
      <c r="M3339" s="9">
        <v>92622.936000000002</v>
      </c>
      <c r="N3339" s="9">
        <v>934712.6320000001</v>
      </c>
      <c r="O3339" s="9">
        <f t="shared" si="735"/>
        <v>92622.936000000002</v>
      </c>
      <c r="P3339" s="17">
        <f t="shared" si="736"/>
        <v>80396.448999999993</v>
      </c>
    </row>
    <row r="3340" spans="1:16" x14ac:dyDescent="0.25">
      <c r="A3340" s="76"/>
      <c r="B3340" s="76"/>
      <c r="C3340" s="76"/>
      <c r="D3340" s="90"/>
      <c r="E3340" s="78"/>
      <c r="F3340" s="8" t="s">
        <v>2612</v>
      </c>
      <c r="G3340" s="7" t="s">
        <v>17</v>
      </c>
      <c r="H3340" s="10">
        <v>0</v>
      </c>
      <c r="I3340" s="10">
        <f t="shared" si="732"/>
        <v>0</v>
      </c>
      <c r="J3340" s="10">
        <v>73349.656000000003</v>
      </c>
      <c r="K3340" s="10">
        <f t="shared" si="733"/>
        <v>77090.488456000006</v>
      </c>
      <c r="L3340" s="50">
        <f t="shared" si="734"/>
        <v>77090.488456000006</v>
      </c>
      <c r="M3340" s="9">
        <v>104743.308768</v>
      </c>
      <c r="N3340" s="9">
        <v>541671.57799999998</v>
      </c>
      <c r="O3340" s="9">
        <f t="shared" si="735"/>
        <v>104743.308768</v>
      </c>
      <c r="P3340" s="17">
        <f t="shared" si="736"/>
        <v>90916.898612000005</v>
      </c>
    </row>
    <row r="3341" spans="1:16" x14ac:dyDescent="0.25">
      <c r="A3341" s="76"/>
      <c r="B3341" s="76"/>
      <c r="C3341" s="76"/>
      <c r="D3341" s="90"/>
      <c r="E3341" s="78"/>
      <c r="F3341" s="8" t="s">
        <v>2613</v>
      </c>
      <c r="G3341" s="7" t="s">
        <v>17</v>
      </c>
      <c r="H3341" s="10">
        <v>0</v>
      </c>
      <c r="I3341" s="10">
        <f t="shared" si="732"/>
        <v>0</v>
      </c>
      <c r="J3341" s="10">
        <v>92660</v>
      </c>
      <c r="K3341" s="10">
        <f t="shared" si="733"/>
        <v>97385.66</v>
      </c>
      <c r="L3341" s="50">
        <f t="shared" si="734"/>
        <v>97385.66</v>
      </c>
      <c r="M3341" s="9">
        <v>132318.48000000001</v>
      </c>
      <c r="N3341" s="9">
        <v>158270</v>
      </c>
      <c r="O3341" s="9">
        <f t="shared" si="735"/>
        <v>132318.48000000001</v>
      </c>
      <c r="P3341" s="17">
        <f t="shared" si="736"/>
        <v>114852.07</v>
      </c>
    </row>
    <row r="3342" spans="1:16" x14ac:dyDescent="0.25">
      <c r="A3342" s="76"/>
      <c r="B3342" s="76"/>
      <c r="C3342" s="76"/>
      <c r="D3342" s="90"/>
      <c r="E3342" s="78"/>
      <c r="F3342" s="8" t="s">
        <v>2614</v>
      </c>
      <c r="G3342" s="7" t="s">
        <v>17</v>
      </c>
      <c r="H3342" s="10">
        <v>0</v>
      </c>
      <c r="I3342" s="10">
        <f t="shared" si="732"/>
        <v>0</v>
      </c>
      <c r="J3342" s="10">
        <v>74128</v>
      </c>
      <c r="K3342" s="10">
        <f t="shared" si="733"/>
        <v>77908.528000000006</v>
      </c>
      <c r="L3342" s="50">
        <f t="shared" si="734"/>
        <v>77908.528000000006</v>
      </c>
      <c r="M3342" s="9">
        <v>105854.784</v>
      </c>
      <c r="N3342" s="9">
        <v>170618.39199999999</v>
      </c>
      <c r="O3342" s="9">
        <f t="shared" si="735"/>
        <v>105854.784</v>
      </c>
      <c r="P3342" s="17">
        <f t="shared" si="736"/>
        <v>91881.656000000003</v>
      </c>
    </row>
    <row r="3343" spans="1:16" x14ac:dyDescent="0.25">
      <c r="A3343" s="76"/>
      <c r="B3343" s="76"/>
      <c r="C3343" s="76"/>
      <c r="D3343" s="90"/>
      <c r="E3343" s="78"/>
      <c r="F3343" s="86" t="s">
        <v>81</v>
      </c>
      <c r="G3343" s="87"/>
      <c r="H3343" s="87"/>
      <c r="I3343" s="87"/>
      <c r="J3343" s="87"/>
      <c r="K3343" s="87"/>
      <c r="L3343" s="88"/>
      <c r="M3343" s="10"/>
      <c r="N3343" s="10"/>
      <c r="O3343" s="10"/>
      <c r="P3343" s="18"/>
    </row>
    <row r="3344" spans="1:16" ht="22.5" customHeight="1" x14ac:dyDescent="0.25">
      <c r="A3344" s="76"/>
      <c r="B3344" s="76"/>
      <c r="C3344" s="76"/>
      <c r="D3344" s="90"/>
      <c r="E3344" s="78"/>
      <c r="F3344" s="8" t="s">
        <v>2568</v>
      </c>
      <c r="G3344" s="77" t="s">
        <v>82</v>
      </c>
      <c r="H3344" s="78">
        <v>0</v>
      </c>
      <c r="I3344" s="78">
        <f>(H3344*19.88%)+H3344</f>
        <v>0</v>
      </c>
      <c r="J3344" s="78">
        <v>111192</v>
      </c>
      <c r="K3344" s="78">
        <f>(J3344*5.1%)+J3344</f>
        <v>116862.792</v>
      </c>
      <c r="L3344" s="78">
        <f>K3344</f>
        <v>116862.792</v>
      </c>
      <c r="M3344" s="79">
        <v>158782.17599999998</v>
      </c>
      <c r="N3344" s="78">
        <v>355795.72</v>
      </c>
      <c r="O3344" s="79">
        <f>MIN(M3344,N3344)</f>
        <v>158782.17599999998</v>
      </c>
      <c r="P3344" s="80">
        <f>AVERAGE(L3344,O3344)</f>
        <v>137822.484</v>
      </c>
    </row>
    <row r="3345" spans="1:16" x14ac:dyDescent="0.25">
      <c r="A3345" s="76"/>
      <c r="B3345" s="76"/>
      <c r="C3345" s="76"/>
      <c r="D3345" s="90"/>
      <c r="E3345" s="78"/>
      <c r="F3345" s="8" t="s">
        <v>2569</v>
      </c>
      <c r="G3345" s="77"/>
      <c r="H3345" s="78" t="s">
        <v>1743</v>
      </c>
      <c r="I3345" s="78" t="s">
        <v>1743</v>
      </c>
      <c r="J3345" s="78"/>
      <c r="K3345" s="78" t="s">
        <v>1743</v>
      </c>
      <c r="L3345" s="78"/>
      <c r="M3345" s="79">
        <v>0</v>
      </c>
      <c r="N3345" s="78"/>
      <c r="O3345" s="79">
        <v>0</v>
      </c>
      <c r="P3345" s="81"/>
    </row>
    <row r="3346" spans="1:16" ht="11.25" customHeight="1" x14ac:dyDescent="0.25">
      <c r="A3346" s="76"/>
      <c r="B3346" s="76"/>
      <c r="C3346" s="76"/>
      <c r="D3346" s="90"/>
      <c r="E3346" s="78"/>
      <c r="F3346" s="8" t="s">
        <v>2570</v>
      </c>
      <c r="G3346" s="77"/>
      <c r="H3346" s="78" t="s">
        <v>1743</v>
      </c>
      <c r="I3346" s="78" t="s">
        <v>1743</v>
      </c>
      <c r="J3346" s="78"/>
      <c r="K3346" s="78" t="s">
        <v>1743</v>
      </c>
      <c r="L3346" s="78"/>
      <c r="M3346" s="79">
        <v>0</v>
      </c>
      <c r="N3346" s="78"/>
      <c r="O3346" s="79">
        <v>0</v>
      </c>
      <c r="P3346" s="81"/>
    </row>
    <row r="3347" spans="1:16" ht="11.25" customHeight="1" x14ac:dyDescent="0.25">
      <c r="A3347" s="76"/>
      <c r="B3347" s="76"/>
      <c r="C3347" s="76"/>
      <c r="D3347" s="90"/>
      <c r="E3347" s="78"/>
      <c r="F3347" s="8" t="s">
        <v>2571</v>
      </c>
      <c r="G3347" s="77"/>
      <c r="H3347" s="78" t="s">
        <v>1743</v>
      </c>
      <c r="I3347" s="78" t="s">
        <v>1743</v>
      </c>
      <c r="J3347" s="78"/>
      <c r="K3347" s="78" t="s">
        <v>1743</v>
      </c>
      <c r="L3347" s="78"/>
      <c r="M3347" s="79">
        <v>0</v>
      </c>
      <c r="N3347" s="78"/>
      <c r="O3347" s="79">
        <v>0</v>
      </c>
      <c r="P3347" s="81"/>
    </row>
    <row r="3348" spans="1:16" x14ac:dyDescent="0.25">
      <c r="A3348" s="76"/>
      <c r="B3348" s="76"/>
      <c r="C3348" s="76"/>
      <c r="D3348" s="90"/>
      <c r="E3348" s="78"/>
      <c r="F3348" s="8" t="s">
        <v>2572</v>
      </c>
      <c r="G3348" s="77"/>
      <c r="H3348" s="78" t="s">
        <v>1743</v>
      </c>
      <c r="I3348" s="78" t="s">
        <v>1743</v>
      </c>
      <c r="J3348" s="78"/>
      <c r="K3348" s="78" t="s">
        <v>1743</v>
      </c>
      <c r="L3348" s="78"/>
      <c r="M3348" s="79">
        <v>0</v>
      </c>
      <c r="N3348" s="78"/>
      <c r="O3348" s="79">
        <v>0</v>
      </c>
      <c r="P3348" s="81"/>
    </row>
    <row r="3349" spans="1:16" x14ac:dyDescent="0.25">
      <c r="A3349" s="76"/>
      <c r="B3349" s="76"/>
      <c r="C3349" s="76"/>
      <c r="D3349" s="90"/>
      <c r="E3349" s="78"/>
      <c r="F3349" s="8" t="s">
        <v>2573</v>
      </c>
      <c r="G3349" s="77"/>
      <c r="H3349" s="78" t="s">
        <v>1743</v>
      </c>
      <c r="I3349" s="78" t="s">
        <v>1743</v>
      </c>
      <c r="J3349" s="78"/>
      <c r="K3349" s="78" t="s">
        <v>1743</v>
      </c>
      <c r="L3349" s="78"/>
      <c r="M3349" s="79">
        <v>0</v>
      </c>
      <c r="N3349" s="78"/>
      <c r="O3349" s="79">
        <v>0</v>
      </c>
      <c r="P3349" s="81"/>
    </row>
    <row r="3350" spans="1:16" ht="11.25" customHeight="1" x14ac:dyDescent="0.25">
      <c r="A3350" s="76"/>
      <c r="B3350" s="76"/>
      <c r="C3350" s="76"/>
      <c r="D3350" s="90"/>
      <c r="E3350" s="78"/>
      <c r="F3350" s="8" t="s">
        <v>2574</v>
      </c>
      <c r="G3350" s="77"/>
      <c r="H3350" s="78" t="s">
        <v>1743</v>
      </c>
      <c r="I3350" s="78" t="s">
        <v>1743</v>
      </c>
      <c r="J3350" s="78"/>
      <c r="K3350" s="78" t="s">
        <v>1743</v>
      </c>
      <c r="L3350" s="78"/>
      <c r="M3350" s="79">
        <v>0</v>
      </c>
      <c r="N3350" s="78"/>
      <c r="O3350" s="79">
        <v>0</v>
      </c>
      <c r="P3350" s="81"/>
    </row>
    <row r="3351" spans="1:16" ht="11.25" customHeight="1" x14ac:dyDescent="0.25">
      <c r="A3351" s="76"/>
      <c r="B3351" s="76"/>
      <c r="C3351" s="76"/>
      <c r="D3351" s="90"/>
      <c r="E3351" s="78"/>
      <c r="F3351" s="8" t="s">
        <v>2575</v>
      </c>
      <c r="G3351" s="77"/>
      <c r="H3351" s="78" t="s">
        <v>1743</v>
      </c>
      <c r="I3351" s="78" t="s">
        <v>1743</v>
      </c>
      <c r="J3351" s="78"/>
      <c r="K3351" s="78" t="s">
        <v>1743</v>
      </c>
      <c r="L3351" s="78"/>
      <c r="M3351" s="79">
        <v>0</v>
      </c>
      <c r="N3351" s="78"/>
      <c r="O3351" s="79">
        <v>0</v>
      </c>
      <c r="P3351" s="81"/>
    </row>
    <row r="3352" spans="1:16" x14ac:dyDescent="0.25">
      <c r="A3352" s="76"/>
      <c r="B3352" s="76"/>
      <c r="C3352" s="76"/>
      <c r="D3352" s="90"/>
      <c r="E3352" s="78"/>
      <c r="F3352" s="8" t="s">
        <v>2576</v>
      </c>
      <c r="G3352" s="77"/>
      <c r="H3352" s="78" t="s">
        <v>1743</v>
      </c>
      <c r="I3352" s="78" t="s">
        <v>1743</v>
      </c>
      <c r="J3352" s="78"/>
      <c r="K3352" s="78" t="s">
        <v>1743</v>
      </c>
      <c r="L3352" s="78"/>
      <c r="M3352" s="79">
        <v>0</v>
      </c>
      <c r="N3352" s="78"/>
      <c r="O3352" s="79">
        <v>0</v>
      </c>
      <c r="P3352" s="81"/>
    </row>
    <row r="3353" spans="1:16" x14ac:dyDescent="0.25">
      <c r="A3353" s="76"/>
      <c r="B3353" s="76"/>
      <c r="C3353" s="76"/>
      <c r="D3353" s="90"/>
      <c r="E3353" s="78"/>
      <c r="F3353" s="8" t="s">
        <v>2577</v>
      </c>
      <c r="G3353" s="77"/>
      <c r="H3353" s="78" t="s">
        <v>1743</v>
      </c>
      <c r="I3353" s="78" t="s">
        <v>1743</v>
      </c>
      <c r="J3353" s="78"/>
      <c r="K3353" s="78" t="s">
        <v>1743</v>
      </c>
      <c r="L3353" s="78"/>
      <c r="M3353" s="79">
        <v>0</v>
      </c>
      <c r="N3353" s="78"/>
      <c r="O3353" s="79">
        <v>0</v>
      </c>
      <c r="P3353" s="81"/>
    </row>
    <row r="3354" spans="1:16" x14ac:dyDescent="0.25">
      <c r="A3354" s="76"/>
      <c r="B3354" s="76"/>
      <c r="C3354" s="76"/>
      <c r="D3354" s="90"/>
      <c r="E3354" s="78"/>
      <c r="F3354" s="8" t="s">
        <v>764</v>
      </c>
      <c r="G3354" s="77"/>
      <c r="H3354" s="78" t="s">
        <v>1743</v>
      </c>
      <c r="I3354" s="78" t="s">
        <v>1743</v>
      </c>
      <c r="J3354" s="78"/>
      <c r="K3354" s="78" t="s">
        <v>1743</v>
      </c>
      <c r="L3354" s="78"/>
      <c r="M3354" s="79">
        <v>0</v>
      </c>
      <c r="N3354" s="78"/>
      <c r="O3354" s="79">
        <v>0</v>
      </c>
      <c r="P3354" s="81"/>
    </row>
    <row r="3355" spans="1:16" x14ac:dyDescent="0.25">
      <c r="A3355" s="76">
        <v>24</v>
      </c>
      <c r="B3355" s="76" t="s">
        <v>2615</v>
      </c>
      <c r="C3355" s="76" t="s">
        <v>2616</v>
      </c>
      <c r="D3355" s="90"/>
      <c r="E3355" s="78"/>
      <c r="F3355" s="86" t="s">
        <v>15</v>
      </c>
      <c r="G3355" s="87"/>
      <c r="H3355" s="87"/>
      <c r="I3355" s="87"/>
      <c r="J3355" s="87"/>
      <c r="K3355" s="87"/>
      <c r="L3355" s="88"/>
      <c r="M3355" s="10"/>
      <c r="N3355" s="10"/>
      <c r="O3355" s="10"/>
      <c r="P3355" s="18"/>
    </row>
    <row r="3356" spans="1:16" ht="11.25" customHeight="1" x14ac:dyDescent="0.25">
      <c r="A3356" s="76"/>
      <c r="B3356" s="76"/>
      <c r="C3356" s="76"/>
      <c r="D3356" s="90"/>
      <c r="E3356" s="78"/>
      <c r="F3356" s="8" t="s">
        <v>2617</v>
      </c>
      <c r="G3356" s="7" t="s">
        <v>17</v>
      </c>
      <c r="H3356" s="10">
        <v>0</v>
      </c>
      <c r="I3356" s="10">
        <f>(H3356*19.88%)+H3356</f>
        <v>0</v>
      </c>
      <c r="J3356" s="10">
        <v>0</v>
      </c>
      <c r="K3356" s="10">
        <f>(J3356*5.1%)+J3356</f>
        <v>0</v>
      </c>
      <c r="L3356" s="50">
        <f>K3356</f>
        <v>0</v>
      </c>
      <c r="M3356" s="9">
        <v>59160</v>
      </c>
      <c r="N3356" s="9">
        <v>75136.600000000006</v>
      </c>
      <c r="O3356" s="9">
        <f>MIN(M3356,N3356)</f>
        <v>59160</v>
      </c>
      <c r="P3356" s="19">
        <f>O3356</f>
        <v>59160</v>
      </c>
    </row>
    <row r="3357" spans="1:16" ht="22.5" customHeight="1" x14ac:dyDescent="0.25">
      <c r="A3357" s="76"/>
      <c r="B3357" s="76"/>
      <c r="C3357" s="76"/>
      <c r="D3357" s="90"/>
      <c r="E3357" s="78"/>
      <c r="F3357" s="8" t="s">
        <v>2618</v>
      </c>
      <c r="G3357" s="7" t="s">
        <v>17</v>
      </c>
      <c r="H3357" s="10">
        <v>0</v>
      </c>
      <c r="I3357" s="10">
        <f>(H3357*19.88%)+H3357</f>
        <v>0</v>
      </c>
      <c r="J3357" s="10">
        <v>0</v>
      </c>
      <c r="K3357" s="10">
        <f>(J3357*5.1%)+J3357</f>
        <v>0</v>
      </c>
      <c r="L3357" s="50">
        <f t="shared" ref="L3357:L3358" si="737">K3357</f>
        <v>0</v>
      </c>
      <c r="M3357" s="9">
        <v>65280</v>
      </c>
      <c r="N3357" s="9">
        <v>42333.06</v>
      </c>
      <c r="O3357" s="9">
        <f t="shared" ref="O3357:O3358" si="738">MIN(M3357,N3357)</f>
        <v>42333.06</v>
      </c>
      <c r="P3357" s="19">
        <f t="shared" ref="P3357:P3358" si="739">O3357</f>
        <v>42333.06</v>
      </c>
    </row>
    <row r="3358" spans="1:16" x14ac:dyDescent="0.25">
      <c r="A3358" s="76"/>
      <c r="B3358" s="76"/>
      <c r="C3358" s="76"/>
      <c r="D3358" s="90"/>
      <c r="E3358" s="78"/>
      <c r="F3358" s="8" t="s">
        <v>2619</v>
      </c>
      <c r="G3358" s="7" t="s">
        <v>17</v>
      </c>
      <c r="H3358" s="10">
        <v>0</v>
      </c>
      <c r="I3358" s="10">
        <f>(H3358*19.88%)+H3358</f>
        <v>0</v>
      </c>
      <c r="J3358" s="10">
        <v>0</v>
      </c>
      <c r="K3358" s="10">
        <f>(J3358*5.1%)+J3358</f>
        <v>0</v>
      </c>
      <c r="L3358" s="50">
        <f t="shared" si="737"/>
        <v>0</v>
      </c>
      <c r="M3358" s="9">
        <v>122400</v>
      </c>
      <c r="N3358" s="9">
        <v>91630</v>
      </c>
      <c r="O3358" s="9">
        <f t="shared" si="738"/>
        <v>91630</v>
      </c>
      <c r="P3358" s="19">
        <f t="shared" si="739"/>
        <v>91630</v>
      </c>
    </row>
    <row r="3359" spans="1:16" x14ac:dyDescent="0.25">
      <c r="A3359" s="76"/>
      <c r="B3359" s="76"/>
      <c r="C3359" s="76"/>
      <c r="D3359" s="90"/>
      <c r="E3359" s="78"/>
      <c r="F3359" s="86" t="s">
        <v>81</v>
      </c>
      <c r="G3359" s="87"/>
      <c r="H3359" s="87"/>
      <c r="I3359" s="87"/>
      <c r="J3359" s="87"/>
      <c r="K3359" s="87"/>
      <c r="L3359" s="88"/>
      <c r="M3359" s="10"/>
      <c r="N3359" s="10"/>
      <c r="O3359" s="10"/>
      <c r="P3359" s="18"/>
    </row>
    <row r="3360" spans="1:16" ht="11.25" customHeight="1" x14ac:dyDescent="0.25">
      <c r="A3360" s="76"/>
      <c r="B3360" s="76"/>
      <c r="C3360" s="76"/>
      <c r="D3360" s="90"/>
      <c r="E3360" s="78"/>
      <c r="F3360" s="8" t="s">
        <v>2620</v>
      </c>
      <c r="G3360" s="77" t="s">
        <v>82</v>
      </c>
      <c r="H3360" s="78">
        <v>0</v>
      </c>
      <c r="I3360" s="78">
        <f>(H3360*19.88%)+H3360</f>
        <v>0</v>
      </c>
      <c r="J3360" s="78">
        <v>0</v>
      </c>
      <c r="K3360" s="78">
        <f>(J3360*5.1%)+J3360</f>
        <v>0</v>
      </c>
      <c r="L3360" s="78">
        <f>K3360</f>
        <v>0</v>
      </c>
      <c r="M3360" s="79">
        <v>51000</v>
      </c>
      <c r="N3360" s="78">
        <v>105443.52</v>
      </c>
      <c r="O3360" s="79">
        <f>MIN(M3360,N3360)</f>
        <v>51000</v>
      </c>
      <c r="P3360" s="89">
        <f>O3360</f>
        <v>51000</v>
      </c>
    </row>
    <row r="3361" spans="1:16" ht="11.25" customHeight="1" x14ac:dyDescent="0.25">
      <c r="A3361" s="76"/>
      <c r="B3361" s="76"/>
      <c r="C3361" s="76"/>
      <c r="D3361" s="90"/>
      <c r="E3361" s="78"/>
      <c r="F3361" s="8" t="s">
        <v>2621</v>
      </c>
      <c r="G3361" s="77"/>
      <c r="H3361" s="78" t="s">
        <v>1743</v>
      </c>
      <c r="I3361" s="78"/>
      <c r="J3361" s="78"/>
      <c r="K3361" s="78"/>
      <c r="L3361" s="78"/>
      <c r="M3361" s="79"/>
      <c r="N3361" s="78"/>
      <c r="O3361" s="79"/>
      <c r="P3361" s="89"/>
    </row>
    <row r="3362" spans="1:16" ht="11.25" customHeight="1" x14ac:dyDescent="0.25">
      <c r="A3362" s="76"/>
      <c r="B3362" s="76"/>
      <c r="C3362" s="76"/>
      <c r="D3362" s="90"/>
      <c r="E3362" s="78"/>
      <c r="F3362" s="8" t="s">
        <v>2622</v>
      </c>
      <c r="G3362" s="77"/>
      <c r="H3362" s="78" t="s">
        <v>1743</v>
      </c>
      <c r="I3362" s="78"/>
      <c r="J3362" s="78"/>
      <c r="K3362" s="78"/>
      <c r="L3362" s="78"/>
      <c r="M3362" s="79"/>
      <c r="N3362" s="78"/>
      <c r="O3362" s="79"/>
      <c r="P3362" s="89"/>
    </row>
    <row r="3363" spans="1:16" ht="11.25" customHeight="1" x14ac:dyDescent="0.25">
      <c r="A3363" s="76"/>
      <c r="B3363" s="76"/>
      <c r="C3363" s="76"/>
      <c r="D3363" s="90"/>
      <c r="E3363" s="78"/>
      <c r="F3363" s="8" t="s">
        <v>2623</v>
      </c>
      <c r="G3363" s="77"/>
      <c r="H3363" s="78" t="s">
        <v>1743</v>
      </c>
      <c r="I3363" s="78"/>
      <c r="J3363" s="78"/>
      <c r="K3363" s="78"/>
      <c r="L3363" s="78"/>
      <c r="M3363" s="79"/>
      <c r="N3363" s="78"/>
      <c r="O3363" s="79"/>
      <c r="P3363" s="89"/>
    </row>
    <row r="3364" spans="1:16" ht="11.25" customHeight="1" x14ac:dyDescent="0.25">
      <c r="A3364" s="76"/>
      <c r="B3364" s="76"/>
      <c r="C3364" s="76"/>
      <c r="D3364" s="90"/>
      <c r="E3364" s="78"/>
      <c r="F3364" s="8" t="s">
        <v>2624</v>
      </c>
      <c r="G3364" s="77"/>
      <c r="H3364" s="78" t="s">
        <v>1743</v>
      </c>
      <c r="I3364" s="78"/>
      <c r="J3364" s="78"/>
      <c r="K3364" s="78"/>
      <c r="L3364" s="78"/>
      <c r="M3364" s="79"/>
      <c r="N3364" s="78"/>
      <c r="O3364" s="79"/>
      <c r="P3364" s="89"/>
    </row>
    <row r="3365" spans="1:16" x14ac:dyDescent="0.25">
      <c r="A3365" s="76">
        <v>25</v>
      </c>
      <c r="B3365" s="76" t="s">
        <v>2625</v>
      </c>
      <c r="C3365" s="76" t="s">
        <v>2626</v>
      </c>
      <c r="D3365" s="90"/>
      <c r="E3365" s="78"/>
      <c r="F3365" s="86" t="s">
        <v>15</v>
      </c>
      <c r="G3365" s="87"/>
      <c r="H3365" s="87"/>
      <c r="I3365" s="87"/>
      <c r="J3365" s="87"/>
      <c r="K3365" s="87"/>
      <c r="L3365" s="88"/>
      <c r="M3365" s="10"/>
      <c r="N3365" s="10"/>
      <c r="O3365" s="10"/>
      <c r="P3365" s="18"/>
    </row>
    <row r="3366" spans="1:16" x14ac:dyDescent="0.25">
      <c r="A3366" s="76"/>
      <c r="B3366" s="76"/>
      <c r="C3366" s="76"/>
      <c r="D3366" s="90"/>
      <c r="E3366" s="78"/>
      <c r="F3366" s="8" t="s">
        <v>2627</v>
      </c>
      <c r="G3366" s="7" t="s">
        <v>17</v>
      </c>
      <c r="H3366" s="10">
        <v>0</v>
      </c>
      <c r="I3366" s="10">
        <f>(H3366*19.88%)+H3366</f>
        <v>0</v>
      </c>
      <c r="J3366" s="10">
        <v>74128</v>
      </c>
      <c r="K3366" s="10">
        <f>(J3366*5.1%)+J3366</f>
        <v>77908.528000000006</v>
      </c>
      <c r="L3366" s="50">
        <f>K3366</f>
        <v>77908.528000000006</v>
      </c>
      <c r="M3366" s="9">
        <v>105854.784</v>
      </c>
      <c r="N3366" s="9">
        <v>58476.6</v>
      </c>
      <c r="O3366" s="9">
        <f>MIN(M3366,N3366)</f>
        <v>58476.6</v>
      </c>
      <c r="P3366" s="17">
        <f>AVERAGE(L3366,O3366)</f>
        <v>68192.563999999998</v>
      </c>
    </row>
    <row r="3367" spans="1:16" x14ac:dyDescent="0.25">
      <c r="A3367" s="76"/>
      <c r="B3367" s="76"/>
      <c r="C3367" s="76"/>
      <c r="D3367" s="90"/>
      <c r="E3367" s="78"/>
      <c r="F3367" s="8" t="s">
        <v>2628</v>
      </c>
      <c r="G3367" s="7" t="s">
        <v>17</v>
      </c>
      <c r="H3367" s="10">
        <v>0</v>
      </c>
      <c r="I3367" s="10">
        <f>(H3367*19.88%)+H3367</f>
        <v>0</v>
      </c>
      <c r="J3367" s="10">
        <v>64862</v>
      </c>
      <c r="K3367" s="10">
        <f>(J3367*5.1%)+J3367</f>
        <v>68169.962</v>
      </c>
      <c r="L3367" s="50">
        <f t="shared" ref="L3367:L3370" si="740">K3367</f>
        <v>68169.962</v>
      </c>
      <c r="M3367" s="9">
        <v>92622.936000000002</v>
      </c>
      <c r="N3367" s="9">
        <v>93982.392000000007</v>
      </c>
      <c r="O3367" s="9">
        <f t="shared" ref="O3367:O3370" si="741">MIN(M3367,N3367)</f>
        <v>92622.936000000002</v>
      </c>
      <c r="P3367" s="17">
        <f t="shared" ref="P3367:P3370" si="742">AVERAGE(L3367,O3367)</f>
        <v>80396.448999999993</v>
      </c>
    </row>
    <row r="3368" spans="1:16" ht="11.25" customHeight="1" x14ac:dyDescent="0.25">
      <c r="A3368" s="76"/>
      <c r="B3368" s="76"/>
      <c r="C3368" s="76"/>
      <c r="D3368" s="90"/>
      <c r="E3368" s="78"/>
      <c r="F3368" s="8" t="s">
        <v>2629</v>
      </c>
      <c r="G3368" s="7" t="s">
        <v>17</v>
      </c>
      <c r="H3368" s="10">
        <v>0</v>
      </c>
      <c r="I3368" s="10">
        <f>(H3368*19.88%)+H3368</f>
        <v>0</v>
      </c>
      <c r="J3368" s="10">
        <v>111192</v>
      </c>
      <c r="K3368" s="10">
        <f>(J3368*5.1%)+J3368</f>
        <v>116862.792</v>
      </c>
      <c r="L3368" s="50">
        <f t="shared" si="740"/>
        <v>116862.792</v>
      </c>
      <c r="M3368" s="9">
        <v>158782.17599999998</v>
      </c>
      <c r="N3368" s="9">
        <v>75174.917999999991</v>
      </c>
      <c r="O3368" s="9">
        <f t="shared" si="741"/>
        <v>75174.917999999991</v>
      </c>
      <c r="P3368" s="17">
        <f t="shared" si="742"/>
        <v>96018.854999999996</v>
      </c>
    </row>
    <row r="3369" spans="1:16" x14ac:dyDescent="0.25">
      <c r="A3369" s="76"/>
      <c r="B3369" s="76"/>
      <c r="C3369" s="76"/>
      <c r="D3369" s="90"/>
      <c r="E3369" s="78"/>
      <c r="F3369" s="8" t="s">
        <v>2630</v>
      </c>
      <c r="G3369" s="7" t="s">
        <v>17</v>
      </c>
      <c r="H3369" s="10">
        <v>0</v>
      </c>
      <c r="I3369" s="10">
        <f>(H3369*19.88%)+H3369</f>
        <v>0</v>
      </c>
      <c r="J3369" s="10">
        <v>92660</v>
      </c>
      <c r="K3369" s="10">
        <f>(J3369*5.1%)+J3369</f>
        <v>97385.66</v>
      </c>
      <c r="L3369" s="50">
        <f t="shared" si="740"/>
        <v>97385.66</v>
      </c>
      <c r="M3369" s="9">
        <v>132318.48000000001</v>
      </c>
      <c r="N3369" s="9">
        <v>158956.39199999999</v>
      </c>
      <c r="O3369" s="9">
        <f t="shared" si="741"/>
        <v>132318.48000000001</v>
      </c>
      <c r="P3369" s="17">
        <f t="shared" si="742"/>
        <v>114852.07</v>
      </c>
    </row>
    <row r="3370" spans="1:16" x14ac:dyDescent="0.25">
      <c r="A3370" s="76"/>
      <c r="B3370" s="76"/>
      <c r="C3370" s="76"/>
      <c r="D3370" s="90"/>
      <c r="E3370" s="78"/>
      <c r="F3370" s="8" t="s">
        <v>2631</v>
      </c>
      <c r="G3370" s="7" t="s">
        <v>17</v>
      </c>
      <c r="H3370" s="10">
        <v>0</v>
      </c>
      <c r="I3370" s="10">
        <f>(H3370*19.88%)+H3370</f>
        <v>0</v>
      </c>
      <c r="J3370" s="10">
        <v>74128</v>
      </c>
      <c r="K3370" s="10">
        <f>(J3370*5.1%)+J3370</f>
        <v>77908.528000000006</v>
      </c>
      <c r="L3370" s="50">
        <f t="shared" si="740"/>
        <v>77908.528000000006</v>
      </c>
      <c r="M3370" s="9">
        <v>105854.784</v>
      </c>
      <c r="N3370" s="9">
        <v>93462.6</v>
      </c>
      <c r="O3370" s="9">
        <f t="shared" si="741"/>
        <v>93462.6</v>
      </c>
      <c r="P3370" s="17">
        <f t="shared" si="742"/>
        <v>85685.564000000013</v>
      </c>
    </row>
    <row r="3371" spans="1:16" x14ac:dyDescent="0.25">
      <c r="A3371" s="76"/>
      <c r="B3371" s="76"/>
      <c r="C3371" s="76"/>
      <c r="D3371" s="90"/>
      <c r="E3371" s="78"/>
      <c r="F3371" s="86" t="s">
        <v>81</v>
      </c>
      <c r="G3371" s="87"/>
      <c r="H3371" s="87"/>
      <c r="I3371" s="87"/>
      <c r="J3371" s="87"/>
      <c r="K3371" s="87"/>
      <c r="L3371" s="88"/>
      <c r="M3371" s="10"/>
      <c r="N3371" s="10"/>
      <c r="O3371" s="10"/>
      <c r="P3371" s="18"/>
    </row>
    <row r="3372" spans="1:16" x14ac:dyDescent="0.25">
      <c r="A3372" s="76"/>
      <c r="B3372" s="76"/>
      <c r="C3372" s="76"/>
      <c r="D3372" s="90"/>
      <c r="E3372" s="78"/>
      <c r="F3372" s="8" t="s">
        <v>114</v>
      </c>
      <c r="G3372" s="77" t="s">
        <v>82</v>
      </c>
      <c r="H3372" s="78">
        <v>0</v>
      </c>
      <c r="I3372" s="78">
        <f>(H3372*19.88%)+H3372</f>
        <v>0</v>
      </c>
      <c r="J3372" s="78">
        <v>92660</v>
      </c>
      <c r="K3372" s="78">
        <f>(J3372*5.1%)+J3372</f>
        <v>97385.66</v>
      </c>
      <c r="L3372" s="78">
        <f>K3372</f>
        <v>97385.66</v>
      </c>
      <c r="M3372" s="79">
        <v>132318.48000000001</v>
      </c>
      <c r="N3372" s="78">
        <v>129105.48</v>
      </c>
      <c r="O3372" s="79">
        <f>MIN(M3372,N3372)</f>
        <v>129105.48</v>
      </c>
      <c r="P3372" s="80">
        <f>AVERAGE(L3372,O3372)</f>
        <v>113245.57</v>
      </c>
    </row>
    <row r="3373" spans="1:16" x14ac:dyDescent="0.25">
      <c r="A3373" s="76"/>
      <c r="B3373" s="76"/>
      <c r="C3373" s="76"/>
      <c r="D3373" s="90"/>
      <c r="E3373" s="78"/>
      <c r="F3373" s="8" t="s">
        <v>405</v>
      </c>
      <c r="G3373" s="77"/>
      <c r="H3373" s="78" t="s">
        <v>1743</v>
      </c>
      <c r="I3373" s="78" t="s">
        <v>1743</v>
      </c>
      <c r="J3373" s="78"/>
      <c r="K3373" s="78" t="s">
        <v>1743</v>
      </c>
      <c r="L3373" s="78"/>
      <c r="M3373" s="79">
        <v>0</v>
      </c>
      <c r="N3373" s="78"/>
      <c r="O3373" s="79">
        <v>0</v>
      </c>
      <c r="P3373" s="81"/>
    </row>
    <row r="3374" spans="1:16" x14ac:dyDescent="0.25">
      <c r="A3374" s="76"/>
      <c r="B3374" s="76"/>
      <c r="C3374" s="76"/>
      <c r="D3374" s="90"/>
      <c r="E3374" s="78"/>
      <c r="F3374" s="8" t="s">
        <v>2632</v>
      </c>
      <c r="G3374" s="77"/>
      <c r="H3374" s="78" t="s">
        <v>1743</v>
      </c>
      <c r="I3374" s="78" t="s">
        <v>1743</v>
      </c>
      <c r="J3374" s="78"/>
      <c r="K3374" s="78" t="s">
        <v>1743</v>
      </c>
      <c r="L3374" s="78"/>
      <c r="M3374" s="79">
        <v>0</v>
      </c>
      <c r="N3374" s="78"/>
      <c r="O3374" s="79">
        <v>0</v>
      </c>
      <c r="P3374" s="81"/>
    </row>
    <row r="3375" spans="1:16" x14ac:dyDescent="0.25">
      <c r="A3375" s="76"/>
      <c r="B3375" s="76"/>
      <c r="C3375" s="76"/>
      <c r="D3375" s="90"/>
      <c r="E3375" s="78"/>
      <c r="F3375" s="8" t="s">
        <v>1812</v>
      </c>
      <c r="G3375" s="77"/>
      <c r="H3375" s="78" t="s">
        <v>1743</v>
      </c>
      <c r="I3375" s="78" t="s">
        <v>1743</v>
      </c>
      <c r="J3375" s="78"/>
      <c r="K3375" s="78" t="s">
        <v>1743</v>
      </c>
      <c r="L3375" s="78"/>
      <c r="M3375" s="79">
        <v>0</v>
      </c>
      <c r="N3375" s="78"/>
      <c r="O3375" s="79">
        <v>0</v>
      </c>
      <c r="P3375" s="81"/>
    </row>
    <row r="3376" spans="1:16" x14ac:dyDescent="0.25">
      <c r="A3376" s="76"/>
      <c r="B3376" s="76"/>
      <c r="C3376" s="76"/>
      <c r="D3376" s="90"/>
      <c r="E3376" s="78"/>
      <c r="F3376" s="8" t="s">
        <v>2633</v>
      </c>
      <c r="G3376" s="77"/>
      <c r="H3376" s="78" t="s">
        <v>1743</v>
      </c>
      <c r="I3376" s="78" t="s">
        <v>1743</v>
      </c>
      <c r="J3376" s="78"/>
      <c r="K3376" s="78" t="s">
        <v>1743</v>
      </c>
      <c r="L3376" s="78"/>
      <c r="M3376" s="79">
        <v>0</v>
      </c>
      <c r="N3376" s="78"/>
      <c r="O3376" s="79">
        <v>0</v>
      </c>
      <c r="P3376" s="81"/>
    </row>
    <row r="3377" spans="1:16" x14ac:dyDescent="0.25">
      <c r="A3377" s="76"/>
      <c r="B3377" s="76"/>
      <c r="C3377" s="76"/>
      <c r="D3377" s="90"/>
      <c r="E3377" s="78"/>
      <c r="F3377" s="8" t="s">
        <v>119</v>
      </c>
      <c r="G3377" s="77"/>
      <c r="H3377" s="78" t="s">
        <v>1743</v>
      </c>
      <c r="I3377" s="78" t="s">
        <v>1743</v>
      </c>
      <c r="J3377" s="78"/>
      <c r="K3377" s="78" t="s">
        <v>1743</v>
      </c>
      <c r="L3377" s="78"/>
      <c r="M3377" s="79">
        <v>0</v>
      </c>
      <c r="N3377" s="78"/>
      <c r="O3377" s="79">
        <v>0</v>
      </c>
      <c r="P3377" s="81"/>
    </row>
    <row r="3378" spans="1:16" x14ac:dyDescent="0.25">
      <c r="A3378" s="76">
        <v>26</v>
      </c>
      <c r="B3378" s="76" t="s">
        <v>2634</v>
      </c>
      <c r="C3378" s="76" t="s">
        <v>2635</v>
      </c>
      <c r="D3378" s="90"/>
      <c r="E3378" s="78"/>
      <c r="F3378" s="86" t="s">
        <v>15</v>
      </c>
      <c r="G3378" s="87"/>
      <c r="H3378" s="87"/>
      <c r="I3378" s="87"/>
      <c r="J3378" s="87"/>
      <c r="K3378" s="87"/>
      <c r="L3378" s="88"/>
      <c r="M3378" s="10"/>
      <c r="N3378" s="10"/>
      <c r="O3378" s="10"/>
      <c r="P3378" s="18"/>
    </row>
    <row r="3379" spans="1:16" x14ac:dyDescent="0.25">
      <c r="A3379" s="76"/>
      <c r="B3379" s="76"/>
      <c r="C3379" s="76"/>
      <c r="D3379" s="90"/>
      <c r="E3379" s="78"/>
      <c r="F3379" s="8" t="s">
        <v>2636</v>
      </c>
      <c r="G3379" s="7" t="s">
        <v>17</v>
      </c>
      <c r="H3379" s="10">
        <v>0</v>
      </c>
      <c r="I3379" s="10">
        <f t="shared" ref="I3379:I3387" si="743">(H3379*19.88%)+H3379</f>
        <v>0</v>
      </c>
      <c r="J3379" s="10">
        <v>33379.838400000001</v>
      </c>
      <c r="K3379" s="10">
        <f t="shared" ref="K3379:K3387" si="744">(J3379*5.1%)+J3379</f>
        <v>35082.210158399997</v>
      </c>
      <c r="L3379" s="50">
        <f>K3379</f>
        <v>35082.210158399997</v>
      </c>
      <c r="M3379" s="9">
        <v>47666.409235200001</v>
      </c>
      <c r="N3379" s="9">
        <v>93462.6</v>
      </c>
      <c r="O3379" s="9">
        <f>MIN(M3379,N3379)</f>
        <v>47666.409235200001</v>
      </c>
      <c r="P3379" s="17">
        <f>AVERAGE(L3379,O3379)</f>
        <v>41374.309696800003</v>
      </c>
    </row>
    <row r="3380" spans="1:16" x14ac:dyDescent="0.25">
      <c r="A3380" s="76"/>
      <c r="B3380" s="76"/>
      <c r="C3380" s="76"/>
      <c r="D3380" s="90"/>
      <c r="E3380" s="78"/>
      <c r="F3380" s="8" t="s">
        <v>2637</v>
      </c>
      <c r="G3380" s="7" t="s">
        <v>17</v>
      </c>
      <c r="H3380" s="10">
        <v>0</v>
      </c>
      <c r="I3380" s="10">
        <f t="shared" si="743"/>
        <v>0</v>
      </c>
      <c r="J3380" s="10">
        <v>32431</v>
      </c>
      <c r="K3380" s="10">
        <f t="shared" si="744"/>
        <v>34084.981</v>
      </c>
      <c r="L3380" s="50">
        <f t="shared" ref="L3380:L3387" si="745">K3380</f>
        <v>34084.981</v>
      </c>
      <c r="M3380" s="9">
        <v>46311.468000000001</v>
      </c>
      <c r="N3380" s="9">
        <v>44067.366000000002</v>
      </c>
      <c r="O3380" s="9">
        <f t="shared" ref="O3380:O3387" si="746">MIN(M3380,N3380)</f>
        <v>44067.366000000002</v>
      </c>
      <c r="P3380" s="17">
        <f t="shared" ref="P3380:P3387" si="747">AVERAGE(L3380,O3380)</f>
        <v>39076.173500000004</v>
      </c>
    </row>
    <row r="3381" spans="1:16" x14ac:dyDescent="0.25">
      <c r="A3381" s="76"/>
      <c r="B3381" s="76"/>
      <c r="C3381" s="76"/>
      <c r="D3381" s="90"/>
      <c r="E3381" s="78"/>
      <c r="F3381" s="8" t="s">
        <v>2638</v>
      </c>
      <c r="G3381" s="7" t="s">
        <v>17</v>
      </c>
      <c r="H3381" s="10">
        <v>0</v>
      </c>
      <c r="I3381" s="10">
        <f t="shared" si="743"/>
        <v>0</v>
      </c>
      <c r="J3381" s="10">
        <v>21905.750599999999</v>
      </c>
      <c r="K3381" s="10">
        <f t="shared" si="744"/>
        <v>23022.9438806</v>
      </c>
      <c r="L3381" s="50">
        <f t="shared" si="745"/>
        <v>23022.9438806</v>
      </c>
      <c r="M3381" s="9">
        <v>31281.411856800001</v>
      </c>
      <c r="N3381" s="9">
        <v>114189.306</v>
      </c>
      <c r="O3381" s="9">
        <f t="shared" si="746"/>
        <v>31281.411856800001</v>
      </c>
      <c r="P3381" s="17">
        <f t="shared" si="747"/>
        <v>27152.177868700001</v>
      </c>
    </row>
    <row r="3382" spans="1:16" x14ac:dyDescent="0.25">
      <c r="A3382" s="76"/>
      <c r="B3382" s="76"/>
      <c r="C3382" s="76"/>
      <c r="D3382" s="90"/>
      <c r="E3382" s="78"/>
      <c r="F3382" s="8" t="s">
        <v>1828</v>
      </c>
      <c r="G3382" s="7" t="s">
        <v>17</v>
      </c>
      <c r="H3382" s="10">
        <v>0</v>
      </c>
      <c r="I3382" s="10">
        <f t="shared" si="743"/>
        <v>0</v>
      </c>
      <c r="J3382" s="10">
        <v>76703.021399999998</v>
      </c>
      <c r="K3382" s="10">
        <f t="shared" si="744"/>
        <v>80614.875491400002</v>
      </c>
      <c r="L3382" s="50">
        <f t="shared" si="745"/>
        <v>80614.875491400002</v>
      </c>
      <c r="M3382" s="9">
        <v>109531.9145592</v>
      </c>
      <c r="N3382" s="9">
        <v>76007.917999999991</v>
      </c>
      <c r="O3382" s="9">
        <f t="shared" si="746"/>
        <v>76007.917999999991</v>
      </c>
      <c r="P3382" s="17">
        <f t="shared" si="747"/>
        <v>78311.396745699996</v>
      </c>
    </row>
    <row r="3383" spans="1:16" ht="11.25" customHeight="1" x14ac:dyDescent="0.25">
      <c r="A3383" s="76"/>
      <c r="B3383" s="76"/>
      <c r="C3383" s="76"/>
      <c r="D3383" s="90"/>
      <c r="E3383" s="78"/>
      <c r="F3383" s="8" t="s">
        <v>2639</v>
      </c>
      <c r="G3383" s="7" t="s">
        <v>17</v>
      </c>
      <c r="H3383" s="10">
        <v>0</v>
      </c>
      <c r="I3383" s="10">
        <f t="shared" si="743"/>
        <v>0</v>
      </c>
      <c r="J3383" s="10">
        <v>92660</v>
      </c>
      <c r="K3383" s="10">
        <f t="shared" si="744"/>
        <v>97385.66</v>
      </c>
      <c r="L3383" s="50">
        <f t="shared" si="745"/>
        <v>97385.66</v>
      </c>
      <c r="M3383" s="9">
        <v>132318.48000000001</v>
      </c>
      <c r="N3383" s="9">
        <v>108976.39200000001</v>
      </c>
      <c r="O3383" s="9">
        <f t="shared" si="746"/>
        <v>108976.39200000001</v>
      </c>
      <c r="P3383" s="17">
        <f t="shared" si="747"/>
        <v>103181.02600000001</v>
      </c>
    </row>
    <row r="3384" spans="1:16" x14ac:dyDescent="0.25">
      <c r="A3384" s="76"/>
      <c r="B3384" s="76"/>
      <c r="C3384" s="76"/>
      <c r="D3384" s="90"/>
      <c r="E3384" s="78"/>
      <c r="F3384" s="8" t="s">
        <v>2640</v>
      </c>
      <c r="G3384" s="7" t="s">
        <v>17</v>
      </c>
      <c r="H3384" s="10">
        <v>0</v>
      </c>
      <c r="I3384" s="10">
        <f t="shared" si="743"/>
        <v>0</v>
      </c>
      <c r="J3384" s="10">
        <v>74128</v>
      </c>
      <c r="K3384" s="10">
        <f t="shared" si="744"/>
        <v>77908.528000000006</v>
      </c>
      <c r="L3384" s="50">
        <f t="shared" si="745"/>
        <v>77908.528000000006</v>
      </c>
      <c r="M3384" s="9">
        <v>105854.784</v>
      </c>
      <c r="N3384" s="9">
        <v>334109.63600000006</v>
      </c>
      <c r="O3384" s="9">
        <f t="shared" si="746"/>
        <v>105854.784</v>
      </c>
      <c r="P3384" s="17">
        <f t="shared" si="747"/>
        <v>91881.656000000003</v>
      </c>
    </row>
    <row r="3385" spans="1:16" x14ac:dyDescent="0.25">
      <c r="A3385" s="76"/>
      <c r="B3385" s="76"/>
      <c r="C3385" s="76"/>
      <c r="D3385" s="90"/>
      <c r="E3385" s="78"/>
      <c r="F3385" s="8" t="s">
        <v>1816</v>
      </c>
      <c r="G3385" s="7" t="s">
        <v>17</v>
      </c>
      <c r="H3385" s="10">
        <v>0</v>
      </c>
      <c r="I3385" s="10">
        <f t="shared" si="743"/>
        <v>0</v>
      </c>
      <c r="J3385" s="10">
        <v>64862</v>
      </c>
      <c r="K3385" s="10">
        <f t="shared" si="744"/>
        <v>68169.962</v>
      </c>
      <c r="L3385" s="50">
        <f t="shared" si="745"/>
        <v>68169.962</v>
      </c>
      <c r="M3385" s="9">
        <v>92622.936000000002</v>
      </c>
      <c r="N3385" s="9">
        <v>58996.392000000007</v>
      </c>
      <c r="O3385" s="9">
        <f t="shared" si="746"/>
        <v>58996.392000000007</v>
      </c>
      <c r="P3385" s="17">
        <f t="shared" si="747"/>
        <v>63583.177000000003</v>
      </c>
    </row>
    <row r="3386" spans="1:16" x14ac:dyDescent="0.25">
      <c r="A3386" s="76"/>
      <c r="B3386" s="76"/>
      <c r="C3386" s="76"/>
      <c r="D3386" s="90"/>
      <c r="E3386" s="78"/>
      <c r="F3386" s="8" t="s">
        <v>2641</v>
      </c>
      <c r="G3386" s="7" t="s">
        <v>17</v>
      </c>
      <c r="H3386" s="10">
        <v>0</v>
      </c>
      <c r="I3386" s="10">
        <f t="shared" si="743"/>
        <v>0</v>
      </c>
      <c r="J3386" s="10">
        <v>75104.636400000003</v>
      </c>
      <c r="K3386" s="10">
        <f t="shared" si="744"/>
        <v>78934.972856399996</v>
      </c>
      <c r="L3386" s="50">
        <f t="shared" si="745"/>
        <v>78934.972856399996</v>
      </c>
      <c r="M3386" s="9">
        <v>107249.42077920001</v>
      </c>
      <c r="N3386" s="9">
        <v>58996.392000000007</v>
      </c>
      <c r="O3386" s="9">
        <f t="shared" si="746"/>
        <v>58996.392000000007</v>
      </c>
      <c r="P3386" s="17">
        <f t="shared" si="747"/>
        <v>68965.682428200002</v>
      </c>
    </row>
    <row r="3387" spans="1:16" x14ac:dyDescent="0.25">
      <c r="A3387" s="76"/>
      <c r="B3387" s="76"/>
      <c r="C3387" s="76"/>
      <c r="D3387" s="90"/>
      <c r="E3387" s="78"/>
      <c r="F3387" s="8" t="s">
        <v>2189</v>
      </c>
      <c r="G3387" s="7" t="s">
        <v>17</v>
      </c>
      <c r="H3387" s="10">
        <v>0</v>
      </c>
      <c r="I3387" s="10">
        <f t="shared" si="743"/>
        <v>0</v>
      </c>
      <c r="J3387" s="10">
        <v>92660</v>
      </c>
      <c r="K3387" s="10">
        <f t="shared" si="744"/>
        <v>97385.66</v>
      </c>
      <c r="L3387" s="50">
        <f t="shared" si="745"/>
        <v>97385.66</v>
      </c>
      <c r="M3387" s="9">
        <v>132318.48000000001</v>
      </c>
      <c r="N3387" s="9">
        <v>518475.86</v>
      </c>
      <c r="O3387" s="9">
        <f t="shared" si="746"/>
        <v>132318.48000000001</v>
      </c>
      <c r="P3387" s="17">
        <f t="shared" si="747"/>
        <v>114852.07</v>
      </c>
    </row>
    <row r="3388" spans="1:16" x14ac:dyDescent="0.25">
      <c r="A3388" s="76"/>
      <c r="B3388" s="76"/>
      <c r="C3388" s="76"/>
      <c r="D3388" s="90"/>
      <c r="E3388" s="78"/>
      <c r="F3388" s="86" t="s">
        <v>81</v>
      </c>
      <c r="G3388" s="87"/>
      <c r="H3388" s="87"/>
      <c r="I3388" s="87"/>
      <c r="J3388" s="87"/>
      <c r="K3388" s="87"/>
      <c r="L3388" s="88"/>
      <c r="M3388" s="10"/>
      <c r="N3388" s="10"/>
      <c r="O3388" s="10"/>
      <c r="P3388" s="18"/>
    </row>
    <row r="3389" spans="1:16" x14ac:dyDescent="0.25">
      <c r="A3389" s="76"/>
      <c r="B3389" s="76"/>
      <c r="C3389" s="76"/>
      <c r="D3389" s="90"/>
      <c r="E3389" s="78"/>
      <c r="F3389" s="8" t="s">
        <v>2642</v>
      </c>
      <c r="G3389" s="77" t="s">
        <v>82</v>
      </c>
      <c r="H3389" s="78">
        <v>0</v>
      </c>
      <c r="I3389" s="78">
        <f>(H3389*19.88%)+H3389</f>
        <v>0</v>
      </c>
      <c r="J3389" s="78">
        <v>58414.717199999999</v>
      </c>
      <c r="K3389" s="78">
        <f>(J3389*5.1%)+J3389</f>
        <v>61393.867777200001</v>
      </c>
      <c r="L3389" s="78">
        <f>K3389</f>
        <v>61393.867777200001</v>
      </c>
      <c r="M3389" s="79">
        <v>83416.216161600008</v>
      </c>
      <c r="N3389" s="78">
        <v>212990.96</v>
      </c>
      <c r="O3389" s="79">
        <f>MIN(M3389,N3389)</f>
        <v>83416.216161600008</v>
      </c>
      <c r="P3389" s="80">
        <f>AVERAGE(L3389,O3389)</f>
        <v>72405.041969400001</v>
      </c>
    </row>
    <row r="3390" spans="1:16" x14ac:dyDescent="0.25">
      <c r="A3390" s="76"/>
      <c r="B3390" s="76"/>
      <c r="C3390" s="76"/>
      <c r="D3390" s="90"/>
      <c r="E3390" s="78"/>
      <c r="F3390" s="8" t="s">
        <v>2643</v>
      </c>
      <c r="G3390" s="77"/>
      <c r="H3390" s="78" t="s">
        <v>1743</v>
      </c>
      <c r="I3390" s="78" t="s">
        <v>1743</v>
      </c>
      <c r="J3390" s="78"/>
      <c r="K3390" s="78" t="s">
        <v>1743</v>
      </c>
      <c r="L3390" s="78"/>
      <c r="M3390" s="79">
        <v>0</v>
      </c>
      <c r="N3390" s="78"/>
      <c r="O3390" s="79">
        <v>0</v>
      </c>
      <c r="P3390" s="81"/>
    </row>
    <row r="3391" spans="1:16" x14ac:dyDescent="0.25">
      <c r="A3391" s="76"/>
      <c r="B3391" s="76"/>
      <c r="C3391" s="76"/>
      <c r="D3391" s="90"/>
      <c r="E3391" s="78"/>
      <c r="F3391" s="8" t="s">
        <v>2644</v>
      </c>
      <c r="G3391" s="77"/>
      <c r="H3391" s="78" t="s">
        <v>1743</v>
      </c>
      <c r="I3391" s="78" t="s">
        <v>1743</v>
      </c>
      <c r="J3391" s="78"/>
      <c r="K3391" s="78" t="s">
        <v>1743</v>
      </c>
      <c r="L3391" s="78"/>
      <c r="M3391" s="79">
        <v>0</v>
      </c>
      <c r="N3391" s="78"/>
      <c r="O3391" s="79">
        <v>0</v>
      </c>
      <c r="P3391" s="81"/>
    </row>
    <row r="3392" spans="1:16" x14ac:dyDescent="0.25">
      <c r="A3392" s="76"/>
      <c r="B3392" s="76"/>
      <c r="C3392" s="76"/>
      <c r="D3392" s="90"/>
      <c r="E3392" s="78"/>
      <c r="F3392" s="8" t="s">
        <v>2645</v>
      </c>
      <c r="G3392" s="77"/>
      <c r="H3392" s="78" t="s">
        <v>1743</v>
      </c>
      <c r="I3392" s="78" t="s">
        <v>1743</v>
      </c>
      <c r="J3392" s="78"/>
      <c r="K3392" s="78" t="s">
        <v>1743</v>
      </c>
      <c r="L3392" s="78"/>
      <c r="M3392" s="79">
        <v>0</v>
      </c>
      <c r="N3392" s="78"/>
      <c r="O3392" s="79">
        <v>0</v>
      </c>
      <c r="P3392" s="81"/>
    </row>
    <row r="3393" spans="1:16" x14ac:dyDescent="0.25">
      <c r="A3393" s="76"/>
      <c r="B3393" s="76"/>
      <c r="C3393" s="76"/>
      <c r="D3393" s="90"/>
      <c r="E3393" s="78"/>
      <c r="F3393" s="8" t="s">
        <v>2646</v>
      </c>
      <c r="G3393" s="77"/>
      <c r="H3393" s="78" t="s">
        <v>1743</v>
      </c>
      <c r="I3393" s="78" t="s">
        <v>1743</v>
      </c>
      <c r="J3393" s="78"/>
      <c r="K3393" s="78" t="s">
        <v>1743</v>
      </c>
      <c r="L3393" s="78"/>
      <c r="M3393" s="79">
        <v>0</v>
      </c>
      <c r="N3393" s="78"/>
      <c r="O3393" s="79">
        <v>0</v>
      </c>
      <c r="P3393" s="81"/>
    </row>
    <row r="3394" spans="1:16" x14ac:dyDescent="0.25">
      <c r="A3394" s="76"/>
      <c r="B3394" s="76"/>
      <c r="C3394" s="76"/>
      <c r="D3394" s="90"/>
      <c r="E3394" s="78"/>
      <c r="F3394" s="8" t="s">
        <v>2647</v>
      </c>
      <c r="G3394" s="77"/>
      <c r="H3394" s="78" t="s">
        <v>1743</v>
      </c>
      <c r="I3394" s="78" t="s">
        <v>1743</v>
      </c>
      <c r="J3394" s="78"/>
      <c r="K3394" s="78" t="s">
        <v>1743</v>
      </c>
      <c r="L3394" s="78"/>
      <c r="M3394" s="79">
        <v>0</v>
      </c>
      <c r="N3394" s="78"/>
      <c r="O3394" s="79">
        <v>0</v>
      </c>
      <c r="P3394" s="81"/>
    </row>
    <row r="3395" spans="1:16" x14ac:dyDescent="0.25">
      <c r="A3395" s="76"/>
      <c r="B3395" s="76"/>
      <c r="C3395" s="76"/>
      <c r="D3395" s="90"/>
      <c r="E3395" s="78"/>
      <c r="F3395" s="8" t="s">
        <v>2648</v>
      </c>
      <c r="G3395" s="77"/>
      <c r="H3395" s="78" t="s">
        <v>1743</v>
      </c>
      <c r="I3395" s="78" t="s">
        <v>1743</v>
      </c>
      <c r="J3395" s="78"/>
      <c r="K3395" s="78" t="s">
        <v>1743</v>
      </c>
      <c r="L3395" s="78"/>
      <c r="M3395" s="79">
        <v>0</v>
      </c>
      <c r="N3395" s="78"/>
      <c r="O3395" s="79">
        <v>0</v>
      </c>
      <c r="P3395" s="81"/>
    </row>
    <row r="3396" spans="1:16" x14ac:dyDescent="0.25">
      <c r="A3396" s="76">
        <v>27</v>
      </c>
      <c r="B3396" s="76" t="s">
        <v>2649</v>
      </c>
      <c r="C3396" s="76" t="s">
        <v>2650</v>
      </c>
      <c r="D3396" s="90"/>
      <c r="E3396" s="78"/>
      <c r="F3396" s="86" t="s">
        <v>15</v>
      </c>
      <c r="G3396" s="87"/>
      <c r="H3396" s="87"/>
      <c r="I3396" s="87"/>
      <c r="J3396" s="87"/>
      <c r="K3396" s="87"/>
      <c r="L3396" s="88"/>
      <c r="M3396" s="10"/>
      <c r="N3396" s="10"/>
      <c r="O3396" s="10"/>
      <c r="P3396" s="18"/>
    </row>
    <row r="3397" spans="1:16" x14ac:dyDescent="0.25">
      <c r="A3397" s="76"/>
      <c r="B3397" s="76"/>
      <c r="C3397" s="76"/>
      <c r="D3397" s="90"/>
      <c r="E3397" s="78"/>
      <c r="F3397" s="8" t="s">
        <v>2651</v>
      </c>
      <c r="G3397" s="7" t="s">
        <v>17</v>
      </c>
      <c r="H3397" s="10">
        <v>0</v>
      </c>
      <c r="I3397" s="10">
        <f>(H3397*19.88%)+H3397</f>
        <v>0</v>
      </c>
      <c r="J3397" s="10">
        <v>19819.973999999998</v>
      </c>
      <c r="K3397" s="10">
        <f>(J3397*5.1%)+J3397</f>
        <v>20830.792673999997</v>
      </c>
      <c r="L3397" s="50">
        <f>K3397</f>
        <v>20830.792673999997</v>
      </c>
      <c r="M3397" s="9">
        <v>28302.922871999999</v>
      </c>
      <c r="N3397" s="9">
        <v>87648.26</v>
      </c>
      <c r="O3397" s="9">
        <f>MIN(M3397,N3397)</f>
        <v>28302.922871999999</v>
      </c>
      <c r="P3397" s="17">
        <f>AVERAGE(L3397,O3397)</f>
        <v>24566.857772999996</v>
      </c>
    </row>
    <row r="3398" spans="1:16" x14ac:dyDescent="0.25">
      <c r="A3398" s="76"/>
      <c r="B3398" s="76"/>
      <c r="C3398" s="76"/>
      <c r="D3398" s="90"/>
      <c r="E3398" s="78"/>
      <c r="F3398" s="8" t="s">
        <v>2652</v>
      </c>
      <c r="G3398" s="7" t="s">
        <v>17</v>
      </c>
      <c r="H3398" s="10">
        <v>0</v>
      </c>
      <c r="I3398" s="10">
        <f>(H3398*19.88%)+H3398</f>
        <v>0</v>
      </c>
      <c r="J3398" s="10">
        <v>39639.021399999998</v>
      </c>
      <c r="K3398" s="10">
        <f>(J3398*5.1%)+J3398</f>
        <v>41660.611491399999</v>
      </c>
      <c r="L3398" s="50">
        <f t="shared" ref="L3398:L3401" si="748">K3398</f>
        <v>41660.611491399999</v>
      </c>
      <c r="M3398" s="9">
        <v>56604.522559199999</v>
      </c>
      <c r="N3398" s="9">
        <v>93499.252000000008</v>
      </c>
      <c r="O3398" s="9">
        <f t="shared" ref="O3398:O3401" si="749">MIN(M3398,N3398)</f>
        <v>56604.522559199999</v>
      </c>
      <c r="P3398" s="17">
        <f t="shared" ref="P3398:P3401" si="750">AVERAGE(L3398,O3398)</f>
        <v>49132.567025299999</v>
      </c>
    </row>
    <row r="3399" spans="1:16" x14ac:dyDescent="0.25">
      <c r="A3399" s="76"/>
      <c r="B3399" s="76"/>
      <c r="C3399" s="76"/>
      <c r="D3399" s="90"/>
      <c r="E3399" s="78"/>
      <c r="F3399" s="8" t="s">
        <v>2653</v>
      </c>
      <c r="G3399" s="7" t="s">
        <v>17</v>
      </c>
      <c r="H3399" s="10">
        <v>0</v>
      </c>
      <c r="I3399" s="10">
        <f>(H3399*19.88%)+H3399</f>
        <v>0</v>
      </c>
      <c r="J3399" s="10">
        <v>92660</v>
      </c>
      <c r="K3399" s="10">
        <f>(J3399*5.1%)+J3399</f>
        <v>97385.66</v>
      </c>
      <c r="L3399" s="50">
        <f t="shared" si="748"/>
        <v>97385.66</v>
      </c>
      <c r="M3399" s="9">
        <v>132318.48000000001</v>
      </c>
      <c r="N3399" s="9">
        <v>75169.919999999998</v>
      </c>
      <c r="O3399" s="9">
        <f t="shared" si="749"/>
        <v>75169.919999999998</v>
      </c>
      <c r="P3399" s="17">
        <f t="shared" si="750"/>
        <v>86277.790000000008</v>
      </c>
    </row>
    <row r="3400" spans="1:16" x14ac:dyDescent="0.25">
      <c r="A3400" s="76"/>
      <c r="B3400" s="76"/>
      <c r="C3400" s="76"/>
      <c r="D3400" s="90"/>
      <c r="E3400" s="78"/>
      <c r="F3400" s="8" t="s">
        <v>2654</v>
      </c>
      <c r="G3400" s="7" t="s">
        <v>17</v>
      </c>
      <c r="H3400" s="10">
        <v>0</v>
      </c>
      <c r="I3400" s="10">
        <f>(H3400*19.88%)+H3400</f>
        <v>0</v>
      </c>
      <c r="J3400" s="10">
        <v>8345.8862000000008</v>
      </c>
      <c r="K3400" s="10">
        <f>(J3400*5.1%)+J3400</f>
        <v>8771.5263962000008</v>
      </c>
      <c r="L3400" s="50">
        <f t="shared" si="748"/>
        <v>8771.5263962000008</v>
      </c>
      <c r="M3400" s="9">
        <v>11917.925493600002</v>
      </c>
      <c r="N3400" s="9">
        <v>91630</v>
      </c>
      <c r="O3400" s="9">
        <f t="shared" si="749"/>
        <v>11917.925493600002</v>
      </c>
      <c r="P3400" s="17">
        <f t="shared" si="750"/>
        <v>10344.725944900001</v>
      </c>
    </row>
    <row r="3401" spans="1:16" x14ac:dyDescent="0.25">
      <c r="A3401" s="76"/>
      <c r="B3401" s="76"/>
      <c r="C3401" s="76"/>
      <c r="D3401" s="90"/>
      <c r="E3401" s="78"/>
      <c r="F3401" s="8" t="s">
        <v>2655</v>
      </c>
      <c r="G3401" s="7" t="s">
        <v>17</v>
      </c>
      <c r="H3401" s="10">
        <v>0</v>
      </c>
      <c r="I3401" s="10">
        <f>(H3401*19.88%)+H3401</f>
        <v>0</v>
      </c>
      <c r="J3401" s="10">
        <v>46940.629399999998</v>
      </c>
      <c r="K3401" s="10">
        <f>(J3401*5.1%)+J3401</f>
        <v>49334.6014994</v>
      </c>
      <c r="L3401" s="50">
        <f t="shared" si="748"/>
        <v>49334.6014994</v>
      </c>
      <c r="M3401" s="9">
        <v>67031.218783199991</v>
      </c>
      <c r="N3401" s="9">
        <v>91630</v>
      </c>
      <c r="O3401" s="9">
        <f t="shared" si="749"/>
        <v>67031.218783199991</v>
      </c>
      <c r="P3401" s="17">
        <f t="shared" si="750"/>
        <v>58182.910141299995</v>
      </c>
    </row>
    <row r="3402" spans="1:16" x14ac:dyDescent="0.25">
      <c r="A3402" s="76"/>
      <c r="B3402" s="76"/>
      <c r="C3402" s="76"/>
      <c r="D3402" s="90"/>
      <c r="E3402" s="78"/>
      <c r="F3402" s="86" t="s">
        <v>81</v>
      </c>
      <c r="G3402" s="87"/>
      <c r="H3402" s="87"/>
      <c r="I3402" s="87"/>
      <c r="J3402" s="87"/>
      <c r="K3402" s="87"/>
      <c r="L3402" s="88"/>
      <c r="M3402" s="10"/>
      <c r="N3402" s="10"/>
      <c r="O3402" s="10"/>
      <c r="P3402" s="18"/>
    </row>
    <row r="3403" spans="1:16" x14ac:dyDescent="0.25">
      <c r="A3403" s="76"/>
      <c r="B3403" s="76"/>
      <c r="C3403" s="76"/>
      <c r="D3403" s="90"/>
      <c r="E3403" s="78"/>
      <c r="F3403" s="8" t="s">
        <v>468</v>
      </c>
      <c r="G3403" s="77" t="s">
        <v>82</v>
      </c>
      <c r="H3403" s="78">
        <v>0</v>
      </c>
      <c r="I3403" s="78">
        <f>(H3403*19.88%)+H3403</f>
        <v>0</v>
      </c>
      <c r="J3403" s="78">
        <v>27928.650600000001</v>
      </c>
      <c r="K3403" s="78">
        <f>(J3403*5.1%)+J3403</f>
        <v>29353.011780600002</v>
      </c>
      <c r="L3403" s="78">
        <f>K3403</f>
        <v>29353.011780600002</v>
      </c>
      <c r="M3403" s="79">
        <v>39882.113056800001</v>
      </c>
      <c r="N3403" s="78">
        <v>154438.20000000001</v>
      </c>
      <c r="O3403" s="79">
        <f>MIN(M3403,N3403)</f>
        <v>39882.113056800001</v>
      </c>
      <c r="P3403" s="80">
        <f>AVERAGE(L3403,O3403)</f>
        <v>34617.562418699999</v>
      </c>
    </row>
    <row r="3404" spans="1:16" x14ac:dyDescent="0.25">
      <c r="A3404" s="76"/>
      <c r="B3404" s="76"/>
      <c r="C3404" s="76"/>
      <c r="D3404" s="90"/>
      <c r="E3404" s="78"/>
      <c r="F3404" s="8" t="s">
        <v>2656</v>
      </c>
      <c r="G3404" s="77"/>
      <c r="H3404" s="78" t="s">
        <v>1743</v>
      </c>
      <c r="I3404" s="78" t="s">
        <v>1743</v>
      </c>
      <c r="J3404" s="78"/>
      <c r="K3404" s="78" t="s">
        <v>1743</v>
      </c>
      <c r="L3404" s="78"/>
      <c r="M3404" s="79">
        <v>0</v>
      </c>
      <c r="N3404" s="78"/>
      <c r="O3404" s="79">
        <v>0</v>
      </c>
      <c r="P3404" s="81"/>
    </row>
    <row r="3405" spans="1:16" x14ac:dyDescent="0.25">
      <c r="A3405" s="76"/>
      <c r="B3405" s="76"/>
      <c r="C3405" s="76"/>
      <c r="D3405" s="90"/>
      <c r="E3405" s="78"/>
      <c r="F3405" s="8" t="s">
        <v>2657</v>
      </c>
      <c r="G3405" s="77"/>
      <c r="H3405" s="78" t="s">
        <v>1743</v>
      </c>
      <c r="I3405" s="78" t="s">
        <v>1743</v>
      </c>
      <c r="J3405" s="78"/>
      <c r="K3405" s="78" t="s">
        <v>1743</v>
      </c>
      <c r="L3405" s="78"/>
      <c r="M3405" s="79">
        <v>0</v>
      </c>
      <c r="N3405" s="78"/>
      <c r="O3405" s="79">
        <v>0</v>
      </c>
      <c r="P3405" s="81"/>
    </row>
    <row r="3406" spans="1:16" ht="16.5" x14ac:dyDescent="0.25">
      <c r="A3406" s="76"/>
      <c r="B3406" s="76"/>
      <c r="C3406" s="76"/>
      <c r="D3406" s="90"/>
      <c r="E3406" s="78"/>
      <c r="F3406" s="8" t="s">
        <v>2658</v>
      </c>
      <c r="G3406" s="77"/>
      <c r="H3406" s="78" t="s">
        <v>1743</v>
      </c>
      <c r="I3406" s="78" t="s">
        <v>1743</v>
      </c>
      <c r="J3406" s="78"/>
      <c r="K3406" s="78" t="s">
        <v>1743</v>
      </c>
      <c r="L3406" s="78"/>
      <c r="M3406" s="79">
        <v>0</v>
      </c>
      <c r="N3406" s="78"/>
      <c r="O3406" s="79">
        <v>0</v>
      </c>
      <c r="P3406" s="81"/>
    </row>
    <row r="3407" spans="1:16" x14ac:dyDescent="0.25">
      <c r="A3407" s="76"/>
      <c r="B3407" s="76"/>
      <c r="C3407" s="76"/>
      <c r="D3407" s="90"/>
      <c r="E3407" s="78"/>
      <c r="F3407" s="8" t="s">
        <v>2659</v>
      </c>
      <c r="G3407" s="77"/>
      <c r="H3407" s="78" t="s">
        <v>1743</v>
      </c>
      <c r="I3407" s="78" t="s">
        <v>1743</v>
      </c>
      <c r="J3407" s="78"/>
      <c r="K3407" s="78" t="s">
        <v>1743</v>
      </c>
      <c r="L3407" s="78"/>
      <c r="M3407" s="79">
        <v>0</v>
      </c>
      <c r="N3407" s="78"/>
      <c r="O3407" s="79">
        <v>0</v>
      </c>
      <c r="P3407" s="81"/>
    </row>
    <row r="3408" spans="1:16" x14ac:dyDescent="0.25">
      <c r="A3408" s="76">
        <v>28</v>
      </c>
      <c r="B3408" s="76" t="s">
        <v>2660</v>
      </c>
      <c r="C3408" s="76" t="s">
        <v>2661</v>
      </c>
      <c r="D3408" s="90"/>
      <c r="E3408" s="78"/>
      <c r="F3408" s="86" t="s">
        <v>15</v>
      </c>
      <c r="G3408" s="87"/>
      <c r="H3408" s="87"/>
      <c r="I3408" s="87"/>
      <c r="J3408" s="87"/>
      <c r="K3408" s="87"/>
      <c r="L3408" s="88"/>
      <c r="M3408" s="10"/>
      <c r="N3408" s="10"/>
      <c r="O3408" s="10"/>
      <c r="P3408" s="18"/>
    </row>
    <row r="3409" spans="1:16" x14ac:dyDescent="0.25">
      <c r="A3409" s="76"/>
      <c r="B3409" s="76"/>
      <c r="C3409" s="76"/>
      <c r="D3409" s="90"/>
      <c r="E3409" s="78"/>
      <c r="F3409" s="8" t="s">
        <v>2662</v>
      </c>
      <c r="G3409" s="7" t="s">
        <v>17</v>
      </c>
      <c r="H3409" s="10">
        <v>0</v>
      </c>
      <c r="I3409" s="10">
        <f t="shared" ref="I3409:I3425" si="751">(H3409*19.88%)+H3409</f>
        <v>0</v>
      </c>
      <c r="J3409" s="10">
        <v>92660</v>
      </c>
      <c r="K3409" s="10">
        <f t="shared" ref="K3409:K3425" si="752">(J3409*5.1%)+J3409</f>
        <v>97385.66</v>
      </c>
      <c r="L3409" s="50">
        <f>K3409</f>
        <v>97385.66</v>
      </c>
      <c r="M3409" s="9">
        <v>132318.48000000001</v>
      </c>
      <c r="N3409" s="9">
        <v>124875.03</v>
      </c>
      <c r="O3409" s="9">
        <f>MIN(M3409,N3409)</f>
        <v>124875.03</v>
      </c>
      <c r="P3409" s="17">
        <f>AVERAGE(L3409,O3409)</f>
        <v>111130.345</v>
      </c>
    </row>
    <row r="3410" spans="1:16" x14ac:dyDescent="0.25">
      <c r="A3410" s="76"/>
      <c r="B3410" s="76"/>
      <c r="C3410" s="76"/>
      <c r="D3410" s="90"/>
      <c r="E3410" s="78"/>
      <c r="F3410" s="8" t="s">
        <v>2663</v>
      </c>
      <c r="G3410" s="7" t="s">
        <v>17</v>
      </c>
      <c r="H3410" s="10">
        <v>0</v>
      </c>
      <c r="I3410" s="10">
        <f t="shared" si="751"/>
        <v>0</v>
      </c>
      <c r="J3410" s="10">
        <v>74128</v>
      </c>
      <c r="K3410" s="10">
        <f t="shared" si="752"/>
        <v>77908.528000000006</v>
      </c>
      <c r="L3410" s="50">
        <f t="shared" ref="L3410:L3425" si="753">K3410</f>
        <v>77908.528000000006</v>
      </c>
      <c r="M3410" s="9">
        <v>105854.784</v>
      </c>
      <c r="N3410" s="9">
        <v>124875.03</v>
      </c>
      <c r="O3410" s="9">
        <f t="shared" ref="O3410:O3425" si="754">MIN(M3410,N3410)</f>
        <v>105854.784</v>
      </c>
      <c r="P3410" s="17">
        <f t="shared" ref="P3410:P3425" si="755">AVERAGE(L3410,O3410)</f>
        <v>91881.656000000003</v>
      </c>
    </row>
    <row r="3411" spans="1:16" x14ac:dyDescent="0.25">
      <c r="A3411" s="76"/>
      <c r="B3411" s="76"/>
      <c r="C3411" s="76"/>
      <c r="D3411" s="90"/>
      <c r="E3411" s="78"/>
      <c r="F3411" s="8" t="s">
        <v>2664</v>
      </c>
      <c r="G3411" s="7" t="s">
        <v>17</v>
      </c>
      <c r="H3411" s="10">
        <v>0</v>
      </c>
      <c r="I3411" s="10">
        <f t="shared" si="751"/>
        <v>0</v>
      </c>
      <c r="J3411" s="10">
        <v>111192</v>
      </c>
      <c r="K3411" s="10">
        <f t="shared" si="752"/>
        <v>116862.792</v>
      </c>
      <c r="L3411" s="50">
        <f t="shared" si="753"/>
        <v>116862.792</v>
      </c>
      <c r="M3411" s="9">
        <v>158782.17599999998</v>
      </c>
      <c r="N3411" s="9">
        <v>6432019.5800000001</v>
      </c>
      <c r="O3411" s="9">
        <f t="shared" si="754"/>
        <v>158782.17599999998</v>
      </c>
      <c r="P3411" s="17">
        <f t="shared" si="755"/>
        <v>137822.484</v>
      </c>
    </row>
    <row r="3412" spans="1:16" x14ac:dyDescent="0.25">
      <c r="A3412" s="76"/>
      <c r="B3412" s="76"/>
      <c r="C3412" s="76"/>
      <c r="D3412" s="90"/>
      <c r="E3412" s="78"/>
      <c r="F3412" s="8" t="s">
        <v>2665</v>
      </c>
      <c r="G3412" s="7" t="s">
        <v>17</v>
      </c>
      <c r="H3412" s="10">
        <v>0</v>
      </c>
      <c r="I3412" s="10">
        <f t="shared" si="751"/>
        <v>0</v>
      </c>
      <c r="J3412" s="10">
        <v>92660</v>
      </c>
      <c r="K3412" s="10">
        <f t="shared" si="752"/>
        <v>97385.66</v>
      </c>
      <c r="L3412" s="50">
        <f t="shared" si="753"/>
        <v>97385.66</v>
      </c>
      <c r="M3412" s="9">
        <v>132318.48000000001</v>
      </c>
      <c r="N3412" s="9">
        <v>433160</v>
      </c>
      <c r="O3412" s="9">
        <f t="shared" si="754"/>
        <v>132318.48000000001</v>
      </c>
      <c r="P3412" s="17">
        <f t="shared" si="755"/>
        <v>114852.07</v>
      </c>
    </row>
    <row r="3413" spans="1:16" x14ac:dyDescent="0.25">
      <c r="A3413" s="76"/>
      <c r="B3413" s="76"/>
      <c r="C3413" s="76"/>
      <c r="D3413" s="90"/>
      <c r="E3413" s="78"/>
      <c r="F3413" s="8" t="s">
        <v>2666</v>
      </c>
      <c r="G3413" s="7" t="s">
        <v>17</v>
      </c>
      <c r="H3413" s="10">
        <v>0</v>
      </c>
      <c r="I3413" s="10">
        <f t="shared" si="751"/>
        <v>0</v>
      </c>
      <c r="J3413" s="10">
        <v>111192</v>
      </c>
      <c r="K3413" s="10">
        <f t="shared" si="752"/>
        <v>116862.792</v>
      </c>
      <c r="L3413" s="50">
        <f t="shared" si="753"/>
        <v>116862.792</v>
      </c>
      <c r="M3413" s="9">
        <v>158782.17599999998</v>
      </c>
      <c r="N3413" s="9">
        <v>433160</v>
      </c>
      <c r="O3413" s="9">
        <f t="shared" si="754"/>
        <v>158782.17599999998</v>
      </c>
      <c r="P3413" s="17">
        <f t="shared" si="755"/>
        <v>137822.484</v>
      </c>
    </row>
    <row r="3414" spans="1:16" x14ac:dyDescent="0.25">
      <c r="A3414" s="76"/>
      <c r="B3414" s="76"/>
      <c r="C3414" s="76"/>
      <c r="D3414" s="90"/>
      <c r="E3414" s="78"/>
      <c r="F3414" s="8" t="s">
        <v>2667</v>
      </c>
      <c r="G3414" s="7" t="s">
        <v>17</v>
      </c>
      <c r="H3414" s="10">
        <v>0</v>
      </c>
      <c r="I3414" s="10">
        <f t="shared" si="751"/>
        <v>0</v>
      </c>
      <c r="J3414" s="10">
        <v>111192</v>
      </c>
      <c r="K3414" s="10">
        <f t="shared" si="752"/>
        <v>116862.792</v>
      </c>
      <c r="L3414" s="50">
        <f t="shared" si="753"/>
        <v>116862.792</v>
      </c>
      <c r="M3414" s="9">
        <v>158782.17599999998</v>
      </c>
      <c r="N3414" s="9">
        <v>516460</v>
      </c>
      <c r="O3414" s="9">
        <f t="shared" si="754"/>
        <v>158782.17599999998</v>
      </c>
      <c r="P3414" s="17">
        <f t="shared" si="755"/>
        <v>137822.484</v>
      </c>
    </row>
    <row r="3415" spans="1:16" x14ac:dyDescent="0.25">
      <c r="A3415" s="76"/>
      <c r="B3415" s="76"/>
      <c r="C3415" s="76"/>
      <c r="D3415" s="90"/>
      <c r="E3415" s="78"/>
      <c r="F3415" s="8" t="s">
        <v>2668</v>
      </c>
      <c r="G3415" s="7" t="s">
        <v>17</v>
      </c>
      <c r="H3415" s="10">
        <v>0</v>
      </c>
      <c r="I3415" s="10">
        <f t="shared" si="751"/>
        <v>0</v>
      </c>
      <c r="J3415" s="10">
        <v>92660</v>
      </c>
      <c r="K3415" s="10">
        <f t="shared" si="752"/>
        <v>97385.66</v>
      </c>
      <c r="L3415" s="50">
        <f t="shared" si="753"/>
        <v>97385.66</v>
      </c>
      <c r="M3415" s="9">
        <v>132318.48000000001</v>
      </c>
      <c r="N3415" s="9">
        <v>224910</v>
      </c>
      <c r="O3415" s="9">
        <f t="shared" si="754"/>
        <v>132318.48000000001</v>
      </c>
      <c r="P3415" s="17">
        <f t="shared" si="755"/>
        <v>114852.07</v>
      </c>
    </row>
    <row r="3416" spans="1:16" x14ac:dyDescent="0.25">
      <c r="A3416" s="76"/>
      <c r="B3416" s="76"/>
      <c r="C3416" s="76"/>
      <c r="D3416" s="90"/>
      <c r="E3416" s="78"/>
      <c r="F3416" s="8" t="s">
        <v>2669</v>
      </c>
      <c r="G3416" s="7" t="s">
        <v>17</v>
      </c>
      <c r="H3416" s="10">
        <v>0</v>
      </c>
      <c r="I3416" s="10">
        <f t="shared" si="751"/>
        <v>0</v>
      </c>
      <c r="J3416" s="10">
        <v>74128</v>
      </c>
      <c r="K3416" s="10">
        <f t="shared" si="752"/>
        <v>77908.528000000006</v>
      </c>
      <c r="L3416" s="50">
        <f t="shared" si="753"/>
        <v>77908.528000000006</v>
      </c>
      <c r="M3416" s="9">
        <v>105854.784</v>
      </c>
      <c r="N3416" s="9">
        <v>433160</v>
      </c>
      <c r="O3416" s="9">
        <f t="shared" si="754"/>
        <v>105854.784</v>
      </c>
      <c r="P3416" s="17">
        <f t="shared" si="755"/>
        <v>91881.656000000003</v>
      </c>
    </row>
    <row r="3417" spans="1:16" x14ac:dyDescent="0.25">
      <c r="A3417" s="76"/>
      <c r="B3417" s="76"/>
      <c r="C3417" s="76"/>
      <c r="D3417" s="90"/>
      <c r="E3417" s="78"/>
      <c r="F3417" s="8" t="s">
        <v>2670</v>
      </c>
      <c r="G3417" s="7" t="s">
        <v>17</v>
      </c>
      <c r="H3417" s="10">
        <v>0</v>
      </c>
      <c r="I3417" s="10">
        <f t="shared" si="751"/>
        <v>0</v>
      </c>
      <c r="J3417" s="10">
        <v>64862</v>
      </c>
      <c r="K3417" s="10">
        <f t="shared" si="752"/>
        <v>68169.962</v>
      </c>
      <c r="L3417" s="50">
        <f t="shared" si="753"/>
        <v>68169.962</v>
      </c>
      <c r="M3417" s="9">
        <v>92622.936000000002</v>
      </c>
      <c r="N3417" s="9">
        <v>516460</v>
      </c>
      <c r="O3417" s="9">
        <f t="shared" si="754"/>
        <v>92622.936000000002</v>
      </c>
      <c r="P3417" s="17">
        <f t="shared" si="755"/>
        <v>80396.448999999993</v>
      </c>
    </row>
    <row r="3418" spans="1:16" x14ac:dyDescent="0.25">
      <c r="A3418" s="76"/>
      <c r="B3418" s="76"/>
      <c r="C3418" s="76"/>
      <c r="D3418" s="90"/>
      <c r="E3418" s="78"/>
      <c r="F3418" s="8" t="s">
        <v>2671</v>
      </c>
      <c r="G3418" s="7" t="s">
        <v>17</v>
      </c>
      <c r="H3418" s="10">
        <v>0</v>
      </c>
      <c r="I3418" s="10">
        <f t="shared" si="751"/>
        <v>0</v>
      </c>
      <c r="J3418" s="10">
        <v>92660</v>
      </c>
      <c r="K3418" s="10">
        <f t="shared" si="752"/>
        <v>97385.66</v>
      </c>
      <c r="L3418" s="50">
        <f t="shared" si="753"/>
        <v>97385.66</v>
      </c>
      <c r="M3418" s="9">
        <v>132318.48000000001</v>
      </c>
      <c r="N3418" s="9">
        <v>224910</v>
      </c>
      <c r="O3418" s="9">
        <f t="shared" si="754"/>
        <v>132318.48000000001</v>
      </c>
      <c r="P3418" s="17">
        <f t="shared" si="755"/>
        <v>114852.07</v>
      </c>
    </row>
    <row r="3419" spans="1:16" x14ac:dyDescent="0.25">
      <c r="A3419" s="76"/>
      <c r="B3419" s="76"/>
      <c r="C3419" s="76"/>
      <c r="D3419" s="90"/>
      <c r="E3419" s="78"/>
      <c r="F3419" s="8" t="s">
        <v>2672</v>
      </c>
      <c r="G3419" s="7" t="s">
        <v>17</v>
      </c>
      <c r="H3419" s="10">
        <v>0</v>
      </c>
      <c r="I3419" s="10">
        <f t="shared" si="751"/>
        <v>0</v>
      </c>
      <c r="J3419" s="10">
        <v>74128</v>
      </c>
      <c r="K3419" s="10">
        <f t="shared" si="752"/>
        <v>77908.528000000006</v>
      </c>
      <c r="L3419" s="50">
        <f t="shared" si="753"/>
        <v>77908.528000000006</v>
      </c>
      <c r="M3419" s="9">
        <v>105854.784</v>
      </c>
      <c r="N3419" s="9">
        <v>433160</v>
      </c>
      <c r="O3419" s="9">
        <f t="shared" si="754"/>
        <v>105854.784</v>
      </c>
      <c r="P3419" s="17">
        <f t="shared" si="755"/>
        <v>91881.656000000003</v>
      </c>
    </row>
    <row r="3420" spans="1:16" x14ac:dyDescent="0.25">
      <c r="A3420" s="76"/>
      <c r="B3420" s="76"/>
      <c r="C3420" s="76"/>
      <c r="D3420" s="90"/>
      <c r="E3420" s="78"/>
      <c r="F3420" s="8" t="s">
        <v>2673</v>
      </c>
      <c r="G3420" s="7" t="s">
        <v>17</v>
      </c>
      <c r="H3420" s="10">
        <v>0</v>
      </c>
      <c r="I3420" s="10">
        <f t="shared" si="751"/>
        <v>0</v>
      </c>
      <c r="J3420" s="10">
        <v>111192</v>
      </c>
      <c r="K3420" s="10">
        <f t="shared" si="752"/>
        <v>116862.792</v>
      </c>
      <c r="L3420" s="50">
        <f t="shared" si="753"/>
        <v>116862.792</v>
      </c>
      <c r="M3420" s="9">
        <v>158782.17599999998</v>
      </c>
      <c r="N3420" s="9">
        <v>433160</v>
      </c>
      <c r="O3420" s="9">
        <f t="shared" si="754"/>
        <v>158782.17599999998</v>
      </c>
      <c r="P3420" s="17">
        <f t="shared" si="755"/>
        <v>137822.484</v>
      </c>
    </row>
    <row r="3421" spans="1:16" x14ac:dyDescent="0.25">
      <c r="A3421" s="76"/>
      <c r="B3421" s="76"/>
      <c r="C3421" s="76"/>
      <c r="D3421" s="90"/>
      <c r="E3421" s="78"/>
      <c r="F3421" s="8" t="s">
        <v>2674</v>
      </c>
      <c r="G3421" s="7" t="s">
        <v>17</v>
      </c>
      <c r="H3421" s="10">
        <v>0</v>
      </c>
      <c r="I3421" s="10">
        <f t="shared" si="751"/>
        <v>0</v>
      </c>
      <c r="J3421" s="10">
        <v>92660</v>
      </c>
      <c r="K3421" s="10">
        <f t="shared" si="752"/>
        <v>97385.66</v>
      </c>
      <c r="L3421" s="50">
        <f t="shared" si="753"/>
        <v>97385.66</v>
      </c>
      <c r="M3421" s="9">
        <v>132318.48000000001</v>
      </c>
      <c r="N3421" s="9">
        <v>666233.4</v>
      </c>
      <c r="O3421" s="9">
        <f t="shared" si="754"/>
        <v>132318.48000000001</v>
      </c>
      <c r="P3421" s="17">
        <f t="shared" si="755"/>
        <v>114852.07</v>
      </c>
    </row>
    <row r="3422" spans="1:16" x14ac:dyDescent="0.25">
      <c r="A3422" s="76"/>
      <c r="B3422" s="76"/>
      <c r="C3422" s="76"/>
      <c r="D3422" s="90"/>
      <c r="E3422" s="78"/>
      <c r="F3422" s="8" t="s">
        <v>2675</v>
      </c>
      <c r="G3422" s="7" t="s">
        <v>17</v>
      </c>
      <c r="H3422" s="10">
        <v>0</v>
      </c>
      <c r="I3422" s="10">
        <f t="shared" si="751"/>
        <v>0</v>
      </c>
      <c r="J3422" s="10">
        <v>111192</v>
      </c>
      <c r="K3422" s="10">
        <f t="shared" si="752"/>
        <v>116862.792</v>
      </c>
      <c r="L3422" s="50">
        <f t="shared" si="753"/>
        <v>116862.792</v>
      </c>
      <c r="M3422" s="9">
        <v>158782.17599999998</v>
      </c>
      <c r="N3422" s="9">
        <v>41816.6</v>
      </c>
      <c r="O3422" s="9">
        <f t="shared" si="754"/>
        <v>41816.6</v>
      </c>
      <c r="P3422" s="17">
        <f t="shared" si="755"/>
        <v>79339.695999999996</v>
      </c>
    </row>
    <row r="3423" spans="1:16" x14ac:dyDescent="0.25">
      <c r="A3423" s="76"/>
      <c r="B3423" s="76"/>
      <c r="C3423" s="76"/>
      <c r="D3423" s="90"/>
      <c r="E3423" s="78"/>
      <c r="F3423" s="8" t="s">
        <v>2676</v>
      </c>
      <c r="G3423" s="7" t="s">
        <v>17</v>
      </c>
      <c r="H3423" s="10">
        <v>0</v>
      </c>
      <c r="I3423" s="10">
        <f t="shared" si="751"/>
        <v>0</v>
      </c>
      <c r="J3423" s="10">
        <v>111192</v>
      </c>
      <c r="K3423" s="10">
        <f t="shared" si="752"/>
        <v>116862.792</v>
      </c>
      <c r="L3423" s="50">
        <f t="shared" si="753"/>
        <v>116862.792</v>
      </c>
      <c r="M3423" s="9">
        <v>158782.17599999998</v>
      </c>
      <c r="N3423" s="9">
        <v>58509.919999999998</v>
      </c>
      <c r="O3423" s="9">
        <f t="shared" si="754"/>
        <v>58509.919999999998</v>
      </c>
      <c r="P3423" s="17">
        <f t="shared" si="755"/>
        <v>87686.356</v>
      </c>
    </row>
    <row r="3424" spans="1:16" x14ac:dyDescent="0.25">
      <c r="A3424" s="76"/>
      <c r="B3424" s="76"/>
      <c r="C3424" s="76"/>
      <c r="D3424" s="90"/>
      <c r="E3424" s="78"/>
      <c r="F3424" s="8" t="s">
        <v>2677</v>
      </c>
      <c r="G3424" s="7" t="s">
        <v>17</v>
      </c>
      <c r="H3424" s="10">
        <v>0</v>
      </c>
      <c r="I3424" s="10">
        <f t="shared" si="751"/>
        <v>0</v>
      </c>
      <c r="J3424" s="10">
        <v>92660</v>
      </c>
      <c r="K3424" s="10">
        <f t="shared" si="752"/>
        <v>97385.66</v>
      </c>
      <c r="L3424" s="50">
        <f t="shared" si="753"/>
        <v>97385.66</v>
      </c>
      <c r="M3424" s="9">
        <v>132318.48000000001</v>
      </c>
      <c r="N3424" s="9">
        <v>58643.199999999997</v>
      </c>
      <c r="O3424" s="9">
        <f t="shared" si="754"/>
        <v>58643.199999999997</v>
      </c>
      <c r="P3424" s="17">
        <f t="shared" si="755"/>
        <v>78014.429999999993</v>
      </c>
    </row>
    <row r="3425" spans="1:16" x14ac:dyDescent="0.25">
      <c r="A3425" s="76"/>
      <c r="B3425" s="76"/>
      <c r="C3425" s="76"/>
      <c r="D3425" s="90"/>
      <c r="E3425" s="78"/>
      <c r="F3425" s="8" t="s">
        <v>2678</v>
      </c>
      <c r="G3425" s="7" t="s">
        <v>17</v>
      </c>
      <c r="H3425" s="10">
        <v>0</v>
      </c>
      <c r="I3425" s="10">
        <f t="shared" si="751"/>
        <v>0</v>
      </c>
      <c r="J3425" s="10">
        <v>74128</v>
      </c>
      <c r="K3425" s="10">
        <f t="shared" si="752"/>
        <v>77908.528000000006</v>
      </c>
      <c r="L3425" s="50">
        <f t="shared" si="753"/>
        <v>77908.528000000006</v>
      </c>
      <c r="M3425" s="9">
        <v>105854.784</v>
      </c>
      <c r="N3425" s="9">
        <v>75136.600000000006</v>
      </c>
      <c r="O3425" s="9">
        <f t="shared" si="754"/>
        <v>75136.600000000006</v>
      </c>
      <c r="P3425" s="17">
        <f t="shared" si="755"/>
        <v>76522.564000000013</v>
      </c>
    </row>
    <row r="3426" spans="1:16" x14ac:dyDescent="0.25">
      <c r="A3426" s="76"/>
      <c r="B3426" s="76"/>
      <c r="C3426" s="76"/>
      <c r="D3426" s="90"/>
      <c r="E3426" s="78"/>
      <c r="F3426" s="86" t="s">
        <v>81</v>
      </c>
      <c r="G3426" s="87"/>
      <c r="H3426" s="87"/>
      <c r="I3426" s="87"/>
      <c r="J3426" s="87"/>
      <c r="K3426" s="87"/>
      <c r="L3426" s="88"/>
      <c r="M3426" s="10"/>
      <c r="N3426" s="10"/>
      <c r="O3426" s="10"/>
      <c r="P3426" s="18"/>
    </row>
    <row r="3427" spans="1:16" x14ac:dyDescent="0.25">
      <c r="A3427" s="76"/>
      <c r="B3427" s="76"/>
      <c r="C3427" s="76"/>
      <c r="D3427" s="90"/>
      <c r="E3427" s="78"/>
      <c r="F3427" s="8" t="s">
        <v>468</v>
      </c>
      <c r="G3427" s="85" t="s">
        <v>82</v>
      </c>
      <c r="H3427" s="78">
        <v>0</v>
      </c>
      <c r="I3427" s="78">
        <f>(H3427*19.88%)+H3427</f>
        <v>0</v>
      </c>
      <c r="J3427" s="78">
        <v>111192</v>
      </c>
      <c r="K3427" s="78">
        <f>(J3427*5.1%)+J3427</f>
        <v>116862.792</v>
      </c>
      <c r="L3427" s="78">
        <f>K3427</f>
        <v>116862.792</v>
      </c>
      <c r="M3427" s="79">
        <v>158782.17599999998</v>
      </c>
      <c r="N3427" s="78">
        <v>151201.4</v>
      </c>
      <c r="O3427" s="79">
        <f>MIN(M3427,N3427)</f>
        <v>151201.4</v>
      </c>
      <c r="P3427" s="80">
        <f>AVERAGE(L3427,O3427)</f>
        <v>134032.09599999999</v>
      </c>
    </row>
    <row r="3428" spans="1:16" x14ac:dyDescent="0.25">
      <c r="A3428" s="76"/>
      <c r="B3428" s="76"/>
      <c r="C3428" s="76"/>
      <c r="D3428" s="90"/>
      <c r="E3428" s="78"/>
      <c r="F3428" s="8" t="s">
        <v>2679</v>
      </c>
      <c r="G3428" s="85"/>
      <c r="H3428" s="78" t="s">
        <v>1743</v>
      </c>
      <c r="I3428" s="78" t="s">
        <v>1743</v>
      </c>
      <c r="J3428" s="78"/>
      <c r="K3428" s="78" t="s">
        <v>1743</v>
      </c>
      <c r="L3428" s="78"/>
      <c r="M3428" s="79">
        <v>0</v>
      </c>
      <c r="N3428" s="78"/>
      <c r="O3428" s="79">
        <v>0</v>
      </c>
      <c r="P3428" s="81"/>
    </row>
    <row r="3429" spans="1:16" x14ac:dyDescent="0.25">
      <c r="A3429" s="76"/>
      <c r="B3429" s="76"/>
      <c r="C3429" s="76"/>
      <c r="D3429" s="90"/>
      <c r="E3429" s="78"/>
      <c r="F3429" s="8" t="s">
        <v>2680</v>
      </c>
      <c r="G3429" s="85"/>
      <c r="H3429" s="78" t="s">
        <v>1743</v>
      </c>
      <c r="I3429" s="78" t="s">
        <v>1743</v>
      </c>
      <c r="J3429" s="78"/>
      <c r="K3429" s="78" t="s">
        <v>1743</v>
      </c>
      <c r="L3429" s="78"/>
      <c r="M3429" s="79">
        <v>0</v>
      </c>
      <c r="N3429" s="78"/>
      <c r="O3429" s="79">
        <v>0</v>
      </c>
      <c r="P3429" s="81"/>
    </row>
    <row r="3430" spans="1:16" x14ac:dyDescent="0.25">
      <c r="A3430" s="76"/>
      <c r="B3430" s="76"/>
      <c r="C3430" s="76"/>
      <c r="D3430" s="90"/>
      <c r="E3430" s="78"/>
      <c r="F3430" s="8" t="s">
        <v>2681</v>
      </c>
      <c r="G3430" s="85"/>
      <c r="H3430" s="78" t="s">
        <v>1743</v>
      </c>
      <c r="I3430" s="78" t="s">
        <v>1743</v>
      </c>
      <c r="J3430" s="78"/>
      <c r="K3430" s="78" t="s">
        <v>1743</v>
      </c>
      <c r="L3430" s="78"/>
      <c r="M3430" s="79">
        <v>0</v>
      </c>
      <c r="N3430" s="78"/>
      <c r="O3430" s="79">
        <v>0</v>
      </c>
      <c r="P3430" s="81"/>
    </row>
    <row r="3431" spans="1:16" x14ac:dyDescent="0.25">
      <c r="A3431" s="76"/>
      <c r="B3431" s="76"/>
      <c r="C3431" s="76"/>
      <c r="D3431" s="90"/>
      <c r="E3431" s="78"/>
      <c r="F3431" s="8" t="s">
        <v>382</v>
      </c>
      <c r="G3431" s="85"/>
      <c r="H3431" s="78" t="s">
        <v>1743</v>
      </c>
      <c r="I3431" s="78" t="s">
        <v>1743</v>
      </c>
      <c r="J3431" s="78"/>
      <c r="K3431" s="78" t="s">
        <v>1743</v>
      </c>
      <c r="L3431" s="78"/>
      <c r="M3431" s="79">
        <v>0</v>
      </c>
      <c r="N3431" s="78"/>
      <c r="O3431" s="79">
        <v>0</v>
      </c>
      <c r="P3431" s="81"/>
    </row>
    <row r="3432" spans="1:16" x14ac:dyDescent="0.25">
      <c r="A3432" s="76">
        <v>29</v>
      </c>
      <c r="B3432" s="76" t="s">
        <v>2682</v>
      </c>
      <c r="C3432" s="76" t="s">
        <v>2683</v>
      </c>
      <c r="D3432" s="90"/>
      <c r="E3432" s="78"/>
      <c r="F3432" s="86" t="s">
        <v>15</v>
      </c>
      <c r="G3432" s="87"/>
      <c r="H3432" s="87"/>
      <c r="I3432" s="87"/>
      <c r="J3432" s="87"/>
      <c r="K3432" s="87"/>
      <c r="L3432" s="88"/>
      <c r="M3432" s="10"/>
      <c r="N3432" s="10"/>
      <c r="O3432" s="10"/>
      <c r="P3432" s="18"/>
    </row>
    <row r="3433" spans="1:16" x14ac:dyDescent="0.25">
      <c r="A3433" s="76"/>
      <c r="B3433" s="76"/>
      <c r="C3433" s="76"/>
      <c r="D3433" s="90"/>
      <c r="E3433" s="78"/>
      <c r="F3433" s="8" t="s">
        <v>2684</v>
      </c>
      <c r="G3433" s="7" t="s">
        <v>17</v>
      </c>
      <c r="H3433" s="10">
        <v>0</v>
      </c>
      <c r="I3433" s="10">
        <f t="shared" ref="I3433:I3447" si="756">(H3433*19.88%)+H3433</f>
        <v>0</v>
      </c>
      <c r="J3433" s="10">
        <v>92660</v>
      </c>
      <c r="K3433" s="10">
        <f t="shared" ref="K3433:K3446" si="757">(J3433*5.1%)+J3433</f>
        <v>97385.66</v>
      </c>
      <c r="L3433" s="50">
        <f>K3433</f>
        <v>97385.66</v>
      </c>
      <c r="M3433" s="9">
        <v>132318.48000000001</v>
      </c>
      <c r="N3433" s="9">
        <v>75136.600000000006</v>
      </c>
      <c r="O3433" s="9">
        <f>MIN(M3433,N3433)</f>
        <v>75136.600000000006</v>
      </c>
      <c r="P3433" s="17">
        <f>AVERAGE(L3433,O3433)</f>
        <v>86261.13</v>
      </c>
    </row>
    <row r="3434" spans="1:16" x14ac:dyDescent="0.25">
      <c r="A3434" s="76"/>
      <c r="B3434" s="76"/>
      <c r="C3434" s="76"/>
      <c r="D3434" s="90"/>
      <c r="E3434" s="78"/>
      <c r="F3434" s="8" t="s">
        <v>2685</v>
      </c>
      <c r="G3434" s="7" t="s">
        <v>17</v>
      </c>
      <c r="H3434" s="10">
        <v>0</v>
      </c>
      <c r="I3434" s="10">
        <f t="shared" si="756"/>
        <v>0</v>
      </c>
      <c r="J3434" s="10">
        <v>74128</v>
      </c>
      <c r="K3434" s="10">
        <f t="shared" si="757"/>
        <v>77908.528000000006</v>
      </c>
      <c r="L3434" s="50">
        <f t="shared" ref="L3434:L3447" si="758">K3434</f>
        <v>77908.528000000006</v>
      </c>
      <c r="M3434" s="9">
        <v>105854.784</v>
      </c>
      <c r="N3434" s="9">
        <v>158956.39199999999</v>
      </c>
      <c r="O3434" s="9">
        <f t="shared" ref="O3434:O3447" si="759">MIN(M3434,N3434)</f>
        <v>105854.784</v>
      </c>
      <c r="P3434" s="17">
        <f t="shared" ref="P3434:P3447" si="760">AVERAGE(L3434,O3434)</f>
        <v>91881.656000000003</v>
      </c>
    </row>
    <row r="3435" spans="1:16" x14ac:dyDescent="0.25">
      <c r="A3435" s="76"/>
      <c r="B3435" s="76"/>
      <c r="C3435" s="76"/>
      <c r="D3435" s="90"/>
      <c r="E3435" s="78"/>
      <c r="F3435" s="8" t="s">
        <v>2686</v>
      </c>
      <c r="G3435" s="7" t="s">
        <v>17</v>
      </c>
      <c r="H3435" s="10">
        <v>0</v>
      </c>
      <c r="I3435" s="10">
        <f t="shared" si="756"/>
        <v>0</v>
      </c>
      <c r="J3435" s="10">
        <v>111192</v>
      </c>
      <c r="K3435" s="10">
        <f t="shared" si="757"/>
        <v>116862.792</v>
      </c>
      <c r="L3435" s="50">
        <f t="shared" si="758"/>
        <v>116862.792</v>
      </c>
      <c r="M3435" s="9">
        <v>158782.17599999998</v>
      </c>
      <c r="N3435" s="9">
        <v>349860</v>
      </c>
      <c r="O3435" s="9">
        <f t="shared" si="759"/>
        <v>158782.17599999998</v>
      </c>
      <c r="P3435" s="17">
        <f t="shared" si="760"/>
        <v>137822.484</v>
      </c>
    </row>
    <row r="3436" spans="1:16" x14ac:dyDescent="0.25">
      <c r="A3436" s="76"/>
      <c r="B3436" s="76"/>
      <c r="C3436" s="76"/>
      <c r="D3436" s="90"/>
      <c r="E3436" s="78"/>
      <c r="F3436" s="8" t="s">
        <v>2687</v>
      </c>
      <c r="G3436" s="7" t="s">
        <v>17</v>
      </c>
      <c r="H3436" s="10">
        <v>0</v>
      </c>
      <c r="I3436" s="10">
        <f t="shared" si="756"/>
        <v>0</v>
      </c>
      <c r="J3436" s="10">
        <v>92660</v>
      </c>
      <c r="K3436" s="10">
        <f t="shared" si="757"/>
        <v>97385.66</v>
      </c>
      <c r="L3436" s="50">
        <f t="shared" si="758"/>
        <v>97385.66</v>
      </c>
      <c r="M3436" s="9">
        <v>132318.48000000001</v>
      </c>
      <c r="N3436" s="9">
        <v>520694.97200000001</v>
      </c>
      <c r="O3436" s="9">
        <f t="shared" si="759"/>
        <v>132318.48000000001</v>
      </c>
      <c r="P3436" s="17">
        <f t="shared" si="760"/>
        <v>114852.07</v>
      </c>
    </row>
    <row r="3437" spans="1:16" x14ac:dyDescent="0.25">
      <c r="A3437" s="76"/>
      <c r="B3437" s="76"/>
      <c r="C3437" s="76"/>
      <c r="D3437" s="90"/>
      <c r="E3437" s="78"/>
      <c r="F3437" s="8" t="s">
        <v>2688</v>
      </c>
      <c r="G3437" s="7" t="s">
        <v>17</v>
      </c>
      <c r="H3437" s="10">
        <v>0</v>
      </c>
      <c r="I3437" s="10">
        <f t="shared" si="756"/>
        <v>0</v>
      </c>
      <c r="J3437" s="10">
        <v>111192</v>
      </c>
      <c r="K3437" s="10">
        <f t="shared" si="757"/>
        <v>116862.792</v>
      </c>
      <c r="L3437" s="50">
        <f t="shared" si="758"/>
        <v>116862.792</v>
      </c>
      <c r="M3437" s="9">
        <v>158782.17599999998</v>
      </c>
      <c r="N3437" s="9">
        <v>168599.2</v>
      </c>
      <c r="O3437" s="9">
        <f t="shared" si="759"/>
        <v>158782.17599999998</v>
      </c>
      <c r="P3437" s="17">
        <f t="shared" si="760"/>
        <v>137822.484</v>
      </c>
    </row>
    <row r="3438" spans="1:16" x14ac:dyDescent="0.25">
      <c r="A3438" s="76"/>
      <c r="B3438" s="76"/>
      <c r="C3438" s="76"/>
      <c r="D3438" s="90"/>
      <c r="E3438" s="78"/>
      <c r="F3438" s="8" t="s">
        <v>2689</v>
      </c>
      <c r="G3438" s="7" t="s">
        <v>17</v>
      </c>
      <c r="H3438" s="10">
        <v>0</v>
      </c>
      <c r="I3438" s="10">
        <f t="shared" si="756"/>
        <v>0</v>
      </c>
      <c r="J3438" s="10">
        <v>111192</v>
      </c>
      <c r="K3438" s="10">
        <f t="shared" si="757"/>
        <v>116862.792</v>
      </c>
      <c r="L3438" s="50">
        <f t="shared" si="758"/>
        <v>116862.792</v>
      </c>
      <c r="M3438" s="9">
        <v>158782.17599999998</v>
      </c>
      <c r="N3438" s="9">
        <v>234947.65</v>
      </c>
      <c r="O3438" s="9">
        <f t="shared" si="759"/>
        <v>158782.17599999998</v>
      </c>
      <c r="P3438" s="17">
        <f t="shared" si="760"/>
        <v>137822.484</v>
      </c>
    </row>
    <row r="3439" spans="1:16" x14ac:dyDescent="0.25">
      <c r="A3439" s="76"/>
      <c r="B3439" s="76"/>
      <c r="C3439" s="76"/>
      <c r="D3439" s="90"/>
      <c r="E3439" s="78"/>
      <c r="F3439" s="8" t="s">
        <v>2690</v>
      </c>
      <c r="G3439" s="7" t="s">
        <v>17</v>
      </c>
      <c r="H3439" s="10">
        <v>0</v>
      </c>
      <c r="I3439" s="10">
        <f t="shared" si="756"/>
        <v>0</v>
      </c>
      <c r="J3439" s="10">
        <v>640361.58484000002</v>
      </c>
      <c r="K3439" s="10">
        <f t="shared" si="757"/>
        <v>673020.02566684003</v>
      </c>
      <c r="L3439" s="50">
        <f t="shared" si="758"/>
        <v>673020.02566684003</v>
      </c>
      <c r="M3439" s="9">
        <v>914436.34315152012</v>
      </c>
      <c r="N3439" s="9">
        <v>1083106.584</v>
      </c>
      <c r="O3439" s="9">
        <f t="shared" si="759"/>
        <v>914436.34315152012</v>
      </c>
      <c r="P3439" s="17">
        <f t="shared" si="760"/>
        <v>793728.18440918007</v>
      </c>
    </row>
    <row r="3440" spans="1:16" x14ac:dyDescent="0.25">
      <c r="A3440" s="76"/>
      <c r="B3440" s="76"/>
      <c r="C3440" s="76"/>
      <c r="D3440" s="90"/>
      <c r="E3440" s="78"/>
      <c r="F3440" s="8" t="s">
        <v>2691</v>
      </c>
      <c r="G3440" s="7" t="s">
        <v>17</v>
      </c>
      <c r="H3440" s="10">
        <v>0</v>
      </c>
      <c r="I3440" s="10">
        <f t="shared" si="756"/>
        <v>0</v>
      </c>
      <c r="J3440" s="10">
        <v>92660</v>
      </c>
      <c r="K3440" s="10">
        <f t="shared" si="757"/>
        <v>97385.66</v>
      </c>
      <c r="L3440" s="50">
        <f t="shared" si="758"/>
        <v>97385.66</v>
      </c>
      <c r="M3440" s="9">
        <v>132318.48000000001</v>
      </c>
      <c r="N3440" s="9">
        <v>85404.157999999996</v>
      </c>
      <c r="O3440" s="9">
        <f t="shared" si="759"/>
        <v>85404.157999999996</v>
      </c>
      <c r="P3440" s="17">
        <f t="shared" si="760"/>
        <v>91394.909</v>
      </c>
    </row>
    <row r="3441" spans="1:16" x14ac:dyDescent="0.25">
      <c r="A3441" s="76"/>
      <c r="B3441" s="76"/>
      <c r="C3441" s="76"/>
      <c r="D3441" s="90"/>
      <c r="E3441" s="78"/>
      <c r="F3441" s="8" t="s">
        <v>2692</v>
      </c>
      <c r="G3441" s="7" t="s">
        <v>17</v>
      </c>
      <c r="H3441" s="10">
        <v>0</v>
      </c>
      <c r="I3441" s="10">
        <f t="shared" si="756"/>
        <v>0</v>
      </c>
      <c r="J3441" s="10">
        <v>18787.060363680004</v>
      </c>
      <c r="K3441" s="10">
        <f t="shared" si="757"/>
        <v>19745.200442227684</v>
      </c>
      <c r="L3441" s="50">
        <f t="shared" si="758"/>
        <v>19745.200442227684</v>
      </c>
      <c r="M3441" s="9">
        <v>26827.922199335044</v>
      </c>
      <c r="N3441" s="9">
        <v>108456.6</v>
      </c>
      <c r="O3441" s="9">
        <f t="shared" si="759"/>
        <v>26827.922199335044</v>
      </c>
      <c r="P3441" s="17">
        <f t="shared" si="760"/>
        <v>23286.561320781366</v>
      </c>
    </row>
    <row r="3442" spans="1:16" x14ac:dyDescent="0.25">
      <c r="A3442" s="76"/>
      <c r="B3442" s="76"/>
      <c r="C3442" s="76"/>
      <c r="D3442" s="90"/>
      <c r="E3442" s="78"/>
      <c r="F3442" s="8" t="s">
        <v>2693</v>
      </c>
      <c r="G3442" s="7" t="s">
        <v>17</v>
      </c>
      <c r="H3442" s="10">
        <v>0</v>
      </c>
      <c r="I3442" s="10">
        <f t="shared" si="756"/>
        <v>0</v>
      </c>
      <c r="J3442" s="10">
        <v>64862</v>
      </c>
      <c r="K3442" s="10">
        <f t="shared" si="757"/>
        <v>68169.962</v>
      </c>
      <c r="L3442" s="50">
        <f t="shared" si="758"/>
        <v>68169.962</v>
      </c>
      <c r="M3442" s="9">
        <v>92622.936000000002</v>
      </c>
      <c r="N3442" s="9">
        <v>341771.57</v>
      </c>
      <c r="O3442" s="9">
        <f t="shared" si="759"/>
        <v>92622.936000000002</v>
      </c>
      <c r="P3442" s="17">
        <f t="shared" si="760"/>
        <v>80396.448999999993</v>
      </c>
    </row>
    <row r="3443" spans="1:16" x14ac:dyDescent="0.25">
      <c r="A3443" s="76"/>
      <c r="B3443" s="76"/>
      <c r="C3443" s="76"/>
      <c r="D3443" s="90"/>
      <c r="E3443" s="78"/>
      <c r="F3443" s="8" t="s">
        <v>2627</v>
      </c>
      <c r="G3443" s="7" t="s">
        <v>17</v>
      </c>
      <c r="H3443" s="10">
        <v>0</v>
      </c>
      <c r="I3443" s="10">
        <f t="shared" si="756"/>
        <v>0</v>
      </c>
      <c r="J3443" s="10">
        <v>92660</v>
      </c>
      <c r="K3443" s="10">
        <f t="shared" si="757"/>
        <v>97385.66</v>
      </c>
      <c r="L3443" s="50">
        <f t="shared" si="758"/>
        <v>97385.66</v>
      </c>
      <c r="M3443" s="9">
        <v>132318.48000000001</v>
      </c>
      <c r="N3443" s="9">
        <v>54003.39</v>
      </c>
      <c r="O3443" s="9">
        <f t="shared" si="759"/>
        <v>54003.39</v>
      </c>
      <c r="P3443" s="17">
        <f t="shared" si="760"/>
        <v>75694.524999999994</v>
      </c>
    </row>
    <row r="3444" spans="1:16" x14ac:dyDescent="0.25">
      <c r="A3444" s="76"/>
      <c r="B3444" s="76"/>
      <c r="C3444" s="76"/>
      <c r="D3444" s="90"/>
      <c r="E3444" s="78"/>
      <c r="F3444" s="8" t="s">
        <v>2694</v>
      </c>
      <c r="G3444" s="7" t="s">
        <v>17</v>
      </c>
      <c r="H3444" s="10">
        <v>0</v>
      </c>
      <c r="I3444" s="10">
        <f t="shared" si="756"/>
        <v>0</v>
      </c>
      <c r="J3444" s="10">
        <v>74128</v>
      </c>
      <c r="K3444" s="10">
        <f t="shared" si="757"/>
        <v>77908.528000000006</v>
      </c>
      <c r="L3444" s="50">
        <f t="shared" si="758"/>
        <v>77908.528000000006</v>
      </c>
      <c r="M3444" s="9">
        <v>105854.784</v>
      </c>
      <c r="N3444" s="9">
        <v>589783.99200000009</v>
      </c>
      <c r="O3444" s="9">
        <f t="shared" si="759"/>
        <v>105854.784</v>
      </c>
      <c r="P3444" s="17">
        <f t="shared" si="760"/>
        <v>91881.656000000003</v>
      </c>
    </row>
    <row r="3445" spans="1:16" x14ac:dyDescent="0.25">
      <c r="A3445" s="76"/>
      <c r="B3445" s="76"/>
      <c r="C3445" s="76"/>
      <c r="D3445" s="90"/>
      <c r="E3445" s="78"/>
      <c r="F3445" s="8" t="s">
        <v>2695</v>
      </c>
      <c r="G3445" s="7" t="s">
        <v>17</v>
      </c>
      <c r="H3445" s="10">
        <v>0</v>
      </c>
      <c r="I3445" s="10">
        <f t="shared" si="756"/>
        <v>0</v>
      </c>
      <c r="J3445" s="10">
        <v>111192</v>
      </c>
      <c r="K3445" s="10">
        <f t="shared" si="757"/>
        <v>116862.792</v>
      </c>
      <c r="L3445" s="50">
        <f t="shared" si="758"/>
        <v>116862.792</v>
      </c>
      <c r="M3445" s="9">
        <v>158782.17599999998</v>
      </c>
      <c r="N3445" s="9">
        <v>589783.99200000009</v>
      </c>
      <c r="O3445" s="9">
        <f t="shared" si="759"/>
        <v>158782.17599999998</v>
      </c>
      <c r="P3445" s="17">
        <f t="shared" si="760"/>
        <v>137822.484</v>
      </c>
    </row>
    <row r="3446" spans="1:16" x14ac:dyDescent="0.25">
      <c r="A3446" s="76"/>
      <c r="B3446" s="76"/>
      <c r="C3446" s="76"/>
      <c r="D3446" s="90"/>
      <c r="E3446" s="78"/>
      <c r="F3446" s="8" t="s">
        <v>2696</v>
      </c>
      <c r="G3446" s="7" t="s">
        <v>17</v>
      </c>
      <c r="H3446" s="10">
        <v>0</v>
      </c>
      <c r="I3446" s="10">
        <f t="shared" si="756"/>
        <v>0</v>
      </c>
      <c r="J3446" s="10">
        <v>92660</v>
      </c>
      <c r="K3446" s="10">
        <f t="shared" si="757"/>
        <v>97385.66</v>
      </c>
      <c r="L3446" s="50">
        <f t="shared" si="758"/>
        <v>97385.66</v>
      </c>
      <c r="M3446" s="9">
        <v>132318.48000000001</v>
      </c>
      <c r="N3446" s="9">
        <v>338454.56399999995</v>
      </c>
      <c r="O3446" s="9">
        <f t="shared" si="759"/>
        <v>132318.48000000001</v>
      </c>
      <c r="P3446" s="17">
        <f t="shared" si="760"/>
        <v>114852.07</v>
      </c>
    </row>
    <row r="3447" spans="1:16" x14ac:dyDescent="0.25">
      <c r="A3447" s="76"/>
      <c r="B3447" s="76"/>
      <c r="C3447" s="76"/>
      <c r="D3447" s="90"/>
      <c r="E3447" s="78"/>
      <c r="F3447" s="8" t="s">
        <v>2697</v>
      </c>
      <c r="G3447" s="7" t="s">
        <v>17</v>
      </c>
      <c r="H3447" s="10">
        <v>0</v>
      </c>
      <c r="I3447" s="10">
        <f t="shared" si="756"/>
        <v>0</v>
      </c>
      <c r="J3447" s="10">
        <v>111192</v>
      </c>
      <c r="K3447" s="10" t="s">
        <v>2755</v>
      </c>
      <c r="L3447" s="50" t="str">
        <f t="shared" si="758"/>
        <v xml:space="preserve">   </v>
      </c>
      <c r="M3447" s="9">
        <v>158782.17599999998</v>
      </c>
      <c r="N3447" s="9">
        <v>702322.29200000002</v>
      </c>
      <c r="O3447" s="9">
        <f t="shared" si="759"/>
        <v>158782.17599999998</v>
      </c>
      <c r="P3447" s="17">
        <f t="shared" si="760"/>
        <v>158782.17599999998</v>
      </c>
    </row>
    <row r="3448" spans="1:16" x14ac:dyDescent="0.25">
      <c r="A3448" s="76"/>
      <c r="B3448" s="76"/>
      <c r="C3448" s="76"/>
      <c r="D3448" s="90"/>
      <c r="E3448" s="78"/>
      <c r="F3448" s="86" t="s">
        <v>81</v>
      </c>
      <c r="G3448" s="87"/>
      <c r="H3448" s="87"/>
      <c r="I3448" s="87"/>
      <c r="J3448" s="87"/>
      <c r="K3448" s="87"/>
      <c r="L3448" s="88"/>
      <c r="M3448" s="10"/>
      <c r="N3448" s="10"/>
      <c r="O3448" s="10"/>
      <c r="P3448" s="18"/>
    </row>
    <row r="3449" spans="1:16" ht="11.25" customHeight="1" x14ac:dyDescent="0.25">
      <c r="A3449" s="76"/>
      <c r="B3449" s="76"/>
      <c r="C3449" s="76"/>
      <c r="D3449" s="90"/>
      <c r="E3449" s="78"/>
      <c r="F3449" s="8" t="s">
        <v>2698</v>
      </c>
      <c r="G3449" s="77" t="s">
        <v>82</v>
      </c>
      <c r="H3449" s="78">
        <v>0</v>
      </c>
      <c r="I3449" s="78">
        <f>(H3449*19.88%)+H3449</f>
        <v>0</v>
      </c>
      <c r="J3449" s="78">
        <v>64862</v>
      </c>
      <c r="K3449" s="78">
        <f>(J3449*5.1%)+J3449</f>
        <v>68169.962</v>
      </c>
      <c r="L3449" s="78">
        <f>K3449</f>
        <v>68169.962</v>
      </c>
      <c r="M3449" s="79">
        <v>92622.936000000002</v>
      </c>
      <c r="N3449" s="78">
        <v>388922.94</v>
      </c>
      <c r="O3449" s="79">
        <f>MIN(M3449,N3449)</f>
        <v>92622.936000000002</v>
      </c>
      <c r="P3449" s="80">
        <f>AVERAGE(L3449,O3449)</f>
        <v>80396.448999999993</v>
      </c>
    </row>
    <row r="3450" spans="1:16" x14ac:dyDescent="0.25">
      <c r="A3450" s="76"/>
      <c r="B3450" s="76"/>
      <c r="C3450" s="76"/>
      <c r="D3450" s="90"/>
      <c r="E3450" s="78"/>
      <c r="F3450" s="8" t="s">
        <v>2699</v>
      </c>
      <c r="G3450" s="77"/>
      <c r="H3450" s="78" t="s">
        <v>1743</v>
      </c>
      <c r="I3450" s="78" t="s">
        <v>1743</v>
      </c>
      <c r="J3450" s="78"/>
      <c r="K3450" s="78" t="s">
        <v>1743</v>
      </c>
      <c r="L3450" s="78"/>
      <c r="M3450" s="79">
        <v>0</v>
      </c>
      <c r="N3450" s="78"/>
      <c r="O3450" s="79">
        <v>0</v>
      </c>
      <c r="P3450" s="81"/>
    </row>
    <row r="3451" spans="1:16" x14ac:dyDescent="0.25">
      <c r="A3451" s="76"/>
      <c r="B3451" s="76"/>
      <c r="C3451" s="76"/>
      <c r="D3451" s="90"/>
      <c r="E3451" s="78"/>
      <c r="F3451" s="8" t="s">
        <v>2700</v>
      </c>
      <c r="G3451" s="77"/>
      <c r="H3451" s="78" t="s">
        <v>1743</v>
      </c>
      <c r="I3451" s="78" t="s">
        <v>1743</v>
      </c>
      <c r="J3451" s="78"/>
      <c r="K3451" s="78" t="s">
        <v>1743</v>
      </c>
      <c r="L3451" s="78"/>
      <c r="M3451" s="79">
        <v>0</v>
      </c>
      <c r="N3451" s="78"/>
      <c r="O3451" s="79">
        <v>0</v>
      </c>
      <c r="P3451" s="81"/>
    </row>
    <row r="3452" spans="1:16" x14ac:dyDescent="0.25">
      <c r="A3452" s="76"/>
      <c r="B3452" s="76"/>
      <c r="C3452" s="76"/>
      <c r="D3452" s="90"/>
      <c r="E3452" s="78"/>
      <c r="F3452" s="8" t="s">
        <v>2701</v>
      </c>
      <c r="G3452" s="77"/>
      <c r="H3452" s="78" t="s">
        <v>1743</v>
      </c>
      <c r="I3452" s="78" t="s">
        <v>1743</v>
      </c>
      <c r="J3452" s="78"/>
      <c r="K3452" s="78" t="s">
        <v>1743</v>
      </c>
      <c r="L3452" s="78"/>
      <c r="M3452" s="79">
        <v>0</v>
      </c>
      <c r="N3452" s="78"/>
      <c r="O3452" s="79">
        <v>0</v>
      </c>
      <c r="P3452" s="81"/>
    </row>
    <row r="3453" spans="1:16" ht="11.25" customHeight="1" x14ac:dyDescent="0.25">
      <c r="A3453" s="76"/>
      <c r="B3453" s="76"/>
      <c r="C3453" s="76"/>
      <c r="D3453" s="90"/>
      <c r="E3453" s="78"/>
      <c r="F3453" s="8" t="s">
        <v>2702</v>
      </c>
      <c r="G3453" s="77"/>
      <c r="H3453" s="78" t="s">
        <v>1743</v>
      </c>
      <c r="I3453" s="78" t="s">
        <v>1743</v>
      </c>
      <c r="J3453" s="78"/>
      <c r="K3453" s="78" t="s">
        <v>1743</v>
      </c>
      <c r="L3453" s="78"/>
      <c r="M3453" s="79">
        <v>0</v>
      </c>
      <c r="N3453" s="78"/>
      <c r="O3453" s="79">
        <v>0</v>
      </c>
      <c r="P3453" s="81"/>
    </row>
    <row r="3454" spans="1:16" x14ac:dyDescent="0.25">
      <c r="A3454" s="76"/>
      <c r="B3454" s="76"/>
      <c r="C3454" s="76"/>
      <c r="D3454" s="90"/>
      <c r="E3454" s="78"/>
      <c r="F3454" s="8" t="s">
        <v>2703</v>
      </c>
      <c r="G3454" s="77"/>
      <c r="H3454" s="78" t="s">
        <v>1743</v>
      </c>
      <c r="I3454" s="78" t="s">
        <v>1743</v>
      </c>
      <c r="J3454" s="78"/>
      <c r="K3454" s="78" t="s">
        <v>1743</v>
      </c>
      <c r="L3454" s="78"/>
      <c r="M3454" s="79">
        <v>0</v>
      </c>
      <c r="N3454" s="78"/>
      <c r="O3454" s="79">
        <v>0</v>
      </c>
      <c r="P3454" s="81"/>
    </row>
    <row r="3455" spans="1:16" x14ac:dyDescent="0.25">
      <c r="A3455" s="76"/>
      <c r="B3455" s="76"/>
      <c r="C3455" s="76"/>
      <c r="D3455" s="90"/>
      <c r="E3455" s="78"/>
      <c r="F3455" s="8" t="s">
        <v>2704</v>
      </c>
      <c r="G3455" s="77"/>
      <c r="H3455" s="78" t="s">
        <v>1743</v>
      </c>
      <c r="I3455" s="78" t="s">
        <v>1743</v>
      </c>
      <c r="J3455" s="78"/>
      <c r="K3455" s="78" t="s">
        <v>1743</v>
      </c>
      <c r="L3455" s="78"/>
      <c r="M3455" s="79">
        <v>0</v>
      </c>
      <c r="N3455" s="78"/>
      <c r="O3455" s="79">
        <v>0</v>
      </c>
      <c r="P3455" s="81"/>
    </row>
    <row r="3456" spans="1:16" x14ac:dyDescent="0.25">
      <c r="A3456" s="76"/>
      <c r="B3456" s="76"/>
      <c r="C3456" s="76"/>
      <c r="D3456" s="90"/>
      <c r="E3456" s="78"/>
      <c r="F3456" s="8" t="s">
        <v>2705</v>
      </c>
      <c r="G3456" s="77"/>
      <c r="H3456" s="78" t="s">
        <v>1743</v>
      </c>
      <c r="I3456" s="78" t="s">
        <v>1743</v>
      </c>
      <c r="J3456" s="78"/>
      <c r="K3456" s="78" t="s">
        <v>1743</v>
      </c>
      <c r="L3456" s="78"/>
      <c r="M3456" s="79">
        <v>0</v>
      </c>
      <c r="N3456" s="78"/>
      <c r="O3456" s="79">
        <v>0</v>
      </c>
      <c r="P3456" s="81"/>
    </row>
    <row r="3457" spans="1:16" x14ac:dyDescent="0.25">
      <c r="A3457" s="76"/>
      <c r="B3457" s="76"/>
      <c r="C3457" s="76"/>
      <c r="D3457" s="90"/>
      <c r="E3457" s="78"/>
      <c r="F3457" s="8" t="s">
        <v>2706</v>
      </c>
      <c r="G3457" s="77"/>
      <c r="H3457" s="78" t="s">
        <v>1743</v>
      </c>
      <c r="I3457" s="78" t="s">
        <v>1743</v>
      </c>
      <c r="J3457" s="78"/>
      <c r="K3457" s="78" t="s">
        <v>1743</v>
      </c>
      <c r="L3457" s="78"/>
      <c r="M3457" s="79">
        <v>0</v>
      </c>
      <c r="N3457" s="78"/>
      <c r="O3457" s="79">
        <v>0</v>
      </c>
      <c r="P3457" s="81"/>
    </row>
    <row r="3458" spans="1:16" x14ac:dyDescent="0.25">
      <c r="A3458" s="76"/>
      <c r="B3458" s="76"/>
      <c r="C3458" s="76"/>
      <c r="D3458" s="90"/>
      <c r="E3458" s="78"/>
      <c r="F3458" s="8" t="s">
        <v>2707</v>
      </c>
      <c r="G3458" s="77"/>
      <c r="H3458" s="78" t="s">
        <v>1743</v>
      </c>
      <c r="I3458" s="78" t="s">
        <v>1743</v>
      </c>
      <c r="J3458" s="78"/>
      <c r="K3458" s="78" t="s">
        <v>1743</v>
      </c>
      <c r="L3458" s="78"/>
      <c r="M3458" s="79">
        <v>0</v>
      </c>
      <c r="N3458" s="78"/>
      <c r="O3458" s="79">
        <v>0</v>
      </c>
      <c r="P3458" s="81"/>
    </row>
    <row r="3459" spans="1:16" x14ac:dyDescent="0.25">
      <c r="A3459" s="76"/>
      <c r="B3459" s="76"/>
      <c r="C3459" s="76"/>
      <c r="D3459" s="90"/>
      <c r="E3459" s="78"/>
      <c r="F3459" s="8" t="s">
        <v>2708</v>
      </c>
      <c r="G3459" s="77"/>
      <c r="H3459" s="78" t="s">
        <v>1743</v>
      </c>
      <c r="I3459" s="78" t="s">
        <v>1743</v>
      </c>
      <c r="J3459" s="78"/>
      <c r="K3459" s="78" t="s">
        <v>1743</v>
      </c>
      <c r="L3459" s="78"/>
      <c r="M3459" s="79">
        <v>0</v>
      </c>
      <c r="N3459" s="78"/>
      <c r="O3459" s="79">
        <v>0</v>
      </c>
      <c r="P3459" s="81"/>
    </row>
    <row r="3460" spans="1:16" x14ac:dyDescent="0.25">
      <c r="A3460" s="76"/>
      <c r="B3460" s="76"/>
      <c r="C3460" s="76"/>
      <c r="D3460" s="90"/>
      <c r="E3460" s="78"/>
      <c r="F3460" s="8" t="s">
        <v>2709</v>
      </c>
      <c r="G3460" s="77"/>
      <c r="H3460" s="78" t="s">
        <v>1743</v>
      </c>
      <c r="I3460" s="78" t="s">
        <v>1743</v>
      </c>
      <c r="J3460" s="78"/>
      <c r="K3460" s="78" t="s">
        <v>1743</v>
      </c>
      <c r="L3460" s="78"/>
      <c r="M3460" s="79">
        <v>0</v>
      </c>
      <c r="N3460" s="78"/>
      <c r="O3460" s="79">
        <v>0</v>
      </c>
      <c r="P3460" s="81"/>
    </row>
    <row r="3461" spans="1:16" x14ac:dyDescent="0.25">
      <c r="A3461" s="76"/>
      <c r="B3461" s="76"/>
      <c r="C3461" s="76"/>
      <c r="D3461" s="90"/>
      <c r="E3461" s="78"/>
      <c r="F3461" s="8" t="s">
        <v>2710</v>
      </c>
      <c r="G3461" s="77"/>
      <c r="H3461" s="78" t="s">
        <v>1743</v>
      </c>
      <c r="I3461" s="78" t="s">
        <v>1743</v>
      </c>
      <c r="J3461" s="78"/>
      <c r="K3461" s="78" t="s">
        <v>1743</v>
      </c>
      <c r="L3461" s="78"/>
      <c r="M3461" s="79">
        <v>0</v>
      </c>
      <c r="N3461" s="78"/>
      <c r="O3461" s="79">
        <v>0</v>
      </c>
      <c r="P3461" s="81"/>
    </row>
    <row r="3462" spans="1:16" x14ac:dyDescent="0.25">
      <c r="A3462" s="76">
        <v>30</v>
      </c>
      <c r="B3462" s="76" t="s">
        <v>2711</v>
      </c>
      <c r="C3462" s="76" t="s">
        <v>2712</v>
      </c>
      <c r="D3462" s="90"/>
      <c r="E3462" s="78"/>
      <c r="F3462" s="86" t="s">
        <v>15</v>
      </c>
      <c r="G3462" s="87"/>
      <c r="H3462" s="87"/>
      <c r="I3462" s="87"/>
      <c r="J3462" s="87"/>
      <c r="K3462" s="87"/>
      <c r="L3462" s="88"/>
      <c r="M3462" s="10"/>
      <c r="N3462" s="10"/>
      <c r="O3462" s="10"/>
      <c r="P3462" s="18"/>
    </row>
    <row r="3463" spans="1:16" ht="11.25" customHeight="1" x14ac:dyDescent="0.25">
      <c r="A3463" s="76"/>
      <c r="B3463" s="76"/>
      <c r="C3463" s="76"/>
      <c r="D3463" s="90"/>
      <c r="E3463" s="78"/>
      <c r="F3463" s="8" t="s">
        <v>2713</v>
      </c>
      <c r="G3463" s="7" t="s">
        <v>17</v>
      </c>
      <c r="H3463" s="10">
        <v>0</v>
      </c>
      <c r="I3463" s="10">
        <f t="shared" ref="I3463:I3471" si="761">(H3463*19.88%)+H3463</f>
        <v>0</v>
      </c>
      <c r="J3463" s="10">
        <v>63935.4</v>
      </c>
      <c r="K3463" s="10">
        <f t="shared" ref="K3463:K3471" si="762">(J3463*5.1%)+J3463</f>
        <v>67196.1054</v>
      </c>
      <c r="L3463" s="50">
        <f>K3463</f>
        <v>67196.1054</v>
      </c>
      <c r="M3463" s="9">
        <v>91299.751199999999</v>
      </c>
      <c r="N3463" s="9">
        <v>358891.38600000006</v>
      </c>
      <c r="O3463" s="9">
        <f>MIN(M3463,N3463)</f>
        <v>91299.751199999999</v>
      </c>
      <c r="P3463" s="17">
        <f>AVERAGE(L3463,O3463)</f>
        <v>79247.9283</v>
      </c>
    </row>
    <row r="3464" spans="1:16" ht="11.25" customHeight="1" x14ac:dyDescent="0.25">
      <c r="A3464" s="76"/>
      <c r="B3464" s="76"/>
      <c r="C3464" s="76"/>
      <c r="D3464" s="90"/>
      <c r="E3464" s="78"/>
      <c r="F3464" s="8" t="s">
        <v>2714</v>
      </c>
      <c r="G3464" s="7" t="s">
        <v>17</v>
      </c>
      <c r="H3464" s="10">
        <v>0</v>
      </c>
      <c r="I3464" s="10">
        <f t="shared" si="761"/>
        <v>0</v>
      </c>
      <c r="J3464" s="10">
        <v>138990</v>
      </c>
      <c r="K3464" s="10">
        <f t="shared" si="762"/>
        <v>146078.49</v>
      </c>
      <c r="L3464" s="50">
        <f t="shared" ref="L3464:L3471" si="763">K3464</f>
        <v>146078.49</v>
      </c>
      <c r="M3464" s="9">
        <v>198477.72</v>
      </c>
      <c r="N3464" s="9">
        <v>534786</v>
      </c>
      <c r="O3464" s="9">
        <f t="shared" ref="O3464:O3471" si="764">MIN(M3464,N3464)</f>
        <v>198477.72</v>
      </c>
      <c r="P3464" s="17">
        <f t="shared" ref="P3464:P3471" si="765">AVERAGE(L3464,O3464)</f>
        <v>172278.10499999998</v>
      </c>
    </row>
    <row r="3465" spans="1:16" ht="11.25" customHeight="1" x14ac:dyDescent="0.25">
      <c r="A3465" s="76"/>
      <c r="B3465" s="76"/>
      <c r="C3465" s="76"/>
      <c r="D3465" s="90"/>
      <c r="E3465" s="78"/>
      <c r="F3465" s="8" t="s">
        <v>2715</v>
      </c>
      <c r="G3465" s="7" t="s">
        <v>17</v>
      </c>
      <c r="H3465" s="10">
        <v>0</v>
      </c>
      <c r="I3465" s="10">
        <f t="shared" si="761"/>
        <v>0</v>
      </c>
      <c r="J3465" s="10">
        <v>184139.07145689966</v>
      </c>
      <c r="K3465" s="10">
        <f t="shared" si="762"/>
        <v>193530.16410120155</v>
      </c>
      <c r="L3465" s="50">
        <f t="shared" si="763"/>
        <v>193530.16410120155</v>
      </c>
      <c r="M3465" s="9">
        <v>262950.59404045268</v>
      </c>
      <c r="N3465" s="9">
        <v>350379.79200000002</v>
      </c>
      <c r="O3465" s="9">
        <f t="shared" si="764"/>
        <v>262950.59404045268</v>
      </c>
      <c r="P3465" s="17">
        <f t="shared" si="765"/>
        <v>228240.3790708271</v>
      </c>
    </row>
    <row r="3466" spans="1:16" x14ac:dyDescent="0.25">
      <c r="A3466" s="76"/>
      <c r="B3466" s="76"/>
      <c r="C3466" s="76"/>
      <c r="D3466" s="90"/>
      <c r="E3466" s="78"/>
      <c r="F3466" s="8" t="s">
        <v>2716</v>
      </c>
      <c r="G3466" s="7" t="s">
        <v>17</v>
      </c>
      <c r="H3466" s="10">
        <v>0</v>
      </c>
      <c r="I3466" s="10">
        <f t="shared" si="761"/>
        <v>0</v>
      </c>
      <c r="J3466" s="10">
        <v>41697</v>
      </c>
      <c r="K3466" s="10">
        <f t="shared" si="762"/>
        <v>43823.546999999999</v>
      </c>
      <c r="L3466" s="50">
        <f t="shared" si="763"/>
        <v>43823.546999999999</v>
      </c>
      <c r="M3466" s="9">
        <v>59543.316000000006</v>
      </c>
      <c r="N3466" s="9">
        <v>93502.584000000003</v>
      </c>
      <c r="O3466" s="9">
        <f t="shared" si="764"/>
        <v>59543.316000000006</v>
      </c>
      <c r="P3466" s="17">
        <f t="shared" si="765"/>
        <v>51683.431500000006</v>
      </c>
    </row>
    <row r="3467" spans="1:16" ht="11.25" customHeight="1" x14ac:dyDescent="0.25">
      <c r="A3467" s="76"/>
      <c r="B3467" s="76"/>
      <c r="C3467" s="76"/>
      <c r="D3467" s="90"/>
      <c r="E3467" s="78"/>
      <c r="F3467" s="8" t="s">
        <v>2717</v>
      </c>
      <c r="G3467" s="7" t="s">
        <v>17</v>
      </c>
      <c r="H3467" s="10">
        <v>0</v>
      </c>
      <c r="I3467" s="10">
        <f t="shared" si="761"/>
        <v>0</v>
      </c>
      <c r="J3467" s="10">
        <v>41697</v>
      </c>
      <c r="K3467" s="10">
        <f t="shared" si="762"/>
        <v>43823.546999999999</v>
      </c>
      <c r="L3467" s="50">
        <f t="shared" si="763"/>
        <v>43823.546999999999</v>
      </c>
      <c r="M3467" s="9">
        <v>59543.316000000006</v>
      </c>
      <c r="N3467" s="9">
        <v>349913.31199999998</v>
      </c>
      <c r="O3467" s="9">
        <f t="shared" si="764"/>
        <v>59543.316000000006</v>
      </c>
      <c r="P3467" s="17">
        <f t="shared" si="765"/>
        <v>51683.431500000006</v>
      </c>
    </row>
    <row r="3468" spans="1:16" ht="11.25" customHeight="1" x14ac:dyDescent="0.25">
      <c r="A3468" s="76"/>
      <c r="B3468" s="76"/>
      <c r="C3468" s="76"/>
      <c r="D3468" s="90"/>
      <c r="E3468" s="78"/>
      <c r="F3468" s="8" t="s">
        <v>2718</v>
      </c>
      <c r="G3468" s="7" t="s">
        <v>17</v>
      </c>
      <c r="H3468" s="10">
        <v>0</v>
      </c>
      <c r="I3468" s="10">
        <f t="shared" si="761"/>
        <v>0</v>
      </c>
      <c r="J3468" s="10">
        <v>55596</v>
      </c>
      <c r="K3468" s="10">
        <f t="shared" si="762"/>
        <v>58431.396000000001</v>
      </c>
      <c r="L3468" s="50">
        <f t="shared" si="763"/>
        <v>58431.396000000001</v>
      </c>
      <c r="M3468" s="9">
        <v>79391.087999999989</v>
      </c>
      <c r="N3468" s="9">
        <v>93537.57</v>
      </c>
      <c r="O3468" s="9">
        <f t="shared" si="764"/>
        <v>79391.087999999989</v>
      </c>
      <c r="P3468" s="17">
        <f t="shared" si="765"/>
        <v>68911.241999999998</v>
      </c>
    </row>
    <row r="3469" spans="1:16" x14ac:dyDescent="0.25">
      <c r="A3469" s="76"/>
      <c r="B3469" s="76"/>
      <c r="C3469" s="76"/>
      <c r="D3469" s="90"/>
      <c r="E3469" s="78"/>
      <c r="F3469" s="8" t="s">
        <v>2719</v>
      </c>
      <c r="G3469" s="7" t="s">
        <v>17</v>
      </c>
      <c r="H3469" s="10">
        <v>0</v>
      </c>
      <c r="I3469" s="10">
        <f t="shared" si="761"/>
        <v>0</v>
      </c>
      <c r="J3469" s="10">
        <v>35210.800000000003</v>
      </c>
      <c r="K3469" s="10">
        <f t="shared" si="762"/>
        <v>37006.550800000005</v>
      </c>
      <c r="L3469" s="50">
        <f t="shared" si="763"/>
        <v>37006.550800000005</v>
      </c>
      <c r="M3469" s="9">
        <v>50281.022400000002</v>
      </c>
      <c r="N3469" s="9">
        <v>216580</v>
      </c>
      <c r="O3469" s="9">
        <f t="shared" si="764"/>
        <v>50281.022400000002</v>
      </c>
      <c r="P3469" s="17">
        <f t="shared" si="765"/>
        <v>43643.786600000007</v>
      </c>
    </row>
    <row r="3470" spans="1:16" ht="11.25" customHeight="1" x14ac:dyDescent="0.25">
      <c r="A3470" s="76"/>
      <c r="B3470" s="76"/>
      <c r="C3470" s="76"/>
      <c r="D3470" s="90"/>
      <c r="E3470" s="78"/>
      <c r="F3470" s="8" t="s">
        <v>2720</v>
      </c>
      <c r="G3470" s="7" t="s">
        <v>17</v>
      </c>
      <c r="H3470" s="10">
        <v>0</v>
      </c>
      <c r="I3470" s="10">
        <f t="shared" si="761"/>
        <v>0</v>
      </c>
      <c r="J3470" s="10">
        <v>136385.42469300001</v>
      </c>
      <c r="K3470" s="10">
        <f t="shared" si="762"/>
        <v>143341.081352343</v>
      </c>
      <c r="L3470" s="50">
        <f t="shared" si="763"/>
        <v>143341.081352343</v>
      </c>
      <c r="M3470" s="9">
        <v>194758.38646160401</v>
      </c>
      <c r="N3470" s="9">
        <v>583100</v>
      </c>
      <c r="O3470" s="9">
        <f t="shared" si="764"/>
        <v>194758.38646160401</v>
      </c>
      <c r="P3470" s="17">
        <f t="shared" si="765"/>
        <v>169049.7339069735</v>
      </c>
    </row>
    <row r="3471" spans="1:16" ht="11.25" customHeight="1" x14ac:dyDescent="0.25">
      <c r="A3471" s="76"/>
      <c r="B3471" s="76"/>
      <c r="C3471" s="76"/>
      <c r="D3471" s="90"/>
      <c r="E3471" s="78"/>
      <c r="F3471" s="8" t="s">
        <v>2721</v>
      </c>
      <c r="G3471" s="7" t="s">
        <v>17</v>
      </c>
      <c r="H3471" s="10">
        <v>0</v>
      </c>
      <c r="I3471" s="10">
        <f t="shared" si="761"/>
        <v>0</v>
      </c>
      <c r="J3471" s="10">
        <v>63935.4</v>
      </c>
      <c r="K3471" s="10">
        <f t="shared" si="762"/>
        <v>67196.1054</v>
      </c>
      <c r="L3471" s="50">
        <f t="shared" si="763"/>
        <v>67196.1054</v>
      </c>
      <c r="M3471" s="9">
        <v>91299.751199999999</v>
      </c>
      <c r="N3471" s="9">
        <v>233240</v>
      </c>
      <c r="O3471" s="9">
        <f t="shared" si="764"/>
        <v>91299.751199999999</v>
      </c>
      <c r="P3471" s="17">
        <f t="shared" si="765"/>
        <v>79247.9283</v>
      </c>
    </row>
    <row r="3472" spans="1:16" x14ac:dyDescent="0.25">
      <c r="A3472" s="76"/>
      <c r="B3472" s="76"/>
      <c r="C3472" s="76"/>
      <c r="D3472" s="90"/>
      <c r="E3472" s="78"/>
      <c r="F3472" s="86" t="s">
        <v>81</v>
      </c>
      <c r="G3472" s="87"/>
      <c r="H3472" s="87"/>
      <c r="I3472" s="87"/>
      <c r="J3472" s="87"/>
      <c r="K3472" s="87"/>
      <c r="L3472" s="88"/>
      <c r="M3472" s="10"/>
      <c r="N3472" s="10"/>
      <c r="O3472" s="10"/>
      <c r="P3472" s="18"/>
    </row>
    <row r="3473" spans="1:16" x14ac:dyDescent="0.25">
      <c r="A3473" s="76"/>
      <c r="B3473" s="76"/>
      <c r="C3473" s="76"/>
      <c r="D3473" s="90"/>
      <c r="E3473" s="78"/>
      <c r="F3473" s="8" t="s">
        <v>2389</v>
      </c>
      <c r="G3473" s="77" t="s">
        <v>82</v>
      </c>
      <c r="H3473" s="78">
        <v>0</v>
      </c>
      <c r="I3473" s="78">
        <f>(H3473*19.88%)+H3473</f>
        <v>0</v>
      </c>
      <c r="J3473" s="78">
        <v>111192</v>
      </c>
      <c r="K3473" s="78">
        <f>(J3473*5.1%)+J3473</f>
        <v>116862.792</v>
      </c>
      <c r="L3473" s="78">
        <f>K3473</f>
        <v>116862.792</v>
      </c>
      <c r="M3473" s="79">
        <v>158782.17599999998</v>
      </c>
      <c r="N3473" s="78">
        <v>276590.51</v>
      </c>
      <c r="O3473" s="79">
        <f>MIN(M3473,N3473)</f>
        <v>158782.17599999998</v>
      </c>
      <c r="P3473" s="80">
        <f>AVERAGE(L3473,O3473)</f>
        <v>137822.484</v>
      </c>
    </row>
    <row r="3474" spans="1:16" x14ac:dyDescent="0.25">
      <c r="A3474" s="76"/>
      <c r="B3474" s="76"/>
      <c r="C3474" s="76"/>
      <c r="D3474" s="90"/>
      <c r="E3474" s="78"/>
      <c r="F3474" s="8" t="s">
        <v>405</v>
      </c>
      <c r="G3474" s="77"/>
      <c r="H3474" s="78" t="s">
        <v>1743</v>
      </c>
      <c r="I3474" s="78" t="s">
        <v>1743</v>
      </c>
      <c r="J3474" s="78"/>
      <c r="K3474" s="78" t="s">
        <v>1743</v>
      </c>
      <c r="L3474" s="78"/>
      <c r="M3474" s="79">
        <v>0</v>
      </c>
      <c r="N3474" s="78"/>
      <c r="O3474" s="79">
        <v>0</v>
      </c>
      <c r="P3474" s="81"/>
    </row>
    <row r="3475" spans="1:16" x14ac:dyDescent="0.25">
      <c r="A3475" s="76"/>
      <c r="B3475" s="76"/>
      <c r="C3475" s="76"/>
      <c r="D3475" s="90"/>
      <c r="E3475" s="78"/>
      <c r="F3475" s="8" t="s">
        <v>2390</v>
      </c>
      <c r="G3475" s="77"/>
      <c r="H3475" s="78" t="s">
        <v>1743</v>
      </c>
      <c r="I3475" s="78" t="s">
        <v>1743</v>
      </c>
      <c r="J3475" s="78"/>
      <c r="K3475" s="78" t="s">
        <v>1743</v>
      </c>
      <c r="L3475" s="78"/>
      <c r="M3475" s="79">
        <v>0</v>
      </c>
      <c r="N3475" s="78"/>
      <c r="O3475" s="79">
        <v>0</v>
      </c>
      <c r="P3475" s="81"/>
    </row>
    <row r="3476" spans="1:16" x14ac:dyDescent="0.25">
      <c r="A3476" s="76"/>
      <c r="B3476" s="76"/>
      <c r="C3476" s="76"/>
      <c r="D3476" s="90"/>
      <c r="E3476" s="78"/>
      <c r="F3476" s="8" t="s">
        <v>1050</v>
      </c>
      <c r="G3476" s="77"/>
      <c r="H3476" s="78" t="s">
        <v>1743</v>
      </c>
      <c r="I3476" s="78" t="s">
        <v>1743</v>
      </c>
      <c r="J3476" s="78"/>
      <c r="K3476" s="78" t="s">
        <v>1743</v>
      </c>
      <c r="L3476" s="78"/>
      <c r="M3476" s="79">
        <v>0</v>
      </c>
      <c r="N3476" s="78"/>
      <c r="O3476" s="79">
        <v>0</v>
      </c>
      <c r="P3476" s="81"/>
    </row>
    <row r="3477" spans="1:16" x14ac:dyDescent="0.25">
      <c r="A3477" s="76"/>
      <c r="B3477" s="76"/>
      <c r="C3477" s="76"/>
      <c r="D3477" s="90"/>
      <c r="E3477" s="78"/>
      <c r="F3477" s="8" t="s">
        <v>795</v>
      </c>
      <c r="G3477" s="77"/>
      <c r="H3477" s="78" t="s">
        <v>1743</v>
      </c>
      <c r="I3477" s="78" t="s">
        <v>1743</v>
      </c>
      <c r="J3477" s="78"/>
      <c r="K3477" s="78" t="s">
        <v>1743</v>
      </c>
      <c r="L3477" s="78"/>
      <c r="M3477" s="79">
        <v>0</v>
      </c>
      <c r="N3477" s="78"/>
      <c r="O3477" s="79">
        <v>0</v>
      </c>
      <c r="P3477" s="81"/>
    </row>
    <row r="3478" spans="1:16" x14ac:dyDescent="0.25">
      <c r="A3478" s="76"/>
      <c r="B3478" s="76"/>
      <c r="C3478" s="76"/>
      <c r="D3478" s="90"/>
      <c r="E3478" s="78"/>
      <c r="F3478" s="8" t="s">
        <v>93</v>
      </c>
      <c r="G3478" s="77"/>
      <c r="H3478" s="78" t="s">
        <v>1743</v>
      </c>
      <c r="I3478" s="78" t="s">
        <v>1743</v>
      </c>
      <c r="J3478" s="78"/>
      <c r="K3478" s="78" t="s">
        <v>1743</v>
      </c>
      <c r="L3478" s="78"/>
      <c r="M3478" s="79">
        <v>0</v>
      </c>
      <c r="N3478" s="78"/>
      <c r="O3478" s="79">
        <v>0</v>
      </c>
      <c r="P3478" s="81"/>
    </row>
    <row r="3479" spans="1:16" x14ac:dyDescent="0.25">
      <c r="A3479" s="76"/>
      <c r="B3479" s="76"/>
      <c r="C3479" s="76"/>
      <c r="D3479" s="90"/>
      <c r="E3479" s="78"/>
      <c r="F3479" s="8" t="s">
        <v>2391</v>
      </c>
      <c r="G3479" s="77"/>
      <c r="H3479" s="78" t="s">
        <v>1743</v>
      </c>
      <c r="I3479" s="78" t="s">
        <v>1743</v>
      </c>
      <c r="J3479" s="78"/>
      <c r="K3479" s="78" t="s">
        <v>1743</v>
      </c>
      <c r="L3479" s="78"/>
      <c r="M3479" s="79">
        <v>0</v>
      </c>
      <c r="N3479" s="78"/>
      <c r="O3479" s="79">
        <v>0</v>
      </c>
      <c r="P3479" s="81"/>
    </row>
    <row r="3480" spans="1:16" x14ac:dyDescent="0.25">
      <c r="A3480" s="76">
        <v>31</v>
      </c>
      <c r="B3480" s="76" t="s">
        <v>2722</v>
      </c>
      <c r="C3480" s="76" t="s">
        <v>2723</v>
      </c>
      <c r="D3480" s="90"/>
      <c r="E3480" s="78"/>
      <c r="F3480" s="86" t="s">
        <v>15</v>
      </c>
      <c r="G3480" s="87"/>
      <c r="H3480" s="87"/>
      <c r="I3480" s="87"/>
      <c r="J3480" s="87"/>
      <c r="K3480" s="87"/>
      <c r="L3480" s="88"/>
      <c r="M3480" s="10"/>
      <c r="N3480" s="10"/>
      <c r="O3480" s="10"/>
      <c r="P3480" s="18"/>
    </row>
    <row r="3481" spans="1:16" x14ac:dyDescent="0.25">
      <c r="A3481" s="76"/>
      <c r="B3481" s="76"/>
      <c r="C3481" s="76"/>
      <c r="D3481" s="90"/>
      <c r="E3481" s="78"/>
      <c r="F3481" s="8" t="s">
        <v>2724</v>
      </c>
      <c r="G3481" s="7" t="s">
        <v>17</v>
      </c>
      <c r="H3481" s="10">
        <v>0</v>
      </c>
      <c r="I3481" s="10">
        <f t="shared" ref="I3481:I3488" si="766">(H3481*19.88%)+H3481</f>
        <v>0</v>
      </c>
      <c r="J3481" s="10">
        <v>63935.4</v>
      </c>
      <c r="K3481" s="10">
        <f t="shared" ref="K3481:K3488" si="767">(J3481*5.1%)+J3481</f>
        <v>67196.1054</v>
      </c>
      <c r="L3481" s="50">
        <f>K3481</f>
        <v>67196.1054</v>
      </c>
      <c r="M3481" s="9">
        <v>91299.751199999999</v>
      </c>
      <c r="N3481" s="9">
        <v>158954.726</v>
      </c>
      <c r="O3481" s="9">
        <f>MIN(M3481,N3481)</f>
        <v>91299.751199999999</v>
      </c>
      <c r="P3481" s="17">
        <f>AVERAGE(L3481,O3481)</f>
        <v>79247.9283</v>
      </c>
    </row>
    <row r="3482" spans="1:16" x14ac:dyDescent="0.25">
      <c r="A3482" s="76"/>
      <c r="B3482" s="76"/>
      <c r="C3482" s="76"/>
      <c r="D3482" s="90"/>
      <c r="E3482" s="78"/>
      <c r="F3482" s="8" t="s">
        <v>2725</v>
      </c>
      <c r="G3482" s="7" t="s">
        <v>17</v>
      </c>
      <c r="H3482" s="10">
        <v>0</v>
      </c>
      <c r="I3482" s="10">
        <f t="shared" si="766"/>
        <v>0</v>
      </c>
      <c r="J3482" s="10">
        <v>78761</v>
      </c>
      <c r="K3482" s="10">
        <f t="shared" si="767"/>
        <v>82777.811000000002</v>
      </c>
      <c r="L3482" s="50">
        <f t="shared" ref="L3482:L3488" si="768">K3482</f>
        <v>82777.811000000002</v>
      </c>
      <c r="M3482" s="9">
        <v>112470.708</v>
      </c>
      <c r="N3482" s="9">
        <v>75178.25</v>
      </c>
      <c r="O3482" s="9">
        <f t="shared" ref="O3482:O3488" si="769">MIN(M3482,N3482)</f>
        <v>75178.25</v>
      </c>
      <c r="P3482" s="17">
        <f t="shared" ref="P3482:P3488" si="770">AVERAGE(L3482,O3482)</f>
        <v>78978.030499999993</v>
      </c>
    </row>
    <row r="3483" spans="1:16" x14ac:dyDescent="0.25">
      <c r="A3483" s="76"/>
      <c r="B3483" s="76"/>
      <c r="C3483" s="76"/>
      <c r="D3483" s="90"/>
      <c r="E3483" s="78"/>
      <c r="F3483" s="8" t="s">
        <v>2726</v>
      </c>
      <c r="G3483" s="7" t="s">
        <v>17</v>
      </c>
      <c r="H3483" s="10">
        <v>0</v>
      </c>
      <c r="I3483" s="10">
        <f t="shared" si="766"/>
        <v>0</v>
      </c>
      <c r="J3483" s="10">
        <v>124668.8740646263</v>
      </c>
      <c r="K3483" s="10">
        <f t="shared" si="767"/>
        <v>131026.98664192224</v>
      </c>
      <c r="L3483" s="50">
        <f t="shared" si="768"/>
        <v>131026.98664192224</v>
      </c>
      <c r="M3483" s="9">
        <v>178027.15216428638</v>
      </c>
      <c r="N3483" s="9">
        <v>108496.584</v>
      </c>
      <c r="O3483" s="9">
        <f t="shared" si="769"/>
        <v>108496.584</v>
      </c>
      <c r="P3483" s="17">
        <f t="shared" si="770"/>
        <v>119761.78532096112</v>
      </c>
    </row>
    <row r="3484" spans="1:16" x14ac:dyDescent="0.25">
      <c r="A3484" s="76"/>
      <c r="B3484" s="76"/>
      <c r="C3484" s="76"/>
      <c r="D3484" s="90"/>
      <c r="E3484" s="78"/>
      <c r="F3484" s="8" t="s">
        <v>2727</v>
      </c>
      <c r="G3484" s="7" t="s">
        <v>17</v>
      </c>
      <c r="H3484" s="10">
        <v>0</v>
      </c>
      <c r="I3484" s="10">
        <f t="shared" si="766"/>
        <v>0</v>
      </c>
      <c r="J3484" s="10">
        <v>35031.592783952736</v>
      </c>
      <c r="K3484" s="10">
        <f t="shared" si="767"/>
        <v>36818.204015934323</v>
      </c>
      <c r="L3484" s="50">
        <f t="shared" si="768"/>
        <v>36818.204015934323</v>
      </c>
      <c r="M3484" s="9">
        <v>50025.114495484508</v>
      </c>
      <c r="N3484" s="9">
        <v>158956.39199999999</v>
      </c>
      <c r="O3484" s="9">
        <f t="shared" si="769"/>
        <v>50025.114495484508</v>
      </c>
      <c r="P3484" s="17">
        <f t="shared" si="770"/>
        <v>43421.659255709412</v>
      </c>
    </row>
    <row r="3485" spans="1:16" x14ac:dyDescent="0.25">
      <c r="A3485" s="76"/>
      <c r="B3485" s="76"/>
      <c r="C3485" s="76"/>
      <c r="D3485" s="90"/>
      <c r="E3485" s="78"/>
      <c r="F3485" s="8" t="s">
        <v>2728</v>
      </c>
      <c r="G3485" s="7" t="s">
        <v>17</v>
      </c>
      <c r="H3485" s="10">
        <v>0</v>
      </c>
      <c r="I3485" s="10">
        <f t="shared" si="766"/>
        <v>0</v>
      </c>
      <c r="J3485" s="10">
        <v>41697</v>
      </c>
      <c r="K3485" s="10">
        <f t="shared" si="767"/>
        <v>43823.546999999999</v>
      </c>
      <c r="L3485" s="50">
        <f t="shared" si="768"/>
        <v>43823.546999999999</v>
      </c>
      <c r="M3485" s="9">
        <v>59543.316000000006</v>
      </c>
      <c r="N3485" s="9">
        <v>58310</v>
      </c>
      <c r="O3485" s="9">
        <f t="shared" si="769"/>
        <v>58310</v>
      </c>
      <c r="P3485" s="17">
        <f t="shared" si="770"/>
        <v>51066.773499999996</v>
      </c>
    </row>
    <row r="3486" spans="1:16" ht="11.25" customHeight="1" x14ac:dyDescent="0.25">
      <c r="A3486" s="76"/>
      <c r="B3486" s="76"/>
      <c r="C3486" s="76"/>
      <c r="D3486" s="90"/>
      <c r="E3486" s="78"/>
      <c r="F3486" s="8" t="s">
        <v>2729</v>
      </c>
      <c r="G3486" s="7" t="s">
        <v>17</v>
      </c>
      <c r="H3486" s="10">
        <v>0</v>
      </c>
      <c r="I3486" s="10">
        <f t="shared" si="766"/>
        <v>0</v>
      </c>
      <c r="J3486" s="10">
        <v>46330</v>
      </c>
      <c r="K3486" s="10">
        <f t="shared" si="767"/>
        <v>48692.83</v>
      </c>
      <c r="L3486" s="50">
        <f t="shared" si="768"/>
        <v>48692.83</v>
      </c>
      <c r="M3486" s="9">
        <v>66159.240000000005</v>
      </c>
      <c r="N3486" s="9">
        <v>75178.25</v>
      </c>
      <c r="O3486" s="9">
        <f t="shared" si="769"/>
        <v>66159.240000000005</v>
      </c>
      <c r="P3486" s="17">
        <f t="shared" si="770"/>
        <v>57426.035000000003</v>
      </c>
    </row>
    <row r="3487" spans="1:16" x14ac:dyDescent="0.25">
      <c r="A3487" s="76"/>
      <c r="B3487" s="76"/>
      <c r="C3487" s="76"/>
      <c r="D3487" s="90"/>
      <c r="E3487" s="78"/>
      <c r="F3487" s="8" t="s">
        <v>2730</v>
      </c>
      <c r="G3487" s="7" t="s">
        <v>17</v>
      </c>
      <c r="H3487" s="10">
        <v>0</v>
      </c>
      <c r="I3487" s="10">
        <f t="shared" si="766"/>
        <v>0</v>
      </c>
      <c r="J3487" s="10">
        <v>98219.6</v>
      </c>
      <c r="K3487" s="10">
        <f t="shared" si="767"/>
        <v>103228.7996</v>
      </c>
      <c r="L3487" s="50">
        <f t="shared" si="768"/>
        <v>103228.7996</v>
      </c>
      <c r="M3487" s="9">
        <v>140257.5888</v>
      </c>
      <c r="N3487" s="9">
        <v>93982.392000000007</v>
      </c>
      <c r="O3487" s="9">
        <f t="shared" si="769"/>
        <v>93982.392000000007</v>
      </c>
      <c r="P3487" s="17">
        <f t="shared" si="770"/>
        <v>98605.59580000001</v>
      </c>
    </row>
    <row r="3488" spans="1:16" x14ac:dyDescent="0.25">
      <c r="A3488" s="76"/>
      <c r="B3488" s="76"/>
      <c r="C3488" s="76"/>
      <c r="D3488" s="90"/>
      <c r="E3488" s="78"/>
      <c r="F3488" s="8" t="s">
        <v>2731</v>
      </c>
      <c r="G3488" s="7" t="s">
        <v>17</v>
      </c>
      <c r="H3488" s="10">
        <v>0</v>
      </c>
      <c r="I3488" s="10">
        <f t="shared" si="766"/>
        <v>0</v>
      </c>
      <c r="J3488" s="10">
        <v>69495</v>
      </c>
      <c r="K3488" s="10">
        <f t="shared" si="767"/>
        <v>73039.244999999995</v>
      </c>
      <c r="L3488" s="50">
        <f t="shared" si="768"/>
        <v>73039.244999999995</v>
      </c>
      <c r="M3488" s="9">
        <v>99238.86</v>
      </c>
      <c r="N3488" s="9">
        <v>59001.39</v>
      </c>
      <c r="O3488" s="9">
        <f t="shared" si="769"/>
        <v>59001.39</v>
      </c>
      <c r="P3488" s="17">
        <f t="shared" si="770"/>
        <v>66020.317500000005</v>
      </c>
    </row>
    <row r="3489" spans="1:16" x14ac:dyDescent="0.25">
      <c r="A3489" s="76"/>
      <c r="B3489" s="76"/>
      <c r="C3489" s="76"/>
      <c r="D3489" s="90"/>
      <c r="E3489" s="78"/>
      <c r="F3489" s="86" t="s">
        <v>81</v>
      </c>
      <c r="G3489" s="87"/>
      <c r="H3489" s="87"/>
      <c r="I3489" s="87"/>
      <c r="J3489" s="87"/>
      <c r="K3489" s="87"/>
      <c r="L3489" s="88"/>
      <c r="M3489" s="10"/>
      <c r="N3489" s="10"/>
      <c r="O3489" s="10"/>
      <c r="P3489" s="18"/>
    </row>
    <row r="3490" spans="1:16" x14ac:dyDescent="0.25">
      <c r="A3490" s="76"/>
      <c r="B3490" s="76"/>
      <c r="C3490" s="76"/>
      <c r="D3490" s="90"/>
      <c r="E3490" s="78"/>
      <c r="F3490" s="8" t="s">
        <v>468</v>
      </c>
      <c r="G3490" s="77" t="s">
        <v>82</v>
      </c>
      <c r="H3490" s="78">
        <v>0</v>
      </c>
      <c r="I3490" s="78">
        <f>(H3490*19.88%)+H3490</f>
        <v>0</v>
      </c>
      <c r="J3490" s="78">
        <v>324310</v>
      </c>
      <c r="K3490" s="78">
        <f>(J3490*5.1%)+J3490</f>
        <v>340849.81</v>
      </c>
      <c r="L3490" s="78">
        <f>K3490</f>
        <v>340849.81</v>
      </c>
      <c r="M3490" s="79">
        <v>463114.68</v>
      </c>
      <c r="N3490" s="78">
        <v>182356.79</v>
      </c>
      <c r="O3490" s="79">
        <f>MIN(M3490,N3490)</f>
        <v>182356.79</v>
      </c>
      <c r="P3490" s="80">
        <f>AVERAGE(L3490,O3490)</f>
        <v>261603.3</v>
      </c>
    </row>
    <row r="3491" spans="1:16" x14ac:dyDescent="0.25">
      <c r="A3491" s="76"/>
      <c r="B3491" s="76"/>
      <c r="C3491" s="76"/>
      <c r="D3491" s="90"/>
      <c r="E3491" s="78"/>
      <c r="F3491" s="8" t="s">
        <v>2732</v>
      </c>
      <c r="G3491" s="77"/>
      <c r="H3491" s="78" t="s">
        <v>1743</v>
      </c>
      <c r="I3491" s="78" t="s">
        <v>1743</v>
      </c>
      <c r="J3491" s="78"/>
      <c r="K3491" s="78" t="s">
        <v>1743</v>
      </c>
      <c r="L3491" s="78"/>
      <c r="M3491" s="79"/>
      <c r="N3491" s="78"/>
      <c r="O3491" s="79"/>
      <c r="P3491" s="81"/>
    </row>
    <row r="3492" spans="1:16" x14ac:dyDescent="0.25">
      <c r="A3492" s="76"/>
      <c r="B3492" s="76"/>
      <c r="C3492" s="76"/>
      <c r="D3492" s="90"/>
      <c r="E3492" s="78"/>
      <c r="F3492" s="8" t="s">
        <v>2733</v>
      </c>
      <c r="G3492" s="77"/>
      <c r="H3492" s="78" t="s">
        <v>1743</v>
      </c>
      <c r="I3492" s="78" t="s">
        <v>1743</v>
      </c>
      <c r="J3492" s="78"/>
      <c r="K3492" s="78" t="s">
        <v>1743</v>
      </c>
      <c r="L3492" s="78"/>
      <c r="M3492" s="79"/>
      <c r="N3492" s="78"/>
      <c r="O3492" s="79"/>
      <c r="P3492" s="81"/>
    </row>
    <row r="3493" spans="1:16" x14ac:dyDescent="0.25">
      <c r="A3493" s="76"/>
      <c r="B3493" s="76"/>
      <c r="C3493" s="76"/>
      <c r="D3493" s="90"/>
      <c r="E3493" s="78"/>
      <c r="F3493" s="8" t="s">
        <v>2734</v>
      </c>
      <c r="G3493" s="77"/>
      <c r="H3493" s="78" t="s">
        <v>1743</v>
      </c>
      <c r="I3493" s="78" t="s">
        <v>1743</v>
      </c>
      <c r="J3493" s="78"/>
      <c r="K3493" s="78" t="s">
        <v>1743</v>
      </c>
      <c r="L3493" s="78"/>
      <c r="M3493" s="79"/>
      <c r="N3493" s="78"/>
      <c r="O3493" s="79"/>
      <c r="P3493" s="81"/>
    </row>
    <row r="3494" spans="1:16" x14ac:dyDescent="0.25">
      <c r="A3494" s="76"/>
      <c r="B3494" s="76"/>
      <c r="C3494" s="76"/>
      <c r="D3494" s="90"/>
      <c r="E3494" s="78"/>
      <c r="F3494" s="8" t="s">
        <v>2735</v>
      </c>
      <c r="G3494" s="77"/>
      <c r="H3494" s="78" t="s">
        <v>1743</v>
      </c>
      <c r="I3494" s="78" t="s">
        <v>1743</v>
      </c>
      <c r="J3494" s="78"/>
      <c r="K3494" s="78" t="s">
        <v>1743</v>
      </c>
      <c r="L3494" s="78"/>
      <c r="M3494" s="79"/>
      <c r="N3494" s="78"/>
      <c r="O3494" s="79"/>
      <c r="P3494" s="81"/>
    </row>
    <row r="3495" spans="1:16" x14ac:dyDescent="0.25">
      <c r="A3495" s="76"/>
      <c r="B3495" s="76"/>
      <c r="C3495" s="76"/>
      <c r="D3495" s="90"/>
      <c r="E3495" s="78"/>
      <c r="F3495" s="8" t="s">
        <v>2736</v>
      </c>
      <c r="G3495" s="77"/>
      <c r="H3495" s="78" t="s">
        <v>1743</v>
      </c>
      <c r="I3495" s="78" t="s">
        <v>1743</v>
      </c>
      <c r="J3495" s="78"/>
      <c r="K3495" s="78" t="s">
        <v>1743</v>
      </c>
      <c r="L3495" s="78"/>
      <c r="M3495" s="79"/>
      <c r="N3495" s="78"/>
      <c r="O3495" s="79"/>
      <c r="P3495" s="81"/>
    </row>
    <row r="3496" spans="1:16" ht="11.25" customHeight="1" x14ac:dyDescent="0.25">
      <c r="A3496" s="76"/>
      <c r="B3496" s="76"/>
      <c r="C3496" s="76"/>
      <c r="D3496" s="90"/>
      <c r="E3496" s="78"/>
      <c r="F3496" s="8" t="s">
        <v>2737</v>
      </c>
      <c r="G3496" s="77"/>
      <c r="H3496" s="78" t="s">
        <v>1743</v>
      </c>
      <c r="I3496" s="78" t="s">
        <v>1743</v>
      </c>
      <c r="J3496" s="78"/>
      <c r="K3496" s="78" t="s">
        <v>1743</v>
      </c>
      <c r="L3496" s="78"/>
      <c r="M3496" s="79"/>
      <c r="N3496" s="78"/>
      <c r="O3496" s="79"/>
      <c r="P3496" s="81"/>
    </row>
    <row r="3497" spans="1:16" x14ac:dyDescent="0.25">
      <c r="A3497" s="76">
        <v>32</v>
      </c>
      <c r="B3497" s="76" t="s">
        <v>2738</v>
      </c>
      <c r="C3497" s="76" t="s">
        <v>2739</v>
      </c>
      <c r="D3497" s="90"/>
      <c r="E3497" s="78"/>
      <c r="F3497" s="86" t="s">
        <v>15</v>
      </c>
      <c r="G3497" s="87"/>
      <c r="H3497" s="87"/>
      <c r="I3497" s="87"/>
      <c r="J3497" s="87"/>
      <c r="K3497" s="87"/>
      <c r="L3497" s="88"/>
      <c r="M3497" s="10"/>
      <c r="N3497" s="10"/>
      <c r="O3497" s="10"/>
      <c r="P3497" s="18"/>
    </row>
    <row r="3498" spans="1:16" x14ac:dyDescent="0.25">
      <c r="A3498" s="76"/>
      <c r="B3498" s="76"/>
      <c r="C3498" s="76"/>
      <c r="D3498" s="90"/>
      <c r="E3498" s="78"/>
      <c r="F3498" s="8" t="s">
        <v>2740</v>
      </c>
      <c r="G3498" s="7" t="s">
        <v>17</v>
      </c>
      <c r="H3498" s="10">
        <v>0</v>
      </c>
      <c r="I3498" s="10">
        <f>(H3498*19.88%)+H3498</f>
        <v>0</v>
      </c>
      <c r="J3498" s="10">
        <v>41697</v>
      </c>
      <c r="K3498" s="10">
        <f>(J3498*5.1%)+J3498</f>
        <v>43823.546999999999</v>
      </c>
      <c r="L3498" s="50">
        <f>K3498</f>
        <v>43823.546999999999</v>
      </c>
      <c r="M3498" s="9">
        <v>59543.316000000006</v>
      </c>
      <c r="N3498" s="9">
        <v>75228.23</v>
      </c>
      <c r="O3498" s="9">
        <f>MIN(M3498,N3498)</f>
        <v>59543.316000000006</v>
      </c>
      <c r="P3498" s="17">
        <f>AVERAGE(L3498,O3498)</f>
        <v>51683.431500000006</v>
      </c>
    </row>
    <row r="3499" spans="1:16" x14ac:dyDescent="0.25">
      <c r="A3499" s="76"/>
      <c r="B3499" s="76"/>
      <c r="C3499" s="76"/>
      <c r="D3499" s="90"/>
      <c r="E3499" s="78"/>
      <c r="F3499" s="8" t="s">
        <v>2741</v>
      </c>
      <c r="G3499" s="7" t="s">
        <v>17</v>
      </c>
      <c r="H3499" s="10">
        <v>0</v>
      </c>
      <c r="I3499" s="10">
        <f>(H3499*19.88%)+H3499</f>
        <v>0</v>
      </c>
      <c r="J3499" s="10">
        <v>41697</v>
      </c>
      <c r="K3499" s="10">
        <f>(J3499*5.1%)+J3499</f>
        <v>43823.546999999999</v>
      </c>
      <c r="L3499" s="50">
        <f t="shared" ref="L3499:L3501" si="771">K3499</f>
        <v>43823.546999999999</v>
      </c>
      <c r="M3499" s="9">
        <v>59543.316000000006</v>
      </c>
      <c r="N3499" s="9">
        <v>77493.990000000005</v>
      </c>
      <c r="O3499" s="9">
        <f t="shared" ref="O3499:O3501" si="772">MIN(M3499,N3499)</f>
        <v>59543.316000000006</v>
      </c>
      <c r="P3499" s="17">
        <f t="shared" ref="P3499:P3501" si="773">AVERAGE(L3499,O3499)</f>
        <v>51683.431500000006</v>
      </c>
    </row>
    <row r="3500" spans="1:16" x14ac:dyDescent="0.25">
      <c r="A3500" s="76"/>
      <c r="B3500" s="76"/>
      <c r="C3500" s="76"/>
      <c r="D3500" s="90"/>
      <c r="E3500" s="78"/>
      <c r="F3500" s="8" t="s">
        <v>2742</v>
      </c>
      <c r="G3500" s="7" t="s">
        <v>17</v>
      </c>
      <c r="H3500" s="10">
        <v>0</v>
      </c>
      <c r="I3500" s="10">
        <f>(H3500*19.88%)+H3500</f>
        <v>0</v>
      </c>
      <c r="J3500" s="10">
        <v>309988.87406462629</v>
      </c>
      <c r="K3500" s="10">
        <f>(J3500*5.1%)+J3500</f>
        <v>325798.30664192222</v>
      </c>
      <c r="L3500" s="50">
        <f t="shared" si="771"/>
        <v>325798.30664192222</v>
      </c>
      <c r="M3500" s="9">
        <v>442664.11216428631</v>
      </c>
      <c r="N3500" s="9">
        <v>58516.584000000003</v>
      </c>
      <c r="O3500" s="9">
        <f t="shared" si="772"/>
        <v>58516.584000000003</v>
      </c>
      <c r="P3500" s="17">
        <f t="shared" si="773"/>
        <v>192157.44532096112</v>
      </c>
    </row>
    <row r="3501" spans="1:16" x14ac:dyDescent="0.25">
      <c r="A3501" s="76"/>
      <c r="B3501" s="76"/>
      <c r="C3501" s="76"/>
      <c r="D3501" s="90"/>
      <c r="E3501" s="78"/>
      <c r="F3501" s="8" t="s">
        <v>2743</v>
      </c>
      <c r="G3501" s="7" t="s">
        <v>17</v>
      </c>
      <c r="H3501" s="10">
        <v>0</v>
      </c>
      <c r="I3501" s="10">
        <f>(H3501*19.88%)+H3501</f>
        <v>0</v>
      </c>
      <c r="J3501" s="10">
        <v>60229</v>
      </c>
      <c r="K3501" s="10">
        <f>(J3501*5.1%)+J3501</f>
        <v>63300.678999999996</v>
      </c>
      <c r="L3501" s="50">
        <f t="shared" si="771"/>
        <v>63300.678999999996</v>
      </c>
      <c r="M3501" s="9">
        <v>86007.012000000002</v>
      </c>
      <c r="N3501" s="9">
        <v>42674.59</v>
      </c>
      <c r="O3501" s="9">
        <f t="shared" si="772"/>
        <v>42674.59</v>
      </c>
      <c r="P3501" s="17">
        <f t="shared" si="773"/>
        <v>52987.6345</v>
      </c>
    </row>
    <row r="3502" spans="1:16" x14ac:dyDescent="0.25">
      <c r="A3502" s="76"/>
      <c r="B3502" s="76"/>
      <c r="C3502" s="76"/>
      <c r="D3502" s="90"/>
      <c r="E3502" s="78"/>
      <c r="F3502" s="86" t="s">
        <v>81</v>
      </c>
      <c r="G3502" s="87"/>
      <c r="H3502" s="87"/>
      <c r="I3502" s="87"/>
      <c r="J3502" s="87"/>
      <c r="K3502" s="87"/>
      <c r="L3502" s="88"/>
      <c r="M3502" s="10"/>
      <c r="N3502" s="10"/>
      <c r="O3502" s="10"/>
      <c r="P3502" s="18"/>
    </row>
    <row r="3503" spans="1:16" x14ac:dyDescent="0.25">
      <c r="A3503" s="76"/>
      <c r="B3503" s="76"/>
      <c r="C3503" s="76"/>
      <c r="D3503" s="90"/>
      <c r="E3503" s="78"/>
      <c r="F3503" s="8" t="s">
        <v>468</v>
      </c>
      <c r="G3503" s="77" t="s">
        <v>82</v>
      </c>
      <c r="H3503" s="78">
        <v>0</v>
      </c>
      <c r="I3503" s="78">
        <f>(H3503*19.88%)+H3503</f>
        <v>0</v>
      </c>
      <c r="J3503" s="78">
        <v>88027</v>
      </c>
      <c r="K3503" s="78">
        <f>(J3503*5.1%)+J3503</f>
        <v>92516.376999999993</v>
      </c>
      <c r="L3503" s="78">
        <f>K3503</f>
        <v>92516.376999999993</v>
      </c>
      <c r="M3503" s="79">
        <v>125702.556</v>
      </c>
      <c r="N3503" s="78">
        <v>205108.4</v>
      </c>
      <c r="O3503" s="79">
        <f>MIN(M3503,N3503)</f>
        <v>125702.556</v>
      </c>
      <c r="P3503" s="80">
        <f>AVERAGE(L3503,O3503)</f>
        <v>109109.46649999999</v>
      </c>
    </row>
    <row r="3504" spans="1:16" x14ac:dyDescent="0.25">
      <c r="A3504" s="76"/>
      <c r="B3504" s="76"/>
      <c r="C3504" s="76"/>
      <c r="D3504" s="90"/>
      <c r="E3504" s="78"/>
      <c r="F3504" s="8" t="s">
        <v>2732</v>
      </c>
      <c r="G3504" s="77"/>
      <c r="H3504" s="78" t="s">
        <v>1743</v>
      </c>
      <c r="I3504" s="78" t="s">
        <v>1743</v>
      </c>
      <c r="J3504" s="78"/>
      <c r="K3504" s="78" t="s">
        <v>1743</v>
      </c>
      <c r="L3504" s="78"/>
      <c r="M3504" s="79">
        <v>0</v>
      </c>
      <c r="N3504" s="78"/>
      <c r="O3504" s="79">
        <v>0</v>
      </c>
      <c r="P3504" s="81"/>
    </row>
    <row r="3505" spans="1:16" x14ac:dyDescent="0.25">
      <c r="A3505" s="76"/>
      <c r="B3505" s="76"/>
      <c r="C3505" s="76"/>
      <c r="D3505" s="90"/>
      <c r="E3505" s="78"/>
      <c r="F3505" s="8" t="s">
        <v>2733</v>
      </c>
      <c r="G3505" s="77"/>
      <c r="H3505" s="78" t="s">
        <v>1743</v>
      </c>
      <c r="I3505" s="78" t="s">
        <v>1743</v>
      </c>
      <c r="J3505" s="78"/>
      <c r="K3505" s="78" t="s">
        <v>1743</v>
      </c>
      <c r="L3505" s="78"/>
      <c r="M3505" s="79">
        <v>0</v>
      </c>
      <c r="N3505" s="78"/>
      <c r="O3505" s="79">
        <v>0</v>
      </c>
      <c r="P3505" s="81"/>
    </row>
    <row r="3506" spans="1:16" x14ac:dyDescent="0.25">
      <c r="A3506" s="76"/>
      <c r="B3506" s="76"/>
      <c r="C3506" s="76"/>
      <c r="D3506" s="90"/>
      <c r="E3506" s="78"/>
      <c r="F3506" s="8" t="s">
        <v>2734</v>
      </c>
      <c r="G3506" s="77"/>
      <c r="H3506" s="78" t="s">
        <v>1743</v>
      </c>
      <c r="I3506" s="78" t="s">
        <v>1743</v>
      </c>
      <c r="J3506" s="78"/>
      <c r="K3506" s="78" t="s">
        <v>1743</v>
      </c>
      <c r="L3506" s="78"/>
      <c r="M3506" s="79">
        <v>0</v>
      </c>
      <c r="N3506" s="78"/>
      <c r="O3506" s="79">
        <v>0</v>
      </c>
      <c r="P3506" s="81"/>
    </row>
    <row r="3507" spans="1:16" x14ac:dyDescent="0.25">
      <c r="A3507" s="76"/>
      <c r="B3507" s="76"/>
      <c r="C3507" s="76"/>
      <c r="D3507" s="90"/>
      <c r="E3507" s="78"/>
      <c r="F3507" s="8" t="s">
        <v>2735</v>
      </c>
      <c r="G3507" s="77"/>
      <c r="H3507" s="78" t="s">
        <v>1743</v>
      </c>
      <c r="I3507" s="78" t="s">
        <v>1743</v>
      </c>
      <c r="J3507" s="78"/>
      <c r="K3507" s="78" t="s">
        <v>1743</v>
      </c>
      <c r="L3507" s="78"/>
      <c r="M3507" s="79">
        <v>0</v>
      </c>
      <c r="N3507" s="78"/>
      <c r="O3507" s="79">
        <v>0</v>
      </c>
      <c r="P3507" s="81"/>
    </row>
    <row r="3508" spans="1:16" x14ac:dyDescent="0.25">
      <c r="A3508" s="76"/>
      <c r="B3508" s="76"/>
      <c r="C3508" s="76"/>
      <c r="D3508" s="90"/>
      <c r="E3508" s="78"/>
      <c r="F3508" s="8" t="s">
        <v>2736</v>
      </c>
      <c r="G3508" s="77"/>
      <c r="H3508" s="78" t="s">
        <v>1743</v>
      </c>
      <c r="I3508" s="78" t="s">
        <v>1743</v>
      </c>
      <c r="J3508" s="78"/>
      <c r="K3508" s="78" t="s">
        <v>1743</v>
      </c>
      <c r="L3508" s="78"/>
      <c r="M3508" s="79">
        <v>0</v>
      </c>
      <c r="N3508" s="78"/>
      <c r="O3508" s="79">
        <v>0</v>
      </c>
      <c r="P3508" s="81"/>
    </row>
    <row r="3509" spans="1:16" x14ac:dyDescent="0.25">
      <c r="A3509" s="76"/>
      <c r="B3509" s="76"/>
      <c r="C3509" s="76"/>
      <c r="D3509" s="90"/>
      <c r="E3509" s="78"/>
      <c r="F3509" s="8" t="s">
        <v>2453</v>
      </c>
      <c r="G3509" s="77"/>
      <c r="H3509" s="78" t="s">
        <v>1743</v>
      </c>
      <c r="I3509" s="78" t="s">
        <v>1743</v>
      </c>
      <c r="J3509" s="78"/>
      <c r="K3509" s="78" t="s">
        <v>1743</v>
      </c>
      <c r="L3509" s="78"/>
      <c r="M3509" s="79">
        <v>0</v>
      </c>
      <c r="N3509" s="78"/>
      <c r="O3509" s="79">
        <v>0</v>
      </c>
      <c r="P3509" s="81"/>
    </row>
    <row r="3510" spans="1:16" x14ac:dyDescent="0.25">
      <c r="A3510" s="76"/>
      <c r="B3510" s="76"/>
      <c r="C3510" s="76"/>
      <c r="D3510" s="90"/>
      <c r="E3510" s="78"/>
      <c r="F3510" s="8" t="s">
        <v>382</v>
      </c>
      <c r="G3510" s="77"/>
      <c r="H3510" s="78" t="s">
        <v>1743</v>
      </c>
      <c r="I3510" s="78" t="s">
        <v>1743</v>
      </c>
      <c r="J3510" s="78"/>
      <c r="K3510" s="78" t="s">
        <v>1743</v>
      </c>
      <c r="L3510" s="78"/>
      <c r="M3510" s="79">
        <v>0</v>
      </c>
      <c r="N3510" s="78"/>
      <c r="O3510" s="79">
        <v>0</v>
      </c>
      <c r="P3510" s="81"/>
    </row>
    <row r="3511" spans="1:16" x14ac:dyDescent="0.25">
      <c r="A3511" s="76">
        <v>33</v>
      </c>
      <c r="B3511" s="76" t="s">
        <v>2744</v>
      </c>
      <c r="C3511" s="76" t="s">
        <v>2745</v>
      </c>
      <c r="D3511" s="90"/>
      <c r="E3511" s="78"/>
      <c r="F3511" s="86" t="s">
        <v>15</v>
      </c>
      <c r="G3511" s="87"/>
      <c r="H3511" s="87"/>
      <c r="I3511" s="87"/>
      <c r="J3511" s="87"/>
      <c r="K3511" s="87"/>
      <c r="L3511" s="88"/>
      <c r="M3511" s="10"/>
      <c r="N3511" s="10"/>
      <c r="O3511" s="10"/>
      <c r="P3511" s="18"/>
    </row>
    <row r="3512" spans="1:16" x14ac:dyDescent="0.25">
      <c r="A3512" s="76"/>
      <c r="B3512" s="76"/>
      <c r="C3512" s="76"/>
      <c r="D3512" s="90"/>
      <c r="E3512" s="78"/>
      <c r="F3512" s="8" t="s">
        <v>2651</v>
      </c>
      <c r="G3512" s="7" t="s">
        <v>17</v>
      </c>
      <c r="H3512" s="10">
        <v>0</v>
      </c>
      <c r="I3512" s="10">
        <f>(H3512*19.88%)+H3512</f>
        <v>0</v>
      </c>
      <c r="J3512" s="10">
        <v>37064</v>
      </c>
      <c r="K3512" s="10">
        <f>(J3512*5.1%)+J3512</f>
        <v>38954.264000000003</v>
      </c>
      <c r="L3512" s="50">
        <f>K3512</f>
        <v>38954.264000000003</v>
      </c>
      <c r="M3512" s="9">
        <v>52927.392</v>
      </c>
      <c r="N3512" s="9">
        <v>96836.25</v>
      </c>
      <c r="O3512" s="9">
        <f>MIN(M3512,N3512)</f>
        <v>52927.392</v>
      </c>
      <c r="P3512" s="17">
        <f>AVERAGE(L3512,O3512)</f>
        <v>45940.828000000001</v>
      </c>
    </row>
    <row r="3513" spans="1:16" x14ac:dyDescent="0.25">
      <c r="A3513" s="76"/>
      <c r="B3513" s="76"/>
      <c r="C3513" s="76"/>
      <c r="D3513" s="90"/>
      <c r="E3513" s="78"/>
      <c r="F3513" s="8" t="s">
        <v>2652</v>
      </c>
      <c r="G3513" s="7" t="s">
        <v>17</v>
      </c>
      <c r="H3513" s="10">
        <v>0</v>
      </c>
      <c r="I3513" s="10">
        <f>(H3513*19.88%)+H3513</f>
        <v>0</v>
      </c>
      <c r="J3513" s="10">
        <v>74128</v>
      </c>
      <c r="K3513" s="10">
        <f>(J3513*5.1%)+J3513</f>
        <v>77908.528000000006</v>
      </c>
      <c r="L3513" s="50">
        <f t="shared" ref="L3513:L3516" si="774">K3513</f>
        <v>77908.528000000006</v>
      </c>
      <c r="M3513" s="9">
        <v>105854.784</v>
      </c>
      <c r="N3513" s="9">
        <v>76377.77</v>
      </c>
      <c r="O3513" s="9">
        <f t="shared" ref="O3513:O3516" si="775">MIN(M3513,N3513)</f>
        <v>76377.77</v>
      </c>
      <c r="P3513" s="17">
        <f t="shared" ref="P3513:P3515" si="776">AVERAGE(L3513,O3513)</f>
        <v>77143.149000000005</v>
      </c>
    </row>
    <row r="3514" spans="1:16" x14ac:dyDescent="0.25">
      <c r="A3514" s="76"/>
      <c r="B3514" s="76"/>
      <c r="C3514" s="76"/>
      <c r="D3514" s="90"/>
      <c r="E3514" s="78"/>
      <c r="F3514" s="8" t="s">
        <v>2653</v>
      </c>
      <c r="G3514" s="7" t="s">
        <v>17</v>
      </c>
      <c r="H3514" s="10">
        <v>0</v>
      </c>
      <c r="I3514" s="10">
        <f>(H3514*19.88%)+H3514</f>
        <v>0</v>
      </c>
      <c r="J3514" s="10">
        <v>83394</v>
      </c>
      <c r="K3514" s="10">
        <f>(J3514*5.1%)+J3514</f>
        <v>87647.093999999997</v>
      </c>
      <c r="L3514" s="50">
        <f t="shared" si="774"/>
        <v>87647.093999999997</v>
      </c>
      <c r="M3514" s="9">
        <v>119086.63200000001</v>
      </c>
      <c r="N3514" s="9">
        <v>109043.03200000001</v>
      </c>
      <c r="O3514" s="9">
        <f t="shared" si="775"/>
        <v>109043.03200000001</v>
      </c>
      <c r="P3514" s="17">
        <f t="shared" si="776"/>
        <v>98345.062999999995</v>
      </c>
    </row>
    <row r="3515" spans="1:16" x14ac:dyDescent="0.25">
      <c r="A3515" s="76"/>
      <c r="B3515" s="76"/>
      <c r="C3515" s="76"/>
      <c r="D3515" s="90"/>
      <c r="E3515" s="78"/>
      <c r="F3515" s="8" t="s">
        <v>2654</v>
      </c>
      <c r="G3515" s="7" t="s">
        <v>17</v>
      </c>
      <c r="H3515" s="10">
        <v>0</v>
      </c>
      <c r="I3515" s="10">
        <f>(H3515*19.88%)+H3515</f>
        <v>0</v>
      </c>
      <c r="J3515" s="10">
        <v>46330</v>
      </c>
      <c r="K3515" s="10">
        <f>(J3515*5.1%)+J3515</f>
        <v>48692.83</v>
      </c>
      <c r="L3515" s="50">
        <f t="shared" si="774"/>
        <v>48692.83</v>
      </c>
      <c r="M3515" s="9">
        <v>66159.240000000005</v>
      </c>
      <c r="N3515" s="9">
        <v>90910.288</v>
      </c>
      <c r="O3515" s="9">
        <f t="shared" si="775"/>
        <v>66159.240000000005</v>
      </c>
      <c r="P3515" s="17">
        <f t="shared" si="776"/>
        <v>57426.035000000003</v>
      </c>
    </row>
    <row r="3516" spans="1:16" x14ac:dyDescent="0.25">
      <c r="A3516" s="76"/>
      <c r="B3516" s="76"/>
      <c r="C3516" s="76"/>
      <c r="D3516" s="90"/>
      <c r="E3516" s="78"/>
      <c r="F3516" s="8" t="s">
        <v>2619</v>
      </c>
      <c r="G3516" s="7" t="s">
        <v>17</v>
      </c>
      <c r="H3516" s="10">
        <v>0</v>
      </c>
      <c r="I3516" s="10">
        <f>(H3516*19.88%)+H3516</f>
        <v>0</v>
      </c>
      <c r="J3516" s="10">
        <v>0</v>
      </c>
      <c r="K3516" s="10">
        <f>(J3516*5.1%)+J3516</f>
        <v>0</v>
      </c>
      <c r="L3516" s="50">
        <f t="shared" si="774"/>
        <v>0</v>
      </c>
      <c r="M3516" s="9">
        <v>137700</v>
      </c>
      <c r="N3516" s="9">
        <v>892476.2</v>
      </c>
      <c r="O3516" s="9">
        <f t="shared" si="775"/>
        <v>137700</v>
      </c>
      <c r="P3516" s="17">
        <f>AVERAGE(O3516)</f>
        <v>137700</v>
      </c>
    </row>
    <row r="3517" spans="1:16" x14ac:dyDescent="0.25">
      <c r="A3517" s="76"/>
      <c r="B3517" s="76"/>
      <c r="C3517" s="76"/>
      <c r="D3517" s="90"/>
      <c r="E3517" s="78"/>
      <c r="F3517" s="86" t="s">
        <v>81</v>
      </c>
      <c r="G3517" s="87"/>
      <c r="H3517" s="87"/>
      <c r="I3517" s="87"/>
      <c r="J3517" s="87"/>
      <c r="K3517" s="87"/>
      <c r="L3517" s="88"/>
      <c r="M3517" s="10"/>
      <c r="N3517" s="10"/>
      <c r="O3517" s="10"/>
      <c r="P3517" s="18"/>
    </row>
    <row r="3518" spans="1:16" x14ac:dyDescent="0.25">
      <c r="A3518" s="76"/>
      <c r="B3518" s="76"/>
      <c r="C3518" s="76"/>
      <c r="D3518" s="90"/>
      <c r="E3518" s="78"/>
      <c r="F3518" s="8" t="s">
        <v>468</v>
      </c>
      <c r="G3518" s="77" t="s">
        <v>82</v>
      </c>
      <c r="H3518" s="78">
        <v>0</v>
      </c>
      <c r="I3518" s="78">
        <f>(H3518*19.88%)+H3518</f>
        <v>0</v>
      </c>
      <c r="J3518" s="78">
        <v>41697</v>
      </c>
      <c r="K3518" s="78">
        <f>(J3518*5.1%)+J3518</f>
        <v>43823.546999999999</v>
      </c>
      <c r="L3518" s="78">
        <f>K3518</f>
        <v>43823.546999999999</v>
      </c>
      <c r="M3518" s="79">
        <v>59543.316000000006</v>
      </c>
      <c r="N3518" s="78">
        <v>151219.25</v>
      </c>
      <c r="O3518" s="79">
        <f>MIN(M3518,N3518)</f>
        <v>59543.316000000006</v>
      </c>
      <c r="P3518" s="80">
        <f>AVERAGE(L3518,O3518)</f>
        <v>51683.431500000006</v>
      </c>
    </row>
    <row r="3519" spans="1:16" x14ac:dyDescent="0.25">
      <c r="A3519" s="76"/>
      <c r="B3519" s="76"/>
      <c r="C3519" s="76"/>
      <c r="D3519" s="90"/>
      <c r="E3519" s="78"/>
      <c r="F3519" s="8" t="s">
        <v>2656</v>
      </c>
      <c r="G3519" s="77"/>
      <c r="H3519" s="78" t="s">
        <v>1743</v>
      </c>
      <c r="I3519" s="78" t="s">
        <v>1743</v>
      </c>
      <c r="J3519" s="78"/>
      <c r="K3519" s="78" t="s">
        <v>1743</v>
      </c>
      <c r="L3519" s="78"/>
      <c r="M3519" s="79">
        <v>0</v>
      </c>
      <c r="N3519" s="78"/>
      <c r="O3519" s="79">
        <v>0</v>
      </c>
      <c r="P3519" s="81"/>
    </row>
    <row r="3520" spans="1:16" x14ac:dyDescent="0.25">
      <c r="A3520" s="76"/>
      <c r="B3520" s="76"/>
      <c r="C3520" s="76"/>
      <c r="D3520" s="90"/>
      <c r="E3520" s="78"/>
      <c r="F3520" s="8" t="s">
        <v>2657</v>
      </c>
      <c r="G3520" s="77"/>
      <c r="H3520" s="78" t="s">
        <v>1743</v>
      </c>
      <c r="I3520" s="78" t="s">
        <v>1743</v>
      </c>
      <c r="J3520" s="78"/>
      <c r="K3520" s="78" t="s">
        <v>1743</v>
      </c>
      <c r="L3520" s="78"/>
      <c r="M3520" s="79">
        <v>0</v>
      </c>
      <c r="N3520" s="78"/>
      <c r="O3520" s="79">
        <v>0</v>
      </c>
      <c r="P3520" s="81"/>
    </row>
    <row r="3521" spans="1:16" x14ac:dyDescent="0.25">
      <c r="A3521" s="76"/>
      <c r="B3521" s="76"/>
      <c r="C3521" s="76"/>
      <c r="D3521" s="90"/>
      <c r="E3521" s="78"/>
      <c r="F3521" s="8" t="s">
        <v>2746</v>
      </c>
      <c r="G3521" s="77"/>
      <c r="H3521" s="78" t="s">
        <v>1743</v>
      </c>
      <c r="I3521" s="78" t="s">
        <v>1743</v>
      </c>
      <c r="J3521" s="78"/>
      <c r="K3521" s="78" t="s">
        <v>1743</v>
      </c>
      <c r="L3521" s="78"/>
      <c r="M3521" s="79">
        <v>0</v>
      </c>
      <c r="N3521" s="78"/>
      <c r="O3521" s="79">
        <v>0</v>
      </c>
      <c r="P3521" s="81"/>
    </row>
    <row r="3522" spans="1:16" x14ac:dyDescent="0.25">
      <c r="A3522" s="76"/>
      <c r="B3522" s="76"/>
      <c r="C3522" s="76"/>
      <c r="D3522" s="90"/>
      <c r="E3522" s="78"/>
      <c r="F3522" s="8" t="s">
        <v>2659</v>
      </c>
      <c r="G3522" s="77"/>
      <c r="H3522" s="78" t="s">
        <v>1743</v>
      </c>
      <c r="I3522" s="78" t="s">
        <v>1743</v>
      </c>
      <c r="J3522" s="78"/>
      <c r="K3522" s="78" t="s">
        <v>1743</v>
      </c>
      <c r="L3522" s="78"/>
      <c r="M3522" s="79">
        <v>0</v>
      </c>
      <c r="N3522" s="78"/>
      <c r="O3522" s="79">
        <v>0</v>
      </c>
      <c r="P3522" s="81"/>
    </row>
  </sheetData>
  <mergeCells count="2000">
    <mergeCell ref="F89:L89"/>
    <mergeCell ref="F3408:L3408"/>
    <mergeCell ref="F3426:L3426"/>
    <mergeCell ref="F3432:L3432"/>
    <mergeCell ref="F3448:L3448"/>
    <mergeCell ref="F3462:L3462"/>
    <mergeCell ref="F3472:L3472"/>
    <mergeCell ref="F3480:L3480"/>
    <mergeCell ref="F3489:L3489"/>
    <mergeCell ref="F3497:L3497"/>
    <mergeCell ref="F3502:L3502"/>
    <mergeCell ref="F3511:L3511"/>
    <mergeCell ref="F3517:L3517"/>
    <mergeCell ref="A1786:L1786"/>
    <mergeCell ref="F1863:L1863"/>
    <mergeCell ref="F2879:L2879"/>
    <mergeCell ref="F2886:L2886"/>
    <mergeCell ref="F2900:L2900"/>
    <mergeCell ref="F2910:L2910"/>
    <mergeCell ref="F2306:L2306"/>
    <mergeCell ref="F2320:L2320"/>
    <mergeCell ref="F2357:L2357"/>
    <mergeCell ref="F2375:L2375"/>
    <mergeCell ref="F2395:L2395"/>
    <mergeCell ref="F2408:L2408"/>
    <mergeCell ref="F2428:L2428"/>
    <mergeCell ref="F2442:L2442"/>
    <mergeCell ref="F2466:L2466"/>
    <mergeCell ref="F2477:L2477"/>
    <mergeCell ref="F2486:L2486"/>
    <mergeCell ref="F2495:L2495"/>
    <mergeCell ref="F2508:L2508"/>
    <mergeCell ref="F917:L917"/>
    <mergeCell ref="F931:L931"/>
    <mergeCell ref="F947:L947"/>
    <mergeCell ref="F955:L955"/>
    <mergeCell ref="F965:L965"/>
    <mergeCell ref="F973:L973"/>
    <mergeCell ref="F988:L988"/>
    <mergeCell ref="F997:L997"/>
    <mergeCell ref="F1015:L1015"/>
    <mergeCell ref="F1034:L1034"/>
    <mergeCell ref="F1048:L1048"/>
    <mergeCell ref="F1062:L1062"/>
    <mergeCell ref="F1075:L1075"/>
    <mergeCell ref="F1088:L1088"/>
    <mergeCell ref="F1107:L1107"/>
    <mergeCell ref="F1125:L1125"/>
    <mergeCell ref="F1135:L1135"/>
    <mergeCell ref="L918:L930"/>
    <mergeCell ref="F103:L103"/>
    <mergeCell ref="F112:L112"/>
    <mergeCell ref="F191:L191"/>
    <mergeCell ref="F208:L208"/>
    <mergeCell ref="F266:L266"/>
    <mergeCell ref="F285:L285"/>
    <mergeCell ref="F344:L344"/>
    <mergeCell ref="F361:L361"/>
    <mergeCell ref="F368:L368"/>
    <mergeCell ref="F379:L379"/>
    <mergeCell ref="F393:L393"/>
    <mergeCell ref="F401:L401"/>
    <mergeCell ref="F411:L411"/>
    <mergeCell ref="F417:L417"/>
    <mergeCell ref="F439:L439"/>
    <mergeCell ref="F453:L453"/>
    <mergeCell ref="F466:L466"/>
    <mergeCell ref="M104:M111"/>
    <mergeCell ref="N104:N111"/>
    <mergeCell ref="O104:O111"/>
    <mergeCell ref="P104:P111"/>
    <mergeCell ref="A112:A207"/>
    <mergeCell ref="B112:B207"/>
    <mergeCell ref="C112:C207"/>
    <mergeCell ref="G192:G207"/>
    <mergeCell ref="H192:H207"/>
    <mergeCell ref="I192:I207"/>
    <mergeCell ref="A1:L1"/>
    <mergeCell ref="G2:G3"/>
    <mergeCell ref="P69:P88"/>
    <mergeCell ref="A89:A111"/>
    <mergeCell ref="B89:B111"/>
    <mergeCell ref="C89:C111"/>
    <mergeCell ref="G104:G111"/>
    <mergeCell ref="H104:H111"/>
    <mergeCell ref="I104:I111"/>
    <mergeCell ref="J104:J111"/>
    <mergeCell ref="K104:K111"/>
    <mergeCell ref="L104:L111"/>
    <mergeCell ref="J69:J88"/>
    <mergeCell ref="K69:K88"/>
    <mergeCell ref="L69:L88"/>
    <mergeCell ref="N69:N88"/>
    <mergeCell ref="G69:G88"/>
    <mergeCell ref="H69:H88"/>
    <mergeCell ref="I69:I88"/>
    <mergeCell ref="M69:M88"/>
    <mergeCell ref="O69:O88"/>
    <mergeCell ref="F68:L68"/>
    <mergeCell ref="M267:M284"/>
    <mergeCell ref="N267:N284"/>
    <mergeCell ref="O267:O284"/>
    <mergeCell ref="P267:P284"/>
    <mergeCell ref="A285:A360"/>
    <mergeCell ref="B285:B360"/>
    <mergeCell ref="C285:C360"/>
    <mergeCell ref="G345:G360"/>
    <mergeCell ref="H345:H360"/>
    <mergeCell ref="I345:I360"/>
    <mergeCell ref="P192:P207"/>
    <mergeCell ref="A208:A284"/>
    <mergeCell ref="B208:B284"/>
    <mergeCell ref="C208:C284"/>
    <mergeCell ref="G267:G284"/>
    <mergeCell ref="H267:H284"/>
    <mergeCell ref="I267:I284"/>
    <mergeCell ref="J267:J284"/>
    <mergeCell ref="K267:K284"/>
    <mergeCell ref="L267:L284"/>
    <mergeCell ref="J192:J207"/>
    <mergeCell ref="K192:K207"/>
    <mergeCell ref="L192:L207"/>
    <mergeCell ref="M192:M207"/>
    <mergeCell ref="N192:N207"/>
    <mergeCell ref="O192:O207"/>
    <mergeCell ref="M369:M378"/>
    <mergeCell ref="N369:N378"/>
    <mergeCell ref="O369:O378"/>
    <mergeCell ref="P369:P378"/>
    <mergeCell ref="A379:A400"/>
    <mergeCell ref="B379:B400"/>
    <mergeCell ref="C379:C400"/>
    <mergeCell ref="G394:G400"/>
    <mergeCell ref="H394:H400"/>
    <mergeCell ref="I394:I400"/>
    <mergeCell ref="P345:P360"/>
    <mergeCell ref="A361:A378"/>
    <mergeCell ref="B361:B378"/>
    <mergeCell ref="C361:C378"/>
    <mergeCell ref="G369:G378"/>
    <mergeCell ref="H369:H378"/>
    <mergeCell ref="I369:I378"/>
    <mergeCell ref="J369:J378"/>
    <mergeCell ref="K369:K378"/>
    <mergeCell ref="L369:L378"/>
    <mergeCell ref="J345:J360"/>
    <mergeCell ref="K345:K360"/>
    <mergeCell ref="L345:L360"/>
    <mergeCell ref="M345:M360"/>
    <mergeCell ref="N345:N360"/>
    <mergeCell ref="O345:O360"/>
    <mergeCell ref="M412:M416"/>
    <mergeCell ref="N412:N416"/>
    <mergeCell ref="O412:O416"/>
    <mergeCell ref="P412:P416"/>
    <mergeCell ref="A417:A452"/>
    <mergeCell ref="B417:B452"/>
    <mergeCell ref="C417:C452"/>
    <mergeCell ref="G440:G452"/>
    <mergeCell ref="H440:H452"/>
    <mergeCell ref="I440:I452"/>
    <mergeCell ref="P394:P400"/>
    <mergeCell ref="A401:A416"/>
    <mergeCell ref="B401:B416"/>
    <mergeCell ref="C401:C416"/>
    <mergeCell ref="G412:G416"/>
    <mergeCell ref="H412:H416"/>
    <mergeCell ref="I412:I416"/>
    <mergeCell ref="J412:J416"/>
    <mergeCell ref="K412:K416"/>
    <mergeCell ref="L412:L416"/>
    <mergeCell ref="J394:J400"/>
    <mergeCell ref="K394:K400"/>
    <mergeCell ref="L394:L400"/>
    <mergeCell ref="M394:M400"/>
    <mergeCell ref="N394:N400"/>
    <mergeCell ref="O394:O400"/>
    <mergeCell ref="M467:M475"/>
    <mergeCell ref="N467:N475"/>
    <mergeCell ref="O467:O475"/>
    <mergeCell ref="P467:P475"/>
    <mergeCell ref="A476:A497"/>
    <mergeCell ref="B476:B497"/>
    <mergeCell ref="C476:C497"/>
    <mergeCell ref="G487:G497"/>
    <mergeCell ref="H487:H497"/>
    <mergeCell ref="I487:I497"/>
    <mergeCell ref="P440:P452"/>
    <mergeCell ref="A453:A475"/>
    <mergeCell ref="B453:B475"/>
    <mergeCell ref="C453:C475"/>
    <mergeCell ref="G467:G475"/>
    <mergeCell ref="H467:H475"/>
    <mergeCell ref="I467:I475"/>
    <mergeCell ref="J467:J475"/>
    <mergeCell ref="K467:K475"/>
    <mergeCell ref="L467:L475"/>
    <mergeCell ref="J440:J452"/>
    <mergeCell ref="K440:K452"/>
    <mergeCell ref="L440:L452"/>
    <mergeCell ref="M440:M452"/>
    <mergeCell ref="N440:N452"/>
    <mergeCell ref="O440:O452"/>
    <mergeCell ref="F476:L476"/>
    <mergeCell ref="F486:L486"/>
    <mergeCell ref="M521:M528"/>
    <mergeCell ref="N521:N528"/>
    <mergeCell ref="O521:O528"/>
    <mergeCell ref="P521:P528"/>
    <mergeCell ref="A529:A547"/>
    <mergeCell ref="B529:B547"/>
    <mergeCell ref="C529:C547"/>
    <mergeCell ref="G541:G547"/>
    <mergeCell ref="H541:H547"/>
    <mergeCell ref="I541:I547"/>
    <mergeCell ref="P487:P497"/>
    <mergeCell ref="A498:A528"/>
    <mergeCell ref="B498:B528"/>
    <mergeCell ref="C498:C528"/>
    <mergeCell ref="G521:G528"/>
    <mergeCell ref="H521:H528"/>
    <mergeCell ref="I521:I528"/>
    <mergeCell ref="J521:J528"/>
    <mergeCell ref="K521:K528"/>
    <mergeCell ref="L521:L528"/>
    <mergeCell ref="J487:J497"/>
    <mergeCell ref="K487:K497"/>
    <mergeCell ref="L487:L497"/>
    <mergeCell ref="M487:M497"/>
    <mergeCell ref="N487:N497"/>
    <mergeCell ref="O487:O497"/>
    <mergeCell ref="F498:L498"/>
    <mergeCell ref="F520:L520"/>
    <mergeCell ref="F529:L529"/>
    <mergeCell ref="F540:L540"/>
    <mergeCell ref="M556:M562"/>
    <mergeCell ref="N556:N562"/>
    <mergeCell ref="O556:O562"/>
    <mergeCell ref="P556:P562"/>
    <mergeCell ref="A563:A585"/>
    <mergeCell ref="B563:B585"/>
    <mergeCell ref="C563:C585"/>
    <mergeCell ref="G576:G585"/>
    <mergeCell ref="H576:H585"/>
    <mergeCell ref="I576:I585"/>
    <mergeCell ref="P541:P547"/>
    <mergeCell ref="A548:A562"/>
    <mergeCell ref="B548:B562"/>
    <mergeCell ref="C548:C562"/>
    <mergeCell ref="G556:G562"/>
    <mergeCell ref="H556:H562"/>
    <mergeCell ref="I556:I562"/>
    <mergeCell ref="J556:J562"/>
    <mergeCell ref="K556:K562"/>
    <mergeCell ref="L556:L562"/>
    <mergeCell ref="J541:J547"/>
    <mergeCell ref="K541:K547"/>
    <mergeCell ref="L541:L547"/>
    <mergeCell ref="M541:M547"/>
    <mergeCell ref="N541:N547"/>
    <mergeCell ref="O541:O547"/>
    <mergeCell ref="F548:L548"/>
    <mergeCell ref="F555:L555"/>
    <mergeCell ref="F563:L563"/>
    <mergeCell ref="F575:L575"/>
    <mergeCell ref="M594:M602"/>
    <mergeCell ref="N594:N602"/>
    <mergeCell ref="O594:O602"/>
    <mergeCell ref="P594:P602"/>
    <mergeCell ref="A603:A615"/>
    <mergeCell ref="B603:B615"/>
    <mergeCell ref="C603:C615"/>
    <mergeCell ref="G608:G615"/>
    <mergeCell ref="H608:H615"/>
    <mergeCell ref="I608:I615"/>
    <mergeCell ref="P576:P585"/>
    <mergeCell ref="A586:A602"/>
    <mergeCell ref="B586:B602"/>
    <mergeCell ref="C586:C602"/>
    <mergeCell ref="G594:G602"/>
    <mergeCell ref="H594:H602"/>
    <mergeCell ref="I594:I602"/>
    <mergeCell ref="J594:J602"/>
    <mergeCell ref="K594:K602"/>
    <mergeCell ref="L594:L602"/>
    <mergeCell ref="J576:J585"/>
    <mergeCell ref="K576:K585"/>
    <mergeCell ref="L576:L585"/>
    <mergeCell ref="M576:M585"/>
    <mergeCell ref="N576:N585"/>
    <mergeCell ref="O576:O585"/>
    <mergeCell ref="F586:L586"/>
    <mergeCell ref="F593:L593"/>
    <mergeCell ref="F603:L603"/>
    <mergeCell ref="F607:L607"/>
    <mergeCell ref="M636:M646"/>
    <mergeCell ref="N636:N646"/>
    <mergeCell ref="O636:O646"/>
    <mergeCell ref="P636:P646"/>
    <mergeCell ref="A647:A660"/>
    <mergeCell ref="B647:B660"/>
    <mergeCell ref="C647:C660"/>
    <mergeCell ref="G655:G660"/>
    <mergeCell ref="H655:H660"/>
    <mergeCell ref="I655:I660"/>
    <mergeCell ref="P608:P615"/>
    <mergeCell ref="A616:A646"/>
    <mergeCell ref="B616:B646"/>
    <mergeCell ref="C616:C646"/>
    <mergeCell ref="G636:G646"/>
    <mergeCell ref="H636:H646"/>
    <mergeCell ref="I636:I646"/>
    <mergeCell ref="J636:J646"/>
    <mergeCell ref="K636:K646"/>
    <mergeCell ref="L636:L646"/>
    <mergeCell ref="J608:J615"/>
    <mergeCell ref="K608:K615"/>
    <mergeCell ref="L608:L615"/>
    <mergeCell ref="M608:M615"/>
    <mergeCell ref="N608:N615"/>
    <mergeCell ref="O608:O615"/>
    <mergeCell ref="F616:L616"/>
    <mergeCell ref="F635:L635"/>
    <mergeCell ref="F647:L647"/>
    <mergeCell ref="F654:L654"/>
    <mergeCell ref="P676:P681"/>
    <mergeCell ref="A682:A800"/>
    <mergeCell ref="B682:B800"/>
    <mergeCell ref="C682:C800"/>
    <mergeCell ref="G772:G800"/>
    <mergeCell ref="H772:H800"/>
    <mergeCell ref="I772:I800"/>
    <mergeCell ref="P655:P660"/>
    <mergeCell ref="A661:A681"/>
    <mergeCell ref="B661:B681"/>
    <mergeCell ref="C661:C681"/>
    <mergeCell ref="G676:G681"/>
    <mergeCell ref="H676:H681"/>
    <mergeCell ref="I676:I681"/>
    <mergeCell ref="J676:J681"/>
    <mergeCell ref="K676:K681"/>
    <mergeCell ref="L676:L681"/>
    <mergeCell ref="J655:J660"/>
    <mergeCell ref="K655:K660"/>
    <mergeCell ref="L655:L660"/>
    <mergeCell ref="M655:M660"/>
    <mergeCell ref="N655:N660"/>
    <mergeCell ref="O655:O660"/>
    <mergeCell ref="F661:L661"/>
    <mergeCell ref="F675:L675"/>
    <mergeCell ref="F682:L682"/>
    <mergeCell ref="F771:L771"/>
    <mergeCell ref="C801:C894"/>
    <mergeCell ref="G875:G894"/>
    <mergeCell ref="H875:H894"/>
    <mergeCell ref="I875:I894"/>
    <mergeCell ref="J875:J894"/>
    <mergeCell ref="K875:K894"/>
    <mergeCell ref="L875:L894"/>
    <mergeCell ref="J772:J800"/>
    <mergeCell ref="K772:K800"/>
    <mergeCell ref="L772:L800"/>
    <mergeCell ref="M772:M800"/>
    <mergeCell ref="N772:N800"/>
    <mergeCell ref="O772:O800"/>
    <mergeCell ref="M676:M681"/>
    <mergeCell ref="N676:N681"/>
    <mergeCell ref="O676:O681"/>
    <mergeCell ref="F801:L801"/>
    <mergeCell ref="F874:L874"/>
    <mergeCell ref="M918:M930"/>
    <mergeCell ref="N918:N930"/>
    <mergeCell ref="O918:O930"/>
    <mergeCell ref="P918:P930"/>
    <mergeCell ref="M896:M897"/>
    <mergeCell ref="O896:O897"/>
    <mergeCell ref="P896:P897"/>
    <mergeCell ref="A897:A930"/>
    <mergeCell ref="B897:B930"/>
    <mergeCell ref="C897:C930"/>
    <mergeCell ref="G918:G930"/>
    <mergeCell ref="H918:H930"/>
    <mergeCell ref="I918:I930"/>
    <mergeCell ref="J918:J930"/>
    <mergeCell ref="M875:M894"/>
    <mergeCell ref="N875:N894"/>
    <mergeCell ref="O875:O894"/>
    <mergeCell ref="P875:P894"/>
    <mergeCell ref="G896:G897"/>
    <mergeCell ref="H896:H897"/>
    <mergeCell ref="I896:I897"/>
    <mergeCell ref="J896:J897"/>
    <mergeCell ref="L896:L897"/>
    <mergeCell ref="A895:K895"/>
    <mergeCell ref="E3:E894"/>
    <mergeCell ref="A3:A88"/>
    <mergeCell ref="B3:B88"/>
    <mergeCell ref="C3:C88"/>
    <mergeCell ref="D3:D894"/>
    <mergeCell ref="P772:P800"/>
    <mergeCell ref="A801:A894"/>
    <mergeCell ref="B801:B894"/>
    <mergeCell ref="M966:M972"/>
    <mergeCell ref="N966:N972"/>
    <mergeCell ref="O966:O972"/>
    <mergeCell ref="P966:P972"/>
    <mergeCell ref="A973:A996"/>
    <mergeCell ref="B973:B996"/>
    <mergeCell ref="C973:C996"/>
    <mergeCell ref="G989:G996"/>
    <mergeCell ref="H989:H996"/>
    <mergeCell ref="I989:I996"/>
    <mergeCell ref="P948:P954"/>
    <mergeCell ref="A955:A972"/>
    <mergeCell ref="B955:B972"/>
    <mergeCell ref="C955:C972"/>
    <mergeCell ref="G966:G972"/>
    <mergeCell ref="H966:H972"/>
    <mergeCell ref="I966:I972"/>
    <mergeCell ref="J966:J972"/>
    <mergeCell ref="K966:K972"/>
    <mergeCell ref="L966:L972"/>
    <mergeCell ref="J948:J954"/>
    <mergeCell ref="K948:K954"/>
    <mergeCell ref="L948:L954"/>
    <mergeCell ref="M948:M954"/>
    <mergeCell ref="N948:N954"/>
    <mergeCell ref="O948:O954"/>
    <mergeCell ref="A931:A954"/>
    <mergeCell ref="B931:B954"/>
    <mergeCell ref="C931:C954"/>
    <mergeCell ref="G948:G954"/>
    <mergeCell ref="H948:H954"/>
    <mergeCell ref="I948:I954"/>
    <mergeCell ref="M1016:M1033"/>
    <mergeCell ref="N1016:N1033"/>
    <mergeCell ref="O1016:O1033"/>
    <mergeCell ref="P1016:P1033"/>
    <mergeCell ref="A1034:A1061"/>
    <mergeCell ref="B1034:B1061"/>
    <mergeCell ref="C1034:C1061"/>
    <mergeCell ref="G1049:G1061"/>
    <mergeCell ref="H1049:H1061"/>
    <mergeCell ref="I1049:I1061"/>
    <mergeCell ref="P989:P996"/>
    <mergeCell ref="A997:A1033"/>
    <mergeCell ref="B997:B1033"/>
    <mergeCell ref="C997:C1033"/>
    <mergeCell ref="G1016:G1033"/>
    <mergeCell ref="H1016:H1033"/>
    <mergeCell ref="I1016:I1033"/>
    <mergeCell ref="J1016:J1033"/>
    <mergeCell ref="K1016:K1033"/>
    <mergeCell ref="L1016:L1033"/>
    <mergeCell ref="J989:J996"/>
    <mergeCell ref="K989:K996"/>
    <mergeCell ref="L989:L996"/>
    <mergeCell ref="M989:M996"/>
    <mergeCell ref="N989:N996"/>
    <mergeCell ref="O989:O996"/>
    <mergeCell ref="M1076:M1087"/>
    <mergeCell ref="N1076:N1087"/>
    <mergeCell ref="O1076:O1087"/>
    <mergeCell ref="P1076:P1087"/>
    <mergeCell ref="A1088:A1124"/>
    <mergeCell ref="B1088:B1124"/>
    <mergeCell ref="C1088:C1124"/>
    <mergeCell ref="G1108:G1124"/>
    <mergeCell ref="H1108:H1124"/>
    <mergeCell ref="I1108:I1124"/>
    <mergeCell ref="P1049:P1061"/>
    <mergeCell ref="A1062:A1087"/>
    <mergeCell ref="B1062:B1087"/>
    <mergeCell ref="C1062:C1087"/>
    <mergeCell ref="G1076:G1087"/>
    <mergeCell ref="H1076:H1087"/>
    <mergeCell ref="I1076:I1087"/>
    <mergeCell ref="J1076:J1087"/>
    <mergeCell ref="K1076:K1087"/>
    <mergeCell ref="L1076:L1087"/>
    <mergeCell ref="J1049:J1061"/>
    <mergeCell ref="K1049:K1061"/>
    <mergeCell ref="L1049:L1061"/>
    <mergeCell ref="M1049:M1061"/>
    <mergeCell ref="N1049:N1061"/>
    <mergeCell ref="O1049:O1061"/>
    <mergeCell ref="M1136:M1145"/>
    <mergeCell ref="N1136:N1145"/>
    <mergeCell ref="O1136:O1145"/>
    <mergeCell ref="P1136:P1145"/>
    <mergeCell ref="A1146:A1170"/>
    <mergeCell ref="B1146:B1170"/>
    <mergeCell ref="C1146:C1170"/>
    <mergeCell ref="G1162:G1170"/>
    <mergeCell ref="H1162:H1170"/>
    <mergeCell ref="I1162:I1170"/>
    <mergeCell ref="F1146:L1146"/>
    <mergeCell ref="F1161:L1161"/>
    <mergeCell ref="F1171:L1171"/>
    <mergeCell ref="F1187:L1187"/>
    <mergeCell ref="P1108:P1124"/>
    <mergeCell ref="A1125:A1145"/>
    <mergeCell ref="B1125:B1145"/>
    <mergeCell ref="C1125:C1145"/>
    <mergeCell ref="G1136:G1145"/>
    <mergeCell ref="H1136:H1145"/>
    <mergeCell ref="I1136:I1145"/>
    <mergeCell ref="J1136:J1145"/>
    <mergeCell ref="K1136:K1145"/>
    <mergeCell ref="L1136:L1145"/>
    <mergeCell ref="J1108:J1124"/>
    <mergeCell ref="K1108:K1124"/>
    <mergeCell ref="L1108:L1124"/>
    <mergeCell ref="M1108:M1124"/>
    <mergeCell ref="N1108:N1124"/>
    <mergeCell ref="O1108:O1124"/>
    <mergeCell ref="M1188:M1202"/>
    <mergeCell ref="N1188:N1202"/>
    <mergeCell ref="O1188:O1202"/>
    <mergeCell ref="P1188:P1202"/>
    <mergeCell ref="A1203:A1218"/>
    <mergeCell ref="B1203:B1218"/>
    <mergeCell ref="C1203:C1218"/>
    <mergeCell ref="G1213:G1218"/>
    <mergeCell ref="H1213:H1218"/>
    <mergeCell ref="I1213:I1218"/>
    <mergeCell ref="F1203:L1203"/>
    <mergeCell ref="F1212:L1212"/>
    <mergeCell ref="F1219:L1219"/>
    <mergeCell ref="F1228:L1228"/>
    <mergeCell ref="P1162:P1170"/>
    <mergeCell ref="A1171:A1202"/>
    <mergeCell ref="B1171:B1202"/>
    <mergeCell ref="C1171:C1202"/>
    <mergeCell ref="G1188:G1202"/>
    <mergeCell ref="H1188:H1202"/>
    <mergeCell ref="I1188:I1202"/>
    <mergeCell ref="J1188:J1202"/>
    <mergeCell ref="K1188:K1202"/>
    <mergeCell ref="L1188:L1202"/>
    <mergeCell ref="J1162:J1170"/>
    <mergeCell ref="K1162:K1170"/>
    <mergeCell ref="L1162:L1170"/>
    <mergeCell ref="M1162:M1170"/>
    <mergeCell ref="N1162:N1170"/>
    <mergeCell ref="O1162:O1170"/>
    <mergeCell ref="M1229:M1237"/>
    <mergeCell ref="N1229:N1237"/>
    <mergeCell ref="O1229:O1237"/>
    <mergeCell ref="P1229:P1237"/>
    <mergeCell ref="A1238:A1259"/>
    <mergeCell ref="B1238:B1259"/>
    <mergeCell ref="C1238:C1259"/>
    <mergeCell ref="G1249:G1259"/>
    <mergeCell ref="H1249:H1259"/>
    <mergeCell ref="I1249:I1259"/>
    <mergeCell ref="F1238:L1238"/>
    <mergeCell ref="F1248:L1248"/>
    <mergeCell ref="F1260:L1260"/>
    <mergeCell ref="F1274:L1274"/>
    <mergeCell ref="P1213:P1218"/>
    <mergeCell ref="A1219:A1237"/>
    <mergeCell ref="B1219:B1237"/>
    <mergeCell ref="C1219:C1237"/>
    <mergeCell ref="G1229:G1237"/>
    <mergeCell ref="H1229:H1237"/>
    <mergeCell ref="I1229:I1237"/>
    <mergeCell ref="J1229:J1237"/>
    <mergeCell ref="K1229:K1237"/>
    <mergeCell ref="L1229:L1237"/>
    <mergeCell ref="J1213:J1218"/>
    <mergeCell ref="K1213:K1218"/>
    <mergeCell ref="L1213:L1218"/>
    <mergeCell ref="M1213:M1218"/>
    <mergeCell ref="N1213:N1218"/>
    <mergeCell ref="O1213:O1218"/>
    <mergeCell ref="M1275:M1287"/>
    <mergeCell ref="N1275:N1287"/>
    <mergeCell ref="O1275:O1287"/>
    <mergeCell ref="P1275:P1287"/>
    <mergeCell ref="A1288:A1310"/>
    <mergeCell ref="B1288:B1310"/>
    <mergeCell ref="C1288:C1310"/>
    <mergeCell ref="G1301:G1310"/>
    <mergeCell ref="H1301:H1310"/>
    <mergeCell ref="I1301:I1310"/>
    <mergeCell ref="F1288:L1288"/>
    <mergeCell ref="F1300:L1300"/>
    <mergeCell ref="F1311:L1311"/>
    <mergeCell ref="F1326:L1326"/>
    <mergeCell ref="P1249:P1259"/>
    <mergeCell ref="A1260:A1287"/>
    <mergeCell ref="B1260:B1287"/>
    <mergeCell ref="C1260:C1287"/>
    <mergeCell ref="G1275:G1287"/>
    <mergeCell ref="H1275:H1287"/>
    <mergeCell ref="I1275:I1287"/>
    <mergeCell ref="J1275:J1287"/>
    <mergeCell ref="K1275:K1287"/>
    <mergeCell ref="L1275:L1287"/>
    <mergeCell ref="J1249:J1259"/>
    <mergeCell ref="K1249:K1259"/>
    <mergeCell ref="L1249:L1259"/>
    <mergeCell ref="M1249:M1259"/>
    <mergeCell ref="N1249:N1259"/>
    <mergeCell ref="O1249:O1259"/>
    <mergeCell ref="M1327:M1335"/>
    <mergeCell ref="N1327:N1335"/>
    <mergeCell ref="O1327:O1335"/>
    <mergeCell ref="P1327:P1335"/>
    <mergeCell ref="A1336:A1355"/>
    <mergeCell ref="B1336:B1355"/>
    <mergeCell ref="C1336:C1355"/>
    <mergeCell ref="G1347:G1355"/>
    <mergeCell ref="H1347:H1355"/>
    <mergeCell ref="I1347:I1355"/>
    <mergeCell ref="F1336:L1336"/>
    <mergeCell ref="F1346:L1346"/>
    <mergeCell ref="F1356:L1356"/>
    <mergeCell ref="F1391:L1391"/>
    <mergeCell ref="P1301:P1310"/>
    <mergeCell ref="A1311:A1335"/>
    <mergeCell ref="B1311:B1335"/>
    <mergeCell ref="C1311:C1335"/>
    <mergeCell ref="G1327:G1335"/>
    <mergeCell ref="H1327:H1335"/>
    <mergeCell ref="I1327:I1335"/>
    <mergeCell ref="J1327:J1335"/>
    <mergeCell ref="K1327:K1335"/>
    <mergeCell ref="L1327:L1335"/>
    <mergeCell ref="J1301:J1310"/>
    <mergeCell ref="K1301:K1310"/>
    <mergeCell ref="L1301:L1310"/>
    <mergeCell ref="M1301:M1310"/>
    <mergeCell ref="N1301:N1310"/>
    <mergeCell ref="O1301:O1310"/>
    <mergeCell ref="M1392:M1408"/>
    <mergeCell ref="N1392:N1408"/>
    <mergeCell ref="O1392:O1408"/>
    <mergeCell ref="P1392:P1408"/>
    <mergeCell ref="A1409:A1422"/>
    <mergeCell ref="B1409:B1422"/>
    <mergeCell ref="C1409:C1422"/>
    <mergeCell ref="G1416:G1422"/>
    <mergeCell ref="H1416:H1422"/>
    <mergeCell ref="I1416:I1422"/>
    <mergeCell ref="F1409:L1409"/>
    <mergeCell ref="F1415:L1415"/>
    <mergeCell ref="F1423:L1423"/>
    <mergeCell ref="F1437:L1437"/>
    <mergeCell ref="P1347:P1355"/>
    <mergeCell ref="A1356:A1408"/>
    <mergeCell ref="B1356:B1408"/>
    <mergeCell ref="C1356:C1408"/>
    <mergeCell ref="G1392:G1408"/>
    <mergeCell ref="H1392:H1408"/>
    <mergeCell ref="I1392:I1408"/>
    <mergeCell ref="J1392:J1408"/>
    <mergeCell ref="K1392:K1408"/>
    <mergeCell ref="L1392:L1408"/>
    <mergeCell ref="J1347:J1355"/>
    <mergeCell ref="K1347:K1355"/>
    <mergeCell ref="L1347:L1355"/>
    <mergeCell ref="M1347:M1355"/>
    <mergeCell ref="N1347:N1355"/>
    <mergeCell ref="O1347:O1355"/>
    <mergeCell ref="M1438:M1453"/>
    <mergeCell ref="N1438:N1453"/>
    <mergeCell ref="O1438:O1453"/>
    <mergeCell ref="P1438:P1453"/>
    <mergeCell ref="A1454:A1475"/>
    <mergeCell ref="B1454:B1475"/>
    <mergeCell ref="C1454:C1475"/>
    <mergeCell ref="G1467:G1475"/>
    <mergeCell ref="H1467:H1475"/>
    <mergeCell ref="I1467:I1475"/>
    <mergeCell ref="F1454:L1454"/>
    <mergeCell ref="F1466:L1466"/>
    <mergeCell ref="F1476:L1476"/>
    <mergeCell ref="F1487:L1487"/>
    <mergeCell ref="P1416:P1422"/>
    <mergeCell ref="A1423:A1453"/>
    <mergeCell ref="B1423:B1453"/>
    <mergeCell ref="C1423:C1453"/>
    <mergeCell ref="G1438:G1453"/>
    <mergeCell ref="H1438:H1453"/>
    <mergeCell ref="I1438:I1453"/>
    <mergeCell ref="J1438:J1453"/>
    <mergeCell ref="K1438:K1453"/>
    <mergeCell ref="L1438:L1453"/>
    <mergeCell ref="J1416:J1422"/>
    <mergeCell ref="K1416:K1422"/>
    <mergeCell ref="L1416:L1422"/>
    <mergeCell ref="M1416:M1422"/>
    <mergeCell ref="N1416:N1422"/>
    <mergeCell ref="O1416:O1422"/>
    <mergeCell ref="M1488:M1500"/>
    <mergeCell ref="N1488:N1500"/>
    <mergeCell ref="O1488:O1500"/>
    <mergeCell ref="P1488:P1500"/>
    <mergeCell ref="A1501:A1526"/>
    <mergeCell ref="B1501:B1526"/>
    <mergeCell ref="C1501:C1526"/>
    <mergeCell ref="G1512:G1526"/>
    <mergeCell ref="H1512:H1526"/>
    <mergeCell ref="I1512:I1526"/>
    <mergeCell ref="F1501:L1501"/>
    <mergeCell ref="F1511:L1511"/>
    <mergeCell ref="F1527:L1527"/>
    <mergeCell ref="F1543:L1543"/>
    <mergeCell ref="P1467:P1475"/>
    <mergeCell ref="A1476:A1500"/>
    <mergeCell ref="B1476:B1500"/>
    <mergeCell ref="C1476:C1500"/>
    <mergeCell ref="G1488:G1500"/>
    <mergeCell ref="H1488:H1500"/>
    <mergeCell ref="I1488:I1500"/>
    <mergeCell ref="J1488:J1500"/>
    <mergeCell ref="K1488:K1500"/>
    <mergeCell ref="L1488:L1500"/>
    <mergeCell ref="J1467:J1475"/>
    <mergeCell ref="K1467:K1475"/>
    <mergeCell ref="L1467:L1475"/>
    <mergeCell ref="M1467:M1475"/>
    <mergeCell ref="N1467:N1475"/>
    <mergeCell ref="O1467:O1475"/>
    <mergeCell ref="M1544:M1555"/>
    <mergeCell ref="N1544:N1555"/>
    <mergeCell ref="O1544:O1555"/>
    <mergeCell ref="P1544:P1555"/>
    <mergeCell ref="A1556:A1576"/>
    <mergeCell ref="B1556:B1576"/>
    <mergeCell ref="C1556:C1576"/>
    <mergeCell ref="G1568:G1576"/>
    <mergeCell ref="H1568:H1576"/>
    <mergeCell ref="I1568:I1576"/>
    <mergeCell ref="F1556:L1556"/>
    <mergeCell ref="F1567:L1567"/>
    <mergeCell ref="F1577:L1577"/>
    <mergeCell ref="F1593:L1593"/>
    <mergeCell ref="P1512:P1526"/>
    <mergeCell ref="A1527:A1555"/>
    <mergeCell ref="B1527:B1555"/>
    <mergeCell ref="C1527:C1555"/>
    <mergeCell ref="G1544:G1555"/>
    <mergeCell ref="H1544:H1555"/>
    <mergeCell ref="I1544:I1555"/>
    <mergeCell ref="J1544:J1555"/>
    <mergeCell ref="K1544:K1555"/>
    <mergeCell ref="L1544:L1555"/>
    <mergeCell ref="J1512:J1526"/>
    <mergeCell ref="K1512:K1526"/>
    <mergeCell ref="L1512:L1526"/>
    <mergeCell ref="M1512:M1526"/>
    <mergeCell ref="N1512:N1526"/>
    <mergeCell ref="O1512:O1526"/>
    <mergeCell ref="M1594:M1597"/>
    <mergeCell ref="N1594:N1597"/>
    <mergeCell ref="O1594:O1597"/>
    <mergeCell ref="P1594:P1597"/>
    <mergeCell ref="A1598:A1622"/>
    <mergeCell ref="B1598:B1622"/>
    <mergeCell ref="C1598:C1622"/>
    <mergeCell ref="G1613:G1622"/>
    <mergeCell ref="H1613:H1622"/>
    <mergeCell ref="I1613:I1622"/>
    <mergeCell ref="F1598:L1598"/>
    <mergeCell ref="F1612:L1612"/>
    <mergeCell ref="F1623:L1623"/>
    <mergeCell ref="F1636:L1636"/>
    <mergeCell ref="P1568:P1576"/>
    <mergeCell ref="A1577:A1597"/>
    <mergeCell ref="B1577:B1597"/>
    <mergeCell ref="C1577:C1597"/>
    <mergeCell ref="G1594:G1597"/>
    <mergeCell ref="H1594:H1597"/>
    <mergeCell ref="I1594:I1597"/>
    <mergeCell ref="J1594:J1597"/>
    <mergeCell ref="K1594:K1597"/>
    <mergeCell ref="L1594:L1597"/>
    <mergeCell ref="J1568:J1576"/>
    <mergeCell ref="K1568:K1576"/>
    <mergeCell ref="L1568:L1576"/>
    <mergeCell ref="M1568:M1576"/>
    <mergeCell ref="N1568:N1576"/>
    <mergeCell ref="O1568:O1576"/>
    <mergeCell ref="M1637:M1644"/>
    <mergeCell ref="N1637:N1644"/>
    <mergeCell ref="O1637:O1644"/>
    <mergeCell ref="P1637:P1644"/>
    <mergeCell ref="A1645:A1663"/>
    <mergeCell ref="B1645:B1663"/>
    <mergeCell ref="C1645:C1663"/>
    <mergeCell ref="G1656:G1663"/>
    <mergeCell ref="H1656:H1663"/>
    <mergeCell ref="I1656:I1663"/>
    <mergeCell ref="F1645:L1645"/>
    <mergeCell ref="F1655:L1655"/>
    <mergeCell ref="F1664:L1664"/>
    <mergeCell ref="F1684:L1684"/>
    <mergeCell ref="P1613:P1622"/>
    <mergeCell ref="A1623:A1644"/>
    <mergeCell ref="B1623:B1644"/>
    <mergeCell ref="C1623:C1644"/>
    <mergeCell ref="G1637:G1644"/>
    <mergeCell ref="H1637:H1644"/>
    <mergeCell ref="I1637:I1644"/>
    <mergeCell ref="J1637:J1644"/>
    <mergeCell ref="K1637:K1644"/>
    <mergeCell ref="L1637:L1644"/>
    <mergeCell ref="J1613:J1622"/>
    <mergeCell ref="K1613:K1622"/>
    <mergeCell ref="L1613:L1622"/>
    <mergeCell ref="M1613:M1622"/>
    <mergeCell ref="N1613:N1622"/>
    <mergeCell ref="O1613:O1622"/>
    <mergeCell ref="P1685:P1696"/>
    <mergeCell ref="A1697:A1725"/>
    <mergeCell ref="B1697:B1725"/>
    <mergeCell ref="C1697:C1725"/>
    <mergeCell ref="G1718:G1725"/>
    <mergeCell ref="H1718:H1725"/>
    <mergeCell ref="I1718:I1725"/>
    <mergeCell ref="F1697:L1697"/>
    <mergeCell ref="F1717:L1717"/>
    <mergeCell ref="F1726:L1726"/>
    <mergeCell ref="F1743:L1743"/>
    <mergeCell ref="P1656:P1663"/>
    <mergeCell ref="A1664:A1696"/>
    <mergeCell ref="B1664:B1696"/>
    <mergeCell ref="C1664:C1696"/>
    <mergeCell ref="G1685:G1696"/>
    <mergeCell ref="H1685:H1696"/>
    <mergeCell ref="I1685:I1696"/>
    <mergeCell ref="J1685:J1696"/>
    <mergeCell ref="K1685:K1696"/>
    <mergeCell ref="L1685:L1696"/>
    <mergeCell ref="J1656:J1663"/>
    <mergeCell ref="K1656:K1663"/>
    <mergeCell ref="L1656:L1663"/>
    <mergeCell ref="M1656:M1663"/>
    <mergeCell ref="N1656:N1663"/>
    <mergeCell ref="O1656:O1663"/>
    <mergeCell ref="P1718:P1725"/>
    <mergeCell ref="A1726:A1752"/>
    <mergeCell ref="H1744:H1752"/>
    <mergeCell ref="I1744:I1752"/>
    <mergeCell ref="J1744:J1752"/>
    <mergeCell ref="K1744:K1752"/>
    <mergeCell ref="L1744:L1752"/>
    <mergeCell ref="J1718:J1725"/>
    <mergeCell ref="K1718:K1725"/>
    <mergeCell ref="L1718:L1725"/>
    <mergeCell ref="M1718:M1725"/>
    <mergeCell ref="N1718:N1725"/>
    <mergeCell ref="O1718:O1725"/>
    <mergeCell ref="M1780:M1785"/>
    <mergeCell ref="N1780:N1785"/>
    <mergeCell ref="O1780:O1785"/>
    <mergeCell ref="M1685:M1696"/>
    <mergeCell ref="N1685:N1696"/>
    <mergeCell ref="O1685:O1696"/>
    <mergeCell ref="F1753:L1753"/>
    <mergeCell ref="F1762:L1762"/>
    <mergeCell ref="F1771:L1771"/>
    <mergeCell ref="F1779:L1779"/>
    <mergeCell ref="P1780:P1785"/>
    <mergeCell ref="E897:E1785"/>
    <mergeCell ref="D897:D1785"/>
    <mergeCell ref="P1763:P1770"/>
    <mergeCell ref="A1771:A1785"/>
    <mergeCell ref="B1771:B1785"/>
    <mergeCell ref="C1771:C1785"/>
    <mergeCell ref="G1780:G1785"/>
    <mergeCell ref="H1780:H1785"/>
    <mergeCell ref="I1780:I1785"/>
    <mergeCell ref="J1780:J1785"/>
    <mergeCell ref="K1780:K1785"/>
    <mergeCell ref="L1780:L1785"/>
    <mergeCell ref="J1763:J1770"/>
    <mergeCell ref="K1763:K1770"/>
    <mergeCell ref="L1763:L1770"/>
    <mergeCell ref="M1763:M1770"/>
    <mergeCell ref="N1763:N1770"/>
    <mergeCell ref="O1763:O1770"/>
    <mergeCell ref="M1744:M1752"/>
    <mergeCell ref="N1744:N1752"/>
    <mergeCell ref="O1744:O1752"/>
    <mergeCell ref="P1744:P1752"/>
    <mergeCell ref="A1753:A1770"/>
    <mergeCell ref="B1753:B1770"/>
    <mergeCell ref="C1753:C1770"/>
    <mergeCell ref="G1763:G1770"/>
    <mergeCell ref="H1763:H1770"/>
    <mergeCell ref="I1763:I1770"/>
    <mergeCell ref="B1726:B1752"/>
    <mergeCell ref="C1726:C1752"/>
    <mergeCell ref="G1744:G1752"/>
    <mergeCell ref="M1811:M1825"/>
    <mergeCell ref="N1811:N1825"/>
    <mergeCell ref="O1811:O1825"/>
    <mergeCell ref="P1811:P1825"/>
    <mergeCell ref="A1826:A1852"/>
    <mergeCell ref="B1826:B1852"/>
    <mergeCell ref="C1826:C1852"/>
    <mergeCell ref="G1841:G1852"/>
    <mergeCell ref="H1841:H1852"/>
    <mergeCell ref="O1787:O1788"/>
    <mergeCell ref="P1787:P1788"/>
    <mergeCell ref="A1788:A1825"/>
    <mergeCell ref="B1788:B1825"/>
    <mergeCell ref="C1788:C1825"/>
    <mergeCell ref="G1811:G1825"/>
    <mergeCell ref="H1811:H1825"/>
    <mergeCell ref="I1811:I1825"/>
    <mergeCell ref="J1811:J1825"/>
    <mergeCell ref="K1811:K1825"/>
    <mergeCell ref="G1787:G1788"/>
    <mergeCell ref="H1787:H1788"/>
    <mergeCell ref="I1787:I1788"/>
    <mergeCell ref="J1787:J1788"/>
    <mergeCell ref="L1787:L1788"/>
    <mergeCell ref="M1787:M1788"/>
    <mergeCell ref="F1810:L1810"/>
    <mergeCell ref="F1826:L1826"/>
    <mergeCell ref="F1840:L1840"/>
    <mergeCell ref="L1811:L1825"/>
    <mergeCell ref="M1864:M1877"/>
    <mergeCell ref="N1864:N1877"/>
    <mergeCell ref="O1864:O1877"/>
    <mergeCell ref="P1864:P1877"/>
    <mergeCell ref="A1878:A1942"/>
    <mergeCell ref="B1878:B1942"/>
    <mergeCell ref="C1878:C1942"/>
    <mergeCell ref="G1916:G1942"/>
    <mergeCell ref="H1916:H1942"/>
    <mergeCell ref="O1841:O1852"/>
    <mergeCell ref="P1841:P1852"/>
    <mergeCell ref="A1853:A1877"/>
    <mergeCell ref="B1853:B1877"/>
    <mergeCell ref="C1853:C1877"/>
    <mergeCell ref="G1864:G1877"/>
    <mergeCell ref="H1864:H1877"/>
    <mergeCell ref="I1864:I1877"/>
    <mergeCell ref="J1864:J1877"/>
    <mergeCell ref="K1864:K1877"/>
    <mergeCell ref="I1841:I1852"/>
    <mergeCell ref="J1841:J1852"/>
    <mergeCell ref="K1841:K1852"/>
    <mergeCell ref="L1841:L1852"/>
    <mergeCell ref="M1841:M1852"/>
    <mergeCell ref="N1841:N1852"/>
    <mergeCell ref="F1853:L1853"/>
    <mergeCell ref="F1878:L1878"/>
    <mergeCell ref="F1915:L1915"/>
    <mergeCell ref="L1864:L1877"/>
    <mergeCell ref="M1965:M1981"/>
    <mergeCell ref="N1965:N1981"/>
    <mergeCell ref="O1965:O1981"/>
    <mergeCell ref="P1965:P1981"/>
    <mergeCell ref="A1982:A2020"/>
    <mergeCell ref="B1982:B2020"/>
    <mergeCell ref="C1982:C2020"/>
    <mergeCell ref="G2010:G2020"/>
    <mergeCell ref="H2010:H2020"/>
    <mergeCell ref="O1916:O1942"/>
    <mergeCell ref="P1916:P1942"/>
    <mergeCell ref="A1943:A1981"/>
    <mergeCell ref="B1943:B1981"/>
    <mergeCell ref="C1943:C1981"/>
    <mergeCell ref="G1965:G1981"/>
    <mergeCell ref="H1965:H1981"/>
    <mergeCell ref="I1965:I1981"/>
    <mergeCell ref="J1965:J1981"/>
    <mergeCell ref="K1965:K1981"/>
    <mergeCell ref="I1916:I1942"/>
    <mergeCell ref="J1916:J1942"/>
    <mergeCell ref="K1916:K1942"/>
    <mergeCell ref="L1916:L1942"/>
    <mergeCell ref="M1916:M1942"/>
    <mergeCell ref="N1916:N1942"/>
    <mergeCell ref="F1943:L1943"/>
    <mergeCell ref="F1964:L1964"/>
    <mergeCell ref="F1982:L1982"/>
    <mergeCell ref="F2009:L2009"/>
    <mergeCell ref="L1965:L1981"/>
    <mergeCell ref="M2038:M2049"/>
    <mergeCell ref="N2038:N2049"/>
    <mergeCell ref="O2038:O2049"/>
    <mergeCell ref="P2038:P2049"/>
    <mergeCell ref="A2050:A2082"/>
    <mergeCell ref="B2050:B2082"/>
    <mergeCell ref="C2050:C2082"/>
    <mergeCell ref="G2071:G2082"/>
    <mergeCell ref="H2071:H2082"/>
    <mergeCell ref="O2010:O2020"/>
    <mergeCell ref="P2010:P2020"/>
    <mergeCell ref="A2021:A2049"/>
    <mergeCell ref="B2021:B2049"/>
    <mergeCell ref="C2021:C2049"/>
    <mergeCell ref="G2038:G2049"/>
    <mergeCell ref="H2038:H2049"/>
    <mergeCell ref="I2038:I2049"/>
    <mergeCell ref="J2038:J2049"/>
    <mergeCell ref="K2038:K2049"/>
    <mergeCell ref="I2010:I2020"/>
    <mergeCell ref="J2010:J2020"/>
    <mergeCell ref="K2010:K2020"/>
    <mergeCell ref="L2010:L2020"/>
    <mergeCell ref="M2010:M2020"/>
    <mergeCell ref="N2010:N2020"/>
    <mergeCell ref="F2021:L2021"/>
    <mergeCell ref="F2037:L2037"/>
    <mergeCell ref="F2050:L2050"/>
    <mergeCell ref="F2070:L2070"/>
    <mergeCell ref="L2038:L2049"/>
    <mergeCell ref="M2114:M2128"/>
    <mergeCell ref="N2114:N2128"/>
    <mergeCell ref="O2114:O2128"/>
    <mergeCell ref="P2114:P2128"/>
    <mergeCell ref="A2129:A2173"/>
    <mergeCell ref="B2129:B2173"/>
    <mergeCell ref="C2129:C2173"/>
    <mergeCell ref="G2157:G2173"/>
    <mergeCell ref="H2157:H2173"/>
    <mergeCell ref="F2156:L2156"/>
    <mergeCell ref="F2174:L2174"/>
    <mergeCell ref="F2183:L2183"/>
    <mergeCell ref="O2071:O2082"/>
    <mergeCell ref="P2071:P2082"/>
    <mergeCell ref="A2083:A2128"/>
    <mergeCell ref="B2083:B2128"/>
    <mergeCell ref="C2083:C2128"/>
    <mergeCell ref="G2114:G2128"/>
    <mergeCell ref="H2114:H2128"/>
    <mergeCell ref="I2114:I2128"/>
    <mergeCell ref="J2114:J2128"/>
    <mergeCell ref="K2114:K2128"/>
    <mergeCell ref="I2071:I2082"/>
    <mergeCell ref="J2071:J2082"/>
    <mergeCell ref="K2071:K2082"/>
    <mergeCell ref="L2071:L2082"/>
    <mergeCell ref="M2071:M2082"/>
    <mergeCell ref="N2071:N2082"/>
    <mergeCell ref="F2083:L2083"/>
    <mergeCell ref="F2113:L2113"/>
    <mergeCell ref="F2129:L2129"/>
    <mergeCell ref="L2114:L2128"/>
    <mergeCell ref="M2184:M2188"/>
    <mergeCell ref="N2184:N2188"/>
    <mergeCell ref="O2184:O2188"/>
    <mergeCell ref="P2184:P2188"/>
    <mergeCell ref="A2189:A2206"/>
    <mergeCell ref="B2189:B2206"/>
    <mergeCell ref="C2189:C2206"/>
    <mergeCell ref="G2199:G2206"/>
    <mergeCell ref="H2199:H2206"/>
    <mergeCell ref="F2189:L2189"/>
    <mergeCell ref="F2198:L2198"/>
    <mergeCell ref="F2207:L2207"/>
    <mergeCell ref="F2217:L2217"/>
    <mergeCell ref="O2157:O2173"/>
    <mergeCell ref="P2157:P2173"/>
    <mergeCell ref="A2174:A2188"/>
    <mergeCell ref="B2174:B2188"/>
    <mergeCell ref="C2174:C2188"/>
    <mergeCell ref="G2184:G2188"/>
    <mergeCell ref="H2184:H2188"/>
    <mergeCell ref="I2184:I2188"/>
    <mergeCell ref="J2184:J2188"/>
    <mergeCell ref="K2184:K2188"/>
    <mergeCell ref="I2157:I2173"/>
    <mergeCell ref="J2157:J2173"/>
    <mergeCell ref="K2157:K2173"/>
    <mergeCell ref="L2157:L2173"/>
    <mergeCell ref="M2157:M2173"/>
    <mergeCell ref="N2157:N2173"/>
    <mergeCell ref="L2184:L2188"/>
    <mergeCell ref="M2218:M2225"/>
    <mergeCell ref="N2218:N2225"/>
    <mergeCell ref="O2218:O2225"/>
    <mergeCell ref="P2218:P2225"/>
    <mergeCell ref="A2226:A2244"/>
    <mergeCell ref="B2226:B2244"/>
    <mergeCell ref="C2226:C2244"/>
    <mergeCell ref="G2237:G2244"/>
    <mergeCell ref="H2237:H2244"/>
    <mergeCell ref="F2226:L2226"/>
    <mergeCell ref="F2236:L2236"/>
    <mergeCell ref="F2245:L2245"/>
    <mergeCell ref="F2268:L2268"/>
    <mergeCell ref="O2199:O2206"/>
    <mergeCell ref="P2199:P2206"/>
    <mergeCell ref="A2207:A2225"/>
    <mergeCell ref="B2207:B2225"/>
    <mergeCell ref="C2207:C2225"/>
    <mergeCell ref="G2218:G2225"/>
    <mergeCell ref="H2218:H2225"/>
    <mergeCell ref="I2218:I2225"/>
    <mergeCell ref="J2218:J2225"/>
    <mergeCell ref="K2218:K2225"/>
    <mergeCell ref="I2199:I2206"/>
    <mergeCell ref="J2199:J2206"/>
    <mergeCell ref="K2199:K2206"/>
    <mergeCell ref="L2199:L2206"/>
    <mergeCell ref="M2199:M2206"/>
    <mergeCell ref="N2199:N2206"/>
    <mergeCell ref="L2218:L2225"/>
    <mergeCell ref="G2288:G2292"/>
    <mergeCell ref="H2288:H2292"/>
    <mergeCell ref="F2281:L2281"/>
    <mergeCell ref="F2287:L2287"/>
    <mergeCell ref="F2293:L2293"/>
    <mergeCell ref="F2299:L2299"/>
    <mergeCell ref="O2321:O2332"/>
    <mergeCell ref="P2321:P2332"/>
    <mergeCell ref="O2237:O2244"/>
    <mergeCell ref="P2237:P2244"/>
    <mergeCell ref="A2245:A2280"/>
    <mergeCell ref="B2245:B2280"/>
    <mergeCell ref="C2245:C2280"/>
    <mergeCell ref="G2269:G2280"/>
    <mergeCell ref="H2269:H2280"/>
    <mergeCell ref="I2269:I2280"/>
    <mergeCell ref="J2269:J2280"/>
    <mergeCell ref="K2269:K2280"/>
    <mergeCell ref="I2237:I2244"/>
    <mergeCell ref="J2237:J2244"/>
    <mergeCell ref="K2237:K2244"/>
    <mergeCell ref="L2237:L2244"/>
    <mergeCell ref="M2237:M2244"/>
    <mergeCell ref="N2237:N2244"/>
    <mergeCell ref="J2300:J2305"/>
    <mergeCell ref="K2300:K2305"/>
    <mergeCell ref="I2288:I2292"/>
    <mergeCell ref="J2288:J2292"/>
    <mergeCell ref="K2288:K2292"/>
    <mergeCell ref="L2288:L2292"/>
    <mergeCell ref="I2321:I2332"/>
    <mergeCell ref="J2321:J2332"/>
    <mergeCell ref="K2321:K2332"/>
    <mergeCell ref="L2321:L2332"/>
    <mergeCell ref="M2321:M2332"/>
    <mergeCell ref="N2321:N2332"/>
    <mergeCell ref="L2300:L2305"/>
    <mergeCell ref="M2300:M2305"/>
    <mergeCell ref="N2300:N2305"/>
    <mergeCell ref="O2300:O2305"/>
    <mergeCell ref="P2300:P2305"/>
    <mergeCell ref="G2321:G2332"/>
    <mergeCell ref="H2321:H2332"/>
    <mergeCell ref="A2333:K2333"/>
    <mergeCell ref="E1788:E2332"/>
    <mergeCell ref="D1788:D2332"/>
    <mergeCell ref="O2288:O2292"/>
    <mergeCell ref="P2288:P2292"/>
    <mergeCell ref="A2293:A2305"/>
    <mergeCell ref="B2293:B2305"/>
    <mergeCell ref="C2293:C2305"/>
    <mergeCell ref="G2300:G2305"/>
    <mergeCell ref="H2300:H2305"/>
    <mergeCell ref="I2300:I2305"/>
    <mergeCell ref="M2288:M2292"/>
    <mergeCell ref="N2288:N2292"/>
    <mergeCell ref="L2269:L2280"/>
    <mergeCell ref="M2269:M2280"/>
    <mergeCell ref="N2269:N2280"/>
    <mergeCell ref="O2269:O2280"/>
    <mergeCell ref="P2269:P2280"/>
    <mergeCell ref="A2281:A2292"/>
    <mergeCell ref="B2281:B2292"/>
    <mergeCell ref="C2281:C2292"/>
    <mergeCell ref="M2358:M2374"/>
    <mergeCell ref="N2358:N2374"/>
    <mergeCell ref="O2358:O2374"/>
    <mergeCell ref="P2358:P2374"/>
    <mergeCell ref="A2375:A2407"/>
    <mergeCell ref="B2375:B2407"/>
    <mergeCell ref="C2375:C2407"/>
    <mergeCell ref="G2396:G2407"/>
    <mergeCell ref="H2396:H2407"/>
    <mergeCell ref="O2334:O2335"/>
    <mergeCell ref="P2334:P2335"/>
    <mergeCell ref="A2335:A2374"/>
    <mergeCell ref="B2335:B2374"/>
    <mergeCell ref="C2335:C2374"/>
    <mergeCell ref="G2358:G2374"/>
    <mergeCell ref="H2358:H2374"/>
    <mergeCell ref="I2358:I2374"/>
    <mergeCell ref="J2358:J2374"/>
    <mergeCell ref="K2358:K2374"/>
    <mergeCell ref="M2334:M2335"/>
    <mergeCell ref="G2334:G2335"/>
    <mergeCell ref="H2334:H2335"/>
    <mergeCell ref="I2334:I2335"/>
    <mergeCell ref="J2334:J2335"/>
    <mergeCell ref="L2334:L2335"/>
    <mergeCell ref="L2358:L2374"/>
    <mergeCell ref="L2429:L2441"/>
    <mergeCell ref="M2429:M2441"/>
    <mergeCell ref="N2429:N2441"/>
    <mergeCell ref="O2429:O2441"/>
    <mergeCell ref="P2429:P2441"/>
    <mergeCell ref="A2442:A2476"/>
    <mergeCell ref="B2442:B2476"/>
    <mergeCell ref="C2442:C2476"/>
    <mergeCell ref="G2467:G2476"/>
    <mergeCell ref="H2467:H2476"/>
    <mergeCell ref="O2396:O2407"/>
    <mergeCell ref="P2396:P2407"/>
    <mergeCell ref="A2408:A2441"/>
    <mergeCell ref="B2408:B2441"/>
    <mergeCell ref="C2408:C2441"/>
    <mergeCell ref="G2429:G2441"/>
    <mergeCell ref="H2429:H2441"/>
    <mergeCell ref="I2429:I2441"/>
    <mergeCell ref="J2429:J2441"/>
    <mergeCell ref="K2429:K2441"/>
    <mergeCell ref="I2396:I2407"/>
    <mergeCell ref="J2396:J2407"/>
    <mergeCell ref="K2396:K2407"/>
    <mergeCell ref="L2396:L2407"/>
    <mergeCell ref="M2396:M2407"/>
    <mergeCell ref="N2396:N2407"/>
    <mergeCell ref="L2487:L2494"/>
    <mergeCell ref="M2487:M2494"/>
    <mergeCell ref="N2487:N2494"/>
    <mergeCell ref="O2487:O2494"/>
    <mergeCell ref="P2487:P2494"/>
    <mergeCell ref="A2495:A2520"/>
    <mergeCell ref="B2495:B2520"/>
    <mergeCell ref="C2495:C2520"/>
    <mergeCell ref="G2509:G2520"/>
    <mergeCell ref="H2509:H2520"/>
    <mergeCell ref="O2467:O2476"/>
    <mergeCell ref="P2467:P2476"/>
    <mergeCell ref="A2477:A2494"/>
    <mergeCell ref="B2477:B2494"/>
    <mergeCell ref="C2477:C2494"/>
    <mergeCell ref="G2487:G2494"/>
    <mergeCell ref="H2487:H2494"/>
    <mergeCell ref="I2487:I2494"/>
    <mergeCell ref="J2487:J2494"/>
    <mergeCell ref="K2487:K2494"/>
    <mergeCell ref="I2467:I2476"/>
    <mergeCell ref="J2467:J2476"/>
    <mergeCell ref="K2467:K2476"/>
    <mergeCell ref="L2467:L2476"/>
    <mergeCell ref="M2467:M2476"/>
    <mergeCell ref="N2467:N2476"/>
    <mergeCell ref="L2531:L2537"/>
    <mergeCell ref="M2531:M2537"/>
    <mergeCell ref="N2531:N2537"/>
    <mergeCell ref="O2531:O2537"/>
    <mergeCell ref="P2531:P2537"/>
    <mergeCell ref="A2538:A2554"/>
    <mergeCell ref="B2538:B2554"/>
    <mergeCell ref="C2538:C2554"/>
    <mergeCell ref="G2549:G2554"/>
    <mergeCell ref="H2549:H2554"/>
    <mergeCell ref="O2509:O2520"/>
    <mergeCell ref="P2509:P2520"/>
    <mergeCell ref="A2521:A2537"/>
    <mergeCell ref="B2521:B2537"/>
    <mergeCell ref="C2521:C2537"/>
    <mergeCell ref="G2531:G2537"/>
    <mergeCell ref="H2531:H2537"/>
    <mergeCell ref="I2531:I2537"/>
    <mergeCell ref="J2531:J2537"/>
    <mergeCell ref="K2531:K2537"/>
    <mergeCell ref="I2509:I2520"/>
    <mergeCell ref="J2509:J2520"/>
    <mergeCell ref="K2509:K2520"/>
    <mergeCell ref="L2509:L2520"/>
    <mergeCell ref="M2509:M2520"/>
    <mergeCell ref="N2509:N2520"/>
    <mergeCell ref="F2530:L2530"/>
    <mergeCell ref="F2538:L2538"/>
    <mergeCell ref="F2548:L2548"/>
    <mergeCell ref="F2521:L2521"/>
    <mergeCell ref="L2576:L2585"/>
    <mergeCell ref="M2576:M2585"/>
    <mergeCell ref="N2576:N2585"/>
    <mergeCell ref="O2576:O2585"/>
    <mergeCell ref="P2576:P2585"/>
    <mergeCell ref="A2586:A2601"/>
    <mergeCell ref="B2586:B2601"/>
    <mergeCell ref="C2586:C2601"/>
    <mergeCell ref="G2596:G2601"/>
    <mergeCell ref="H2596:H2601"/>
    <mergeCell ref="O2549:O2554"/>
    <mergeCell ref="P2549:P2554"/>
    <mergeCell ref="A2555:A2585"/>
    <mergeCell ref="B2555:B2585"/>
    <mergeCell ref="C2555:C2585"/>
    <mergeCell ref="G2576:G2585"/>
    <mergeCell ref="H2576:H2585"/>
    <mergeCell ref="I2576:I2585"/>
    <mergeCell ref="J2576:J2585"/>
    <mergeCell ref="K2576:K2585"/>
    <mergeCell ref="I2549:I2554"/>
    <mergeCell ref="J2549:J2554"/>
    <mergeCell ref="K2549:K2554"/>
    <mergeCell ref="L2549:L2554"/>
    <mergeCell ref="M2549:M2554"/>
    <mergeCell ref="N2549:N2554"/>
    <mergeCell ref="F2555:L2555"/>
    <mergeCell ref="F2575:L2575"/>
    <mergeCell ref="F2586:L2586"/>
    <mergeCell ref="F2595:L2595"/>
    <mergeCell ref="L2613:L2618"/>
    <mergeCell ref="M2613:M2618"/>
    <mergeCell ref="N2613:N2618"/>
    <mergeCell ref="O2613:O2618"/>
    <mergeCell ref="P2613:P2618"/>
    <mergeCell ref="A2619:A2644"/>
    <mergeCell ref="B2619:B2644"/>
    <mergeCell ref="C2619:C2644"/>
    <mergeCell ref="G2634:G2644"/>
    <mergeCell ref="H2634:H2644"/>
    <mergeCell ref="O2596:O2601"/>
    <mergeCell ref="P2596:P2601"/>
    <mergeCell ref="A2602:A2617"/>
    <mergeCell ref="B2602:B2618"/>
    <mergeCell ref="C2602:C2618"/>
    <mergeCell ref="G2613:G2618"/>
    <mergeCell ref="H2613:H2618"/>
    <mergeCell ref="I2613:I2618"/>
    <mergeCell ref="J2613:J2618"/>
    <mergeCell ref="K2613:K2618"/>
    <mergeCell ref="I2596:I2601"/>
    <mergeCell ref="J2596:J2601"/>
    <mergeCell ref="K2596:K2601"/>
    <mergeCell ref="L2596:L2601"/>
    <mergeCell ref="M2596:M2601"/>
    <mergeCell ref="N2596:N2601"/>
    <mergeCell ref="F2602:L2602"/>
    <mergeCell ref="F2612:L2612"/>
    <mergeCell ref="F2619:L2619"/>
    <mergeCell ref="F2633:L2633"/>
    <mergeCell ref="L2659:L2665"/>
    <mergeCell ref="M2659:M2665"/>
    <mergeCell ref="N2659:N2665"/>
    <mergeCell ref="O2659:O2665"/>
    <mergeCell ref="P2659:P2665"/>
    <mergeCell ref="A2666:A2693"/>
    <mergeCell ref="B2666:B2693"/>
    <mergeCell ref="C2666:C2693"/>
    <mergeCell ref="G2684:G2693"/>
    <mergeCell ref="H2684:H2693"/>
    <mergeCell ref="O2634:O2644"/>
    <mergeCell ref="P2634:P2644"/>
    <mergeCell ref="A2645:A2665"/>
    <mergeCell ref="B2645:B2665"/>
    <mergeCell ref="C2645:C2665"/>
    <mergeCell ref="G2659:G2665"/>
    <mergeCell ref="H2659:H2665"/>
    <mergeCell ref="I2659:I2665"/>
    <mergeCell ref="J2659:J2665"/>
    <mergeCell ref="K2659:K2665"/>
    <mergeCell ref="I2634:I2644"/>
    <mergeCell ref="J2634:J2644"/>
    <mergeCell ref="K2634:K2644"/>
    <mergeCell ref="L2634:L2644"/>
    <mergeCell ref="M2634:M2644"/>
    <mergeCell ref="N2634:N2644"/>
    <mergeCell ref="F2645:L2645"/>
    <mergeCell ref="F2658:L2658"/>
    <mergeCell ref="F2666:L2666"/>
    <mergeCell ref="F2683:L2683"/>
    <mergeCell ref="L2705:L2710"/>
    <mergeCell ref="M2705:M2710"/>
    <mergeCell ref="N2705:N2710"/>
    <mergeCell ref="O2705:O2710"/>
    <mergeCell ref="P2705:P2710"/>
    <mergeCell ref="A2711:A2729"/>
    <mergeCell ref="B2711:B2729"/>
    <mergeCell ref="C2711:C2729"/>
    <mergeCell ref="G2726:G2729"/>
    <mergeCell ref="H2726:H2729"/>
    <mergeCell ref="O2684:O2693"/>
    <mergeCell ref="P2684:P2693"/>
    <mergeCell ref="A2694:A2710"/>
    <mergeCell ref="B2694:B2710"/>
    <mergeCell ref="C2694:C2710"/>
    <mergeCell ref="G2705:G2710"/>
    <mergeCell ref="H2705:H2710"/>
    <mergeCell ref="I2705:I2710"/>
    <mergeCell ref="J2705:J2710"/>
    <mergeCell ref="K2705:K2710"/>
    <mergeCell ref="I2684:I2693"/>
    <mergeCell ref="J2684:J2693"/>
    <mergeCell ref="K2684:K2693"/>
    <mergeCell ref="L2684:L2693"/>
    <mergeCell ref="M2684:M2693"/>
    <mergeCell ref="N2684:N2693"/>
    <mergeCell ref="F2694:L2694"/>
    <mergeCell ref="F2704:L2704"/>
    <mergeCell ref="F2711:L2711"/>
    <mergeCell ref="F2725:L2725"/>
    <mergeCell ref="L2748:L2755"/>
    <mergeCell ref="M2748:M2755"/>
    <mergeCell ref="N2748:N2755"/>
    <mergeCell ref="O2748:O2755"/>
    <mergeCell ref="P2748:P2755"/>
    <mergeCell ref="A2756:A2767"/>
    <mergeCell ref="B2756:B2767"/>
    <mergeCell ref="C2756:C2767"/>
    <mergeCell ref="G2762:G2767"/>
    <mergeCell ref="H2762:H2767"/>
    <mergeCell ref="O2726:O2729"/>
    <mergeCell ref="P2726:P2729"/>
    <mergeCell ref="A2730:A2755"/>
    <mergeCell ref="B2730:B2755"/>
    <mergeCell ref="C2730:C2755"/>
    <mergeCell ref="G2748:G2755"/>
    <mergeCell ref="H2748:H2755"/>
    <mergeCell ref="I2748:I2755"/>
    <mergeCell ref="J2748:J2755"/>
    <mergeCell ref="K2748:K2755"/>
    <mergeCell ref="I2726:I2729"/>
    <mergeCell ref="J2726:J2729"/>
    <mergeCell ref="K2726:K2729"/>
    <mergeCell ref="L2726:L2729"/>
    <mergeCell ref="M2726:M2729"/>
    <mergeCell ref="N2726:N2729"/>
    <mergeCell ref="F2730:L2730"/>
    <mergeCell ref="F2747:L2747"/>
    <mergeCell ref="F2756:L2756"/>
    <mergeCell ref="F2761:L2761"/>
    <mergeCell ref="L2777:L2784"/>
    <mergeCell ref="M2777:M2784"/>
    <mergeCell ref="N2777:N2784"/>
    <mergeCell ref="O2777:O2784"/>
    <mergeCell ref="P2777:P2784"/>
    <mergeCell ref="A2785:A2804"/>
    <mergeCell ref="B2785:B2804"/>
    <mergeCell ref="C2785:C2804"/>
    <mergeCell ref="G2801:G2804"/>
    <mergeCell ref="H2801:H2804"/>
    <mergeCell ref="O2762:O2767"/>
    <mergeCell ref="P2762:P2767"/>
    <mergeCell ref="A2768:A2784"/>
    <mergeCell ref="B2768:B2784"/>
    <mergeCell ref="C2768:C2784"/>
    <mergeCell ref="G2777:G2784"/>
    <mergeCell ref="H2777:H2784"/>
    <mergeCell ref="I2777:I2784"/>
    <mergeCell ref="J2777:J2784"/>
    <mergeCell ref="K2777:K2784"/>
    <mergeCell ref="I2762:I2767"/>
    <mergeCell ref="J2762:J2767"/>
    <mergeCell ref="K2762:K2767"/>
    <mergeCell ref="L2762:L2767"/>
    <mergeCell ref="M2762:M2767"/>
    <mergeCell ref="N2762:N2767"/>
    <mergeCell ref="F2768:L2768"/>
    <mergeCell ref="F2776:L2776"/>
    <mergeCell ref="F2785:L2785"/>
    <mergeCell ref="F2800:L2800"/>
    <mergeCell ref="A2837:A2859"/>
    <mergeCell ref="B2837:B2859"/>
    <mergeCell ref="C2837:C2859"/>
    <mergeCell ref="G2851:G2859"/>
    <mergeCell ref="H2851:H2859"/>
    <mergeCell ref="O2801:O2804"/>
    <mergeCell ref="P2801:P2804"/>
    <mergeCell ref="A2805:A2836"/>
    <mergeCell ref="B2805:B2836"/>
    <mergeCell ref="C2805:C2836"/>
    <mergeCell ref="G2827:G2836"/>
    <mergeCell ref="H2827:H2836"/>
    <mergeCell ref="I2827:I2836"/>
    <mergeCell ref="J2827:J2836"/>
    <mergeCell ref="K2827:K2836"/>
    <mergeCell ref="I2801:I2804"/>
    <mergeCell ref="J2801:J2804"/>
    <mergeCell ref="K2801:K2804"/>
    <mergeCell ref="L2801:L2804"/>
    <mergeCell ref="M2801:M2804"/>
    <mergeCell ref="N2801:N2804"/>
    <mergeCell ref="F2805:L2805"/>
    <mergeCell ref="F2826:L2826"/>
    <mergeCell ref="F2837:L2837"/>
    <mergeCell ref="F2850:L2850"/>
    <mergeCell ref="M2861:M2862"/>
    <mergeCell ref="N2861:N2862"/>
    <mergeCell ref="O2861:O2862"/>
    <mergeCell ref="P2861:P2862"/>
    <mergeCell ref="A2862:A2885"/>
    <mergeCell ref="B2862:B2885"/>
    <mergeCell ref="C2862:C2885"/>
    <mergeCell ref="G2880:G2885"/>
    <mergeCell ref="H2880:H2885"/>
    <mergeCell ref="I2880:I2885"/>
    <mergeCell ref="O2851:O2859"/>
    <mergeCell ref="P2851:P2859"/>
    <mergeCell ref="G2861:G2862"/>
    <mergeCell ref="H2861:H2862"/>
    <mergeCell ref="I2861:I2862"/>
    <mergeCell ref="J2861:J2862"/>
    <mergeCell ref="K2861:K2862"/>
    <mergeCell ref="L2861:L2862"/>
    <mergeCell ref="I2851:I2859"/>
    <mergeCell ref="J2851:J2859"/>
    <mergeCell ref="K2851:K2859"/>
    <mergeCell ref="L2851:L2859"/>
    <mergeCell ref="M2851:M2859"/>
    <mergeCell ref="N2851:N2859"/>
    <mergeCell ref="A2860:K2860"/>
    <mergeCell ref="E2335:E2859"/>
    <mergeCell ref="D2335:D2859"/>
    <mergeCell ref="L2827:L2836"/>
    <mergeCell ref="M2827:M2836"/>
    <mergeCell ref="N2827:N2836"/>
    <mergeCell ref="O2827:O2836"/>
    <mergeCell ref="P2827:P2836"/>
    <mergeCell ref="M2901:M2909"/>
    <mergeCell ref="N2901:N2909"/>
    <mergeCell ref="O2901:O2909"/>
    <mergeCell ref="P2901:P2909"/>
    <mergeCell ref="A2910:A2928"/>
    <mergeCell ref="B2910:B2928"/>
    <mergeCell ref="C2910:C2928"/>
    <mergeCell ref="G2922:G2928"/>
    <mergeCell ref="H2922:H2928"/>
    <mergeCell ref="I2922:I2928"/>
    <mergeCell ref="P2880:P2885"/>
    <mergeCell ref="A2886:A2909"/>
    <mergeCell ref="B2886:B2909"/>
    <mergeCell ref="C2886:C2909"/>
    <mergeCell ref="G2901:G2909"/>
    <mergeCell ref="H2901:H2909"/>
    <mergeCell ref="I2901:I2909"/>
    <mergeCell ref="J2901:J2909"/>
    <mergeCell ref="K2901:K2909"/>
    <mergeCell ref="L2901:L2909"/>
    <mergeCell ref="J2880:J2885"/>
    <mergeCell ref="K2880:K2885"/>
    <mergeCell ref="L2880:L2885"/>
    <mergeCell ref="M2880:M2885"/>
    <mergeCell ref="N2880:N2885"/>
    <mergeCell ref="O2880:O2885"/>
    <mergeCell ref="F2921:L2921"/>
    <mergeCell ref="M2946:M2954"/>
    <mergeCell ref="N2946:N2954"/>
    <mergeCell ref="O2946:O2954"/>
    <mergeCell ref="P2946:P2954"/>
    <mergeCell ref="A2955:A2980"/>
    <mergeCell ref="B2955:B2980"/>
    <mergeCell ref="C2955:C2980"/>
    <mergeCell ref="G2970:G2980"/>
    <mergeCell ref="H2970:H2980"/>
    <mergeCell ref="I2970:I2980"/>
    <mergeCell ref="P2922:P2928"/>
    <mergeCell ref="A2929:A2954"/>
    <mergeCell ref="B2929:B2954"/>
    <mergeCell ref="C2929:C2954"/>
    <mergeCell ref="G2946:G2954"/>
    <mergeCell ref="H2946:H2954"/>
    <mergeCell ref="I2946:I2954"/>
    <mergeCell ref="J2946:J2954"/>
    <mergeCell ref="K2946:K2954"/>
    <mergeCell ref="L2946:L2954"/>
    <mergeCell ref="J2922:J2928"/>
    <mergeCell ref="K2922:K2928"/>
    <mergeCell ref="L2922:L2928"/>
    <mergeCell ref="M2922:M2928"/>
    <mergeCell ref="N2922:N2928"/>
    <mergeCell ref="O2922:O2928"/>
    <mergeCell ref="F2929:L2929"/>
    <mergeCell ref="F2945:L2945"/>
    <mergeCell ref="F2955:L2955"/>
    <mergeCell ref="F2969:L2969"/>
    <mergeCell ref="M2993:M2998"/>
    <mergeCell ref="N2993:N2998"/>
    <mergeCell ref="O2993:O2998"/>
    <mergeCell ref="P2993:P2998"/>
    <mergeCell ref="A2999:A3017"/>
    <mergeCell ref="B2999:B3017"/>
    <mergeCell ref="C2999:C3017"/>
    <mergeCell ref="G3011:G3017"/>
    <mergeCell ref="H3011:H3017"/>
    <mergeCell ref="P2970:P2980"/>
    <mergeCell ref="A2981:A2998"/>
    <mergeCell ref="B2981:B2998"/>
    <mergeCell ref="C2981:C2998"/>
    <mergeCell ref="G2993:G2998"/>
    <mergeCell ref="H2993:H2998"/>
    <mergeCell ref="I2993:I2998"/>
    <mergeCell ref="J2993:J2998"/>
    <mergeCell ref="K2993:K2998"/>
    <mergeCell ref="L2993:L2998"/>
    <mergeCell ref="J2970:J2980"/>
    <mergeCell ref="K2970:K2980"/>
    <mergeCell ref="L2970:L2980"/>
    <mergeCell ref="M2970:M2980"/>
    <mergeCell ref="N2970:N2980"/>
    <mergeCell ref="O2970:O2980"/>
    <mergeCell ref="F2981:L2981"/>
    <mergeCell ref="F2992:L2992"/>
    <mergeCell ref="F2999:L3000"/>
    <mergeCell ref="F3010:L3010"/>
    <mergeCell ref="L3028:L3034"/>
    <mergeCell ref="M3028:M3034"/>
    <mergeCell ref="N3028:N3034"/>
    <mergeCell ref="O3028:O3034"/>
    <mergeCell ref="P3028:P3034"/>
    <mergeCell ref="A3035:A3061"/>
    <mergeCell ref="B3035:B3061"/>
    <mergeCell ref="C3035:C3061"/>
    <mergeCell ref="G3054:G3061"/>
    <mergeCell ref="H3054:H3061"/>
    <mergeCell ref="O3011:O3017"/>
    <mergeCell ref="P3011:P3017"/>
    <mergeCell ref="A3018:A3034"/>
    <mergeCell ref="B3018:B3034"/>
    <mergeCell ref="C3018:C3034"/>
    <mergeCell ref="G3028:G3034"/>
    <mergeCell ref="H3028:H3034"/>
    <mergeCell ref="I3028:I3034"/>
    <mergeCell ref="J3028:J3034"/>
    <mergeCell ref="K3028:K3034"/>
    <mergeCell ref="I3011:I3017"/>
    <mergeCell ref="J3011:J3017"/>
    <mergeCell ref="K3011:K3017"/>
    <mergeCell ref="L3011:L3017"/>
    <mergeCell ref="M3011:M3017"/>
    <mergeCell ref="N3011:N3017"/>
    <mergeCell ref="F3018:L3018"/>
    <mergeCell ref="F3027:L3027"/>
    <mergeCell ref="F3035:L3035"/>
    <mergeCell ref="F3053:L3053"/>
    <mergeCell ref="L3070:L3074"/>
    <mergeCell ref="M3070:M3074"/>
    <mergeCell ref="N3070:N3074"/>
    <mergeCell ref="O3070:O3074"/>
    <mergeCell ref="P3070:P3074"/>
    <mergeCell ref="A3075:A3097"/>
    <mergeCell ref="B3075:B3097"/>
    <mergeCell ref="C3075:C3097"/>
    <mergeCell ref="G3092:G3097"/>
    <mergeCell ref="H3092:H3097"/>
    <mergeCell ref="O3054:O3061"/>
    <mergeCell ref="P3054:P3061"/>
    <mergeCell ref="A3062:A3074"/>
    <mergeCell ref="B3062:B3074"/>
    <mergeCell ref="C3062:C3074"/>
    <mergeCell ref="G3070:G3074"/>
    <mergeCell ref="H3070:H3074"/>
    <mergeCell ref="I3070:I3074"/>
    <mergeCell ref="J3070:J3074"/>
    <mergeCell ref="K3070:K3074"/>
    <mergeCell ref="I3054:I3061"/>
    <mergeCell ref="J3054:J3061"/>
    <mergeCell ref="K3054:K3061"/>
    <mergeCell ref="L3054:L3061"/>
    <mergeCell ref="M3054:M3061"/>
    <mergeCell ref="N3054:N3061"/>
    <mergeCell ref="F3062:L3062"/>
    <mergeCell ref="F3069:L3069"/>
    <mergeCell ref="F3075:L3075"/>
    <mergeCell ref="F3091:L3091"/>
    <mergeCell ref="L3110:L3117"/>
    <mergeCell ref="M3110:M3117"/>
    <mergeCell ref="N3110:N3117"/>
    <mergeCell ref="O3110:O3117"/>
    <mergeCell ref="P3110:P3117"/>
    <mergeCell ref="A3118:A3134"/>
    <mergeCell ref="B3118:B3134"/>
    <mergeCell ref="C3118:C3134"/>
    <mergeCell ref="G3127:G3134"/>
    <mergeCell ref="H3127:H3134"/>
    <mergeCell ref="O3092:O3097"/>
    <mergeCell ref="P3092:P3097"/>
    <mergeCell ref="A3098:A3117"/>
    <mergeCell ref="B3098:B3117"/>
    <mergeCell ref="C3098:C3117"/>
    <mergeCell ref="G3110:G3117"/>
    <mergeCell ref="H3110:H3117"/>
    <mergeCell ref="I3110:I3117"/>
    <mergeCell ref="J3110:J3117"/>
    <mergeCell ref="K3110:K3117"/>
    <mergeCell ref="I3092:I3097"/>
    <mergeCell ref="J3092:J3097"/>
    <mergeCell ref="K3092:K3097"/>
    <mergeCell ref="L3092:L3097"/>
    <mergeCell ref="M3092:M3097"/>
    <mergeCell ref="N3092:N3097"/>
    <mergeCell ref="F3098:L3098"/>
    <mergeCell ref="F3109:L3109"/>
    <mergeCell ref="F3118:L3118"/>
    <mergeCell ref="F3126:L3126"/>
    <mergeCell ref="L3147:L3154"/>
    <mergeCell ref="M3147:M3154"/>
    <mergeCell ref="N3147:N3154"/>
    <mergeCell ref="O3147:O3154"/>
    <mergeCell ref="P3147:P3154"/>
    <mergeCell ref="A3155:A3178"/>
    <mergeCell ref="B3155:B3178"/>
    <mergeCell ref="C3155:C3178"/>
    <mergeCell ref="G3170:G3178"/>
    <mergeCell ref="H3170:H3178"/>
    <mergeCell ref="O3127:O3134"/>
    <mergeCell ref="P3127:P3134"/>
    <mergeCell ref="A3135:A3154"/>
    <mergeCell ref="B3135:B3154"/>
    <mergeCell ref="C3135:C3154"/>
    <mergeCell ref="G3147:G3154"/>
    <mergeCell ref="H3147:H3154"/>
    <mergeCell ref="I3147:I3154"/>
    <mergeCell ref="J3147:J3154"/>
    <mergeCell ref="K3147:K3154"/>
    <mergeCell ref="I3127:I3134"/>
    <mergeCell ref="J3127:J3134"/>
    <mergeCell ref="K3127:K3134"/>
    <mergeCell ref="L3127:L3134"/>
    <mergeCell ref="M3127:M3134"/>
    <mergeCell ref="N3127:N3134"/>
    <mergeCell ref="F3135:L3135"/>
    <mergeCell ref="F3146:L3146"/>
    <mergeCell ref="F3155:L3155"/>
    <mergeCell ref="F3169:L3169"/>
    <mergeCell ref="L3198:L3206"/>
    <mergeCell ref="M3198:M3206"/>
    <mergeCell ref="N3198:N3206"/>
    <mergeCell ref="O3198:O3206"/>
    <mergeCell ref="P3198:P3206"/>
    <mergeCell ref="A3207:A3246"/>
    <mergeCell ref="B3207:B3246"/>
    <mergeCell ref="C3207:C3246"/>
    <mergeCell ref="G3233:G3246"/>
    <mergeCell ref="H3233:H3246"/>
    <mergeCell ref="O3170:O3178"/>
    <mergeCell ref="P3170:P3178"/>
    <mergeCell ref="A3179:A3206"/>
    <mergeCell ref="B3179:B3206"/>
    <mergeCell ref="C3179:C3206"/>
    <mergeCell ref="G3198:G3206"/>
    <mergeCell ref="H3198:H3206"/>
    <mergeCell ref="I3198:I3206"/>
    <mergeCell ref="J3198:J3206"/>
    <mergeCell ref="K3198:K3206"/>
    <mergeCell ref="I3170:I3178"/>
    <mergeCell ref="J3170:J3178"/>
    <mergeCell ref="K3170:K3178"/>
    <mergeCell ref="L3170:L3178"/>
    <mergeCell ref="M3170:M3178"/>
    <mergeCell ref="N3170:N3178"/>
    <mergeCell ref="F3179:L3179"/>
    <mergeCell ref="F3197:L3197"/>
    <mergeCell ref="F3207:L3207"/>
    <mergeCell ref="F3232:L3232"/>
    <mergeCell ref="L3254:L3260"/>
    <mergeCell ref="M3254:M3260"/>
    <mergeCell ref="N3254:N3260"/>
    <mergeCell ref="O3254:O3260"/>
    <mergeCell ref="P3254:P3260"/>
    <mergeCell ref="A3261:A3277"/>
    <mergeCell ref="B3261:B3277"/>
    <mergeCell ref="C3261:C3277"/>
    <mergeCell ref="G3267:G3277"/>
    <mergeCell ref="H3267:H3277"/>
    <mergeCell ref="O3233:O3246"/>
    <mergeCell ref="P3233:P3246"/>
    <mergeCell ref="A3247:A3260"/>
    <mergeCell ref="B3247:B3260"/>
    <mergeCell ref="C3247:C3260"/>
    <mergeCell ref="G3254:G3260"/>
    <mergeCell ref="H3254:H3260"/>
    <mergeCell ref="I3254:I3260"/>
    <mergeCell ref="J3254:J3260"/>
    <mergeCell ref="K3254:K3260"/>
    <mergeCell ref="I3233:I3246"/>
    <mergeCell ref="J3233:J3246"/>
    <mergeCell ref="K3233:K3246"/>
    <mergeCell ref="L3233:L3246"/>
    <mergeCell ref="M3233:M3246"/>
    <mergeCell ref="N3233:N3246"/>
    <mergeCell ref="F3247:L3247"/>
    <mergeCell ref="F3261:L3261"/>
    <mergeCell ref="F3253:L3253"/>
    <mergeCell ref="L3285:L3295"/>
    <mergeCell ref="M3285:M3295"/>
    <mergeCell ref="N3285:N3295"/>
    <mergeCell ref="O3285:O3295"/>
    <mergeCell ref="P3285:P3295"/>
    <mergeCell ref="A3296:A3313"/>
    <mergeCell ref="B3296:B3313"/>
    <mergeCell ref="C3296:C3313"/>
    <mergeCell ref="G3303:G3313"/>
    <mergeCell ref="H3303:H3313"/>
    <mergeCell ref="O3267:O3277"/>
    <mergeCell ref="P3267:P3277"/>
    <mergeCell ref="A3278:A3295"/>
    <mergeCell ref="B3278:B3295"/>
    <mergeCell ref="C3278:C3295"/>
    <mergeCell ref="G3285:G3295"/>
    <mergeCell ref="H3285:H3295"/>
    <mergeCell ref="I3285:I3295"/>
    <mergeCell ref="J3285:J3295"/>
    <mergeCell ref="K3285:K3295"/>
    <mergeCell ref="I3267:I3277"/>
    <mergeCell ref="J3267:J3277"/>
    <mergeCell ref="K3267:K3277"/>
    <mergeCell ref="L3267:L3277"/>
    <mergeCell ref="M3267:M3277"/>
    <mergeCell ref="N3267:N3277"/>
    <mergeCell ref="F3278:L3278"/>
    <mergeCell ref="F3284:L3284"/>
    <mergeCell ref="F3296:L3296"/>
    <mergeCell ref="F3302:L3302"/>
    <mergeCell ref="L3326:L3335"/>
    <mergeCell ref="M3326:M3335"/>
    <mergeCell ref="N3326:N3335"/>
    <mergeCell ref="O3326:O3335"/>
    <mergeCell ref="P3326:P3335"/>
    <mergeCell ref="A3336:A3354"/>
    <mergeCell ref="B3336:B3354"/>
    <mergeCell ref="C3336:C3354"/>
    <mergeCell ref="G3344:G3354"/>
    <mergeCell ref="H3344:H3354"/>
    <mergeCell ref="O3303:O3313"/>
    <mergeCell ref="P3303:P3313"/>
    <mergeCell ref="A3314:A3335"/>
    <mergeCell ref="B3314:B3335"/>
    <mergeCell ref="C3314:C3335"/>
    <mergeCell ref="G3326:G3335"/>
    <mergeCell ref="H3326:H3335"/>
    <mergeCell ref="I3326:I3335"/>
    <mergeCell ref="J3326:J3335"/>
    <mergeCell ref="K3326:K3335"/>
    <mergeCell ref="I3303:I3313"/>
    <mergeCell ref="J3303:J3313"/>
    <mergeCell ref="K3303:K3313"/>
    <mergeCell ref="L3303:L3313"/>
    <mergeCell ref="M3303:M3313"/>
    <mergeCell ref="N3303:N3313"/>
    <mergeCell ref="F3314:L3314"/>
    <mergeCell ref="F3325:L3325"/>
    <mergeCell ref="F3336:L3336"/>
    <mergeCell ref="F3343:L3343"/>
    <mergeCell ref="L3360:L3364"/>
    <mergeCell ref="M3360:M3364"/>
    <mergeCell ref="N3360:N3364"/>
    <mergeCell ref="O3360:O3364"/>
    <mergeCell ref="P3360:P3364"/>
    <mergeCell ref="A3365:A3377"/>
    <mergeCell ref="B3365:B3377"/>
    <mergeCell ref="C3365:C3377"/>
    <mergeCell ref="G3372:G3377"/>
    <mergeCell ref="H3372:H3377"/>
    <mergeCell ref="O3344:O3354"/>
    <mergeCell ref="P3344:P3354"/>
    <mergeCell ref="A3355:A3364"/>
    <mergeCell ref="B3355:B3364"/>
    <mergeCell ref="C3355:C3364"/>
    <mergeCell ref="G3360:G3364"/>
    <mergeCell ref="H3360:H3364"/>
    <mergeCell ref="I3360:I3364"/>
    <mergeCell ref="J3360:J3364"/>
    <mergeCell ref="K3360:K3364"/>
    <mergeCell ref="I3344:I3354"/>
    <mergeCell ref="J3344:J3354"/>
    <mergeCell ref="K3344:K3354"/>
    <mergeCell ref="L3344:L3354"/>
    <mergeCell ref="M3344:M3354"/>
    <mergeCell ref="N3344:N3354"/>
    <mergeCell ref="F3355:L3355"/>
    <mergeCell ref="F3359:L3359"/>
    <mergeCell ref="F3365:L3365"/>
    <mergeCell ref="F3371:L3371"/>
    <mergeCell ref="E2862:E3522"/>
    <mergeCell ref="D2862:D3522"/>
    <mergeCell ref="M3403:M3407"/>
    <mergeCell ref="N3403:N3407"/>
    <mergeCell ref="L3389:L3395"/>
    <mergeCell ref="M3389:M3395"/>
    <mergeCell ref="N3389:N3395"/>
    <mergeCell ref="O3389:O3395"/>
    <mergeCell ref="P3389:P3395"/>
    <mergeCell ref="A3396:A3407"/>
    <mergeCell ref="B3396:B3407"/>
    <mergeCell ref="C3396:C3407"/>
    <mergeCell ref="G3403:G3407"/>
    <mergeCell ref="H3403:H3407"/>
    <mergeCell ref="O3372:O3377"/>
    <mergeCell ref="P3372:P3377"/>
    <mergeCell ref="A3378:A3395"/>
    <mergeCell ref="B3378:B3395"/>
    <mergeCell ref="C3378:C3395"/>
    <mergeCell ref="G3389:G3395"/>
    <mergeCell ref="H3389:H3395"/>
    <mergeCell ref="I3389:I3395"/>
    <mergeCell ref="J3389:J3395"/>
    <mergeCell ref="K3389:K3395"/>
    <mergeCell ref="I3372:I3377"/>
    <mergeCell ref="J3372:J3377"/>
    <mergeCell ref="K3372:K3377"/>
    <mergeCell ref="L3372:L3377"/>
    <mergeCell ref="M3372:M3377"/>
    <mergeCell ref="N3372:N3377"/>
    <mergeCell ref="F3378:L3378"/>
    <mergeCell ref="F3396:L3396"/>
    <mergeCell ref="F3388:L3388"/>
    <mergeCell ref="F3402:L3402"/>
    <mergeCell ref="A3511:A3522"/>
    <mergeCell ref="B3511:B3522"/>
    <mergeCell ref="C3511:C3522"/>
    <mergeCell ref="G3518:G3522"/>
    <mergeCell ref="H3518:H3522"/>
    <mergeCell ref="A3497:A3510"/>
    <mergeCell ref="L3427:L3431"/>
    <mergeCell ref="M3427:M3431"/>
    <mergeCell ref="N3427:N3431"/>
    <mergeCell ref="O3427:O3431"/>
    <mergeCell ref="P3427:P3431"/>
    <mergeCell ref="A3432:A3461"/>
    <mergeCell ref="B3432:B3461"/>
    <mergeCell ref="C3432:C3461"/>
    <mergeCell ref="G3449:G3461"/>
    <mergeCell ref="H3449:H3461"/>
    <mergeCell ref="O3403:O3407"/>
    <mergeCell ref="P3403:P3407"/>
    <mergeCell ref="A3408:A3431"/>
    <mergeCell ref="B3408:B3431"/>
    <mergeCell ref="C3408:C3431"/>
    <mergeCell ref="G3427:G3431"/>
    <mergeCell ref="H3427:H3431"/>
    <mergeCell ref="I3427:I3431"/>
    <mergeCell ref="J3427:J3431"/>
    <mergeCell ref="K3427:K3431"/>
    <mergeCell ref="I3403:I3407"/>
    <mergeCell ref="J3403:J3407"/>
    <mergeCell ref="K3403:K3407"/>
    <mergeCell ref="L3403:L3407"/>
    <mergeCell ref="I3490:I3496"/>
    <mergeCell ref="J3490:J3496"/>
    <mergeCell ref="K3490:K3496"/>
    <mergeCell ref="L3490:L3496"/>
    <mergeCell ref="M3490:M3496"/>
    <mergeCell ref="N3490:N3496"/>
    <mergeCell ref="L3473:L3479"/>
    <mergeCell ref="M3473:M3479"/>
    <mergeCell ref="N3473:N3479"/>
    <mergeCell ref="O3473:O3479"/>
    <mergeCell ref="P3473:P3479"/>
    <mergeCell ref="A3480:A3496"/>
    <mergeCell ref="B3480:B3496"/>
    <mergeCell ref="C3480:C3496"/>
    <mergeCell ref="G3490:G3496"/>
    <mergeCell ref="H3490:H3496"/>
    <mergeCell ref="O3449:O3461"/>
    <mergeCell ref="P3449:P3461"/>
    <mergeCell ref="A3462:A3479"/>
    <mergeCell ref="B3462:B3479"/>
    <mergeCell ref="C3462:C3479"/>
    <mergeCell ref="G3473:G3479"/>
    <mergeCell ref="H3473:H3479"/>
    <mergeCell ref="I3473:I3479"/>
    <mergeCell ref="J3473:J3479"/>
    <mergeCell ref="K3473:K3479"/>
    <mergeCell ref="I3449:I3461"/>
    <mergeCell ref="J3449:J3461"/>
    <mergeCell ref="K3449:K3461"/>
    <mergeCell ref="L3449:L3461"/>
    <mergeCell ref="M3449:M3461"/>
    <mergeCell ref="N3449:N3461"/>
    <mergeCell ref="B3497:B3510"/>
    <mergeCell ref="C3497:C3510"/>
    <mergeCell ref="G3503:G3510"/>
    <mergeCell ref="H3503:H3510"/>
    <mergeCell ref="A2306:A2332"/>
    <mergeCell ref="B2306:B2332"/>
    <mergeCell ref="C2306:C2332"/>
    <mergeCell ref="K918:K930"/>
    <mergeCell ref="O3518:O3522"/>
    <mergeCell ref="P3518:P3522"/>
    <mergeCell ref="N896:N897"/>
    <mergeCell ref="K896:K897"/>
    <mergeCell ref="N1787:N1788"/>
    <mergeCell ref="K1787:K1788"/>
    <mergeCell ref="N2334:N2335"/>
    <mergeCell ref="K2334:K2335"/>
    <mergeCell ref="I3518:I3522"/>
    <mergeCell ref="J3518:J3522"/>
    <mergeCell ref="K3518:K3522"/>
    <mergeCell ref="L3518:L3522"/>
    <mergeCell ref="M3518:M3522"/>
    <mergeCell ref="N3518:N3522"/>
    <mergeCell ref="L3503:L3510"/>
    <mergeCell ref="M3503:M3510"/>
    <mergeCell ref="N3503:N3510"/>
    <mergeCell ref="O3503:O3510"/>
    <mergeCell ref="P3503:P3510"/>
    <mergeCell ref="O3490:O3496"/>
    <mergeCell ref="P3490:P3496"/>
    <mergeCell ref="I3503:I3510"/>
    <mergeCell ref="J3503:J3510"/>
    <mergeCell ref="K3503:K35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2E73B-1276-4B70-93AF-1E7BBC114C82}">
  <dimension ref="A1:M3523"/>
  <sheetViews>
    <sheetView zoomScale="130" zoomScaleNormal="130" workbookViewId="0">
      <selection activeCell="D2" sqref="D1:D1048576"/>
    </sheetView>
  </sheetViews>
  <sheetFormatPr baseColWidth="10" defaultColWidth="11.42578125" defaultRowHeight="8.25" x14ac:dyDescent="0.15"/>
  <cols>
    <col min="1" max="3" width="11.42578125" style="60"/>
    <col min="4" max="4" width="44.140625" style="12" customWidth="1"/>
    <col min="5" max="5" width="11.42578125" style="12"/>
    <col min="6" max="10" width="0" style="12" hidden="1" customWidth="1"/>
    <col min="11" max="11" width="13.7109375" style="45" customWidth="1"/>
    <col min="12" max="12" width="15" style="45" customWidth="1"/>
    <col min="13" max="13" width="11.42578125" style="45"/>
    <col min="14" max="16384" width="11.42578125" style="12"/>
  </cols>
  <sheetData>
    <row r="1" spans="1:13" ht="8.25" customHeight="1" x14ac:dyDescent="0.15">
      <c r="A1" s="115" t="s">
        <v>4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7"/>
    </row>
    <row r="2" spans="1:13" ht="32.25" customHeight="1" x14ac:dyDescent="0.15">
      <c r="A2" s="73" t="s">
        <v>5</v>
      </c>
      <c r="B2" s="73" t="s">
        <v>6</v>
      </c>
      <c r="C2" s="73" t="s">
        <v>7</v>
      </c>
      <c r="D2" s="73" t="s">
        <v>8</v>
      </c>
      <c r="E2" s="73" t="s">
        <v>9</v>
      </c>
      <c r="F2" s="73" t="s">
        <v>2751</v>
      </c>
      <c r="G2" s="73" t="s">
        <v>2756</v>
      </c>
      <c r="H2" s="73" t="s">
        <v>2750</v>
      </c>
      <c r="I2" s="73" t="s">
        <v>2754</v>
      </c>
      <c r="J2" s="73" t="s">
        <v>10</v>
      </c>
      <c r="K2" s="74" t="s">
        <v>3576</v>
      </c>
      <c r="L2" s="74" t="s">
        <v>3575</v>
      </c>
      <c r="M2" s="74" t="s">
        <v>2</v>
      </c>
    </row>
    <row r="3" spans="1:13" ht="15.75" customHeight="1" x14ac:dyDescent="0.15">
      <c r="A3" s="112">
        <v>1</v>
      </c>
      <c r="B3" s="112" t="s">
        <v>14</v>
      </c>
      <c r="C3" s="112" t="s">
        <v>2749</v>
      </c>
      <c r="D3" s="86" t="s">
        <v>15</v>
      </c>
      <c r="E3" s="87"/>
      <c r="F3" s="87"/>
      <c r="G3" s="87"/>
      <c r="H3" s="87"/>
      <c r="I3" s="87"/>
      <c r="J3" s="87"/>
      <c r="K3" s="87"/>
      <c r="L3" s="87"/>
      <c r="M3" s="88"/>
    </row>
    <row r="4" spans="1:13" ht="21.75" customHeight="1" x14ac:dyDescent="0.15">
      <c r="A4" s="113"/>
      <c r="B4" s="113"/>
      <c r="C4" s="113"/>
      <c r="D4" s="40" t="s">
        <v>16</v>
      </c>
      <c r="E4" s="40" t="s">
        <v>17</v>
      </c>
      <c r="F4" s="40">
        <v>216552.6</v>
      </c>
      <c r="G4" s="40">
        <f t="shared" ref="G4:G35" si="0">(F4*19.88%)+F4</f>
        <v>259603.25688</v>
      </c>
      <c r="H4" s="40">
        <v>200658.0098</v>
      </c>
      <c r="I4" s="40">
        <f>(H4*5.1%)+H4</f>
        <v>210891.56829980001</v>
      </c>
      <c r="J4" s="40">
        <f>I4</f>
        <v>210891.56829980001</v>
      </c>
      <c r="K4" s="39">
        <v>292679.77309428004</v>
      </c>
      <c r="L4" s="39">
        <v>1071000</v>
      </c>
      <c r="M4" s="39">
        <f>MIN(K4:L4)</f>
        <v>292679.77309428004</v>
      </c>
    </row>
    <row r="5" spans="1:13" ht="21" customHeight="1" x14ac:dyDescent="0.15">
      <c r="A5" s="113"/>
      <c r="B5" s="113"/>
      <c r="C5" s="113"/>
      <c r="D5" s="40" t="s">
        <v>18</v>
      </c>
      <c r="E5" s="40" t="s">
        <v>17</v>
      </c>
      <c r="F5" s="40">
        <v>114083.64</v>
      </c>
      <c r="G5" s="40">
        <f t="shared" si="0"/>
        <v>136763.46763199999</v>
      </c>
      <c r="H5" s="40">
        <v>105710.2344</v>
      </c>
      <c r="I5" s="40">
        <f t="shared" ref="I5:I67" si="1">(H5*5.1%)+H5</f>
        <v>111101.4563544</v>
      </c>
      <c r="J5" s="40">
        <f t="shared" ref="J5:J67" si="2">I5</f>
        <v>111101.4563544</v>
      </c>
      <c r="K5" s="39">
        <v>154188.94789584001</v>
      </c>
      <c r="L5" s="39">
        <v>385560</v>
      </c>
      <c r="M5" s="39">
        <f t="shared" ref="M5:M67" si="3">MIN(K5,L5)</f>
        <v>154188.94789584001</v>
      </c>
    </row>
    <row r="6" spans="1:13" ht="24" customHeight="1" x14ac:dyDescent="0.15">
      <c r="A6" s="113"/>
      <c r="B6" s="113"/>
      <c r="C6" s="113"/>
      <c r="D6" s="40" t="s">
        <v>19</v>
      </c>
      <c r="E6" s="40" t="s">
        <v>17</v>
      </c>
      <c r="F6" s="40">
        <v>273501.36</v>
      </c>
      <c r="G6" s="40">
        <f t="shared" si="0"/>
        <v>327873.430368</v>
      </c>
      <c r="H6" s="40">
        <v>253426.02659999998</v>
      </c>
      <c r="I6" s="40">
        <f t="shared" si="1"/>
        <v>266350.75395659998</v>
      </c>
      <c r="J6" s="40">
        <f t="shared" si="2"/>
        <v>266350.75395659998</v>
      </c>
      <c r="K6" s="39">
        <v>369647.20239875995</v>
      </c>
      <c r="L6" s="39">
        <v>499800</v>
      </c>
      <c r="M6" s="39">
        <f t="shared" si="3"/>
        <v>369647.20239875995</v>
      </c>
    </row>
    <row r="7" spans="1:13" ht="25.5" customHeight="1" x14ac:dyDescent="0.15">
      <c r="A7" s="113"/>
      <c r="B7" s="113"/>
      <c r="C7" s="113"/>
      <c r="D7" s="40" t="s">
        <v>20</v>
      </c>
      <c r="E7" s="40" t="s">
        <v>17</v>
      </c>
      <c r="F7" s="40">
        <v>415124.82</v>
      </c>
      <c r="G7" s="40">
        <f t="shared" si="0"/>
        <v>497651.63421599998</v>
      </c>
      <c r="H7" s="40">
        <v>384654.82500000001</v>
      </c>
      <c r="I7" s="40">
        <f t="shared" si="1"/>
        <v>404272.22107500001</v>
      </c>
      <c r="J7" s="40">
        <f t="shared" si="2"/>
        <v>404272.22107500001</v>
      </c>
      <c r="K7" s="39">
        <v>561057.52774499997</v>
      </c>
      <c r="L7" s="39">
        <v>1713600</v>
      </c>
      <c r="M7" s="39">
        <f t="shared" si="3"/>
        <v>561057.52774499997</v>
      </c>
    </row>
    <row r="8" spans="1:13" ht="16.5" customHeight="1" x14ac:dyDescent="0.15">
      <c r="A8" s="113"/>
      <c r="B8" s="113"/>
      <c r="C8" s="113"/>
      <c r="D8" s="40" t="s">
        <v>21</v>
      </c>
      <c r="E8" s="40" t="s">
        <v>17</v>
      </c>
      <c r="F8" s="40">
        <v>342065.79</v>
      </c>
      <c r="G8" s="40">
        <f t="shared" si="0"/>
        <v>410068.46905199997</v>
      </c>
      <c r="H8" s="40">
        <v>316958.35560000001</v>
      </c>
      <c r="I8" s="40">
        <f t="shared" si="1"/>
        <v>333123.23173559998</v>
      </c>
      <c r="J8" s="40">
        <f t="shared" si="2"/>
        <v>333123.23173559998</v>
      </c>
      <c r="K8" s="39">
        <v>462315.45747815998</v>
      </c>
      <c r="L8" s="39">
        <v>2570400</v>
      </c>
      <c r="M8" s="39">
        <f t="shared" si="3"/>
        <v>462315.45747815998</v>
      </c>
    </row>
    <row r="9" spans="1:13" ht="16.5" customHeight="1" x14ac:dyDescent="0.15">
      <c r="A9" s="113"/>
      <c r="B9" s="113"/>
      <c r="C9" s="113"/>
      <c r="D9" s="40" t="s">
        <v>22</v>
      </c>
      <c r="E9" s="40" t="s">
        <v>17</v>
      </c>
      <c r="F9" s="40">
        <v>58819.86</v>
      </c>
      <c r="G9" s="40">
        <f t="shared" si="0"/>
        <v>70513.248168000006</v>
      </c>
      <c r="H9" s="40">
        <v>54502.612000000001</v>
      </c>
      <c r="I9" s="40">
        <f t="shared" si="1"/>
        <v>57282.245212000002</v>
      </c>
      <c r="J9" s="40">
        <f t="shared" si="2"/>
        <v>57282.245212000002</v>
      </c>
      <c r="K9" s="39">
        <v>79497.509863200015</v>
      </c>
      <c r="L9" s="39">
        <v>113050</v>
      </c>
      <c r="M9" s="39">
        <f t="shared" si="3"/>
        <v>79497.509863200015</v>
      </c>
    </row>
    <row r="10" spans="1:13" ht="30.75" customHeight="1" x14ac:dyDescent="0.15">
      <c r="A10" s="113"/>
      <c r="B10" s="113"/>
      <c r="C10" s="113"/>
      <c r="D10" s="40" t="s">
        <v>23</v>
      </c>
      <c r="E10" s="40" t="s">
        <v>17</v>
      </c>
      <c r="F10" s="40">
        <v>174967.65</v>
      </c>
      <c r="G10" s="40">
        <f t="shared" si="0"/>
        <v>209751.21881999998</v>
      </c>
      <c r="H10" s="40">
        <v>162125.34880000001</v>
      </c>
      <c r="I10" s="40">
        <f t="shared" si="1"/>
        <v>170393.74158880001</v>
      </c>
      <c r="J10" s="40">
        <f t="shared" si="2"/>
        <v>170393.74158880001</v>
      </c>
      <c r="K10" s="39">
        <v>236476.03375968002</v>
      </c>
      <c r="L10" s="39">
        <v>107100</v>
      </c>
      <c r="M10" s="39">
        <f t="shared" si="3"/>
        <v>107100</v>
      </c>
    </row>
    <row r="11" spans="1:13" ht="24.75" customHeight="1" x14ac:dyDescent="0.15">
      <c r="A11" s="113"/>
      <c r="B11" s="113"/>
      <c r="C11" s="113"/>
      <c r="D11" s="40" t="s">
        <v>24</v>
      </c>
      <c r="E11" s="40" t="s">
        <v>17</v>
      </c>
      <c r="F11" s="40">
        <v>514040.67</v>
      </c>
      <c r="G11" s="40">
        <f t="shared" si="0"/>
        <v>616231.95519599994</v>
      </c>
      <c r="H11" s="40">
        <v>476310.39059999998</v>
      </c>
      <c r="I11" s="40">
        <f t="shared" si="1"/>
        <v>500602.22052059998</v>
      </c>
      <c r="J11" s="40">
        <f t="shared" si="2"/>
        <v>500602.22052059998</v>
      </c>
      <c r="K11" s="39">
        <v>694746.33572916</v>
      </c>
      <c r="L11" s="39">
        <v>690200</v>
      </c>
      <c r="M11" s="39">
        <f t="shared" si="3"/>
        <v>690200</v>
      </c>
    </row>
    <row r="12" spans="1:13" ht="22.5" customHeight="1" x14ac:dyDescent="0.15">
      <c r="A12" s="113"/>
      <c r="B12" s="113"/>
      <c r="C12" s="113"/>
      <c r="D12" s="40" t="s">
        <v>25</v>
      </c>
      <c r="E12" s="40" t="s">
        <v>17</v>
      </c>
      <c r="F12" s="40">
        <v>102658.05</v>
      </c>
      <c r="G12" s="40">
        <f t="shared" si="0"/>
        <v>123066.47034</v>
      </c>
      <c r="H12" s="40">
        <v>95122.902799999996</v>
      </c>
      <c r="I12" s="40">
        <f t="shared" si="1"/>
        <v>99974.170842799998</v>
      </c>
      <c r="J12" s="40">
        <f t="shared" si="2"/>
        <v>99974.170842799998</v>
      </c>
      <c r="K12" s="39">
        <v>138746.26602407999</v>
      </c>
      <c r="L12" s="39">
        <v>416500</v>
      </c>
      <c r="M12" s="39">
        <f t="shared" si="3"/>
        <v>138746.26602407999</v>
      </c>
    </row>
    <row r="13" spans="1:13" ht="15.75" customHeight="1" x14ac:dyDescent="0.15">
      <c r="A13" s="113"/>
      <c r="B13" s="113"/>
      <c r="C13" s="113"/>
      <c r="D13" s="40" t="s">
        <v>26</v>
      </c>
      <c r="E13" s="40" t="s">
        <v>17</v>
      </c>
      <c r="F13" s="40">
        <v>177123.87</v>
      </c>
      <c r="G13" s="40">
        <f t="shared" si="0"/>
        <v>212336.09535600001</v>
      </c>
      <c r="H13" s="40">
        <v>164123.09839999999</v>
      </c>
      <c r="I13" s="40">
        <f t="shared" si="1"/>
        <v>172493.37641839997</v>
      </c>
      <c r="J13" s="40">
        <f t="shared" si="2"/>
        <v>172493.37641839997</v>
      </c>
      <c r="K13" s="39">
        <v>239389.95132623997</v>
      </c>
      <c r="L13" s="39">
        <v>130900</v>
      </c>
      <c r="M13" s="39">
        <f t="shared" si="3"/>
        <v>130900</v>
      </c>
    </row>
    <row r="14" spans="1:13" ht="21.75" customHeight="1" x14ac:dyDescent="0.15">
      <c r="A14" s="113"/>
      <c r="B14" s="113"/>
      <c r="C14" s="113"/>
      <c r="D14" s="40" t="s">
        <v>27</v>
      </c>
      <c r="E14" s="40" t="s">
        <v>17</v>
      </c>
      <c r="F14" s="40">
        <v>211311.54</v>
      </c>
      <c r="G14" s="40">
        <f t="shared" si="0"/>
        <v>253320.274152</v>
      </c>
      <c r="H14" s="40">
        <v>195801.6992</v>
      </c>
      <c r="I14" s="40">
        <f t="shared" si="1"/>
        <v>205787.58585920001</v>
      </c>
      <c r="J14" s="40">
        <f t="shared" si="2"/>
        <v>205787.58585920001</v>
      </c>
      <c r="K14" s="39">
        <v>285596.35845311999</v>
      </c>
      <c r="L14" s="39">
        <v>404600</v>
      </c>
      <c r="M14" s="39">
        <f t="shared" si="3"/>
        <v>285596.35845311999</v>
      </c>
    </row>
    <row r="15" spans="1:13" ht="24.75" customHeight="1" x14ac:dyDescent="0.15">
      <c r="A15" s="113"/>
      <c r="B15" s="113"/>
      <c r="C15" s="113"/>
      <c r="D15" s="40" t="s">
        <v>28</v>
      </c>
      <c r="E15" s="40" t="s">
        <v>17</v>
      </c>
      <c r="F15" s="40">
        <v>108558.45</v>
      </c>
      <c r="G15" s="40">
        <f t="shared" si="0"/>
        <v>130139.86985999999</v>
      </c>
      <c r="H15" s="40">
        <v>100589.8428</v>
      </c>
      <c r="I15" s="40">
        <f t="shared" si="1"/>
        <v>105719.92478279999</v>
      </c>
      <c r="J15" s="40">
        <f t="shared" si="2"/>
        <v>105719.92478279999</v>
      </c>
      <c r="K15" s="39">
        <v>146720.34470808</v>
      </c>
      <c r="L15" s="39">
        <v>333200</v>
      </c>
      <c r="M15" s="39">
        <f t="shared" si="3"/>
        <v>146720.34470808</v>
      </c>
    </row>
    <row r="16" spans="1:13" ht="30.75" customHeight="1" x14ac:dyDescent="0.15">
      <c r="A16" s="113"/>
      <c r="B16" s="113"/>
      <c r="C16" s="113"/>
      <c r="D16" s="40" t="s">
        <v>29</v>
      </c>
      <c r="E16" s="40" t="s">
        <v>17</v>
      </c>
      <c r="F16" s="40">
        <v>66278.52</v>
      </c>
      <c r="G16" s="40">
        <f t="shared" si="0"/>
        <v>79454.689775999999</v>
      </c>
      <c r="H16" s="40">
        <v>61414.121400000004</v>
      </c>
      <c r="I16" s="40">
        <f t="shared" si="1"/>
        <v>64546.241591400001</v>
      </c>
      <c r="J16" s="40">
        <f t="shared" si="2"/>
        <v>64546.241591400001</v>
      </c>
      <c r="K16" s="39">
        <v>89578.637474040006</v>
      </c>
      <c r="L16" s="39">
        <v>249900</v>
      </c>
      <c r="M16" s="39">
        <f t="shared" si="3"/>
        <v>89578.637474040006</v>
      </c>
    </row>
    <row r="17" spans="1:13" ht="19.5" customHeight="1" x14ac:dyDescent="0.15">
      <c r="A17" s="113"/>
      <c r="B17" s="113"/>
      <c r="C17" s="113"/>
      <c r="D17" s="40" t="s">
        <v>30</v>
      </c>
      <c r="E17" s="40" t="s">
        <v>17</v>
      </c>
      <c r="F17" s="40">
        <v>5941.98</v>
      </c>
      <c r="G17" s="40">
        <f t="shared" si="0"/>
        <v>7123.2456239999992</v>
      </c>
      <c r="H17" s="40">
        <v>5505.8572000000004</v>
      </c>
      <c r="I17" s="40">
        <f t="shared" si="1"/>
        <v>5786.6559172000007</v>
      </c>
      <c r="J17" s="40">
        <f t="shared" si="2"/>
        <v>5786.6559172000007</v>
      </c>
      <c r="K17" s="39">
        <v>8030.8433119199999</v>
      </c>
      <c r="L17" s="39">
        <v>107100</v>
      </c>
      <c r="M17" s="39">
        <f t="shared" si="3"/>
        <v>8030.8433119199999</v>
      </c>
    </row>
    <row r="18" spans="1:13" ht="24.75" customHeight="1" x14ac:dyDescent="0.15">
      <c r="A18" s="113"/>
      <c r="B18" s="113"/>
      <c r="C18" s="113"/>
      <c r="D18" s="40" t="s">
        <v>31</v>
      </c>
      <c r="E18" s="40" t="s">
        <v>17</v>
      </c>
      <c r="F18" s="40">
        <v>75681.539999999994</v>
      </c>
      <c r="G18" s="40">
        <f t="shared" si="0"/>
        <v>90727.030151999992</v>
      </c>
      <c r="H18" s="40">
        <v>70126.941200000001</v>
      </c>
      <c r="I18" s="40">
        <f t="shared" si="1"/>
        <v>73703.415201199998</v>
      </c>
      <c r="J18" s="40">
        <f t="shared" si="2"/>
        <v>73703.415201199998</v>
      </c>
      <c r="K18" s="39">
        <v>102287.15643432</v>
      </c>
      <c r="L18" s="39">
        <v>464100</v>
      </c>
      <c r="M18" s="39">
        <f t="shared" si="3"/>
        <v>102287.15643432</v>
      </c>
    </row>
    <row r="19" spans="1:13" ht="24.75" customHeight="1" x14ac:dyDescent="0.15">
      <c r="A19" s="113"/>
      <c r="B19" s="113"/>
      <c r="C19" s="113"/>
      <c r="D19" s="40" t="s">
        <v>32</v>
      </c>
      <c r="E19" s="40" t="s">
        <v>17</v>
      </c>
      <c r="F19" s="40">
        <v>106928.91</v>
      </c>
      <c r="G19" s="40">
        <f t="shared" si="0"/>
        <v>128186.377308</v>
      </c>
      <c r="H19" s="40">
        <v>99080.411399999997</v>
      </c>
      <c r="I19" s="40">
        <f t="shared" si="1"/>
        <v>104133.5123814</v>
      </c>
      <c r="J19" s="40">
        <f t="shared" si="2"/>
        <v>104133.5123814</v>
      </c>
      <c r="K19" s="39">
        <v>144518.68806804001</v>
      </c>
      <c r="L19" s="39">
        <v>452200</v>
      </c>
      <c r="M19" s="39">
        <f t="shared" si="3"/>
        <v>144518.68806804001</v>
      </c>
    </row>
    <row r="20" spans="1:13" ht="12.75" customHeight="1" x14ac:dyDescent="0.15">
      <c r="A20" s="113"/>
      <c r="B20" s="113"/>
      <c r="C20" s="113"/>
      <c r="D20" s="40" t="s">
        <v>33</v>
      </c>
      <c r="E20" s="40" t="s">
        <v>17</v>
      </c>
      <c r="F20" s="40">
        <v>69798.960000000006</v>
      </c>
      <c r="G20" s="40">
        <f t="shared" si="0"/>
        <v>83674.993248000013</v>
      </c>
      <c r="H20" s="40">
        <v>64675.753400000001</v>
      </c>
      <c r="I20" s="40">
        <f t="shared" si="1"/>
        <v>67974.216823399998</v>
      </c>
      <c r="J20" s="40">
        <f t="shared" si="2"/>
        <v>67974.216823399998</v>
      </c>
      <c r="K20" s="39">
        <v>94336.053909240014</v>
      </c>
      <c r="L20" s="39">
        <v>214200</v>
      </c>
      <c r="M20" s="39">
        <f t="shared" si="3"/>
        <v>94336.053909240014</v>
      </c>
    </row>
    <row r="21" spans="1:13" ht="18.75" customHeight="1" x14ac:dyDescent="0.15">
      <c r="A21" s="113"/>
      <c r="B21" s="113"/>
      <c r="C21" s="113"/>
      <c r="D21" s="40" t="s">
        <v>34</v>
      </c>
      <c r="E21" s="40" t="s">
        <v>17</v>
      </c>
      <c r="F21" s="40">
        <v>69798.960000000006</v>
      </c>
      <c r="G21" s="40">
        <f t="shared" si="0"/>
        <v>83674.993248000013</v>
      </c>
      <c r="H21" s="40">
        <v>64675.753400000001</v>
      </c>
      <c r="I21" s="40">
        <f t="shared" si="1"/>
        <v>67974.216823399998</v>
      </c>
      <c r="J21" s="40">
        <f t="shared" si="2"/>
        <v>67974.216823399998</v>
      </c>
      <c r="K21" s="39">
        <v>94336.053909240014</v>
      </c>
      <c r="L21" s="39">
        <v>226100</v>
      </c>
      <c r="M21" s="39">
        <f t="shared" si="3"/>
        <v>94336.053909240014</v>
      </c>
    </row>
    <row r="22" spans="1:13" ht="25.5" customHeight="1" x14ac:dyDescent="0.15">
      <c r="A22" s="113"/>
      <c r="B22" s="113"/>
      <c r="C22" s="113"/>
      <c r="D22" s="40" t="s">
        <v>35</v>
      </c>
      <c r="E22" s="40" t="s">
        <v>17</v>
      </c>
      <c r="F22" s="40">
        <v>69798.960000000006</v>
      </c>
      <c r="G22" s="40">
        <f t="shared" si="0"/>
        <v>83674.993248000013</v>
      </c>
      <c r="H22" s="40">
        <v>64675.753400000001</v>
      </c>
      <c r="I22" s="40">
        <f t="shared" si="1"/>
        <v>67974.216823399998</v>
      </c>
      <c r="J22" s="40">
        <f t="shared" si="2"/>
        <v>67974.216823399998</v>
      </c>
      <c r="K22" s="39">
        <v>94336.053909240014</v>
      </c>
      <c r="L22" s="39">
        <v>273700</v>
      </c>
      <c r="M22" s="39">
        <f>MIN(K22,L22)</f>
        <v>94336.053909240014</v>
      </c>
    </row>
    <row r="23" spans="1:13" ht="18.75" customHeight="1" x14ac:dyDescent="0.15">
      <c r="A23" s="113"/>
      <c r="B23" s="113"/>
      <c r="C23" s="113"/>
      <c r="D23" s="40" t="s">
        <v>36</v>
      </c>
      <c r="E23" s="40" t="s">
        <v>17</v>
      </c>
      <c r="F23" s="40">
        <v>291113.46000000002</v>
      </c>
      <c r="G23" s="40">
        <f t="shared" si="0"/>
        <v>348986.815848</v>
      </c>
      <c r="H23" s="40">
        <v>269745.30579999997</v>
      </c>
      <c r="I23" s="40">
        <f t="shared" si="1"/>
        <v>283502.31639579998</v>
      </c>
      <c r="J23" s="40">
        <f t="shared" si="2"/>
        <v>283502.31639579998</v>
      </c>
      <c r="K23" s="39">
        <v>393450.50303987996</v>
      </c>
      <c r="L23" s="39">
        <v>285600</v>
      </c>
      <c r="M23" s="39">
        <f t="shared" si="3"/>
        <v>285600</v>
      </c>
    </row>
    <row r="24" spans="1:13" ht="21" customHeight="1" x14ac:dyDescent="0.15">
      <c r="A24" s="113"/>
      <c r="B24" s="113"/>
      <c r="C24" s="113"/>
      <c r="D24" s="40" t="s">
        <v>37</v>
      </c>
      <c r="E24" s="40" t="s">
        <v>17</v>
      </c>
      <c r="F24" s="40">
        <v>4000.59</v>
      </c>
      <c r="G24" s="40">
        <f t="shared" si="0"/>
        <v>4795.9072919999999</v>
      </c>
      <c r="H24" s="40">
        <v>3707.3265999999999</v>
      </c>
      <c r="I24" s="40">
        <f t="shared" si="1"/>
        <v>3896.4002565999999</v>
      </c>
      <c r="J24" s="40">
        <f t="shared" si="2"/>
        <v>3896.4002565999999</v>
      </c>
      <c r="K24" s="39">
        <v>5407.5065787599988</v>
      </c>
      <c r="L24" s="39">
        <v>178500</v>
      </c>
      <c r="M24" s="39">
        <f t="shared" si="3"/>
        <v>5407.5065787599988</v>
      </c>
    </row>
    <row r="25" spans="1:13" ht="14.25" customHeight="1" x14ac:dyDescent="0.15">
      <c r="A25" s="113"/>
      <c r="B25" s="113"/>
      <c r="C25" s="113"/>
      <c r="D25" s="40" t="s">
        <v>38</v>
      </c>
      <c r="E25" s="40" t="s">
        <v>17</v>
      </c>
      <c r="F25" s="40">
        <v>4913.37</v>
      </c>
      <c r="G25" s="40">
        <f t="shared" si="0"/>
        <v>5890.1479559999998</v>
      </c>
      <c r="H25" s="40">
        <v>4552.3858</v>
      </c>
      <c r="I25" s="40">
        <f t="shared" si="1"/>
        <v>4784.5574758000002</v>
      </c>
      <c r="J25" s="40">
        <f t="shared" si="2"/>
        <v>4784.5574758000002</v>
      </c>
      <c r="K25" s="39">
        <v>6640.1099278799993</v>
      </c>
      <c r="L25" s="39">
        <v>190400</v>
      </c>
      <c r="M25" s="39">
        <f t="shared" si="3"/>
        <v>6640.1099278799993</v>
      </c>
    </row>
    <row r="26" spans="1:13" ht="18.75" customHeight="1" x14ac:dyDescent="0.15">
      <c r="A26" s="113"/>
      <c r="B26" s="113"/>
      <c r="C26" s="113"/>
      <c r="D26" s="40" t="s">
        <v>39</v>
      </c>
      <c r="E26" s="40" t="s">
        <v>17</v>
      </c>
      <c r="F26" s="40">
        <v>17140.86</v>
      </c>
      <c r="G26" s="40">
        <f t="shared" si="0"/>
        <v>20548.462968</v>
      </c>
      <c r="H26" s="40">
        <v>15882.8506</v>
      </c>
      <c r="I26" s="40">
        <f t="shared" si="1"/>
        <v>16692.875980599998</v>
      </c>
      <c r="J26" s="40">
        <f t="shared" si="2"/>
        <v>16692.875980599998</v>
      </c>
      <c r="K26" s="39">
        <v>23166.725885159998</v>
      </c>
      <c r="L26" s="39">
        <v>1130500</v>
      </c>
      <c r="M26" s="39">
        <f t="shared" si="3"/>
        <v>23166.725885159998</v>
      </c>
    </row>
    <row r="27" spans="1:13" ht="17.25" customHeight="1" x14ac:dyDescent="0.15">
      <c r="A27" s="113"/>
      <c r="B27" s="113"/>
      <c r="C27" s="113"/>
      <c r="D27" s="40" t="s">
        <v>40</v>
      </c>
      <c r="E27" s="40" t="s">
        <v>17</v>
      </c>
      <c r="F27" s="40">
        <v>46851.75</v>
      </c>
      <c r="G27" s="40">
        <f t="shared" si="0"/>
        <v>56165.877899999999</v>
      </c>
      <c r="H27" s="40">
        <v>43413.063199999997</v>
      </c>
      <c r="I27" s="40">
        <f t="shared" si="1"/>
        <v>45627.129423199993</v>
      </c>
      <c r="J27" s="40">
        <f t="shared" si="2"/>
        <v>45627.129423199993</v>
      </c>
      <c r="K27" s="39">
        <v>63322.293983520001</v>
      </c>
      <c r="L27" s="39">
        <v>261800</v>
      </c>
      <c r="M27" s="39">
        <f t="shared" si="3"/>
        <v>63322.293983520001</v>
      </c>
    </row>
    <row r="28" spans="1:13" ht="24.75" customHeight="1" x14ac:dyDescent="0.15">
      <c r="A28" s="113"/>
      <c r="B28" s="113"/>
      <c r="C28" s="113"/>
      <c r="D28" s="40" t="s">
        <v>41</v>
      </c>
      <c r="E28" s="40" t="s">
        <v>17</v>
      </c>
      <c r="F28" s="40">
        <v>708492.51</v>
      </c>
      <c r="G28" s="40">
        <f t="shared" si="0"/>
        <v>849340.82098800002</v>
      </c>
      <c r="H28" s="40">
        <v>656489.61379999993</v>
      </c>
      <c r="I28" s="40">
        <f t="shared" si="1"/>
        <v>689970.58410379989</v>
      </c>
      <c r="J28" s="40">
        <f t="shared" si="2"/>
        <v>689970.58410379989</v>
      </c>
      <c r="K28" s="39">
        <v>957555.75068867987</v>
      </c>
      <c r="L28" s="39">
        <v>618800</v>
      </c>
      <c r="M28" s="39">
        <f t="shared" si="3"/>
        <v>618800</v>
      </c>
    </row>
    <row r="29" spans="1:13" ht="22.5" customHeight="1" x14ac:dyDescent="0.15">
      <c r="A29" s="113"/>
      <c r="B29" s="113"/>
      <c r="C29" s="113"/>
      <c r="D29" s="40" t="s">
        <v>42</v>
      </c>
      <c r="E29" s="40" t="s">
        <v>17</v>
      </c>
      <c r="F29" s="40">
        <v>22067.1</v>
      </c>
      <c r="G29" s="40">
        <f t="shared" si="0"/>
        <v>26454.039479999999</v>
      </c>
      <c r="H29" s="40">
        <v>20447.282200000001</v>
      </c>
      <c r="I29" s="40">
        <f t="shared" si="1"/>
        <v>21490.093592200003</v>
      </c>
      <c r="J29" s="40">
        <f t="shared" si="2"/>
        <v>21490.093592200003</v>
      </c>
      <c r="K29" s="39">
        <v>29824.40581692</v>
      </c>
      <c r="L29" s="39">
        <v>185640</v>
      </c>
      <c r="M29" s="39">
        <f t="shared" si="3"/>
        <v>29824.40581692</v>
      </c>
    </row>
    <row r="30" spans="1:13" ht="16.5" customHeight="1" x14ac:dyDescent="0.15">
      <c r="A30" s="113"/>
      <c r="B30" s="113"/>
      <c r="C30" s="113"/>
      <c r="D30" s="40" t="s">
        <v>43</v>
      </c>
      <c r="E30" s="40" t="s">
        <v>17</v>
      </c>
      <c r="F30" s="40">
        <v>37278.449999999997</v>
      </c>
      <c r="G30" s="40">
        <f t="shared" si="0"/>
        <v>44689.405859999999</v>
      </c>
      <c r="H30" s="40">
        <v>34541.794800000003</v>
      </c>
      <c r="I30" s="40">
        <f t="shared" si="1"/>
        <v>36303.426334800002</v>
      </c>
      <c r="J30" s="40">
        <f t="shared" si="2"/>
        <v>36303.426334800002</v>
      </c>
      <c r="K30" s="39">
        <v>50382.661895280005</v>
      </c>
      <c r="L30" s="39">
        <v>380800</v>
      </c>
      <c r="M30" s="39">
        <f t="shared" si="3"/>
        <v>50382.661895280005</v>
      </c>
    </row>
    <row r="31" spans="1:13" ht="21.75" customHeight="1" x14ac:dyDescent="0.15">
      <c r="A31" s="113"/>
      <c r="B31" s="113"/>
      <c r="C31" s="113"/>
      <c r="D31" s="40" t="s">
        <v>44</v>
      </c>
      <c r="E31" s="40" t="s">
        <v>17</v>
      </c>
      <c r="F31" s="40">
        <v>1343923.02</v>
      </c>
      <c r="G31" s="40">
        <f t="shared" si="0"/>
        <v>1611094.916376</v>
      </c>
      <c r="H31" s="40">
        <v>1245279.0518</v>
      </c>
      <c r="I31" s="40">
        <f t="shared" si="1"/>
        <v>1308788.2834417999</v>
      </c>
      <c r="J31" s="40">
        <f t="shared" si="2"/>
        <v>1308788.2834417999</v>
      </c>
      <c r="K31" s="39">
        <v>1816364.0249554801</v>
      </c>
      <c r="L31" s="39">
        <v>166600</v>
      </c>
      <c r="M31" s="39">
        <f t="shared" si="3"/>
        <v>166600</v>
      </c>
    </row>
    <row r="32" spans="1:13" ht="24" customHeight="1" x14ac:dyDescent="0.15">
      <c r="A32" s="113"/>
      <c r="B32" s="113"/>
      <c r="C32" s="113"/>
      <c r="D32" s="40" t="s">
        <v>45</v>
      </c>
      <c r="E32" s="40" t="s">
        <v>17</v>
      </c>
      <c r="F32" s="40">
        <v>114083.64</v>
      </c>
      <c r="G32" s="40">
        <f t="shared" si="0"/>
        <v>136763.46763199999</v>
      </c>
      <c r="H32" s="40">
        <v>105710.2344</v>
      </c>
      <c r="I32" s="40">
        <f t="shared" si="1"/>
        <v>111101.4563544</v>
      </c>
      <c r="J32" s="40">
        <f t="shared" si="2"/>
        <v>111101.4563544</v>
      </c>
      <c r="K32" s="39">
        <v>154188.94789584001</v>
      </c>
      <c r="L32" s="39">
        <v>190400</v>
      </c>
      <c r="M32" s="39">
        <f t="shared" si="3"/>
        <v>154188.94789584001</v>
      </c>
    </row>
    <row r="33" spans="1:13" ht="24" customHeight="1" x14ac:dyDescent="0.15">
      <c r="A33" s="113"/>
      <c r="B33" s="113"/>
      <c r="C33" s="113"/>
      <c r="D33" s="40" t="s">
        <v>46</v>
      </c>
      <c r="E33" s="40" t="s">
        <v>17</v>
      </c>
      <c r="F33" s="40">
        <v>502047.81</v>
      </c>
      <c r="G33" s="40">
        <f t="shared" si="0"/>
        <v>601854.914628</v>
      </c>
      <c r="H33" s="40">
        <v>465197.67680000002</v>
      </c>
      <c r="I33" s="40">
        <f t="shared" si="1"/>
        <v>488922.7583168</v>
      </c>
      <c r="J33" s="40">
        <f t="shared" si="2"/>
        <v>488922.7583168</v>
      </c>
      <c r="K33" s="39">
        <v>678537.33138047997</v>
      </c>
      <c r="L33" s="39">
        <v>190400</v>
      </c>
      <c r="M33" s="39">
        <f t="shared" si="3"/>
        <v>190400</v>
      </c>
    </row>
    <row r="34" spans="1:13" ht="12" customHeight="1" x14ac:dyDescent="0.15">
      <c r="A34" s="113"/>
      <c r="B34" s="113"/>
      <c r="C34" s="113"/>
      <c r="D34" s="40" t="s">
        <v>47</v>
      </c>
      <c r="E34" s="40" t="s">
        <v>17</v>
      </c>
      <c r="F34" s="40">
        <v>247278.24</v>
      </c>
      <c r="G34" s="40">
        <f t="shared" si="0"/>
        <v>296437.15411199996</v>
      </c>
      <c r="H34" s="40">
        <v>229127.7948</v>
      </c>
      <c r="I34" s="40">
        <f t="shared" si="1"/>
        <v>240813.31233479999</v>
      </c>
      <c r="J34" s="40">
        <f t="shared" si="2"/>
        <v>240813.31233479999</v>
      </c>
      <c r="K34" s="39">
        <v>334205.80149528</v>
      </c>
      <c r="L34" s="39">
        <v>214200</v>
      </c>
      <c r="M34" s="39">
        <f t="shared" si="3"/>
        <v>214200</v>
      </c>
    </row>
    <row r="35" spans="1:13" ht="22.5" customHeight="1" x14ac:dyDescent="0.15">
      <c r="A35" s="113"/>
      <c r="B35" s="113"/>
      <c r="C35" s="113"/>
      <c r="D35" s="40" t="s">
        <v>48</v>
      </c>
      <c r="E35" s="40" t="s">
        <v>17</v>
      </c>
      <c r="F35" s="40">
        <v>130271.13</v>
      </c>
      <c r="G35" s="40">
        <f t="shared" si="0"/>
        <v>156169.03064400001</v>
      </c>
      <c r="H35" s="40">
        <v>120709.10860000001</v>
      </c>
      <c r="I35" s="40">
        <f t="shared" si="1"/>
        <v>126865.27313860001</v>
      </c>
      <c r="J35" s="40">
        <f t="shared" si="2"/>
        <v>126865.27313860001</v>
      </c>
      <c r="K35" s="39">
        <v>176066.30580396001</v>
      </c>
      <c r="L35" s="39">
        <v>142800</v>
      </c>
      <c r="M35" s="39">
        <f t="shared" si="3"/>
        <v>142800</v>
      </c>
    </row>
    <row r="36" spans="1:13" ht="22.5" customHeight="1" x14ac:dyDescent="0.15">
      <c r="A36" s="113"/>
      <c r="B36" s="113"/>
      <c r="C36" s="113"/>
      <c r="D36" s="40" t="s">
        <v>49</v>
      </c>
      <c r="E36" s="40" t="s">
        <v>17</v>
      </c>
      <c r="F36" s="40">
        <v>167982.21</v>
      </c>
      <c r="G36" s="40">
        <f t="shared" ref="G36:G67" si="4">(F36*19.88%)+F36</f>
        <v>201377.07334799998</v>
      </c>
      <c r="H36" s="40">
        <v>155652.12119999999</v>
      </c>
      <c r="I36" s="40">
        <f t="shared" si="1"/>
        <v>163590.37938120001</v>
      </c>
      <c r="J36" s="40">
        <f t="shared" si="2"/>
        <v>163590.37938120001</v>
      </c>
      <c r="K36" s="39">
        <v>227034.18398232001</v>
      </c>
      <c r="L36" s="39">
        <v>142800</v>
      </c>
      <c r="M36" s="39">
        <f t="shared" si="3"/>
        <v>142800</v>
      </c>
    </row>
    <row r="37" spans="1:13" ht="18.75" customHeight="1" x14ac:dyDescent="0.15">
      <c r="A37" s="113"/>
      <c r="B37" s="113"/>
      <c r="C37" s="113"/>
      <c r="D37" s="40" t="s">
        <v>50</v>
      </c>
      <c r="E37" s="40" t="s">
        <v>17</v>
      </c>
      <c r="F37" s="40">
        <v>175980.42</v>
      </c>
      <c r="G37" s="40">
        <f t="shared" si="4"/>
        <v>210965.32749600001</v>
      </c>
      <c r="H37" s="40">
        <v>163063.068</v>
      </c>
      <c r="I37" s="40">
        <f t="shared" si="1"/>
        <v>171379.284468</v>
      </c>
      <c r="J37" s="40">
        <f t="shared" si="2"/>
        <v>171379.284468</v>
      </c>
      <c r="K37" s="39">
        <v>237843.7909848</v>
      </c>
      <c r="L37" s="39">
        <v>154700</v>
      </c>
      <c r="M37" s="39">
        <f t="shared" si="3"/>
        <v>154700</v>
      </c>
    </row>
    <row r="38" spans="1:13" ht="18" customHeight="1" x14ac:dyDescent="0.15">
      <c r="A38" s="113"/>
      <c r="B38" s="113"/>
      <c r="C38" s="113"/>
      <c r="D38" s="40" t="s">
        <v>51</v>
      </c>
      <c r="E38" s="40" t="s">
        <v>17</v>
      </c>
      <c r="F38" s="40">
        <v>897043.95</v>
      </c>
      <c r="G38" s="40">
        <f t="shared" si="4"/>
        <v>1075376.2872599999</v>
      </c>
      <c r="H38" s="40">
        <v>831200.97039999999</v>
      </c>
      <c r="I38" s="40">
        <f t="shared" si="1"/>
        <v>873592.21989039995</v>
      </c>
      <c r="J38" s="40">
        <f t="shared" si="2"/>
        <v>873592.21989039995</v>
      </c>
      <c r="K38" s="39">
        <v>1212389.7354254399</v>
      </c>
      <c r="L38" s="39">
        <v>1130500</v>
      </c>
      <c r="M38" s="39">
        <f t="shared" si="3"/>
        <v>1130500</v>
      </c>
    </row>
    <row r="39" spans="1:13" ht="24" customHeight="1" x14ac:dyDescent="0.15">
      <c r="A39" s="113"/>
      <c r="B39" s="113"/>
      <c r="C39" s="113"/>
      <c r="D39" s="40" t="s">
        <v>52</v>
      </c>
      <c r="E39" s="40" t="s">
        <v>17</v>
      </c>
      <c r="F39" s="40">
        <v>639930.06000000006</v>
      </c>
      <c r="G39" s="40">
        <f t="shared" si="4"/>
        <v>767148.15592800011</v>
      </c>
      <c r="H39" s="40">
        <v>592959.13800000004</v>
      </c>
      <c r="I39" s="40">
        <f t="shared" si="1"/>
        <v>623200.05403800006</v>
      </c>
      <c r="J39" s="40">
        <f t="shared" si="2"/>
        <v>623200.05403800006</v>
      </c>
      <c r="K39" s="39">
        <v>864890.19868679997</v>
      </c>
      <c r="L39" s="39">
        <v>1309000</v>
      </c>
      <c r="M39" s="39">
        <f t="shared" si="3"/>
        <v>864890.19868679997</v>
      </c>
    </row>
    <row r="40" spans="1:13" ht="21.75" customHeight="1" x14ac:dyDescent="0.15">
      <c r="A40" s="113"/>
      <c r="B40" s="113"/>
      <c r="C40" s="113"/>
      <c r="D40" s="40" t="s">
        <v>53</v>
      </c>
      <c r="E40" s="40" t="s">
        <v>17</v>
      </c>
      <c r="F40" s="40">
        <v>445665.33</v>
      </c>
      <c r="G40" s="40">
        <f t="shared" si="4"/>
        <v>534263.59760400001</v>
      </c>
      <c r="H40" s="40">
        <v>412953.18900000001</v>
      </c>
      <c r="I40" s="40">
        <f t="shared" si="1"/>
        <v>434013.80163900001</v>
      </c>
      <c r="J40" s="40">
        <f t="shared" si="2"/>
        <v>434013.80163900001</v>
      </c>
      <c r="K40" s="39">
        <v>602333.52147539996</v>
      </c>
      <c r="L40" s="39">
        <v>1309000</v>
      </c>
      <c r="M40" s="39">
        <f t="shared" si="3"/>
        <v>602333.52147539996</v>
      </c>
    </row>
    <row r="41" spans="1:13" ht="23.25" customHeight="1" x14ac:dyDescent="0.15">
      <c r="A41" s="113"/>
      <c r="B41" s="113"/>
      <c r="C41" s="113"/>
      <c r="D41" s="40" t="s">
        <v>54</v>
      </c>
      <c r="E41" s="40" t="s">
        <v>17</v>
      </c>
      <c r="F41" s="40">
        <v>902757.24</v>
      </c>
      <c r="G41" s="40">
        <f t="shared" si="4"/>
        <v>1082225.379312</v>
      </c>
      <c r="H41" s="40">
        <v>836494.63619999995</v>
      </c>
      <c r="I41" s="40">
        <f t="shared" si="1"/>
        <v>879155.8626462</v>
      </c>
      <c r="J41" s="40">
        <f t="shared" si="2"/>
        <v>879155.8626462</v>
      </c>
      <c r="K41" s="39">
        <v>1220111.07636132</v>
      </c>
      <c r="L41" s="39">
        <v>1130500</v>
      </c>
      <c r="M41" s="39">
        <f t="shared" si="3"/>
        <v>1130500</v>
      </c>
    </row>
    <row r="42" spans="1:13" ht="21" customHeight="1" x14ac:dyDescent="0.15">
      <c r="A42" s="113"/>
      <c r="B42" s="113"/>
      <c r="C42" s="113"/>
      <c r="D42" s="40" t="s">
        <v>55</v>
      </c>
      <c r="E42" s="40" t="s">
        <v>17</v>
      </c>
      <c r="F42" s="40">
        <v>1035572.67</v>
      </c>
      <c r="G42" s="40">
        <f t="shared" si="4"/>
        <v>1241444.5167960001</v>
      </c>
      <c r="H42" s="40">
        <v>959561.94180000003</v>
      </c>
      <c r="I42" s="40">
        <f t="shared" si="1"/>
        <v>1008499.6008318</v>
      </c>
      <c r="J42" s="40">
        <f t="shared" si="2"/>
        <v>1008499.6008318</v>
      </c>
      <c r="K42" s="39">
        <v>1399617.0483094798</v>
      </c>
      <c r="L42" s="39">
        <v>1154300</v>
      </c>
      <c r="M42" s="39">
        <f t="shared" si="3"/>
        <v>1154300</v>
      </c>
    </row>
    <row r="43" spans="1:13" ht="21" customHeight="1" x14ac:dyDescent="0.15">
      <c r="A43" s="113"/>
      <c r="B43" s="113"/>
      <c r="C43" s="113"/>
      <c r="D43" s="40" t="s">
        <v>56</v>
      </c>
      <c r="E43" s="40" t="s">
        <v>17</v>
      </c>
      <c r="F43" s="40">
        <v>149079.15</v>
      </c>
      <c r="G43" s="40">
        <f t="shared" si="4"/>
        <v>178716.08502</v>
      </c>
      <c r="H43" s="40">
        <v>138136.60139999999</v>
      </c>
      <c r="I43" s="40">
        <f t="shared" si="1"/>
        <v>145181.56807139999</v>
      </c>
      <c r="J43" s="40">
        <f t="shared" si="2"/>
        <v>145181.56807139999</v>
      </c>
      <c r="K43" s="39">
        <v>201486.04680203996</v>
      </c>
      <c r="L43" s="39">
        <v>226100</v>
      </c>
      <c r="M43" s="39">
        <f t="shared" si="3"/>
        <v>201486.04680203996</v>
      </c>
    </row>
    <row r="44" spans="1:13" ht="14.25" customHeight="1" x14ac:dyDescent="0.15">
      <c r="A44" s="113"/>
      <c r="B44" s="113"/>
      <c r="C44" s="113"/>
      <c r="D44" s="40" t="s">
        <v>57</v>
      </c>
      <c r="E44" s="40" t="s">
        <v>17</v>
      </c>
      <c r="F44" s="40">
        <v>165695.31</v>
      </c>
      <c r="G44" s="40">
        <f t="shared" si="4"/>
        <v>198635.53762799999</v>
      </c>
      <c r="H44" s="40">
        <v>153532.98699999999</v>
      </c>
      <c r="I44" s="40">
        <f t="shared" si="1"/>
        <v>161363.169337</v>
      </c>
      <c r="J44" s="40">
        <f t="shared" si="2"/>
        <v>161363.169337</v>
      </c>
      <c r="K44" s="39">
        <v>223943.21483819999</v>
      </c>
      <c r="L44" s="39">
        <v>226100</v>
      </c>
      <c r="M44" s="39">
        <f t="shared" si="3"/>
        <v>223943.21483819999</v>
      </c>
    </row>
    <row r="45" spans="1:13" ht="19.5" customHeight="1" x14ac:dyDescent="0.15">
      <c r="A45" s="113"/>
      <c r="B45" s="113"/>
      <c r="C45" s="113"/>
      <c r="D45" s="40" t="s">
        <v>58</v>
      </c>
      <c r="E45" s="40" t="s">
        <v>17</v>
      </c>
      <c r="F45" s="40">
        <v>165696.29999999999</v>
      </c>
      <c r="G45" s="40">
        <f t="shared" si="4"/>
        <v>198636.72443999999</v>
      </c>
      <c r="H45" s="40">
        <v>153533.9136</v>
      </c>
      <c r="I45" s="40">
        <f t="shared" si="1"/>
        <v>161364.1431936</v>
      </c>
      <c r="J45" s="40">
        <f t="shared" si="2"/>
        <v>161364.1431936</v>
      </c>
      <c r="K45" s="39">
        <v>223944.56637695999</v>
      </c>
      <c r="L45" s="39">
        <v>226100</v>
      </c>
      <c r="M45" s="39">
        <f t="shared" si="3"/>
        <v>223944.56637695999</v>
      </c>
    </row>
    <row r="46" spans="1:13" ht="18" customHeight="1" x14ac:dyDescent="0.15">
      <c r="A46" s="113"/>
      <c r="B46" s="113"/>
      <c r="C46" s="113"/>
      <c r="D46" s="40" t="s">
        <v>59</v>
      </c>
      <c r="E46" s="40" t="s">
        <v>17</v>
      </c>
      <c r="F46" s="40">
        <v>239974.02</v>
      </c>
      <c r="G46" s="40">
        <f t="shared" si="4"/>
        <v>287680.85517599998</v>
      </c>
      <c r="H46" s="40">
        <v>222359.90839999999</v>
      </c>
      <c r="I46" s="40">
        <f t="shared" si="1"/>
        <v>233700.26372839999</v>
      </c>
      <c r="J46" s="40">
        <f t="shared" si="2"/>
        <v>233700.26372839999</v>
      </c>
      <c r="K46" s="39">
        <v>324334.16239223996</v>
      </c>
      <c r="L46" s="39">
        <v>226100</v>
      </c>
      <c r="M46" s="39">
        <f t="shared" si="3"/>
        <v>226100</v>
      </c>
    </row>
    <row r="47" spans="1:13" ht="17.25" customHeight="1" x14ac:dyDescent="0.15">
      <c r="A47" s="113"/>
      <c r="B47" s="113"/>
      <c r="C47" s="113"/>
      <c r="D47" s="40" t="s">
        <v>60</v>
      </c>
      <c r="E47" s="40" t="s">
        <v>17</v>
      </c>
      <c r="F47" s="40">
        <v>217061.46</v>
      </c>
      <c r="G47" s="40">
        <f t="shared" si="4"/>
        <v>260213.27824799999</v>
      </c>
      <c r="H47" s="40">
        <v>201128.72260000001</v>
      </c>
      <c r="I47" s="40">
        <f t="shared" si="1"/>
        <v>211386.28745260002</v>
      </c>
      <c r="J47" s="40">
        <f t="shared" si="2"/>
        <v>211386.28745260002</v>
      </c>
      <c r="K47" s="39">
        <v>293366.35478436004</v>
      </c>
      <c r="L47" s="39">
        <v>142800</v>
      </c>
      <c r="M47" s="39">
        <f t="shared" si="3"/>
        <v>142800</v>
      </c>
    </row>
    <row r="48" spans="1:13" ht="15.75" customHeight="1" x14ac:dyDescent="0.15">
      <c r="A48" s="113"/>
      <c r="B48" s="113"/>
      <c r="C48" s="113"/>
      <c r="D48" s="40" t="s">
        <v>61</v>
      </c>
      <c r="E48" s="40" t="s">
        <v>17</v>
      </c>
      <c r="F48" s="40">
        <v>273878.55</v>
      </c>
      <c r="G48" s="40">
        <f t="shared" si="4"/>
        <v>328325.60573999997</v>
      </c>
      <c r="H48" s="40">
        <v>253776.28140000001</v>
      </c>
      <c r="I48" s="40">
        <f t="shared" si="1"/>
        <v>266718.8717514</v>
      </c>
      <c r="J48" s="40">
        <f t="shared" si="2"/>
        <v>266718.8717514</v>
      </c>
      <c r="K48" s="39">
        <v>370158.08405003999</v>
      </c>
      <c r="L48" s="39">
        <v>975800</v>
      </c>
      <c r="M48" s="39">
        <f t="shared" si="3"/>
        <v>370158.08405003999</v>
      </c>
    </row>
    <row r="49" spans="1:13" ht="15" customHeight="1" x14ac:dyDescent="0.15">
      <c r="A49" s="113"/>
      <c r="B49" s="113"/>
      <c r="C49" s="113"/>
      <c r="D49" s="40" t="s">
        <v>62</v>
      </c>
      <c r="E49" s="40" t="s">
        <v>17</v>
      </c>
      <c r="F49" s="40">
        <v>466068.24</v>
      </c>
      <c r="G49" s="40">
        <f t="shared" si="4"/>
        <v>558722.60611199995</v>
      </c>
      <c r="H49" s="40">
        <v>431858.60879999999</v>
      </c>
      <c r="I49" s="40">
        <f t="shared" si="1"/>
        <v>453883.3978488</v>
      </c>
      <c r="J49" s="40">
        <f t="shared" si="2"/>
        <v>453883.3978488</v>
      </c>
      <c r="K49" s="39">
        <v>144518.68806804001</v>
      </c>
      <c r="L49" s="39">
        <v>166600</v>
      </c>
      <c r="M49" s="39">
        <f t="shared" si="3"/>
        <v>144518.68806804001</v>
      </c>
    </row>
    <row r="50" spans="1:13" ht="18" customHeight="1" x14ac:dyDescent="0.15">
      <c r="A50" s="113"/>
      <c r="B50" s="113"/>
      <c r="C50" s="113"/>
      <c r="D50" s="40" t="s">
        <v>63</v>
      </c>
      <c r="E50" s="40" t="s">
        <v>17</v>
      </c>
      <c r="F50" s="40">
        <v>388528.47</v>
      </c>
      <c r="G50" s="40">
        <f t="shared" si="4"/>
        <v>465767.92983599997</v>
      </c>
      <c r="H50" s="40">
        <v>360010.04479999997</v>
      </c>
      <c r="I50" s="40">
        <f t="shared" si="1"/>
        <v>378370.55708479998</v>
      </c>
      <c r="J50" s="40">
        <f t="shared" si="2"/>
        <v>378370.55708479998</v>
      </c>
      <c r="K50" s="39">
        <v>525110.65134528</v>
      </c>
      <c r="L50" s="39">
        <v>464100</v>
      </c>
      <c r="M50" s="39">
        <f t="shared" si="3"/>
        <v>464100</v>
      </c>
    </row>
    <row r="51" spans="1:13" ht="18.75" customHeight="1" x14ac:dyDescent="0.15">
      <c r="A51" s="113"/>
      <c r="B51" s="113"/>
      <c r="C51" s="113"/>
      <c r="D51" s="40" t="s">
        <v>64</v>
      </c>
      <c r="E51" s="40" t="s">
        <v>17</v>
      </c>
      <c r="F51" s="40">
        <v>342819.18</v>
      </c>
      <c r="G51" s="40">
        <f t="shared" si="4"/>
        <v>410971.63298399997</v>
      </c>
      <c r="H51" s="40">
        <v>317656.08539999998</v>
      </c>
      <c r="I51" s="40">
        <f t="shared" si="1"/>
        <v>333856.54575539997</v>
      </c>
      <c r="J51" s="40">
        <f t="shared" si="2"/>
        <v>333856.54575539997</v>
      </c>
      <c r="K51" s="39">
        <v>463333.16616443999</v>
      </c>
      <c r="L51" s="39">
        <v>261800</v>
      </c>
      <c r="M51" s="39">
        <f t="shared" si="3"/>
        <v>261800</v>
      </c>
    </row>
    <row r="52" spans="1:13" ht="17.25" customHeight="1" x14ac:dyDescent="0.15">
      <c r="A52" s="113"/>
      <c r="B52" s="113"/>
      <c r="C52" s="113"/>
      <c r="D52" s="40" t="s">
        <v>65</v>
      </c>
      <c r="E52" s="40" t="s">
        <v>17</v>
      </c>
      <c r="F52" s="40">
        <v>242269.83</v>
      </c>
      <c r="G52" s="40">
        <f t="shared" si="4"/>
        <v>290433.07220399997</v>
      </c>
      <c r="H52" s="40">
        <v>224487.38199999998</v>
      </c>
      <c r="I52" s="40">
        <f t="shared" si="1"/>
        <v>235936.23848199999</v>
      </c>
      <c r="J52" s="40">
        <f t="shared" si="2"/>
        <v>235936.23848199999</v>
      </c>
      <c r="K52" s="39">
        <v>327437.29538520001</v>
      </c>
      <c r="L52" s="39">
        <v>333200</v>
      </c>
      <c r="M52" s="39">
        <f t="shared" si="3"/>
        <v>327437.29538520001</v>
      </c>
    </row>
    <row r="53" spans="1:13" ht="20.25" customHeight="1" x14ac:dyDescent="0.15">
      <c r="A53" s="113"/>
      <c r="B53" s="113"/>
      <c r="C53" s="113"/>
      <c r="D53" s="40" t="s">
        <v>66</v>
      </c>
      <c r="E53" s="40" t="s">
        <v>17</v>
      </c>
      <c r="F53" s="40">
        <v>0</v>
      </c>
      <c r="G53" s="40">
        <f t="shared" si="4"/>
        <v>0</v>
      </c>
      <c r="H53" s="40">
        <v>555960</v>
      </c>
      <c r="I53" s="40">
        <f t="shared" si="1"/>
        <v>584313.96</v>
      </c>
      <c r="J53" s="40">
        <f t="shared" si="2"/>
        <v>584313.96</v>
      </c>
      <c r="K53" s="39">
        <v>1174122</v>
      </c>
      <c r="L53" s="39">
        <v>1547000</v>
      </c>
      <c r="M53" s="39">
        <f t="shared" si="3"/>
        <v>1174122</v>
      </c>
    </row>
    <row r="54" spans="1:13" ht="16.5" customHeight="1" x14ac:dyDescent="0.15">
      <c r="A54" s="113"/>
      <c r="B54" s="113"/>
      <c r="C54" s="113"/>
      <c r="D54" s="40" t="s">
        <v>67</v>
      </c>
      <c r="E54" s="40" t="s">
        <v>17</v>
      </c>
      <c r="F54" s="40">
        <v>0</v>
      </c>
      <c r="G54" s="40">
        <f t="shared" si="4"/>
        <v>0</v>
      </c>
      <c r="H54" s="40">
        <v>0</v>
      </c>
      <c r="I54" s="40">
        <f t="shared" si="1"/>
        <v>0</v>
      </c>
      <c r="J54" s="40">
        <f t="shared" si="2"/>
        <v>0</v>
      </c>
      <c r="K54" s="39">
        <v>2213655</v>
      </c>
      <c r="L54" s="39">
        <v>416500</v>
      </c>
      <c r="M54" s="39">
        <f>MIN(K54,L54)</f>
        <v>416500</v>
      </c>
    </row>
    <row r="55" spans="1:13" ht="18" customHeight="1" x14ac:dyDescent="0.15">
      <c r="A55" s="113"/>
      <c r="B55" s="113"/>
      <c r="C55" s="113"/>
      <c r="D55" s="40" t="s">
        <v>68</v>
      </c>
      <c r="E55" s="40" t="s">
        <v>17</v>
      </c>
      <c r="F55" s="40">
        <v>0</v>
      </c>
      <c r="G55" s="40">
        <f t="shared" si="4"/>
        <v>0</v>
      </c>
      <c r="H55" s="40">
        <v>0</v>
      </c>
      <c r="I55" s="40">
        <f t="shared" si="1"/>
        <v>0</v>
      </c>
      <c r="J55" s="40">
        <f t="shared" si="2"/>
        <v>0</v>
      </c>
      <c r="K55" s="39">
        <v>2364360</v>
      </c>
      <c r="L55" s="39">
        <v>404600</v>
      </c>
      <c r="M55" s="39">
        <f t="shared" si="3"/>
        <v>404600</v>
      </c>
    </row>
    <row r="56" spans="1:13" ht="24" customHeight="1" x14ac:dyDescent="0.15">
      <c r="A56" s="113"/>
      <c r="B56" s="113"/>
      <c r="C56" s="113"/>
      <c r="D56" s="40" t="s">
        <v>69</v>
      </c>
      <c r="E56" s="40" t="s">
        <v>17</v>
      </c>
      <c r="F56" s="40">
        <v>0</v>
      </c>
      <c r="G56" s="40">
        <f t="shared" si="4"/>
        <v>0</v>
      </c>
      <c r="H56" s="40">
        <v>0</v>
      </c>
      <c r="I56" s="40">
        <f t="shared" si="1"/>
        <v>0</v>
      </c>
      <c r="J56" s="40">
        <f t="shared" si="2"/>
        <v>0</v>
      </c>
      <c r="K56" s="39">
        <v>357122.4</v>
      </c>
      <c r="L56" s="39">
        <v>273700</v>
      </c>
      <c r="M56" s="39">
        <f>MIN(K56,L56)</f>
        <v>273700</v>
      </c>
    </row>
    <row r="57" spans="1:13" ht="24" customHeight="1" x14ac:dyDescent="0.15">
      <c r="A57" s="113"/>
      <c r="B57" s="113"/>
      <c r="C57" s="113"/>
      <c r="D57" s="40" t="s">
        <v>70</v>
      </c>
      <c r="E57" s="40" t="s">
        <v>17</v>
      </c>
      <c r="F57" s="40">
        <v>0</v>
      </c>
      <c r="G57" s="40">
        <f t="shared" si="4"/>
        <v>0</v>
      </c>
      <c r="H57" s="40">
        <v>324310</v>
      </c>
      <c r="I57" s="40">
        <f t="shared" si="1"/>
        <v>340849.81</v>
      </c>
      <c r="J57" s="40">
        <f t="shared" si="2"/>
        <v>340849.81</v>
      </c>
      <c r="K57" s="39">
        <v>138587.4</v>
      </c>
      <c r="L57" s="39">
        <v>214200</v>
      </c>
      <c r="M57" s="39">
        <f>MIN(K57,L57)</f>
        <v>138587.4</v>
      </c>
    </row>
    <row r="58" spans="1:13" ht="18.75" customHeight="1" x14ac:dyDescent="0.15">
      <c r="A58" s="113"/>
      <c r="B58" s="113"/>
      <c r="C58" s="113"/>
      <c r="D58" s="40" t="s">
        <v>71</v>
      </c>
      <c r="E58" s="40" t="s">
        <v>17</v>
      </c>
      <c r="F58" s="40">
        <v>0</v>
      </c>
      <c r="G58" s="40">
        <f t="shared" si="4"/>
        <v>0</v>
      </c>
      <c r="H58" s="40">
        <v>0</v>
      </c>
      <c r="I58" s="40">
        <f t="shared" si="1"/>
        <v>0</v>
      </c>
      <c r="J58" s="40">
        <f t="shared" si="2"/>
        <v>0</v>
      </c>
      <c r="K58" s="39">
        <v>1173000</v>
      </c>
      <c r="L58" s="39">
        <v>1547000</v>
      </c>
      <c r="M58" s="39">
        <f>MIN(K58,L58)</f>
        <v>1173000</v>
      </c>
    </row>
    <row r="59" spans="1:13" ht="22.5" customHeight="1" x14ac:dyDescent="0.15">
      <c r="A59" s="113"/>
      <c r="B59" s="113"/>
      <c r="C59" s="113"/>
      <c r="D59" s="40" t="s">
        <v>72</v>
      </c>
      <c r="E59" s="40" t="s">
        <v>17</v>
      </c>
      <c r="F59" s="40">
        <v>0</v>
      </c>
      <c r="G59" s="40">
        <f t="shared" si="4"/>
        <v>0</v>
      </c>
      <c r="H59" s="40">
        <v>0</v>
      </c>
      <c r="I59" s="40">
        <f t="shared" si="1"/>
        <v>0</v>
      </c>
      <c r="J59" s="40">
        <f t="shared" si="2"/>
        <v>0</v>
      </c>
      <c r="K59" s="39">
        <v>138587.4</v>
      </c>
      <c r="L59" s="39">
        <v>214200</v>
      </c>
      <c r="M59" s="39">
        <f t="shared" si="3"/>
        <v>138587.4</v>
      </c>
    </row>
    <row r="60" spans="1:13" ht="23.25" customHeight="1" x14ac:dyDescent="0.15">
      <c r="A60" s="113"/>
      <c r="B60" s="113"/>
      <c r="C60" s="113"/>
      <c r="D60" s="40" t="s">
        <v>73</v>
      </c>
      <c r="E60" s="40" t="s">
        <v>17</v>
      </c>
      <c r="F60" s="40">
        <v>0</v>
      </c>
      <c r="G60" s="40">
        <f t="shared" si="4"/>
        <v>0</v>
      </c>
      <c r="H60" s="40">
        <v>317656.08539999998</v>
      </c>
      <c r="I60" s="40">
        <f t="shared" si="1"/>
        <v>333856.54575539997</v>
      </c>
      <c r="J60" s="40">
        <f t="shared" si="2"/>
        <v>333856.54575539997</v>
      </c>
      <c r="K60" s="39">
        <v>484212.88995119999</v>
      </c>
      <c r="L60" s="39">
        <v>380800</v>
      </c>
      <c r="M60" s="39">
        <f t="shared" si="3"/>
        <v>380800</v>
      </c>
    </row>
    <row r="61" spans="1:13" ht="21.75" customHeight="1" x14ac:dyDescent="0.15">
      <c r="A61" s="113"/>
      <c r="B61" s="113"/>
      <c r="C61" s="113"/>
      <c r="D61" s="40" t="s">
        <v>74</v>
      </c>
      <c r="E61" s="40" t="s">
        <v>17</v>
      </c>
      <c r="F61" s="40">
        <v>0</v>
      </c>
      <c r="G61" s="40">
        <f t="shared" si="4"/>
        <v>0</v>
      </c>
      <c r="H61" s="40">
        <v>342842</v>
      </c>
      <c r="I61" s="40">
        <f t="shared" si="1"/>
        <v>360326.94199999998</v>
      </c>
      <c r="J61" s="40">
        <f t="shared" si="2"/>
        <v>360326.94199999998</v>
      </c>
      <c r="K61" s="39">
        <v>694399.68</v>
      </c>
      <c r="L61" s="39">
        <v>952000</v>
      </c>
      <c r="M61" s="39">
        <f t="shared" si="3"/>
        <v>694399.68</v>
      </c>
    </row>
    <row r="62" spans="1:13" ht="19.5" customHeight="1" x14ac:dyDescent="0.15">
      <c r="A62" s="113"/>
      <c r="B62" s="113"/>
      <c r="C62" s="113"/>
      <c r="D62" s="40" t="s">
        <v>75</v>
      </c>
      <c r="E62" s="40" t="s">
        <v>17</v>
      </c>
      <c r="F62" s="40">
        <v>0</v>
      </c>
      <c r="G62" s="40">
        <f t="shared" si="4"/>
        <v>0</v>
      </c>
      <c r="H62" s="40">
        <v>398438</v>
      </c>
      <c r="I62" s="40">
        <f t="shared" si="1"/>
        <v>418758.33799999999</v>
      </c>
      <c r="J62" s="40">
        <f t="shared" si="2"/>
        <v>418758.33799999999</v>
      </c>
      <c r="K62" s="39">
        <v>670969.46399999992</v>
      </c>
      <c r="L62" s="39">
        <v>1071000</v>
      </c>
      <c r="M62" s="39">
        <f t="shared" si="3"/>
        <v>670969.46399999992</v>
      </c>
    </row>
    <row r="63" spans="1:13" ht="20.25" customHeight="1" x14ac:dyDescent="0.15">
      <c r="A63" s="113"/>
      <c r="B63" s="113"/>
      <c r="C63" s="113"/>
      <c r="D63" s="40" t="s">
        <v>76</v>
      </c>
      <c r="E63" s="40" t="s">
        <v>17</v>
      </c>
      <c r="F63" s="40">
        <v>0</v>
      </c>
      <c r="G63" s="40">
        <f t="shared" si="4"/>
        <v>0</v>
      </c>
      <c r="H63" s="40">
        <v>479052.2</v>
      </c>
      <c r="I63" s="40">
        <f t="shared" si="1"/>
        <v>503483.86220000003</v>
      </c>
      <c r="J63" s="40">
        <f t="shared" si="2"/>
        <v>503483.86220000003</v>
      </c>
      <c r="K63" s="39">
        <v>973367.98149599996</v>
      </c>
      <c r="L63" s="39">
        <v>333200</v>
      </c>
      <c r="M63" s="39">
        <f t="shared" si="3"/>
        <v>333200</v>
      </c>
    </row>
    <row r="64" spans="1:13" ht="19.5" customHeight="1" x14ac:dyDescent="0.15">
      <c r="A64" s="113"/>
      <c r="B64" s="113"/>
      <c r="C64" s="113"/>
      <c r="D64" s="40" t="s">
        <v>77</v>
      </c>
      <c r="E64" s="40" t="s">
        <v>17</v>
      </c>
      <c r="F64" s="40">
        <v>0</v>
      </c>
      <c r="G64" s="40">
        <f t="shared" si="4"/>
        <v>0</v>
      </c>
      <c r="H64" s="40">
        <v>0</v>
      </c>
      <c r="I64" s="40">
        <f t="shared" si="1"/>
        <v>0</v>
      </c>
      <c r="J64" s="40">
        <f t="shared" si="2"/>
        <v>0</v>
      </c>
      <c r="K64" s="39">
        <v>385988.4</v>
      </c>
      <c r="L64" s="39">
        <v>380800</v>
      </c>
      <c r="M64" s="39">
        <f t="shared" si="3"/>
        <v>380800</v>
      </c>
    </row>
    <row r="65" spans="1:13" ht="19.5" customHeight="1" x14ac:dyDescent="0.15">
      <c r="A65" s="113"/>
      <c r="B65" s="113"/>
      <c r="C65" s="113"/>
      <c r="D65" s="40" t="s">
        <v>78</v>
      </c>
      <c r="E65" s="40" t="s">
        <v>17</v>
      </c>
      <c r="F65" s="40">
        <v>0</v>
      </c>
      <c r="G65" s="40">
        <f t="shared" si="4"/>
        <v>0</v>
      </c>
      <c r="H65" s="40">
        <v>0</v>
      </c>
      <c r="I65" s="40">
        <f t="shared" si="1"/>
        <v>0</v>
      </c>
      <c r="J65" s="40">
        <f t="shared" si="2"/>
        <v>0</v>
      </c>
      <c r="K65" s="39">
        <v>1194230.28</v>
      </c>
      <c r="L65" s="39">
        <v>261800</v>
      </c>
      <c r="M65" s="39">
        <f t="shared" si="3"/>
        <v>261800</v>
      </c>
    </row>
    <row r="66" spans="1:13" ht="21" customHeight="1" x14ac:dyDescent="0.15">
      <c r="A66" s="113"/>
      <c r="B66" s="113"/>
      <c r="C66" s="113"/>
      <c r="D66" s="40" t="s">
        <v>79</v>
      </c>
      <c r="E66" s="40" t="s">
        <v>17</v>
      </c>
      <c r="F66" s="40">
        <v>0</v>
      </c>
      <c r="G66" s="40">
        <f t="shared" si="4"/>
        <v>0</v>
      </c>
      <c r="H66" s="40">
        <v>0</v>
      </c>
      <c r="I66" s="40">
        <f t="shared" si="1"/>
        <v>0</v>
      </c>
      <c r="J66" s="40">
        <f t="shared" si="2"/>
        <v>0</v>
      </c>
      <c r="K66" s="39">
        <v>696611.04</v>
      </c>
      <c r="L66" s="39">
        <v>404600</v>
      </c>
      <c r="M66" s="39">
        <f t="shared" si="3"/>
        <v>404600</v>
      </c>
    </row>
    <row r="67" spans="1:13" ht="19.5" customHeight="1" x14ac:dyDescent="0.15">
      <c r="A67" s="113"/>
      <c r="B67" s="113"/>
      <c r="C67" s="113"/>
      <c r="D67" s="40" t="s">
        <v>80</v>
      </c>
      <c r="E67" s="40" t="s">
        <v>17</v>
      </c>
      <c r="F67" s="40">
        <v>0</v>
      </c>
      <c r="G67" s="40">
        <f t="shared" si="4"/>
        <v>0</v>
      </c>
      <c r="H67" s="40">
        <v>0</v>
      </c>
      <c r="I67" s="40">
        <f t="shared" si="1"/>
        <v>0</v>
      </c>
      <c r="J67" s="40">
        <f t="shared" si="2"/>
        <v>0</v>
      </c>
      <c r="K67" s="39">
        <v>419051.7</v>
      </c>
      <c r="L67" s="39">
        <v>226100</v>
      </c>
      <c r="M67" s="39">
        <f t="shared" si="3"/>
        <v>226100</v>
      </c>
    </row>
    <row r="68" spans="1:13" ht="16.5" customHeight="1" x14ac:dyDescent="0.15">
      <c r="A68" s="113"/>
      <c r="B68" s="113"/>
      <c r="C68" s="113"/>
      <c r="D68" s="86" t="s">
        <v>81</v>
      </c>
      <c r="E68" s="87"/>
      <c r="F68" s="87"/>
      <c r="G68" s="87"/>
      <c r="H68" s="87"/>
      <c r="I68" s="87"/>
      <c r="J68" s="87"/>
      <c r="K68" s="87"/>
      <c r="L68" s="87"/>
      <c r="M68" s="88"/>
    </row>
    <row r="69" spans="1:13" ht="16.5" customHeight="1" x14ac:dyDescent="0.15">
      <c r="A69" s="113"/>
      <c r="B69" s="113"/>
      <c r="C69" s="113"/>
      <c r="D69" s="52" t="s">
        <v>3574</v>
      </c>
      <c r="E69" s="118" t="s">
        <v>82</v>
      </c>
      <c r="F69" s="40">
        <v>209449.35</v>
      </c>
      <c r="G69" s="40">
        <f>(F69*19.88%)+F69</f>
        <v>251087.88078000001</v>
      </c>
      <c r="H69" s="40">
        <v>194076.44339999999</v>
      </c>
      <c r="I69" s="40">
        <f>(H69*5.1%)+H69</f>
        <v>203974.34201339999</v>
      </c>
      <c r="J69" s="40">
        <f>I69</f>
        <v>203974.34201339999</v>
      </c>
      <c r="K69" s="121">
        <v>283078.44174323999</v>
      </c>
      <c r="L69" s="121">
        <v>547400</v>
      </c>
      <c r="M69" s="121">
        <f>MIN(K69,L69)</f>
        <v>283078.44174323999</v>
      </c>
    </row>
    <row r="70" spans="1:13" ht="18" customHeight="1" x14ac:dyDescent="0.15">
      <c r="A70" s="113"/>
      <c r="B70" s="113"/>
      <c r="C70" s="113"/>
      <c r="D70" s="52" t="s">
        <v>3573</v>
      </c>
      <c r="E70" s="119"/>
      <c r="F70" s="40"/>
      <c r="G70" s="40"/>
      <c r="H70" s="40"/>
      <c r="I70" s="40"/>
      <c r="J70" s="40"/>
      <c r="K70" s="122"/>
      <c r="L70" s="122"/>
      <c r="M70" s="122"/>
    </row>
    <row r="71" spans="1:13" ht="24.75" customHeight="1" x14ac:dyDescent="0.15">
      <c r="A71" s="113"/>
      <c r="B71" s="113"/>
      <c r="C71" s="113"/>
      <c r="D71" s="40" t="s">
        <v>83</v>
      </c>
      <c r="E71" s="119"/>
      <c r="F71" s="40"/>
      <c r="G71" s="40"/>
      <c r="H71" s="40"/>
      <c r="I71" s="40"/>
      <c r="J71" s="40"/>
      <c r="K71" s="122"/>
      <c r="L71" s="122"/>
      <c r="M71" s="122"/>
    </row>
    <row r="72" spans="1:13" ht="16.5" customHeight="1" x14ac:dyDescent="0.15">
      <c r="A72" s="113"/>
      <c r="B72" s="113"/>
      <c r="C72" s="113"/>
      <c r="D72" s="40" t="s">
        <v>84</v>
      </c>
      <c r="E72" s="119"/>
      <c r="F72" s="40"/>
      <c r="G72" s="40"/>
      <c r="H72" s="40"/>
      <c r="I72" s="40"/>
      <c r="J72" s="40"/>
      <c r="K72" s="122"/>
      <c r="L72" s="122"/>
      <c r="M72" s="122"/>
    </row>
    <row r="73" spans="1:13" ht="16.5" customHeight="1" x14ac:dyDescent="0.15">
      <c r="A73" s="113"/>
      <c r="B73" s="113"/>
      <c r="C73" s="113"/>
      <c r="D73" s="40" t="s">
        <v>85</v>
      </c>
      <c r="E73" s="119"/>
      <c r="F73" s="40"/>
      <c r="G73" s="40"/>
      <c r="H73" s="40"/>
      <c r="I73" s="40"/>
      <c r="J73" s="40"/>
      <c r="K73" s="122"/>
      <c r="L73" s="122"/>
      <c r="M73" s="122"/>
    </row>
    <row r="74" spans="1:13" ht="16.5" customHeight="1" x14ac:dyDescent="0.15">
      <c r="A74" s="113"/>
      <c r="B74" s="113"/>
      <c r="C74" s="113"/>
      <c r="D74" s="40" t="s">
        <v>86</v>
      </c>
      <c r="E74" s="119"/>
      <c r="F74" s="40"/>
      <c r="G74" s="40"/>
      <c r="H74" s="40"/>
      <c r="I74" s="40"/>
      <c r="J74" s="40"/>
      <c r="K74" s="122"/>
      <c r="L74" s="122"/>
      <c r="M74" s="122"/>
    </row>
    <row r="75" spans="1:13" ht="24.75" customHeight="1" x14ac:dyDescent="0.15">
      <c r="A75" s="113"/>
      <c r="B75" s="113"/>
      <c r="C75" s="113"/>
      <c r="D75" s="40" t="s">
        <v>87</v>
      </c>
      <c r="E75" s="119"/>
      <c r="F75" s="40"/>
      <c r="G75" s="40"/>
      <c r="H75" s="40"/>
      <c r="I75" s="40"/>
      <c r="J75" s="40"/>
      <c r="K75" s="122"/>
      <c r="L75" s="122"/>
      <c r="M75" s="122"/>
    </row>
    <row r="76" spans="1:13" ht="24.75" customHeight="1" x14ac:dyDescent="0.15">
      <c r="A76" s="113"/>
      <c r="B76" s="113"/>
      <c r="C76" s="113"/>
      <c r="D76" s="40" t="s">
        <v>88</v>
      </c>
      <c r="E76" s="119"/>
      <c r="F76" s="40"/>
      <c r="G76" s="40"/>
      <c r="H76" s="40"/>
      <c r="I76" s="40"/>
      <c r="J76" s="40"/>
      <c r="K76" s="122"/>
      <c r="L76" s="122"/>
      <c r="M76" s="122"/>
    </row>
    <row r="77" spans="1:13" ht="24.75" customHeight="1" x14ac:dyDescent="0.15">
      <c r="A77" s="113"/>
      <c r="B77" s="113"/>
      <c r="C77" s="113"/>
      <c r="D77" s="40" t="s">
        <v>89</v>
      </c>
      <c r="E77" s="119"/>
      <c r="F77" s="40"/>
      <c r="G77" s="40"/>
      <c r="H77" s="40"/>
      <c r="I77" s="40"/>
      <c r="J77" s="40"/>
      <c r="K77" s="122"/>
      <c r="L77" s="122"/>
      <c r="M77" s="122"/>
    </row>
    <row r="78" spans="1:13" ht="33" customHeight="1" x14ac:dyDescent="0.15">
      <c r="A78" s="113"/>
      <c r="B78" s="113"/>
      <c r="C78" s="113"/>
      <c r="D78" s="40" t="s">
        <v>90</v>
      </c>
      <c r="E78" s="119"/>
      <c r="F78" s="40"/>
      <c r="G78" s="40"/>
      <c r="H78" s="40"/>
      <c r="I78" s="40"/>
      <c r="J78" s="40"/>
      <c r="K78" s="122"/>
      <c r="L78" s="122"/>
      <c r="M78" s="122"/>
    </row>
    <row r="79" spans="1:13" ht="33" customHeight="1" x14ac:dyDescent="0.15">
      <c r="A79" s="113"/>
      <c r="B79" s="113"/>
      <c r="C79" s="113"/>
      <c r="D79" s="40" t="s">
        <v>91</v>
      </c>
      <c r="E79" s="119"/>
      <c r="F79" s="40"/>
      <c r="G79" s="40"/>
      <c r="H79" s="40"/>
      <c r="I79" s="40"/>
      <c r="J79" s="40"/>
      <c r="K79" s="122"/>
      <c r="L79" s="122"/>
      <c r="M79" s="122"/>
    </row>
    <row r="80" spans="1:13" ht="24.75" customHeight="1" x14ac:dyDescent="0.15">
      <c r="A80" s="113"/>
      <c r="B80" s="113"/>
      <c r="C80" s="113"/>
      <c r="D80" s="40" t="s">
        <v>92</v>
      </c>
      <c r="E80" s="119"/>
      <c r="F80" s="40"/>
      <c r="G80" s="40"/>
      <c r="H80" s="40"/>
      <c r="I80" s="40"/>
      <c r="J80" s="40"/>
      <c r="K80" s="122"/>
      <c r="L80" s="122"/>
      <c r="M80" s="122"/>
    </row>
    <row r="81" spans="1:13" ht="24.75" customHeight="1" x14ac:dyDescent="0.15">
      <c r="A81" s="113"/>
      <c r="B81" s="113"/>
      <c r="C81" s="113"/>
      <c r="D81" s="40" t="s">
        <v>93</v>
      </c>
      <c r="E81" s="119"/>
      <c r="F81" s="40"/>
      <c r="G81" s="40"/>
      <c r="H81" s="40"/>
      <c r="I81" s="40"/>
      <c r="J81" s="40"/>
      <c r="K81" s="122"/>
      <c r="L81" s="122"/>
      <c r="M81" s="122"/>
    </row>
    <row r="82" spans="1:13" ht="24.75" customHeight="1" x14ac:dyDescent="0.15">
      <c r="A82" s="113"/>
      <c r="B82" s="113"/>
      <c r="C82" s="113"/>
      <c r="D82" s="40" t="s">
        <v>94</v>
      </c>
      <c r="E82" s="119"/>
      <c r="F82" s="40"/>
      <c r="G82" s="40"/>
      <c r="H82" s="40"/>
      <c r="I82" s="40"/>
      <c r="J82" s="40"/>
      <c r="K82" s="122"/>
      <c r="L82" s="122"/>
      <c r="M82" s="122"/>
    </row>
    <row r="83" spans="1:13" ht="33" customHeight="1" x14ac:dyDescent="0.15">
      <c r="A83" s="113"/>
      <c r="B83" s="113"/>
      <c r="C83" s="113"/>
      <c r="D83" s="40" t="s">
        <v>95</v>
      </c>
      <c r="E83" s="119"/>
      <c r="F83" s="40"/>
      <c r="G83" s="40"/>
      <c r="H83" s="40"/>
      <c r="I83" s="40"/>
      <c r="J83" s="40"/>
      <c r="K83" s="122"/>
      <c r="L83" s="122"/>
      <c r="M83" s="122"/>
    </row>
    <row r="84" spans="1:13" ht="33" customHeight="1" x14ac:dyDescent="0.15">
      <c r="A84" s="113"/>
      <c r="B84" s="113"/>
      <c r="C84" s="113"/>
      <c r="D84" s="40" t="s">
        <v>96</v>
      </c>
      <c r="E84" s="119"/>
      <c r="F84" s="40"/>
      <c r="G84" s="40"/>
      <c r="H84" s="40"/>
      <c r="I84" s="40"/>
      <c r="J84" s="40"/>
      <c r="K84" s="122"/>
      <c r="L84" s="122"/>
      <c r="M84" s="122"/>
    </row>
    <row r="85" spans="1:13" ht="33" customHeight="1" x14ac:dyDescent="0.15">
      <c r="A85" s="113"/>
      <c r="B85" s="113"/>
      <c r="C85" s="113"/>
      <c r="D85" s="40" t="s">
        <v>97</v>
      </c>
      <c r="E85" s="119"/>
      <c r="F85" s="40"/>
      <c r="G85" s="40"/>
      <c r="H85" s="40"/>
      <c r="I85" s="40"/>
      <c r="J85" s="40"/>
      <c r="K85" s="122"/>
      <c r="L85" s="122"/>
      <c r="M85" s="122"/>
    </row>
    <row r="86" spans="1:13" ht="24.75" customHeight="1" x14ac:dyDescent="0.15">
      <c r="A86" s="113"/>
      <c r="B86" s="113"/>
      <c r="C86" s="113"/>
      <c r="D86" s="40" t="s">
        <v>98</v>
      </c>
      <c r="E86" s="119"/>
      <c r="F86" s="40"/>
      <c r="G86" s="40"/>
      <c r="H86" s="40"/>
      <c r="I86" s="40"/>
      <c r="J86" s="40"/>
      <c r="K86" s="122"/>
      <c r="L86" s="122"/>
      <c r="M86" s="122"/>
    </row>
    <row r="87" spans="1:13" ht="24.75" customHeight="1" x14ac:dyDescent="0.15">
      <c r="A87" s="113"/>
      <c r="B87" s="113"/>
      <c r="C87" s="113"/>
      <c r="D87" s="40" t="s">
        <v>99</v>
      </c>
      <c r="E87" s="119"/>
      <c r="F87" s="40"/>
      <c r="G87" s="40"/>
      <c r="H87" s="40"/>
      <c r="I87" s="40"/>
      <c r="J87" s="40"/>
      <c r="K87" s="122"/>
      <c r="L87" s="122"/>
      <c r="M87" s="122"/>
    </row>
    <row r="88" spans="1:13" ht="17.25" customHeight="1" x14ac:dyDescent="0.15">
      <c r="A88" s="114"/>
      <c r="B88" s="114"/>
      <c r="C88" s="114"/>
      <c r="D88" s="40" t="s">
        <v>100</v>
      </c>
      <c r="E88" s="120"/>
      <c r="F88" s="40"/>
      <c r="G88" s="40"/>
      <c r="H88" s="40"/>
      <c r="I88" s="40"/>
      <c r="J88" s="40"/>
      <c r="K88" s="123"/>
      <c r="L88" s="123"/>
      <c r="M88" s="123"/>
    </row>
    <row r="89" spans="1:13" ht="11.25" customHeight="1" x14ac:dyDescent="0.15">
      <c r="A89" s="112">
        <v>2</v>
      </c>
      <c r="B89" s="112" t="s">
        <v>101</v>
      </c>
      <c r="C89" s="112" t="s">
        <v>102</v>
      </c>
      <c r="D89" s="86" t="s">
        <v>15</v>
      </c>
      <c r="E89" s="87"/>
      <c r="F89" s="87"/>
      <c r="G89" s="87"/>
      <c r="H89" s="87"/>
      <c r="I89" s="87"/>
      <c r="J89" s="87"/>
      <c r="K89" s="87"/>
      <c r="L89" s="87"/>
      <c r="M89" s="88"/>
    </row>
    <row r="90" spans="1:13" ht="17.25" customHeight="1" x14ac:dyDescent="0.15">
      <c r="A90" s="113"/>
      <c r="B90" s="113"/>
      <c r="C90" s="113"/>
      <c r="D90" s="40" t="s">
        <v>103</v>
      </c>
      <c r="E90" s="40" t="s">
        <v>17</v>
      </c>
      <c r="F90" s="40">
        <v>13299.66</v>
      </c>
      <c r="G90" s="40">
        <f t="shared" ref="G90:G102" si="5">(F90*19.88%)+F90</f>
        <v>15943.632407999999</v>
      </c>
      <c r="H90" s="40">
        <v>12323.78</v>
      </c>
      <c r="I90" s="40">
        <f t="shared" ref="I90:I102" si="6">(H90*5.1%)+H90</f>
        <v>12952.29278</v>
      </c>
      <c r="J90" s="40">
        <f>I90</f>
        <v>12952.29278</v>
      </c>
      <c r="K90" s="39">
        <v>17975.465508000001</v>
      </c>
      <c r="L90" s="39">
        <v>142800</v>
      </c>
      <c r="M90" s="39">
        <f>MIN(K90,L90)</f>
        <v>17975.465508000001</v>
      </c>
    </row>
    <row r="91" spans="1:13" ht="21.75" customHeight="1" x14ac:dyDescent="0.15">
      <c r="A91" s="113"/>
      <c r="B91" s="113"/>
      <c r="C91" s="113"/>
      <c r="D91" s="40" t="s">
        <v>104</v>
      </c>
      <c r="E91" s="40" t="s">
        <v>17</v>
      </c>
      <c r="F91" s="40">
        <v>41287.949999999997</v>
      </c>
      <c r="G91" s="40">
        <f t="shared" si="5"/>
        <v>49495.994459999994</v>
      </c>
      <c r="H91" s="40">
        <v>38257.460800000001</v>
      </c>
      <c r="I91" s="40">
        <f t="shared" si="6"/>
        <v>40208.591300799999</v>
      </c>
      <c r="J91" s="40">
        <f t="shared" ref="J91:J102" si="7">I91</f>
        <v>40208.591300799999</v>
      </c>
      <c r="K91" s="39">
        <v>55802.33232288</v>
      </c>
      <c r="L91" s="39">
        <v>142800</v>
      </c>
      <c r="M91" s="39">
        <f t="shared" ref="M91:M102" si="8">MIN(K91,L91)</f>
        <v>55802.33232288</v>
      </c>
    </row>
    <row r="92" spans="1:13" ht="16.5" customHeight="1" x14ac:dyDescent="0.15">
      <c r="A92" s="113"/>
      <c r="B92" s="113"/>
      <c r="C92" s="113"/>
      <c r="D92" s="40" t="s">
        <v>22</v>
      </c>
      <c r="E92" s="40" t="s">
        <v>17</v>
      </c>
      <c r="F92" s="40">
        <v>46458.720000000001</v>
      </c>
      <c r="G92" s="40">
        <f t="shared" si="5"/>
        <v>55694.713536000003</v>
      </c>
      <c r="H92" s="40">
        <v>43067.441399999996</v>
      </c>
      <c r="I92" s="40">
        <f t="shared" si="6"/>
        <v>45263.880911399996</v>
      </c>
      <c r="J92" s="40">
        <f t="shared" si="7"/>
        <v>45263.880911399996</v>
      </c>
      <c r="K92" s="39">
        <v>62818.170026039996</v>
      </c>
      <c r="L92" s="39">
        <v>113050</v>
      </c>
      <c r="M92" s="39">
        <f t="shared" si="8"/>
        <v>62818.170026039996</v>
      </c>
    </row>
    <row r="93" spans="1:13" ht="21" customHeight="1" x14ac:dyDescent="0.15">
      <c r="A93" s="113"/>
      <c r="B93" s="113"/>
      <c r="C93" s="113"/>
      <c r="D93" s="40" t="s">
        <v>105</v>
      </c>
      <c r="E93" s="40" t="s">
        <v>17</v>
      </c>
      <c r="F93" s="40">
        <v>39995.01</v>
      </c>
      <c r="G93" s="40">
        <f t="shared" si="5"/>
        <v>47946.017988</v>
      </c>
      <c r="H93" s="40">
        <v>37059.366999999998</v>
      </c>
      <c r="I93" s="40">
        <f t="shared" si="6"/>
        <v>38949.394716999996</v>
      </c>
      <c r="J93" s="40">
        <f t="shared" si="7"/>
        <v>38949.394716999996</v>
      </c>
      <c r="K93" s="39">
        <v>54054.792706199994</v>
      </c>
      <c r="L93" s="39">
        <v>142800</v>
      </c>
      <c r="M93" s="39">
        <f t="shared" si="8"/>
        <v>54054.792706199994</v>
      </c>
    </row>
    <row r="94" spans="1:13" ht="18.75" customHeight="1" x14ac:dyDescent="0.15">
      <c r="A94" s="113"/>
      <c r="B94" s="113"/>
      <c r="C94" s="113"/>
      <c r="D94" s="40" t="s">
        <v>106</v>
      </c>
      <c r="E94" s="40" t="s">
        <v>17</v>
      </c>
      <c r="F94" s="40">
        <v>85610.25</v>
      </c>
      <c r="G94" s="40">
        <f t="shared" si="5"/>
        <v>102629.5677</v>
      </c>
      <c r="H94" s="40">
        <v>79326.225999999995</v>
      </c>
      <c r="I94" s="40">
        <f t="shared" si="6"/>
        <v>83371.863526000001</v>
      </c>
      <c r="J94" s="40">
        <f t="shared" si="7"/>
        <v>83371.863526000001</v>
      </c>
      <c r="K94" s="39">
        <v>254831.28165923999</v>
      </c>
      <c r="L94" s="39">
        <v>154700</v>
      </c>
      <c r="M94" s="39">
        <f t="shared" si="8"/>
        <v>154700</v>
      </c>
    </row>
    <row r="95" spans="1:13" ht="18" customHeight="1" x14ac:dyDescent="0.15">
      <c r="A95" s="113"/>
      <c r="B95" s="113"/>
      <c r="C95" s="113"/>
      <c r="D95" s="40" t="s">
        <v>107</v>
      </c>
      <c r="E95" s="40" t="s">
        <v>17</v>
      </c>
      <c r="F95" s="40">
        <v>662783.22</v>
      </c>
      <c r="G95" s="40">
        <f t="shared" si="5"/>
        <v>794544.52413599996</v>
      </c>
      <c r="H95" s="40">
        <v>614134.72779999999</v>
      </c>
      <c r="I95" s="40">
        <f t="shared" si="6"/>
        <v>645455.5989178</v>
      </c>
      <c r="J95" s="40">
        <f t="shared" si="7"/>
        <v>645455.5989178</v>
      </c>
      <c r="K95" s="39">
        <v>895776.91396907996</v>
      </c>
      <c r="L95" s="39">
        <v>416500</v>
      </c>
      <c r="M95" s="39">
        <f t="shared" si="8"/>
        <v>416500</v>
      </c>
    </row>
    <row r="96" spans="1:13" ht="20.25" customHeight="1" x14ac:dyDescent="0.15">
      <c r="A96" s="113"/>
      <c r="B96" s="113"/>
      <c r="C96" s="113"/>
      <c r="D96" s="40" t="s">
        <v>108</v>
      </c>
      <c r="E96" s="40" t="s">
        <v>17</v>
      </c>
      <c r="F96" s="40">
        <v>51422.58</v>
      </c>
      <c r="G96" s="40">
        <f t="shared" si="5"/>
        <v>61645.388903999999</v>
      </c>
      <c r="H96" s="40">
        <v>47648.551800000001</v>
      </c>
      <c r="I96" s="40">
        <f t="shared" si="6"/>
        <v>50078.627941799998</v>
      </c>
      <c r="J96" s="40">
        <f t="shared" si="7"/>
        <v>50078.627941799998</v>
      </c>
      <c r="K96" s="39">
        <v>69500.177655480002</v>
      </c>
      <c r="L96" s="39">
        <v>499800</v>
      </c>
      <c r="M96" s="39">
        <f t="shared" si="8"/>
        <v>69500.177655480002</v>
      </c>
    </row>
    <row r="97" spans="1:13" ht="16.5" customHeight="1" x14ac:dyDescent="0.15">
      <c r="A97" s="113"/>
      <c r="B97" s="113"/>
      <c r="C97" s="113"/>
      <c r="D97" s="40" t="s">
        <v>109</v>
      </c>
      <c r="E97" s="40" t="s">
        <v>17</v>
      </c>
      <c r="F97" s="40">
        <v>334949.67</v>
      </c>
      <c r="G97" s="40">
        <f t="shared" si="5"/>
        <v>401537.66439599998</v>
      </c>
      <c r="H97" s="40">
        <v>310364.67</v>
      </c>
      <c r="I97" s="40">
        <f t="shared" si="6"/>
        <v>326193.26817</v>
      </c>
      <c r="J97" s="40">
        <f t="shared" si="7"/>
        <v>326193.26817</v>
      </c>
      <c r="K97" s="39">
        <v>452697.90766199998</v>
      </c>
      <c r="L97" s="39">
        <v>261800</v>
      </c>
      <c r="M97" s="39">
        <f t="shared" si="8"/>
        <v>261800</v>
      </c>
    </row>
    <row r="98" spans="1:13" ht="24.75" customHeight="1" x14ac:dyDescent="0.15">
      <c r="A98" s="113"/>
      <c r="B98" s="113"/>
      <c r="C98" s="113"/>
      <c r="D98" s="40" t="s">
        <v>110</v>
      </c>
      <c r="E98" s="40" t="s">
        <v>17</v>
      </c>
      <c r="F98" s="40">
        <v>188549.46</v>
      </c>
      <c r="G98" s="40">
        <f t="shared" si="5"/>
        <v>226033.09264799999</v>
      </c>
      <c r="H98" s="40">
        <v>174709.50339999999</v>
      </c>
      <c r="I98" s="40">
        <f t="shared" si="6"/>
        <v>183619.6880734</v>
      </c>
      <c r="J98" s="40">
        <f t="shared" si="7"/>
        <v>183619.6880734</v>
      </c>
      <c r="K98" s="39">
        <v>254831.28165923999</v>
      </c>
      <c r="L98" s="39">
        <v>142800</v>
      </c>
      <c r="M98" s="39">
        <f t="shared" si="8"/>
        <v>142800</v>
      </c>
    </row>
    <row r="99" spans="1:13" ht="24.75" customHeight="1" x14ac:dyDescent="0.15">
      <c r="A99" s="113"/>
      <c r="B99" s="113"/>
      <c r="C99" s="113"/>
      <c r="D99" s="40" t="s">
        <v>55</v>
      </c>
      <c r="E99" s="40" t="s">
        <v>17</v>
      </c>
      <c r="F99" s="40">
        <v>171408.6</v>
      </c>
      <c r="G99" s="40">
        <f t="shared" si="5"/>
        <v>205484.62968000001</v>
      </c>
      <c r="H99" s="40">
        <v>158827.57939999999</v>
      </c>
      <c r="I99" s="40">
        <f t="shared" si="6"/>
        <v>166927.78594939999</v>
      </c>
      <c r="J99" s="40">
        <f t="shared" si="7"/>
        <v>166927.78594939999</v>
      </c>
      <c r="K99" s="39">
        <v>452697.90766199998</v>
      </c>
      <c r="L99" s="39">
        <v>690200</v>
      </c>
      <c r="M99" s="39">
        <f t="shared" si="8"/>
        <v>452697.90766199998</v>
      </c>
    </row>
    <row r="100" spans="1:13" ht="24.75" customHeight="1" x14ac:dyDescent="0.15">
      <c r="A100" s="113"/>
      <c r="B100" s="113"/>
      <c r="C100" s="113"/>
      <c r="D100" s="40" t="s">
        <v>111</v>
      </c>
      <c r="E100" s="40" t="s">
        <v>17</v>
      </c>
      <c r="F100" s="40">
        <v>153985.59</v>
      </c>
      <c r="G100" s="40">
        <f t="shared" si="5"/>
        <v>184597.925292</v>
      </c>
      <c r="H100" s="40">
        <v>142683.4276</v>
      </c>
      <c r="I100" s="40">
        <f t="shared" si="6"/>
        <v>149960.2824076</v>
      </c>
      <c r="J100" s="40">
        <f t="shared" si="7"/>
        <v>149960.2824076</v>
      </c>
      <c r="K100" s="39">
        <v>208118.04749735998</v>
      </c>
      <c r="L100" s="39">
        <v>142800</v>
      </c>
      <c r="M100" s="39">
        <f t="shared" si="8"/>
        <v>142800</v>
      </c>
    </row>
    <row r="101" spans="1:13" ht="22.5" customHeight="1" x14ac:dyDescent="0.15">
      <c r="A101" s="113"/>
      <c r="B101" s="113"/>
      <c r="C101" s="113"/>
      <c r="D101" s="40" t="s">
        <v>112</v>
      </c>
      <c r="E101" s="40" t="s">
        <v>17</v>
      </c>
      <c r="F101" s="40">
        <v>0</v>
      </c>
      <c r="G101" s="40">
        <f t="shared" si="5"/>
        <v>0</v>
      </c>
      <c r="H101" s="40">
        <v>0</v>
      </c>
      <c r="I101" s="40">
        <f t="shared" si="6"/>
        <v>0</v>
      </c>
      <c r="J101" s="40">
        <f t="shared" si="7"/>
        <v>0</v>
      </c>
      <c r="K101" s="39">
        <v>1884271.5</v>
      </c>
      <c r="L101" s="39">
        <v>571200</v>
      </c>
      <c r="M101" s="39">
        <f>MIN(K101,L101)</f>
        <v>571200</v>
      </c>
    </row>
    <row r="102" spans="1:13" ht="21" customHeight="1" x14ac:dyDescent="0.15">
      <c r="A102" s="113"/>
      <c r="B102" s="113"/>
      <c r="C102" s="113"/>
      <c r="D102" s="40" t="s">
        <v>113</v>
      </c>
      <c r="E102" s="40" t="s">
        <v>17</v>
      </c>
      <c r="F102" s="40">
        <v>0</v>
      </c>
      <c r="G102" s="40">
        <f t="shared" si="5"/>
        <v>0</v>
      </c>
      <c r="H102" s="40">
        <v>192732.79999999999</v>
      </c>
      <c r="I102" s="40">
        <f t="shared" si="6"/>
        <v>202562.1728</v>
      </c>
      <c r="J102" s="40">
        <f t="shared" si="7"/>
        <v>202562.1728</v>
      </c>
      <c r="K102" s="39">
        <v>281120.06208</v>
      </c>
      <c r="L102" s="39">
        <v>142800</v>
      </c>
      <c r="M102" s="39">
        <f t="shared" si="8"/>
        <v>142800</v>
      </c>
    </row>
    <row r="103" spans="1:13" ht="18" customHeight="1" x14ac:dyDescent="0.15">
      <c r="A103" s="113"/>
      <c r="B103" s="113"/>
      <c r="C103" s="113"/>
      <c r="D103" s="86" t="s">
        <v>81</v>
      </c>
      <c r="E103" s="87"/>
      <c r="F103" s="87"/>
      <c r="G103" s="87"/>
      <c r="H103" s="87"/>
      <c r="I103" s="87"/>
      <c r="J103" s="87"/>
      <c r="K103" s="87"/>
      <c r="L103" s="87"/>
      <c r="M103" s="88"/>
    </row>
    <row r="104" spans="1:13" ht="24.75" customHeight="1" x14ac:dyDescent="0.15">
      <c r="A104" s="113"/>
      <c r="B104" s="113"/>
      <c r="C104" s="113"/>
      <c r="D104" s="40" t="s">
        <v>114</v>
      </c>
      <c r="E104" s="118" t="s">
        <v>82</v>
      </c>
      <c r="F104" s="40">
        <v>62943.21</v>
      </c>
      <c r="G104" s="40">
        <f>(F104*19.88%)+F104</f>
        <v>75456.320147999999</v>
      </c>
      <c r="H104" s="40">
        <v>58322.983800000002</v>
      </c>
      <c r="I104" s="40">
        <f>(H104*5.1%)+H104</f>
        <v>61297.455973800003</v>
      </c>
      <c r="J104" s="40">
        <f>I104</f>
        <v>61297.455973800003</v>
      </c>
      <c r="K104" s="121">
        <v>85069.904170680005</v>
      </c>
      <c r="L104" s="121">
        <v>333200</v>
      </c>
      <c r="M104" s="121">
        <f>MIN(K104,L104)</f>
        <v>85069.904170680005</v>
      </c>
    </row>
    <row r="105" spans="1:13" ht="24.75" customHeight="1" x14ac:dyDescent="0.15">
      <c r="A105" s="113"/>
      <c r="B105" s="113"/>
      <c r="C105" s="113"/>
      <c r="D105" s="40" t="s">
        <v>115</v>
      </c>
      <c r="E105" s="119"/>
      <c r="F105" s="40"/>
      <c r="G105" s="40"/>
      <c r="H105" s="40"/>
      <c r="I105" s="40"/>
      <c r="J105" s="40">
        <f t="shared" ref="J105:J111" si="9">+(G105+I105)/2</f>
        <v>0</v>
      </c>
      <c r="K105" s="122"/>
      <c r="L105" s="122"/>
      <c r="M105" s="122"/>
    </row>
    <row r="106" spans="1:13" ht="24.75" customHeight="1" x14ac:dyDescent="0.15">
      <c r="A106" s="113"/>
      <c r="B106" s="113"/>
      <c r="C106" s="113"/>
      <c r="D106" s="40" t="s">
        <v>116</v>
      </c>
      <c r="E106" s="119"/>
      <c r="F106" s="40"/>
      <c r="G106" s="40"/>
      <c r="H106" s="40"/>
      <c r="I106" s="40"/>
      <c r="J106" s="40">
        <f t="shared" si="9"/>
        <v>0</v>
      </c>
      <c r="K106" s="122"/>
      <c r="L106" s="122"/>
      <c r="M106" s="122"/>
    </row>
    <row r="107" spans="1:13" ht="17.25" customHeight="1" x14ac:dyDescent="0.15">
      <c r="A107" s="113"/>
      <c r="B107" s="113"/>
      <c r="C107" s="113"/>
      <c r="D107" s="40" t="s">
        <v>117</v>
      </c>
      <c r="E107" s="119"/>
      <c r="F107" s="40"/>
      <c r="G107" s="40"/>
      <c r="H107" s="40"/>
      <c r="I107" s="40"/>
      <c r="J107" s="40">
        <f t="shared" si="9"/>
        <v>0</v>
      </c>
      <c r="K107" s="122"/>
      <c r="L107" s="122"/>
      <c r="M107" s="122"/>
    </row>
    <row r="108" spans="1:13" ht="21" customHeight="1" x14ac:dyDescent="0.15">
      <c r="A108" s="113"/>
      <c r="B108" s="113"/>
      <c r="C108" s="113"/>
      <c r="D108" s="40" t="s">
        <v>118</v>
      </c>
      <c r="E108" s="119"/>
      <c r="F108" s="40"/>
      <c r="G108" s="40"/>
      <c r="H108" s="40"/>
      <c r="I108" s="40"/>
      <c r="J108" s="40">
        <f t="shared" si="9"/>
        <v>0</v>
      </c>
      <c r="K108" s="122"/>
      <c r="L108" s="122"/>
      <c r="M108" s="122"/>
    </row>
    <row r="109" spans="1:13" ht="24.75" customHeight="1" x14ac:dyDescent="0.15">
      <c r="A109" s="113"/>
      <c r="B109" s="113"/>
      <c r="C109" s="113"/>
      <c r="D109" s="40" t="s">
        <v>119</v>
      </c>
      <c r="E109" s="119"/>
      <c r="F109" s="40"/>
      <c r="G109" s="40"/>
      <c r="H109" s="40"/>
      <c r="I109" s="40"/>
      <c r="J109" s="40">
        <f t="shared" si="9"/>
        <v>0</v>
      </c>
      <c r="K109" s="122"/>
      <c r="L109" s="122"/>
      <c r="M109" s="122"/>
    </row>
    <row r="110" spans="1:13" ht="24.75" customHeight="1" x14ac:dyDescent="0.15">
      <c r="A110" s="113"/>
      <c r="B110" s="113"/>
      <c r="C110" s="113"/>
      <c r="D110" s="40" t="s">
        <v>120</v>
      </c>
      <c r="E110" s="119"/>
      <c r="F110" s="40"/>
      <c r="G110" s="40"/>
      <c r="H110" s="40"/>
      <c r="I110" s="40"/>
      <c r="J110" s="40">
        <f t="shared" si="9"/>
        <v>0</v>
      </c>
      <c r="K110" s="122"/>
      <c r="L110" s="122"/>
      <c r="M110" s="122"/>
    </row>
    <row r="111" spans="1:13" ht="24.75" customHeight="1" x14ac:dyDescent="0.15">
      <c r="A111" s="114"/>
      <c r="B111" s="114"/>
      <c r="C111" s="114"/>
      <c r="D111" s="40" t="s">
        <v>121</v>
      </c>
      <c r="E111" s="120"/>
      <c r="F111" s="40"/>
      <c r="G111" s="40"/>
      <c r="H111" s="40"/>
      <c r="I111" s="40"/>
      <c r="J111" s="40">
        <f t="shared" si="9"/>
        <v>0</v>
      </c>
      <c r="K111" s="123"/>
      <c r="L111" s="123"/>
      <c r="M111" s="123"/>
    </row>
    <row r="112" spans="1:13" ht="15.75" customHeight="1" x14ac:dyDescent="0.15">
      <c r="A112" s="112">
        <v>3</v>
      </c>
      <c r="B112" s="112" t="s">
        <v>122</v>
      </c>
      <c r="C112" s="112" t="s">
        <v>123</v>
      </c>
      <c r="D112" s="47" t="s">
        <v>15</v>
      </c>
      <c r="E112" s="58"/>
      <c r="F112" s="40"/>
      <c r="G112" s="40"/>
      <c r="H112" s="40"/>
      <c r="I112" s="40"/>
      <c r="J112" s="40"/>
      <c r="K112" s="39"/>
      <c r="L112" s="39"/>
      <c r="M112" s="39"/>
    </row>
    <row r="113" spans="1:13" ht="23.25" customHeight="1" x14ac:dyDescent="0.15">
      <c r="A113" s="113"/>
      <c r="B113" s="113"/>
      <c r="C113" s="113"/>
      <c r="D113" s="40" t="s">
        <v>124</v>
      </c>
      <c r="E113" s="40" t="s">
        <v>17</v>
      </c>
      <c r="F113" s="40">
        <v>51422.58</v>
      </c>
      <c r="G113" s="40">
        <f t="shared" ref="G113:G144" si="10">(F113*19.88%)+F113</f>
        <v>61645.388903999999</v>
      </c>
      <c r="H113" s="40">
        <v>47648.551800000001</v>
      </c>
      <c r="I113" s="40">
        <f t="shared" ref="I113:I176" si="11">(H113*5.1%)+H113</f>
        <v>50078.627941799998</v>
      </c>
      <c r="J113" s="40">
        <f>I113</f>
        <v>50078.627941799998</v>
      </c>
      <c r="K113" s="39">
        <v>170042.13197040002</v>
      </c>
      <c r="L113" s="39">
        <v>452200</v>
      </c>
      <c r="M113" s="39">
        <f>MIN(K113,L113)</f>
        <v>170042.13197040002</v>
      </c>
    </row>
    <row r="114" spans="1:13" ht="16.5" customHeight="1" x14ac:dyDescent="0.15">
      <c r="A114" s="113"/>
      <c r="B114" s="113"/>
      <c r="C114" s="113"/>
      <c r="D114" s="40" t="s">
        <v>125</v>
      </c>
      <c r="E114" s="40" t="s">
        <v>17</v>
      </c>
      <c r="F114" s="40">
        <v>247278.24</v>
      </c>
      <c r="G114" s="40">
        <f t="shared" si="10"/>
        <v>296437.15411199996</v>
      </c>
      <c r="H114" s="40">
        <v>229127.7948</v>
      </c>
      <c r="I114" s="40">
        <f t="shared" si="11"/>
        <v>240813.31233479999</v>
      </c>
      <c r="J114" s="40">
        <f t="shared" ref="J114:J177" si="12">I114</f>
        <v>240813.31233479999</v>
      </c>
      <c r="K114" s="39">
        <v>327194.49097440002</v>
      </c>
      <c r="L114" s="39">
        <v>142800</v>
      </c>
      <c r="M114" s="39">
        <f t="shared" ref="M114:M177" si="13">MIN(K114,L114)</f>
        <v>142800</v>
      </c>
    </row>
    <row r="115" spans="1:13" ht="20.25" customHeight="1" x14ac:dyDescent="0.15">
      <c r="A115" s="113"/>
      <c r="B115" s="113"/>
      <c r="C115" s="113"/>
      <c r="D115" s="40" t="s">
        <v>126</v>
      </c>
      <c r="E115" s="40" t="s">
        <v>17</v>
      </c>
      <c r="F115" s="40">
        <v>97079.4</v>
      </c>
      <c r="G115" s="40">
        <f t="shared" si="10"/>
        <v>116378.78472</v>
      </c>
      <c r="H115" s="40">
        <v>89953.401400000002</v>
      </c>
      <c r="I115" s="40">
        <f t="shared" si="11"/>
        <v>94541.024871400004</v>
      </c>
      <c r="J115" s="40">
        <f t="shared" si="12"/>
        <v>94541.024871400004</v>
      </c>
      <c r="K115" s="39">
        <v>128453.4571992</v>
      </c>
      <c r="L115" s="39">
        <v>261800</v>
      </c>
      <c r="M115" s="39">
        <f t="shared" si="13"/>
        <v>128453.4571992</v>
      </c>
    </row>
    <row r="116" spans="1:13" ht="18.75" customHeight="1" x14ac:dyDescent="0.15">
      <c r="A116" s="113"/>
      <c r="B116" s="113"/>
      <c r="C116" s="113"/>
      <c r="D116" s="40" t="s">
        <v>127</v>
      </c>
      <c r="E116" s="40" t="s">
        <v>17</v>
      </c>
      <c r="F116" s="40">
        <v>88044.66</v>
      </c>
      <c r="G116" s="40">
        <f t="shared" si="10"/>
        <v>105547.938408</v>
      </c>
      <c r="H116" s="40">
        <v>81582.497000000003</v>
      </c>
      <c r="I116" s="40">
        <f t="shared" si="11"/>
        <v>85743.204347000006</v>
      </c>
      <c r="J116" s="40">
        <f t="shared" si="12"/>
        <v>85743.204347000006</v>
      </c>
      <c r="K116" s="39">
        <v>116499.805716</v>
      </c>
      <c r="L116" s="39">
        <v>249900</v>
      </c>
      <c r="M116" s="39">
        <f t="shared" si="13"/>
        <v>116499.805716</v>
      </c>
    </row>
    <row r="117" spans="1:13" ht="18.75" customHeight="1" x14ac:dyDescent="0.15">
      <c r="A117" s="113"/>
      <c r="B117" s="113"/>
      <c r="C117" s="113"/>
      <c r="D117" s="40" t="s">
        <v>128</v>
      </c>
      <c r="E117" s="40" t="s">
        <v>17</v>
      </c>
      <c r="F117" s="40">
        <v>211405.59</v>
      </c>
      <c r="G117" s="40">
        <f t="shared" si="10"/>
        <v>253433.02129199999</v>
      </c>
      <c r="H117" s="40">
        <v>195888.7996</v>
      </c>
      <c r="I117" s="40">
        <f t="shared" si="11"/>
        <v>205879.12837960001</v>
      </c>
      <c r="J117" s="40">
        <f t="shared" si="12"/>
        <v>205879.12837960001</v>
      </c>
      <c r="K117" s="39">
        <v>279729.20582879998</v>
      </c>
      <c r="L117" s="39">
        <v>261800</v>
      </c>
      <c r="M117" s="39">
        <f t="shared" si="13"/>
        <v>261800</v>
      </c>
    </row>
    <row r="118" spans="1:13" ht="18.75" customHeight="1" x14ac:dyDescent="0.15">
      <c r="A118" s="113"/>
      <c r="B118" s="113"/>
      <c r="C118" s="113"/>
      <c r="D118" s="40" t="s">
        <v>129</v>
      </c>
      <c r="E118" s="40" t="s">
        <v>17</v>
      </c>
      <c r="F118" s="40">
        <v>144133.10999999999</v>
      </c>
      <c r="G118" s="40">
        <f t="shared" si="10"/>
        <v>172786.77226799997</v>
      </c>
      <c r="H118" s="40">
        <v>133553.6378</v>
      </c>
      <c r="I118" s="40">
        <f t="shared" si="11"/>
        <v>140364.87332779999</v>
      </c>
      <c r="J118" s="40">
        <f t="shared" si="12"/>
        <v>140364.87332779999</v>
      </c>
      <c r="K118" s="39">
        <v>190714.5947784</v>
      </c>
      <c r="L118" s="39">
        <v>142800</v>
      </c>
      <c r="M118" s="39">
        <f t="shared" si="13"/>
        <v>142800</v>
      </c>
    </row>
    <row r="119" spans="1:13" ht="16.5" customHeight="1" x14ac:dyDescent="0.15">
      <c r="A119" s="113"/>
      <c r="B119" s="113"/>
      <c r="C119" s="113"/>
      <c r="D119" s="40" t="s">
        <v>130</v>
      </c>
      <c r="E119" s="40" t="s">
        <v>17</v>
      </c>
      <c r="F119" s="40">
        <v>9712.89</v>
      </c>
      <c r="G119" s="40">
        <f t="shared" si="10"/>
        <v>11643.812532</v>
      </c>
      <c r="H119" s="40">
        <v>9000.0658000000003</v>
      </c>
      <c r="I119" s="40">
        <f t="shared" si="11"/>
        <v>9459.0691557999999</v>
      </c>
      <c r="J119" s="40">
        <f t="shared" si="12"/>
        <v>9459.0691557999999</v>
      </c>
      <c r="K119" s="39">
        <v>12852.093962400002</v>
      </c>
      <c r="L119" s="39">
        <v>226100</v>
      </c>
      <c r="M119" s="39">
        <f t="shared" si="13"/>
        <v>12852.093962400002</v>
      </c>
    </row>
    <row r="120" spans="1:13" ht="18" customHeight="1" x14ac:dyDescent="0.15">
      <c r="A120" s="113"/>
      <c r="B120" s="113"/>
      <c r="C120" s="113"/>
      <c r="D120" s="40" t="s">
        <v>131</v>
      </c>
      <c r="E120" s="40" t="s">
        <v>17</v>
      </c>
      <c r="F120" s="40">
        <v>17482.41</v>
      </c>
      <c r="G120" s="40">
        <f t="shared" si="10"/>
        <v>20957.913108000001</v>
      </c>
      <c r="H120" s="40">
        <v>16198.8212</v>
      </c>
      <c r="I120" s="40">
        <f t="shared" si="11"/>
        <v>17024.961081199999</v>
      </c>
      <c r="J120" s="40">
        <f t="shared" si="12"/>
        <v>17024.961081199999</v>
      </c>
      <c r="K120" s="39">
        <v>23131.916673600001</v>
      </c>
      <c r="L120" s="39">
        <v>142800</v>
      </c>
      <c r="M120" s="39">
        <f t="shared" si="13"/>
        <v>23131.916673600001</v>
      </c>
    </row>
    <row r="121" spans="1:13" ht="19.5" customHeight="1" x14ac:dyDescent="0.15">
      <c r="A121" s="113"/>
      <c r="B121" s="113"/>
      <c r="C121" s="113"/>
      <c r="D121" s="40" t="s">
        <v>132</v>
      </c>
      <c r="E121" s="40" t="s">
        <v>17</v>
      </c>
      <c r="F121" s="40">
        <v>646992.72</v>
      </c>
      <c r="G121" s="40">
        <f t="shared" si="10"/>
        <v>775614.87273599999</v>
      </c>
      <c r="H121" s="40">
        <v>599503.71380000003</v>
      </c>
      <c r="I121" s="40">
        <f t="shared" si="11"/>
        <v>630078.40320379997</v>
      </c>
      <c r="J121" s="40">
        <f t="shared" si="12"/>
        <v>630078.40320379997</v>
      </c>
      <c r="K121" s="39">
        <v>856091.30330639996</v>
      </c>
      <c r="L121" s="39">
        <v>142800</v>
      </c>
      <c r="M121" s="39">
        <f t="shared" si="13"/>
        <v>142800</v>
      </c>
    </row>
    <row r="122" spans="1:13" ht="17.25" customHeight="1" x14ac:dyDescent="0.15">
      <c r="A122" s="113"/>
      <c r="B122" s="113"/>
      <c r="C122" s="113"/>
      <c r="D122" s="40" t="s">
        <v>133</v>
      </c>
      <c r="E122" s="40" t="s">
        <v>17</v>
      </c>
      <c r="F122" s="40">
        <v>19426.77</v>
      </c>
      <c r="G122" s="40">
        <f t="shared" si="10"/>
        <v>23288.811876</v>
      </c>
      <c r="H122" s="40">
        <v>18001.058199999999</v>
      </c>
      <c r="I122" s="40">
        <f t="shared" si="11"/>
        <v>18919.112168200001</v>
      </c>
      <c r="J122" s="40">
        <f t="shared" si="12"/>
        <v>18919.112168200001</v>
      </c>
      <c r="K122" s="39">
        <v>25705.5111096</v>
      </c>
      <c r="L122" s="39">
        <v>154700</v>
      </c>
      <c r="M122" s="39">
        <f t="shared" si="13"/>
        <v>25705.5111096</v>
      </c>
    </row>
    <row r="123" spans="1:13" ht="16.5" customHeight="1" x14ac:dyDescent="0.15">
      <c r="A123" s="113"/>
      <c r="B123" s="113"/>
      <c r="C123" s="113"/>
      <c r="D123" s="40" t="s">
        <v>134</v>
      </c>
      <c r="E123" s="40" t="s">
        <v>17</v>
      </c>
      <c r="F123" s="40">
        <v>65939.94</v>
      </c>
      <c r="G123" s="40">
        <f t="shared" si="10"/>
        <v>79048.800071999998</v>
      </c>
      <c r="H123" s="40">
        <v>61100.004000000001</v>
      </c>
      <c r="I123" s="40">
        <f t="shared" si="11"/>
        <v>64216.104204000003</v>
      </c>
      <c r="J123" s="40">
        <f t="shared" si="12"/>
        <v>64216.104204000003</v>
      </c>
      <c r="K123" s="39">
        <v>87250.805712000001</v>
      </c>
      <c r="L123" s="39">
        <v>142800</v>
      </c>
      <c r="M123" s="39">
        <f t="shared" si="13"/>
        <v>87250.805712000001</v>
      </c>
    </row>
    <row r="124" spans="1:13" ht="24.75" customHeight="1" x14ac:dyDescent="0.15">
      <c r="A124" s="113"/>
      <c r="B124" s="113"/>
      <c r="C124" s="113"/>
      <c r="D124" s="40" t="s">
        <v>135</v>
      </c>
      <c r="E124" s="40" t="s">
        <v>17</v>
      </c>
      <c r="F124" s="40">
        <v>212548.05</v>
      </c>
      <c r="G124" s="40">
        <f t="shared" si="10"/>
        <v>254802.60233999998</v>
      </c>
      <c r="H124" s="40">
        <v>196946.9768</v>
      </c>
      <c r="I124" s="40">
        <f t="shared" si="11"/>
        <v>206991.27261680001</v>
      </c>
      <c r="J124" s="40">
        <f t="shared" si="12"/>
        <v>206991.27261680001</v>
      </c>
      <c r="K124" s="39">
        <v>281240.2828704</v>
      </c>
      <c r="L124" s="39">
        <v>113050</v>
      </c>
      <c r="M124" s="39">
        <f t="shared" si="13"/>
        <v>113050</v>
      </c>
    </row>
    <row r="125" spans="1:13" ht="24.75" customHeight="1" x14ac:dyDescent="0.15">
      <c r="A125" s="113"/>
      <c r="B125" s="113"/>
      <c r="C125" s="113"/>
      <c r="D125" s="40" t="s">
        <v>136</v>
      </c>
      <c r="E125" s="40" t="s">
        <v>17</v>
      </c>
      <c r="F125" s="40">
        <v>207564.39</v>
      </c>
      <c r="G125" s="40">
        <f t="shared" si="10"/>
        <v>248828.19073200002</v>
      </c>
      <c r="H125" s="40">
        <v>192328.80239999999</v>
      </c>
      <c r="I125" s="40">
        <f t="shared" si="11"/>
        <v>202137.57132239998</v>
      </c>
      <c r="J125" s="40">
        <f t="shared" si="12"/>
        <v>202137.57132239998</v>
      </c>
      <c r="K125" s="39">
        <v>274645.52982719999</v>
      </c>
      <c r="L125" s="39">
        <v>113050</v>
      </c>
      <c r="M125" s="39">
        <f t="shared" si="13"/>
        <v>113050</v>
      </c>
    </row>
    <row r="126" spans="1:13" ht="19.5" customHeight="1" x14ac:dyDescent="0.15">
      <c r="A126" s="113"/>
      <c r="B126" s="113"/>
      <c r="C126" s="113"/>
      <c r="D126" s="40" t="s">
        <v>137</v>
      </c>
      <c r="E126" s="40" t="s">
        <v>17</v>
      </c>
      <c r="F126" s="40">
        <v>144614.25</v>
      </c>
      <c r="G126" s="40">
        <f t="shared" si="10"/>
        <v>173363.56289999999</v>
      </c>
      <c r="H126" s="40">
        <v>133999.33240000001</v>
      </c>
      <c r="I126" s="40">
        <f t="shared" si="11"/>
        <v>140833.29835240002</v>
      </c>
      <c r="J126" s="40">
        <f t="shared" si="12"/>
        <v>140833.29835240002</v>
      </c>
      <c r="K126" s="39">
        <v>191351.04666720002</v>
      </c>
      <c r="L126" s="39">
        <v>142800</v>
      </c>
      <c r="M126" s="39">
        <f t="shared" si="13"/>
        <v>142800</v>
      </c>
    </row>
    <row r="127" spans="1:13" ht="19.5" customHeight="1" x14ac:dyDescent="0.15">
      <c r="A127" s="113"/>
      <c r="B127" s="113"/>
      <c r="C127" s="113"/>
      <c r="D127" s="40" t="s">
        <v>138</v>
      </c>
      <c r="E127" s="40" t="s">
        <v>17</v>
      </c>
      <c r="F127" s="40">
        <v>273877.56</v>
      </c>
      <c r="G127" s="40">
        <f t="shared" si="10"/>
        <v>328324.41892799997</v>
      </c>
      <c r="H127" s="40">
        <v>253775.3548</v>
      </c>
      <c r="I127" s="40">
        <f t="shared" si="11"/>
        <v>266717.8978948</v>
      </c>
      <c r="J127" s="40">
        <f t="shared" si="12"/>
        <v>266717.8978948</v>
      </c>
      <c r="K127" s="39">
        <v>362391.20665439998</v>
      </c>
      <c r="L127" s="39">
        <v>142800</v>
      </c>
      <c r="M127" s="39">
        <f t="shared" si="13"/>
        <v>142800</v>
      </c>
    </row>
    <row r="128" spans="1:13" ht="18.75" customHeight="1" x14ac:dyDescent="0.15">
      <c r="A128" s="113"/>
      <c r="B128" s="113"/>
      <c r="C128" s="113"/>
      <c r="D128" s="40" t="s">
        <v>139</v>
      </c>
      <c r="E128" s="40" t="s">
        <v>17</v>
      </c>
      <c r="F128" s="40">
        <v>72123.48</v>
      </c>
      <c r="G128" s="40">
        <f t="shared" si="10"/>
        <v>86461.627823999996</v>
      </c>
      <c r="H128" s="40">
        <v>66829.171799999996</v>
      </c>
      <c r="I128" s="40">
        <f t="shared" si="11"/>
        <v>70237.459561800002</v>
      </c>
      <c r="J128" s="40">
        <f t="shared" si="12"/>
        <v>70237.459561800002</v>
      </c>
      <c r="K128" s="39">
        <v>95432.057330399999</v>
      </c>
      <c r="L128" s="39">
        <v>113050</v>
      </c>
      <c r="M128" s="39">
        <f t="shared" si="13"/>
        <v>95432.057330399999</v>
      </c>
    </row>
    <row r="129" spans="1:13" ht="17.25" customHeight="1" x14ac:dyDescent="0.15">
      <c r="A129" s="113"/>
      <c r="B129" s="113"/>
      <c r="C129" s="113"/>
      <c r="D129" s="40" t="s">
        <v>140</v>
      </c>
      <c r="E129" s="40" t="s">
        <v>17</v>
      </c>
      <c r="F129" s="40">
        <v>1371.15</v>
      </c>
      <c r="G129" s="40">
        <f t="shared" si="10"/>
        <v>1643.7346200000002</v>
      </c>
      <c r="H129" s="40">
        <v>1270.3686</v>
      </c>
      <c r="I129" s="40">
        <f t="shared" si="11"/>
        <v>1335.1573986000001</v>
      </c>
      <c r="J129" s="40">
        <f t="shared" si="12"/>
        <v>1335.1573986000001</v>
      </c>
      <c r="K129" s="39">
        <v>1814.0863608</v>
      </c>
      <c r="L129" s="39">
        <v>113050</v>
      </c>
      <c r="M129" s="39">
        <f t="shared" si="13"/>
        <v>1814.0863608</v>
      </c>
    </row>
    <row r="130" spans="1:13" ht="17.25" customHeight="1" x14ac:dyDescent="0.15">
      <c r="A130" s="113"/>
      <c r="B130" s="113"/>
      <c r="C130" s="113"/>
      <c r="D130" s="40" t="s">
        <v>141</v>
      </c>
      <c r="E130" s="40" t="s">
        <v>17</v>
      </c>
      <c r="F130" s="40">
        <v>276540.65999999997</v>
      </c>
      <c r="G130" s="40">
        <f t="shared" si="10"/>
        <v>331516.94320799998</v>
      </c>
      <c r="H130" s="40">
        <v>256242.89059999998</v>
      </c>
      <c r="I130" s="40">
        <f t="shared" si="11"/>
        <v>269311.27802059997</v>
      </c>
      <c r="J130" s="40">
        <f t="shared" si="12"/>
        <v>269311.27802059997</v>
      </c>
      <c r="K130" s="39">
        <v>365914.84777679999</v>
      </c>
      <c r="L130" s="39">
        <v>142800</v>
      </c>
      <c r="M130" s="39">
        <f t="shared" si="13"/>
        <v>142800</v>
      </c>
    </row>
    <row r="131" spans="1:13" ht="17.25" customHeight="1" x14ac:dyDescent="0.15">
      <c r="A131" s="113"/>
      <c r="B131" s="113"/>
      <c r="C131" s="113"/>
      <c r="D131" s="40" t="s">
        <v>142</v>
      </c>
      <c r="E131" s="40" t="s">
        <v>17</v>
      </c>
      <c r="F131" s="40">
        <v>1257004.98</v>
      </c>
      <c r="G131" s="40">
        <f t="shared" si="10"/>
        <v>1506897.570024</v>
      </c>
      <c r="H131" s="40">
        <v>1164740.8330000001</v>
      </c>
      <c r="I131" s="40">
        <f t="shared" si="11"/>
        <v>1224142.6154830002</v>
      </c>
      <c r="J131" s="40">
        <f t="shared" si="12"/>
        <v>1224142.6154830002</v>
      </c>
      <c r="K131" s="39">
        <v>1663249.909524</v>
      </c>
      <c r="L131" s="39">
        <v>285600</v>
      </c>
      <c r="M131" s="39">
        <f t="shared" si="13"/>
        <v>285600</v>
      </c>
    </row>
    <row r="132" spans="1:13" ht="15.75" customHeight="1" x14ac:dyDescent="0.15">
      <c r="A132" s="113"/>
      <c r="B132" s="113"/>
      <c r="C132" s="113"/>
      <c r="D132" s="40" t="s">
        <v>143</v>
      </c>
      <c r="E132" s="40" t="s">
        <v>17</v>
      </c>
      <c r="F132" s="40">
        <v>1087496.19</v>
      </c>
      <c r="G132" s="40">
        <f t="shared" si="10"/>
        <v>1303690.432572</v>
      </c>
      <c r="H132" s="40">
        <v>1007673.7936</v>
      </c>
      <c r="I132" s="40">
        <f t="shared" si="11"/>
        <v>1059065.1570736</v>
      </c>
      <c r="J132" s="40">
        <f t="shared" si="12"/>
        <v>1059065.1570736</v>
      </c>
      <c r="K132" s="39">
        <v>1438958.1772608</v>
      </c>
      <c r="L132" s="39">
        <v>297500</v>
      </c>
      <c r="M132" s="39">
        <f t="shared" si="13"/>
        <v>297500</v>
      </c>
    </row>
    <row r="133" spans="1:13" ht="14.25" customHeight="1" x14ac:dyDescent="0.15">
      <c r="A133" s="113"/>
      <c r="B133" s="113"/>
      <c r="C133" s="113"/>
      <c r="D133" s="40" t="s">
        <v>144</v>
      </c>
      <c r="E133" s="40" t="s">
        <v>17</v>
      </c>
      <c r="F133" s="40">
        <v>171408.6</v>
      </c>
      <c r="G133" s="40">
        <f t="shared" si="10"/>
        <v>205484.62968000001</v>
      </c>
      <c r="H133" s="40">
        <v>158827.57939999999</v>
      </c>
      <c r="I133" s="40">
        <f t="shared" si="11"/>
        <v>166927.78594939999</v>
      </c>
      <c r="J133" s="40">
        <f t="shared" si="12"/>
        <v>166927.78594939999</v>
      </c>
      <c r="K133" s="39">
        <v>226805.78338319997</v>
      </c>
      <c r="L133" s="39">
        <v>499800</v>
      </c>
      <c r="M133" s="39">
        <f t="shared" si="13"/>
        <v>226805.78338319997</v>
      </c>
    </row>
    <row r="134" spans="1:13" ht="13.5" customHeight="1" x14ac:dyDescent="0.15">
      <c r="A134" s="113"/>
      <c r="B134" s="113"/>
      <c r="C134" s="113"/>
      <c r="D134" s="40" t="s">
        <v>145</v>
      </c>
      <c r="E134" s="40" t="s">
        <v>17</v>
      </c>
      <c r="F134" s="40">
        <v>326702.96999999997</v>
      </c>
      <c r="G134" s="40">
        <f t="shared" si="10"/>
        <v>391651.52043599996</v>
      </c>
      <c r="H134" s="40">
        <v>302722.99979999999</v>
      </c>
      <c r="I134" s="40">
        <f t="shared" si="11"/>
        <v>318161.87278979999</v>
      </c>
      <c r="J134" s="40">
        <f t="shared" si="12"/>
        <v>318161.87278979999</v>
      </c>
      <c r="K134" s="39">
        <v>432288.4437144</v>
      </c>
      <c r="L134" s="39">
        <v>380800</v>
      </c>
      <c r="M134" s="39">
        <f t="shared" si="13"/>
        <v>380800</v>
      </c>
    </row>
    <row r="135" spans="1:13" ht="15.75" customHeight="1" x14ac:dyDescent="0.15">
      <c r="A135" s="113"/>
      <c r="B135" s="113"/>
      <c r="C135" s="113"/>
      <c r="D135" s="40" t="s">
        <v>146</v>
      </c>
      <c r="E135" s="40" t="s">
        <v>17</v>
      </c>
      <c r="F135" s="40">
        <v>57473.46</v>
      </c>
      <c r="G135" s="40">
        <f t="shared" si="10"/>
        <v>68899.183848000001</v>
      </c>
      <c r="H135" s="40">
        <v>53254.481800000001</v>
      </c>
      <c r="I135" s="40">
        <f t="shared" si="11"/>
        <v>55970.4603718</v>
      </c>
      <c r="J135" s="40">
        <f t="shared" si="12"/>
        <v>55970.4603718</v>
      </c>
      <c r="K135" s="39">
        <v>76047.400010400001</v>
      </c>
      <c r="L135" s="39">
        <v>261800</v>
      </c>
      <c r="M135" s="39">
        <f t="shared" si="13"/>
        <v>76047.400010400001</v>
      </c>
    </row>
    <row r="136" spans="1:13" ht="14.25" customHeight="1" x14ac:dyDescent="0.15">
      <c r="A136" s="113"/>
      <c r="B136" s="113"/>
      <c r="C136" s="113"/>
      <c r="D136" s="40" t="s">
        <v>147</v>
      </c>
      <c r="E136" s="40" t="s">
        <v>17</v>
      </c>
      <c r="F136" s="40">
        <v>77929.83</v>
      </c>
      <c r="G136" s="40">
        <f t="shared" si="10"/>
        <v>93422.280203999995</v>
      </c>
      <c r="H136" s="40">
        <v>72209.937999999995</v>
      </c>
      <c r="I136" s="40">
        <f t="shared" si="11"/>
        <v>75892.644837999993</v>
      </c>
      <c r="J136" s="40">
        <f t="shared" si="12"/>
        <v>75892.644837999993</v>
      </c>
      <c r="K136" s="39">
        <v>103115.79146399999</v>
      </c>
      <c r="L136" s="39">
        <v>142800</v>
      </c>
      <c r="M136" s="39">
        <f t="shared" si="13"/>
        <v>103115.79146399999</v>
      </c>
    </row>
    <row r="137" spans="1:13" ht="21" customHeight="1" x14ac:dyDescent="0.15">
      <c r="A137" s="113"/>
      <c r="B137" s="113"/>
      <c r="C137" s="113"/>
      <c r="D137" s="40" t="s">
        <v>148</v>
      </c>
      <c r="E137" s="40" t="s">
        <v>17</v>
      </c>
      <c r="F137" s="40">
        <v>140196.87</v>
      </c>
      <c r="G137" s="40">
        <f t="shared" si="10"/>
        <v>168068.00775599998</v>
      </c>
      <c r="H137" s="40">
        <v>129906.5402</v>
      </c>
      <c r="I137" s="40">
        <f t="shared" si="11"/>
        <v>136531.77375019999</v>
      </c>
      <c r="J137" s="40">
        <f t="shared" si="12"/>
        <v>136531.77375019999</v>
      </c>
      <c r="K137" s="39">
        <v>185506.53940559999</v>
      </c>
      <c r="L137" s="39">
        <v>261800</v>
      </c>
      <c r="M137" s="39">
        <f t="shared" si="13"/>
        <v>185506.53940559999</v>
      </c>
    </row>
    <row r="138" spans="1:13" ht="17.25" customHeight="1" x14ac:dyDescent="0.15">
      <c r="A138" s="113"/>
      <c r="B138" s="113"/>
      <c r="C138" s="113"/>
      <c r="D138" s="40" t="s">
        <v>149</v>
      </c>
      <c r="E138" s="40" t="s">
        <v>17</v>
      </c>
      <c r="F138" s="40">
        <v>77929.83</v>
      </c>
      <c r="G138" s="40">
        <f t="shared" si="10"/>
        <v>93422.280203999995</v>
      </c>
      <c r="H138" s="40">
        <v>72209.937999999995</v>
      </c>
      <c r="I138" s="40">
        <f t="shared" si="11"/>
        <v>75892.644837999993</v>
      </c>
      <c r="J138" s="40">
        <f t="shared" si="12"/>
        <v>75892.644837999993</v>
      </c>
      <c r="K138" s="39">
        <v>103115.79146399999</v>
      </c>
      <c r="L138" s="39">
        <v>261800</v>
      </c>
      <c r="M138" s="39">
        <f t="shared" si="13"/>
        <v>103115.79146399999</v>
      </c>
    </row>
    <row r="139" spans="1:13" ht="21" customHeight="1" x14ac:dyDescent="0.15">
      <c r="A139" s="113"/>
      <c r="B139" s="113"/>
      <c r="C139" s="113"/>
      <c r="D139" s="40" t="s">
        <v>150</v>
      </c>
      <c r="E139" s="40" t="s">
        <v>17</v>
      </c>
      <c r="F139" s="40">
        <v>36567.629999999997</v>
      </c>
      <c r="G139" s="40">
        <f t="shared" si="10"/>
        <v>43837.274844</v>
      </c>
      <c r="H139" s="40">
        <v>33883.908799999997</v>
      </c>
      <c r="I139" s="40">
        <f t="shared" si="11"/>
        <v>35611.988148799996</v>
      </c>
      <c r="J139" s="40">
        <f t="shared" si="12"/>
        <v>35611.988148799996</v>
      </c>
      <c r="K139" s="39">
        <v>48386.221766399998</v>
      </c>
      <c r="L139" s="39">
        <v>232050</v>
      </c>
      <c r="M139" s="39">
        <f t="shared" si="13"/>
        <v>48386.221766399998</v>
      </c>
    </row>
    <row r="140" spans="1:13" ht="16.5" customHeight="1" x14ac:dyDescent="0.15">
      <c r="A140" s="113"/>
      <c r="B140" s="113"/>
      <c r="C140" s="113"/>
      <c r="D140" s="40" t="s">
        <v>151</v>
      </c>
      <c r="E140" s="40" t="s">
        <v>17</v>
      </c>
      <c r="F140" s="40">
        <v>97132.86</v>
      </c>
      <c r="G140" s="40">
        <f t="shared" si="10"/>
        <v>116442.87256799999</v>
      </c>
      <c r="H140" s="40">
        <v>90003.4378</v>
      </c>
      <c r="I140" s="40">
        <f t="shared" si="11"/>
        <v>94593.613127799996</v>
      </c>
      <c r="J140" s="40">
        <f t="shared" si="12"/>
        <v>94593.613127799996</v>
      </c>
      <c r="K140" s="39">
        <v>128524.90917839999</v>
      </c>
      <c r="L140" s="39">
        <v>26180</v>
      </c>
      <c r="M140" s="39">
        <f t="shared" si="13"/>
        <v>26180</v>
      </c>
    </row>
    <row r="141" spans="1:13" ht="21" customHeight="1" x14ac:dyDescent="0.15">
      <c r="A141" s="113"/>
      <c r="B141" s="113"/>
      <c r="C141" s="113"/>
      <c r="D141" s="40" t="s">
        <v>152</v>
      </c>
      <c r="E141" s="40" t="s">
        <v>17</v>
      </c>
      <c r="F141" s="40">
        <v>55074.69</v>
      </c>
      <c r="G141" s="40">
        <f t="shared" si="10"/>
        <v>66023.538371999995</v>
      </c>
      <c r="H141" s="40">
        <v>51032.495000000003</v>
      </c>
      <c r="I141" s="40">
        <f t="shared" si="11"/>
        <v>53635.152245000005</v>
      </c>
      <c r="J141" s="40">
        <f t="shared" si="12"/>
        <v>53635.152245000005</v>
      </c>
      <c r="K141" s="39">
        <v>72874.402860000002</v>
      </c>
      <c r="L141" s="39">
        <v>261800</v>
      </c>
      <c r="M141" s="39">
        <f t="shared" si="13"/>
        <v>72874.402860000002</v>
      </c>
    </row>
    <row r="142" spans="1:13" ht="21" customHeight="1" x14ac:dyDescent="0.15">
      <c r="A142" s="113"/>
      <c r="B142" s="113"/>
      <c r="C142" s="113"/>
      <c r="D142" s="40" t="s">
        <v>153</v>
      </c>
      <c r="E142" s="40" t="s">
        <v>17</v>
      </c>
      <c r="F142" s="40">
        <v>279970.02</v>
      </c>
      <c r="G142" s="40">
        <f t="shared" si="10"/>
        <v>335628.05997599999</v>
      </c>
      <c r="H142" s="40">
        <v>259420.20199999999</v>
      </c>
      <c r="I142" s="40">
        <f t="shared" si="11"/>
        <v>272650.63230200001</v>
      </c>
      <c r="J142" s="40">
        <f t="shared" si="12"/>
        <v>272650.63230200001</v>
      </c>
      <c r="K142" s="39">
        <v>370452.04845599999</v>
      </c>
      <c r="L142" s="39">
        <v>321300</v>
      </c>
      <c r="M142" s="39">
        <f t="shared" si="13"/>
        <v>321300</v>
      </c>
    </row>
    <row r="143" spans="1:13" ht="18" customHeight="1" x14ac:dyDescent="0.15">
      <c r="A143" s="113"/>
      <c r="B143" s="113"/>
      <c r="C143" s="113"/>
      <c r="D143" s="40" t="s">
        <v>154</v>
      </c>
      <c r="E143" s="40" t="s">
        <v>17</v>
      </c>
      <c r="F143" s="40">
        <v>81675.990000000005</v>
      </c>
      <c r="G143" s="40">
        <f t="shared" si="10"/>
        <v>97913.176812000005</v>
      </c>
      <c r="H143" s="40">
        <v>75680.981599999999</v>
      </c>
      <c r="I143" s="40">
        <f t="shared" si="11"/>
        <v>79540.711661599998</v>
      </c>
      <c r="J143" s="40">
        <f t="shared" si="12"/>
        <v>79540.711661599998</v>
      </c>
      <c r="K143" s="39">
        <v>108072.44172480001</v>
      </c>
      <c r="L143" s="39">
        <v>333200</v>
      </c>
      <c r="M143" s="39">
        <f t="shared" si="13"/>
        <v>108072.44172480001</v>
      </c>
    </row>
    <row r="144" spans="1:13" ht="14.25" customHeight="1" x14ac:dyDescent="0.15">
      <c r="A144" s="113"/>
      <c r="B144" s="113"/>
      <c r="C144" s="113"/>
      <c r="D144" s="40" t="s">
        <v>155</v>
      </c>
      <c r="E144" s="40" t="s">
        <v>17</v>
      </c>
      <c r="F144" s="40">
        <v>207939.6</v>
      </c>
      <c r="G144" s="40">
        <f t="shared" si="10"/>
        <v>249277.99248000002</v>
      </c>
      <c r="H144" s="40">
        <v>192677.204</v>
      </c>
      <c r="I144" s="40">
        <f t="shared" si="11"/>
        <v>202503.741404</v>
      </c>
      <c r="J144" s="40">
        <f t="shared" si="12"/>
        <v>202503.741404</v>
      </c>
      <c r="K144" s="39">
        <v>275143.04731200001</v>
      </c>
      <c r="L144" s="39">
        <v>261800</v>
      </c>
      <c r="M144" s="39">
        <f t="shared" si="13"/>
        <v>261800</v>
      </c>
    </row>
    <row r="145" spans="1:13" ht="25.5" customHeight="1" x14ac:dyDescent="0.15">
      <c r="A145" s="113"/>
      <c r="B145" s="113"/>
      <c r="C145" s="113"/>
      <c r="D145" s="40" t="s">
        <v>156</v>
      </c>
      <c r="E145" s="40" t="s">
        <v>17</v>
      </c>
      <c r="F145" s="40">
        <v>55188.54</v>
      </c>
      <c r="G145" s="40">
        <f t="shared" ref="G145:G176" si="14">(F145*19.88%)+F145</f>
        <v>66160.021752000001</v>
      </c>
      <c r="H145" s="40">
        <v>51138.127399999998</v>
      </c>
      <c r="I145" s="40">
        <f t="shared" si="11"/>
        <v>53746.171897399996</v>
      </c>
      <c r="J145" s="40">
        <f t="shared" si="12"/>
        <v>53746.171897399996</v>
      </c>
      <c r="K145" s="39">
        <v>73025.245927199998</v>
      </c>
      <c r="L145" s="39">
        <v>226100</v>
      </c>
      <c r="M145" s="39">
        <f t="shared" si="13"/>
        <v>73025.245927199998</v>
      </c>
    </row>
    <row r="146" spans="1:13" ht="21.75" customHeight="1" x14ac:dyDescent="0.15">
      <c r="A146" s="113"/>
      <c r="B146" s="113"/>
      <c r="C146" s="113"/>
      <c r="D146" s="40" t="s">
        <v>157</v>
      </c>
      <c r="E146" s="40" t="s">
        <v>17</v>
      </c>
      <c r="F146" s="40">
        <v>67625.91</v>
      </c>
      <c r="G146" s="40">
        <f t="shared" si="14"/>
        <v>81069.940908000004</v>
      </c>
      <c r="H146" s="40">
        <v>62662.251600000003</v>
      </c>
      <c r="I146" s="40">
        <f t="shared" si="11"/>
        <v>65858.02643160001</v>
      </c>
      <c r="J146" s="40">
        <f t="shared" si="12"/>
        <v>65858.02643160001</v>
      </c>
      <c r="K146" s="39">
        <v>89481.695284800007</v>
      </c>
      <c r="L146" s="39">
        <v>261800</v>
      </c>
      <c r="M146" s="39">
        <f t="shared" si="13"/>
        <v>89481.695284800007</v>
      </c>
    </row>
    <row r="147" spans="1:13" ht="16.5" customHeight="1" x14ac:dyDescent="0.15">
      <c r="A147" s="113"/>
      <c r="B147" s="113"/>
      <c r="C147" s="113"/>
      <c r="D147" s="40" t="s">
        <v>158</v>
      </c>
      <c r="E147" s="40" t="s">
        <v>17</v>
      </c>
      <c r="F147" s="40">
        <v>92914.47</v>
      </c>
      <c r="G147" s="40">
        <f t="shared" si="14"/>
        <v>111385.86663599999</v>
      </c>
      <c r="H147" s="40">
        <v>86094.112399999998</v>
      </c>
      <c r="I147" s="40">
        <f t="shared" si="11"/>
        <v>90484.912132400001</v>
      </c>
      <c r="J147" s="40">
        <f t="shared" si="12"/>
        <v>90484.912132400001</v>
      </c>
      <c r="K147" s="39">
        <v>122942.39250719998</v>
      </c>
      <c r="L147" s="39">
        <v>618800</v>
      </c>
      <c r="M147" s="39">
        <f t="shared" si="13"/>
        <v>122942.39250719998</v>
      </c>
    </row>
    <row r="148" spans="1:13" ht="23.25" customHeight="1" x14ac:dyDescent="0.15">
      <c r="A148" s="113"/>
      <c r="B148" s="113"/>
      <c r="C148" s="113"/>
      <c r="D148" s="40" t="s">
        <v>159</v>
      </c>
      <c r="E148" s="40" t="s">
        <v>17</v>
      </c>
      <c r="F148" s="40">
        <v>133004.51999999999</v>
      </c>
      <c r="G148" s="40">
        <f t="shared" si="14"/>
        <v>159445.81857599999</v>
      </c>
      <c r="H148" s="40">
        <v>123242.433</v>
      </c>
      <c r="I148" s="40">
        <f t="shared" si="11"/>
        <v>129527.797083</v>
      </c>
      <c r="J148" s="40">
        <f t="shared" si="12"/>
        <v>129527.797083</v>
      </c>
      <c r="K148" s="39">
        <v>175990.19432400004</v>
      </c>
      <c r="L148" s="39">
        <v>737800</v>
      </c>
      <c r="M148" s="39">
        <f t="shared" si="13"/>
        <v>175990.19432400004</v>
      </c>
    </row>
    <row r="149" spans="1:13" ht="24.75" customHeight="1" x14ac:dyDescent="0.15">
      <c r="A149" s="113"/>
      <c r="B149" s="113"/>
      <c r="C149" s="113"/>
      <c r="D149" s="40" t="s">
        <v>160</v>
      </c>
      <c r="E149" s="40" t="s">
        <v>17</v>
      </c>
      <c r="F149" s="40">
        <v>133004.51999999999</v>
      </c>
      <c r="G149" s="40">
        <f t="shared" si="14"/>
        <v>159445.81857599999</v>
      </c>
      <c r="H149" s="40">
        <v>123242.433</v>
      </c>
      <c r="I149" s="40">
        <f t="shared" si="11"/>
        <v>129527.797083</v>
      </c>
      <c r="J149" s="40">
        <f t="shared" si="12"/>
        <v>129527.797083</v>
      </c>
      <c r="K149" s="39">
        <v>175990.19432400004</v>
      </c>
      <c r="L149" s="39">
        <v>142800</v>
      </c>
      <c r="M149" s="39">
        <f t="shared" si="13"/>
        <v>142800</v>
      </c>
    </row>
    <row r="150" spans="1:13" ht="18.75" customHeight="1" x14ac:dyDescent="0.15">
      <c r="A150" s="113"/>
      <c r="B150" s="113"/>
      <c r="C150" s="113"/>
      <c r="D150" s="40" t="s">
        <v>161</v>
      </c>
      <c r="E150" s="40" t="s">
        <v>17</v>
      </c>
      <c r="F150" s="40">
        <v>93290.67</v>
      </c>
      <c r="G150" s="40">
        <f t="shared" si="14"/>
        <v>111836.85519599999</v>
      </c>
      <c r="H150" s="40">
        <v>86443.440600000002</v>
      </c>
      <c r="I150" s="40">
        <f t="shared" si="11"/>
        <v>90852.056070599996</v>
      </c>
      <c r="J150" s="40">
        <f t="shared" si="12"/>
        <v>90852.056070599996</v>
      </c>
      <c r="K150" s="39">
        <v>123441.23317680001</v>
      </c>
      <c r="L150" s="39">
        <v>261800</v>
      </c>
      <c r="M150" s="39">
        <f t="shared" si="13"/>
        <v>123441.23317680001</v>
      </c>
    </row>
    <row r="151" spans="1:13" ht="21.75" customHeight="1" x14ac:dyDescent="0.15">
      <c r="A151" s="113"/>
      <c r="B151" s="113"/>
      <c r="C151" s="113"/>
      <c r="D151" s="40" t="s">
        <v>162</v>
      </c>
      <c r="E151" s="40" t="s">
        <v>17</v>
      </c>
      <c r="F151" s="40">
        <v>102280.86</v>
      </c>
      <c r="G151" s="40">
        <f t="shared" si="14"/>
        <v>122614.294968</v>
      </c>
      <c r="H151" s="40">
        <v>94773.574599999993</v>
      </c>
      <c r="I151" s="40">
        <f t="shared" si="11"/>
        <v>99607.026904599988</v>
      </c>
      <c r="J151" s="40">
        <f t="shared" si="12"/>
        <v>99607.026904599988</v>
      </c>
      <c r="K151" s="39">
        <v>135336.6645288</v>
      </c>
      <c r="L151" s="39">
        <v>345100</v>
      </c>
      <c r="M151" s="39">
        <f t="shared" si="13"/>
        <v>135336.6645288</v>
      </c>
    </row>
    <row r="152" spans="1:13" ht="21.75" customHeight="1" x14ac:dyDescent="0.15">
      <c r="A152" s="113"/>
      <c r="B152" s="113"/>
      <c r="C152" s="113"/>
      <c r="D152" s="40" t="s">
        <v>163</v>
      </c>
      <c r="E152" s="40" t="s">
        <v>17</v>
      </c>
      <c r="F152" s="40">
        <v>55824.12</v>
      </c>
      <c r="G152" s="40">
        <f t="shared" si="14"/>
        <v>66921.955056000006</v>
      </c>
      <c r="H152" s="40">
        <v>51726.518400000001</v>
      </c>
      <c r="I152" s="40">
        <f t="shared" si="11"/>
        <v>54364.570838400003</v>
      </c>
      <c r="J152" s="40">
        <f t="shared" si="12"/>
        <v>54364.570838400003</v>
      </c>
      <c r="K152" s="39">
        <v>73865.468275199994</v>
      </c>
      <c r="L152" s="39">
        <v>142800</v>
      </c>
      <c r="M152" s="39">
        <f t="shared" si="13"/>
        <v>73865.468275199994</v>
      </c>
    </row>
    <row r="153" spans="1:13" ht="24.75" customHeight="1" x14ac:dyDescent="0.15">
      <c r="A153" s="113"/>
      <c r="B153" s="113"/>
      <c r="C153" s="113"/>
      <c r="D153" s="40" t="s">
        <v>164</v>
      </c>
      <c r="E153" s="40" t="s">
        <v>17</v>
      </c>
      <c r="F153" s="40">
        <v>55074.69</v>
      </c>
      <c r="G153" s="40">
        <f t="shared" si="14"/>
        <v>66023.538371999995</v>
      </c>
      <c r="H153" s="40">
        <v>51032.495000000003</v>
      </c>
      <c r="I153" s="40">
        <f t="shared" si="11"/>
        <v>53635.152245000005</v>
      </c>
      <c r="J153" s="40">
        <f t="shared" si="12"/>
        <v>53635.152245000005</v>
      </c>
      <c r="K153" s="39">
        <v>72874.402860000002</v>
      </c>
      <c r="L153" s="39">
        <v>142800</v>
      </c>
      <c r="M153" s="39">
        <f t="shared" si="13"/>
        <v>72874.402860000002</v>
      </c>
    </row>
    <row r="154" spans="1:13" ht="18" customHeight="1" x14ac:dyDescent="0.15">
      <c r="A154" s="113"/>
      <c r="B154" s="113"/>
      <c r="C154" s="113"/>
      <c r="D154" s="40" t="s">
        <v>165</v>
      </c>
      <c r="E154" s="40" t="s">
        <v>17</v>
      </c>
      <c r="F154" s="40">
        <v>319964.03999999998</v>
      </c>
      <c r="G154" s="40">
        <f t="shared" si="14"/>
        <v>383572.89115199994</v>
      </c>
      <c r="H154" s="40">
        <v>296478.64240000001</v>
      </c>
      <c r="I154" s="40">
        <f t="shared" si="11"/>
        <v>311599.05316240003</v>
      </c>
      <c r="J154" s="40">
        <f t="shared" si="12"/>
        <v>311599.05316240003</v>
      </c>
      <c r="K154" s="39">
        <v>423371.50134720001</v>
      </c>
      <c r="L154" s="39">
        <v>535500</v>
      </c>
      <c r="M154" s="39">
        <f t="shared" si="13"/>
        <v>423371.50134720001</v>
      </c>
    </row>
    <row r="155" spans="1:13" ht="18.75" customHeight="1" x14ac:dyDescent="0.15">
      <c r="A155" s="113"/>
      <c r="B155" s="113"/>
      <c r="C155" s="113"/>
      <c r="D155" s="40" t="s">
        <v>166</v>
      </c>
      <c r="E155" s="40" t="s">
        <v>17</v>
      </c>
      <c r="F155" s="40">
        <v>161853.12</v>
      </c>
      <c r="G155" s="40">
        <f t="shared" si="14"/>
        <v>194029.52025599999</v>
      </c>
      <c r="H155" s="40">
        <v>149972.98980000001</v>
      </c>
      <c r="I155" s="40">
        <f t="shared" si="11"/>
        <v>157621.6122798</v>
      </c>
      <c r="J155" s="40">
        <f t="shared" si="12"/>
        <v>157621.6122798</v>
      </c>
      <c r="K155" s="39">
        <v>214161.42943440002</v>
      </c>
      <c r="L155" s="39">
        <v>333200</v>
      </c>
      <c r="M155" s="39">
        <f t="shared" si="13"/>
        <v>214161.42943440002</v>
      </c>
    </row>
    <row r="156" spans="1:13" ht="20.25" customHeight="1" x14ac:dyDescent="0.15">
      <c r="A156" s="113"/>
      <c r="B156" s="113"/>
      <c r="C156" s="113"/>
      <c r="D156" s="40" t="s">
        <v>167</v>
      </c>
      <c r="E156" s="40" t="s">
        <v>17</v>
      </c>
      <c r="F156" s="40">
        <v>379151.19</v>
      </c>
      <c r="G156" s="40">
        <f t="shared" si="14"/>
        <v>454526.44657199999</v>
      </c>
      <c r="H156" s="40">
        <v>351321.31660000002</v>
      </c>
      <c r="I156" s="40">
        <f t="shared" si="11"/>
        <v>369238.70374660002</v>
      </c>
      <c r="J156" s="40">
        <f t="shared" si="12"/>
        <v>369238.70374660002</v>
      </c>
      <c r="K156" s="39">
        <v>501686.84010480007</v>
      </c>
      <c r="L156" s="39">
        <v>380800</v>
      </c>
      <c r="M156" s="39">
        <f t="shared" si="13"/>
        <v>380800</v>
      </c>
    </row>
    <row r="157" spans="1:13" ht="19.5" customHeight="1" x14ac:dyDescent="0.15">
      <c r="A157" s="113"/>
      <c r="B157" s="113"/>
      <c r="C157" s="113"/>
      <c r="D157" s="40" t="s">
        <v>168</v>
      </c>
      <c r="E157" s="40" t="s">
        <v>17</v>
      </c>
      <c r="F157" s="40">
        <v>544009.94999999995</v>
      </c>
      <c r="G157" s="40">
        <f t="shared" si="14"/>
        <v>652159.1280599999</v>
      </c>
      <c r="H157" s="40">
        <v>504079.66599999997</v>
      </c>
      <c r="I157" s="40">
        <f t="shared" si="11"/>
        <v>529787.72896600002</v>
      </c>
      <c r="J157" s="40">
        <f t="shared" si="12"/>
        <v>529787.72896600002</v>
      </c>
      <c r="K157" s="39">
        <v>719825.76304799994</v>
      </c>
      <c r="L157" s="39">
        <v>797300</v>
      </c>
      <c r="M157" s="39">
        <f t="shared" si="13"/>
        <v>719825.76304799994</v>
      </c>
    </row>
    <row r="158" spans="1:13" ht="18" customHeight="1" x14ac:dyDescent="0.15">
      <c r="A158" s="113"/>
      <c r="B158" s="113"/>
      <c r="C158" s="113"/>
      <c r="D158" s="40" t="s">
        <v>169</v>
      </c>
      <c r="E158" s="40" t="s">
        <v>17</v>
      </c>
      <c r="F158" s="40">
        <v>93290.67</v>
      </c>
      <c r="G158" s="40">
        <f t="shared" si="14"/>
        <v>111836.85519599999</v>
      </c>
      <c r="H158" s="40">
        <v>86443.440600000002</v>
      </c>
      <c r="I158" s="40">
        <f t="shared" si="11"/>
        <v>90852.056070599996</v>
      </c>
      <c r="J158" s="40">
        <f t="shared" si="12"/>
        <v>90852.056070599996</v>
      </c>
      <c r="K158" s="39">
        <v>123441.23317680001</v>
      </c>
      <c r="L158" s="39">
        <v>261800</v>
      </c>
      <c r="M158" s="39">
        <f t="shared" si="13"/>
        <v>123441.23317680001</v>
      </c>
    </row>
    <row r="159" spans="1:13" ht="15.75" customHeight="1" x14ac:dyDescent="0.15">
      <c r="A159" s="113"/>
      <c r="B159" s="113"/>
      <c r="C159" s="113"/>
      <c r="D159" s="40" t="s">
        <v>170</v>
      </c>
      <c r="E159" s="40" t="s">
        <v>17</v>
      </c>
      <c r="F159" s="40">
        <v>1048673.3400000001</v>
      </c>
      <c r="G159" s="40">
        <f t="shared" si="14"/>
        <v>1257149.599992</v>
      </c>
      <c r="H159" s="40">
        <v>971700.40179999999</v>
      </c>
      <c r="I159" s="40">
        <f t="shared" si="11"/>
        <v>1021257.1222918</v>
      </c>
      <c r="J159" s="40">
        <f t="shared" si="12"/>
        <v>1021257.1222918</v>
      </c>
      <c r="K159" s="39">
        <v>1387588.1737704002</v>
      </c>
      <c r="L159" s="39">
        <v>261800</v>
      </c>
      <c r="M159" s="39">
        <f t="shared" si="13"/>
        <v>261800</v>
      </c>
    </row>
    <row r="160" spans="1:13" ht="16.5" customHeight="1" x14ac:dyDescent="0.15">
      <c r="A160" s="113"/>
      <c r="B160" s="113"/>
      <c r="C160" s="113"/>
      <c r="D160" s="40" t="s">
        <v>171</v>
      </c>
      <c r="E160" s="40" t="s">
        <v>17</v>
      </c>
      <c r="F160" s="40">
        <v>39995.01</v>
      </c>
      <c r="G160" s="40">
        <f t="shared" si="14"/>
        <v>47946.017988</v>
      </c>
      <c r="H160" s="40">
        <v>37059.366999999998</v>
      </c>
      <c r="I160" s="40">
        <f t="shared" si="11"/>
        <v>38949.394716999996</v>
      </c>
      <c r="J160" s="40">
        <f t="shared" si="12"/>
        <v>38949.394716999996</v>
      </c>
      <c r="K160" s="39">
        <v>52920.776076000002</v>
      </c>
      <c r="L160" s="39">
        <v>261800</v>
      </c>
      <c r="M160" s="39">
        <f t="shared" si="13"/>
        <v>52920.776076000002</v>
      </c>
    </row>
    <row r="161" spans="1:13" ht="18" customHeight="1" x14ac:dyDescent="0.15">
      <c r="A161" s="113"/>
      <c r="B161" s="113"/>
      <c r="C161" s="113"/>
      <c r="D161" s="40" t="s">
        <v>172</v>
      </c>
      <c r="E161" s="40" t="s">
        <v>17</v>
      </c>
      <c r="F161" s="40">
        <v>55542.96</v>
      </c>
      <c r="G161" s="40">
        <f t="shared" si="14"/>
        <v>66584.900448</v>
      </c>
      <c r="H161" s="40">
        <v>51466.143799999998</v>
      </c>
      <c r="I161" s="40">
        <f t="shared" si="11"/>
        <v>54090.917133800001</v>
      </c>
      <c r="J161" s="40">
        <f t="shared" si="12"/>
        <v>54090.917133800001</v>
      </c>
      <c r="K161" s="39">
        <v>73493.653346399995</v>
      </c>
      <c r="L161" s="39">
        <v>261800</v>
      </c>
      <c r="M161" s="39">
        <f t="shared" si="13"/>
        <v>73493.653346399995</v>
      </c>
    </row>
    <row r="162" spans="1:13" ht="15.75" customHeight="1" x14ac:dyDescent="0.15">
      <c r="A162" s="113"/>
      <c r="B162" s="113"/>
      <c r="C162" s="113"/>
      <c r="D162" s="40" t="s">
        <v>173</v>
      </c>
      <c r="E162" s="40" t="s">
        <v>17</v>
      </c>
      <c r="F162" s="40">
        <v>180586.89</v>
      </c>
      <c r="G162" s="40">
        <f t="shared" si="14"/>
        <v>216487.56373200001</v>
      </c>
      <c r="H162" s="40">
        <v>167331.9142</v>
      </c>
      <c r="I162" s="40">
        <f t="shared" si="11"/>
        <v>175865.8418242</v>
      </c>
      <c r="J162" s="40">
        <f t="shared" si="12"/>
        <v>175865.8418242</v>
      </c>
      <c r="K162" s="39">
        <v>238949.9734776</v>
      </c>
      <c r="L162" s="39">
        <v>261800</v>
      </c>
      <c r="M162" s="39">
        <f t="shared" si="13"/>
        <v>238949.9734776</v>
      </c>
    </row>
    <row r="163" spans="1:13" ht="18.75" customHeight="1" x14ac:dyDescent="0.15">
      <c r="A163" s="113"/>
      <c r="B163" s="113"/>
      <c r="C163" s="113"/>
      <c r="D163" s="40" t="s">
        <v>174</v>
      </c>
      <c r="E163" s="40" t="s">
        <v>17</v>
      </c>
      <c r="F163" s="40">
        <v>222832.17</v>
      </c>
      <c r="G163" s="40">
        <f t="shared" si="14"/>
        <v>267131.205396</v>
      </c>
      <c r="H163" s="40">
        <v>206476.1312</v>
      </c>
      <c r="I163" s="40">
        <f t="shared" si="11"/>
        <v>217006.41389120001</v>
      </c>
      <c r="J163" s="40">
        <f t="shared" si="12"/>
        <v>217006.41389120001</v>
      </c>
      <c r="K163" s="39">
        <v>294847.91535360005</v>
      </c>
      <c r="L163" s="39">
        <v>261800</v>
      </c>
      <c r="M163" s="39">
        <f t="shared" si="13"/>
        <v>261800</v>
      </c>
    </row>
    <row r="164" spans="1:13" ht="13.5" customHeight="1" x14ac:dyDescent="0.15">
      <c r="A164" s="113"/>
      <c r="B164" s="113"/>
      <c r="C164" s="113"/>
      <c r="D164" s="40" t="s">
        <v>175</v>
      </c>
      <c r="E164" s="40" t="s">
        <v>17</v>
      </c>
      <c r="F164" s="40">
        <v>176840.73</v>
      </c>
      <c r="G164" s="40">
        <f t="shared" si="14"/>
        <v>211996.667124</v>
      </c>
      <c r="H164" s="40">
        <v>163860.87059999999</v>
      </c>
      <c r="I164" s="40">
        <f t="shared" si="11"/>
        <v>172217.7750006</v>
      </c>
      <c r="J164" s="40">
        <f t="shared" si="12"/>
        <v>172217.7750006</v>
      </c>
      <c r="K164" s="39">
        <v>233993.3232168</v>
      </c>
      <c r="L164" s="39">
        <v>261800</v>
      </c>
      <c r="M164" s="39">
        <f t="shared" si="13"/>
        <v>233993.3232168</v>
      </c>
    </row>
    <row r="165" spans="1:13" ht="16.5" customHeight="1" x14ac:dyDescent="0.15">
      <c r="A165" s="113"/>
      <c r="B165" s="113"/>
      <c r="C165" s="113"/>
      <c r="D165" s="40" t="s">
        <v>176</v>
      </c>
      <c r="E165" s="40" t="s">
        <v>17</v>
      </c>
      <c r="F165" s="40">
        <v>52827.39</v>
      </c>
      <c r="G165" s="40">
        <f t="shared" si="14"/>
        <v>63329.475132</v>
      </c>
      <c r="H165" s="40">
        <v>48949.498200000002</v>
      </c>
      <c r="I165" s="40">
        <f t="shared" si="11"/>
        <v>51445.922608200002</v>
      </c>
      <c r="J165" s="40">
        <f t="shared" si="12"/>
        <v>51445.922608200002</v>
      </c>
      <c r="K165" s="39">
        <v>69899.883429600013</v>
      </c>
      <c r="L165" s="39">
        <v>345100</v>
      </c>
      <c r="M165" s="39">
        <f t="shared" si="13"/>
        <v>69899.883429600013</v>
      </c>
    </row>
    <row r="166" spans="1:13" ht="18.75" customHeight="1" x14ac:dyDescent="0.15">
      <c r="A166" s="113"/>
      <c r="B166" s="113"/>
      <c r="C166" s="113"/>
      <c r="D166" s="40" t="s">
        <v>177</v>
      </c>
      <c r="E166" s="40" t="s">
        <v>17</v>
      </c>
      <c r="F166" s="40">
        <v>0</v>
      </c>
      <c r="G166" s="40">
        <f t="shared" si="14"/>
        <v>0</v>
      </c>
      <c r="H166" s="40">
        <v>37059.366999999998</v>
      </c>
      <c r="I166" s="40">
        <f t="shared" si="11"/>
        <v>38949.394716999996</v>
      </c>
      <c r="J166" s="40">
        <f t="shared" si="12"/>
        <v>38949.394716999996</v>
      </c>
      <c r="K166" s="39">
        <v>52920.776076000002</v>
      </c>
      <c r="L166" s="39">
        <v>380800</v>
      </c>
      <c r="M166" s="39">
        <f t="shared" si="13"/>
        <v>52920.776076000002</v>
      </c>
    </row>
    <row r="167" spans="1:13" ht="15" customHeight="1" x14ac:dyDescent="0.15">
      <c r="A167" s="113"/>
      <c r="B167" s="113"/>
      <c r="C167" s="113"/>
      <c r="D167" s="40" t="s">
        <v>178</v>
      </c>
      <c r="E167" s="40" t="s">
        <v>17</v>
      </c>
      <c r="F167" s="40">
        <v>0</v>
      </c>
      <c r="G167" s="40">
        <f t="shared" si="14"/>
        <v>0</v>
      </c>
      <c r="H167" s="40">
        <v>51466.143799999998</v>
      </c>
      <c r="I167" s="40">
        <f t="shared" si="11"/>
        <v>54090.917133800001</v>
      </c>
      <c r="J167" s="40">
        <f t="shared" si="12"/>
        <v>54090.917133800001</v>
      </c>
      <c r="K167" s="39">
        <v>73493.653346399995</v>
      </c>
      <c r="L167" s="39">
        <v>452200</v>
      </c>
      <c r="M167" s="39">
        <f t="shared" si="13"/>
        <v>73493.653346399995</v>
      </c>
    </row>
    <row r="168" spans="1:13" ht="16.5" customHeight="1" x14ac:dyDescent="0.15">
      <c r="A168" s="113"/>
      <c r="B168" s="113"/>
      <c r="C168" s="113"/>
      <c r="D168" s="40" t="s">
        <v>179</v>
      </c>
      <c r="E168" s="40" t="s">
        <v>17</v>
      </c>
      <c r="F168" s="40">
        <v>0</v>
      </c>
      <c r="G168" s="40">
        <f t="shared" si="14"/>
        <v>0</v>
      </c>
      <c r="H168" s="40">
        <v>49131.667760000004</v>
      </c>
      <c r="I168" s="40">
        <f t="shared" si="11"/>
        <v>51637.382815760007</v>
      </c>
      <c r="J168" s="40">
        <f t="shared" si="12"/>
        <v>51637.382815760007</v>
      </c>
      <c r="K168" s="39">
        <v>70160.021561280009</v>
      </c>
      <c r="L168" s="39">
        <v>618800</v>
      </c>
      <c r="M168" s="39">
        <f t="shared" si="13"/>
        <v>70160.021561280009</v>
      </c>
    </row>
    <row r="169" spans="1:13" ht="12.75" customHeight="1" x14ac:dyDescent="0.15">
      <c r="A169" s="113"/>
      <c r="B169" s="113"/>
      <c r="C169" s="113"/>
      <c r="D169" s="40" t="s">
        <v>180</v>
      </c>
      <c r="E169" s="40" t="s">
        <v>17</v>
      </c>
      <c r="F169" s="40">
        <v>0</v>
      </c>
      <c r="G169" s="40">
        <f t="shared" si="14"/>
        <v>0</v>
      </c>
      <c r="H169" s="40">
        <v>130504.98481000001</v>
      </c>
      <c r="I169" s="40">
        <f t="shared" si="11"/>
        <v>137160.73903531002</v>
      </c>
      <c r="J169" s="40">
        <f t="shared" si="12"/>
        <v>137160.73903531002</v>
      </c>
      <c r="K169" s="39">
        <v>186361.11830868002</v>
      </c>
      <c r="L169" s="39">
        <v>142800</v>
      </c>
      <c r="M169" s="39">
        <f t="shared" si="13"/>
        <v>142800</v>
      </c>
    </row>
    <row r="170" spans="1:13" ht="14.25" customHeight="1" x14ac:dyDescent="0.15">
      <c r="A170" s="113"/>
      <c r="B170" s="113"/>
      <c r="C170" s="113"/>
      <c r="D170" s="40" t="s">
        <v>181</v>
      </c>
      <c r="E170" s="40" t="s">
        <v>17</v>
      </c>
      <c r="F170" s="40">
        <v>0</v>
      </c>
      <c r="G170" s="40">
        <f t="shared" si="14"/>
        <v>0</v>
      </c>
      <c r="H170" s="40">
        <v>73997.117750000005</v>
      </c>
      <c r="I170" s="40">
        <f t="shared" si="11"/>
        <v>77770.970755250004</v>
      </c>
      <c r="J170" s="40">
        <f t="shared" si="12"/>
        <v>77770.970755250004</v>
      </c>
      <c r="K170" s="39">
        <v>105667.884147</v>
      </c>
      <c r="L170" s="39">
        <v>142800</v>
      </c>
      <c r="M170" s="39">
        <f t="shared" si="13"/>
        <v>105667.884147</v>
      </c>
    </row>
    <row r="171" spans="1:13" ht="15" customHeight="1" x14ac:dyDescent="0.15">
      <c r="A171" s="113"/>
      <c r="B171" s="113"/>
      <c r="C171" s="113"/>
      <c r="D171" s="40" t="s">
        <v>182</v>
      </c>
      <c r="E171" s="40" t="s">
        <v>17</v>
      </c>
      <c r="F171" s="40">
        <v>0</v>
      </c>
      <c r="G171" s="40">
        <f t="shared" si="14"/>
        <v>0</v>
      </c>
      <c r="H171" s="40">
        <v>48949.498200000002</v>
      </c>
      <c r="I171" s="40">
        <f t="shared" si="11"/>
        <v>51445.922608200002</v>
      </c>
      <c r="J171" s="40">
        <f t="shared" si="12"/>
        <v>51445.922608200002</v>
      </c>
      <c r="K171" s="39">
        <v>69899.883429600013</v>
      </c>
      <c r="L171" s="39">
        <v>226100</v>
      </c>
      <c r="M171" s="39">
        <f t="shared" si="13"/>
        <v>69899.883429600013</v>
      </c>
    </row>
    <row r="172" spans="1:13" ht="15" customHeight="1" x14ac:dyDescent="0.15">
      <c r="A172" s="113"/>
      <c r="B172" s="113"/>
      <c r="C172" s="113"/>
      <c r="D172" s="40" t="s">
        <v>183</v>
      </c>
      <c r="E172" s="40" t="s">
        <v>17</v>
      </c>
      <c r="F172" s="40">
        <v>0</v>
      </c>
      <c r="G172" s="40">
        <f t="shared" si="14"/>
        <v>0</v>
      </c>
      <c r="H172" s="40">
        <v>109737.42332000002</v>
      </c>
      <c r="I172" s="40">
        <f t="shared" si="11"/>
        <v>115334.03190932002</v>
      </c>
      <c r="J172" s="40">
        <f t="shared" si="12"/>
        <v>115334.03190932002</v>
      </c>
      <c r="K172" s="39">
        <v>156705.04050096005</v>
      </c>
      <c r="L172" s="39">
        <v>232050</v>
      </c>
      <c r="M172" s="39">
        <f t="shared" si="13"/>
        <v>156705.04050096005</v>
      </c>
    </row>
    <row r="173" spans="1:13" ht="16.5" customHeight="1" x14ac:dyDescent="0.15">
      <c r="A173" s="113"/>
      <c r="B173" s="113"/>
      <c r="C173" s="113"/>
      <c r="D173" s="40" t="s">
        <v>184</v>
      </c>
      <c r="E173" s="40" t="s">
        <v>17</v>
      </c>
      <c r="F173" s="40">
        <v>0</v>
      </c>
      <c r="G173" s="40">
        <f t="shared" si="14"/>
        <v>0</v>
      </c>
      <c r="H173" s="40">
        <v>206476.1312</v>
      </c>
      <c r="I173" s="40">
        <f t="shared" si="11"/>
        <v>217006.41389120001</v>
      </c>
      <c r="J173" s="40">
        <f t="shared" si="12"/>
        <v>217006.41389120001</v>
      </c>
      <c r="K173" s="39">
        <v>294847.91535360005</v>
      </c>
      <c r="L173" s="39">
        <v>261800</v>
      </c>
      <c r="M173" s="39">
        <f t="shared" si="13"/>
        <v>261800</v>
      </c>
    </row>
    <row r="174" spans="1:13" ht="17.25" customHeight="1" x14ac:dyDescent="0.15">
      <c r="A174" s="113"/>
      <c r="B174" s="113"/>
      <c r="C174" s="113"/>
      <c r="D174" s="40" t="s">
        <v>185</v>
      </c>
      <c r="E174" s="40" t="s">
        <v>17</v>
      </c>
      <c r="F174" s="40">
        <v>0</v>
      </c>
      <c r="G174" s="40">
        <f t="shared" si="14"/>
        <v>0</v>
      </c>
      <c r="H174" s="40">
        <v>74150.284729999999</v>
      </c>
      <c r="I174" s="40">
        <f t="shared" si="11"/>
        <v>77931.949251230006</v>
      </c>
      <c r="J174" s="40">
        <f t="shared" si="12"/>
        <v>77931.949251230006</v>
      </c>
      <c r="K174" s="39">
        <v>105886.60659444</v>
      </c>
      <c r="L174" s="39">
        <v>232050</v>
      </c>
      <c r="M174" s="39">
        <f t="shared" si="13"/>
        <v>105886.60659444</v>
      </c>
    </row>
    <row r="175" spans="1:13" ht="16.5" customHeight="1" x14ac:dyDescent="0.15">
      <c r="A175" s="113"/>
      <c r="B175" s="113"/>
      <c r="C175" s="113"/>
      <c r="D175" s="40" t="s">
        <v>186</v>
      </c>
      <c r="E175" s="40" t="s">
        <v>17</v>
      </c>
      <c r="F175" s="40">
        <v>0</v>
      </c>
      <c r="G175" s="40">
        <f t="shared" si="14"/>
        <v>0</v>
      </c>
      <c r="H175" s="40">
        <v>48949.498200000002</v>
      </c>
      <c r="I175" s="40">
        <f t="shared" si="11"/>
        <v>51445.922608200002</v>
      </c>
      <c r="J175" s="40">
        <f t="shared" si="12"/>
        <v>51445.922608200002</v>
      </c>
      <c r="K175" s="39">
        <v>69899.883429600013</v>
      </c>
      <c r="L175" s="39">
        <v>142800</v>
      </c>
      <c r="M175" s="39">
        <f t="shared" si="13"/>
        <v>69899.883429600013</v>
      </c>
    </row>
    <row r="176" spans="1:13" ht="15" customHeight="1" x14ac:dyDescent="0.15">
      <c r="A176" s="113"/>
      <c r="B176" s="113"/>
      <c r="C176" s="113"/>
      <c r="D176" s="40" t="s">
        <v>187</v>
      </c>
      <c r="E176" s="40" t="s">
        <v>17</v>
      </c>
      <c r="F176" s="40">
        <v>0</v>
      </c>
      <c r="G176" s="40">
        <f t="shared" si="14"/>
        <v>0</v>
      </c>
      <c r="H176" s="40">
        <v>37059.366999999998</v>
      </c>
      <c r="I176" s="40">
        <f t="shared" si="11"/>
        <v>38949.394716999996</v>
      </c>
      <c r="J176" s="40">
        <f t="shared" si="12"/>
        <v>38949.394716999996</v>
      </c>
      <c r="K176" s="39">
        <v>52920.776076000002</v>
      </c>
      <c r="L176" s="39">
        <v>261800</v>
      </c>
      <c r="M176" s="39">
        <f t="shared" si="13"/>
        <v>52920.776076000002</v>
      </c>
    </row>
    <row r="177" spans="1:13" ht="15.75" customHeight="1" x14ac:dyDescent="0.15">
      <c r="A177" s="113"/>
      <c r="B177" s="113"/>
      <c r="C177" s="113"/>
      <c r="D177" s="40" t="s">
        <v>188</v>
      </c>
      <c r="E177" s="40" t="s">
        <v>17</v>
      </c>
      <c r="F177" s="40">
        <v>0</v>
      </c>
      <c r="G177" s="40">
        <f t="shared" ref="G177:G190" si="15">(F177*19.88%)+F177</f>
        <v>0</v>
      </c>
      <c r="H177" s="40">
        <v>51466.143799999998</v>
      </c>
      <c r="I177" s="40">
        <f t="shared" ref="I177:I190" si="16">(H177*5.1%)+H177</f>
        <v>54090.917133800001</v>
      </c>
      <c r="J177" s="40">
        <f t="shared" si="12"/>
        <v>54090.917133800001</v>
      </c>
      <c r="K177" s="39">
        <v>73493.653346399995</v>
      </c>
      <c r="L177" s="39">
        <v>154700</v>
      </c>
      <c r="M177" s="39">
        <f t="shared" si="13"/>
        <v>73493.653346399995</v>
      </c>
    </row>
    <row r="178" spans="1:13" ht="17.25" customHeight="1" x14ac:dyDescent="0.15">
      <c r="A178" s="113"/>
      <c r="B178" s="113"/>
      <c r="C178" s="113"/>
      <c r="D178" s="40" t="s">
        <v>189</v>
      </c>
      <c r="E178" s="40" t="s">
        <v>17</v>
      </c>
      <c r="F178" s="40">
        <v>0</v>
      </c>
      <c r="G178" s="40">
        <f t="shared" si="15"/>
        <v>0</v>
      </c>
      <c r="H178" s="40">
        <v>167331.9142</v>
      </c>
      <c r="I178" s="40">
        <f t="shared" si="16"/>
        <v>175865.8418242</v>
      </c>
      <c r="J178" s="40">
        <f t="shared" ref="J178:J190" si="17">I178</f>
        <v>175865.8418242</v>
      </c>
      <c r="K178" s="39">
        <v>238949.9734776</v>
      </c>
      <c r="L178" s="39">
        <v>232050</v>
      </c>
      <c r="M178" s="39">
        <f t="shared" ref="M178:M190" si="18">MIN(K178,L178)</f>
        <v>232050</v>
      </c>
    </row>
    <row r="179" spans="1:13" ht="19.5" customHeight="1" x14ac:dyDescent="0.15">
      <c r="A179" s="113"/>
      <c r="B179" s="113"/>
      <c r="C179" s="113"/>
      <c r="D179" s="40" t="s">
        <v>190</v>
      </c>
      <c r="E179" s="40" t="s">
        <v>17</v>
      </c>
      <c r="F179" s="40">
        <v>0</v>
      </c>
      <c r="G179" s="40">
        <f t="shared" si="15"/>
        <v>0</v>
      </c>
      <c r="H179" s="40">
        <v>125342.98887000002</v>
      </c>
      <c r="I179" s="40">
        <f t="shared" si="16"/>
        <v>131735.48130237003</v>
      </c>
      <c r="J179" s="40">
        <f t="shared" si="17"/>
        <v>131735.48130237003</v>
      </c>
      <c r="K179" s="39">
        <v>178989.78810636001</v>
      </c>
      <c r="L179" s="39">
        <v>142800</v>
      </c>
      <c r="M179" s="39">
        <f t="shared" si="18"/>
        <v>142800</v>
      </c>
    </row>
    <row r="180" spans="1:13" ht="15.75" customHeight="1" x14ac:dyDescent="0.15">
      <c r="A180" s="113"/>
      <c r="B180" s="113"/>
      <c r="C180" s="113"/>
      <c r="D180" s="40" t="s">
        <v>191</v>
      </c>
      <c r="E180" s="40" t="s">
        <v>17</v>
      </c>
      <c r="F180" s="40">
        <v>0</v>
      </c>
      <c r="G180" s="40">
        <f t="shared" si="15"/>
        <v>0</v>
      </c>
      <c r="H180" s="40">
        <v>137421.68317</v>
      </c>
      <c r="I180" s="40">
        <f t="shared" si="16"/>
        <v>144430.18901167001</v>
      </c>
      <c r="J180" s="40">
        <f t="shared" si="17"/>
        <v>144430.18901167001</v>
      </c>
      <c r="K180" s="39">
        <v>196238.16356676002</v>
      </c>
      <c r="L180" s="39">
        <v>285600</v>
      </c>
      <c r="M180" s="39">
        <f t="shared" si="18"/>
        <v>196238.16356676002</v>
      </c>
    </row>
    <row r="181" spans="1:13" ht="17.25" customHeight="1" x14ac:dyDescent="0.15">
      <c r="A181" s="113"/>
      <c r="B181" s="113"/>
      <c r="C181" s="113"/>
      <c r="D181" s="40" t="s">
        <v>192</v>
      </c>
      <c r="E181" s="40" t="s">
        <v>17</v>
      </c>
      <c r="F181" s="40">
        <v>0</v>
      </c>
      <c r="G181" s="40">
        <f t="shared" si="15"/>
        <v>0</v>
      </c>
      <c r="H181" s="40">
        <v>37059.366999999998</v>
      </c>
      <c r="I181" s="40">
        <f t="shared" si="16"/>
        <v>38949.394716999996</v>
      </c>
      <c r="J181" s="40">
        <f t="shared" si="17"/>
        <v>38949.394716999996</v>
      </c>
      <c r="K181" s="39">
        <v>52920.776076000002</v>
      </c>
      <c r="L181" s="39">
        <v>166600</v>
      </c>
      <c r="M181" s="39">
        <f t="shared" si="18"/>
        <v>52920.776076000002</v>
      </c>
    </row>
    <row r="182" spans="1:13" ht="20.25" customHeight="1" x14ac:dyDescent="0.15">
      <c r="A182" s="113"/>
      <c r="B182" s="113"/>
      <c r="C182" s="113"/>
      <c r="D182" s="40" t="s">
        <v>193</v>
      </c>
      <c r="E182" s="40" t="s">
        <v>17</v>
      </c>
      <c r="F182" s="40">
        <v>0</v>
      </c>
      <c r="G182" s="40">
        <f t="shared" si="15"/>
        <v>0</v>
      </c>
      <c r="H182" s="40">
        <v>51466.143799999998</v>
      </c>
      <c r="I182" s="40">
        <f t="shared" si="16"/>
        <v>54090.917133800001</v>
      </c>
      <c r="J182" s="40">
        <f t="shared" si="17"/>
        <v>54090.917133800001</v>
      </c>
      <c r="K182" s="39">
        <v>73493.653346399995</v>
      </c>
      <c r="L182" s="39">
        <v>618800</v>
      </c>
      <c r="M182" s="39">
        <f t="shared" si="18"/>
        <v>73493.653346399995</v>
      </c>
    </row>
    <row r="183" spans="1:13" ht="21" customHeight="1" x14ac:dyDescent="0.15">
      <c r="A183" s="113"/>
      <c r="B183" s="113"/>
      <c r="C183" s="113"/>
      <c r="D183" s="40" t="s">
        <v>194</v>
      </c>
      <c r="E183" s="40" t="s">
        <v>17</v>
      </c>
      <c r="F183" s="40">
        <v>0</v>
      </c>
      <c r="G183" s="40">
        <f t="shared" si="15"/>
        <v>0</v>
      </c>
      <c r="H183" s="40">
        <v>167331.9142</v>
      </c>
      <c r="I183" s="40">
        <f t="shared" si="16"/>
        <v>175865.8418242</v>
      </c>
      <c r="J183" s="40">
        <f t="shared" si="17"/>
        <v>175865.8418242</v>
      </c>
      <c r="K183" s="39">
        <v>238949.9734776</v>
      </c>
      <c r="L183" s="39">
        <v>465290</v>
      </c>
      <c r="M183" s="39">
        <f t="shared" si="18"/>
        <v>238949.9734776</v>
      </c>
    </row>
    <row r="184" spans="1:13" ht="15.75" customHeight="1" x14ac:dyDescent="0.15">
      <c r="A184" s="113"/>
      <c r="B184" s="113"/>
      <c r="C184" s="113"/>
      <c r="D184" s="40" t="s">
        <v>195</v>
      </c>
      <c r="E184" s="40" t="s">
        <v>17</v>
      </c>
      <c r="F184" s="40">
        <v>0</v>
      </c>
      <c r="G184" s="40">
        <f t="shared" si="15"/>
        <v>0</v>
      </c>
      <c r="H184" s="40">
        <v>206476.1312</v>
      </c>
      <c r="I184" s="40">
        <f t="shared" si="16"/>
        <v>217006.41389120001</v>
      </c>
      <c r="J184" s="40">
        <f t="shared" si="17"/>
        <v>217006.41389120001</v>
      </c>
      <c r="K184" s="39">
        <v>294847.91535360005</v>
      </c>
      <c r="L184" s="39">
        <v>142800</v>
      </c>
      <c r="M184" s="39">
        <f t="shared" si="18"/>
        <v>142800</v>
      </c>
    </row>
    <row r="185" spans="1:13" ht="22.5" customHeight="1" x14ac:dyDescent="0.15">
      <c r="A185" s="113"/>
      <c r="B185" s="113"/>
      <c r="C185" s="113"/>
      <c r="D185" s="40" t="s">
        <v>196</v>
      </c>
      <c r="E185" s="40" t="s">
        <v>17</v>
      </c>
      <c r="F185" s="40">
        <v>0</v>
      </c>
      <c r="G185" s="40">
        <f t="shared" si="15"/>
        <v>0</v>
      </c>
      <c r="H185" s="40">
        <v>163860.87059999999</v>
      </c>
      <c r="I185" s="40">
        <f t="shared" si="16"/>
        <v>172217.7750006</v>
      </c>
      <c r="J185" s="40">
        <f t="shared" si="17"/>
        <v>172217.7750006</v>
      </c>
      <c r="K185" s="39">
        <v>233993.3232168</v>
      </c>
      <c r="L185" s="39">
        <v>166600</v>
      </c>
      <c r="M185" s="39">
        <f t="shared" si="18"/>
        <v>166600</v>
      </c>
    </row>
    <row r="186" spans="1:13" ht="18" customHeight="1" x14ac:dyDescent="0.15">
      <c r="A186" s="113"/>
      <c r="B186" s="113"/>
      <c r="C186" s="113"/>
      <c r="D186" s="40" t="s">
        <v>197</v>
      </c>
      <c r="E186" s="40" t="s">
        <v>17</v>
      </c>
      <c r="F186" s="40">
        <v>0</v>
      </c>
      <c r="G186" s="40">
        <f t="shared" si="15"/>
        <v>0</v>
      </c>
      <c r="H186" s="40">
        <v>48949.498200000002</v>
      </c>
      <c r="I186" s="40">
        <f t="shared" si="16"/>
        <v>51445.922608200002</v>
      </c>
      <c r="J186" s="40">
        <f t="shared" si="17"/>
        <v>51445.922608200002</v>
      </c>
      <c r="K186" s="39">
        <v>69899.883429600013</v>
      </c>
      <c r="L186" s="39">
        <v>856800</v>
      </c>
      <c r="M186" s="39">
        <f t="shared" si="18"/>
        <v>69899.883429600013</v>
      </c>
    </row>
    <row r="187" spans="1:13" ht="21" customHeight="1" x14ac:dyDescent="0.15">
      <c r="A187" s="113"/>
      <c r="B187" s="113"/>
      <c r="C187" s="113"/>
      <c r="D187" s="40" t="s">
        <v>198</v>
      </c>
      <c r="E187" s="40" t="s">
        <v>17</v>
      </c>
      <c r="F187" s="40">
        <v>0</v>
      </c>
      <c r="G187" s="40">
        <f t="shared" si="15"/>
        <v>0</v>
      </c>
      <c r="H187" s="40">
        <v>0</v>
      </c>
      <c r="I187" s="40">
        <f t="shared" si="16"/>
        <v>0</v>
      </c>
      <c r="J187" s="40">
        <f t="shared" si="17"/>
        <v>0</v>
      </c>
      <c r="K187" s="39">
        <v>31065.119999999999</v>
      </c>
      <c r="L187" s="39">
        <v>142800</v>
      </c>
      <c r="M187" s="39">
        <f t="shared" si="18"/>
        <v>31065.119999999999</v>
      </c>
    </row>
    <row r="188" spans="1:13" ht="24" customHeight="1" x14ac:dyDescent="0.15">
      <c r="A188" s="113"/>
      <c r="B188" s="113"/>
      <c r="C188" s="113"/>
      <c r="D188" s="40" t="s">
        <v>199</v>
      </c>
      <c r="E188" s="40" t="s">
        <v>17</v>
      </c>
      <c r="F188" s="40">
        <v>0</v>
      </c>
      <c r="G188" s="40">
        <f t="shared" si="15"/>
        <v>0</v>
      </c>
      <c r="H188" s="40">
        <v>0</v>
      </c>
      <c r="I188" s="40">
        <f t="shared" si="16"/>
        <v>0</v>
      </c>
      <c r="J188" s="40">
        <f t="shared" si="17"/>
        <v>0</v>
      </c>
      <c r="K188" s="39">
        <v>191066.4</v>
      </c>
      <c r="L188" s="39">
        <v>142800</v>
      </c>
      <c r="M188" s="39">
        <f t="shared" si="18"/>
        <v>142800</v>
      </c>
    </row>
    <row r="189" spans="1:13" ht="18.75" customHeight="1" x14ac:dyDescent="0.15">
      <c r="A189" s="113"/>
      <c r="B189" s="113"/>
      <c r="C189" s="113"/>
      <c r="D189" s="40" t="s">
        <v>200</v>
      </c>
      <c r="E189" s="40" t="s">
        <v>17</v>
      </c>
      <c r="F189" s="40">
        <v>0</v>
      </c>
      <c r="G189" s="40">
        <f t="shared" si="15"/>
        <v>0</v>
      </c>
      <c r="H189" s="40">
        <v>0</v>
      </c>
      <c r="I189" s="40">
        <f t="shared" si="16"/>
        <v>0</v>
      </c>
      <c r="J189" s="40">
        <f t="shared" si="17"/>
        <v>0</v>
      </c>
      <c r="K189" s="39">
        <v>191066.4</v>
      </c>
      <c r="L189" s="39">
        <v>142800</v>
      </c>
      <c r="M189" s="39">
        <f t="shared" si="18"/>
        <v>142800</v>
      </c>
    </row>
    <row r="190" spans="1:13" ht="25.5" customHeight="1" x14ac:dyDescent="0.15">
      <c r="A190" s="113"/>
      <c r="B190" s="113"/>
      <c r="C190" s="113"/>
      <c r="D190" s="40" t="s">
        <v>201</v>
      </c>
      <c r="E190" s="40" t="s">
        <v>17</v>
      </c>
      <c r="F190" s="40">
        <v>0</v>
      </c>
      <c r="G190" s="40">
        <f t="shared" si="15"/>
        <v>0</v>
      </c>
      <c r="H190" s="40">
        <v>0</v>
      </c>
      <c r="I190" s="40">
        <f t="shared" si="16"/>
        <v>0</v>
      </c>
      <c r="J190" s="40">
        <f t="shared" si="17"/>
        <v>0</v>
      </c>
      <c r="K190" s="39">
        <v>395444.82</v>
      </c>
      <c r="L190" s="39">
        <v>261800</v>
      </c>
      <c r="M190" s="39">
        <f t="shared" si="18"/>
        <v>261800</v>
      </c>
    </row>
    <row r="191" spans="1:13" ht="15" customHeight="1" x14ac:dyDescent="0.15">
      <c r="A191" s="113"/>
      <c r="B191" s="113"/>
      <c r="C191" s="113"/>
      <c r="D191" s="47" t="s">
        <v>81</v>
      </c>
      <c r="E191" s="40"/>
      <c r="F191" s="40"/>
      <c r="G191" s="40"/>
      <c r="H191" s="40"/>
      <c r="I191" s="40"/>
      <c r="J191" s="40"/>
      <c r="K191" s="39"/>
      <c r="L191" s="39"/>
      <c r="M191" s="39"/>
    </row>
    <row r="192" spans="1:13" ht="13.5" customHeight="1" x14ac:dyDescent="0.15">
      <c r="A192" s="113"/>
      <c r="B192" s="113"/>
      <c r="C192" s="113"/>
      <c r="D192" s="40" t="s">
        <v>114</v>
      </c>
      <c r="E192" s="118" t="s">
        <v>82</v>
      </c>
      <c r="F192" s="40">
        <v>443078.46</v>
      </c>
      <c r="G192" s="40">
        <f>(F192*19.88%)+F192</f>
        <v>531162.45784799999</v>
      </c>
      <c r="H192" s="40">
        <v>94324.173599999995</v>
      </c>
      <c r="I192" s="40">
        <f>(H192*5.1%)+H192</f>
        <v>99134.706453599996</v>
      </c>
      <c r="J192" s="40">
        <f>I192</f>
        <v>99134.706453599996</v>
      </c>
      <c r="K192" s="121">
        <v>134694.91990080001</v>
      </c>
      <c r="L192" s="121">
        <v>957950</v>
      </c>
      <c r="M192" s="121">
        <f>MIN(K192,L192)</f>
        <v>134694.91990080001</v>
      </c>
    </row>
    <row r="193" spans="1:13" ht="21.75" customHeight="1" x14ac:dyDescent="0.15">
      <c r="A193" s="113"/>
      <c r="B193" s="113"/>
      <c r="C193" s="113"/>
      <c r="D193" s="40" t="s">
        <v>115</v>
      </c>
      <c r="E193" s="119"/>
      <c r="F193" s="40"/>
      <c r="G193" s="40"/>
      <c r="H193" s="40"/>
      <c r="I193" s="40"/>
      <c r="J193" s="40"/>
      <c r="K193" s="122"/>
      <c r="L193" s="122"/>
      <c r="M193" s="122"/>
    </row>
    <row r="194" spans="1:13" ht="23.25" customHeight="1" x14ac:dyDescent="0.15">
      <c r="A194" s="113"/>
      <c r="B194" s="113"/>
      <c r="C194" s="113"/>
      <c r="D194" s="40" t="s">
        <v>202</v>
      </c>
      <c r="E194" s="119"/>
      <c r="F194" s="40"/>
      <c r="G194" s="40"/>
      <c r="H194" s="40"/>
      <c r="I194" s="40"/>
      <c r="J194" s="40"/>
      <c r="K194" s="122"/>
      <c r="L194" s="122"/>
      <c r="M194" s="122"/>
    </row>
    <row r="195" spans="1:13" ht="24.75" customHeight="1" x14ac:dyDescent="0.15">
      <c r="A195" s="113"/>
      <c r="B195" s="113"/>
      <c r="C195" s="113"/>
      <c r="D195" s="40" t="s">
        <v>119</v>
      </c>
      <c r="E195" s="119"/>
      <c r="F195" s="40"/>
      <c r="G195" s="40"/>
      <c r="H195" s="40"/>
      <c r="I195" s="40"/>
      <c r="J195" s="40"/>
      <c r="K195" s="122"/>
      <c r="L195" s="122"/>
      <c r="M195" s="122"/>
    </row>
    <row r="196" spans="1:13" ht="18" customHeight="1" x14ac:dyDescent="0.15">
      <c r="A196" s="113"/>
      <c r="B196" s="113"/>
      <c r="C196" s="113"/>
      <c r="D196" s="40" t="s">
        <v>203</v>
      </c>
      <c r="E196" s="119"/>
      <c r="F196" s="40"/>
      <c r="G196" s="40"/>
      <c r="H196" s="40"/>
      <c r="I196" s="40"/>
      <c r="J196" s="40"/>
      <c r="K196" s="122"/>
      <c r="L196" s="122"/>
      <c r="M196" s="122"/>
    </row>
    <row r="197" spans="1:13" ht="21.75" customHeight="1" x14ac:dyDescent="0.15">
      <c r="A197" s="113"/>
      <c r="B197" s="113"/>
      <c r="C197" s="113"/>
      <c r="D197" s="40" t="s">
        <v>204</v>
      </c>
      <c r="E197" s="119"/>
      <c r="F197" s="40"/>
      <c r="G197" s="40"/>
      <c r="H197" s="40"/>
      <c r="I197" s="40"/>
      <c r="J197" s="40"/>
      <c r="K197" s="122"/>
      <c r="L197" s="122"/>
      <c r="M197" s="122"/>
    </row>
    <row r="198" spans="1:13" ht="19.5" customHeight="1" x14ac:dyDescent="0.15">
      <c r="A198" s="113"/>
      <c r="B198" s="113"/>
      <c r="C198" s="113"/>
      <c r="D198" s="40" t="s">
        <v>205</v>
      </c>
      <c r="E198" s="119"/>
      <c r="F198" s="40"/>
      <c r="G198" s="40"/>
      <c r="H198" s="40"/>
      <c r="I198" s="40"/>
      <c r="J198" s="40"/>
      <c r="K198" s="122"/>
      <c r="L198" s="122"/>
      <c r="M198" s="122"/>
    </row>
    <row r="199" spans="1:13" ht="17.25" customHeight="1" x14ac:dyDescent="0.15">
      <c r="A199" s="113"/>
      <c r="B199" s="113"/>
      <c r="C199" s="113"/>
      <c r="D199" s="40" t="s">
        <v>206</v>
      </c>
      <c r="E199" s="119"/>
      <c r="F199" s="40"/>
      <c r="G199" s="40"/>
      <c r="H199" s="40"/>
      <c r="I199" s="40"/>
      <c r="J199" s="40"/>
      <c r="K199" s="122"/>
      <c r="L199" s="122"/>
      <c r="M199" s="122"/>
    </row>
    <row r="200" spans="1:13" ht="20.25" customHeight="1" x14ac:dyDescent="0.15">
      <c r="A200" s="113"/>
      <c r="B200" s="113"/>
      <c r="C200" s="113"/>
      <c r="D200" s="40" t="s">
        <v>207</v>
      </c>
      <c r="E200" s="119"/>
      <c r="F200" s="40"/>
      <c r="G200" s="40"/>
      <c r="H200" s="40"/>
      <c r="I200" s="40"/>
      <c r="J200" s="40"/>
      <c r="K200" s="122"/>
      <c r="L200" s="122"/>
      <c r="M200" s="122"/>
    </row>
    <row r="201" spans="1:13" ht="24.75" customHeight="1" x14ac:dyDescent="0.15">
      <c r="A201" s="113"/>
      <c r="B201" s="113"/>
      <c r="C201" s="113"/>
      <c r="D201" s="40" t="s">
        <v>208</v>
      </c>
      <c r="E201" s="119"/>
      <c r="F201" s="40"/>
      <c r="G201" s="40"/>
      <c r="H201" s="40"/>
      <c r="I201" s="40"/>
      <c r="J201" s="40"/>
      <c r="K201" s="122"/>
      <c r="L201" s="122"/>
      <c r="M201" s="122"/>
    </row>
    <row r="202" spans="1:13" ht="24.75" customHeight="1" x14ac:dyDescent="0.15">
      <c r="A202" s="113"/>
      <c r="B202" s="113"/>
      <c r="C202" s="113"/>
      <c r="D202" s="40" t="s">
        <v>209</v>
      </c>
      <c r="E202" s="119"/>
      <c r="F202" s="40"/>
      <c r="G202" s="40"/>
      <c r="H202" s="40"/>
      <c r="I202" s="40"/>
      <c r="J202" s="40"/>
      <c r="K202" s="122"/>
      <c r="L202" s="122"/>
      <c r="M202" s="122"/>
    </row>
    <row r="203" spans="1:13" ht="24.75" customHeight="1" x14ac:dyDescent="0.15">
      <c r="A203" s="113"/>
      <c r="B203" s="113"/>
      <c r="C203" s="113"/>
      <c r="D203" s="40" t="s">
        <v>210</v>
      </c>
      <c r="E203" s="119"/>
      <c r="F203" s="40"/>
      <c r="G203" s="40"/>
      <c r="H203" s="40"/>
      <c r="I203" s="40"/>
      <c r="J203" s="40"/>
      <c r="K203" s="122"/>
      <c r="L203" s="122"/>
      <c r="M203" s="122"/>
    </row>
    <row r="204" spans="1:13" ht="17.25" customHeight="1" x14ac:dyDescent="0.15">
      <c r="A204" s="113"/>
      <c r="B204" s="113"/>
      <c r="C204" s="113"/>
      <c r="D204" s="40" t="s">
        <v>211</v>
      </c>
      <c r="E204" s="119"/>
      <c r="F204" s="40"/>
      <c r="G204" s="40"/>
      <c r="H204" s="40"/>
      <c r="I204" s="40"/>
      <c r="J204" s="40"/>
      <c r="K204" s="122"/>
      <c r="L204" s="122"/>
      <c r="M204" s="122"/>
    </row>
    <row r="205" spans="1:13" ht="21" customHeight="1" x14ac:dyDescent="0.15">
      <c r="A205" s="113"/>
      <c r="B205" s="113"/>
      <c r="C205" s="113"/>
      <c r="D205" s="40" t="s">
        <v>212</v>
      </c>
      <c r="E205" s="119"/>
      <c r="F205" s="40"/>
      <c r="G205" s="40"/>
      <c r="H205" s="40"/>
      <c r="I205" s="40"/>
      <c r="J205" s="40"/>
      <c r="K205" s="122"/>
      <c r="L205" s="122"/>
      <c r="M205" s="122"/>
    </row>
    <row r="206" spans="1:13" ht="18" customHeight="1" x14ac:dyDescent="0.15">
      <c r="A206" s="113"/>
      <c r="B206" s="113"/>
      <c r="C206" s="113"/>
      <c r="D206" s="40" t="s">
        <v>213</v>
      </c>
      <c r="E206" s="119"/>
      <c r="F206" s="40"/>
      <c r="G206" s="40"/>
      <c r="H206" s="40"/>
      <c r="I206" s="40"/>
      <c r="J206" s="40"/>
      <c r="K206" s="122"/>
      <c r="L206" s="122"/>
      <c r="M206" s="122"/>
    </row>
    <row r="207" spans="1:13" ht="17.25" customHeight="1" x14ac:dyDescent="0.15">
      <c r="A207" s="114"/>
      <c r="B207" s="114"/>
      <c r="C207" s="114"/>
      <c r="D207" s="40" t="s">
        <v>214</v>
      </c>
      <c r="E207" s="120"/>
      <c r="F207" s="40"/>
      <c r="G207" s="40"/>
      <c r="H207" s="40"/>
      <c r="I207" s="40"/>
      <c r="J207" s="40"/>
      <c r="K207" s="123"/>
      <c r="L207" s="123"/>
      <c r="M207" s="123"/>
    </row>
    <row r="208" spans="1:13" ht="18" customHeight="1" x14ac:dyDescent="0.15">
      <c r="A208" s="112">
        <v>4</v>
      </c>
      <c r="B208" s="112" t="s">
        <v>215</v>
      </c>
      <c r="C208" s="112" t="s">
        <v>216</v>
      </c>
      <c r="D208" s="86" t="s">
        <v>15</v>
      </c>
      <c r="E208" s="87"/>
      <c r="F208" s="87"/>
      <c r="G208" s="87"/>
      <c r="H208" s="87"/>
      <c r="I208" s="87"/>
      <c r="J208" s="87"/>
      <c r="K208" s="87"/>
      <c r="L208" s="87"/>
      <c r="M208" s="88"/>
    </row>
    <row r="209" spans="1:13" ht="14.25" customHeight="1" x14ac:dyDescent="0.15">
      <c r="A209" s="113"/>
      <c r="B209" s="113"/>
      <c r="C209" s="113"/>
      <c r="D209" s="40" t="s">
        <v>217</v>
      </c>
      <c r="E209" s="40" t="s">
        <v>17</v>
      </c>
      <c r="F209" s="40">
        <v>4000.59</v>
      </c>
      <c r="G209" s="40">
        <f t="shared" ref="G209:G240" si="19">(F209*19.88%)+F209</f>
        <v>4795.9072919999999</v>
      </c>
      <c r="H209" s="40">
        <v>0</v>
      </c>
      <c r="I209" s="40">
        <f t="shared" ref="I209:I265" si="20">(H209*5.1%)+H209</f>
        <v>0</v>
      </c>
      <c r="J209" s="40">
        <f>I209</f>
        <v>0</v>
      </c>
      <c r="K209" s="39">
        <v>30901.919999999998</v>
      </c>
      <c r="L209" s="39">
        <v>416500</v>
      </c>
      <c r="M209" s="39">
        <f>MIN(K209,L209)</f>
        <v>30901.919999999998</v>
      </c>
    </row>
    <row r="210" spans="1:13" ht="18.75" customHeight="1" x14ac:dyDescent="0.15">
      <c r="A210" s="113"/>
      <c r="B210" s="113"/>
      <c r="C210" s="113"/>
      <c r="D210" s="40" t="s">
        <v>218</v>
      </c>
      <c r="E210" s="40" t="s">
        <v>17</v>
      </c>
      <c r="F210" s="40">
        <v>7042.86</v>
      </c>
      <c r="G210" s="40">
        <f t="shared" si="19"/>
        <v>8442.980567999999</v>
      </c>
      <c r="H210" s="40">
        <v>0</v>
      </c>
      <c r="I210" s="40">
        <f t="shared" si="20"/>
        <v>0</v>
      </c>
      <c r="J210" s="40">
        <f t="shared" ref="J210:J265" si="21">I210</f>
        <v>0</v>
      </c>
      <c r="K210" s="39">
        <v>143640.97233360002</v>
      </c>
      <c r="L210" s="39">
        <v>142800</v>
      </c>
      <c r="M210" s="39">
        <f t="shared" ref="M210:M264" si="22">MIN(K210,L210)</f>
        <v>142800</v>
      </c>
    </row>
    <row r="211" spans="1:13" ht="17.25" customHeight="1" x14ac:dyDescent="0.15">
      <c r="A211" s="113"/>
      <c r="B211" s="113"/>
      <c r="C211" s="113"/>
      <c r="D211" s="40" t="s">
        <v>219</v>
      </c>
      <c r="E211" s="40" t="s">
        <v>17</v>
      </c>
      <c r="F211" s="40">
        <v>54326.25</v>
      </c>
      <c r="G211" s="40">
        <f t="shared" si="19"/>
        <v>65126.308499999999</v>
      </c>
      <c r="H211" s="40">
        <v>0</v>
      </c>
      <c r="I211" s="40">
        <f t="shared" si="20"/>
        <v>0</v>
      </c>
      <c r="J211" s="40">
        <f t="shared" si="21"/>
        <v>0</v>
      </c>
      <c r="K211" s="39">
        <v>105325.41556679997</v>
      </c>
      <c r="L211" s="39">
        <v>142800</v>
      </c>
      <c r="M211" s="39">
        <f t="shared" si="22"/>
        <v>105325.41556679997</v>
      </c>
    </row>
    <row r="212" spans="1:13" ht="17.25" customHeight="1" x14ac:dyDescent="0.15">
      <c r="A212" s="113"/>
      <c r="B212" s="113"/>
      <c r="C212" s="113"/>
      <c r="D212" s="40" t="s">
        <v>220</v>
      </c>
      <c r="E212" s="40" t="s">
        <v>17</v>
      </c>
      <c r="F212" s="40">
        <v>97132.86</v>
      </c>
      <c r="G212" s="40">
        <f t="shared" si="19"/>
        <v>116442.87256799999</v>
      </c>
      <c r="H212" s="40">
        <v>0</v>
      </c>
      <c r="I212" s="40">
        <f t="shared" si="20"/>
        <v>0</v>
      </c>
      <c r="J212" s="40">
        <f t="shared" si="21"/>
        <v>0</v>
      </c>
      <c r="K212" s="39">
        <v>185333.80708127999</v>
      </c>
      <c r="L212" s="39">
        <v>249900</v>
      </c>
      <c r="M212" s="39">
        <f t="shared" si="22"/>
        <v>185333.80708127999</v>
      </c>
    </row>
    <row r="213" spans="1:13" ht="18" customHeight="1" x14ac:dyDescent="0.15">
      <c r="A213" s="113"/>
      <c r="B213" s="113"/>
      <c r="C213" s="113"/>
      <c r="D213" s="40" t="s">
        <v>221</v>
      </c>
      <c r="E213" s="40" t="s">
        <v>17</v>
      </c>
      <c r="F213" s="40">
        <v>46458.720000000001</v>
      </c>
      <c r="G213" s="40">
        <f t="shared" si="19"/>
        <v>55694.713536000003</v>
      </c>
      <c r="H213" s="40">
        <v>0</v>
      </c>
      <c r="I213" s="40">
        <f t="shared" si="20"/>
        <v>0</v>
      </c>
      <c r="J213" s="40">
        <f t="shared" si="21"/>
        <v>0</v>
      </c>
      <c r="K213" s="39">
        <v>67854.003445800001</v>
      </c>
      <c r="L213" s="39">
        <v>261800</v>
      </c>
      <c r="M213" s="39">
        <f t="shared" si="22"/>
        <v>67854.003445800001</v>
      </c>
    </row>
    <row r="214" spans="1:13" ht="16.5" customHeight="1" x14ac:dyDescent="0.15">
      <c r="A214" s="113"/>
      <c r="B214" s="113"/>
      <c r="C214" s="113"/>
      <c r="D214" s="40" t="s">
        <v>222</v>
      </c>
      <c r="E214" s="40" t="s">
        <v>17</v>
      </c>
      <c r="F214" s="40">
        <v>45335.07</v>
      </c>
      <c r="G214" s="40">
        <f t="shared" si="19"/>
        <v>54347.681916000001</v>
      </c>
      <c r="H214" s="40">
        <v>0</v>
      </c>
      <c r="I214" s="40">
        <f t="shared" si="20"/>
        <v>0</v>
      </c>
      <c r="J214" s="40">
        <f t="shared" si="21"/>
        <v>0</v>
      </c>
      <c r="K214" s="39">
        <v>95199.687176880005</v>
      </c>
      <c r="L214" s="39">
        <v>238000</v>
      </c>
      <c r="M214" s="39">
        <f t="shared" si="22"/>
        <v>95199.687176880005</v>
      </c>
    </row>
    <row r="215" spans="1:13" ht="21.75" customHeight="1" x14ac:dyDescent="0.15">
      <c r="A215" s="113"/>
      <c r="B215" s="113"/>
      <c r="C215" s="113"/>
      <c r="D215" s="40" t="s">
        <v>223</v>
      </c>
      <c r="E215" s="40" t="s">
        <v>17</v>
      </c>
      <c r="F215" s="40">
        <v>21655.26</v>
      </c>
      <c r="G215" s="40">
        <f t="shared" si="19"/>
        <v>25960.325687999997</v>
      </c>
      <c r="H215" s="40">
        <v>0</v>
      </c>
      <c r="I215" s="40">
        <f t="shared" si="20"/>
        <v>0</v>
      </c>
      <c r="J215" s="40">
        <f t="shared" si="21"/>
        <v>0</v>
      </c>
      <c r="K215" s="39">
        <v>67854.003445800001</v>
      </c>
      <c r="L215" s="39">
        <v>261800</v>
      </c>
      <c r="M215" s="39">
        <f t="shared" si="22"/>
        <v>67854.003445800001</v>
      </c>
    </row>
    <row r="216" spans="1:13" ht="15.75" customHeight="1" x14ac:dyDescent="0.15">
      <c r="A216" s="113"/>
      <c r="B216" s="113"/>
      <c r="C216" s="113"/>
      <c r="D216" s="40" t="s">
        <v>224</v>
      </c>
      <c r="E216" s="40" t="s">
        <v>17</v>
      </c>
      <c r="F216" s="40">
        <v>39995.01</v>
      </c>
      <c r="G216" s="40">
        <f t="shared" si="19"/>
        <v>47946.017988</v>
      </c>
      <c r="H216" s="40">
        <v>0</v>
      </c>
      <c r="I216" s="40">
        <f t="shared" si="20"/>
        <v>0</v>
      </c>
      <c r="J216" s="40">
        <f t="shared" si="21"/>
        <v>0</v>
      </c>
      <c r="K216" s="39">
        <v>122634.6</v>
      </c>
      <c r="L216" s="39">
        <v>226100</v>
      </c>
      <c r="M216" s="39">
        <f t="shared" si="22"/>
        <v>122634.6</v>
      </c>
    </row>
    <row r="217" spans="1:13" ht="18" customHeight="1" x14ac:dyDescent="0.15">
      <c r="A217" s="113"/>
      <c r="B217" s="113"/>
      <c r="C217" s="113"/>
      <c r="D217" s="40" t="s">
        <v>225</v>
      </c>
      <c r="E217" s="40" t="s">
        <v>17</v>
      </c>
      <c r="F217" s="40">
        <v>87295.23</v>
      </c>
      <c r="G217" s="40">
        <f t="shared" si="19"/>
        <v>104649.52172399999</v>
      </c>
      <c r="H217" s="40">
        <v>0</v>
      </c>
      <c r="I217" s="40">
        <f t="shared" si="20"/>
        <v>0</v>
      </c>
      <c r="J217" s="40">
        <f t="shared" si="21"/>
        <v>0</v>
      </c>
      <c r="K217" s="39">
        <v>34260.020873364003</v>
      </c>
      <c r="L217" s="39">
        <v>452200</v>
      </c>
      <c r="M217" s="39">
        <f t="shared" si="22"/>
        <v>34260.020873364003</v>
      </c>
    </row>
    <row r="218" spans="1:13" ht="21" customHeight="1" x14ac:dyDescent="0.15">
      <c r="A218" s="113"/>
      <c r="B218" s="113"/>
      <c r="C218" s="113"/>
      <c r="D218" s="40" t="s">
        <v>226</v>
      </c>
      <c r="E218" s="40" t="s">
        <v>17</v>
      </c>
      <c r="F218" s="40">
        <v>58820.85</v>
      </c>
      <c r="G218" s="40">
        <f t="shared" si="19"/>
        <v>70514.434979999991</v>
      </c>
      <c r="H218" s="40">
        <v>0</v>
      </c>
      <c r="I218" s="40">
        <f t="shared" si="20"/>
        <v>0</v>
      </c>
      <c r="J218" s="40">
        <f t="shared" si="21"/>
        <v>0</v>
      </c>
      <c r="K218" s="39">
        <v>274645.52982719999</v>
      </c>
      <c r="L218" s="39">
        <v>238000</v>
      </c>
      <c r="M218" s="39">
        <f t="shared" si="22"/>
        <v>238000</v>
      </c>
    </row>
    <row r="219" spans="1:13" ht="23.25" customHeight="1" x14ac:dyDescent="0.15">
      <c r="A219" s="113"/>
      <c r="B219" s="113"/>
      <c r="C219" s="113"/>
      <c r="D219" s="40" t="s">
        <v>227</v>
      </c>
      <c r="E219" s="40" t="s">
        <v>17</v>
      </c>
      <c r="F219" s="40">
        <v>40855.32</v>
      </c>
      <c r="G219" s="40">
        <f t="shared" si="19"/>
        <v>48977.357616000001</v>
      </c>
      <c r="H219" s="40">
        <v>0</v>
      </c>
      <c r="I219" s="40">
        <f t="shared" si="20"/>
        <v>0</v>
      </c>
      <c r="J219" s="40">
        <f t="shared" si="21"/>
        <v>0</v>
      </c>
      <c r="K219" s="39">
        <v>188409.3</v>
      </c>
      <c r="L219" s="39">
        <v>226100</v>
      </c>
      <c r="M219" s="39">
        <f t="shared" si="22"/>
        <v>188409.3</v>
      </c>
    </row>
    <row r="220" spans="1:13" ht="24.75" customHeight="1" x14ac:dyDescent="0.15">
      <c r="A220" s="113"/>
      <c r="B220" s="113"/>
      <c r="C220" s="113"/>
      <c r="D220" s="40" t="s">
        <v>228</v>
      </c>
      <c r="E220" s="40" t="s">
        <v>17</v>
      </c>
      <c r="F220" s="40">
        <v>42104.7</v>
      </c>
      <c r="G220" s="40">
        <f t="shared" si="19"/>
        <v>50475.114359999992</v>
      </c>
      <c r="H220" s="40">
        <v>0</v>
      </c>
      <c r="I220" s="40">
        <f t="shared" si="20"/>
        <v>0</v>
      </c>
      <c r="J220" s="40">
        <f t="shared" si="21"/>
        <v>0</v>
      </c>
      <c r="K220" s="39">
        <v>146718.99316932002</v>
      </c>
      <c r="L220" s="39">
        <v>261800</v>
      </c>
      <c r="M220" s="39">
        <f t="shared" si="22"/>
        <v>146718.99316932002</v>
      </c>
    </row>
    <row r="221" spans="1:13" ht="20.25" customHeight="1" x14ac:dyDescent="0.15">
      <c r="A221" s="113"/>
      <c r="B221" s="113"/>
      <c r="C221" s="113"/>
      <c r="D221" s="40" t="s">
        <v>229</v>
      </c>
      <c r="E221" s="40" t="s">
        <v>17</v>
      </c>
      <c r="F221" s="40">
        <v>22711.59</v>
      </c>
      <c r="G221" s="40">
        <f t="shared" si="19"/>
        <v>27226.654092000001</v>
      </c>
      <c r="H221" s="40">
        <v>0</v>
      </c>
      <c r="I221" s="40">
        <f t="shared" si="20"/>
        <v>0</v>
      </c>
      <c r="J221" s="40">
        <f t="shared" si="21"/>
        <v>0</v>
      </c>
      <c r="K221" s="39">
        <v>79932.3</v>
      </c>
      <c r="L221" s="39">
        <v>232050</v>
      </c>
      <c r="M221" s="39">
        <f t="shared" si="22"/>
        <v>79932.3</v>
      </c>
    </row>
    <row r="222" spans="1:13" ht="21.75" customHeight="1" x14ac:dyDescent="0.15">
      <c r="A222" s="113"/>
      <c r="B222" s="113"/>
      <c r="C222" s="113"/>
      <c r="D222" s="40" t="s">
        <v>230</v>
      </c>
      <c r="E222" s="40" t="s">
        <v>17</v>
      </c>
      <c r="F222" s="40">
        <v>1692753.48</v>
      </c>
      <c r="G222" s="40">
        <f t="shared" si="19"/>
        <v>2029272.871824</v>
      </c>
      <c r="H222" s="40">
        <v>0</v>
      </c>
      <c r="I222" s="40">
        <f t="shared" si="20"/>
        <v>0</v>
      </c>
      <c r="J222" s="40">
        <f t="shared" si="21"/>
        <v>0</v>
      </c>
      <c r="K222" s="39">
        <v>39029.736311280001</v>
      </c>
      <c r="L222" s="39">
        <v>142800</v>
      </c>
      <c r="M222" s="39">
        <f>MIN(K222,L222)</f>
        <v>39029.736311280001</v>
      </c>
    </row>
    <row r="223" spans="1:13" ht="21.75" customHeight="1" x14ac:dyDescent="0.15">
      <c r="A223" s="113"/>
      <c r="B223" s="113"/>
      <c r="C223" s="113"/>
      <c r="D223" s="40" t="s">
        <v>231</v>
      </c>
      <c r="E223" s="40" t="s">
        <v>17</v>
      </c>
      <c r="F223" s="40">
        <v>2738783.52</v>
      </c>
      <c r="G223" s="40">
        <f t="shared" si="19"/>
        <v>3283253.683776</v>
      </c>
      <c r="H223" s="40">
        <v>0</v>
      </c>
      <c r="I223" s="40">
        <f t="shared" si="20"/>
        <v>0</v>
      </c>
      <c r="J223" s="40">
        <f t="shared" si="21"/>
        <v>0</v>
      </c>
      <c r="K223" s="39">
        <v>130791.5247408</v>
      </c>
      <c r="L223" s="39">
        <v>2975000</v>
      </c>
      <c r="M223" s="49">
        <f>MIN(K223,L223)</f>
        <v>130791.5247408</v>
      </c>
    </row>
    <row r="224" spans="1:13" ht="16.5" customHeight="1" x14ac:dyDescent="0.15">
      <c r="A224" s="113"/>
      <c r="B224" s="113"/>
      <c r="C224" s="113"/>
      <c r="D224" s="40" t="s">
        <v>232</v>
      </c>
      <c r="E224" s="40" t="s">
        <v>17</v>
      </c>
      <c r="F224" s="40">
        <v>1114243.02</v>
      </c>
      <c r="G224" s="40">
        <f t="shared" si="19"/>
        <v>1335754.532376</v>
      </c>
      <c r="H224" s="40">
        <v>0</v>
      </c>
      <c r="I224" s="40">
        <f t="shared" si="20"/>
        <v>0</v>
      </c>
      <c r="J224" s="40">
        <f t="shared" si="21"/>
        <v>0</v>
      </c>
      <c r="K224" s="39">
        <v>240773.92701647998</v>
      </c>
      <c r="L224" s="39">
        <v>2618000</v>
      </c>
      <c r="M224" s="39">
        <f>MIN(L224,K224)</f>
        <v>240773.92701647998</v>
      </c>
    </row>
    <row r="225" spans="1:13" ht="21.75" customHeight="1" x14ac:dyDescent="0.15">
      <c r="A225" s="113"/>
      <c r="B225" s="113"/>
      <c r="C225" s="113"/>
      <c r="D225" s="40" t="s">
        <v>233</v>
      </c>
      <c r="E225" s="40" t="s">
        <v>17</v>
      </c>
      <c r="F225" s="40">
        <v>108653.49</v>
      </c>
      <c r="G225" s="40">
        <f t="shared" si="19"/>
        <v>130253.803812</v>
      </c>
      <c r="H225" s="40">
        <v>0</v>
      </c>
      <c r="I225" s="40">
        <f t="shared" si="20"/>
        <v>0</v>
      </c>
      <c r="J225" s="40">
        <f t="shared" si="21"/>
        <v>0</v>
      </c>
      <c r="K225" s="39">
        <v>143779.90673759999</v>
      </c>
      <c r="L225" s="39">
        <v>226100</v>
      </c>
      <c r="M225" s="39">
        <f t="shared" si="22"/>
        <v>143779.90673759999</v>
      </c>
    </row>
    <row r="226" spans="1:13" ht="19.5" customHeight="1" x14ac:dyDescent="0.15">
      <c r="A226" s="113"/>
      <c r="B226" s="113"/>
      <c r="C226" s="113"/>
      <c r="D226" s="40" t="s">
        <v>234</v>
      </c>
      <c r="E226" s="40" t="s">
        <v>17</v>
      </c>
      <c r="F226" s="40">
        <v>127344.69</v>
      </c>
      <c r="G226" s="40">
        <f t="shared" si="19"/>
        <v>152660.81437199999</v>
      </c>
      <c r="H226" s="40">
        <v>0</v>
      </c>
      <c r="I226" s="40">
        <f t="shared" si="20"/>
        <v>0</v>
      </c>
      <c r="J226" s="40">
        <f t="shared" si="21"/>
        <v>0</v>
      </c>
      <c r="K226" s="39">
        <v>111877.67547528002</v>
      </c>
      <c r="L226" s="39">
        <v>166600</v>
      </c>
      <c r="M226" s="39">
        <f t="shared" si="22"/>
        <v>111877.67547528002</v>
      </c>
    </row>
    <row r="227" spans="1:13" ht="17.25" customHeight="1" x14ac:dyDescent="0.15">
      <c r="A227" s="113"/>
      <c r="B227" s="113"/>
      <c r="C227" s="113"/>
      <c r="D227" s="40" t="s">
        <v>235</v>
      </c>
      <c r="E227" s="40" t="s">
        <v>17</v>
      </c>
      <c r="F227" s="40">
        <v>50727.6</v>
      </c>
      <c r="G227" s="40">
        <f t="shared" si="19"/>
        <v>60812.246879999999</v>
      </c>
      <c r="H227" s="40">
        <v>0</v>
      </c>
      <c r="I227" s="40">
        <f t="shared" si="20"/>
        <v>0</v>
      </c>
      <c r="J227" s="40">
        <f t="shared" si="21"/>
        <v>0</v>
      </c>
      <c r="K227" s="39">
        <v>71663.450594736001</v>
      </c>
      <c r="L227" s="39">
        <v>226100</v>
      </c>
      <c r="M227" s="39">
        <f t="shared" si="22"/>
        <v>71663.450594736001</v>
      </c>
    </row>
    <row r="228" spans="1:13" ht="18" customHeight="1" x14ac:dyDescent="0.15">
      <c r="A228" s="113"/>
      <c r="B228" s="113"/>
      <c r="C228" s="113"/>
      <c r="D228" s="40" t="s">
        <v>236</v>
      </c>
      <c r="E228" s="40" t="s">
        <v>17</v>
      </c>
      <c r="F228" s="40">
        <v>225559.62</v>
      </c>
      <c r="G228" s="40">
        <f t="shared" si="19"/>
        <v>270400.87245600001</v>
      </c>
      <c r="H228" s="40">
        <v>0</v>
      </c>
      <c r="I228" s="40">
        <f t="shared" si="20"/>
        <v>0</v>
      </c>
      <c r="J228" s="40">
        <f t="shared" si="21"/>
        <v>0</v>
      </c>
      <c r="K228" s="39">
        <v>98661.091357080004</v>
      </c>
      <c r="L228" s="39">
        <v>226100</v>
      </c>
      <c r="M228" s="39">
        <f t="shared" si="22"/>
        <v>98661.091357080004</v>
      </c>
    </row>
    <row r="229" spans="1:13" ht="24.75" customHeight="1" x14ac:dyDescent="0.15">
      <c r="A229" s="113"/>
      <c r="B229" s="113"/>
      <c r="C229" s="113"/>
      <c r="D229" s="40" t="s">
        <v>237</v>
      </c>
      <c r="E229" s="40" t="s">
        <v>17</v>
      </c>
      <c r="F229" s="40">
        <v>172488.69</v>
      </c>
      <c r="G229" s="40">
        <f t="shared" si="19"/>
        <v>206779.44157199998</v>
      </c>
      <c r="H229" s="40">
        <v>0</v>
      </c>
      <c r="I229" s="40">
        <f t="shared" si="20"/>
        <v>0</v>
      </c>
      <c r="J229" s="40">
        <f t="shared" si="21"/>
        <v>0</v>
      </c>
      <c r="K229" s="39">
        <v>105022.67088455999</v>
      </c>
      <c r="L229" s="39">
        <v>1059100</v>
      </c>
      <c r="M229" s="39">
        <f t="shared" si="22"/>
        <v>105022.67088455999</v>
      </c>
    </row>
    <row r="230" spans="1:13" ht="15" customHeight="1" x14ac:dyDescent="0.15">
      <c r="A230" s="113"/>
      <c r="B230" s="113"/>
      <c r="C230" s="113"/>
      <c r="D230" s="40" t="s">
        <v>238</v>
      </c>
      <c r="E230" s="40" t="s">
        <v>17</v>
      </c>
      <c r="F230" s="40">
        <v>93196.62</v>
      </c>
      <c r="G230" s="40">
        <f t="shared" si="19"/>
        <v>111724.108056</v>
      </c>
      <c r="H230" s="40">
        <v>0</v>
      </c>
      <c r="I230" s="40">
        <f t="shared" si="20"/>
        <v>0</v>
      </c>
      <c r="J230" s="40">
        <f t="shared" si="21"/>
        <v>0</v>
      </c>
      <c r="K230" s="39">
        <v>293532.53999999998</v>
      </c>
      <c r="L230" s="39">
        <v>261800</v>
      </c>
      <c r="M230" s="39">
        <f t="shared" si="22"/>
        <v>261800</v>
      </c>
    </row>
    <row r="231" spans="1:13" ht="19.5" customHeight="1" x14ac:dyDescent="0.15">
      <c r="A231" s="113"/>
      <c r="B231" s="113"/>
      <c r="C231" s="113"/>
      <c r="D231" s="40" t="s">
        <v>239</v>
      </c>
      <c r="E231" s="40" t="s">
        <v>17</v>
      </c>
      <c r="F231" s="40">
        <v>48067.47</v>
      </c>
      <c r="G231" s="40">
        <f t="shared" si="19"/>
        <v>57623.283036000001</v>
      </c>
      <c r="H231" s="40">
        <v>0</v>
      </c>
      <c r="I231" s="40">
        <f t="shared" si="20"/>
        <v>0</v>
      </c>
      <c r="J231" s="40">
        <f t="shared" si="21"/>
        <v>0</v>
      </c>
      <c r="K231" s="39">
        <v>107932.19595015</v>
      </c>
      <c r="L231" s="39">
        <v>261800</v>
      </c>
      <c r="M231" s="39">
        <f t="shared" si="22"/>
        <v>107932.19595015</v>
      </c>
    </row>
    <row r="232" spans="1:13" ht="18" customHeight="1" x14ac:dyDescent="0.15">
      <c r="A232" s="113"/>
      <c r="B232" s="113"/>
      <c r="C232" s="113"/>
      <c r="D232" s="40" t="s">
        <v>240</v>
      </c>
      <c r="E232" s="40" t="s">
        <v>17</v>
      </c>
      <c r="F232" s="40">
        <v>44305.47</v>
      </c>
      <c r="G232" s="40">
        <f t="shared" si="19"/>
        <v>53113.397435999999</v>
      </c>
      <c r="H232" s="40">
        <v>0</v>
      </c>
      <c r="I232" s="40">
        <f t="shared" si="20"/>
        <v>0</v>
      </c>
      <c r="J232" s="40">
        <f t="shared" si="21"/>
        <v>0</v>
      </c>
      <c r="K232" s="39">
        <v>207332.80347779999</v>
      </c>
      <c r="L232" s="39">
        <v>261800</v>
      </c>
      <c r="M232" s="39">
        <f t="shared" si="22"/>
        <v>207332.80347779999</v>
      </c>
    </row>
    <row r="233" spans="1:13" ht="20.25" customHeight="1" x14ac:dyDescent="0.15">
      <c r="A233" s="113"/>
      <c r="B233" s="113"/>
      <c r="C233" s="113"/>
      <c r="D233" s="40" t="s">
        <v>241</v>
      </c>
      <c r="E233" s="40" t="s">
        <v>17</v>
      </c>
      <c r="F233" s="40">
        <v>69089.13</v>
      </c>
      <c r="G233" s="40">
        <f t="shared" si="19"/>
        <v>82824.049043999999</v>
      </c>
      <c r="H233" s="40">
        <v>0</v>
      </c>
      <c r="I233" s="40">
        <f t="shared" si="20"/>
        <v>0</v>
      </c>
      <c r="J233" s="40">
        <f t="shared" si="21"/>
        <v>0</v>
      </c>
      <c r="K233" s="39">
        <v>207332.80347779999</v>
      </c>
      <c r="L233" s="39">
        <v>261800</v>
      </c>
      <c r="M233" s="39">
        <f t="shared" si="22"/>
        <v>207332.80347779999</v>
      </c>
    </row>
    <row r="234" spans="1:13" ht="20.25" customHeight="1" x14ac:dyDescent="0.15">
      <c r="A234" s="113"/>
      <c r="B234" s="113"/>
      <c r="C234" s="113"/>
      <c r="D234" s="40" t="s">
        <v>242</v>
      </c>
      <c r="E234" s="40" t="s">
        <v>17</v>
      </c>
      <c r="F234" s="40">
        <v>62344.26</v>
      </c>
      <c r="G234" s="40">
        <f t="shared" si="19"/>
        <v>74738.298888000005</v>
      </c>
      <c r="H234" s="40">
        <v>0</v>
      </c>
      <c r="I234" s="40">
        <f t="shared" si="20"/>
        <v>0</v>
      </c>
      <c r="J234" s="40">
        <f t="shared" si="21"/>
        <v>0</v>
      </c>
      <c r="K234" s="39">
        <v>117489.26440679999</v>
      </c>
      <c r="L234" s="39">
        <v>261800</v>
      </c>
      <c r="M234" s="39">
        <f t="shared" si="22"/>
        <v>117489.26440679999</v>
      </c>
    </row>
    <row r="235" spans="1:13" ht="18.75" customHeight="1" x14ac:dyDescent="0.15">
      <c r="A235" s="113"/>
      <c r="B235" s="113"/>
      <c r="C235" s="113"/>
      <c r="D235" s="40" t="s">
        <v>243</v>
      </c>
      <c r="E235" s="40" t="s">
        <v>17</v>
      </c>
      <c r="F235" s="40">
        <v>140878.98000000001</v>
      </c>
      <c r="G235" s="40">
        <f t="shared" si="19"/>
        <v>168885.72122400001</v>
      </c>
      <c r="H235" s="40">
        <v>0</v>
      </c>
      <c r="I235" s="40">
        <f t="shared" si="20"/>
        <v>0</v>
      </c>
      <c r="J235" s="40">
        <f t="shared" si="21"/>
        <v>0</v>
      </c>
      <c r="K235" s="39">
        <v>215710.99225104001</v>
      </c>
      <c r="L235" s="39">
        <v>261800</v>
      </c>
      <c r="M235" s="39">
        <f t="shared" si="22"/>
        <v>215710.99225104001</v>
      </c>
    </row>
    <row r="236" spans="1:13" ht="24.75" customHeight="1" x14ac:dyDescent="0.15">
      <c r="A236" s="113"/>
      <c r="B236" s="113"/>
      <c r="C236" s="113"/>
      <c r="D236" s="40" t="s">
        <v>244</v>
      </c>
      <c r="E236" s="40" t="s">
        <v>17</v>
      </c>
      <c r="F236" s="40">
        <v>88002.09</v>
      </c>
      <c r="G236" s="40">
        <f t="shared" si="19"/>
        <v>105496.90549199999</v>
      </c>
      <c r="H236" s="40">
        <v>0</v>
      </c>
      <c r="I236" s="40">
        <f t="shared" si="20"/>
        <v>0</v>
      </c>
      <c r="J236" s="40">
        <f t="shared" si="21"/>
        <v>0</v>
      </c>
      <c r="K236" s="39">
        <v>105325.41556679997</v>
      </c>
      <c r="L236" s="39">
        <v>226100</v>
      </c>
      <c r="M236" s="39">
        <f t="shared" si="22"/>
        <v>105325.41556679997</v>
      </c>
    </row>
    <row r="237" spans="1:13" ht="24.75" customHeight="1" x14ac:dyDescent="0.15">
      <c r="A237" s="113"/>
      <c r="B237" s="113"/>
      <c r="C237" s="113"/>
      <c r="D237" s="40" t="s">
        <v>245</v>
      </c>
      <c r="E237" s="40" t="s">
        <v>17</v>
      </c>
      <c r="F237" s="40">
        <v>104160.87</v>
      </c>
      <c r="G237" s="40">
        <f t="shared" si="19"/>
        <v>124868.05095599999</v>
      </c>
      <c r="H237" s="40">
        <v>0</v>
      </c>
      <c r="I237" s="40">
        <f t="shared" si="20"/>
        <v>0</v>
      </c>
      <c r="J237" s="40">
        <f t="shared" si="21"/>
        <v>0</v>
      </c>
      <c r="K237" s="39">
        <v>39029.736311280001</v>
      </c>
      <c r="L237" s="39">
        <v>142800</v>
      </c>
      <c r="M237" s="39">
        <f t="shared" si="22"/>
        <v>39029.736311280001</v>
      </c>
    </row>
    <row r="238" spans="1:13" ht="18.75" customHeight="1" x14ac:dyDescent="0.15">
      <c r="A238" s="113"/>
      <c r="B238" s="113"/>
      <c r="C238" s="113"/>
      <c r="D238" s="40" t="s">
        <v>246</v>
      </c>
      <c r="E238" s="40" t="s">
        <v>17</v>
      </c>
      <c r="F238" s="40">
        <v>113519.34</v>
      </c>
      <c r="G238" s="40">
        <f t="shared" si="19"/>
        <v>136086.984792</v>
      </c>
      <c r="H238" s="40">
        <v>0</v>
      </c>
      <c r="I238" s="40">
        <f t="shared" si="20"/>
        <v>0</v>
      </c>
      <c r="J238" s="40">
        <f t="shared" si="21"/>
        <v>0</v>
      </c>
      <c r="K238" s="39">
        <v>114880.79460000001</v>
      </c>
      <c r="L238" s="39">
        <v>142800</v>
      </c>
      <c r="M238" s="39">
        <f t="shared" si="22"/>
        <v>114880.79460000001</v>
      </c>
    </row>
    <row r="239" spans="1:13" ht="17.25" customHeight="1" x14ac:dyDescent="0.15">
      <c r="A239" s="113"/>
      <c r="B239" s="113"/>
      <c r="C239" s="113"/>
      <c r="D239" s="40" t="s">
        <v>247</v>
      </c>
      <c r="E239" s="40" t="s">
        <v>17</v>
      </c>
      <c r="F239" s="40">
        <v>77929.83</v>
      </c>
      <c r="G239" s="40">
        <f t="shared" si="19"/>
        <v>93422.280203999995</v>
      </c>
      <c r="H239" s="40">
        <v>0</v>
      </c>
      <c r="I239" s="40">
        <f t="shared" si="20"/>
        <v>0</v>
      </c>
      <c r="J239" s="40">
        <f t="shared" si="21"/>
        <v>0</v>
      </c>
      <c r="K239" s="39">
        <v>117827.1490968</v>
      </c>
      <c r="L239" s="39">
        <v>142800</v>
      </c>
      <c r="M239" s="39">
        <f t="shared" si="22"/>
        <v>117827.1490968</v>
      </c>
    </row>
    <row r="240" spans="1:13" ht="14.25" customHeight="1" x14ac:dyDescent="0.15">
      <c r="A240" s="113"/>
      <c r="B240" s="113"/>
      <c r="C240" s="113"/>
      <c r="D240" s="40" t="s">
        <v>248</v>
      </c>
      <c r="E240" s="40" t="s">
        <v>17</v>
      </c>
      <c r="F240" s="40">
        <v>0</v>
      </c>
      <c r="G240" s="40">
        <f t="shared" si="19"/>
        <v>0</v>
      </c>
      <c r="H240" s="40">
        <v>0</v>
      </c>
      <c r="I240" s="40">
        <f t="shared" si="20"/>
        <v>0</v>
      </c>
      <c r="J240" s="40">
        <f t="shared" si="21"/>
        <v>0</v>
      </c>
      <c r="K240" s="39">
        <v>69899.883429600013</v>
      </c>
      <c r="L240" s="39">
        <v>142800</v>
      </c>
      <c r="M240" s="39">
        <f t="shared" si="22"/>
        <v>69899.883429600013</v>
      </c>
    </row>
    <row r="241" spans="1:13" ht="21.75" customHeight="1" x14ac:dyDescent="0.15">
      <c r="A241" s="113"/>
      <c r="B241" s="113"/>
      <c r="C241" s="113"/>
      <c r="D241" s="40" t="s">
        <v>177</v>
      </c>
      <c r="E241" s="40" t="s">
        <v>17</v>
      </c>
      <c r="F241" s="40">
        <v>0</v>
      </c>
      <c r="G241" s="40">
        <f t="shared" ref="G241:G265" si="23">(F241*19.88%)+F241</f>
        <v>0</v>
      </c>
      <c r="H241" s="40">
        <v>0</v>
      </c>
      <c r="I241" s="40">
        <f t="shared" si="20"/>
        <v>0</v>
      </c>
      <c r="J241" s="40">
        <f t="shared" si="21"/>
        <v>0</v>
      </c>
      <c r="K241" s="39">
        <v>52920.776076000002</v>
      </c>
      <c r="L241" s="39">
        <v>380800</v>
      </c>
      <c r="M241" s="39">
        <f t="shared" si="22"/>
        <v>52920.776076000002</v>
      </c>
    </row>
    <row r="242" spans="1:13" ht="21" customHeight="1" x14ac:dyDescent="0.15">
      <c r="A242" s="113"/>
      <c r="B242" s="113"/>
      <c r="C242" s="113"/>
      <c r="D242" s="40" t="s">
        <v>178</v>
      </c>
      <c r="E242" s="40" t="s">
        <v>17</v>
      </c>
      <c r="F242" s="40">
        <v>0</v>
      </c>
      <c r="G242" s="40">
        <f t="shared" si="23"/>
        <v>0</v>
      </c>
      <c r="H242" s="40">
        <v>0</v>
      </c>
      <c r="I242" s="40">
        <f t="shared" si="20"/>
        <v>0</v>
      </c>
      <c r="J242" s="40">
        <f t="shared" si="21"/>
        <v>0</v>
      </c>
      <c r="K242" s="39">
        <v>73493.653346399995</v>
      </c>
      <c r="L242" s="39">
        <v>452200</v>
      </c>
      <c r="M242" s="39">
        <f t="shared" si="22"/>
        <v>73493.653346399995</v>
      </c>
    </row>
    <row r="243" spans="1:13" ht="19.5" customHeight="1" x14ac:dyDescent="0.15">
      <c r="A243" s="113"/>
      <c r="B243" s="113"/>
      <c r="C243" s="113"/>
      <c r="D243" s="40" t="s">
        <v>179</v>
      </c>
      <c r="E243" s="40" t="s">
        <v>17</v>
      </c>
      <c r="F243" s="40">
        <v>0</v>
      </c>
      <c r="G243" s="40">
        <f t="shared" si="23"/>
        <v>0</v>
      </c>
      <c r="H243" s="40">
        <v>0</v>
      </c>
      <c r="I243" s="40">
        <f t="shared" si="20"/>
        <v>0</v>
      </c>
      <c r="J243" s="40">
        <f t="shared" si="21"/>
        <v>0</v>
      </c>
      <c r="K243" s="39">
        <v>70160.021561280009</v>
      </c>
      <c r="L243" s="39">
        <v>618800</v>
      </c>
      <c r="M243" s="39">
        <f t="shared" si="22"/>
        <v>70160.021561280009</v>
      </c>
    </row>
    <row r="244" spans="1:13" ht="15" customHeight="1" x14ac:dyDescent="0.15">
      <c r="A244" s="113"/>
      <c r="B244" s="113"/>
      <c r="C244" s="113"/>
      <c r="D244" s="40" t="s">
        <v>180</v>
      </c>
      <c r="E244" s="40" t="s">
        <v>17</v>
      </c>
      <c r="F244" s="40">
        <v>0</v>
      </c>
      <c r="G244" s="40">
        <f t="shared" si="23"/>
        <v>0</v>
      </c>
      <c r="H244" s="40">
        <v>0</v>
      </c>
      <c r="I244" s="40">
        <f t="shared" si="20"/>
        <v>0</v>
      </c>
      <c r="J244" s="40">
        <f t="shared" si="21"/>
        <v>0</v>
      </c>
      <c r="K244" s="39">
        <v>186361.11830868002</v>
      </c>
      <c r="L244" s="39">
        <v>142800</v>
      </c>
      <c r="M244" s="39">
        <f t="shared" si="22"/>
        <v>142800</v>
      </c>
    </row>
    <row r="245" spans="1:13" ht="21.75" customHeight="1" x14ac:dyDescent="0.15">
      <c r="A245" s="113"/>
      <c r="B245" s="113"/>
      <c r="C245" s="113"/>
      <c r="D245" s="40" t="s">
        <v>181</v>
      </c>
      <c r="E245" s="40" t="s">
        <v>17</v>
      </c>
      <c r="F245" s="40">
        <v>0</v>
      </c>
      <c r="G245" s="40">
        <f t="shared" si="23"/>
        <v>0</v>
      </c>
      <c r="H245" s="40">
        <v>0</v>
      </c>
      <c r="I245" s="40">
        <f t="shared" si="20"/>
        <v>0</v>
      </c>
      <c r="J245" s="40">
        <f t="shared" si="21"/>
        <v>0</v>
      </c>
      <c r="K245" s="39">
        <v>105667.884147</v>
      </c>
      <c r="L245" s="39">
        <v>142800</v>
      </c>
      <c r="M245" s="39">
        <f t="shared" si="22"/>
        <v>105667.884147</v>
      </c>
    </row>
    <row r="246" spans="1:13" ht="22.5" customHeight="1" x14ac:dyDescent="0.15">
      <c r="A246" s="113"/>
      <c r="B246" s="113"/>
      <c r="C246" s="113"/>
      <c r="D246" s="40" t="s">
        <v>182</v>
      </c>
      <c r="E246" s="40" t="s">
        <v>17</v>
      </c>
      <c r="F246" s="40">
        <v>0</v>
      </c>
      <c r="G246" s="40">
        <f t="shared" si="23"/>
        <v>0</v>
      </c>
      <c r="H246" s="40">
        <v>0</v>
      </c>
      <c r="I246" s="40">
        <f t="shared" si="20"/>
        <v>0</v>
      </c>
      <c r="J246" s="40">
        <f t="shared" si="21"/>
        <v>0</v>
      </c>
      <c r="K246" s="39">
        <v>69899.883429600013</v>
      </c>
      <c r="L246" s="39">
        <v>226100</v>
      </c>
      <c r="M246" s="39">
        <f t="shared" si="22"/>
        <v>69899.883429600013</v>
      </c>
    </row>
    <row r="247" spans="1:13" ht="20.25" customHeight="1" x14ac:dyDescent="0.15">
      <c r="A247" s="113"/>
      <c r="B247" s="113"/>
      <c r="C247" s="113"/>
      <c r="D247" s="40" t="s">
        <v>183</v>
      </c>
      <c r="E247" s="40" t="s">
        <v>17</v>
      </c>
      <c r="F247" s="40">
        <v>0</v>
      </c>
      <c r="G247" s="40">
        <f t="shared" si="23"/>
        <v>0</v>
      </c>
      <c r="H247" s="40">
        <v>0</v>
      </c>
      <c r="I247" s="40">
        <f t="shared" si="20"/>
        <v>0</v>
      </c>
      <c r="J247" s="40">
        <f t="shared" si="21"/>
        <v>0</v>
      </c>
      <c r="K247" s="39">
        <v>156705.04050096005</v>
      </c>
      <c r="L247" s="39">
        <v>232050</v>
      </c>
      <c r="M247" s="39">
        <f t="shared" si="22"/>
        <v>156705.04050096005</v>
      </c>
    </row>
    <row r="248" spans="1:13" ht="21" customHeight="1" x14ac:dyDescent="0.15">
      <c r="A248" s="113"/>
      <c r="B248" s="113"/>
      <c r="C248" s="113"/>
      <c r="D248" s="40" t="s">
        <v>184</v>
      </c>
      <c r="E248" s="40" t="s">
        <v>17</v>
      </c>
      <c r="F248" s="40">
        <v>0</v>
      </c>
      <c r="G248" s="40">
        <f t="shared" si="23"/>
        <v>0</v>
      </c>
      <c r="H248" s="40">
        <v>0</v>
      </c>
      <c r="I248" s="40">
        <f t="shared" si="20"/>
        <v>0</v>
      </c>
      <c r="J248" s="40">
        <f t="shared" si="21"/>
        <v>0</v>
      </c>
      <c r="K248" s="39">
        <v>294847.91535360005</v>
      </c>
      <c r="L248" s="39">
        <v>261800</v>
      </c>
      <c r="M248" s="39">
        <f t="shared" si="22"/>
        <v>261800</v>
      </c>
    </row>
    <row r="249" spans="1:13" ht="17.25" customHeight="1" x14ac:dyDescent="0.15">
      <c r="A249" s="113"/>
      <c r="B249" s="113"/>
      <c r="C249" s="113"/>
      <c r="D249" s="40" t="s">
        <v>185</v>
      </c>
      <c r="E249" s="40" t="s">
        <v>17</v>
      </c>
      <c r="F249" s="40">
        <v>0</v>
      </c>
      <c r="G249" s="40">
        <f t="shared" si="23"/>
        <v>0</v>
      </c>
      <c r="H249" s="40">
        <v>0</v>
      </c>
      <c r="I249" s="40">
        <f t="shared" si="20"/>
        <v>0</v>
      </c>
      <c r="J249" s="40">
        <f t="shared" si="21"/>
        <v>0</v>
      </c>
      <c r="K249" s="39">
        <v>105886.60659444</v>
      </c>
      <c r="L249" s="39">
        <v>232050</v>
      </c>
      <c r="M249" s="39">
        <f t="shared" si="22"/>
        <v>105886.60659444</v>
      </c>
    </row>
    <row r="250" spans="1:13" ht="18.75" customHeight="1" x14ac:dyDescent="0.15">
      <c r="A250" s="113"/>
      <c r="B250" s="113"/>
      <c r="C250" s="113"/>
      <c r="D250" s="40" t="s">
        <v>186</v>
      </c>
      <c r="E250" s="40" t="s">
        <v>17</v>
      </c>
      <c r="F250" s="40">
        <v>0</v>
      </c>
      <c r="G250" s="40">
        <f t="shared" si="23"/>
        <v>0</v>
      </c>
      <c r="H250" s="40">
        <v>0</v>
      </c>
      <c r="I250" s="40">
        <f t="shared" si="20"/>
        <v>0</v>
      </c>
      <c r="J250" s="40">
        <f t="shared" si="21"/>
        <v>0</v>
      </c>
      <c r="K250" s="39">
        <v>69899.883429600013</v>
      </c>
      <c r="L250" s="39">
        <v>142800</v>
      </c>
      <c r="M250" s="39">
        <f t="shared" si="22"/>
        <v>69899.883429600013</v>
      </c>
    </row>
    <row r="251" spans="1:13" ht="18.75" customHeight="1" x14ac:dyDescent="0.15">
      <c r="A251" s="113"/>
      <c r="B251" s="113"/>
      <c r="C251" s="113"/>
      <c r="D251" s="40" t="s">
        <v>187</v>
      </c>
      <c r="E251" s="40" t="s">
        <v>17</v>
      </c>
      <c r="F251" s="40">
        <v>0</v>
      </c>
      <c r="G251" s="40">
        <f t="shared" si="23"/>
        <v>0</v>
      </c>
      <c r="H251" s="40">
        <v>0</v>
      </c>
      <c r="I251" s="40">
        <f t="shared" si="20"/>
        <v>0</v>
      </c>
      <c r="J251" s="40">
        <f t="shared" si="21"/>
        <v>0</v>
      </c>
      <c r="K251" s="39">
        <v>52920.776076000002</v>
      </c>
      <c r="L251" s="39">
        <v>261800</v>
      </c>
      <c r="M251" s="39">
        <f t="shared" si="22"/>
        <v>52920.776076000002</v>
      </c>
    </row>
    <row r="252" spans="1:13" ht="17.25" customHeight="1" x14ac:dyDescent="0.15">
      <c r="A252" s="113"/>
      <c r="B252" s="113"/>
      <c r="C252" s="113"/>
      <c r="D252" s="40" t="s">
        <v>188</v>
      </c>
      <c r="E252" s="40" t="s">
        <v>17</v>
      </c>
      <c r="F252" s="40">
        <v>0</v>
      </c>
      <c r="G252" s="40">
        <f t="shared" si="23"/>
        <v>0</v>
      </c>
      <c r="H252" s="40">
        <v>0</v>
      </c>
      <c r="I252" s="40">
        <f t="shared" si="20"/>
        <v>0</v>
      </c>
      <c r="J252" s="40">
        <f t="shared" si="21"/>
        <v>0</v>
      </c>
      <c r="K252" s="39">
        <v>73493.653346399995</v>
      </c>
      <c r="L252" s="39">
        <v>154700</v>
      </c>
      <c r="M252" s="39">
        <f t="shared" si="22"/>
        <v>73493.653346399995</v>
      </c>
    </row>
    <row r="253" spans="1:13" ht="24.75" customHeight="1" x14ac:dyDescent="0.15">
      <c r="A253" s="113"/>
      <c r="B253" s="113"/>
      <c r="C253" s="113"/>
      <c r="D253" s="40" t="s">
        <v>189</v>
      </c>
      <c r="E253" s="40" t="s">
        <v>17</v>
      </c>
      <c r="F253" s="40">
        <v>0</v>
      </c>
      <c r="G253" s="40">
        <f t="shared" si="23"/>
        <v>0</v>
      </c>
      <c r="H253" s="40">
        <v>0</v>
      </c>
      <c r="I253" s="40">
        <f t="shared" si="20"/>
        <v>0</v>
      </c>
      <c r="J253" s="40">
        <f t="shared" si="21"/>
        <v>0</v>
      </c>
      <c r="K253" s="39">
        <v>238949.9734776</v>
      </c>
      <c r="L253" s="39">
        <v>232050</v>
      </c>
      <c r="M253" s="39">
        <f t="shared" si="22"/>
        <v>232050</v>
      </c>
    </row>
    <row r="254" spans="1:13" ht="24.75" customHeight="1" x14ac:dyDescent="0.15">
      <c r="A254" s="113"/>
      <c r="B254" s="113"/>
      <c r="C254" s="113"/>
      <c r="D254" s="40" t="s">
        <v>190</v>
      </c>
      <c r="E254" s="40" t="s">
        <v>17</v>
      </c>
      <c r="F254" s="40">
        <v>0</v>
      </c>
      <c r="G254" s="40">
        <f t="shared" si="23"/>
        <v>0</v>
      </c>
      <c r="H254" s="40">
        <v>0</v>
      </c>
      <c r="I254" s="40">
        <f t="shared" si="20"/>
        <v>0</v>
      </c>
      <c r="J254" s="40">
        <f t="shared" si="21"/>
        <v>0</v>
      </c>
      <c r="K254" s="39">
        <v>178989.78810636001</v>
      </c>
      <c r="L254" s="39">
        <v>142800</v>
      </c>
      <c r="M254" s="39">
        <f t="shared" si="22"/>
        <v>142800</v>
      </c>
    </row>
    <row r="255" spans="1:13" ht="24.75" customHeight="1" x14ac:dyDescent="0.15">
      <c r="A255" s="113"/>
      <c r="B255" s="113"/>
      <c r="C255" s="113"/>
      <c r="D255" s="40" t="s">
        <v>191</v>
      </c>
      <c r="E255" s="40" t="s">
        <v>17</v>
      </c>
      <c r="F255" s="40">
        <v>0</v>
      </c>
      <c r="G255" s="40">
        <f t="shared" si="23"/>
        <v>0</v>
      </c>
      <c r="H255" s="40">
        <v>0</v>
      </c>
      <c r="I255" s="40">
        <f t="shared" si="20"/>
        <v>0</v>
      </c>
      <c r="J255" s="40">
        <f t="shared" si="21"/>
        <v>0</v>
      </c>
      <c r="K255" s="39">
        <v>196238.16356676002</v>
      </c>
      <c r="L255" s="39">
        <v>285600</v>
      </c>
      <c r="M255" s="39">
        <f t="shared" si="22"/>
        <v>196238.16356676002</v>
      </c>
    </row>
    <row r="256" spans="1:13" ht="18.75" customHeight="1" x14ac:dyDescent="0.15">
      <c r="A256" s="113"/>
      <c r="B256" s="113"/>
      <c r="C256" s="113"/>
      <c r="D256" s="40" t="s">
        <v>192</v>
      </c>
      <c r="E256" s="40" t="s">
        <v>17</v>
      </c>
      <c r="F256" s="40">
        <v>0</v>
      </c>
      <c r="G256" s="40">
        <f t="shared" si="23"/>
        <v>0</v>
      </c>
      <c r="H256" s="40">
        <v>0</v>
      </c>
      <c r="I256" s="40">
        <f t="shared" si="20"/>
        <v>0</v>
      </c>
      <c r="J256" s="40">
        <f t="shared" si="21"/>
        <v>0</v>
      </c>
      <c r="K256" s="39">
        <v>52920.776076000002</v>
      </c>
      <c r="L256" s="39">
        <v>166600</v>
      </c>
      <c r="M256" s="39">
        <f t="shared" si="22"/>
        <v>52920.776076000002</v>
      </c>
    </row>
    <row r="257" spans="1:13" ht="22.5" customHeight="1" x14ac:dyDescent="0.15">
      <c r="A257" s="113"/>
      <c r="B257" s="113"/>
      <c r="C257" s="113"/>
      <c r="D257" s="40" t="s">
        <v>193</v>
      </c>
      <c r="E257" s="40" t="s">
        <v>17</v>
      </c>
      <c r="F257" s="40">
        <v>0</v>
      </c>
      <c r="G257" s="40">
        <f t="shared" si="23"/>
        <v>0</v>
      </c>
      <c r="H257" s="40">
        <v>0</v>
      </c>
      <c r="I257" s="40">
        <f t="shared" si="20"/>
        <v>0</v>
      </c>
      <c r="J257" s="40">
        <f t="shared" si="21"/>
        <v>0</v>
      </c>
      <c r="K257" s="39">
        <v>73493.653346399995</v>
      </c>
      <c r="L257" s="39">
        <v>618800</v>
      </c>
      <c r="M257" s="39">
        <f t="shared" si="22"/>
        <v>73493.653346399995</v>
      </c>
    </row>
    <row r="258" spans="1:13" ht="20.25" customHeight="1" x14ac:dyDescent="0.15">
      <c r="A258" s="113"/>
      <c r="B258" s="113"/>
      <c r="C258" s="113"/>
      <c r="D258" s="40" t="s">
        <v>194</v>
      </c>
      <c r="E258" s="40" t="s">
        <v>17</v>
      </c>
      <c r="F258" s="40">
        <v>0</v>
      </c>
      <c r="G258" s="40">
        <f t="shared" si="23"/>
        <v>0</v>
      </c>
      <c r="H258" s="40">
        <v>0</v>
      </c>
      <c r="I258" s="40">
        <f t="shared" si="20"/>
        <v>0</v>
      </c>
      <c r="J258" s="40">
        <f t="shared" si="21"/>
        <v>0</v>
      </c>
      <c r="K258" s="39">
        <v>238949.9734776</v>
      </c>
      <c r="L258" s="39">
        <v>465290</v>
      </c>
      <c r="M258" s="39">
        <f t="shared" si="22"/>
        <v>238949.9734776</v>
      </c>
    </row>
    <row r="259" spans="1:13" ht="21.75" customHeight="1" x14ac:dyDescent="0.15">
      <c r="A259" s="113"/>
      <c r="B259" s="113"/>
      <c r="C259" s="113"/>
      <c r="D259" s="40" t="s">
        <v>195</v>
      </c>
      <c r="E259" s="40" t="s">
        <v>17</v>
      </c>
      <c r="F259" s="40">
        <v>0</v>
      </c>
      <c r="G259" s="40">
        <f t="shared" si="23"/>
        <v>0</v>
      </c>
      <c r="H259" s="40">
        <v>0</v>
      </c>
      <c r="I259" s="40">
        <f t="shared" si="20"/>
        <v>0</v>
      </c>
      <c r="J259" s="40">
        <f t="shared" si="21"/>
        <v>0</v>
      </c>
      <c r="K259" s="39">
        <v>294847.91535360005</v>
      </c>
      <c r="L259" s="39">
        <v>142800</v>
      </c>
      <c r="M259" s="39">
        <f t="shared" si="22"/>
        <v>142800</v>
      </c>
    </row>
    <row r="260" spans="1:13" ht="22.5" customHeight="1" x14ac:dyDescent="0.15">
      <c r="A260" s="113"/>
      <c r="B260" s="113"/>
      <c r="C260" s="113"/>
      <c r="D260" s="40" t="s">
        <v>196</v>
      </c>
      <c r="E260" s="40" t="s">
        <v>17</v>
      </c>
      <c r="F260" s="40">
        <v>0</v>
      </c>
      <c r="G260" s="40">
        <f t="shared" si="23"/>
        <v>0</v>
      </c>
      <c r="H260" s="40">
        <v>0</v>
      </c>
      <c r="I260" s="40">
        <f t="shared" si="20"/>
        <v>0</v>
      </c>
      <c r="J260" s="40">
        <f t="shared" si="21"/>
        <v>0</v>
      </c>
      <c r="K260" s="39">
        <v>233993.3232168</v>
      </c>
      <c r="L260" s="39">
        <v>166600</v>
      </c>
      <c r="M260" s="39">
        <f t="shared" si="22"/>
        <v>166600</v>
      </c>
    </row>
    <row r="261" spans="1:13" ht="19.5" customHeight="1" x14ac:dyDescent="0.15">
      <c r="A261" s="113"/>
      <c r="B261" s="113"/>
      <c r="C261" s="113"/>
      <c r="D261" s="40" t="s">
        <v>197</v>
      </c>
      <c r="E261" s="40" t="s">
        <v>17</v>
      </c>
      <c r="F261" s="40">
        <v>0</v>
      </c>
      <c r="G261" s="40">
        <f t="shared" si="23"/>
        <v>0</v>
      </c>
      <c r="H261" s="40">
        <v>0</v>
      </c>
      <c r="I261" s="40">
        <f t="shared" si="20"/>
        <v>0</v>
      </c>
      <c r="J261" s="40">
        <f t="shared" si="21"/>
        <v>0</v>
      </c>
      <c r="K261" s="39">
        <v>69899.883429600013</v>
      </c>
      <c r="L261" s="39">
        <v>856800</v>
      </c>
      <c r="M261" s="39">
        <f t="shared" si="22"/>
        <v>69899.883429600013</v>
      </c>
    </row>
    <row r="262" spans="1:13" ht="16.5" customHeight="1" x14ac:dyDescent="0.15">
      <c r="A262" s="113"/>
      <c r="B262" s="113"/>
      <c r="C262" s="113"/>
      <c r="D262" s="40" t="s">
        <v>198</v>
      </c>
      <c r="E262" s="40" t="s">
        <v>17</v>
      </c>
      <c r="F262" s="40">
        <v>0</v>
      </c>
      <c r="G262" s="40">
        <f t="shared" si="23"/>
        <v>0</v>
      </c>
      <c r="H262" s="40">
        <v>0</v>
      </c>
      <c r="I262" s="40">
        <f t="shared" si="20"/>
        <v>0</v>
      </c>
      <c r="J262" s="40">
        <f t="shared" si="21"/>
        <v>0</v>
      </c>
      <c r="K262" s="39">
        <v>31065.119999999999</v>
      </c>
      <c r="L262" s="39">
        <v>142800</v>
      </c>
      <c r="M262" s="39">
        <f t="shared" si="22"/>
        <v>31065.119999999999</v>
      </c>
    </row>
    <row r="263" spans="1:13" ht="21" customHeight="1" x14ac:dyDescent="0.15">
      <c r="A263" s="113"/>
      <c r="B263" s="113"/>
      <c r="C263" s="113"/>
      <c r="D263" s="40" t="s">
        <v>199</v>
      </c>
      <c r="E263" s="40" t="s">
        <v>17</v>
      </c>
      <c r="F263" s="40">
        <v>0</v>
      </c>
      <c r="G263" s="40">
        <f t="shared" si="23"/>
        <v>0</v>
      </c>
      <c r="H263" s="40">
        <v>0</v>
      </c>
      <c r="I263" s="40">
        <f t="shared" si="20"/>
        <v>0</v>
      </c>
      <c r="J263" s="40">
        <f t="shared" si="21"/>
        <v>0</v>
      </c>
      <c r="K263" s="39">
        <v>191066.4</v>
      </c>
      <c r="L263" s="39">
        <v>142800</v>
      </c>
      <c r="M263" s="39">
        <f t="shared" si="22"/>
        <v>142800</v>
      </c>
    </row>
    <row r="264" spans="1:13" ht="20.25" customHeight="1" x14ac:dyDescent="0.15">
      <c r="A264" s="113"/>
      <c r="B264" s="113"/>
      <c r="C264" s="113"/>
      <c r="D264" s="40" t="s">
        <v>200</v>
      </c>
      <c r="E264" s="40" t="s">
        <v>17</v>
      </c>
      <c r="F264" s="40">
        <v>0</v>
      </c>
      <c r="G264" s="40">
        <f t="shared" si="23"/>
        <v>0</v>
      </c>
      <c r="H264" s="40">
        <v>0</v>
      </c>
      <c r="I264" s="40">
        <f t="shared" si="20"/>
        <v>0</v>
      </c>
      <c r="J264" s="40">
        <f t="shared" si="21"/>
        <v>0</v>
      </c>
      <c r="K264" s="39">
        <v>191066.4</v>
      </c>
      <c r="L264" s="39">
        <v>142800</v>
      </c>
      <c r="M264" s="39">
        <f t="shared" si="22"/>
        <v>142800</v>
      </c>
    </row>
    <row r="265" spans="1:13" ht="22.5" customHeight="1" x14ac:dyDescent="0.15">
      <c r="A265" s="113"/>
      <c r="B265" s="113"/>
      <c r="C265" s="113"/>
      <c r="D265" s="40" t="s">
        <v>249</v>
      </c>
      <c r="E265" s="40" t="s">
        <v>17</v>
      </c>
      <c r="F265" s="40">
        <v>0</v>
      </c>
      <c r="G265" s="40">
        <f t="shared" si="23"/>
        <v>0</v>
      </c>
      <c r="H265" s="40">
        <v>0</v>
      </c>
      <c r="I265" s="40">
        <f t="shared" si="20"/>
        <v>0</v>
      </c>
      <c r="J265" s="40">
        <f t="shared" si="21"/>
        <v>0</v>
      </c>
      <c r="K265" s="39">
        <v>395444.82</v>
      </c>
      <c r="L265" s="39">
        <v>261800</v>
      </c>
      <c r="M265" s="39">
        <f>MIN(K265,L265)</f>
        <v>261800</v>
      </c>
    </row>
    <row r="266" spans="1:13" ht="16.5" customHeight="1" x14ac:dyDescent="0.15">
      <c r="A266" s="113"/>
      <c r="B266" s="113"/>
      <c r="C266" s="113"/>
      <c r="D266" s="86" t="s">
        <v>81</v>
      </c>
      <c r="E266" s="87"/>
      <c r="F266" s="87"/>
      <c r="G266" s="87"/>
      <c r="H266" s="87"/>
      <c r="I266" s="87"/>
      <c r="J266" s="87"/>
      <c r="K266" s="87"/>
      <c r="L266" s="87"/>
      <c r="M266" s="88"/>
    </row>
    <row r="267" spans="1:13" ht="19.5" customHeight="1" x14ac:dyDescent="0.15">
      <c r="A267" s="113"/>
      <c r="B267" s="113"/>
      <c r="C267" s="113"/>
      <c r="D267" s="40" t="s">
        <v>250</v>
      </c>
      <c r="E267" s="118" t="s">
        <v>82</v>
      </c>
      <c r="F267" s="40">
        <v>32734.35</v>
      </c>
      <c r="G267" s="40">
        <f>(F267*19.88%)+F267</f>
        <v>39241.938779999997</v>
      </c>
      <c r="H267" s="40">
        <v>0</v>
      </c>
      <c r="I267" s="40">
        <f>(H267*5.1%)+H267</f>
        <v>0</v>
      </c>
      <c r="J267" s="40">
        <f>I267</f>
        <v>0</v>
      </c>
      <c r="K267" s="121">
        <v>137581.23961295999</v>
      </c>
      <c r="L267" s="121">
        <v>1005550</v>
      </c>
      <c r="M267" s="121">
        <f>MIN(K267,L267)</f>
        <v>137581.23961295999</v>
      </c>
    </row>
    <row r="268" spans="1:13" ht="21" customHeight="1" x14ac:dyDescent="0.15">
      <c r="A268" s="113"/>
      <c r="B268" s="113"/>
      <c r="C268" s="113"/>
      <c r="D268" s="40" t="s">
        <v>115</v>
      </c>
      <c r="E268" s="119"/>
      <c r="F268" s="40"/>
      <c r="G268" s="40"/>
      <c r="H268" s="40"/>
      <c r="I268" s="40"/>
      <c r="J268" s="40">
        <f t="shared" ref="J268:J284" si="24">+(G268+I268)/2</f>
        <v>0</v>
      </c>
      <c r="K268" s="122"/>
      <c r="L268" s="122"/>
      <c r="M268" s="122"/>
    </row>
    <row r="269" spans="1:13" ht="22.5" customHeight="1" x14ac:dyDescent="0.15">
      <c r="A269" s="113"/>
      <c r="B269" s="113"/>
      <c r="C269" s="113"/>
      <c r="D269" s="40" t="s">
        <v>251</v>
      </c>
      <c r="E269" s="119"/>
      <c r="F269" s="40"/>
      <c r="G269" s="40"/>
      <c r="H269" s="40"/>
      <c r="I269" s="40"/>
      <c r="J269" s="40">
        <f t="shared" si="24"/>
        <v>0</v>
      </c>
      <c r="K269" s="122"/>
      <c r="L269" s="122"/>
      <c r="M269" s="122"/>
    </row>
    <row r="270" spans="1:13" ht="18" customHeight="1" x14ac:dyDescent="0.15">
      <c r="A270" s="113"/>
      <c r="B270" s="113"/>
      <c r="C270" s="113"/>
      <c r="D270" s="40" t="s">
        <v>118</v>
      </c>
      <c r="E270" s="119"/>
      <c r="F270" s="40"/>
      <c r="G270" s="40"/>
      <c r="H270" s="40"/>
      <c r="I270" s="40"/>
      <c r="J270" s="40">
        <f t="shared" si="24"/>
        <v>0</v>
      </c>
      <c r="K270" s="122"/>
      <c r="L270" s="122"/>
      <c r="M270" s="122"/>
    </row>
    <row r="271" spans="1:13" ht="16.5" customHeight="1" x14ac:dyDescent="0.15">
      <c r="A271" s="113"/>
      <c r="B271" s="113"/>
      <c r="C271" s="113"/>
      <c r="D271" s="40" t="s">
        <v>252</v>
      </c>
      <c r="E271" s="119"/>
      <c r="F271" s="40"/>
      <c r="G271" s="40"/>
      <c r="H271" s="40"/>
      <c r="I271" s="40"/>
      <c r="J271" s="40">
        <f t="shared" si="24"/>
        <v>0</v>
      </c>
      <c r="K271" s="122"/>
      <c r="L271" s="122"/>
      <c r="M271" s="122"/>
    </row>
    <row r="272" spans="1:13" ht="18" customHeight="1" x14ac:dyDescent="0.15">
      <c r="A272" s="113"/>
      <c r="B272" s="113"/>
      <c r="C272" s="113"/>
      <c r="D272" s="40" t="s">
        <v>119</v>
      </c>
      <c r="E272" s="119"/>
      <c r="F272" s="40"/>
      <c r="G272" s="40"/>
      <c r="H272" s="40"/>
      <c r="I272" s="40"/>
      <c r="J272" s="40">
        <f t="shared" si="24"/>
        <v>0</v>
      </c>
      <c r="K272" s="122"/>
      <c r="L272" s="122"/>
      <c r="M272" s="122"/>
    </row>
    <row r="273" spans="1:13" ht="16.5" customHeight="1" x14ac:dyDescent="0.15">
      <c r="A273" s="113"/>
      <c r="B273" s="113"/>
      <c r="C273" s="113"/>
      <c r="D273" s="40" t="s">
        <v>253</v>
      </c>
      <c r="E273" s="119"/>
      <c r="F273" s="40"/>
      <c r="G273" s="40"/>
      <c r="H273" s="40"/>
      <c r="I273" s="40"/>
      <c r="J273" s="40">
        <f t="shared" si="24"/>
        <v>0</v>
      </c>
      <c r="K273" s="122"/>
      <c r="L273" s="122"/>
      <c r="M273" s="122"/>
    </row>
    <row r="274" spans="1:13" ht="16.5" customHeight="1" x14ac:dyDescent="0.15">
      <c r="A274" s="113"/>
      <c r="B274" s="113"/>
      <c r="C274" s="113"/>
      <c r="D274" s="40" t="s">
        <v>254</v>
      </c>
      <c r="E274" s="119"/>
      <c r="F274" s="40"/>
      <c r="G274" s="40"/>
      <c r="H274" s="40"/>
      <c r="I274" s="40"/>
      <c r="J274" s="40">
        <f t="shared" si="24"/>
        <v>0</v>
      </c>
      <c r="K274" s="122"/>
      <c r="L274" s="122"/>
      <c r="M274" s="122"/>
    </row>
    <row r="275" spans="1:13" ht="14.25" customHeight="1" x14ac:dyDescent="0.15">
      <c r="A275" s="113"/>
      <c r="B275" s="113"/>
      <c r="C275" s="113"/>
      <c r="D275" s="40" t="s">
        <v>255</v>
      </c>
      <c r="E275" s="119"/>
      <c r="F275" s="40"/>
      <c r="G275" s="40"/>
      <c r="H275" s="40"/>
      <c r="I275" s="40" t="s">
        <v>256</v>
      </c>
      <c r="J275" s="40" t="e">
        <f t="shared" si="24"/>
        <v>#VALUE!</v>
      </c>
      <c r="K275" s="122"/>
      <c r="L275" s="122"/>
      <c r="M275" s="122"/>
    </row>
    <row r="276" spans="1:13" ht="19.5" customHeight="1" x14ac:dyDescent="0.15">
      <c r="A276" s="113"/>
      <c r="B276" s="113"/>
      <c r="C276" s="113"/>
      <c r="D276" s="40" t="s">
        <v>257</v>
      </c>
      <c r="E276" s="119"/>
      <c r="F276" s="40"/>
      <c r="G276" s="40"/>
      <c r="H276" s="40"/>
      <c r="I276" s="40"/>
      <c r="J276" s="40">
        <f t="shared" si="24"/>
        <v>0</v>
      </c>
      <c r="K276" s="122"/>
      <c r="L276" s="122"/>
      <c r="M276" s="122"/>
    </row>
    <row r="277" spans="1:13" ht="16.5" customHeight="1" x14ac:dyDescent="0.15">
      <c r="A277" s="113"/>
      <c r="B277" s="113"/>
      <c r="C277" s="113"/>
      <c r="D277" s="40" t="s">
        <v>258</v>
      </c>
      <c r="E277" s="119"/>
      <c r="F277" s="40"/>
      <c r="G277" s="40"/>
      <c r="H277" s="40"/>
      <c r="I277" s="40"/>
      <c r="J277" s="40">
        <f t="shared" si="24"/>
        <v>0</v>
      </c>
      <c r="K277" s="122"/>
      <c r="L277" s="122"/>
      <c r="M277" s="122"/>
    </row>
    <row r="278" spans="1:13" ht="16.5" customHeight="1" x14ac:dyDescent="0.15">
      <c r="A278" s="113"/>
      <c r="B278" s="113"/>
      <c r="C278" s="113"/>
      <c r="D278" s="40" t="s">
        <v>259</v>
      </c>
      <c r="E278" s="119"/>
      <c r="F278" s="40"/>
      <c r="G278" s="40"/>
      <c r="H278" s="40"/>
      <c r="I278" s="40"/>
      <c r="J278" s="40">
        <f t="shared" si="24"/>
        <v>0</v>
      </c>
      <c r="K278" s="122"/>
      <c r="L278" s="122"/>
      <c r="M278" s="122"/>
    </row>
    <row r="279" spans="1:13" ht="17.25" customHeight="1" x14ac:dyDescent="0.15">
      <c r="A279" s="113"/>
      <c r="B279" s="113"/>
      <c r="C279" s="113"/>
      <c r="D279" s="40" t="s">
        <v>260</v>
      </c>
      <c r="E279" s="119"/>
      <c r="F279" s="40"/>
      <c r="G279" s="40"/>
      <c r="H279" s="40"/>
      <c r="I279" s="40"/>
      <c r="J279" s="40">
        <f t="shared" si="24"/>
        <v>0</v>
      </c>
      <c r="K279" s="122"/>
      <c r="L279" s="122"/>
      <c r="M279" s="122"/>
    </row>
    <row r="280" spans="1:13" ht="18.75" customHeight="1" x14ac:dyDescent="0.15">
      <c r="A280" s="113"/>
      <c r="B280" s="113"/>
      <c r="C280" s="113"/>
      <c r="D280" s="40" t="s">
        <v>261</v>
      </c>
      <c r="E280" s="119"/>
      <c r="F280" s="40"/>
      <c r="G280" s="40"/>
      <c r="H280" s="40"/>
      <c r="I280" s="40"/>
      <c r="J280" s="40">
        <f t="shared" si="24"/>
        <v>0</v>
      </c>
      <c r="K280" s="122"/>
      <c r="L280" s="122"/>
      <c r="M280" s="122"/>
    </row>
    <row r="281" spans="1:13" ht="14.25" customHeight="1" x14ac:dyDescent="0.15">
      <c r="A281" s="113"/>
      <c r="B281" s="113"/>
      <c r="C281" s="113"/>
      <c r="D281" s="40" t="s">
        <v>262</v>
      </c>
      <c r="E281" s="119"/>
      <c r="F281" s="40"/>
      <c r="G281" s="40"/>
      <c r="H281" s="40"/>
      <c r="I281" s="40"/>
      <c r="J281" s="40">
        <f t="shared" si="24"/>
        <v>0</v>
      </c>
      <c r="K281" s="122"/>
      <c r="L281" s="122"/>
      <c r="M281" s="122"/>
    </row>
    <row r="282" spans="1:13" ht="12.75" customHeight="1" x14ac:dyDescent="0.15">
      <c r="A282" s="113"/>
      <c r="B282" s="113"/>
      <c r="C282" s="113"/>
      <c r="D282" s="40" t="s">
        <v>263</v>
      </c>
      <c r="E282" s="119"/>
      <c r="F282" s="40"/>
      <c r="G282" s="40"/>
      <c r="H282" s="40"/>
      <c r="I282" s="40"/>
      <c r="J282" s="40">
        <f t="shared" si="24"/>
        <v>0</v>
      </c>
      <c r="K282" s="122"/>
      <c r="L282" s="122"/>
      <c r="M282" s="122"/>
    </row>
    <row r="283" spans="1:13" ht="14.25" customHeight="1" x14ac:dyDescent="0.15">
      <c r="A283" s="113"/>
      <c r="B283" s="113"/>
      <c r="C283" s="113"/>
      <c r="D283" s="40" t="s">
        <v>264</v>
      </c>
      <c r="E283" s="119"/>
      <c r="F283" s="40"/>
      <c r="G283" s="40"/>
      <c r="H283" s="40"/>
      <c r="I283" s="40"/>
      <c r="J283" s="40">
        <f t="shared" si="24"/>
        <v>0</v>
      </c>
      <c r="K283" s="122"/>
      <c r="L283" s="122"/>
      <c r="M283" s="122"/>
    </row>
    <row r="284" spans="1:13" ht="17.25" customHeight="1" x14ac:dyDescent="0.15">
      <c r="A284" s="114"/>
      <c r="B284" s="114"/>
      <c r="C284" s="114"/>
      <c r="D284" s="40" t="s">
        <v>265</v>
      </c>
      <c r="E284" s="120"/>
      <c r="F284" s="40"/>
      <c r="G284" s="40"/>
      <c r="H284" s="40"/>
      <c r="I284" s="40"/>
      <c r="J284" s="40">
        <f t="shared" si="24"/>
        <v>0</v>
      </c>
      <c r="K284" s="123"/>
      <c r="L284" s="123"/>
      <c r="M284" s="123"/>
    </row>
    <row r="285" spans="1:13" ht="19.5" customHeight="1" x14ac:dyDescent="0.15">
      <c r="A285" s="112">
        <v>5</v>
      </c>
      <c r="B285" s="112" t="s">
        <v>266</v>
      </c>
      <c r="C285" s="112" t="s">
        <v>267</v>
      </c>
      <c r="D285" s="86" t="s">
        <v>15</v>
      </c>
      <c r="E285" s="87"/>
      <c r="F285" s="87"/>
      <c r="G285" s="87"/>
      <c r="H285" s="87"/>
      <c r="I285" s="87"/>
      <c r="J285" s="87"/>
      <c r="K285" s="87"/>
      <c r="L285" s="87"/>
      <c r="M285" s="88"/>
    </row>
    <row r="286" spans="1:13" ht="21" customHeight="1" x14ac:dyDescent="0.15">
      <c r="A286" s="113"/>
      <c r="B286" s="113"/>
      <c r="C286" s="113"/>
      <c r="D286" s="40" t="s">
        <v>268</v>
      </c>
      <c r="E286" s="40" t="s">
        <v>17</v>
      </c>
      <c r="F286" s="40">
        <v>292987.53000000003</v>
      </c>
      <c r="G286" s="40">
        <f t="shared" ref="G286:G317" si="25">(F286*19.88%)+F286</f>
        <v>351233.45096400002</v>
      </c>
      <c r="H286" s="40">
        <v>69090.400110000002</v>
      </c>
      <c r="I286" s="40">
        <f t="shared" ref="I286:I343" si="26">(H286*5.1%)+H286</f>
        <v>72614.010515610003</v>
      </c>
      <c r="J286" s="40">
        <f>I286</f>
        <v>72614.010515610003</v>
      </c>
      <c r="K286" s="39">
        <v>98661.091357080004</v>
      </c>
      <c r="L286" s="39">
        <v>310251</v>
      </c>
      <c r="M286" s="39">
        <f>MIN(K286,L286)</f>
        <v>98661.091357080004</v>
      </c>
    </row>
    <row r="287" spans="1:13" ht="18.75" customHeight="1" x14ac:dyDescent="0.15">
      <c r="A287" s="113"/>
      <c r="B287" s="113"/>
      <c r="C287" s="113"/>
      <c r="D287" s="40" t="s">
        <v>269</v>
      </c>
      <c r="E287" s="40" t="s">
        <v>17</v>
      </c>
      <c r="F287" s="40">
        <v>76562.64</v>
      </c>
      <c r="G287" s="40">
        <f t="shared" si="25"/>
        <v>91783.292831999992</v>
      </c>
      <c r="H287" s="40">
        <v>70943.275800000003</v>
      </c>
      <c r="I287" s="40">
        <f t="shared" si="26"/>
        <v>74561.382865799998</v>
      </c>
      <c r="J287" s="40">
        <f t="shared" ref="J287:J343" si="27">I287</f>
        <v>74561.382865799998</v>
      </c>
      <c r="K287" s="39">
        <v>101306.99784240001</v>
      </c>
      <c r="L287" s="39">
        <v>142800</v>
      </c>
      <c r="M287" s="39">
        <f t="shared" ref="M287:M343" si="28">MIN(K287,L287)</f>
        <v>101306.99784240001</v>
      </c>
    </row>
    <row r="288" spans="1:13" ht="17.25" customHeight="1" x14ac:dyDescent="0.15">
      <c r="A288" s="113"/>
      <c r="B288" s="113"/>
      <c r="C288" s="113"/>
      <c r="D288" s="40" t="s">
        <v>270</v>
      </c>
      <c r="E288" s="40" t="s">
        <v>17</v>
      </c>
      <c r="F288" s="40">
        <v>137127.87</v>
      </c>
      <c r="G288" s="40">
        <f t="shared" si="25"/>
        <v>164388.890556</v>
      </c>
      <c r="H288" s="40">
        <v>127062.8048</v>
      </c>
      <c r="I288" s="40">
        <f t="shared" si="26"/>
        <v>133543.00784479998</v>
      </c>
      <c r="J288" s="40">
        <f t="shared" si="27"/>
        <v>133543.00784479998</v>
      </c>
      <c r="K288" s="39">
        <v>181445.68525439998</v>
      </c>
      <c r="L288" s="39">
        <v>249900</v>
      </c>
      <c r="M288" s="39">
        <f t="shared" si="28"/>
        <v>181445.68525439998</v>
      </c>
    </row>
    <row r="289" spans="1:13" ht="17.25" customHeight="1" x14ac:dyDescent="0.15">
      <c r="A289" s="113"/>
      <c r="B289" s="113"/>
      <c r="C289" s="113"/>
      <c r="D289" s="40" t="s">
        <v>221</v>
      </c>
      <c r="E289" s="40" t="s">
        <v>17</v>
      </c>
      <c r="F289" s="40">
        <v>50204.88</v>
      </c>
      <c r="G289" s="40">
        <f t="shared" si="25"/>
        <v>60185.610143999998</v>
      </c>
      <c r="H289" s="40">
        <v>0</v>
      </c>
      <c r="I289" s="40">
        <f t="shared" si="26"/>
        <v>0</v>
      </c>
      <c r="J289" s="40">
        <f t="shared" si="27"/>
        <v>0</v>
      </c>
      <c r="K289" s="39">
        <v>66430.492884000007</v>
      </c>
      <c r="L289" s="39">
        <v>380800</v>
      </c>
      <c r="M289" s="39">
        <f t="shared" si="28"/>
        <v>66430.492884000007</v>
      </c>
    </row>
    <row r="290" spans="1:13" ht="21.75" customHeight="1" x14ac:dyDescent="0.15">
      <c r="A290" s="113"/>
      <c r="B290" s="113"/>
      <c r="C290" s="113"/>
      <c r="D290" s="40" t="s">
        <v>271</v>
      </c>
      <c r="E290" s="40" t="s">
        <v>17</v>
      </c>
      <c r="F290" s="40">
        <v>50204.88</v>
      </c>
      <c r="G290" s="40">
        <f t="shared" si="25"/>
        <v>60185.610143999998</v>
      </c>
      <c r="H290" s="40">
        <v>46519.953000000001</v>
      </c>
      <c r="I290" s="40">
        <f t="shared" si="26"/>
        <v>48892.470603000002</v>
      </c>
      <c r="J290" s="40">
        <f t="shared" si="27"/>
        <v>48892.470603000002</v>
      </c>
      <c r="K290" s="39">
        <v>66430.492884000007</v>
      </c>
      <c r="L290" s="39">
        <v>404600</v>
      </c>
      <c r="M290" s="39">
        <f t="shared" si="28"/>
        <v>66430.492884000007</v>
      </c>
    </row>
    <row r="291" spans="1:13" ht="16.5" customHeight="1" x14ac:dyDescent="0.15">
      <c r="A291" s="113"/>
      <c r="B291" s="113"/>
      <c r="C291" s="113"/>
      <c r="D291" s="40" t="s">
        <v>272</v>
      </c>
      <c r="E291" s="40" t="s">
        <v>17</v>
      </c>
      <c r="F291" s="40">
        <v>70437.509999999995</v>
      </c>
      <c r="G291" s="40">
        <f t="shared" si="25"/>
        <v>84440.48698799999</v>
      </c>
      <c r="H291" s="40">
        <v>65267.8508</v>
      </c>
      <c r="I291" s="40">
        <f t="shared" si="26"/>
        <v>68596.511190799996</v>
      </c>
      <c r="J291" s="40">
        <f t="shared" si="27"/>
        <v>68596.511190799996</v>
      </c>
      <c r="K291" s="39">
        <v>93202.490942400007</v>
      </c>
      <c r="L291" s="39">
        <v>405854.26</v>
      </c>
      <c r="M291" s="39">
        <f t="shared" si="28"/>
        <v>93202.490942400007</v>
      </c>
    </row>
    <row r="292" spans="1:13" ht="16.5" customHeight="1" x14ac:dyDescent="0.15">
      <c r="A292" s="113"/>
      <c r="B292" s="113"/>
      <c r="C292" s="113"/>
      <c r="D292" s="40" t="s">
        <v>273</v>
      </c>
      <c r="E292" s="40" t="s">
        <v>17</v>
      </c>
      <c r="F292" s="40">
        <v>29148.57</v>
      </c>
      <c r="G292" s="40">
        <f t="shared" si="25"/>
        <v>34943.305716000003</v>
      </c>
      <c r="H292" s="40">
        <v>0</v>
      </c>
      <c r="I292" s="40">
        <f t="shared" si="26"/>
        <v>0</v>
      </c>
      <c r="J292" s="40">
        <f t="shared" si="27"/>
        <v>0</v>
      </c>
      <c r="K292" s="39">
        <v>12852.093962400002</v>
      </c>
      <c r="L292" s="39">
        <v>4052019.58</v>
      </c>
      <c r="M292" s="39">
        <f t="shared" si="28"/>
        <v>12852.093962400002</v>
      </c>
    </row>
    <row r="293" spans="1:13" ht="24.75" customHeight="1" x14ac:dyDescent="0.15">
      <c r="A293" s="113"/>
      <c r="B293" s="113"/>
      <c r="C293" s="113"/>
      <c r="D293" s="40" t="s">
        <v>225</v>
      </c>
      <c r="E293" s="40" t="s">
        <v>17</v>
      </c>
      <c r="F293" s="40">
        <v>167098</v>
      </c>
      <c r="G293" s="40">
        <f t="shared" si="25"/>
        <v>200317.08240000001</v>
      </c>
      <c r="H293" s="40">
        <v>23488.29074</v>
      </c>
      <c r="I293" s="40">
        <f t="shared" si="26"/>
        <v>24686.19356774</v>
      </c>
      <c r="J293" s="40">
        <f t="shared" si="27"/>
        <v>24686.19356774</v>
      </c>
      <c r="K293" s="39">
        <v>33541.279176720003</v>
      </c>
      <c r="L293" s="39">
        <v>452200</v>
      </c>
      <c r="M293" s="39">
        <f t="shared" si="28"/>
        <v>33541.279176720003</v>
      </c>
    </row>
    <row r="294" spans="1:13" ht="18" customHeight="1" x14ac:dyDescent="0.15">
      <c r="A294" s="113"/>
      <c r="B294" s="113"/>
      <c r="C294" s="113"/>
      <c r="D294" s="40" t="s">
        <v>274</v>
      </c>
      <c r="E294" s="40" t="s">
        <v>17</v>
      </c>
      <c r="F294" s="40">
        <v>326326.77</v>
      </c>
      <c r="G294" s="40">
        <f t="shared" si="25"/>
        <v>391200.53187599999</v>
      </c>
      <c r="H294" s="40">
        <v>26101.534390000001</v>
      </c>
      <c r="I294" s="40">
        <f t="shared" si="26"/>
        <v>27432.712643890001</v>
      </c>
      <c r="J294" s="40">
        <f t="shared" si="27"/>
        <v>27432.712643890001</v>
      </c>
      <c r="K294" s="39">
        <v>37272.991108920003</v>
      </c>
      <c r="L294" s="39">
        <v>238000</v>
      </c>
      <c r="M294" s="39">
        <f t="shared" si="28"/>
        <v>37272.991108920003</v>
      </c>
    </row>
    <row r="295" spans="1:13" ht="14.25" customHeight="1" x14ac:dyDescent="0.15">
      <c r="A295" s="113"/>
      <c r="B295" s="113"/>
      <c r="C295" s="113"/>
      <c r="D295" s="40" t="s">
        <v>275</v>
      </c>
      <c r="E295" s="40" t="s">
        <v>17</v>
      </c>
      <c r="F295" s="40">
        <v>326326.77</v>
      </c>
      <c r="G295" s="40">
        <f t="shared" si="25"/>
        <v>391200.53187599999</v>
      </c>
      <c r="H295" s="40">
        <v>88595.005799999999</v>
      </c>
      <c r="I295" s="40">
        <f t="shared" si="26"/>
        <v>93113.351095799997</v>
      </c>
      <c r="J295" s="40">
        <f t="shared" si="27"/>
        <v>93113.351095799997</v>
      </c>
      <c r="K295" s="39">
        <v>126513.6682824</v>
      </c>
      <c r="L295" s="39">
        <v>226100</v>
      </c>
      <c r="M295" s="39">
        <f t="shared" si="28"/>
        <v>126513.6682824</v>
      </c>
    </row>
    <row r="296" spans="1:13" ht="15.75" customHeight="1" x14ac:dyDescent="0.15">
      <c r="A296" s="113"/>
      <c r="B296" s="113"/>
      <c r="C296" s="113"/>
      <c r="D296" s="40" t="s">
        <v>276</v>
      </c>
      <c r="E296" s="40" t="s">
        <v>17</v>
      </c>
      <c r="F296" s="40">
        <v>273877.56</v>
      </c>
      <c r="G296" s="40">
        <f t="shared" si="25"/>
        <v>328324.41892799997</v>
      </c>
      <c r="H296" s="40">
        <v>165071.9368</v>
      </c>
      <c r="I296" s="40">
        <f t="shared" si="26"/>
        <v>173490.60557680001</v>
      </c>
      <c r="J296" s="40">
        <f t="shared" si="27"/>
        <v>173490.60557680001</v>
      </c>
      <c r="K296" s="39">
        <v>235722.72575040002</v>
      </c>
      <c r="L296" s="39">
        <v>261800</v>
      </c>
      <c r="M296" s="39">
        <f t="shared" si="28"/>
        <v>235722.72575040002</v>
      </c>
    </row>
    <row r="297" spans="1:13" ht="17.25" customHeight="1" x14ac:dyDescent="0.15">
      <c r="A297" s="113"/>
      <c r="B297" s="113"/>
      <c r="C297" s="113"/>
      <c r="D297" s="40" t="s">
        <v>277</v>
      </c>
      <c r="E297" s="40" t="s">
        <v>17</v>
      </c>
      <c r="F297" s="40">
        <v>273877.56</v>
      </c>
      <c r="G297" s="40">
        <f t="shared" si="25"/>
        <v>328324.41892799997</v>
      </c>
      <c r="H297" s="40">
        <v>89915.410799999998</v>
      </c>
      <c r="I297" s="40">
        <f t="shared" si="26"/>
        <v>94501.096750800003</v>
      </c>
      <c r="J297" s="40">
        <f t="shared" si="27"/>
        <v>94501.096750800003</v>
      </c>
      <c r="K297" s="39">
        <v>128399.2066224</v>
      </c>
      <c r="L297" s="39">
        <v>232050</v>
      </c>
      <c r="M297" s="39">
        <f t="shared" si="28"/>
        <v>128399.2066224</v>
      </c>
    </row>
    <row r="298" spans="1:13" ht="17.25" customHeight="1" x14ac:dyDescent="0.15">
      <c r="A298" s="113"/>
      <c r="B298" s="113"/>
      <c r="C298" s="113"/>
      <c r="D298" s="40" t="s">
        <v>228</v>
      </c>
      <c r="E298" s="40" t="s">
        <v>17</v>
      </c>
      <c r="F298" s="40">
        <v>97037.82</v>
      </c>
      <c r="G298" s="40">
        <f t="shared" si="25"/>
        <v>116328.938616</v>
      </c>
      <c r="H298" s="40">
        <v>100588.91620000001</v>
      </c>
      <c r="I298" s="40">
        <f t="shared" si="26"/>
        <v>105718.95092620001</v>
      </c>
      <c r="J298" s="40">
        <f t="shared" si="27"/>
        <v>105718.95092620001</v>
      </c>
      <c r="K298" s="39">
        <v>277459.01766744006</v>
      </c>
      <c r="L298" s="39">
        <v>142800</v>
      </c>
      <c r="M298" s="39">
        <f t="shared" si="28"/>
        <v>142800</v>
      </c>
    </row>
    <row r="299" spans="1:13" ht="15" customHeight="1" x14ac:dyDescent="0.15">
      <c r="A299" s="113"/>
      <c r="B299" s="113"/>
      <c r="C299" s="113"/>
      <c r="D299" s="40" t="s">
        <v>278</v>
      </c>
      <c r="E299" s="40" t="s">
        <v>17</v>
      </c>
      <c r="F299" s="40">
        <v>547756.11</v>
      </c>
      <c r="G299" s="40">
        <f t="shared" si="25"/>
        <v>656650.02466799994</v>
      </c>
      <c r="H299" s="40">
        <v>96902.299110000007</v>
      </c>
      <c r="I299" s="40">
        <f t="shared" si="26"/>
        <v>101844.31636461001</v>
      </c>
      <c r="J299" s="40">
        <f t="shared" si="27"/>
        <v>101844.31636461001</v>
      </c>
      <c r="K299" s="39">
        <v>143640.97233360002</v>
      </c>
      <c r="L299" s="39">
        <v>2975000</v>
      </c>
      <c r="M299" s="39">
        <f t="shared" si="28"/>
        <v>143640.97233360002</v>
      </c>
    </row>
    <row r="300" spans="1:13" ht="15" customHeight="1" x14ac:dyDescent="0.15">
      <c r="A300" s="113"/>
      <c r="B300" s="113"/>
      <c r="C300" s="113"/>
      <c r="D300" s="40" t="s">
        <v>279</v>
      </c>
      <c r="E300" s="40" t="s">
        <v>17</v>
      </c>
      <c r="F300" s="40">
        <v>530894.43000000005</v>
      </c>
      <c r="G300" s="40">
        <f t="shared" si="25"/>
        <v>636436.24268400006</v>
      </c>
      <c r="H300" s="40">
        <v>227653.5742</v>
      </c>
      <c r="I300" s="40">
        <f t="shared" si="26"/>
        <v>239263.90648420001</v>
      </c>
      <c r="J300" s="40">
        <f t="shared" si="27"/>
        <v>239263.90648420001</v>
      </c>
      <c r="K300" s="39">
        <v>138376.48312908001</v>
      </c>
      <c r="L300" s="39">
        <v>2618000</v>
      </c>
      <c r="M300" s="39">
        <f t="shared" si="28"/>
        <v>138376.48312908001</v>
      </c>
    </row>
    <row r="301" spans="1:13" ht="15.75" customHeight="1" x14ac:dyDescent="0.15">
      <c r="A301" s="113"/>
      <c r="B301" s="113"/>
      <c r="C301" s="113"/>
      <c r="D301" s="40" t="s">
        <v>280</v>
      </c>
      <c r="E301" s="40" t="s">
        <v>17</v>
      </c>
      <c r="F301" s="40">
        <v>22565.489799999999</v>
      </c>
      <c r="G301" s="40">
        <f t="shared" si="25"/>
        <v>27051.509172239999</v>
      </c>
      <c r="H301" s="40">
        <v>410252.04</v>
      </c>
      <c r="I301" s="40">
        <f t="shared" si="26"/>
        <v>431174.89403999998</v>
      </c>
      <c r="J301" s="40">
        <f t="shared" si="27"/>
        <v>431174.89403999998</v>
      </c>
      <c r="K301" s="39">
        <v>32223.519434400001</v>
      </c>
      <c r="L301" s="39">
        <v>226677.15</v>
      </c>
      <c r="M301" s="39">
        <f t="shared" si="28"/>
        <v>32223.519434400001</v>
      </c>
    </row>
    <row r="302" spans="1:13" ht="15.75" customHeight="1" x14ac:dyDescent="0.15">
      <c r="A302" s="113"/>
      <c r="B302" s="113"/>
      <c r="C302" s="113"/>
      <c r="D302" s="40" t="s">
        <v>281</v>
      </c>
      <c r="E302" s="40" t="s">
        <v>17</v>
      </c>
      <c r="F302" s="40">
        <v>72209.937999999995</v>
      </c>
      <c r="G302" s="40">
        <f t="shared" si="25"/>
        <v>86565.273674399999</v>
      </c>
      <c r="H302" s="40">
        <v>213690.51</v>
      </c>
      <c r="I302" s="40">
        <f t="shared" si="26"/>
        <v>224588.72601000001</v>
      </c>
      <c r="J302" s="40">
        <f t="shared" si="27"/>
        <v>224588.72601000001</v>
      </c>
      <c r="K302" s="39">
        <v>103115.79146399999</v>
      </c>
      <c r="L302" s="39">
        <v>166600</v>
      </c>
      <c r="M302" s="39">
        <f t="shared" si="28"/>
        <v>103115.79146399999</v>
      </c>
    </row>
    <row r="303" spans="1:13" ht="21" customHeight="1" x14ac:dyDescent="0.15">
      <c r="A303" s="113"/>
      <c r="B303" s="113"/>
      <c r="C303" s="113"/>
      <c r="D303" s="40" t="s">
        <v>282</v>
      </c>
      <c r="E303" s="40" t="s">
        <v>17</v>
      </c>
      <c r="F303" s="40">
        <v>245687.31</v>
      </c>
      <c r="G303" s="40">
        <f t="shared" si="25"/>
        <v>294529.94722799998</v>
      </c>
      <c r="H303" s="40">
        <v>230299.99012999999</v>
      </c>
      <c r="I303" s="40">
        <f t="shared" si="26"/>
        <v>242045.28962662999</v>
      </c>
      <c r="J303" s="40">
        <f t="shared" si="27"/>
        <v>242045.28962662999</v>
      </c>
      <c r="K303" s="39">
        <v>328868.38590564003</v>
      </c>
      <c r="L303" s="39">
        <v>226100</v>
      </c>
      <c r="M303" s="39">
        <f t="shared" si="28"/>
        <v>226100</v>
      </c>
    </row>
    <row r="304" spans="1:13" ht="21.75" customHeight="1" x14ac:dyDescent="0.15">
      <c r="A304" s="113"/>
      <c r="B304" s="113"/>
      <c r="C304" s="113"/>
      <c r="D304" s="40" t="s">
        <v>283</v>
      </c>
      <c r="E304" s="40" t="s">
        <v>17</v>
      </c>
      <c r="F304" s="40">
        <v>24353.01</v>
      </c>
      <c r="G304" s="40">
        <f t="shared" si="25"/>
        <v>29194.388387999999</v>
      </c>
      <c r="H304" s="40">
        <v>25244.290399999998</v>
      </c>
      <c r="I304" s="40">
        <f t="shared" si="26"/>
        <v>26531.749210399998</v>
      </c>
      <c r="J304" s="40">
        <f t="shared" si="27"/>
        <v>26531.749210399998</v>
      </c>
      <c r="K304" s="39">
        <v>36048.846691199993</v>
      </c>
      <c r="L304" s="39">
        <v>226100</v>
      </c>
      <c r="M304" s="39">
        <f t="shared" si="28"/>
        <v>36048.846691199993</v>
      </c>
    </row>
    <row r="305" spans="1:13" ht="18.75" customHeight="1" x14ac:dyDescent="0.15">
      <c r="A305" s="113"/>
      <c r="B305" s="113"/>
      <c r="C305" s="113"/>
      <c r="D305" s="40" t="s">
        <v>284</v>
      </c>
      <c r="E305" s="40" t="s">
        <v>17</v>
      </c>
      <c r="F305" s="40">
        <v>77929.83</v>
      </c>
      <c r="G305" s="40">
        <f t="shared" si="25"/>
        <v>93422.280203999995</v>
      </c>
      <c r="H305" s="40">
        <v>68563.766999999993</v>
      </c>
      <c r="I305" s="40">
        <f t="shared" si="26"/>
        <v>72060.519116999989</v>
      </c>
      <c r="J305" s="40">
        <f t="shared" si="27"/>
        <v>72060.519116999989</v>
      </c>
      <c r="K305" s="39">
        <v>97909.059276</v>
      </c>
      <c r="L305" s="39">
        <v>1059100</v>
      </c>
      <c r="M305" s="39">
        <f t="shared" si="28"/>
        <v>97909.059276</v>
      </c>
    </row>
    <row r="306" spans="1:13" ht="18.75" customHeight="1" x14ac:dyDescent="0.15">
      <c r="A306" s="113"/>
      <c r="B306" s="113"/>
      <c r="C306" s="113"/>
      <c r="D306" s="40" t="s">
        <v>285</v>
      </c>
      <c r="E306" s="40" t="s">
        <v>17</v>
      </c>
      <c r="F306" s="40">
        <v>2433427.92</v>
      </c>
      <c r="G306" s="40">
        <f t="shared" si="25"/>
        <v>2917193.3904959997</v>
      </c>
      <c r="H306" s="40">
        <v>91590.703599999993</v>
      </c>
      <c r="I306" s="40">
        <f t="shared" si="26"/>
        <v>96261.829483599999</v>
      </c>
      <c r="J306" s="40">
        <f t="shared" si="27"/>
        <v>96261.829483599999</v>
      </c>
      <c r="K306" s="39">
        <v>130791.5247408</v>
      </c>
      <c r="L306" s="39">
        <v>261800</v>
      </c>
      <c r="M306" s="39">
        <f t="shared" si="28"/>
        <v>130791.5247408</v>
      </c>
    </row>
    <row r="307" spans="1:13" ht="18" customHeight="1" x14ac:dyDescent="0.15">
      <c r="A307" s="113"/>
      <c r="B307" s="113"/>
      <c r="C307" s="113"/>
      <c r="D307" s="40" t="s">
        <v>286</v>
      </c>
      <c r="E307" s="40" t="s">
        <v>17</v>
      </c>
      <c r="F307" s="40">
        <v>97132.86</v>
      </c>
      <c r="G307" s="40">
        <f t="shared" si="25"/>
        <v>116442.87256799999</v>
      </c>
      <c r="H307" s="40">
        <v>100686.2092</v>
      </c>
      <c r="I307" s="40">
        <f t="shared" si="26"/>
        <v>105821.2058692</v>
      </c>
      <c r="J307" s="40">
        <f t="shared" si="27"/>
        <v>105821.2058692</v>
      </c>
      <c r="K307" s="39">
        <v>143779.90673759999</v>
      </c>
      <c r="L307" s="39">
        <v>261800</v>
      </c>
      <c r="M307" s="39">
        <f t="shared" si="28"/>
        <v>143779.90673759999</v>
      </c>
    </row>
    <row r="308" spans="1:13" ht="16.5" customHeight="1" x14ac:dyDescent="0.15">
      <c r="A308" s="113"/>
      <c r="B308" s="113"/>
      <c r="C308" s="113"/>
      <c r="D308" s="40" t="s">
        <v>287</v>
      </c>
      <c r="E308" s="40" t="s">
        <v>17</v>
      </c>
      <c r="F308" s="40">
        <v>73994.58</v>
      </c>
      <c r="G308" s="40">
        <f t="shared" si="25"/>
        <v>88704.702504000001</v>
      </c>
      <c r="H308" s="40">
        <v>76702.094800000006</v>
      </c>
      <c r="I308" s="40">
        <f t="shared" si="26"/>
        <v>80613.9016348</v>
      </c>
      <c r="J308" s="40">
        <f t="shared" si="27"/>
        <v>80613.9016348</v>
      </c>
      <c r="K308" s="39">
        <v>109530.59137440001</v>
      </c>
      <c r="L308" s="39">
        <v>261800</v>
      </c>
      <c r="M308" s="39">
        <f t="shared" si="28"/>
        <v>109530.59137440001</v>
      </c>
    </row>
    <row r="309" spans="1:13" ht="13.5" customHeight="1" x14ac:dyDescent="0.15">
      <c r="A309" s="113"/>
      <c r="B309" s="113"/>
      <c r="C309" s="113"/>
      <c r="D309" s="40" t="s">
        <v>288</v>
      </c>
      <c r="E309" s="40" t="s">
        <v>17</v>
      </c>
      <c r="F309" s="40">
        <v>98845.56</v>
      </c>
      <c r="G309" s="40">
        <f t="shared" si="25"/>
        <v>118496.057328</v>
      </c>
      <c r="H309" s="40">
        <v>49131.667760000004</v>
      </c>
      <c r="I309" s="40">
        <f t="shared" si="26"/>
        <v>51637.382815760007</v>
      </c>
      <c r="J309" s="40">
        <f t="shared" si="27"/>
        <v>51637.382815760007</v>
      </c>
      <c r="K309" s="39">
        <v>328868.38590564003</v>
      </c>
      <c r="L309" s="39">
        <v>261800</v>
      </c>
      <c r="M309" s="39">
        <f t="shared" si="28"/>
        <v>261800</v>
      </c>
    </row>
    <row r="310" spans="1:13" ht="18" customHeight="1" x14ac:dyDescent="0.15">
      <c r="A310" s="113"/>
      <c r="B310" s="113"/>
      <c r="C310" s="113"/>
      <c r="D310" s="40" t="s">
        <v>289</v>
      </c>
      <c r="E310" s="40" t="s">
        <v>17</v>
      </c>
      <c r="F310" s="40">
        <v>434237.76</v>
      </c>
      <c r="G310" s="40">
        <f t="shared" si="25"/>
        <v>520564.22668800002</v>
      </c>
      <c r="H310" s="40">
        <v>72002.3796</v>
      </c>
      <c r="I310" s="40">
        <f t="shared" si="26"/>
        <v>75674.500959600002</v>
      </c>
      <c r="J310" s="40">
        <f t="shared" si="27"/>
        <v>75674.500959600002</v>
      </c>
      <c r="K310" s="39">
        <v>102819.39806880002</v>
      </c>
      <c r="L310" s="39">
        <v>261800</v>
      </c>
      <c r="M310" s="39">
        <f t="shared" si="28"/>
        <v>102819.39806880002</v>
      </c>
    </row>
    <row r="311" spans="1:13" ht="15" customHeight="1" x14ac:dyDescent="0.15">
      <c r="A311" s="113"/>
      <c r="B311" s="113"/>
      <c r="C311" s="113"/>
      <c r="D311" s="40" t="s">
        <v>290</v>
      </c>
      <c r="E311" s="40" t="s">
        <v>17</v>
      </c>
      <c r="F311" s="40">
        <v>143983.62</v>
      </c>
      <c r="G311" s="40">
        <f t="shared" si="25"/>
        <v>172607.56365599998</v>
      </c>
      <c r="H311" s="40">
        <v>73997.117750000005</v>
      </c>
      <c r="I311" s="40">
        <f t="shared" si="26"/>
        <v>77770.970755250004</v>
      </c>
      <c r="J311" s="40">
        <f t="shared" si="27"/>
        <v>77770.970755250004</v>
      </c>
      <c r="K311" s="39">
        <v>123441.23317680001</v>
      </c>
      <c r="L311" s="39">
        <v>261800</v>
      </c>
      <c r="M311" s="39">
        <f t="shared" si="28"/>
        <v>123441.23317680001</v>
      </c>
    </row>
    <row r="312" spans="1:13" ht="16.5" customHeight="1" x14ac:dyDescent="0.15">
      <c r="A312" s="113"/>
      <c r="B312" s="113"/>
      <c r="C312" s="113"/>
      <c r="D312" s="40" t="s">
        <v>241</v>
      </c>
      <c r="E312" s="40" t="s">
        <v>17</v>
      </c>
      <c r="F312" s="40">
        <v>137127.87</v>
      </c>
      <c r="G312" s="40">
        <f t="shared" si="25"/>
        <v>164388.890556</v>
      </c>
      <c r="H312" s="40">
        <v>142145.073</v>
      </c>
      <c r="I312" s="40">
        <f t="shared" si="26"/>
        <v>149394.471723</v>
      </c>
      <c r="J312" s="40">
        <f t="shared" si="27"/>
        <v>149394.471723</v>
      </c>
      <c r="K312" s="39">
        <v>202983.16424400001</v>
      </c>
      <c r="L312" s="39">
        <v>226100</v>
      </c>
      <c r="M312" s="39">
        <f t="shared" si="28"/>
        <v>202983.16424400001</v>
      </c>
    </row>
    <row r="313" spans="1:13" ht="15.75" customHeight="1" x14ac:dyDescent="0.15">
      <c r="A313" s="113"/>
      <c r="B313" s="113"/>
      <c r="C313" s="113"/>
      <c r="D313" s="40" t="s">
        <v>291</v>
      </c>
      <c r="E313" s="40" t="s">
        <v>17</v>
      </c>
      <c r="F313" s="40">
        <v>77706.09</v>
      </c>
      <c r="G313" s="40">
        <f t="shared" si="25"/>
        <v>93154.060691999999</v>
      </c>
      <c r="H313" s="40">
        <v>80549.338000000003</v>
      </c>
      <c r="I313" s="40">
        <f t="shared" si="26"/>
        <v>84657.354238</v>
      </c>
      <c r="J313" s="40">
        <f t="shared" si="27"/>
        <v>84657.354238</v>
      </c>
      <c r="K313" s="39">
        <v>115024.45466400002</v>
      </c>
      <c r="L313" s="39">
        <v>143049.9</v>
      </c>
      <c r="M313" s="39">
        <f t="shared" si="28"/>
        <v>115024.45466400002</v>
      </c>
    </row>
    <row r="314" spans="1:13" ht="18" customHeight="1" x14ac:dyDescent="0.15">
      <c r="A314" s="113"/>
      <c r="B314" s="113"/>
      <c r="C314" s="113"/>
      <c r="D314" s="40" t="s">
        <v>292</v>
      </c>
      <c r="E314" s="40" t="s">
        <v>17</v>
      </c>
      <c r="F314" s="40">
        <v>164477.60999999999</v>
      </c>
      <c r="G314" s="40">
        <f t="shared" si="25"/>
        <v>197175.75886799998</v>
      </c>
      <c r="H314" s="40">
        <v>147889.06640000001</v>
      </c>
      <c r="I314" s="40">
        <f t="shared" si="26"/>
        <v>155431.40878640002</v>
      </c>
      <c r="J314" s="40">
        <f t="shared" si="27"/>
        <v>155431.40878640002</v>
      </c>
      <c r="K314" s="39">
        <v>211185.58681920002</v>
      </c>
      <c r="L314" s="39">
        <v>149011.79999999999</v>
      </c>
      <c r="M314" s="39">
        <f t="shared" si="28"/>
        <v>149011.79999999999</v>
      </c>
    </row>
    <row r="315" spans="1:13" ht="13.5" customHeight="1" x14ac:dyDescent="0.15">
      <c r="A315" s="113"/>
      <c r="B315" s="113"/>
      <c r="C315" s="113"/>
      <c r="D315" s="40" t="s">
        <v>293</v>
      </c>
      <c r="E315" s="40" t="s">
        <v>17</v>
      </c>
      <c r="F315" s="40">
        <v>201120.48</v>
      </c>
      <c r="G315" s="40">
        <f t="shared" si="25"/>
        <v>241103.231424</v>
      </c>
      <c r="H315" s="40">
        <v>72209.937999999995</v>
      </c>
      <c r="I315" s="40">
        <f t="shared" si="26"/>
        <v>75892.644837999993</v>
      </c>
      <c r="J315" s="40">
        <f t="shared" si="27"/>
        <v>75892.644837999993</v>
      </c>
      <c r="K315" s="39">
        <v>103115.79146399999</v>
      </c>
      <c r="L315" s="39">
        <v>160901.09</v>
      </c>
      <c r="M315" s="39">
        <f t="shared" si="28"/>
        <v>103115.79146399999</v>
      </c>
    </row>
    <row r="316" spans="1:13" ht="15.75" customHeight="1" x14ac:dyDescent="0.15">
      <c r="A316" s="113"/>
      <c r="B316" s="113"/>
      <c r="C316" s="113"/>
      <c r="D316" s="40" t="s">
        <v>294</v>
      </c>
      <c r="E316" s="40" t="s">
        <v>17</v>
      </c>
      <c r="F316" s="40">
        <v>25814.25</v>
      </c>
      <c r="G316" s="40">
        <f t="shared" si="25"/>
        <v>30946.122899999998</v>
      </c>
      <c r="H316" s="40">
        <v>26758.354800000001</v>
      </c>
      <c r="I316" s="40">
        <f t="shared" si="26"/>
        <v>28123.030894800002</v>
      </c>
      <c r="J316" s="40">
        <f t="shared" si="27"/>
        <v>28123.030894800002</v>
      </c>
      <c r="K316" s="39">
        <v>97909.059276</v>
      </c>
      <c r="L316" s="39">
        <v>143859.1</v>
      </c>
      <c r="M316" s="39">
        <f t="shared" si="28"/>
        <v>97909.059276</v>
      </c>
    </row>
    <row r="317" spans="1:13" ht="14.25" customHeight="1" x14ac:dyDescent="0.15">
      <c r="A317" s="113"/>
      <c r="B317" s="113"/>
      <c r="C317" s="113"/>
      <c r="D317" s="40" t="s">
        <v>295</v>
      </c>
      <c r="E317" s="40" t="s">
        <v>17</v>
      </c>
      <c r="F317" s="40">
        <v>159603.84</v>
      </c>
      <c r="G317" s="40">
        <f t="shared" si="25"/>
        <v>191333.083392</v>
      </c>
      <c r="H317" s="40">
        <v>78761</v>
      </c>
      <c r="I317" s="40">
        <f t="shared" si="26"/>
        <v>82777.811000000002</v>
      </c>
      <c r="J317" s="40">
        <f t="shared" si="27"/>
        <v>82777.811000000002</v>
      </c>
      <c r="K317" s="39">
        <v>112470.708</v>
      </c>
      <c r="L317" s="39">
        <v>500497.33999999997</v>
      </c>
      <c r="M317" s="39">
        <f t="shared" si="28"/>
        <v>112470.708</v>
      </c>
    </row>
    <row r="318" spans="1:13" ht="19.5" customHeight="1" x14ac:dyDescent="0.15">
      <c r="A318" s="113"/>
      <c r="B318" s="113"/>
      <c r="C318" s="113"/>
      <c r="D318" s="40" t="s">
        <v>296</v>
      </c>
      <c r="E318" s="40" t="s">
        <v>17</v>
      </c>
      <c r="F318" s="40">
        <v>77929.83</v>
      </c>
      <c r="G318" s="40">
        <f t="shared" ref="G318:G343" si="29">(F318*19.88%)+F318</f>
        <v>93422.280203999995</v>
      </c>
      <c r="H318" s="40">
        <v>80780.987999999998</v>
      </c>
      <c r="I318" s="40">
        <f t="shared" si="26"/>
        <v>84900.818388</v>
      </c>
      <c r="J318" s="40">
        <f t="shared" si="27"/>
        <v>84900.818388</v>
      </c>
      <c r="K318" s="39">
        <v>115355.250864</v>
      </c>
      <c r="L318" s="39">
        <v>404898.69</v>
      </c>
      <c r="M318" s="39">
        <f t="shared" si="28"/>
        <v>115355.250864</v>
      </c>
    </row>
    <row r="319" spans="1:13" ht="14.25" customHeight="1" x14ac:dyDescent="0.15">
      <c r="A319" s="113"/>
      <c r="B319" s="113"/>
      <c r="C319" s="113"/>
      <c r="D319" s="40" t="s">
        <v>177</v>
      </c>
      <c r="E319" s="40" t="s">
        <v>17</v>
      </c>
      <c r="F319" s="40">
        <v>0</v>
      </c>
      <c r="G319" s="40">
        <f t="shared" si="29"/>
        <v>0</v>
      </c>
      <c r="H319" s="40">
        <v>0</v>
      </c>
      <c r="I319" s="40">
        <f t="shared" si="26"/>
        <v>0</v>
      </c>
      <c r="J319" s="40">
        <f t="shared" si="27"/>
        <v>0</v>
      </c>
      <c r="K319" s="39">
        <v>52920.776076000002</v>
      </c>
      <c r="L319" s="39">
        <v>380800</v>
      </c>
      <c r="M319" s="39">
        <f t="shared" si="28"/>
        <v>52920.776076000002</v>
      </c>
    </row>
    <row r="320" spans="1:13" ht="16.5" customHeight="1" x14ac:dyDescent="0.15">
      <c r="A320" s="113"/>
      <c r="B320" s="113"/>
      <c r="C320" s="113"/>
      <c r="D320" s="40" t="s">
        <v>178</v>
      </c>
      <c r="E320" s="40" t="s">
        <v>17</v>
      </c>
      <c r="F320" s="40">
        <v>0</v>
      </c>
      <c r="G320" s="40">
        <f t="shared" si="29"/>
        <v>0</v>
      </c>
      <c r="H320" s="40">
        <v>0</v>
      </c>
      <c r="I320" s="40">
        <f t="shared" si="26"/>
        <v>0</v>
      </c>
      <c r="J320" s="40">
        <f t="shared" si="27"/>
        <v>0</v>
      </c>
      <c r="K320" s="39">
        <v>73493.653346399995</v>
      </c>
      <c r="L320" s="39">
        <v>452200</v>
      </c>
      <c r="M320" s="39">
        <f t="shared" si="28"/>
        <v>73493.653346399995</v>
      </c>
    </row>
    <row r="321" spans="1:13" ht="18" customHeight="1" x14ac:dyDescent="0.15">
      <c r="A321" s="113"/>
      <c r="B321" s="113"/>
      <c r="C321" s="113"/>
      <c r="D321" s="40" t="s">
        <v>179</v>
      </c>
      <c r="E321" s="40" t="s">
        <v>17</v>
      </c>
      <c r="F321" s="40">
        <v>0</v>
      </c>
      <c r="G321" s="40">
        <f t="shared" si="29"/>
        <v>0</v>
      </c>
      <c r="H321" s="40">
        <v>0</v>
      </c>
      <c r="I321" s="40">
        <f t="shared" si="26"/>
        <v>0</v>
      </c>
      <c r="J321" s="40">
        <f t="shared" si="27"/>
        <v>0</v>
      </c>
      <c r="K321" s="39">
        <v>70160.021561280009</v>
      </c>
      <c r="L321" s="39">
        <v>618800</v>
      </c>
      <c r="M321" s="39">
        <f t="shared" si="28"/>
        <v>70160.021561280009</v>
      </c>
    </row>
    <row r="322" spans="1:13" ht="19.5" customHeight="1" x14ac:dyDescent="0.15">
      <c r="A322" s="113"/>
      <c r="B322" s="113"/>
      <c r="C322" s="113"/>
      <c r="D322" s="40" t="s">
        <v>180</v>
      </c>
      <c r="E322" s="40" t="s">
        <v>17</v>
      </c>
      <c r="F322" s="40">
        <v>0</v>
      </c>
      <c r="G322" s="40">
        <f t="shared" si="29"/>
        <v>0</v>
      </c>
      <c r="H322" s="40">
        <v>0</v>
      </c>
      <c r="I322" s="40">
        <f t="shared" si="26"/>
        <v>0</v>
      </c>
      <c r="J322" s="40">
        <f t="shared" si="27"/>
        <v>0</v>
      </c>
      <c r="K322" s="39">
        <v>186361.11830868002</v>
      </c>
      <c r="L322" s="39">
        <v>142800</v>
      </c>
      <c r="M322" s="39">
        <f t="shared" si="28"/>
        <v>142800</v>
      </c>
    </row>
    <row r="323" spans="1:13" ht="20.25" customHeight="1" x14ac:dyDescent="0.15">
      <c r="A323" s="113"/>
      <c r="B323" s="113"/>
      <c r="C323" s="113"/>
      <c r="D323" s="40" t="s">
        <v>181</v>
      </c>
      <c r="E323" s="40" t="s">
        <v>17</v>
      </c>
      <c r="F323" s="40">
        <v>0</v>
      </c>
      <c r="G323" s="40">
        <f t="shared" si="29"/>
        <v>0</v>
      </c>
      <c r="H323" s="40">
        <v>0</v>
      </c>
      <c r="I323" s="40">
        <f t="shared" si="26"/>
        <v>0</v>
      </c>
      <c r="J323" s="40">
        <f t="shared" si="27"/>
        <v>0</v>
      </c>
      <c r="K323" s="39">
        <v>105667.884147</v>
      </c>
      <c r="L323" s="39">
        <v>142800</v>
      </c>
      <c r="M323" s="39">
        <f t="shared" si="28"/>
        <v>105667.884147</v>
      </c>
    </row>
    <row r="324" spans="1:13" ht="21" customHeight="1" x14ac:dyDescent="0.15">
      <c r="A324" s="113"/>
      <c r="B324" s="113"/>
      <c r="C324" s="113"/>
      <c r="D324" s="40" t="s">
        <v>182</v>
      </c>
      <c r="E324" s="40" t="s">
        <v>17</v>
      </c>
      <c r="F324" s="40">
        <v>0</v>
      </c>
      <c r="G324" s="40">
        <f t="shared" si="29"/>
        <v>0</v>
      </c>
      <c r="H324" s="40">
        <v>0</v>
      </c>
      <c r="I324" s="40">
        <f t="shared" si="26"/>
        <v>0</v>
      </c>
      <c r="J324" s="40">
        <f t="shared" si="27"/>
        <v>0</v>
      </c>
      <c r="K324" s="39">
        <v>69899.883429600013</v>
      </c>
      <c r="L324" s="39">
        <v>226100</v>
      </c>
      <c r="M324" s="39">
        <f t="shared" si="28"/>
        <v>69899.883429600013</v>
      </c>
    </row>
    <row r="325" spans="1:13" ht="15" customHeight="1" x14ac:dyDescent="0.15">
      <c r="A325" s="113"/>
      <c r="B325" s="113"/>
      <c r="C325" s="113"/>
      <c r="D325" s="40" t="s">
        <v>183</v>
      </c>
      <c r="E325" s="40" t="s">
        <v>17</v>
      </c>
      <c r="F325" s="40">
        <v>0</v>
      </c>
      <c r="G325" s="40">
        <f t="shared" si="29"/>
        <v>0</v>
      </c>
      <c r="H325" s="40">
        <v>0</v>
      </c>
      <c r="I325" s="40">
        <f t="shared" si="26"/>
        <v>0</v>
      </c>
      <c r="J325" s="40">
        <f t="shared" si="27"/>
        <v>0</v>
      </c>
      <c r="K325" s="39">
        <v>156705.04050096005</v>
      </c>
      <c r="L325" s="39">
        <v>232050</v>
      </c>
      <c r="M325" s="39">
        <f t="shared" si="28"/>
        <v>156705.04050096005</v>
      </c>
    </row>
    <row r="326" spans="1:13" ht="14.25" customHeight="1" x14ac:dyDescent="0.15">
      <c r="A326" s="113"/>
      <c r="B326" s="113"/>
      <c r="C326" s="113"/>
      <c r="D326" s="40" t="s">
        <v>184</v>
      </c>
      <c r="E326" s="40" t="s">
        <v>17</v>
      </c>
      <c r="F326" s="40">
        <v>0</v>
      </c>
      <c r="G326" s="40">
        <f t="shared" si="29"/>
        <v>0</v>
      </c>
      <c r="H326" s="40">
        <v>0</v>
      </c>
      <c r="I326" s="40">
        <f t="shared" si="26"/>
        <v>0</v>
      </c>
      <c r="J326" s="40">
        <f t="shared" si="27"/>
        <v>0</v>
      </c>
      <c r="K326" s="39">
        <v>294847.91535360005</v>
      </c>
      <c r="L326" s="39">
        <v>261800</v>
      </c>
      <c r="M326" s="39">
        <f t="shared" si="28"/>
        <v>261800</v>
      </c>
    </row>
    <row r="327" spans="1:13" ht="16.5" customHeight="1" x14ac:dyDescent="0.15">
      <c r="A327" s="113"/>
      <c r="B327" s="113"/>
      <c r="C327" s="113"/>
      <c r="D327" s="40" t="s">
        <v>185</v>
      </c>
      <c r="E327" s="40" t="s">
        <v>17</v>
      </c>
      <c r="F327" s="40">
        <v>0</v>
      </c>
      <c r="G327" s="40">
        <f t="shared" si="29"/>
        <v>0</v>
      </c>
      <c r="H327" s="40">
        <v>0</v>
      </c>
      <c r="I327" s="40">
        <f t="shared" si="26"/>
        <v>0</v>
      </c>
      <c r="J327" s="40">
        <f t="shared" si="27"/>
        <v>0</v>
      </c>
      <c r="K327" s="39">
        <v>105886.60659444</v>
      </c>
      <c r="L327" s="39">
        <v>232050</v>
      </c>
      <c r="M327" s="39">
        <f t="shared" si="28"/>
        <v>105886.60659444</v>
      </c>
    </row>
    <row r="328" spans="1:13" ht="15.75" customHeight="1" x14ac:dyDescent="0.15">
      <c r="A328" s="113"/>
      <c r="B328" s="113"/>
      <c r="C328" s="113"/>
      <c r="D328" s="40" t="s">
        <v>186</v>
      </c>
      <c r="E328" s="40" t="s">
        <v>17</v>
      </c>
      <c r="F328" s="40">
        <v>0</v>
      </c>
      <c r="G328" s="40">
        <f t="shared" si="29"/>
        <v>0</v>
      </c>
      <c r="H328" s="40">
        <v>0</v>
      </c>
      <c r="I328" s="40">
        <f t="shared" si="26"/>
        <v>0</v>
      </c>
      <c r="J328" s="40">
        <f t="shared" si="27"/>
        <v>0</v>
      </c>
      <c r="K328" s="39">
        <v>69899.883429600013</v>
      </c>
      <c r="L328" s="39">
        <v>142800</v>
      </c>
      <c r="M328" s="39">
        <f t="shared" si="28"/>
        <v>69899.883429600013</v>
      </c>
    </row>
    <row r="329" spans="1:13" ht="12" customHeight="1" x14ac:dyDescent="0.15">
      <c r="A329" s="113"/>
      <c r="B329" s="113"/>
      <c r="C329" s="113"/>
      <c r="D329" s="40" t="s">
        <v>187</v>
      </c>
      <c r="E329" s="40" t="s">
        <v>17</v>
      </c>
      <c r="F329" s="40">
        <v>0</v>
      </c>
      <c r="G329" s="40">
        <f t="shared" si="29"/>
        <v>0</v>
      </c>
      <c r="H329" s="40">
        <v>0</v>
      </c>
      <c r="I329" s="40">
        <f t="shared" si="26"/>
        <v>0</v>
      </c>
      <c r="J329" s="40">
        <f t="shared" si="27"/>
        <v>0</v>
      </c>
      <c r="K329" s="39">
        <v>52920.776076000002</v>
      </c>
      <c r="L329" s="39">
        <v>261800</v>
      </c>
      <c r="M329" s="39">
        <f t="shared" si="28"/>
        <v>52920.776076000002</v>
      </c>
    </row>
    <row r="330" spans="1:13" ht="16.5" customHeight="1" x14ac:dyDescent="0.15">
      <c r="A330" s="113"/>
      <c r="B330" s="113"/>
      <c r="C330" s="113"/>
      <c r="D330" s="40" t="s">
        <v>188</v>
      </c>
      <c r="E330" s="40" t="s">
        <v>17</v>
      </c>
      <c r="F330" s="40">
        <v>0</v>
      </c>
      <c r="G330" s="40">
        <f t="shared" si="29"/>
        <v>0</v>
      </c>
      <c r="H330" s="40">
        <v>0</v>
      </c>
      <c r="I330" s="40">
        <f t="shared" si="26"/>
        <v>0</v>
      </c>
      <c r="J330" s="40">
        <f t="shared" si="27"/>
        <v>0</v>
      </c>
      <c r="K330" s="39">
        <v>73493.653346399995</v>
      </c>
      <c r="L330" s="39">
        <v>154700</v>
      </c>
      <c r="M330" s="39">
        <f t="shared" si="28"/>
        <v>73493.653346399995</v>
      </c>
    </row>
    <row r="331" spans="1:13" ht="14.25" customHeight="1" x14ac:dyDescent="0.15">
      <c r="A331" s="113"/>
      <c r="B331" s="113"/>
      <c r="C331" s="113"/>
      <c r="D331" s="40" t="s">
        <v>189</v>
      </c>
      <c r="E331" s="40" t="s">
        <v>17</v>
      </c>
      <c r="F331" s="40">
        <v>0</v>
      </c>
      <c r="G331" s="40">
        <f t="shared" si="29"/>
        <v>0</v>
      </c>
      <c r="H331" s="40">
        <v>0</v>
      </c>
      <c r="I331" s="40">
        <f t="shared" si="26"/>
        <v>0</v>
      </c>
      <c r="J331" s="40">
        <f t="shared" si="27"/>
        <v>0</v>
      </c>
      <c r="K331" s="39">
        <v>238949.9734776</v>
      </c>
      <c r="L331" s="39">
        <v>232050</v>
      </c>
      <c r="M331" s="39">
        <f t="shared" si="28"/>
        <v>232050</v>
      </c>
    </row>
    <row r="332" spans="1:13" ht="18.75" customHeight="1" x14ac:dyDescent="0.15">
      <c r="A332" s="113"/>
      <c r="B332" s="113"/>
      <c r="C332" s="113"/>
      <c r="D332" s="40" t="s">
        <v>190</v>
      </c>
      <c r="E332" s="40" t="s">
        <v>17</v>
      </c>
      <c r="F332" s="40">
        <v>0</v>
      </c>
      <c r="G332" s="40">
        <f t="shared" si="29"/>
        <v>0</v>
      </c>
      <c r="H332" s="40">
        <v>0</v>
      </c>
      <c r="I332" s="40">
        <f t="shared" si="26"/>
        <v>0</v>
      </c>
      <c r="J332" s="40">
        <f t="shared" si="27"/>
        <v>0</v>
      </c>
      <c r="K332" s="39">
        <v>178989.78810636001</v>
      </c>
      <c r="L332" s="39">
        <v>142800</v>
      </c>
      <c r="M332" s="39">
        <f t="shared" si="28"/>
        <v>142800</v>
      </c>
    </row>
    <row r="333" spans="1:13" ht="18" customHeight="1" x14ac:dyDescent="0.15">
      <c r="A333" s="113"/>
      <c r="B333" s="113"/>
      <c r="C333" s="113"/>
      <c r="D333" s="40" t="s">
        <v>191</v>
      </c>
      <c r="E333" s="40" t="s">
        <v>17</v>
      </c>
      <c r="F333" s="40">
        <v>0</v>
      </c>
      <c r="G333" s="40">
        <f t="shared" si="29"/>
        <v>0</v>
      </c>
      <c r="H333" s="40">
        <v>0</v>
      </c>
      <c r="I333" s="40">
        <f t="shared" si="26"/>
        <v>0</v>
      </c>
      <c r="J333" s="40">
        <f t="shared" si="27"/>
        <v>0</v>
      </c>
      <c r="K333" s="39">
        <v>196238.16356676002</v>
      </c>
      <c r="L333" s="39">
        <v>285600</v>
      </c>
      <c r="M333" s="39">
        <f t="shared" si="28"/>
        <v>196238.16356676002</v>
      </c>
    </row>
    <row r="334" spans="1:13" ht="25.5" customHeight="1" x14ac:dyDescent="0.15">
      <c r="A334" s="113"/>
      <c r="B334" s="113"/>
      <c r="C334" s="113"/>
      <c r="D334" s="40" t="s">
        <v>192</v>
      </c>
      <c r="E334" s="40" t="s">
        <v>17</v>
      </c>
      <c r="F334" s="40">
        <v>0</v>
      </c>
      <c r="G334" s="40">
        <f t="shared" si="29"/>
        <v>0</v>
      </c>
      <c r="H334" s="40">
        <v>0</v>
      </c>
      <c r="I334" s="40">
        <f t="shared" si="26"/>
        <v>0</v>
      </c>
      <c r="J334" s="40">
        <f t="shared" si="27"/>
        <v>0</v>
      </c>
      <c r="K334" s="39">
        <v>52920.776076000002</v>
      </c>
      <c r="L334" s="39">
        <v>166600</v>
      </c>
      <c r="M334" s="39">
        <f t="shared" si="28"/>
        <v>52920.776076000002</v>
      </c>
    </row>
    <row r="335" spans="1:13" ht="13.5" customHeight="1" x14ac:dyDescent="0.15">
      <c r="A335" s="113"/>
      <c r="B335" s="113"/>
      <c r="C335" s="113"/>
      <c r="D335" s="40" t="s">
        <v>193</v>
      </c>
      <c r="E335" s="40" t="s">
        <v>17</v>
      </c>
      <c r="F335" s="40">
        <v>0</v>
      </c>
      <c r="G335" s="40">
        <f t="shared" si="29"/>
        <v>0</v>
      </c>
      <c r="H335" s="40">
        <v>0</v>
      </c>
      <c r="I335" s="40">
        <f t="shared" si="26"/>
        <v>0</v>
      </c>
      <c r="J335" s="40">
        <f t="shared" si="27"/>
        <v>0</v>
      </c>
      <c r="K335" s="39">
        <v>73493.653346399995</v>
      </c>
      <c r="L335" s="39">
        <v>618800</v>
      </c>
      <c r="M335" s="39">
        <f t="shared" si="28"/>
        <v>73493.653346399995</v>
      </c>
    </row>
    <row r="336" spans="1:13" ht="18.75" customHeight="1" x14ac:dyDescent="0.15">
      <c r="A336" s="113"/>
      <c r="B336" s="113"/>
      <c r="C336" s="113"/>
      <c r="D336" s="40" t="s">
        <v>194</v>
      </c>
      <c r="E336" s="40" t="s">
        <v>17</v>
      </c>
      <c r="F336" s="40">
        <v>0</v>
      </c>
      <c r="G336" s="40">
        <f t="shared" si="29"/>
        <v>0</v>
      </c>
      <c r="H336" s="40">
        <v>0</v>
      </c>
      <c r="I336" s="40">
        <f t="shared" si="26"/>
        <v>0</v>
      </c>
      <c r="J336" s="40">
        <f t="shared" si="27"/>
        <v>0</v>
      </c>
      <c r="K336" s="39">
        <v>238949.9734776</v>
      </c>
      <c r="L336" s="39">
        <v>465290</v>
      </c>
      <c r="M336" s="39">
        <f t="shared" si="28"/>
        <v>238949.9734776</v>
      </c>
    </row>
    <row r="337" spans="1:13" ht="18" customHeight="1" x14ac:dyDescent="0.15">
      <c r="A337" s="113"/>
      <c r="B337" s="113"/>
      <c r="C337" s="113"/>
      <c r="D337" s="40" t="s">
        <v>195</v>
      </c>
      <c r="E337" s="40" t="s">
        <v>17</v>
      </c>
      <c r="F337" s="40">
        <v>0</v>
      </c>
      <c r="G337" s="40">
        <f t="shared" si="29"/>
        <v>0</v>
      </c>
      <c r="H337" s="40">
        <v>0</v>
      </c>
      <c r="I337" s="40">
        <f t="shared" si="26"/>
        <v>0</v>
      </c>
      <c r="J337" s="40">
        <f t="shared" si="27"/>
        <v>0</v>
      </c>
      <c r="K337" s="39">
        <v>294847.91535360005</v>
      </c>
      <c r="L337" s="39">
        <v>142800</v>
      </c>
      <c r="M337" s="39">
        <f t="shared" si="28"/>
        <v>142800</v>
      </c>
    </row>
    <row r="338" spans="1:13" ht="19.5" customHeight="1" x14ac:dyDescent="0.15">
      <c r="A338" s="113"/>
      <c r="B338" s="113"/>
      <c r="C338" s="113"/>
      <c r="D338" s="40" t="s">
        <v>196</v>
      </c>
      <c r="E338" s="40" t="s">
        <v>17</v>
      </c>
      <c r="F338" s="40">
        <v>0</v>
      </c>
      <c r="G338" s="40">
        <f t="shared" si="29"/>
        <v>0</v>
      </c>
      <c r="H338" s="40">
        <v>0</v>
      </c>
      <c r="I338" s="40">
        <f t="shared" si="26"/>
        <v>0</v>
      </c>
      <c r="J338" s="40">
        <f t="shared" si="27"/>
        <v>0</v>
      </c>
      <c r="K338" s="39">
        <v>233993.3232168</v>
      </c>
      <c r="L338" s="39">
        <v>166600</v>
      </c>
      <c r="M338" s="39">
        <f t="shared" si="28"/>
        <v>166600</v>
      </c>
    </row>
    <row r="339" spans="1:13" ht="21" customHeight="1" x14ac:dyDescent="0.15">
      <c r="A339" s="113"/>
      <c r="B339" s="113"/>
      <c r="C339" s="113"/>
      <c r="D339" s="40" t="s">
        <v>197</v>
      </c>
      <c r="E339" s="40" t="s">
        <v>17</v>
      </c>
      <c r="F339" s="40">
        <v>0</v>
      </c>
      <c r="G339" s="40">
        <f t="shared" si="29"/>
        <v>0</v>
      </c>
      <c r="H339" s="40">
        <v>0</v>
      </c>
      <c r="I339" s="40">
        <f t="shared" si="26"/>
        <v>0</v>
      </c>
      <c r="J339" s="40">
        <f t="shared" si="27"/>
        <v>0</v>
      </c>
      <c r="K339" s="39">
        <v>69899.883429600013</v>
      </c>
      <c r="L339" s="39">
        <v>856800</v>
      </c>
      <c r="M339" s="39">
        <f t="shared" si="28"/>
        <v>69899.883429600013</v>
      </c>
    </row>
    <row r="340" spans="1:13" ht="13.5" customHeight="1" x14ac:dyDescent="0.15">
      <c r="A340" s="113"/>
      <c r="B340" s="113"/>
      <c r="C340" s="113"/>
      <c r="D340" s="40" t="s">
        <v>198</v>
      </c>
      <c r="E340" s="40" t="s">
        <v>17</v>
      </c>
      <c r="F340" s="40">
        <v>0</v>
      </c>
      <c r="G340" s="40">
        <f t="shared" si="29"/>
        <v>0</v>
      </c>
      <c r="H340" s="40">
        <v>0</v>
      </c>
      <c r="I340" s="40">
        <f t="shared" si="26"/>
        <v>0</v>
      </c>
      <c r="J340" s="40">
        <f t="shared" si="27"/>
        <v>0</v>
      </c>
      <c r="K340" s="39">
        <v>31065.119999999999</v>
      </c>
      <c r="L340" s="39">
        <v>142800</v>
      </c>
      <c r="M340" s="39">
        <f t="shared" si="28"/>
        <v>31065.119999999999</v>
      </c>
    </row>
    <row r="341" spans="1:13" ht="17.25" customHeight="1" x14ac:dyDescent="0.15">
      <c r="A341" s="113"/>
      <c r="B341" s="113"/>
      <c r="C341" s="113"/>
      <c r="D341" s="40" t="s">
        <v>199</v>
      </c>
      <c r="E341" s="40" t="s">
        <v>17</v>
      </c>
      <c r="F341" s="40">
        <v>0</v>
      </c>
      <c r="G341" s="40">
        <f t="shared" si="29"/>
        <v>0</v>
      </c>
      <c r="H341" s="40">
        <v>0</v>
      </c>
      <c r="I341" s="40">
        <f t="shared" si="26"/>
        <v>0</v>
      </c>
      <c r="J341" s="40">
        <f t="shared" si="27"/>
        <v>0</v>
      </c>
      <c r="K341" s="39">
        <v>191066.4</v>
      </c>
      <c r="L341" s="39">
        <v>142800</v>
      </c>
      <c r="M341" s="39">
        <f t="shared" si="28"/>
        <v>142800</v>
      </c>
    </row>
    <row r="342" spans="1:13" ht="17.25" customHeight="1" x14ac:dyDescent="0.15">
      <c r="A342" s="113"/>
      <c r="B342" s="113"/>
      <c r="C342" s="113"/>
      <c r="D342" s="40" t="s">
        <v>200</v>
      </c>
      <c r="E342" s="40" t="s">
        <v>17</v>
      </c>
      <c r="F342" s="40">
        <v>0</v>
      </c>
      <c r="G342" s="40">
        <f t="shared" si="29"/>
        <v>0</v>
      </c>
      <c r="H342" s="40">
        <v>0</v>
      </c>
      <c r="I342" s="40">
        <f t="shared" si="26"/>
        <v>0</v>
      </c>
      <c r="J342" s="40">
        <f t="shared" si="27"/>
        <v>0</v>
      </c>
      <c r="K342" s="39">
        <v>191066.4</v>
      </c>
      <c r="L342" s="39">
        <v>142800</v>
      </c>
      <c r="M342" s="39">
        <f t="shared" si="28"/>
        <v>142800</v>
      </c>
    </row>
    <row r="343" spans="1:13" ht="14.25" customHeight="1" x14ac:dyDescent="0.15">
      <c r="A343" s="113"/>
      <c r="B343" s="113"/>
      <c r="C343" s="113"/>
      <c r="D343" s="40" t="s">
        <v>249</v>
      </c>
      <c r="E343" s="40" t="s">
        <v>17</v>
      </c>
      <c r="F343" s="40">
        <v>0</v>
      </c>
      <c r="G343" s="40">
        <f t="shared" si="29"/>
        <v>0</v>
      </c>
      <c r="H343" s="40">
        <v>0</v>
      </c>
      <c r="I343" s="40">
        <f t="shared" si="26"/>
        <v>0</v>
      </c>
      <c r="J343" s="40">
        <f t="shared" si="27"/>
        <v>0</v>
      </c>
      <c r="K343" s="39">
        <v>395444.82</v>
      </c>
      <c r="L343" s="39">
        <v>261800</v>
      </c>
      <c r="M343" s="39">
        <f t="shared" si="28"/>
        <v>261800</v>
      </c>
    </row>
    <row r="344" spans="1:13" ht="18" customHeight="1" x14ac:dyDescent="0.15">
      <c r="A344" s="113"/>
      <c r="B344" s="113"/>
      <c r="C344" s="113"/>
      <c r="D344" s="86" t="s">
        <v>81</v>
      </c>
      <c r="E344" s="87"/>
      <c r="F344" s="87"/>
      <c r="G344" s="87"/>
      <c r="H344" s="87"/>
      <c r="I344" s="87"/>
      <c r="J344" s="87"/>
      <c r="K344" s="87"/>
      <c r="L344" s="87"/>
      <c r="M344" s="88"/>
    </row>
    <row r="345" spans="1:13" ht="15.75" customHeight="1" x14ac:dyDescent="0.15">
      <c r="A345" s="113"/>
      <c r="B345" s="113"/>
      <c r="C345" s="113"/>
      <c r="D345" s="40" t="s">
        <v>118</v>
      </c>
      <c r="E345" s="118" t="s">
        <v>82</v>
      </c>
      <c r="F345" s="40">
        <v>101795.76</v>
      </c>
      <c r="G345" s="40">
        <f>(F345*19.88%)+F345</f>
        <v>122032.75708799998</v>
      </c>
      <c r="H345" s="40">
        <v>94324.173599999995</v>
      </c>
      <c r="I345" s="40">
        <f>(H345*5.1%)+H345</f>
        <v>99134.706453599996</v>
      </c>
      <c r="J345" s="40">
        <f>I345</f>
        <v>99134.706453599996</v>
      </c>
      <c r="K345" s="121">
        <v>137581.23961295999</v>
      </c>
      <c r="L345" s="121">
        <v>1083874.6100000001</v>
      </c>
      <c r="M345" s="121">
        <f>MIN(K345,L345)</f>
        <v>137581.23961295999</v>
      </c>
    </row>
    <row r="346" spans="1:13" ht="24.75" customHeight="1" x14ac:dyDescent="0.15">
      <c r="A346" s="113"/>
      <c r="B346" s="113"/>
      <c r="C346" s="113"/>
      <c r="D346" s="40" t="s">
        <v>114</v>
      </c>
      <c r="E346" s="119"/>
      <c r="F346" s="40"/>
      <c r="G346" s="40"/>
      <c r="H346" s="40"/>
      <c r="I346" s="40"/>
      <c r="J346" s="40"/>
      <c r="K346" s="122"/>
      <c r="L346" s="122"/>
      <c r="M346" s="122"/>
    </row>
    <row r="347" spans="1:13" ht="24.75" customHeight="1" x14ac:dyDescent="0.15">
      <c r="A347" s="113"/>
      <c r="B347" s="113"/>
      <c r="C347" s="113"/>
      <c r="D347" s="40" t="s">
        <v>115</v>
      </c>
      <c r="E347" s="119"/>
      <c r="F347" s="40"/>
      <c r="G347" s="40"/>
      <c r="H347" s="40"/>
      <c r="I347" s="40"/>
      <c r="J347" s="40"/>
      <c r="K347" s="122"/>
      <c r="L347" s="122"/>
      <c r="M347" s="122"/>
    </row>
    <row r="348" spans="1:13" ht="24.75" customHeight="1" x14ac:dyDescent="0.15">
      <c r="A348" s="113"/>
      <c r="B348" s="113"/>
      <c r="C348" s="113"/>
      <c r="D348" s="40" t="s">
        <v>119</v>
      </c>
      <c r="E348" s="119"/>
      <c r="F348" s="40"/>
      <c r="G348" s="40"/>
      <c r="H348" s="40"/>
      <c r="I348" s="40"/>
      <c r="J348" s="40"/>
      <c r="K348" s="122"/>
      <c r="L348" s="122"/>
      <c r="M348" s="122"/>
    </row>
    <row r="349" spans="1:13" ht="16.5" customHeight="1" x14ac:dyDescent="0.15">
      <c r="A349" s="113"/>
      <c r="B349" s="113"/>
      <c r="C349" s="113"/>
      <c r="D349" s="40" t="s">
        <v>253</v>
      </c>
      <c r="E349" s="119"/>
      <c r="F349" s="40"/>
      <c r="G349" s="40"/>
      <c r="H349" s="40"/>
      <c r="I349" s="40"/>
      <c r="J349" s="40"/>
      <c r="K349" s="122"/>
      <c r="L349" s="122"/>
      <c r="M349" s="122"/>
    </row>
    <row r="350" spans="1:13" ht="17.25" customHeight="1" x14ac:dyDescent="0.15">
      <c r="A350" s="113"/>
      <c r="B350" s="113"/>
      <c r="C350" s="113"/>
      <c r="D350" s="40" t="s">
        <v>297</v>
      </c>
      <c r="E350" s="119"/>
      <c r="F350" s="40"/>
      <c r="G350" s="40"/>
      <c r="H350" s="40"/>
      <c r="I350" s="40"/>
      <c r="J350" s="40"/>
      <c r="K350" s="122"/>
      <c r="L350" s="122"/>
      <c r="M350" s="122"/>
    </row>
    <row r="351" spans="1:13" ht="15" customHeight="1" x14ac:dyDescent="0.15">
      <c r="A351" s="113"/>
      <c r="B351" s="113"/>
      <c r="C351" s="113"/>
      <c r="D351" s="40" t="s">
        <v>255</v>
      </c>
      <c r="E351" s="119"/>
      <c r="F351" s="40"/>
      <c r="G351" s="40"/>
      <c r="H351" s="40"/>
      <c r="I351" s="40"/>
      <c r="J351" s="40"/>
      <c r="K351" s="122"/>
      <c r="L351" s="122"/>
      <c r="M351" s="122"/>
    </row>
    <row r="352" spans="1:13" ht="15.75" customHeight="1" x14ac:dyDescent="0.15">
      <c r="A352" s="113"/>
      <c r="B352" s="113"/>
      <c r="C352" s="113"/>
      <c r="D352" s="40" t="s">
        <v>257</v>
      </c>
      <c r="E352" s="119"/>
      <c r="F352" s="40"/>
      <c r="G352" s="40"/>
      <c r="H352" s="40"/>
      <c r="I352" s="40"/>
      <c r="J352" s="40"/>
      <c r="K352" s="122"/>
      <c r="L352" s="122"/>
      <c r="M352" s="122"/>
    </row>
    <row r="353" spans="1:13" ht="16.5" customHeight="1" x14ac:dyDescent="0.15">
      <c r="A353" s="113"/>
      <c r="B353" s="113"/>
      <c r="C353" s="113"/>
      <c r="D353" s="40" t="s">
        <v>258</v>
      </c>
      <c r="E353" s="119"/>
      <c r="F353" s="40"/>
      <c r="G353" s="40"/>
      <c r="H353" s="40"/>
      <c r="I353" s="40"/>
      <c r="J353" s="40"/>
      <c r="K353" s="122"/>
      <c r="L353" s="122"/>
      <c r="M353" s="122"/>
    </row>
    <row r="354" spans="1:13" ht="16.5" customHeight="1" x14ac:dyDescent="0.15">
      <c r="A354" s="113"/>
      <c r="B354" s="113"/>
      <c r="C354" s="113"/>
      <c r="D354" s="40" t="s">
        <v>259</v>
      </c>
      <c r="E354" s="119"/>
      <c r="F354" s="40"/>
      <c r="G354" s="40"/>
      <c r="H354" s="40"/>
      <c r="I354" s="40"/>
      <c r="J354" s="40"/>
      <c r="K354" s="122"/>
      <c r="L354" s="122"/>
      <c r="M354" s="122"/>
    </row>
    <row r="355" spans="1:13" ht="20.25" customHeight="1" x14ac:dyDescent="0.15">
      <c r="A355" s="113"/>
      <c r="B355" s="113"/>
      <c r="C355" s="113"/>
      <c r="D355" s="40" t="s">
        <v>298</v>
      </c>
      <c r="E355" s="119"/>
      <c r="F355" s="40"/>
      <c r="G355" s="40"/>
      <c r="H355" s="40"/>
      <c r="I355" s="40"/>
      <c r="J355" s="40"/>
      <c r="K355" s="122"/>
      <c r="L355" s="122"/>
      <c r="M355" s="122"/>
    </row>
    <row r="356" spans="1:13" ht="21.75" customHeight="1" x14ac:dyDescent="0.15">
      <c r="A356" s="113"/>
      <c r="B356" s="113"/>
      <c r="C356" s="113"/>
      <c r="D356" s="40" t="s">
        <v>261</v>
      </c>
      <c r="E356" s="119"/>
      <c r="F356" s="40"/>
      <c r="G356" s="40"/>
      <c r="H356" s="40"/>
      <c r="I356" s="40"/>
      <c r="J356" s="40"/>
      <c r="K356" s="122"/>
      <c r="L356" s="122"/>
      <c r="M356" s="122"/>
    </row>
    <row r="357" spans="1:13" ht="33" customHeight="1" x14ac:dyDescent="0.15">
      <c r="A357" s="113"/>
      <c r="B357" s="113"/>
      <c r="C357" s="113"/>
      <c r="D357" s="40" t="s">
        <v>262</v>
      </c>
      <c r="E357" s="119"/>
      <c r="F357" s="40"/>
      <c r="G357" s="40"/>
      <c r="H357" s="40"/>
      <c r="I357" s="40"/>
      <c r="J357" s="40"/>
      <c r="K357" s="122"/>
      <c r="L357" s="122"/>
      <c r="M357" s="122"/>
    </row>
    <row r="358" spans="1:13" ht="24.75" customHeight="1" x14ac:dyDescent="0.15">
      <c r="A358" s="113"/>
      <c r="B358" s="113"/>
      <c r="C358" s="113"/>
      <c r="D358" s="40" t="s">
        <v>263</v>
      </c>
      <c r="E358" s="119"/>
      <c r="F358" s="40"/>
      <c r="G358" s="40"/>
      <c r="H358" s="40"/>
      <c r="I358" s="40"/>
      <c r="J358" s="40"/>
      <c r="K358" s="122"/>
      <c r="L358" s="122"/>
      <c r="M358" s="122"/>
    </row>
    <row r="359" spans="1:13" ht="24.75" customHeight="1" x14ac:dyDescent="0.15">
      <c r="A359" s="113"/>
      <c r="B359" s="113"/>
      <c r="C359" s="113"/>
      <c r="D359" s="40" t="s">
        <v>299</v>
      </c>
      <c r="E359" s="119"/>
      <c r="F359" s="40"/>
      <c r="G359" s="40"/>
      <c r="H359" s="40"/>
      <c r="I359" s="40"/>
      <c r="J359" s="40"/>
      <c r="K359" s="122"/>
      <c r="L359" s="122"/>
      <c r="M359" s="122"/>
    </row>
    <row r="360" spans="1:13" ht="24.75" customHeight="1" x14ac:dyDescent="0.15">
      <c r="A360" s="114"/>
      <c r="B360" s="114"/>
      <c r="C360" s="114"/>
      <c r="D360" s="40" t="s">
        <v>300</v>
      </c>
      <c r="E360" s="120"/>
      <c r="F360" s="40"/>
      <c r="G360" s="40"/>
      <c r="H360" s="40"/>
      <c r="I360" s="40"/>
      <c r="J360" s="40"/>
      <c r="K360" s="123"/>
      <c r="L360" s="123"/>
      <c r="M360" s="123"/>
    </row>
    <row r="361" spans="1:13" ht="19.5" customHeight="1" x14ac:dyDescent="0.15">
      <c r="A361" s="112">
        <v>6</v>
      </c>
      <c r="B361" s="112" t="s">
        <v>301</v>
      </c>
      <c r="C361" s="112" t="s">
        <v>302</v>
      </c>
      <c r="D361" s="86" t="s">
        <v>15</v>
      </c>
      <c r="E361" s="87"/>
      <c r="F361" s="87"/>
      <c r="G361" s="87"/>
      <c r="H361" s="87"/>
      <c r="I361" s="87"/>
      <c r="J361" s="87"/>
      <c r="K361" s="87"/>
      <c r="L361" s="87"/>
      <c r="M361" s="88"/>
    </row>
    <row r="362" spans="1:13" ht="21" customHeight="1" x14ac:dyDescent="0.15">
      <c r="A362" s="113"/>
      <c r="B362" s="113"/>
      <c r="C362" s="113"/>
      <c r="D362" s="40" t="s">
        <v>303</v>
      </c>
      <c r="E362" s="40" t="s">
        <v>17</v>
      </c>
      <c r="F362" s="40">
        <v>181566</v>
      </c>
      <c r="G362" s="40">
        <f t="shared" ref="G362:G367" si="30">(F362*19.88%)+F362</f>
        <v>217661.32079999999</v>
      </c>
      <c r="H362" s="40">
        <v>168239.05559999999</v>
      </c>
      <c r="I362" s="40">
        <f t="shared" ref="I362:I367" si="31">(H362*5.1%)+H362</f>
        <v>176819.2474356</v>
      </c>
      <c r="J362" s="40">
        <f>I362</f>
        <v>176819.2474356</v>
      </c>
      <c r="K362" s="39">
        <v>245393.48649816</v>
      </c>
      <c r="L362" s="39">
        <v>690689.09</v>
      </c>
      <c r="M362" s="39">
        <f>MIN(K362,L362)</f>
        <v>245393.48649816</v>
      </c>
    </row>
    <row r="363" spans="1:13" ht="24.75" customHeight="1" x14ac:dyDescent="0.15">
      <c r="A363" s="113"/>
      <c r="B363" s="113"/>
      <c r="C363" s="113"/>
      <c r="D363" s="40" t="s">
        <v>304</v>
      </c>
      <c r="E363" s="40" t="s">
        <v>17</v>
      </c>
      <c r="F363" s="40">
        <v>166311.09</v>
      </c>
      <c r="G363" s="40">
        <f t="shared" si="30"/>
        <v>199373.734692</v>
      </c>
      <c r="H363" s="40">
        <v>154103.7726</v>
      </c>
      <c r="I363" s="40">
        <f t="shared" si="31"/>
        <v>161963.06500259999</v>
      </c>
      <c r="J363" s="40">
        <f t="shared" ref="J363:J367" si="32">I363</f>
        <v>161963.06500259999</v>
      </c>
      <c r="K363" s="39">
        <v>224775.76271436</v>
      </c>
      <c r="L363" s="39">
        <v>53554.76</v>
      </c>
      <c r="M363" s="39">
        <f t="shared" ref="M363:M367" si="33">MIN(K363,L363)</f>
        <v>53554.76</v>
      </c>
    </row>
    <row r="364" spans="1:13" ht="19.5" customHeight="1" x14ac:dyDescent="0.15">
      <c r="A364" s="113"/>
      <c r="B364" s="113"/>
      <c r="C364" s="113"/>
      <c r="D364" s="40" t="s">
        <v>305</v>
      </c>
      <c r="E364" s="40" t="s">
        <v>17</v>
      </c>
      <c r="F364" s="40">
        <v>321460.92</v>
      </c>
      <c r="G364" s="40">
        <f t="shared" si="30"/>
        <v>385367.35089599999</v>
      </c>
      <c r="H364" s="40">
        <v>297865.76260000002</v>
      </c>
      <c r="I364" s="40">
        <f t="shared" si="31"/>
        <v>313056.91649259999</v>
      </c>
      <c r="J364" s="40">
        <f t="shared" si="32"/>
        <v>313056.91649259999</v>
      </c>
      <c r="K364" s="39">
        <v>434467.00132836</v>
      </c>
      <c r="L364" s="39">
        <v>2422223.58</v>
      </c>
      <c r="M364" s="39">
        <f t="shared" si="33"/>
        <v>434467.00132836</v>
      </c>
    </row>
    <row r="365" spans="1:13" ht="22.5" customHeight="1" x14ac:dyDescent="0.15">
      <c r="A365" s="113"/>
      <c r="B365" s="113"/>
      <c r="C365" s="113"/>
      <c r="D365" s="40" t="s">
        <v>306</v>
      </c>
      <c r="E365" s="40" t="s">
        <v>17</v>
      </c>
      <c r="F365" s="40">
        <v>45205.38</v>
      </c>
      <c r="G365" s="40">
        <f t="shared" si="30"/>
        <v>54192.209543999998</v>
      </c>
      <c r="H365" s="40">
        <v>41886.953000000001</v>
      </c>
      <c r="I365" s="40">
        <f t="shared" si="31"/>
        <v>44023.187602999998</v>
      </c>
      <c r="J365" s="40">
        <f t="shared" si="32"/>
        <v>44023.187602999998</v>
      </c>
      <c r="K365" s="39">
        <v>61096.3096458</v>
      </c>
      <c r="L365" s="39">
        <v>499986.83</v>
      </c>
      <c r="M365" s="39">
        <f t="shared" si="33"/>
        <v>61096.3096458</v>
      </c>
    </row>
    <row r="366" spans="1:13" ht="21.75" customHeight="1" x14ac:dyDescent="0.15">
      <c r="A366" s="113"/>
      <c r="B366" s="113"/>
      <c r="C366" s="113"/>
      <c r="D366" s="40" t="s">
        <v>307</v>
      </c>
      <c r="E366" s="40" t="s">
        <v>17</v>
      </c>
      <c r="F366" s="40">
        <v>80102.880000000005</v>
      </c>
      <c r="G366" s="40">
        <f t="shared" si="30"/>
        <v>96027.332544000004</v>
      </c>
      <c r="H366" s="40">
        <v>74223.439799999993</v>
      </c>
      <c r="I366" s="40">
        <f t="shared" si="31"/>
        <v>78008.835229799995</v>
      </c>
      <c r="J366" s="40">
        <f t="shared" si="32"/>
        <v>78008.835229799995</v>
      </c>
      <c r="K366" s="39">
        <v>108262.30929227998</v>
      </c>
      <c r="L366" s="39">
        <v>690689.09</v>
      </c>
      <c r="M366" s="39">
        <f t="shared" si="33"/>
        <v>108262.30929227998</v>
      </c>
    </row>
    <row r="367" spans="1:13" ht="23.25" customHeight="1" x14ac:dyDescent="0.15">
      <c r="A367" s="113"/>
      <c r="B367" s="113"/>
      <c r="C367" s="113"/>
      <c r="D367" s="40" t="s">
        <v>308</v>
      </c>
      <c r="E367" s="40" t="s">
        <v>17</v>
      </c>
      <c r="F367" s="40">
        <v>73668.87</v>
      </c>
      <c r="G367" s="40">
        <f t="shared" si="30"/>
        <v>88314.241355999999</v>
      </c>
      <c r="H367" s="40">
        <v>68261.695399999997</v>
      </c>
      <c r="I367" s="40">
        <f t="shared" si="31"/>
        <v>71743.041865399995</v>
      </c>
      <c r="J367" s="40">
        <f t="shared" si="32"/>
        <v>71743.041865399995</v>
      </c>
      <c r="K367" s="39">
        <v>99566.508910439981</v>
      </c>
      <c r="L367" s="39">
        <v>142848.79</v>
      </c>
      <c r="M367" s="39">
        <f t="shared" si="33"/>
        <v>99566.508910439981</v>
      </c>
    </row>
    <row r="368" spans="1:13" ht="11.25" customHeight="1" x14ac:dyDescent="0.15">
      <c r="A368" s="113"/>
      <c r="B368" s="113"/>
      <c r="C368" s="113"/>
      <c r="D368" s="86" t="s">
        <v>81</v>
      </c>
      <c r="E368" s="87"/>
      <c r="F368" s="87"/>
      <c r="G368" s="87"/>
      <c r="H368" s="87"/>
      <c r="I368" s="87"/>
      <c r="J368" s="87"/>
      <c r="K368" s="87"/>
      <c r="L368" s="87"/>
      <c r="M368" s="88"/>
    </row>
    <row r="369" spans="1:13" ht="17.25" customHeight="1" x14ac:dyDescent="0.15">
      <c r="A369" s="113"/>
      <c r="B369" s="113"/>
      <c r="C369" s="113"/>
      <c r="D369" s="75" t="s">
        <v>118</v>
      </c>
      <c r="E369" s="124" t="s">
        <v>82</v>
      </c>
      <c r="F369" s="75">
        <v>39810.870000000003</v>
      </c>
      <c r="G369" s="75">
        <f>(F369*19.88%)+F369</f>
        <v>47725.270956</v>
      </c>
      <c r="H369" s="75">
        <v>36888.872600000002</v>
      </c>
      <c r="I369" s="75">
        <f>(H369*5.1%)+H369</f>
        <v>38770.205102600004</v>
      </c>
      <c r="J369" s="75">
        <f>I369</f>
        <v>38770.205102600004</v>
      </c>
      <c r="K369" s="130">
        <v>53806.109574360009</v>
      </c>
      <c r="L369" s="130">
        <v>238988.89</v>
      </c>
      <c r="M369" s="130">
        <f>MIN(K369,L369)</f>
        <v>53806.109574360009</v>
      </c>
    </row>
    <row r="370" spans="1:13" ht="16.5" customHeight="1" x14ac:dyDescent="0.15">
      <c r="A370" s="113"/>
      <c r="B370" s="113"/>
      <c r="C370" s="113"/>
      <c r="D370" s="75" t="s">
        <v>309</v>
      </c>
      <c r="E370" s="125"/>
      <c r="F370" s="75"/>
      <c r="G370" s="75"/>
      <c r="H370" s="75"/>
      <c r="I370" s="75"/>
      <c r="J370" s="75"/>
      <c r="K370" s="131"/>
      <c r="L370" s="131"/>
      <c r="M370" s="131"/>
    </row>
    <row r="371" spans="1:13" ht="24.75" customHeight="1" x14ac:dyDescent="0.15">
      <c r="A371" s="113"/>
      <c r="B371" s="113"/>
      <c r="C371" s="113"/>
      <c r="D371" s="75" t="s">
        <v>310</v>
      </c>
      <c r="E371" s="125"/>
      <c r="F371" s="75"/>
      <c r="G371" s="75"/>
      <c r="H371" s="75"/>
      <c r="I371" s="75"/>
      <c r="J371" s="75"/>
      <c r="K371" s="131"/>
      <c r="L371" s="131"/>
      <c r="M371" s="131"/>
    </row>
    <row r="372" spans="1:13" ht="24.75" customHeight="1" x14ac:dyDescent="0.15">
      <c r="A372" s="113"/>
      <c r="B372" s="113"/>
      <c r="C372" s="113"/>
      <c r="D372" s="75" t="s">
        <v>311</v>
      </c>
      <c r="E372" s="125"/>
      <c r="F372" s="75"/>
      <c r="G372" s="75"/>
      <c r="H372" s="75"/>
      <c r="I372" s="75"/>
      <c r="J372" s="75"/>
      <c r="K372" s="131"/>
      <c r="L372" s="131"/>
      <c r="M372" s="131"/>
    </row>
    <row r="373" spans="1:13" ht="19.5" customHeight="1" x14ac:dyDescent="0.15">
      <c r="A373" s="113"/>
      <c r="B373" s="113"/>
      <c r="C373" s="113"/>
      <c r="D373" s="75" t="s">
        <v>312</v>
      </c>
      <c r="E373" s="125"/>
      <c r="F373" s="75"/>
      <c r="G373" s="75"/>
      <c r="H373" s="75"/>
      <c r="I373" s="75"/>
      <c r="J373" s="75"/>
      <c r="K373" s="131"/>
      <c r="L373" s="131"/>
      <c r="M373" s="131"/>
    </row>
    <row r="374" spans="1:13" ht="24.75" customHeight="1" x14ac:dyDescent="0.15">
      <c r="A374" s="113"/>
      <c r="B374" s="113"/>
      <c r="C374" s="113"/>
      <c r="D374" s="75" t="s">
        <v>313</v>
      </c>
      <c r="E374" s="125"/>
      <c r="F374" s="75"/>
      <c r="G374" s="75"/>
      <c r="H374" s="75"/>
      <c r="I374" s="75"/>
      <c r="J374" s="75"/>
      <c r="K374" s="131"/>
      <c r="L374" s="131"/>
      <c r="M374" s="131"/>
    </row>
    <row r="375" spans="1:13" ht="24.75" customHeight="1" x14ac:dyDescent="0.15">
      <c r="A375" s="113"/>
      <c r="B375" s="113"/>
      <c r="C375" s="113"/>
      <c r="D375" s="75" t="s">
        <v>314</v>
      </c>
      <c r="E375" s="125"/>
      <c r="F375" s="75"/>
      <c r="G375" s="75"/>
      <c r="H375" s="75"/>
      <c r="I375" s="75"/>
      <c r="J375" s="75"/>
      <c r="K375" s="131"/>
      <c r="L375" s="131"/>
      <c r="M375" s="131"/>
    </row>
    <row r="376" spans="1:13" ht="24.75" customHeight="1" x14ac:dyDescent="0.15">
      <c r="A376" s="113"/>
      <c r="B376" s="113"/>
      <c r="C376" s="113"/>
      <c r="D376" s="75" t="s">
        <v>315</v>
      </c>
      <c r="E376" s="125"/>
      <c r="F376" s="75"/>
      <c r="G376" s="75"/>
      <c r="H376" s="75"/>
      <c r="I376" s="75"/>
      <c r="J376" s="75"/>
      <c r="K376" s="131"/>
      <c r="L376" s="131"/>
      <c r="M376" s="131"/>
    </row>
    <row r="377" spans="1:13" ht="24.75" customHeight="1" x14ac:dyDescent="0.15">
      <c r="A377" s="113"/>
      <c r="B377" s="113"/>
      <c r="C377" s="113"/>
      <c r="D377" s="75" t="s">
        <v>316</v>
      </c>
      <c r="E377" s="125"/>
      <c r="F377" s="75"/>
      <c r="G377" s="75"/>
      <c r="H377" s="75"/>
      <c r="I377" s="75"/>
      <c r="J377" s="75"/>
      <c r="K377" s="131"/>
      <c r="L377" s="131"/>
      <c r="M377" s="131"/>
    </row>
    <row r="378" spans="1:13" ht="27" customHeight="1" x14ac:dyDescent="0.15">
      <c r="A378" s="114"/>
      <c r="B378" s="114"/>
      <c r="C378" s="114"/>
      <c r="D378" s="75" t="s">
        <v>118</v>
      </c>
      <c r="E378" s="126"/>
      <c r="F378" s="75"/>
      <c r="G378" s="75"/>
      <c r="H378" s="75"/>
      <c r="I378" s="75"/>
      <c r="J378" s="75"/>
      <c r="K378" s="132"/>
      <c r="L378" s="132"/>
      <c r="M378" s="132"/>
    </row>
    <row r="379" spans="1:13" ht="15" customHeight="1" x14ac:dyDescent="0.15">
      <c r="A379" s="112">
        <v>7</v>
      </c>
      <c r="B379" s="112" t="s">
        <v>317</v>
      </c>
      <c r="C379" s="112" t="s">
        <v>318</v>
      </c>
      <c r="D379" s="86" t="s">
        <v>15</v>
      </c>
      <c r="E379" s="87"/>
      <c r="F379" s="87"/>
      <c r="G379" s="87"/>
      <c r="H379" s="87"/>
      <c r="I379" s="87"/>
      <c r="J379" s="87"/>
      <c r="K379" s="87"/>
      <c r="L379" s="87"/>
      <c r="M379" s="88"/>
    </row>
    <row r="380" spans="1:13" ht="15.75" customHeight="1" x14ac:dyDescent="0.15">
      <c r="A380" s="113"/>
      <c r="B380" s="113"/>
      <c r="C380" s="113"/>
      <c r="D380" s="40" t="s">
        <v>319</v>
      </c>
      <c r="E380" s="40" t="s">
        <v>17</v>
      </c>
      <c r="F380" s="40">
        <v>233651.88</v>
      </c>
      <c r="G380" s="40">
        <f t="shared" ref="G380:G392" si="34">(F380*19.88%)+F380</f>
        <v>280101.87374399998</v>
      </c>
      <c r="H380" s="40">
        <v>216501.94320000001</v>
      </c>
      <c r="I380" s="40">
        <f t="shared" ref="I380:I392" si="35">(H380*5.1%)+H380</f>
        <v>227543.5423032</v>
      </c>
      <c r="J380" s="40">
        <f>I380</f>
        <v>227543.5423032</v>
      </c>
      <c r="K380" s="39">
        <v>315789.73435152002</v>
      </c>
      <c r="L380" s="39">
        <v>773990.28</v>
      </c>
      <c r="M380" s="39">
        <f>MIN(K380,L380)</f>
        <v>315789.73435152002</v>
      </c>
    </row>
    <row r="381" spans="1:13" ht="16.5" customHeight="1" x14ac:dyDescent="0.15">
      <c r="A381" s="113"/>
      <c r="B381" s="113"/>
      <c r="C381" s="113"/>
      <c r="D381" s="40" t="s">
        <v>320</v>
      </c>
      <c r="E381" s="40" t="s">
        <v>17</v>
      </c>
      <c r="F381" s="40">
        <v>263415.24</v>
      </c>
      <c r="G381" s="40">
        <f t="shared" si="34"/>
        <v>315782.18971199996</v>
      </c>
      <c r="H381" s="40">
        <v>244080.33900000001</v>
      </c>
      <c r="I381" s="40">
        <f t="shared" si="35"/>
        <v>256528.436289</v>
      </c>
      <c r="J381" s="40">
        <f t="shared" ref="J381:J392" si="36">I381</f>
        <v>256528.436289</v>
      </c>
      <c r="K381" s="39">
        <v>356015.58246540005</v>
      </c>
      <c r="L381" s="39">
        <v>500990</v>
      </c>
      <c r="M381" s="39">
        <f t="shared" ref="M381:M392" si="37">MIN(K381,L381)</f>
        <v>356015.58246540005</v>
      </c>
    </row>
    <row r="382" spans="1:13" ht="13.5" customHeight="1" x14ac:dyDescent="0.15">
      <c r="A382" s="113"/>
      <c r="B382" s="113"/>
      <c r="C382" s="113"/>
      <c r="D382" s="40" t="s">
        <v>321</v>
      </c>
      <c r="E382" s="40" t="s">
        <v>17</v>
      </c>
      <c r="F382" s="40">
        <v>159240.51</v>
      </c>
      <c r="G382" s="40">
        <f t="shared" si="34"/>
        <v>190897.523388</v>
      </c>
      <c r="H382" s="40">
        <v>147552.71059999999</v>
      </c>
      <c r="I382" s="40">
        <f t="shared" si="35"/>
        <v>155077.89884059998</v>
      </c>
      <c r="J382" s="40">
        <f t="shared" si="36"/>
        <v>155077.89884059998</v>
      </c>
      <c r="K382" s="39">
        <v>215220.38368115999</v>
      </c>
      <c r="L382" s="39">
        <v>232556.94</v>
      </c>
      <c r="M382" s="39">
        <f t="shared" si="37"/>
        <v>215220.38368115999</v>
      </c>
    </row>
    <row r="383" spans="1:13" ht="14.25" customHeight="1" x14ac:dyDescent="0.15">
      <c r="A383" s="113"/>
      <c r="B383" s="113"/>
      <c r="C383" s="113"/>
      <c r="D383" s="40" t="s">
        <v>322</v>
      </c>
      <c r="E383" s="40" t="s">
        <v>17</v>
      </c>
      <c r="F383" s="40">
        <v>75379.59</v>
      </c>
      <c r="G383" s="40">
        <f t="shared" si="34"/>
        <v>90365.052491999988</v>
      </c>
      <c r="H383" s="40">
        <v>69847.107999999993</v>
      </c>
      <c r="I383" s="40">
        <f t="shared" si="35"/>
        <v>73409.310507999995</v>
      </c>
      <c r="J383" s="40">
        <f t="shared" si="36"/>
        <v>73409.310507999995</v>
      </c>
      <c r="K383" s="39">
        <v>101878.99172879999</v>
      </c>
      <c r="L383" s="39">
        <v>315469</v>
      </c>
      <c r="M383" s="39">
        <f t="shared" si="37"/>
        <v>101878.99172879999</v>
      </c>
    </row>
    <row r="384" spans="1:13" ht="12.75" customHeight="1" x14ac:dyDescent="0.15">
      <c r="A384" s="113"/>
      <c r="B384" s="113"/>
      <c r="C384" s="113"/>
      <c r="D384" s="40" t="s">
        <v>323</v>
      </c>
      <c r="E384" s="40" t="s">
        <v>17</v>
      </c>
      <c r="F384" s="40">
        <v>37615.050000000003</v>
      </c>
      <c r="G384" s="40">
        <f t="shared" si="34"/>
        <v>45092.92194</v>
      </c>
      <c r="H384" s="40">
        <v>34854.059000000001</v>
      </c>
      <c r="I384" s="40">
        <f t="shared" si="35"/>
        <v>36631.616008999998</v>
      </c>
      <c r="J384" s="40">
        <f t="shared" si="36"/>
        <v>36631.616008999998</v>
      </c>
      <c r="K384" s="39">
        <v>50838.130457400002</v>
      </c>
      <c r="L384" s="39">
        <v>157080</v>
      </c>
      <c r="M384" s="39">
        <f t="shared" si="37"/>
        <v>50838.130457400002</v>
      </c>
    </row>
    <row r="385" spans="1:13" ht="16.5" customHeight="1" x14ac:dyDescent="0.15">
      <c r="A385" s="113"/>
      <c r="B385" s="113"/>
      <c r="C385" s="113"/>
      <c r="D385" s="40" t="s">
        <v>324</v>
      </c>
      <c r="E385" s="40" t="s">
        <v>17</v>
      </c>
      <c r="F385" s="40">
        <v>282764.78999999998</v>
      </c>
      <c r="G385" s="40">
        <f t="shared" si="34"/>
        <v>338978.43025199999</v>
      </c>
      <c r="H385" s="40">
        <v>262010.049</v>
      </c>
      <c r="I385" s="40">
        <f t="shared" si="35"/>
        <v>275372.561499</v>
      </c>
      <c r="J385" s="40">
        <f t="shared" si="36"/>
        <v>275372.561499</v>
      </c>
      <c r="K385" s="39">
        <v>382167.8574714</v>
      </c>
      <c r="L385" s="39">
        <v>346290</v>
      </c>
      <c r="M385" s="39">
        <f t="shared" si="37"/>
        <v>346290</v>
      </c>
    </row>
    <row r="386" spans="1:13" ht="19.5" customHeight="1" x14ac:dyDescent="0.15">
      <c r="A386" s="113"/>
      <c r="B386" s="113"/>
      <c r="C386" s="113"/>
      <c r="D386" s="40" t="s">
        <v>325</v>
      </c>
      <c r="E386" s="40" t="s">
        <v>17</v>
      </c>
      <c r="F386" s="40">
        <v>24964.83</v>
      </c>
      <c r="G386" s="40">
        <f t="shared" si="34"/>
        <v>29927.838204</v>
      </c>
      <c r="H386" s="40">
        <v>23132.569</v>
      </c>
      <c r="I386" s="40">
        <f t="shared" si="35"/>
        <v>24312.330019000001</v>
      </c>
      <c r="J386" s="40">
        <f t="shared" si="36"/>
        <v>24312.330019000001</v>
      </c>
      <c r="K386" s="39">
        <v>33741.165143400001</v>
      </c>
      <c r="L386" s="39">
        <v>932068.69</v>
      </c>
      <c r="M386" s="39">
        <f t="shared" si="37"/>
        <v>33741.165143400001</v>
      </c>
    </row>
    <row r="387" spans="1:13" ht="24.75" customHeight="1" x14ac:dyDescent="0.15">
      <c r="A387" s="113"/>
      <c r="B387" s="113"/>
      <c r="C387" s="113"/>
      <c r="D387" s="40" t="s">
        <v>50</v>
      </c>
      <c r="E387" s="40" t="s">
        <v>17</v>
      </c>
      <c r="F387" s="40">
        <v>22127.49</v>
      </c>
      <c r="G387" s="40">
        <f t="shared" si="34"/>
        <v>26526.435012000002</v>
      </c>
      <c r="H387" s="40">
        <v>20502.878199999999</v>
      </c>
      <c r="I387" s="40">
        <f t="shared" si="35"/>
        <v>21548.524988199999</v>
      </c>
      <c r="J387" s="40">
        <f t="shared" si="36"/>
        <v>21548.524988199999</v>
      </c>
      <c r="K387" s="39">
        <v>29905.498142520002</v>
      </c>
      <c r="L387" s="39">
        <v>315471.38</v>
      </c>
      <c r="M387" s="39">
        <f t="shared" si="37"/>
        <v>29905.498142520002</v>
      </c>
    </row>
    <row r="388" spans="1:13" ht="19.5" customHeight="1" x14ac:dyDescent="0.15">
      <c r="A388" s="113"/>
      <c r="B388" s="113"/>
      <c r="C388" s="113"/>
      <c r="D388" s="40" t="s">
        <v>326</v>
      </c>
      <c r="E388" s="40" t="s">
        <v>17</v>
      </c>
      <c r="F388" s="40">
        <v>112547.16</v>
      </c>
      <c r="G388" s="40">
        <f t="shared" si="34"/>
        <v>134921.535408</v>
      </c>
      <c r="H388" s="40">
        <v>104286.0502</v>
      </c>
      <c r="I388" s="40">
        <f t="shared" si="35"/>
        <v>109604.6387602</v>
      </c>
      <c r="J388" s="40">
        <f t="shared" si="36"/>
        <v>109604.6387602</v>
      </c>
      <c r="K388" s="39">
        <v>152111.63282172001</v>
      </c>
      <c r="L388" s="39">
        <v>12382019.58</v>
      </c>
      <c r="M388" s="39">
        <f t="shared" si="37"/>
        <v>152111.63282172001</v>
      </c>
    </row>
    <row r="389" spans="1:13" ht="24.75" customHeight="1" x14ac:dyDescent="0.15">
      <c r="A389" s="113"/>
      <c r="B389" s="113"/>
      <c r="C389" s="113"/>
      <c r="D389" s="40" t="s">
        <v>327</v>
      </c>
      <c r="E389" s="40" t="s">
        <v>17</v>
      </c>
      <c r="F389" s="40">
        <v>29801.97</v>
      </c>
      <c r="G389" s="40">
        <f t="shared" si="34"/>
        <v>35726.601635999999</v>
      </c>
      <c r="H389" s="40">
        <v>27614.533199999998</v>
      </c>
      <c r="I389" s="40">
        <f t="shared" si="35"/>
        <v>29022.8743932</v>
      </c>
      <c r="J389" s="40">
        <f t="shared" si="36"/>
        <v>29022.8743932</v>
      </c>
      <c r="K389" s="39">
        <v>40278.558125520001</v>
      </c>
      <c r="L389" s="39">
        <v>232307.04</v>
      </c>
      <c r="M389" s="39">
        <f t="shared" si="37"/>
        <v>40278.558125520001</v>
      </c>
    </row>
    <row r="390" spans="1:13" ht="24.75" customHeight="1" x14ac:dyDescent="0.15">
      <c r="A390" s="113"/>
      <c r="B390" s="113"/>
      <c r="C390" s="113"/>
      <c r="D390" s="40" t="s">
        <v>328</v>
      </c>
      <c r="E390" s="40" t="s">
        <v>17</v>
      </c>
      <c r="F390" s="40">
        <v>158495.04000000001</v>
      </c>
      <c r="G390" s="40">
        <f t="shared" si="34"/>
        <v>190003.853952</v>
      </c>
      <c r="H390" s="40">
        <v>146861.467</v>
      </c>
      <c r="I390" s="40">
        <f t="shared" si="35"/>
        <v>154351.40181700001</v>
      </c>
      <c r="J390" s="40">
        <f t="shared" si="36"/>
        <v>154351.40181700001</v>
      </c>
      <c r="K390" s="39">
        <v>214212.13576620002</v>
      </c>
      <c r="L390" s="39">
        <v>1094972.55</v>
      </c>
      <c r="M390" s="39">
        <f t="shared" si="37"/>
        <v>214212.13576620002</v>
      </c>
    </row>
    <row r="391" spans="1:13" ht="18" customHeight="1" x14ac:dyDescent="0.15">
      <c r="A391" s="113"/>
      <c r="B391" s="113"/>
      <c r="C391" s="113"/>
      <c r="D391" s="40" t="s">
        <v>329</v>
      </c>
      <c r="E391" s="40" t="s">
        <v>17</v>
      </c>
      <c r="F391" s="40">
        <v>278300.88</v>
      </c>
      <c r="G391" s="40">
        <f t="shared" si="34"/>
        <v>333627.09494400001</v>
      </c>
      <c r="H391" s="40">
        <v>257873.7066</v>
      </c>
      <c r="I391" s="40">
        <f t="shared" si="35"/>
        <v>271025.26563660003</v>
      </c>
      <c r="J391" s="40">
        <f t="shared" si="36"/>
        <v>271025.26563660003</v>
      </c>
      <c r="K391" s="39">
        <v>376134.58844676003</v>
      </c>
      <c r="L391" s="39">
        <v>2320674.9300000002</v>
      </c>
      <c r="M391" s="39">
        <f t="shared" si="37"/>
        <v>376134.58844676003</v>
      </c>
    </row>
    <row r="392" spans="1:13" ht="18" customHeight="1" x14ac:dyDescent="0.15">
      <c r="A392" s="113"/>
      <c r="B392" s="113"/>
      <c r="C392" s="113"/>
      <c r="D392" s="40" t="s">
        <v>330</v>
      </c>
      <c r="E392" s="40" t="s">
        <v>17</v>
      </c>
      <c r="F392" s="40">
        <v>131336.37</v>
      </c>
      <c r="G392" s="40">
        <f t="shared" si="34"/>
        <v>157446.04035599998</v>
      </c>
      <c r="H392" s="40">
        <v>121695.9376</v>
      </c>
      <c r="I392" s="40">
        <f t="shared" si="35"/>
        <v>127902.4304176</v>
      </c>
      <c r="J392" s="40">
        <f t="shared" si="36"/>
        <v>127902.4304176</v>
      </c>
      <c r="K392" s="39">
        <v>177505.69458335999</v>
      </c>
      <c r="L392" s="39">
        <v>387240.28</v>
      </c>
      <c r="M392" s="39">
        <f t="shared" si="37"/>
        <v>177505.69458335999</v>
      </c>
    </row>
    <row r="393" spans="1:13" ht="24.75" customHeight="1" x14ac:dyDescent="0.15">
      <c r="A393" s="113"/>
      <c r="B393" s="113"/>
      <c r="C393" s="113"/>
      <c r="D393" s="86" t="s">
        <v>81</v>
      </c>
      <c r="E393" s="87"/>
      <c r="F393" s="87"/>
      <c r="G393" s="87"/>
      <c r="H393" s="87"/>
      <c r="I393" s="87"/>
      <c r="J393" s="87"/>
      <c r="K393" s="87"/>
      <c r="L393" s="87"/>
      <c r="M393" s="88"/>
    </row>
    <row r="394" spans="1:13" ht="16.5" customHeight="1" x14ac:dyDescent="0.15">
      <c r="A394" s="113"/>
      <c r="B394" s="113"/>
      <c r="C394" s="113"/>
      <c r="D394" s="75" t="s">
        <v>331</v>
      </c>
      <c r="E394" s="124" t="s">
        <v>82</v>
      </c>
      <c r="F394" s="75">
        <v>136173.51</v>
      </c>
      <c r="G394" s="75">
        <f>(F394*19.88%)+F394</f>
        <v>163244.80378800002</v>
      </c>
      <c r="H394" s="75">
        <v>126178.8284</v>
      </c>
      <c r="I394" s="75">
        <f>(H394*5.1%)+H394</f>
        <v>132613.94864839999</v>
      </c>
      <c r="J394" s="75">
        <f>I394</f>
        <v>132613.94864839999</v>
      </c>
      <c r="K394" s="130">
        <v>184044.43910424001</v>
      </c>
      <c r="L394" s="130">
        <v>274931.65000000002</v>
      </c>
      <c r="M394" s="130">
        <f>MIN(K394,L394)</f>
        <v>184044.43910424001</v>
      </c>
    </row>
    <row r="395" spans="1:13" ht="24.75" customHeight="1" x14ac:dyDescent="0.15">
      <c r="A395" s="113"/>
      <c r="B395" s="113"/>
      <c r="C395" s="113"/>
      <c r="D395" s="75" t="s">
        <v>332</v>
      </c>
      <c r="E395" s="125"/>
      <c r="F395" s="75"/>
      <c r="G395" s="75"/>
      <c r="H395" s="75"/>
      <c r="I395" s="75"/>
      <c r="J395" s="75">
        <f t="shared" ref="J395:J400" si="38">+(G395+I395)/2</f>
        <v>0</v>
      </c>
      <c r="K395" s="131"/>
      <c r="L395" s="131"/>
      <c r="M395" s="131"/>
    </row>
    <row r="396" spans="1:13" ht="24.75" customHeight="1" x14ac:dyDescent="0.15">
      <c r="A396" s="113"/>
      <c r="B396" s="113"/>
      <c r="C396" s="113"/>
      <c r="D396" s="75" t="s">
        <v>333</v>
      </c>
      <c r="E396" s="125"/>
      <c r="F396" s="75"/>
      <c r="G396" s="75"/>
      <c r="H396" s="75"/>
      <c r="I396" s="75"/>
      <c r="J396" s="75">
        <f t="shared" si="38"/>
        <v>0</v>
      </c>
      <c r="K396" s="131"/>
      <c r="L396" s="131"/>
      <c r="M396" s="131"/>
    </row>
    <row r="397" spans="1:13" ht="24.75" customHeight="1" x14ac:dyDescent="0.15">
      <c r="A397" s="113"/>
      <c r="B397" s="113"/>
      <c r="C397" s="113"/>
      <c r="D397" s="75" t="s">
        <v>334</v>
      </c>
      <c r="E397" s="125"/>
      <c r="F397" s="75"/>
      <c r="G397" s="75"/>
      <c r="H397" s="75"/>
      <c r="I397" s="75"/>
      <c r="J397" s="75">
        <f t="shared" si="38"/>
        <v>0</v>
      </c>
      <c r="K397" s="131"/>
      <c r="L397" s="131"/>
      <c r="M397" s="131"/>
    </row>
    <row r="398" spans="1:13" ht="24.75" customHeight="1" x14ac:dyDescent="0.15">
      <c r="A398" s="113"/>
      <c r="B398" s="113"/>
      <c r="C398" s="113"/>
      <c r="D398" s="75" t="s">
        <v>335</v>
      </c>
      <c r="E398" s="125"/>
      <c r="F398" s="75"/>
      <c r="G398" s="75"/>
      <c r="H398" s="75"/>
      <c r="I398" s="75"/>
      <c r="J398" s="75">
        <f t="shared" si="38"/>
        <v>0</v>
      </c>
      <c r="K398" s="131"/>
      <c r="L398" s="131"/>
      <c r="M398" s="131"/>
    </row>
    <row r="399" spans="1:13" ht="24.75" customHeight="1" x14ac:dyDescent="0.15">
      <c r="A399" s="113"/>
      <c r="B399" s="113"/>
      <c r="C399" s="113"/>
      <c r="D399" s="75" t="s">
        <v>336</v>
      </c>
      <c r="E399" s="125"/>
      <c r="F399" s="75"/>
      <c r="G399" s="75"/>
      <c r="H399" s="75"/>
      <c r="I399" s="75"/>
      <c r="J399" s="75">
        <f t="shared" si="38"/>
        <v>0</v>
      </c>
      <c r="K399" s="131"/>
      <c r="L399" s="131"/>
      <c r="M399" s="131"/>
    </row>
    <row r="400" spans="1:13" ht="24.75" customHeight="1" x14ac:dyDescent="0.15">
      <c r="A400" s="114"/>
      <c r="B400" s="114"/>
      <c r="C400" s="114"/>
      <c r="D400" s="75" t="s">
        <v>337</v>
      </c>
      <c r="E400" s="126"/>
      <c r="F400" s="75"/>
      <c r="G400" s="75"/>
      <c r="H400" s="75"/>
      <c r="I400" s="75"/>
      <c r="J400" s="75">
        <f t="shared" si="38"/>
        <v>0</v>
      </c>
      <c r="K400" s="132"/>
      <c r="L400" s="132"/>
      <c r="M400" s="132"/>
    </row>
    <row r="401" spans="1:13" ht="24.75" customHeight="1" x14ac:dyDescent="0.15">
      <c r="A401" s="112">
        <v>8</v>
      </c>
      <c r="B401" s="112" t="s">
        <v>338</v>
      </c>
      <c r="C401" s="112" t="s">
        <v>339</v>
      </c>
      <c r="D401" s="86" t="s">
        <v>15</v>
      </c>
      <c r="E401" s="87"/>
      <c r="F401" s="87"/>
      <c r="G401" s="87"/>
      <c r="H401" s="87"/>
      <c r="I401" s="87"/>
      <c r="J401" s="87"/>
      <c r="K401" s="87"/>
      <c r="L401" s="87"/>
      <c r="M401" s="88"/>
    </row>
    <row r="402" spans="1:13" ht="21" customHeight="1" x14ac:dyDescent="0.15">
      <c r="A402" s="113"/>
      <c r="B402" s="113"/>
      <c r="C402" s="113"/>
      <c r="D402" s="40" t="s">
        <v>340</v>
      </c>
      <c r="E402" s="40" t="s">
        <v>17</v>
      </c>
      <c r="F402" s="40">
        <v>49856.4</v>
      </c>
      <c r="G402" s="40">
        <f t="shared" ref="G402:G410" si="39">(F402*19.88%)+F402</f>
        <v>59767.852319999998</v>
      </c>
      <c r="H402" s="40">
        <v>51793.2336</v>
      </c>
      <c r="I402" s="40">
        <f t="shared" ref="I402:I410" si="40">(H402*5.1%)+H402</f>
        <v>54434.688513599998</v>
      </c>
      <c r="J402" s="40">
        <f>I402</f>
        <v>54434.688513599998</v>
      </c>
      <c r="K402" s="39">
        <v>75545.610528960009</v>
      </c>
      <c r="L402" s="39">
        <v>490916.65</v>
      </c>
      <c r="M402" s="39">
        <f>MIN(K402,L402)</f>
        <v>75545.610528960009</v>
      </c>
    </row>
    <row r="403" spans="1:13" ht="24.75" customHeight="1" x14ac:dyDescent="0.15">
      <c r="A403" s="113"/>
      <c r="B403" s="113"/>
      <c r="C403" s="113"/>
      <c r="D403" s="40" t="s">
        <v>341</v>
      </c>
      <c r="E403" s="40" t="s">
        <v>17</v>
      </c>
      <c r="F403" s="40">
        <v>49931.64</v>
      </c>
      <c r="G403" s="40">
        <f t="shared" si="39"/>
        <v>59858.050031999999</v>
      </c>
      <c r="H403" s="40">
        <v>46266.991199999997</v>
      </c>
      <c r="I403" s="40">
        <f t="shared" si="40"/>
        <v>48626.607751199997</v>
      </c>
      <c r="J403" s="40">
        <f t="shared" ref="J403:J410" si="41">I403</f>
        <v>48626.607751199997</v>
      </c>
      <c r="K403" s="39">
        <v>67485.033364319999</v>
      </c>
      <c r="L403" s="39">
        <v>232341.55</v>
      </c>
      <c r="M403" s="39">
        <f t="shared" ref="M403:M410" si="42">MIN(K403,L403)</f>
        <v>67485.033364319999</v>
      </c>
    </row>
    <row r="404" spans="1:13" ht="21" customHeight="1" x14ac:dyDescent="0.15">
      <c r="A404" s="113"/>
      <c r="B404" s="113"/>
      <c r="C404" s="113"/>
      <c r="D404" s="40" t="s">
        <v>342</v>
      </c>
      <c r="E404" s="40" t="s">
        <v>17</v>
      </c>
      <c r="F404" s="40">
        <v>476611.74</v>
      </c>
      <c r="G404" s="40">
        <f t="shared" si="39"/>
        <v>571362.15391200001</v>
      </c>
      <c r="H404" s="40">
        <v>441628.67920000001</v>
      </c>
      <c r="I404" s="40">
        <f t="shared" si="40"/>
        <v>464151.74183920003</v>
      </c>
      <c r="J404" s="40">
        <f t="shared" si="41"/>
        <v>464151.74183920003</v>
      </c>
      <c r="K404" s="39">
        <v>644159.59148111998</v>
      </c>
      <c r="L404" s="39">
        <v>571372.55000000005</v>
      </c>
      <c r="M404" s="39">
        <f t="shared" si="42"/>
        <v>571372.55000000005</v>
      </c>
    </row>
    <row r="405" spans="1:13" ht="14.25" customHeight="1" x14ac:dyDescent="0.15">
      <c r="A405" s="113"/>
      <c r="B405" s="113"/>
      <c r="C405" s="113"/>
      <c r="D405" s="40" t="s">
        <v>343</v>
      </c>
      <c r="E405" s="40" t="s">
        <v>17</v>
      </c>
      <c r="F405" s="40">
        <v>77388.3</v>
      </c>
      <c r="G405" s="40">
        <f t="shared" si="39"/>
        <v>92773.094039999996</v>
      </c>
      <c r="H405" s="40">
        <v>71707.720799999996</v>
      </c>
      <c r="I405" s="40">
        <f t="shared" si="40"/>
        <v>75364.81456079999</v>
      </c>
      <c r="J405" s="40">
        <f t="shared" si="41"/>
        <v>75364.81456079999</v>
      </c>
      <c r="K405" s="39">
        <v>104592.88155887999</v>
      </c>
      <c r="L405" s="39">
        <v>536728.07999999996</v>
      </c>
      <c r="M405" s="39">
        <f t="shared" si="42"/>
        <v>104592.88155887999</v>
      </c>
    </row>
    <row r="406" spans="1:13" ht="17.25" customHeight="1" x14ac:dyDescent="0.15">
      <c r="A406" s="113"/>
      <c r="B406" s="113"/>
      <c r="C406" s="113"/>
      <c r="D406" s="40" t="s">
        <v>344</v>
      </c>
      <c r="E406" s="40" t="s">
        <v>17</v>
      </c>
      <c r="F406" s="40">
        <v>145100.34</v>
      </c>
      <c r="G406" s="40">
        <f t="shared" si="39"/>
        <v>173946.28759199998</v>
      </c>
      <c r="H406" s="40">
        <v>0</v>
      </c>
      <c r="I406" s="40">
        <f t="shared" si="40"/>
        <v>0</v>
      </c>
      <c r="J406" s="40">
        <f t="shared" si="41"/>
        <v>0</v>
      </c>
      <c r="K406" s="39">
        <v>644159.59148111998</v>
      </c>
      <c r="L406" s="39">
        <v>1012690</v>
      </c>
      <c r="M406" s="39">
        <f>MIN(K406,L406)</f>
        <v>644159.59148111998</v>
      </c>
    </row>
    <row r="407" spans="1:13" ht="22.5" customHeight="1" x14ac:dyDescent="0.15">
      <c r="A407" s="113"/>
      <c r="B407" s="113"/>
      <c r="C407" s="113"/>
      <c r="D407" s="40" t="s">
        <v>345</v>
      </c>
      <c r="E407" s="40" t="s">
        <v>17</v>
      </c>
      <c r="F407" s="40">
        <v>771655.5</v>
      </c>
      <c r="G407" s="40">
        <f t="shared" si="39"/>
        <v>925060.61339999991</v>
      </c>
      <c r="H407" s="40">
        <v>71502.015599999999</v>
      </c>
      <c r="I407" s="40">
        <f t="shared" si="40"/>
        <v>75148.618395600002</v>
      </c>
      <c r="J407" s="40">
        <f t="shared" si="41"/>
        <v>75148.618395600002</v>
      </c>
      <c r="K407" s="39">
        <v>104292.83995415999</v>
      </c>
      <c r="L407" s="39">
        <v>3612140.2800000003</v>
      </c>
      <c r="M407" s="39">
        <f t="shared" si="42"/>
        <v>104292.83995415999</v>
      </c>
    </row>
    <row r="408" spans="1:13" ht="23.25" customHeight="1" x14ac:dyDescent="0.15">
      <c r="A408" s="113"/>
      <c r="B408" s="113"/>
      <c r="C408" s="113"/>
      <c r="D408" s="40" t="s">
        <v>346</v>
      </c>
      <c r="E408" s="40" t="s">
        <v>17</v>
      </c>
      <c r="F408" s="40">
        <v>77165.55</v>
      </c>
      <c r="G408" s="40">
        <f t="shared" si="39"/>
        <v>92506.06134</v>
      </c>
      <c r="H408" s="40">
        <v>71502.015599999999</v>
      </c>
      <c r="I408" s="40">
        <f t="shared" si="40"/>
        <v>75148.618395600002</v>
      </c>
      <c r="J408" s="40">
        <f t="shared" si="41"/>
        <v>75148.618395600002</v>
      </c>
      <c r="K408" s="39">
        <v>104292.83995415999</v>
      </c>
      <c r="L408" s="39">
        <v>427356.37</v>
      </c>
      <c r="M408" s="39">
        <f t="shared" si="42"/>
        <v>104292.83995415999</v>
      </c>
    </row>
    <row r="409" spans="1:13" ht="22.5" customHeight="1" x14ac:dyDescent="0.15">
      <c r="A409" s="113"/>
      <c r="B409" s="113"/>
      <c r="C409" s="113"/>
      <c r="D409" s="40" t="s">
        <v>347</v>
      </c>
      <c r="E409" s="40" t="s">
        <v>17</v>
      </c>
      <c r="F409" s="40">
        <v>77165.55</v>
      </c>
      <c r="G409" s="40">
        <f t="shared" si="39"/>
        <v>92506.06134</v>
      </c>
      <c r="H409" s="40">
        <v>71502.015599999999</v>
      </c>
      <c r="I409" s="40">
        <f t="shared" si="40"/>
        <v>75148.618395600002</v>
      </c>
      <c r="J409" s="40">
        <f t="shared" si="41"/>
        <v>75148.618395600002</v>
      </c>
      <c r="K409" s="39">
        <v>104292.83995415999</v>
      </c>
      <c r="L409" s="39">
        <v>427700.28</v>
      </c>
      <c r="M409" s="39">
        <f t="shared" si="42"/>
        <v>104292.83995415999</v>
      </c>
    </row>
    <row r="410" spans="1:13" ht="26.25" customHeight="1" x14ac:dyDescent="0.15">
      <c r="A410" s="113"/>
      <c r="B410" s="113"/>
      <c r="C410" s="113"/>
      <c r="D410" s="40" t="s">
        <v>348</v>
      </c>
      <c r="E410" s="40" t="s">
        <v>17</v>
      </c>
      <c r="F410" s="40">
        <v>255302.19</v>
      </c>
      <c r="G410" s="40">
        <f t="shared" si="39"/>
        <v>306056.26537199999</v>
      </c>
      <c r="H410" s="40">
        <v>82200.539199999999</v>
      </c>
      <c r="I410" s="40">
        <f t="shared" si="40"/>
        <v>86392.766699200001</v>
      </c>
      <c r="J410" s="40">
        <f t="shared" si="41"/>
        <v>86392.766699200001</v>
      </c>
      <c r="K410" s="39">
        <v>119897.70647711999</v>
      </c>
      <c r="L410" s="39">
        <v>338106.37</v>
      </c>
      <c r="M410" s="39">
        <f t="shared" si="42"/>
        <v>119897.70647711999</v>
      </c>
    </row>
    <row r="411" spans="1:13" ht="24.75" customHeight="1" x14ac:dyDescent="0.15">
      <c r="A411" s="113"/>
      <c r="B411" s="113"/>
      <c r="C411" s="113"/>
      <c r="D411" s="86" t="s">
        <v>81</v>
      </c>
      <c r="E411" s="87"/>
      <c r="F411" s="87"/>
      <c r="G411" s="87"/>
      <c r="H411" s="87"/>
      <c r="I411" s="87"/>
      <c r="J411" s="87"/>
      <c r="K411" s="87"/>
      <c r="L411" s="87"/>
      <c r="M411" s="88"/>
    </row>
    <row r="412" spans="1:13" ht="16.5" customHeight="1" x14ac:dyDescent="0.15">
      <c r="A412" s="113"/>
      <c r="B412" s="113"/>
      <c r="C412" s="113"/>
      <c r="D412" s="75" t="s">
        <v>349</v>
      </c>
      <c r="E412" s="124" t="s">
        <v>82</v>
      </c>
      <c r="F412" s="75">
        <v>262645.02</v>
      </c>
      <c r="G412" s="75">
        <f>(F412*19.88%)+F412</f>
        <v>314858.84997600003</v>
      </c>
      <c r="H412" s="75">
        <v>243366.85699999999</v>
      </c>
      <c r="I412" s="75">
        <f>(H412*5.1%)+H412</f>
        <v>255778.56670699999</v>
      </c>
      <c r="J412" s="75">
        <f>I412</f>
        <v>255778.56670699999</v>
      </c>
      <c r="K412" s="130">
        <v>354974.8976202</v>
      </c>
      <c r="L412" s="130">
        <v>1540604.94</v>
      </c>
      <c r="M412" s="130">
        <f>MIN(K412,L412)</f>
        <v>354974.8976202</v>
      </c>
    </row>
    <row r="413" spans="1:13" ht="16.5" customHeight="1" x14ac:dyDescent="0.15">
      <c r="A413" s="113"/>
      <c r="B413" s="113"/>
      <c r="C413" s="113"/>
      <c r="D413" s="75" t="s">
        <v>350</v>
      </c>
      <c r="E413" s="125"/>
      <c r="F413" s="75"/>
      <c r="G413" s="75"/>
      <c r="H413" s="75"/>
      <c r="I413" s="75"/>
      <c r="J413" s="75">
        <f t="shared" ref="J413:J416" si="43">+(G413+I413)/2</f>
        <v>0</v>
      </c>
      <c r="K413" s="131"/>
      <c r="L413" s="131"/>
      <c r="M413" s="131"/>
    </row>
    <row r="414" spans="1:13" ht="24.75" customHeight="1" x14ac:dyDescent="0.15">
      <c r="A414" s="113"/>
      <c r="B414" s="113"/>
      <c r="C414" s="113"/>
      <c r="D414" s="75" t="s">
        <v>351</v>
      </c>
      <c r="E414" s="125"/>
      <c r="F414" s="75"/>
      <c r="G414" s="75"/>
      <c r="H414" s="75"/>
      <c r="I414" s="75"/>
      <c r="J414" s="75">
        <f t="shared" si="43"/>
        <v>0</v>
      </c>
      <c r="K414" s="131"/>
      <c r="L414" s="131"/>
      <c r="M414" s="131"/>
    </row>
    <row r="415" spans="1:13" ht="19.5" customHeight="1" x14ac:dyDescent="0.15">
      <c r="A415" s="113"/>
      <c r="B415" s="113"/>
      <c r="C415" s="113"/>
      <c r="D415" s="75" t="s">
        <v>352</v>
      </c>
      <c r="E415" s="125"/>
      <c r="F415" s="75"/>
      <c r="G415" s="75"/>
      <c r="H415" s="75"/>
      <c r="I415" s="75"/>
      <c r="J415" s="75">
        <f t="shared" si="43"/>
        <v>0</v>
      </c>
      <c r="K415" s="131"/>
      <c r="L415" s="131"/>
      <c r="M415" s="131"/>
    </row>
    <row r="416" spans="1:13" ht="24.75" customHeight="1" x14ac:dyDescent="0.15">
      <c r="A416" s="114"/>
      <c r="B416" s="114"/>
      <c r="C416" s="114"/>
      <c r="D416" s="75" t="s">
        <v>335</v>
      </c>
      <c r="E416" s="126"/>
      <c r="F416" s="75"/>
      <c r="G416" s="75"/>
      <c r="H416" s="75"/>
      <c r="I416" s="75"/>
      <c r="J416" s="75">
        <f t="shared" si="43"/>
        <v>0</v>
      </c>
      <c r="K416" s="132"/>
      <c r="L416" s="132"/>
      <c r="M416" s="132"/>
    </row>
    <row r="417" spans="1:13" ht="19.5" customHeight="1" x14ac:dyDescent="0.15">
      <c r="A417" s="112">
        <v>9</v>
      </c>
      <c r="B417" s="112" t="s">
        <v>353</v>
      </c>
      <c r="C417" s="112" t="s">
        <v>354</v>
      </c>
      <c r="D417" s="86" t="s">
        <v>15</v>
      </c>
      <c r="E417" s="87"/>
      <c r="F417" s="87"/>
      <c r="G417" s="87"/>
      <c r="H417" s="87"/>
      <c r="I417" s="87"/>
      <c r="J417" s="87"/>
      <c r="K417" s="87"/>
      <c r="L417" s="87"/>
      <c r="M417" s="88"/>
    </row>
    <row r="418" spans="1:13" ht="24.75" customHeight="1" x14ac:dyDescent="0.15">
      <c r="A418" s="113"/>
      <c r="B418" s="113"/>
      <c r="C418" s="113"/>
      <c r="D418" s="40" t="s">
        <v>355</v>
      </c>
      <c r="E418" s="40" t="s">
        <v>17</v>
      </c>
      <c r="F418" s="40">
        <v>85109.31</v>
      </c>
      <c r="G418" s="40">
        <f t="shared" ref="G418:G438" si="44">(F418*19.88%)+F418</f>
        <v>102029.040828</v>
      </c>
      <c r="H418" s="40">
        <v>78861.999400000001</v>
      </c>
      <c r="I418" s="40">
        <f t="shared" ref="I418:I438" si="45">(H418*5.1%)+H418</f>
        <v>82883.9613694</v>
      </c>
      <c r="J418" s="40">
        <f>I418</f>
        <v>82883.9613694</v>
      </c>
      <c r="K418" s="39">
        <v>115028.11232484001</v>
      </c>
      <c r="L418" s="39">
        <v>2505450.9900000002</v>
      </c>
      <c r="M418" s="39">
        <f>MIN(K418,L418)</f>
        <v>115028.11232484001</v>
      </c>
    </row>
    <row r="419" spans="1:13" ht="24.75" customHeight="1" x14ac:dyDescent="0.15">
      <c r="A419" s="113"/>
      <c r="B419" s="113"/>
      <c r="C419" s="113"/>
      <c r="D419" s="40" t="s">
        <v>356</v>
      </c>
      <c r="E419" s="40" t="s">
        <v>17</v>
      </c>
      <c r="F419" s="40">
        <v>107804.07</v>
      </c>
      <c r="G419" s="40">
        <f t="shared" si="44"/>
        <v>129235.51911600001</v>
      </c>
      <c r="H419" s="40">
        <v>99891.186400000006</v>
      </c>
      <c r="I419" s="40">
        <f t="shared" si="45"/>
        <v>104985.6369064</v>
      </c>
      <c r="J419" s="40">
        <f t="shared" ref="J419:J438" si="46">I419</f>
        <v>104985.6369064</v>
      </c>
      <c r="K419" s="39">
        <v>145701.28448304001</v>
      </c>
      <c r="L419" s="39">
        <v>1666255.85</v>
      </c>
      <c r="M419" s="39">
        <f t="shared" ref="M419:M438" si="47">MIN(K419,L419)</f>
        <v>145701.28448304001</v>
      </c>
    </row>
    <row r="420" spans="1:13" ht="16.5" customHeight="1" x14ac:dyDescent="0.15">
      <c r="A420" s="113"/>
      <c r="B420" s="113"/>
      <c r="C420" s="113"/>
      <c r="D420" s="40" t="s">
        <v>357</v>
      </c>
      <c r="E420" s="40" t="s">
        <v>17</v>
      </c>
      <c r="F420" s="40">
        <v>46135.98</v>
      </c>
      <c r="G420" s="40">
        <f t="shared" si="44"/>
        <v>55307.812824000001</v>
      </c>
      <c r="H420" s="40">
        <v>42749.617599999998</v>
      </c>
      <c r="I420" s="40">
        <f t="shared" si="45"/>
        <v>44929.848097599999</v>
      </c>
      <c r="J420" s="40">
        <f t="shared" si="46"/>
        <v>44929.848097599999</v>
      </c>
      <c r="K420" s="39">
        <v>62354.592231360002</v>
      </c>
      <c r="L420" s="39">
        <v>310893.45</v>
      </c>
      <c r="M420" s="39">
        <f t="shared" si="47"/>
        <v>62354.592231360002</v>
      </c>
    </row>
    <row r="421" spans="1:13" ht="24.75" customHeight="1" x14ac:dyDescent="0.15">
      <c r="A421" s="113"/>
      <c r="B421" s="113"/>
      <c r="C421" s="113"/>
      <c r="D421" s="40" t="s">
        <v>358</v>
      </c>
      <c r="E421" s="40" t="s">
        <v>17</v>
      </c>
      <c r="F421" s="40">
        <v>72998.64</v>
      </c>
      <c r="G421" s="40">
        <f t="shared" si="44"/>
        <v>87510.769631999996</v>
      </c>
      <c r="H421" s="40">
        <v>67640.873399999997</v>
      </c>
      <c r="I421" s="40">
        <f t="shared" si="45"/>
        <v>71090.557943399996</v>
      </c>
      <c r="J421" s="40">
        <f t="shared" si="46"/>
        <v>71090.557943399996</v>
      </c>
      <c r="K421" s="39">
        <v>98660.977941239995</v>
      </c>
      <c r="L421" s="39">
        <v>468871.9</v>
      </c>
      <c r="M421" s="39">
        <f t="shared" si="47"/>
        <v>98660.977941239995</v>
      </c>
    </row>
    <row r="422" spans="1:13" ht="16.5" customHeight="1" x14ac:dyDescent="0.15">
      <c r="A422" s="113"/>
      <c r="B422" s="113"/>
      <c r="C422" s="113"/>
      <c r="D422" s="40" t="s">
        <v>359</v>
      </c>
      <c r="E422" s="40" t="s">
        <v>17</v>
      </c>
      <c r="F422" s="40">
        <v>93459.96</v>
      </c>
      <c r="G422" s="40">
        <f t="shared" si="44"/>
        <v>112039.800048</v>
      </c>
      <c r="H422" s="40">
        <v>86600.035999999993</v>
      </c>
      <c r="I422" s="40">
        <f t="shared" si="45"/>
        <v>91016.637835999994</v>
      </c>
      <c r="J422" s="40">
        <f t="shared" si="46"/>
        <v>91016.637835999994</v>
      </c>
      <c r="K422" s="39">
        <v>126314.81250959999</v>
      </c>
      <c r="L422" s="39">
        <v>474120.99</v>
      </c>
      <c r="M422" s="39">
        <f t="shared" si="47"/>
        <v>126314.81250959999</v>
      </c>
    </row>
    <row r="423" spans="1:13" ht="33" customHeight="1" x14ac:dyDescent="0.15">
      <c r="A423" s="113"/>
      <c r="B423" s="113"/>
      <c r="C423" s="113"/>
      <c r="D423" s="40" t="s">
        <v>360</v>
      </c>
      <c r="E423" s="40" t="s">
        <v>17</v>
      </c>
      <c r="F423" s="40">
        <v>136173.51</v>
      </c>
      <c r="G423" s="40">
        <f t="shared" si="44"/>
        <v>163244.80378800002</v>
      </c>
      <c r="H423" s="40">
        <v>126178.8284</v>
      </c>
      <c r="I423" s="40">
        <f t="shared" si="45"/>
        <v>132613.94864839999</v>
      </c>
      <c r="J423" s="40">
        <f t="shared" si="46"/>
        <v>132613.94864839999</v>
      </c>
      <c r="K423" s="39">
        <v>184044.43910423998</v>
      </c>
      <c r="L423" s="39">
        <v>2975147.56</v>
      </c>
      <c r="M423" s="39">
        <f t="shared" si="47"/>
        <v>184044.43910423998</v>
      </c>
    </row>
    <row r="424" spans="1:13" ht="26.25" customHeight="1" x14ac:dyDescent="0.15">
      <c r="A424" s="113"/>
      <c r="B424" s="113"/>
      <c r="C424" s="113"/>
      <c r="D424" s="40" t="s">
        <v>361</v>
      </c>
      <c r="E424" s="40" t="s">
        <v>17</v>
      </c>
      <c r="F424" s="40">
        <v>476611.74</v>
      </c>
      <c r="G424" s="40">
        <f t="shared" si="44"/>
        <v>571362.15391200001</v>
      </c>
      <c r="H424" s="40">
        <v>441628.67920000001</v>
      </c>
      <c r="I424" s="40">
        <f t="shared" si="45"/>
        <v>464151.74183920003</v>
      </c>
      <c r="J424" s="40">
        <f t="shared" si="46"/>
        <v>464151.74183920003</v>
      </c>
      <c r="K424" s="39">
        <v>644159.59148111998</v>
      </c>
      <c r="L424" s="39">
        <v>4943271.9000000004</v>
      </c>
      <c r="M424" s="39">
        <f t="shared" si="47"/>
        <v>644159.59148111998</v>
      </c>
    </row>
    <row r="425" spans="1:13" ht="41.25" customHeight="1" x14ac:dyDescent="0.15">
      <c r="A425" s="113"/>
      <c r="B425" s="113"/>
      <c r="C425" s="113"/>
      <c r="D425" s="40" t="s">
        <v>362</v>
      </c>
      <c r="E425" s="40" t="s">
        <v>17</v>
      </c>
      <c r="F425" s="40">
        <v>3971760.21</v>
      </c>
      <c r="G425" s="40">
        <f t="shared" si="44"/>
        <v>4761346.1397479996</v>
      </c>
      <c r="H425" s="40">
        <v>3680232.8160000001</v>
      </c>
      <c r="I425" s="40">
        <f t="shared" si="45"/>
        <v>3867924.6896160003</v>
      </c>
      <c r="J425" s="40">
        <f t="shared" si="46"/>
        <v>3867924.6896160003</v>
      </c>
      <c r="K425" s="39">
        <v>5367987.5854176013</v>
      </c>
      <c r="L425" s="39">
        <v>10525550</v>
      </c>
      <c r="M425" s="39">
        <f t="shared" si="47"/>
        <v>5367987.5854176013</v>
      </c>
    </row>
    <row r="426" spans="1:13" ht="24.75" customHeight="1" x14ac:dyDescent="0.15">
      <c r="A426" s="113"/>
      <c r="B426" s="113"/>
      <c r="C426" s="113"/>
      <c r="D426" s="40" t="s">
        <v>363</v>
      </c>
      <c r="E426" s="40" t="s">
        <v>17</v>
      </c>
      <c r="F426" s="40">
        <v>290505.59999999998</v>
      </c>
      <c r="G426" s="40">
        <f t="shared" si="44"/>
        <v>348258.11327999999</v>
      </c>
      <c r="H426" s="40">
        <v>269182.85960000003</v>
      </c>
      <c r="I426" s="40">
        <f t="shared" si="45"/>
        <v>282911.18543960003</v>
      </c>
      <c r="J426" s="40">
        <f t="shared" si="46"/>
        <v>282911.18543960003</v>
      </c>
      <c r="K426" s="39">
        <v>392630.11901256006</v>
      </c>
      <c r="L426" s="39">
        <v>6583252.5499999998</v>
      </c>
      <c r="M426" s="39">
        <f t="shared" si="47"/>
        <v>392630.11901256006</v>
      </c>
    </row>
    <row r="427" spans="1:13" ht="33" customHeight="1" x14ac:dyDescent="0.15">
      <c r="A427" s="113"/>
      <c r="B427" s="113"/>
      <c r="C427" s="113"/>
      <c r="D427" s="40" t="s">
        <v>364</v>
      </c>
      <c r="E427" s="40" t="s">
        <v>17</v>
      </c>
      <c r="F427" s="40">
        <v>249653.25</v>
      </c>
      <c r="G427" s="40">
        <f t="shared" si="44"/>
        <v>299284.3161</v>
      </c>
      <c r="H427" s="40">
        <v>231328.46979999999</v>
      </c>
      <c r="I427" s="40">
        <f t="shared" si="45"/>
        <v>243126.22175979998</v>
      </c>
      <c r="J427" s="40">
        <f t="shared" si="46"/>
        <v>243126.22175979998</v>
      </c>
      <c r="K427" s="39">
        <v>337415.70605027996</v>
      </c>
      <c r="L427" s="39">
        <v>1249500</v>
      </c>
      <c r="M427" s="39">
        <f t="shared" si="47"/>
        <v>337415.70605027996</v>
      </c>
    </row>
    <row r="428" spans="1:13" ht="24.75" customHeight="1" x14ac:dyDescent="0.15">
      <c r="A428" s="113"/>
      <c r="B428" s="113"/>
      <c r="C428" s="113"/>
      <c r="D428" s="40" t="s">
        <v>365</v>
      </c>
      <c r="E428" s="40" t="s">
        <v>17</v>
      </c>
      <c r="F428" s="40">
        <v>31773.06</v>
      </c>
      <c r="G428" s="40">
        <f t="shared" si="44"/>
        <v>38089.544328000004</v>
      </c>
      <c r="H428" s="40">
        <v>30471.241000000002</v>
      </c>
      <c r="I428" s="40">
        <f t="shared" si="45"/>
        <v>32025.274291000002</v>
      </c>
      <c r="J428" s="40">
        <f t="shared" si="46"/>
        <v>32025.274291000002</v>
      </c>
      <c r="K428" s="39">
        <v>44445.352122600008</v>
      </c>
      <c r="L428" s="39">
        <v>389500</v>
      </c>
      <c r="M428" s="39">
        <f t="shared" si="47"/>
        <v>44445.352122600008</v>
      </c>
    </row>
    <row r="429" spans="1:13" ht="24.75" customHeight="1" x14ac:dyDescent="0.15">
      <c r="A429" s="113"/>
      <c r="B429" s="113"/>
      <c r="C429" s="113"/>
      <c r="D429" s="40" t="s">
        <v>366</v>
      </c>
      <c r="E429" s="40" t="s">
        <v>17</v>
      </c>
      <c r="F429" s="40">
        <v>2042618.49</v>
      </c>
      <c r="G429" s="40">
        <f t="shared" si="44"/>
        <v>2448691.0458120001</v>
      </c>
      <c r="H429" s="40">
        <v>1892689.8388</v>
      </c>
      <c r="I429" s="40">
        <f t="shared" si="45"/>
        <v>1989217.0205788</v>
      </c>
      <c r="J429" s="40">
        <f t="shared" si="46"/>
        <v>1989217.0205788</v>
      </c>
      <c r="K429" s="39">
        <v>2760677.3988736798</v>
      </c>
      <c r="L429" s="39">
        <v>1119790</v>
      </c>
      <c r="M429" s="39">
        <f t="shared" si="47"/>
        <v>1119790</v>
      </c>
    </row>
    <row r="430" spans="1:13" ht="24.75" customHeight="1" x14ac:dyDescent="0.15">
      <c r="A430" s="113"/>
      <c r="B430" s="113"/>
      <c r="C430" s="113"/>
      <c r="D430" s="40" t="s">
        <v>367</v>
      </c>
      <c r="E430" s="40" t="s">
        <v>17</v>
      </c>
      <c r="F430" s="40">
        <v>476611.74</v>
      </c>
      <c r="G430" s="40">
        <f t="shared" si="44"/>
        <v>571362.15391200001</v>
      </c>
      <c r="H430" s="40">
        <v>441628.67920000001</v>
      </c>
      <c r="I430" s="40">
        <f t="shared" si="45"/>
        <v>464151.74183920003</v>
      </c>
      <c r="J430" s="40">
        <f t="shared" si="46"/>
        <v>464151.74183920003</v>
      </c>
      <c r="K430" s="39">
        <v>644159.59148111998</v>
      </c>
      <c r="L430" s="39">
        <v>4701717.37</v>
      </c>
      <c r="M430" s="39">
        <f t="shared" si="47"/>
        <v>644159.59148111998</v>
      </c>
    </row>
    <row r="431" spans="1:13" ht="27" customHeight="1" x14ac:dyDescent="0.15">
      <c r="A431" s="113"/>
      <c r="B431" s="113"/>
      <c r="C431" s="113"/>
      <c r="D431" s="40" t="s">
        <v>368</v>
      </c>
      <c r="E431" s="40" t="s">
        <v>17</v>
      </c>
      <c r="F431" s="40">
        <v>28370.43</v>
      </c>
      <c r="G431" s="40">
        <f t="shared" si="44"/>
        <v>34010.471484000002</v>
      </c>
      <c r="H431" s="40">
        <v>26287.642</v>
      </c>
      <c r="I431" s="40">
        <f t="shared" si="45"/>
        <v>27628.311741999998</v>
      </c>
      <c r="J431" s="40">
        <f t="shared" si="46"/>
        <v>27628.311741999998</v>
      </c>
      <c r="K431" s="39">
        <v>38343.154621200003</v>
      </c>
      <c r="L431" s="39">
        <v>774690</v>
      </c>
      <c r="M431" s="39">
        <f t="shared" si="47"/>
        <v>38343.154621200003</v>
      </c>
    </row>
    <row r="432" spans="1:13" ht="33" customHeight="1" x14ac:dyDescent="0.15">
      <c r="A432" s="113"/>
      <c r="B432" s="113"/>
      <c r="C432" s="113"/>
      <c r="D432" s="40" t="s">
        <v>369</v>
      </c>
      <c r="E432" s="40" t="s">
        <v>17</v>
      </c>
      <c r="F432" s="40">
        <v>317740.5</v>
      </c>
      <c r="G432" s="40">
        <f t="shared" si="44"/>
        <v>380907.31140000001</v>
      </c>
      <c r="H432" s="40">
        <v>294418.81059999997</v>
      </c>
      <c r="I432" s="40">
        <f t="shared" si="45"/>
        <v>309434.16994059994</v>
      </c>
      <c r="J432" s="40">
        <f t="shared" si="46"/>
        <v>309434.16994059994</v>
      </c>
      <c r="K432" s="39">
        <v>429439.27714115998</v>
      </c>
      <c r="L432" s="39">
        <v>933079</v>
      </c>
      <c r="M432" s="39">
        <f t="shared" si="47"/>
        <v>429439.27714115998</v>
      </c>
    </row>
    <row r="433" spans="1:13" ht="41.25" customHeight="1" x14ac:dyDescent="0.15">
      <c r="A433" s="113"/>
      <c r="B433" s="113"/>
      <c r="C433" s="113"/>
      <c r="D433" s="40" t="s">
        <v>370</v>
      </c>
      <c r="E433" s="40" t="s">
        <v>17</v>
      </c>
      <c r="F433" s="40">
        <v>96456.69</v>
      </c>
      <c r="G433" s="40">
        <f t="shared" si="44"/>
        <v>115632.279972</v>
      </c>
      <c r="H433" s="40">
        <v>89377.056199999992</v>
      </c>
      <c r="I433" s="40">
        <f t="shared" si="45"/>
        <v>93935.286066199988</v>
      </c>
      <c r="J433" s="40">
        <f t="shared" si="46"/>
        <v>93935.286066199988</v>
      </c>
      <c r="K433" s="39">
        <v>130365.37417331999</v>
      </c>
      <c r="L433" s="39">
        <v>5979819.5800000001</v>
      </c>
      <c r="M433" s="39">
        <f t="shared" si="47"/>
        <v>130365.37417331999</v>
      </c>
    </row>
    <row r="434" spans="1:13" ht="24.75" customHeight="1" x14ac:dyDescent="0.15">
      <c r="A434" s="113"/>
      <c r="B434" s="113"/>
      <c r="C434" s="113"/>
      <c r="D434" s="40" t="s">
        <v>55</v>
      </c>
      <c r="E434" s="40" t="s">
        <v>17</v>
      </c>
      <c r="F434" s="40">
        <v>851091.12</v>
      </c>
      <c r="G434" s="40">
        <f t="shared" si="44"/>
        <v>1020288.034656</v>
      </c>
      <c r="H434" s="40">
        <v>788620.92059999995</v>
      </c>
      <c r="I434" s="40">
        <f t="shared" si="45"/>
        <v>828840.58755059994</v>
      </c>
      <c r="J434" s="40">
        <f t="shared" si="46"/>
        <v>828840.58755059994</v>
      </c>
      <c r="K434" s="39">
        <v>1150282.4747871601</v>
      </c>
      <c r="L434" s="39">
        <v>4763868.6900000004</v>
      </c>
      <c r="M434" s="39">
        <f t="shared" si="47"/>
        <v>1150282.4747871601</v>
      </c>
    </row>
    <row r="435" spans="1:13" ht="24.75" customHeight="1" x14ac:dyDescent="0.15">
      <c r="A435" s="113"/>
      <c r="B435" s="113"/>
      <c r="C435" s="113"/>
      <c r="D435" s="40" t="s">
        <v>371</v>
      </c>
      <c r="E435" s="40" t="s">
        <v>17</v>
      </c>
      <c r="F435" s="40">
        <v>62413.56</v>
      </c>
      <c r="G435" s="40">
        <f t="shared" si="44"/>
        <v>74821.375727999999</v>
      </c>
      <c r="H435" s="40">
        <v>57832.812400000003</v>
      </c>
      <c r="I435" s="40">
        <f t="shared" si="45"/>
        <v>60782.285832400004</v>
      </c>
      <c r="J435" s="40">
        <f t="shared" si="46"/>
        <v>60782.285832400004</v>
      </c>
      <c r="K435" s="39">
        <v>84354.940166640008</v>
      </c>
      <c r="L435" s="39">
        <v>279769</v>
      </c>
      <c r="M435" s="39">
        <f t="shared" si="47"/>
        <v>84354.940166640008</v>
      </c>
    </row>
    <row r="436" spans="1:13" ht="33" customHeight="1" x14ac:dyDescent="0.15">
      <c r="A436" s="113"/>
      <c r="B436" s="113"/>
      <c r="C436" s="113"/>
      <c r="D436" s="40" t="s">
        <v>372</v>
      </c>
      <c r="E436" s="40" t="s">
        <v>17</v>
      </c>
      <c r="F436" s="40">
        <v>0</v>
      </c>
      <c r="G436" s="40">
        <f t="shared" si="44"/>
        <v>0</v>
      </c>
      <c r="H436" s="40">
        <v>0</v>
      </c>
      <c r="I436" s="40">
        <f t="shared" si="45"/>
        <v>0</v>
      </c>
      <c r="J436" s="40">
        <f t="shared" si="46"/>
        <v>0</v>
      </c>
      <c r="K436" s="39">
        <v>696611.04</v>
      </c>
      <c r="L436" s="39">
        <v>933102.8</v>
      </c>
      <c r="M436" s="39">
        <f t="shared" si="47"/>
        <v>696611.04</v>
      </c>
    </row>
    <row r="437" spans="1:13" ht="41.25" customHeight="1" x14ac:dyDescent="0.15">
      <c r="A437" s="113"/>
      <c r="B437" s="113"/>
      <c r="C437" s="113"/>
      <c r="D437" s="40" t="s">
        <v>373</v>
      </c>
      <c r="E437" s="40" t="s">
        <v>17</v>
      </c>
      <c r="F437" s="40">
        <v>0</v>
      </c>
      <c r="G437" s="40">
        <f t="shared" si="44"/>
        <v>0</v>
      </c>
      <c r="H437" s="40">
        <v>165768.74</v>
      </c>
      <c r="I437" s="40">
        <f t="shared" si="45"/>
        <v>174222.94574</v>
      </c>
      <c r="J437" s="40">
        <f t="shared" si="46"/>
        <v>174222.94574</v>
      </c>
      <c r="K437" s="39">
        <v>241790.28416399998</v>
      </c>
      <c r="L437" s="39">
        <v>1005550</v>
      </c>
      <c r="M437" s="39">
        <f t="shared" si="47"/>
        <v>241790.28416399998</v>
      </c>
    </row>
    <row r="438" spans="1:13" ht="38.25" customHeight="1" x14ac:dyDescent="0.15">
      <c r="A438" s="113"/>
      <c r="B438" s="113"/>
      <c r="C438" s="113"/>
      <c r="D438" s="40" t="s">
        <v>374</v>
      </c>
      <c r="E438" s="40" t="s">
        <v>17</v>
      </c>
      <c r="F438" s="40">
        <v>0</v>
      </c>
      <c r="G438" s="40">
        <f t="shared" si="44"/>
        <v>0</v>
      </c>
      <c r="H438" s="40">
        <v>0</v>
      </c>
      <c r="I438" s="40">
        <f t="shared" si="45"/>
        <v>0</v>
      </c>
      <c r="J438" s="40">
        <f t="shared" si="46"/>
        <v>0</v>
      </c>
      <c r="K438" s="39">
        <v>228347.4</v>
      </c>
      <c r="L438" s="39">
        <v>1166200</v>
      </c>
      <c r="M438" s="39">
        <f t="shared" si="47"/>
        <v>228347.4</v>
      </c>
    </row>
    <row r="439" spans="1:13" ht="24.75" customHeight="1" x14ac:dyDescent="0.15">
      <c r="A439" s="113"/>
      <c r="B439" s="113"/>
      <c r="C439" s="113"/>
      <c r="D439" s="86" t="s">
        <v>81</v>
      </c>
      <c r="E439" s="87"/>
      <c r="F439" s="87"/>
      <c r="G439" s="87"/>
      <c r="H439" s="87"/>
      <c r="I439" s="87"/>
      <c r="J439" s="87"/>
      <c r="K439" s="87"/>
      <c r="L439" s="87"/>
      <c r="M439" s="88"/>
    </row>
    <row r="440" spans="1:13" ht="24.75" customHeight="1" x14ac:dyDescent="0.15">
      <c r="A440" s="113"/>
      <c r="B440" s="113"/>
      <c r="C440" s="113"/>
      <c r="D440" s="40" t="s">
        <v>375</v>
      </c>
      <c r="E440" s="118" t="s">
        <v>82</v>
      </c>
      <c r="F440" s="40">
        <v>258195.96</v>
      </c>
      <c r="G440" s="40">
        <f>(F440*19.88%)+F440</f>
        <v>309525.31684799999</v>
      </c>
      <c r="H440" s="40">
        <v>239062.8</v>
      </c>
      <c r="I440" s="40">
        <f>(H440*5.1%)+H440</f>
        <v>251255.00279999999</v>
      </c>
      <c r="J440" s="40">
        <f>I440</f>
        <v>251255.00279999999</v>
      </c>
      <c r="K440" s="121">
        <v>348697.00008000003</v>
      </c>
      <c r="L440" s="121">
        <v>1646232.91</v>
      </c>
      <c r="M440" s="121">
        <f>MIN(K440,L440)</f>
        <v>348697.00008000003</v>
      </c>
    </row>
    <row r="441" spans="1:13" ht="31.5" customHeight="1" x14ac:dyDescent="0.15">
      <c r="A441" s="113"/>
      <c r="B441" s="113"/>
      <c r="C441" s="113"/>
      <c r="D441" s="40" t="s">
        <v>376</v>
      </c>
      <c r="E441" s="119"/>
      <c r="F441" s="40"/>
      <c r="G441" s="40"/>
      <c r="H441" s="40"/>
      <c r="I441" s="40"/>
      <c r="J441" s="40"/>
      <c r="K441" s="122"/>
      <c r="L441" s="122"/>
      <c r="M441" s="122"/>
    </row>
    <row r="442" spans="1:13" ht="33" customHeight="1" x14ac:dyDescent="0.15">
      <c r="A442" s="113"/>
      <c r="B442" s="113"/>
      <c r="C442" s="113"/>
      <c r="D442" s="40" t="s">
        <v>377</v>
      </c>
      <c r="E442" s="119"/>
      <c r="F442" s="40"/>
      <c r="G442" s="40"/>
      <c r="H442" s="40"/>
      <c r="I442" s="40"/>
      <c r="J442" s="40"/>
      <c r="K442" s="122"/>
      <c r="L442" s="122"/>
      <c r="M442" s="122"/>
    </row>
    <row r="443" spans="1:13" ht="24.75" customHeight="1" x14ac:dyDescent="0.15">
      <c r="A443" s="113"/>
      <c r="B443" s="113"/>
      <c r="C443" s="113"/>
      <c r="D443" s="40" t="s">
        <v>378</v>
      </c>
      <c r="E443" s="119"/>
      <c r="F443" s="40"/>
      <c r="G443" s="40"/>
      <c r="H443" s="40"/>
      <c r="I443" s="40"/>
      <c r="J443" s="40"/>
      <c r="K443" s="122"/>
      <c r="L443" s="122"/>
      <c r="M443" s="122"/>
    </row>
    <row r="444" spans="1:13" ht="24.75" customHeight="1" x14ac:dyDescent="0.15">
      <c r="A444" s="113"/>
      <c r="B444" s="113"/>
      <c r="C444" s="113"/>
      <c r="D444" s="40" t="s">
        <v>379</v>
      </c>
      <c r="E444" s="119"/>
      <c r="F444" s="40"/>
      <c r="G444" s="40"/>
      <c r="H444" s="40"/>
      <c r="I444" s="40"/>
      <c r="J444" s="40"/>
      <c r="K444" s="122"/>
      <c r="L444" s="122"/>
      <c r="M444" s="122"/>
    </row>
    <row r="445" spans="1:13" ht="24.75" customHeight="1" x14ac:dyDescent="0.15">
      <c r="A445" s="113"/>
      <c r="B445" s="113"/>
      <c r="C445" s="113"/>
      <c r="D445" s="40" t="s">
        <v>380</v>
      </c>
      <c r="E445" s="119"/>
      <c r="F445" s="40"/>
      <c r="G445" s="40"/>
      <c r="H445" s="40"/>
      <c r="I445" s="40"/>
      <c r="J445" s="40"/>
      <c r="K445" s="122"/>
      <c r="L445" s="122"/>
      <c r="M445" s="122"/>
    </row>
    <row r="446" spans="1:13" ht="33" customHeight="1" x14ac:dyDescent="0.15">
      <c r="A446" s="113"/>
      <c r="B446" s="113"/>
      <c r="C446" s="113"/>
      <c r="D446" s="40" t="s">
        <v>381</v>
      </c>
      <c r="E446" s="119"/>
      <c r="F446" s="40"/>
      <c r="G446" s="40"/>
      <c r="H446" s="40"/>
      <c r="I446" s="40"/>
      <c r="J446" s="40"/>
      <c r="K446" s="122"/>
      <c r="L446" s="122"/>
      <c r="M446" s="122"/>
    </row>
    <row r="447" spans="1:13" ht="24.75" customHeight="1" x14ac:dyDescent="0.15">
      <c r="A447" s="113"/>
      <c r="B447" s="113"/>
      <c r="C447" s="113"/>
      <c r="D447" s="40" t="s">
        <v>382</v>
      </c>
      <c r="E447" s="119"/>
      <c r="F447" s="40"/>
      <c r="G447" s="40"/>
      <c r="H447" s="40"/>
      <c r="I447" s="40"/>
      <c r="J447" s="40"/>
      <c r="K447" s="122"/>
      <c r="L447" s="122"/>
      <c r="M447" s="122"/>
    </row>
    <row r="448" spans="1:13" ht="33" customHeight="1" x14ac:dyDescent="0.15">
      <c r="A448" s="113"/>
      <c r="B448" s="113"/>
      <c r="C448" s="113"/>
      <c r="D448" s="40" t="s">
        <v>383</v>
      </c>
      <c r="E448" s="119"/>
      <c r="F448" s="40"/>
      <c r="G448" s="40"/>
      <c r="H448" s="40"/>
      <c r="I448" s="40"/>
      <c r="J448" s="40"/>
      <c r="K448" s="122"/>
      <c r="L448" s="122"/>
      <c r="M448" s="122"/>
    </row>
    <row r="449" spans="1:13" ht="33" customHeight="1" x14ac:dyDescent="0.15">
      <c r="A449" s="113"/>
      <c r="B449" s="113"/>
      <c r="C449" s="113"/>
      <c r="D449" s="40" t="s">
        <v>384</v>
      </c>
      <c r="E449" s="119"/>
      <c r="F449" s="40"/>
      <c r="G449" s="40"/>
      <c r="H449" s="40"/>
      <c r="I449" s="40"/>
      <c r="J449" s="40"/>
      <c r="K449" s="122"/>
      <c r="L449" s="122"/>
      <c r="M449" s="122"/>
    </row>
    <row r="450" spans="1:13" ht="33" customHeight="1" x14ac:dyDescent="0.15">
      <c r="A450" s="113"/>
      <c r="B450" s="113"/>
      <c r="C450" s="113"/>
      <c r="D450" s="40" t="s">
        <v>385</v>
      </c>
      <c r="E450" s="119"/>
      <c r="F450" s="40"/>
      <c r="G450" s="40"/>
      <c r="H450" s="40"/>
      <c r="I450" s="40"/>
      <c r="J450" s="40"/>
      <c r="K450" s="122"/>
      <c r="L450" s="122"/>
      <c r="M450" s="122"/>
    </row>
    <row r="451" spans="1:13" ht="16.5" customHeight="1" x14ac:dyDescent="0.15">
      <c r="A451" s="113"/>
      <c r="B451" s="113"/>
      <c r="C451" s="113"/>
      <c r="D451" s="40" t="s">
        <v>386</v>
      </c>
      <c r="E451" s="119"/>
      <c r="F451" s="40"/>
      <c r="G451" s="40"/>
      <c r="H451" s="40"/>
      <c r="I451" s="40"/>
      <c r="J451" s="40"/>
      <c r="K451" s="122"/>
      <c r="L451" s="122"/>
      <c r="M451" s="122"/>
    </row>
    <row r="452" spans="1:13" ht="24.75" customHeight="1" x14ac:dyDescent="0.15">
      <c r="A452" s="114"/>
      <c r="B452" s="114"/>
      <c r="C452" s="114"/>
      <c r="D452" s="40" t="s">
        <v>387</v>
      </c>
      <c r="E452" s="120"/>
      <c r="F452" s="40"/>
      <c r="G452" s="40"/>
      <c r="H452" s="40"/>
      <c r="I452" s="40"/>
      <c r="J452" s="40"/>
      <c r="K452" s="123"/>
      <c r="L452" s="123"/>
      <c r="M452" s="123"/>
    </row>
    <row r="453" spans="1:13" ht="23.25" customHeight="1" x14ac:dyDescent="0.15">
      <c r="A453" s="112">
        <v>10</v>
      </c>
      <c r="B453" s="112" t="s">
        <v>388</v>
      </c>
      <c r="C453" s="112" t="s">
        <v>389</v>
      </c>
      <c r="D453" s="86" t="s">
        <v>15</v>
      </c>
      <c r="E453" s="87"/>
      <c r="F453" s="87"/>
      <c r="G453" s="87"/>
      <c r="H453" s="87"/>
      <c r="I453" s="87"/>
      <c r="J453" s="87"/>
      <c r="K453" s="87"/>
      <c r="L453" s="87"/>
      <c r="M453" s="88"/>
    </row>
    <row r="454" spans="1:13" ht="28.5" customHeight="1" x14ac:dyDescent="0.15">
      <c r="A454" s="113"/>
      <c r="B454" s="113"/>
      <c r="C454" s="113"/>
      <c r="D454" s="40" t="s">
        <v>390</v>
      </c>
      <c r="E454" s="40" t="s">
        <v>17</v>
      </c>
      <c r="F454" s="40">
        <v>90783</v>
      </c>
      <c r="G454" s="40">
        <f t="shared" ref="G454:G465" si="48">(F454*19.88%)+F454</f>
        <v>108830.66039999999</v>
      </c>
      <c r="H454" s="40">
        <v>61018.463199999998</v>
      </c>
      <c r="I454" s="40">
        <f t="shared" ref="I454:I465" si="49">(H454*5.1%)+H454</f>
        <v>64130.404823199999</v>
      </c>
      <c r="J454" s="40">
        <f>I454</f>
        <v>64130.404823199999</v>
      </c>
      <c r="K454" s="39">
        <v>89001.530423520002</v>
      </c>
      <c r="L454" s="39">
        <v>262990</v>
      </c>
      <c r="M454" s="39">
        <f>MIN(K454,L454)</f>
        <v>89001.530423520002</v>
      </c>
    </row>
    <row r="455" spans="1:13" ht="27.75" customHeight="1" x14ac:dyDescent="0.15">
      <c r="A455" s="113"/>
      <c r="B455" s="113"/>
      <c r="C455" s="113"/>
      <c r="D455" s="40" t="s">
        <v>391</v>
      </c>
      <c r="E455" s="40" t="s">
        <v>17</v>
      </c>
      <c r="F455" s="40">
        <v>85109.31</v>
      </c>
      <c r="G455" s="40">
        <f t="shared" si="48"/>
        <v>102029.040828</v>
      </c>
      <c r="H455" s="40">
        <v>22753.589599999999</v>
      </c>
      <c r="I455" s="40">
        <f t="shared" si="49"/>
        <v>23914.022669599999</v>
      </c>
      <c r="J455" s="40">
        <f t="shared" ref="J455:J465" si="50">I455</f>
        <v>23914.022669599999</v>
      </c>
      <c r="K455" s="39">
        <v>33188.385790560002</v>
      </c>
      <c r="L455" s="39">
        <v>228970.28</v>
      </c>
      <c r="M455" s="39">
        <f t="shared" ref="M455:M465" si="51">MIN(K455,L455)</f>
        <v>33188.385790560002</v>
      </c>
    </row>
    <row r="456" spans="1:13" ht="22.5" customHeight="1" x14ac:dyDescent="0.15">
      <c r="A456" s="113"/>
      <c r="B456" s="113"/>
      <c r="C456" s="113"/>
      <c r="D456" s="40" t="s">
        <v>392</v>
      </c>
      <c r="E456" s="40" t="s">
        <v>17</v>
      </c>
      <c r="F456" s="40">
        <v>236258.55</v>
      </c>
      <c r="G456" s="40">
        <f t="shared" si="48"/>
        <v>283226.74974</v>
      </c>
      <c r="H456" s="40">
        <v>250277.43979999999</v>
      </c>
      <c r="I456" s="40">
        <f t="shared" si="49"/>
        <v>263041.58922979998</v>
      </c>
      <c r="J456" s="40">
        <f t="shared" si="50"/>
        <v>263041.58922979998</v>
      </c>
      <c r="K456" s="39">
        <v>365054.67369228002</v>
      </c>
      <c r="L456" s="39">
        <v>236125.75</v>
      </c>
      <c r="M456" s="39">
        <f t="shared" si="51"/>
        <v>236125.75</v>
      </c>
    </row>
    <row r="457" spans="1:13" ht="28.5" customHeight="1" x14ac:dyDescent="0.15">
      <c r="A457" s="113"/>
      <c r="B457" s="113"/>
      <c r="C457" s="113"/>
      <c r="D457" s="40" t="s">
        <v>393</v>
      </c>
      <c r="E457" s="40" t="s">
        <v>17</v>
      </c>
      <c r="F457" s="40">
        <v>532833.84</v>
      </c>
      <c r="G457" s="40">
        <f t="shared" si="48"/>
        <v>638761.20739199989</v>
      </c>
      <c r="H457" s="40">
        <v>553533.23459999997</v>
      </c>
      <c r="I457" s="40">
        <f t="shared" si="49"/>
        <v>581763.4295646</v>
      </c>
      <c r="J457" s="40">
        <f t="shared" si="50"/>
        <v>581763.4295646</v>
      </c>
      <c r="K457" s="39">
        <v>807383.57598755998</v>
      </c>
      <c r="L457" s="39">
        <v>387239.09</v>
      </c>
      <c r="M457" s="39">
        <f t="shared" si="51"/>
        <v>387239.09</v>
      </c>
    </row>
    <row r="458" spans="1:13" ht="33" customHeight="1" x14ac:dyDescent="0.15">
      <c r="A458" s="113"/>
      <c r="B458" s="113"/>
      <c r="C458" s="113"/>
      <c r="D458" s="40" t="s">
        <v>394</v>
      </c>
      <c r="E458" s="40" t="s">
        <v>17</v>
      </c>
      <c r="F458" s="40">
        <v>62132.4</v>
      </c>
      <c r="G458" s="40">
        <f t="shared" si="48"/>
        <v>74484.321120000008</v>
      </c>
      <c r="H458" s="40">
        <v>64546.029399999999</v>
      </c>
      <c r="I458" s="40">
        <f t="shared" si="49"/>
        <v>67837.876899399998</v>
      </c>
      <c r="J458" s="40">
        <f t="shared" si="50"/>
        <v>67837.876899399998</v>
      </c>
      <c r="K458" s="39">
        <v>94146.838482840001</v>
      </c>
      <c r="L458" s="39">
        <v>142304.95999999999</v>
      </c>
      <c r="M458" s="39">
        <f t="shared" si="51"/>
        <v>94146.838482840001</v>
      </c>
    </row>
    <row r="459" spans="1:13" ht="41.25" customHeight="1" x14ac:dyDescent="0.15">
      <c r="A459" s="113"/>
      <c r="B459" s="113"/>
      <c r="C459" s="113"/>
      <c r="D459" s="40" t="s">
        <v>395</v>
      </c>
      <c r="E459" s="40" t="s">
        <v>17</v>
      </c>
      <c r="F459" s="40">
        <v>6015.24</v>
      </c>
      <c r="G459" s="40">
        <f t="shared" si="48"/>
        <v>7211.0697119999995</v>
      </c>
      <c r="H459" s="40">
        <v>6248.0637999999999</v>
      </c>
      <c r="I459" s="40">
        <f t="shared" si="49"/>
        <v>6566.7150537999996</v>
      </c>
      <c r="J459" s="40">
        <f t="shared" si="50"/>
        <v>6566.7150537999996</v>
      </c>
      <c r="K459" s="39">
        <v>9113.4258586799988</v>
      </c>
      <c r="L459" s="39">
        <v>101639.09</v>
      </c>
      <c r="M459" s="39">
        <f t="shared" si="51"/>
        <v>9113.4258586799988</v>
      </c>
    </row>
    <row r="460" spans="1:13" ht="24.75" customHeight="1" x14ac:dyDescent="0.15">
      <c r="A460" s="113"/>
      <c r="B460" s="113"/>
      <c r="C460" s="113"/>
      <c r="D460" s="40" t="s">
        <v>396</v>
      </c>
      <c r="E460" s="40" t="s">
        <v>17</v>
      </c>
      <c r="F460" s="40">
        <v>70357.320000000007</v>
      </c>
      <c r="G460" s="40">
        <f t="shared" si="48"/>
        <v>84344.355216000011</v>
      </c>
      <c r="H460" s="40">
        <v>73090.207999999999</v>
      </c>
      <c r="I460" s="40">
        <f t="shared" si="49"/>
        <v>76817.808607999992</v>
      </c>
      <c r="J460" s="40">
        <f t="shared" si="50"/>
        <v>76817.808607999992</v>
      </c>
      <c r="K460" s="39">
        <v>106609.37738879999</v>
      </c>
      <c r="L460" s="39">
        <v>116768.75</v>
      </c>
      <c r="M460" s="39">
        <f t="shared" si="51"/>
        <v>106609.37738879999</v>
      </c>
    </row>
    <row r="461" spans="1:13" ht="33" customHeight="1" x14ac:dyDescent="0.15">
      <c r="A461" s="113"/>
      <c r="B461" s="113"/>
      <c r="C461" s="113"/>
      <c r="D461" s="40" t="s">
        <v>397</v>
      </c>
      <c r="E461" s="40" t="s">
        <v>17</v>
      </c>
      <c r="F461" s="40">
        <v>9079.2900000000009</v>
      </c>
      <c r="G461" s="40">
        <f t="shared" si="48"/>
        <v>10884.252852000001</v>
      </c>
      <c r="H461" s="40">
        <v>9431.8613999999998</v>
      </c>
      <c r="I461" s="40">
        <f t="shared" si="49"/>
        <v>9912.8863313999991</v>
      </c>
      <c r="J461" s="40">
        <f t="shared" si="50"/>
        <v>9912.8863313999991</v>
      </c>
      <c r="K461" s="39">
        <v>13757.313038039998</v>
      </c>
      <c r="L461" s="39">
        <v>387239.09</v>
      </c>
      <c r="M461" s="39">
        <f t="shared" si="51"/>
        <v>13757.313038039998</v>
      </c>
    </row>
    <row r="462" spans="1:13" ht="33" customHeight="1" x14ac:dyDescent="0.15">
      <c r="A462" s="113"/>
      <c r="B462" s="113"/>
      <c r="C462" s="113"/>
      <c r="D462" s="40" t="s">
        <v>398</v>
      </c>
      <c r="E462" s="40" t="s">
        <v>17</v>
      </c>
      <c r="F462" s="40">
        <v>219141.45</v>
      </c>
      <c r="G462" s="40">
        <f t="shared" si="48"/>
        <v>262706.77026000002</v>
      </c>
      <c r="H462" s="40">
        <v>37064</v>
      </c>
      <c r="I462" s="40">
        <f t="shared" si="49"/>
        <v>38954.264000000003</v>
      </c>
      <c r="J462" s="40">
        <f t="shared" si="50"/>
        <v>38954.264000000003</v>
      </c>
      <c r="K462" s="39">
        <v>54061.5504</v>
      </c>
      <c r="L462" s="39">
        <v>244443.85</v>
      </c>
      <c r="M462" s="39">
        <f t="shared" si="51"/>
        <v>54061.5504</v>
      </c>
    </row>
    <row r="463" spans="1:13" ht="24.75" customHeight="1" x14ac:dyDescent="0.15">
      <c r="A463" s="113"/>
      <c r="B463" s="113"/>
      <c r="C463" s="113"/>
      <c r="D463" s="40" t="s">
        <v>399</v>
      </c>
      <c r="E463" s="40" t="s">
        <v>17</v>
      </c>
      <c r="F463" s="40">
        <v>184536.99</v>
      </c>
      <c r="G463" s="40">
        <f t="shared" si="48"/>
        <v>221222.94361199997</v>
      </c>
      <c r="H463" s="40">
        <v>99891.186400000006</v>
      </c>
      <c r="I463" s="40">
        <f t="shared" si="49"/>
        <v>104985.6369064</v>
      </c>
      <c r="J463" s="40">
        <f t="shared" si="50"/>
        <v>104985.6369064</v>
      </c>
      <c r="K463" s="39">
        <v>145701.28448304001</v>
      </c>
      <c r="L463" s="39">
        <v>387239.09</v>
      </c>
      <c r="M463" s="39">
        <f t="shared" si="51"/>
        <v>145701.28448304001</v>
      </c>
    </row>
    <row r="464" spans="1:13" ht="24.75" customHeight="1" x14ac:dyDescent="0.15">
      <c r="A464" s="113"/>
      <c r="B464" s="113"/>
      <c r="C464" s="113"/>
      <c r="D464" s="40" t="s">
        <v>55</v>
      </c>
      <c r="E464" s="40" t="s">
        <v>17</v>
      </c>
      <c r="F464" s="40">
        <v>170218.62</v>
      </c>
      <c r="G464" s="40">
        <f t="shared" si="48"/>
        <v>204058.08165599999</v>
      </c>
      <c r="H464" s="40">
        <v>176831.41740000001</v>
      </c>
      <c r="I464" s="40">
        <f t="shared" si="49"/>
        <v>185849.81968740001</v>
      </c>
      <c r="J464" s="40">
        <f t="shared" si="50"/>
        <v>185849.81968740001</v>
      </c>
      <c r="K464" s="39">
        <v>257926.30541964</v>
      </c>
      <c r="L464" s="39">
        <v>820174.18</v>
      </c>
      <c r="M464" s="39">
        <f t="shared" si="51"/>
        <v>257926.30541964</v>
      </c>
    </row>
    <row r="465" spans="1:13" ht="41.25" customHeight="1" x14ac:dyDescent="0.15">
      <c r="A465" s="113"/>
      <c r="B465" s="113"/>
      <c r="C465" s="113"/>
      <c r="D465" s="40" t="s">
        <v>400</v>
      </c>
      <c r="E465" s="40" t="s">
        <v>17</v>
      </c>
      <c r="F465" s="40">
        <v>0</v>
      </c>
      <c r="G465" s="40">
        <f t="shared" si="48"/>
        <v>0</v>
      </c>
      <c r="H465" s="40">
        <v>0</v>
      </c>
      <c r="I465" s="40">
        <f t="shared" si="49"/>
        <v>0</v>
      </c>
      <c r="J465" s="40">
        <f t="shared" si="50"/>
        <v>0</v>
      </c>
      <c r="K465" s="39">
        <v>1479000</v>
      </c>
      <c r="L465" s="39">
        <v>820174.18</v>
      </c>
      <c r="M465" s="39">
        <f t="shared" si="51"/>
        <v>820174.18</v>
      </c>
    </row>
    <row r="466" spans="1:13" ht="24.75" customHeight="1" x14ac:dyDescent="0.15">
      <c r="A466" s="113"/>
      <c r="B466" s="113"/>
      <c r="C466" s="113"/>
      <c r="D466" s="86" t="s">
        <v>81</v>
      </c>
      <c r="E466" s="87"/>
      <c r="F466" s="87"/>
      <c r="G466" s="87"/>
      <c r="H466" s="87"/>
      <c r="I466" s="87"/>
      <c r="J466" s="87"/>
      <c r="K466" s="87"/>
      <c r="L466" s="87"/>
      <c r="M466" s="88"/>
    </row>
    <row r="467" spans="1:13" ht="33" customHeight="1" x14ac:dyDescent="0.15">
      <c r="A467" s="113"/>
      <c r="B467" s="113"/>
      <c r="C467" s="113"/>
      <c r="D467" s="40" t="s">
        <v>401</v>
      </c>
      <c r="E467" s="118" t="s">
        <v>82</v>
      </c>
      <c r="F467" s="40">
        <v>30047.49</v>
      </c>
      <c r="G467" s="40">
        <f>(F467*19.88%)+F467</f>
        <v>36020.931012000001</v>
      </c>
      <c r="H467" s="40">
        <v>27798</v>
      </c>
      <c r="I467" s="40">
        <f>(H467*5.1%)+H467</f>
        <v>29215.698</v>
      </c>
      <c r="J467" s="40">
        <f>I467</f>
        <v>29215.698</v>
      </c>
      <c r="K467" s="121">
        <v>40546.162799999998</v>
      </c>
      <c r="L467" s="121">
        <v>300416.69</v>
      </c>
      <c r="M467" s="121">
        <f>MIN(K467,L467)</f>
        <v>40546.162799999998</v>
      </c>
    </row>
    <row r="468" spans="1:13" ht="24.75" customHeight="1" x14ac:dyDescent="0.15">
      <c r="A468" s="113"/>
      <c r="B468" s="113"/>
      <c r="C468" s="113"/>
      <c r="D468" s="40" t="s">
        <v>402</v>
      </c>
      <c r="E468" s="119"/>
      <c r="F468" s="40"/>
      <c r="G468" s="40"/>
      <c r="H468" s="40"/>
      <c r="I468" s="40"/>
      <c r="J468" s="40">
        <f t="shared" ref="J468:J475" si="52">+(G468+I468)/2</f>
        <v>0</v>
      </c>
      <c r="K468" s="122"/>
      <c r="L468" s="122"/>
      <c r="M468" s="122"/>
    </row>
    <row r="469" spans="1:13" ht="24.75" customHeight="1" x14ac:dyDescent="0.15">
      <c r="A469" s="113"/>
      <c r="B469" s="113"/>
      <c r="C469" s="113"/>
      <c r="D469" s="40" t="s">
        <v>403</v>
      </c>
      <c r="E469" s="119"/>
      <c r="F469" s="40"/>
      <c r="G469" s="40"/>
      <c r="H469" s="40"/>
      <c r="I469" s="40"/>
      <c r="J469" s="40">
        <f t="shared" si="52"/>
        <v>0</v>
      </c>
      <c r="K469" s="122"/>
      <c r="L469" s="122"/>
      <c r="M469" s="122"/>
    </row>
    <row r="470" spans="1:13" ht="41.25" customHeight="1" x14ac:dyDescent="0.15">
      <c r="A470" s="113"/>
      <c r="B470" s="113"/>
      <c r="C470" s="113"/>
      <c r="D470" s="40" t="s">
        <v>404</v>
      </c>
      <c r="E470" s="119"/>
      <c r="F470" s="40"/>
      <c r="G470" s="40"/>
      <c r="H470" s="40"/>
      <c r="I470" s="40"/>
      <c r="J470" s="40">
        <f t="shared" si="52"/>
        <v>0</v>
      </c>
      <c r="K470" s="122"/>
      <c r="L470" s="122"/>
      <c r="M470" s="122"/>
    </row>
    <row r="471" spans="1:13" ht="24.75" customHeight="1" x14ac:dyDescent="0.15">
      <c r="A471" s="113"/>
      <c r="B471" s="113"/>
      <c r="C471" s="113"/>
      <c r="D471" s="40" t="s">
        <v>405</v>
      </c>
      <c r="E471" s="119"/>
      <c r="F471" s="40"/>
      <c r="G471" s="40"/>
      <c r="H471" s="40"/>
      <c r="I471" s="40"/>
      <c r="J471" s="40">
        <f t="shared" si="52"/>
        <v>0</v>
      </c>
      <c r="K471" s="122"/>
      <c r="L471" s="122"/>
      <c r="M471" s="122"/>
    </row>
    <row r="472" spans="1:13" ht="33" customHeight="1" x14ac:dyDescent="0.15">
      <c r="A472" s="113"/>
      <c r="B472" s="113"/>
      <c r="C472" s="113"/>
      <c r="D472" s="40" t="s">
        <v>406</v>
      </c>
      <c r="E472" s="119"/>
      <c r="F472" s="40"/>
      <c r="G472" s="40"/>
      <c r="H472" s="40"/>
      <c r="I472" s="40"/>
      <c r="J472" s="40">
        <f t="shared" si="52"/>
        <v>0</v>
      </c>
      <c r="K472" s="122"/>
      <c r="L472" s="122"/>
      <c r="M472" s="122"/>
    </row>
    <row r="473" spans="1:13" ht="24.75" customHeight="1" x14ac:dyDescent="0.15">
      <c r="A473" s="113"/>
      <c r="B473" s="113"/>
      <c r="C473" s="113"/>
      <c r="D473" s="40" t="s">
        <v>407</v>
      </c>
      <c r="E473" s="119"/>
      <c r="F473" s="40"/>
      <c r="G473" s="40"/>
      <c r="H473" s="40"/>
      <c r="I473" s="40"/>
      <c r="J473" s="40">
        <f t="shared" si="52"/>
        <v>0</v>
      </c>
      <c r="K473" s="122"/>
      <c r="L473" s="122"/>
      <c r="M473" s="122"/>
    </row>
    <row r="474" spans="1:13" ht="16.5" customHeight="1" x14ac:dyDescent="0.15">
      <c r="A474" s="113"/>
      <c r="B474" s="113"/>
      <c r="C474" s="113"/>
      <c r="D474" s="40" t="s">
        <v>408</v>
      </c>
      <c r="E474" s="119"/>
      <c r="F474" s="40"/>
      <c r="G474" s="40"/>
      <c r="H474" s="40"/>
      <c r="I474" s="40"/>
      <c r="J474" s="40">
        <f t="shared" si="52"/>
        <v>0</v>
      </c>
      <c r="K474" s="122"/>
      <c r="L474" s="122"/>
      <c r="M474" s="122"/>
    </row>
    <row r="475" spans="1:13" ht="33" customHeight="1" x14ac:dyDescent="0.15">
      <c r="A475" s="114"/>
      <c r="B475" s="114"/>
      <c r="C475" s="114"/>
      <c r="D475" s="40" t="s">
        <v>377</v>
      </c>
      <c r="E475" s="120"/>
      <c r="F475" s="40"/>
      <c r="G475" s="40"/>
      <c r="H475" s="40"/>
      <c r="I475" s="40"/>
      <c r="J475" s="40">
        <f t="shared" si="52"/>
        <v>0</v>
      </c>
      <c r="K475" s="123"/>
      <c r="L475" s="123"/>
      <c r="M475" s="123"/>
    </row>
    <row r="476" spans="1:13" ht="21" customHeight="1" x14ac:dyDescent="0.15">
      <c r="A476" s="112">
        <v>11</v>
      </c>
      <c r="B476" s="112" t="s">
        <v>409</v>
      </c>
      <c r="C476" s="112" t="s">
        <v>410</v>
      </c>
      <c r="D476" s="86" t="s">
        <v>15</v>
      </c>
      <c r="E476" s="87"/>
      <c r="F476" s="87"/>
      <c r="G476" s="87"/>
      <c r="H476" s="87"/>
      <c r="I476" s="87"/>
      <c r="J476" s="87"/>
      <c r="K476" s="87"/>
      <c r="L476" s="87"/>
      <c r="M476" s="88"/>
    </row>
    <row r="477" spans="1:13" ht="24.75" customHeight="1" x14ac:dyDescent="0.15">
      <c r="A477" s="113"/>
      <c r="B477" s="113"/>
      <c r="C477" s="113"/>
      <c r="D477" s="40" t="s">
        <v>411</v>
      </c>
      <c r="E477" s="40" t="s">
        <v>17</v>
      </c>
      <c r="F477" s="40">
        <v>90783</v>
      </c>
      <c r="G477" s="40">
        <f t="shared" ref="G477:G485" si="53">(F477*19.88%)+F477</f>
        <v>108830.66039999999</v>
      </c>
      <c r="H477" s="40">
        <v>84119.527799999996</v>
      </c>
      <c r="I477" s="40">
        <f t="shared" ref="I477:I485" si="54">(H477*5.1%)+H477</f>
        <v>88409.623717800001</v>
      </c>
      <c r="J477" s="40">
        <f>I477</f>
        <v>88409.623717800001</v>
      </c>
      <c r="K477" s="39">
        <v>122696.74324908</v>
      </c>
      <c r="L477" s="39">
        <v>774930.38</v>
      </c>
      <c r="M477" s="39">
        <f>MIN(K477,L477)</f>
        <v>122696.74324908</v>
      </c>
    </row>
    <row r="478" spans="1:13" ht="16.5" customHeight="1" x14ac:dyDescent="0.15">
      <c r="A478" s="113"/>
      <c r="B478" s="113"/>
      <c r="C478" s="113"/>
      <c r="D478" s="40" t="s">
        <v>412</v>
      </c>
      <c r="E478" s="40" t="s">
        <v>17</v>
      </c>
      <c r="F478" s="40">
        <v>49856.4</v>
      </c>
      <c r="G478" s="40">
        <f t="shared" si="53"/>
        <v>59767.852319999998</v>
      </c>
      <c r="H478" s="40">
        <v>46196.569600000003</v>
      </c>
      <c r="I478" s="40">
        <f t="shared" si="54"/>
        <v>48552.594649600003</v>
      </c>
      <c r="J478" s="40">
        <f t="shared" ref="J478:J485" si="55">I478</f>
        <v>48552.594649600003</v>
      </c>
      <c r="K478" s="39">
        <v>67382.316418560004</v>
      </c>
      <c r="L478" s="39">
        <v>232552.18</v>
      </c>
      <c r="M478" s="39">
        <f t="shared" ref="M478:M485" si="56">MIN(K478,L478)</f>
        <v>67382.316418560004</v>
      </c>
    </row>
    <row r="479" spans="1:13" ht="33" customHeight="1" x14ac:dyDescent="0.15">
      <c r="A479" s="113"/>
      <c r="B479" s="113"/>
      <c r="C479" s="113"/>
      <c r="D479" s="40" t="s">
        <v>413</v>
      </c>
      <c r="E479" s="40" t="s">
        <v>17</v>
      </c>
      <c r="F479" s="40">
        <v>24964.83</v>
      </c>
      <c r="G479" s="40">
        <f t="shared" si="53"/>
        <v>29927.838204</v>
      </c>
      <c r="H479" s="40">
        <v>23132.569</v>
      </c>
      <c r="I479" s="40">
        <f t="shared" si="54"/>
        <v>24312.330019000001</v>
      </c>
      <c r="J479" s="40">
        <f t="shared" si="55"/>
        <v>24312.330019000001</v>
      </c>
      <c r="K479" s="39">
        <v>33741.165143400001</v>
      </c>
      <c r="L479" s="39">
        <v>185926.79</v>
      </c>
      <c r="M479" s="39">
        <f t="shared" si="56"/>
        <v>33741.165143400001</v>
      </c>
    </row>
    <row r="480" spans="1:13" ht="33" customHeight="1" x14ac:dyDescent="0.15">
      <c r="A480" s="113"/>
      <c r="B480" s="113"/>
      <c r="C480" s="113"/>
      <c r="D480" s="40" t="s">
        <v>414</v>
      </c>
      <c r="E480" s="40" t="s">
        <v>17</v>
      </c>
      <c r="F480" s="40">
        <v>124826.13</v>
      </c>
      <c r="G480" s="40">
        <f t="shared" si="53"/>
        <v>149641.564644</v>
      </c>
      <c r="H480" s="40">
        <v>115663.77160000001</v>
      </c>
      <c r="I480" s="40">
        <f t="shared" si="54"/>
        <v>121562.62395160001</v>
      </c>
      <c r="J480" s="40">
        <f t="shared" si="55"/>
        <v>121562.62395160001</v>
      </c>
      <c r="K480" s="39">
        <v>168707.17725576001</v>
      </c>
      <c r="L480" s="39">
        <v>421392.08999999997</v>
      </c>
      <c r="M480" s="39">
        <f t="shared" si="56"/>
        <v>168707.17725576001</v>
      </c>
    </row>
    <row r="481" spans="1:13" ht="24.75" customHeight="1" x14ac:dyDescent="0.15">
      <c r="A481" s="113"/>
      <c r="B481" s="113"/>
      <c r="C481" s="113"/>
      <c r="D481" s="40" t="s">
        <v>415</v>
      </c>
      <c r="E481" s="40" t="s">
        <v>17</v>
      </c>
      <c r="F481" s="40">
        <v>9079.2900000000009</v>
      </c>
      <c r="G481" s="40">
        <f t="shared" si="53"/>
        <v>10884.252852000001</v>
      </c>
      <c r="H481" s="40">
        <v>8412.6013999999996</v>
      </c>
      <c r="I481" s="40">
        <f t="shared" si="54"/>
        <v>8841.6440714</v>
      </c>
      <c r="J481" s="40">
        <f t="shared" si="55"/>
        <v>8841.6440714</v>
      </c>
      <c r="K481" s="39">
        <v>12270.62040204</v>
      </c>
      <c r="L481" s="39">
        <v>113182.09</v>
      </c>
      <c r="M481" s="39">
        <f t="shared" si="56"/>
        <v>12270.62040204</v>
      </c>
    </row>
    <row r="482" spans="1:13" ht="24.75" customHeight="1" x14ac:dyDescent="0.15">
      <c r="A482" s="113"/>
      <c r="B482" s="113"/>
      <c r="C482" s="113"/>
      <c r="D482" s="40" t="s">
        <v>55</v>
      </c>
      <c r="E482" s="40" t="s">
        <v>17</v>
      </c>
      <c r="F482" s="40">
        <v>187239.69</v>
      </c>
      <c r="G482" s="40">
        <f t="shared" si="53"/>
        <v>224462.94037199998</v>
      </c>
      <c r="H482" s="40">
        <v>173496.584</v>
      </c>
      <c r="I482" s="40">
        <f t="shared" si="54"/>
        <v>182344.90978399999</v>
      </c>
      <c r="J482" s="40">
        <f t="shared" si="55"/>
        <v>182344.90978399999</v>
      </c>
      <c r="K482" s="39">
        <v>253062.11742240004</v>
      </c>
      <c r="L482" s="39">
        <v>1006550.79</v>
      </c>
      <c r="M482" s="39">
        <f t="shared" si="56"/>
        <v>253062.11742240004</v>
      </c>
    </row>
    <row r="483" spans="1:13" ht="33" customHeight="1" x14ac:dyDescent="0.15">
      <c r="A483" s="113"/>
      <c r="B483" s="113"/>
      <c r="C483" s="113"/>
      <c r="D483" s="40" t="s">
        <v>416</v>
      </c>
      <c r="E483" s="40" t="s">
        <v>17</v>
      </c>
      <c r="F483" s="40">
        <v>43122.42</v>
      </c>
      <c r="G483" s="40">
        <f t="shared" si="53"/>
        <v>51695.157095999995</v>
      </c>
      <c r="H483" s="40">
        <v>39956.845199999996</v>
      </c>
      <c r="I483" s="40">
        <f t="shared" si="54"/>
        <v>41994.644305199996</v>
      </c>
      <c r="J483" s="40">
        <f t="shared" si="55"/>
        <v>41994.644305199996</v>
      </c>
      <c r="K483" s="39">
        <v>58281.054408719996</v>
      </c>
      <c r="L483" s="39">
        <v>232539.09</v>
      </c>
      <c r="M483" s="39">
        <f t="shared" si="56"/>
        <v>58281.054408719996</v>
      </c>
    </row>
    <row r="484" spans="1:13" ht="33" customHeight="1" x14ac:dyDescent="0.15">
      <c r="A484" s="113"/>
      <c r="B484" s="113"/>
      <c r="C484" s="113"/>
      <c r="D484" s="40" t="s">
        <v>417</v>
      </c>
      <c r="E484" s="40" t="s">
        <v>17</v>
      </c>
      <c r="F484" s="40">
        <v>97108.11</v>
      </c>
      <c r="G484" s="40">
        <f t="shared" si="53"/>
        <v>116413.20226799999</v>
      </c>
      <c r="H484" s="40">
        <v>89980.272800000006</v>
      </c>
      <c r="I484" s="40">
        <f t="shared" si="54"/>
        <v>94569.266712800003</v>
      </c>
      <c r="J484" s="40">
        <f t="shared" si="55"/>
        <v>94569.266712800003</v>
      </c>
      <c r="K484" s="39">
        <v>131245.22590608001</v>
      </c>
      <c r="L484" s="39">
        <v>96390</v>
      </c>
      <c r="M484" s="39">
        <f t="shared" si="56"/>
        <v>96390</v>
      </c>
    </row>
    <row r="485" spans="1:13" ht="24.75" customHeight="1" x14ac:dyDescent="0.15">
      <c r="A485" s="113"/>
      <c r="B485" s="113"/>
      <c r="C485" s="113"/>
      <c r="D485" s="40" t="s">
        <v>418</v>
      </c>
      <c r="E485" s="40" t="s">
        <v>17</v>
      </c>
      <c r="F485" s="40">
        <v>0</v>
      </c>
      <c r="G485" s="40">
        <f t="shared" si="53"/>
        <v>0</v>
      </c>
      <c r="H485" s="40">
        <v>0</v>
      </c>
      <c r="I485" s="40">
        <f t="shared" si="54"/>
        <v>0</v>
      </c>
      <c r="J485" s="40">
        <f t="shared" si="55"/>
        <v>0</v>
      </c>
      <c r="K485" s="39">
        <v>37740</v>
      </c>
      <c r="L485" s="39">
        <v>214200</v>
      </c>
      <c r="M485" s="39">
        <f t="shared" si="56"/>
        <v>37740</v>
      </c>
    </row>
    <row r="486" spans="1:13" ht="24.75" customHeight="1" x14ac:dyDescent="0.15">
      <c r="A486" s="113"/>
      <c r="B486" s="113"/>
      <c r="C486" s="113"/>
      <c r="D486" s="86" t="s">
        <v>81</v>
      </c>
      <c r="E486" s="87"/>
      <c r="F486" s="87"/>
      <c r="G486" s="87"/>
      <c r="H486" s="87"/>
      <c r="I486" s="87"/>
      <c r="J486" s="87"/>
      <c r="K486" s="87"/>
      <c r="L486" s="87"/>
      <c r="M486" s="88"/>
    </row>
    <row r="487" spans="1:13" ht="24.75" customHeight="1" x14ac:dyDescent="0.15">
      <c r="A487" s="113"/>
      <c r="B487" s="113"/>
      <c r="C487" s="113"/>
      <c r="D487" s="40" t="s">
        <v>419</v>
      </c>
      <c r="E487" s="118" t="s">
        <v>82</v>
      </c>
      <c r="F487" s="40">
        <v>38144.699999999997</v>
      </c>
      <c r="G487" s="40">
        <f>(F487*19.88%)+F487</f>
        <v>45727.866359999993</v>
      </c>
      <c r="H487" s="40">
        <v>35345.156999999999</v>
      </c>
      <c r="I487" s="40">
        <f>(H487*5.1%)+H487</f>
        <v>37147.760006999997</v>
      </c>
      <c r="J487" s="40">
        <f>I487</f>
        <v>37147.760006999997</v>
      </c>
      <c r="K487" s="121">
        <v>51554.446000200005</v>
      </c>
      <c r="L487" s="121">
        <v>475609.68</v>
      </c>
      <c r="M487" s="121">
        <f>MIN(K487,L487)</f>
        <v>51554.446000200005</v>
      </c>
    </row>
    <row r="488" spans="1:13" ht="24.75" customHeight="1" x14ac:dyDescent="0.15">
      <c r="A488" s="113"/>
      <c r="B488" s="113"/>
      <c r="C488" s="113"/>
      <c r="D488" s="40" t="s">
        <v>420</v>
      </c>
      <c r="E488" s="119"/>
      <c r="F488" s="40"/>
      <c r="G488" s="40"/>
      <c r="H488" s="40"/>
      <c r="I488" s="40"/>
      <c r="J488" s="40">
        <f t="shared" ref="J488:J497" si="57">+(G488+I488)/2</f>
        <v>0</v>
      </c>
      <c r="K488" s="122"/>
      <c r="L488" s="122"/>
      <c r="M488" s="122"/>
    </row>
    <row r="489" spans="1:13" ht="24.75" customHeight="1" x14ac:dyDescent="0.15">
      <c r="A489" s="113"/>
      <c r="B489" s="113"/>
      <c r="C489" s="113"/>
      <c r="D489" s="40" t="s">
        <v>405</v>
      </c>
      <c r="E489" s="119"/>
      <c r="F489" s="40"/>
      <c r="G489" s="40"/>
      <c r="H489" s="40"/>
      <c r="I489" s="40"/>
      <c r="J489" s="40">
        <f t="shared" si="57"/>
        <v>0</v>
      </c>
      <c r="K489" s="122"/>
      <c r="L489" s="122"/>
      <c r="M489" s="122"/>
    </row>
    <row r="490" spans="1:13" ht="24.75" customHeight="1" x14ac:dyDescent="0.15">
      <c r="A490" s="113"/>
      <c r="B490" s="113"/>
      <c r="C490" s="113"/>
      <c r="D490" s="40" t="s">
        <v>421</v>
      </c>
      <c r="E490" s="119"/>
      <c r="F490" s="40"/>
      <c r="G490" s="40"/>
      <c r="H490" s="40"/>
      <c r="I490" s="40"/>
      <c r="J490" s="40">
        <f t="shared" si="57"/>
        <v>0</v>
      </c>
      <c r="K490" s="122"/>
      <c r="L490" s="122"/>
      <c r="M490" s="122"/>
    </row>
    <row r="491" spans="1:13" ht="33" customHeight="1" x14ac:dyDescent="0.15">
      <c r="A491" s="113"/>
      <c r="B491" s="113"/>
      <c r="C491" s="113"/>
      <c r="D491" s="40" t="s">
        <v>422</v>
      </c>
      <c r="E491" s="119"/>
      <c r="F491" s="40"/>
      <c r="G491" s="40"/>
      <c r="H491" s="40"/>
      <c r="I491" s="40"/>
      <c r="J491" s="40">
        <f t="shared" si="57"/>
        <v>0</v>
      </c>
      <c r="K491" s="122"/>
      <c r="L491" s="122"/>
      <c r="M491" s="122"/>
    </row>
    <row r="492" spans="1:13" ht="30.75" customHeight="1" x14ac:dyDescent="0.15">
      <c r="A492" s="113"/>
      <c r="B492" s="113"/>
      <c r="C492" s="113"/>
      <c r="D492" s="40" t="s">
        <v>423</v>
      </c>
      <c r="E492" s="119"/>
      <c r="F492" s="40"/>
      <c r="G492" s="40"/>
      <c r="H492" s="40"/>
      <c r="I492" s="40"/>
      <c r="J492" s="40">
        <f t="shared" si="57"/>
        <v>0</v>
      </c>
      <c r="K492" s="122"/>
      <c r="L492" s="122"/>
      <c r="M492" s="122"/>
    </row>
    <row r="493" spans="1:13" ht="24.75" customHeight="1" x14ac:dyDescent="0.15">
      <c r="A493" s="113"/>
      <c r="B493" s="113"/>
      <c r="C493" s="113"/>
      <c r="D493" s="40" t="s">
        <v>424</v>
      </c>
      <c r="E493" s="119"/>
      <c r="F493" s="40"/>
      <c r="G493" s="40"/>
      <c r="H493" s="40"/>
      <c r="I493" s="40"/>
      <c r="J493" s="40">
        <f t="shared" si="57"/>
        <v>0</v>
      </c>
      <c r="K493" s="122"/>
      <c r="L493" s="122"/>
      <c r="M493" s="122"/>
    </row>
    <row r="494" spans="1:13" ht="16.5" customHeight="1" x14ac:dyDescent="0.15">
      <c r="A494" s="113"/>
      <c r="B494" s="113"/>
      <c r="C494" s="113"/>
      <c r="D494" s="40" t="s">
        <v>425</v>
      </c>
      <c r="E494" s="119"/>
      <c r="F494" s="40"/>
      <c r="G494" s="40"/>
      <c r="H494" s="40"/>
      <c r="I494" s="40"/>
      <c r="J494" s="40">
        <f t="shared" si="57"/>
        <v>0</v>
      </c>
      <c r="K494" s="122"/>
      <c r="L494" s="122"/>
      <c r="M494" s="122"/>
    </row>
    <row r="495" spans="1:13" ht="24.75" customHeight="1" x14ac:dyDescent="0.15">
      <c r="A495" s="113"/>
      <c r="B495" s="113"/>
      <c r="C495" s="113"/>
      <c r="D495" s="40" t="s">
        <v>426</v>
      </c>
      <c r="E495" s="119"/>
      <c r="F495" s="40"/>
      <c r="G495" s="40"/>
      <c r="H495" s="40"/>
      <c r="I495" s="40"/>
      <c r="J495" s="40">
        <f t="shared" si="57"/>
        <v>0</v>
      </c>
      <c r="K495" s="122"/>
      <c r="L495" s="122"/>
      <c r="M495" s="122"/>
    </row>
    <row r="496" spans="1:13" ht="24.75" customHeight="1" x14ac:dyDescent="0.15">
      <c r="A496" s="113"/>
      <c r="B496" s="113"/>
      <c r="C496" s="113"/>
      <c r="D496" s="40" t="s">
        <v>99</v>
      </c>
      <c r="E496" s="119"/>
      <c r="F496" s="40"/>
      <c r="G496" s="40"/>
      <c r="H496" s="40"/>
      <c r="I496" s="40"/>
      <c r="J496" s="40">
        <f t="shared" si="57"/>
        <v>0</v>
      </c>
      <c r="K496" s="122"/>
      <c r="L496" s="122"/>
      <c r="M496" s="122"/>
    </row>
    <row r="497" spans="1:13" ht="33" customHeight="1" x14ac:dyDescent="0.15">
      <c r="A497" s="114"/>
      <c r="B497" s="114"/>
      <c r="C497" s="114"/>
      <c r="D497" s="40" t="s">
        <v>427</v>
      </c>
      <c r="E497" s="120"/>
      <c r="F497" s="40"/>
      <c r="G497" s="40"/>
      <c r="H497" s="40"/>
      <c r="I497" s="40"/>
      <c r="J497" s="40">
        <f t="shared" si="57"/>
        <v>0</v>
      </c>
      <c r="K497" s="123"/>
      <c r="L497" s="123"/>
      <c r="M497" s="123"/>
    </row>
    <row r="498" spans="1:13" ht="24.75" customHeight="1" x14ac:dyDescent="0.15">
      <c r="A498" s="112">
        <v>12</v>
      </c>
      <c r="B498" s="112" t="s">
        <v>428</v>
      </c>
      <c r="C498" s="112" t="s">
        <v>429</v>
      </c>
      <c r="D498" s="86" t="s">
        <v>15</v>
      </c>
      <c r="E498" s="87"/>
      <c r="F498" s="87"/>
      <c r="G498" s="87"/>
      <c r="H498" s="87"/>
      <c r="I498" s="87"/>
      <c r="J498" s="87"/>
      <c r="K498" s="87"/>
      <c r="L498" s="87"/>
      <c r="M498" s="88"/>
    </row>
    <row r="499" spans="1:13" ht="41.25" customHeight="1" x14ac:dyDescent="0.15">
      <c r="A499" s="113"/>
      <c r="B499" s="113"/>
      <c r="C499" s="113"/>
      <c r="D499" s="40" t="s">
        <v>430</v>
      </c>
      <c r="E499" s="40" t="s">
        <v>17</v>
      </c>
      <c r="F499" s="40">
        <v>63548.1</v>
      </c>
      <c r="G499" s="40">
        <f t="shared" ref="G499:G519" si="58">(F499*19.88%)+F499</f>
        <v>76181.462279999992</v>
      </c>
      <c r="H499" s="40">
        <v>58883.576800000003</v>
      </c>
      <c r="I499" s="40">
        <f t="shared" ref="I499:I519" si="59">(H499*5.1%)+H499</f>
        <v>61886.639216800002</v>
      </c>
      <c r="J499" s="40">
        <f>I499</f>
        <v>61886.639216800002</v>
      </c>
      <c r="K499" s="39">
        <v>85887.585120479998</v>
      </c>
      <c r="L499" s="39">
        <v>232197.56</v>
      </c>
      <c r="M499" s="39">
        <f>MIN(K499,L499)</f>
        <v>85887.585120479998</v>
      </c>
    </row>
    <row r="500" spans="1:13" ht="33" customHeight="1" x14ac:dyDescent="0.15">
      <c r="A500" s="113"/>
      <c r="B500" s="113"/>
      <c r="C500" s="113"/>
      <c r="D500" s="40" t="s">
        <v>431</v>
      </c>
      <c r="E500" s="40" t="s">
        <v>17</v>
      </c>
      <c r="F500" s="40">
        <v>85109.31</v>
      </c>
      <c r="G500" s="40">
        <f t="shared" si="58"/>
        <v>102029.040828</v>
      </c>
      <c r="H500" s="40">
        <v>78861.999400000001</v>
      </c>
      <c r="I500" s="40">
        <f t="shared" si="59"/>
        <v>82883.9613694</v>
      </c>
      <c r="J500" s="40">
        <f t="shared" ref="J500:J519" si="60">I500</f>
        <v>82883.9613694</v>
      </c>
      <c r="K500" s="39">
        <v>115028.11232484001</v>
      </c>
      <c r="L500" s="39">
        <v>469003.99</v>
      </c>
      <c r="M500" s="39">
        <f t="shared" ref="M500:M519" si="61">MIN(K500,L500)</f>
        <v>115028.11232484001</v>
      </c>
    </row>
    <row r="501" spans="1:13" ht="24.75" customHeight="1" x14ac:dyDescent="0.15">
      <c r="A501" s="113"/>
      <c r="B501" s="113"/>
      <c r="C501" s="113"/>
      <c r="D501" s="40" t="s">
        <v>432</v>
      </c>
      <c r="E501" s="40" t="s">
        <v>17</v>
      </c>
      <c r="F501" s="40">
        <v>9079.2900000000009</v>
      </c>
      <c r="G501" s="40">
        <f t="shared" si="58"/>
        <v>10884.252852000001</v>
      </c>
      <c r="H501" s="40">
        <v>8412.6013999999996</v>
      </c>
      <c r="I501" s="40">
        <f t="shared" si="59"/>
        <v>8841.6440714</v>
      </c>
      <c r="J501" s="40">
        <f t="shared" si="60"/>
        <v>8841.6440714</v>
      </c>
      <c r="K501" s="39">
        <v>12270.62040204</v>
      </c>
      <c r="L501" s="39">
        <v>216593.09</v>
      </c>
      <c r="M501" s="39">
        <f t="shared" si="61"/>
        <v>12270.62040204</v>
      </c>
    </row>
    <row r="502" spans="1:13" ht="33" customHeight="1" x14ac:dyDescent="0.15">
      <c r="A502" s="113"/>
      <c r="B502" s="113"/>
      <c r="C502" s="113"/>
      <c r="D502" s="40" t="s">
        <v>433</v>
      </c>
      <c r="E502" s="40" t="s">
        <v>17</v>
      </c>
      <c r="F502" s="40">
        <v>28370.43</v>
      </c>
      <c r="G502" s="40">
        <f t="shared" si="58"/>
        <v>34010.471484000002</v>
      </c>
      <c r="H502" s="40">
        <v>26287.642</v>
      </c>
      <c r="I502" s="40">
        <f t="shared" si="59"/>
        <v>27628.311741999998</v>
      </c>
      <c r="J502" s="40">
        <f t="shared" si="60"/>
        <v>27628.311741999998</v>
      </c>
      <c r="K502" s="39">
        <v>38343.154621200003</v>
      </c>
      <c r="L502" s="39">
        <v>319397.19</v>
      </c>
      <c r="M502" s="39">
        <f t="shared" si="61"/>
        <v>38343.154621200003</v>
      </c>
    </row>
    <row r="503" spans="1:13" ht="41.25" customHeight="1" x14ac:dyDescent="0.15">
      <c r="A503" s="113"/>
      <c r="B503" s="113"/>
      <c r="C503" s="113"/>
      <c r="D503" s="40" t="s">
        <v>434</v>
      </c>
      <c r="E503" s="40" t="s">
        <v>17</v>
      </c>
      <c r="F503" s="40">
        <v>64514.34</v>
      </c>
      <c r="G503" s="40">
        <f t="shared" si="58"/>
        <v>77339.790792</v>
      </c>
      <c r="H503" s="40">
        <v>59778.672399999996</v>
      </c>
      <c r="I503" s="40">
        <f t="shared" si="59"/>
        <v>62827.384692399995</v>
      </c>
      <c r="J503" s="40">
        <f t="shared" si="60"/>
        <v>62827.384692399995</v>
      </c>
      <c r="K503" s="39">
        <v>87193.171562639982</v>
      </c>
      <c r="L503" s="39">
        <v>256340.28</v>
      </c>
      <c r="M503" s="39">
        <f t="shared" si="61"/>
        <v>87193.171562639982</v>
      </c>
    </row>
    <row r="504" spans="1:13" ht="49.5" customHeight="1" x14ac:dyDescent="0.15">
      <c r="A504" s="113"/>
      <c r="B504" s="113"/>
      <c r="C504" s="113"/>
      <c r="D504" s="40" t="s">
        <v>435</v>
      </c>
      <c r="E504" s="40" t="s">
        <v>17</v>
      </c>
      <c r="F504" s="40">
        <v>78244.649999999994</v>
      </c>
      <c r="G504" s="40">
        <f t="shared" si="58"/>
        <v>93799.686419999984</v>
      </c>
      <c r="H504" s="40">
        <v>72501.816999999995</v>
      </c>
      <c r="I504" s="40">
        <f t="shared" si="59"/>
        <v>76199.409667</v>
      </c>
      <c r="J504" s="40">
        <f t="shared" si="60"/>
        <v>76199.409667</v>
      </c>
      <c r="K504" s="39">
        <v>105751.1502762</v>
      </c>
      <c r="L504" s="39">
        <v>314344.45</v>
      </c>
      <c r="M504" s="39">
        <f t="shared" si="61"/>
        <v>105751.1502762</v>
      </c>
    </row>
    <row r="505" spans="1:13" ht="24.75" customHeight="1" x14ac:dyDescent="0.15">
      <c r="A505" s="113"/>
      <c r="B505" s="113"/>
      <c r="C505" s="113"/>
      <c r="D505" s="40" t="s">
        <v>436</v>
      </c>
      <c r="E505" s="40" t="s">
        <v>17</v>
      </c>
      <c r="F505" s="40">
        <v>86688.36</v>
      </c>
      <c r="G505" s="40">
        <f t="shared" si="58"/>
        <v>103922.005968</v>
      </c>
      <c r="H505" s="40">
        <v>80325.1008</v>
      </c>
      <c r="I505" s="40">
        <f t="shared" si="59"/>
        <v>84421.680940799997</v>
      </c>
      <c r="J505" s="40">
        <f t="shared" si="60"/>
        <v>84421.680940799997</v>
      </c>
      <c r="K505" s="39">
        <v>117162.19202688</v>
      </c>
      <c r="L505" s="39">
        <v>387252.18</v>
      </c>
      <c r="M505" s="39">
        <f t="shared" si="61"/>
        <v>117162.19202688</v>
      </c>
    </row>
    <row r="506" spans="1:13" ht="41.25" customHeight="1" x14ac:dyDescent="0.15">
      <c r="A506" s="113"/>
      <c r="B506" s="113"/>
      <c r="C506" s="113"/>
      <c r="D506" s="40" t="s">
        <v>437</v>
      </c>
      <c r="E506" s="40" t="s">
        <v>17</v>
      </c>
      <c r="F506" s="40">
        <v>68087.25</v>
      </c>
      <c r="G506" s="40">
        <f t="shared" si="58"/>
        <v>81622.995299999995</v>
      </c>
      <c r="H506" s="40">
        <v>63089.414199999999</v>
      </c>
      <c r="I506" s="40">
        <f t="shared" si="59"/>
        <v>66306.974324199997</v>
      </c>
      <c r="J506" s="40">
        <f t="shared" si="60"/>
        <v>66306.974324199997</v>
      </c>
      <c r="K506" s="39">
        <v>92022.21955211999</v>
      </c>
      <c r="L506" s="39">
        <v>678110.79</v>
      </c>
      <c r="M506" s="39">
        <f t="shared" si="61"/>
        <v>92022.21955211999</v>
      </c>
    </row>
    <row r="507" spans="1:13" ht="24.75" customHeight="1" x14ac:dyDescent="0.15">
      <c r="A507" s="113"/>
      <c r="B507" s="113"/>
      <c r="C507" s="113"/>
      <c r="D507" s="40" t="s">
        <v>438</v>
      </c>
      <c r="E507" s="40" t="s">
        <v>17</v>
      </c>
      <c r="F507" s="40">
        <v>46135.98</v>
      </c>
      <c r="G507" s="40">
        <f t="shared" si="58"/>
        <v>55307.812824000001</v>
      </c>
      <c r="H507" s="40">
        <v>42749.617599999998</v>
      </c>
      <c r="I507" s="40">
        <f t="shared" si="59"/>
        <v>44929.848097599999</v>
      </c>
      <c r="J507" s="40">
        <f t="shared" si="60"/>
        <v>44929.848097599999</v>
      </c>
      <c r="K507" s="39">
        <v>62354.592231360002</v>
      </c>
      <c r="L507" s="39">
        <v>166898.69</v>
      </c>
      <c r="M507" s="39">
        <f t="shared" si="61"/>
        <v>62354.592231360002</v>
      </c>
    </row>
    <row r="508" spans="1:13" ht="24.75" customHeight="1" x14ac:dyDescent="0.15">
      <c r="A508" s="113"/>
      <c r="B508" s="113"/>
      <c r="C508" s="113"/>
      <c r="D508" s="40" t="s">
        <v>439</v>
      </c>
      <c r="E508" s="40" t="s">
        <v>17</v>
      </c>
      <c r="F508" s="40">
        <v>204261.75</v>
      </c>
      <c r="G508" s="40">
        <f t="shared" si="58"/>
        <v>244868.9859</v>
      </c>
      <c r="H508" s="40">
        <v>189269.1692</v>
      </c>
      <c r="I508" s="40">
        <f t="shared" si="59"/>
        <v>198921.89682920001</v>
      </c>
      <c r="J508" s="40">
        <f t="shared" si="60"/>
        <v>198921.89682920001</v>
      </c>
      <c r="K508" s="39">
        <v>276068.01019512</v>
      </c>
      <c r="L508" s="39">
        <v>897379</v>
      </c>
      <c r="M508" s="39">
        <f t="shared" si="61"/>
        <v>276068.01019512</v>
      </c>
    </row>
    <row r="509" spans="1:13" ht="33" customHeight="1" x14ac:dyDescent="0.15">
      <c r="A509" s="113"/>
      <c r="B509" s="113"/>
      <c r="C509" s="113"/>
      <c r="D509" s="40" t="s">
        <v>440</v>
      </c>
      <c r="E509" s="40" t="s">
        <v>17</v>
      </c>
      <c r="F509" s="40">
        <v>1362.24</v>
      </c>
      <c r="G509" s="40">
        <f t="shared" si="58"/>
        <v>1633.053312</v>
      </c>
      <c r="H509" s="40">
        <v>1262.0291999999999</v>
      </c>
      <c r="I509" s="40">
        <f t="shared" si="59"/>
        <v>1326.3926891999999</v>
      </c>
      <c r="J509" s="40">
        <f t="shared" si="60"/>
        <v>1326.3926891999999</v>
      </c>
      <c r="K509" s="39">
        <v>1840.7957911199999</v>
      </c>
      <c r="L509" s="39">
        <v>172696.37</v>
      </c>
      <c r="M509" s="39">
        <f t="shared" si="61"/>
        <v>1840.7957911199999</v>
      </c>
    </row>
    <row r="510" spans="1:13" ht="66" customHeight="1" x14ac:dyDescent="0.15">
      <c r="A510" s="113"/>
      <c r="B510" s="113"/>
      <c r="C510" s="113"/>
      <c r="D510" s="40" t="s">
        <v>441</v>
      </c>
      <c r="E510" s="40" t="s">
        <v>17</v>
      </c>
      <c r="F510" s="40">
        <v>73759.95</v>
      </c>
      <c r="G510" s="40">
        <f t="shared" si="58"/>
        <v>88423.428059999991</v>
      </c>
      <c r="H510" s="40">
        <v>68346.016000000003</v>
      </c>
      <c r="I510" s="40">
        <f t="shared" si="59"/>
        <v>71831.662815999996</v>
      </c>
      <c r="J510" s="40">
        <f t="shared" si="60"/>
        <v>71831.662815999996</v>
      </c>
      <c r="K510" s="39">
        <v>99689.498937600001</v>
      </c>
      <c r="L510" s="39">
        <v>298717.37</v>
      </c>
      <c r="M510" s="39">
        <f t="shared" si="61"/>
        <v>99689.498937600001</v>
      </c>
    </row>
    <row r="511" spans="1:13" ht="24.75" customHeight="1" x14ac:dyDescent="0.15">
      <c r="A511" s="113"/>
      <c r="B511" s="113"/>
      <c r="C511" s="113"/>
      <c r="D511" s="40" t="s">
        <v>442</v>
      </c>
      <c r="E511" s="40" t="s">
        <v>17</v>
      </c>
      <c r="F511" s="40">
        <v>96456.69</v>
      </c>
      <c r="G511" s="40">
        <f t="shared" si="58"/>
        <v>115632.279972</v>
      </c>
      <c r="H511" s="40">
        <v>89377.056199999992</v>
      </c>
      <c r="I511" s="40">
        <f t="shared" si="59"/>
        <v>93935.286066199988</v>
      </c>
      <c r="J511" s="40">
        <f t="shared" si="60"/>
        <v>93935.286066199988</v>
      </c>
      <c r="K511" s="39">
        <v>130365.37417331999</v>
      </c>
      <c r="L511" s="39">
        <v>302444.45</v>
      </c>
      <c r="M511" s="39">
        <f t="shared" si="61"/>
        <v>130365.37417331999</v>
      </c>
    </row>
    <row r="512" spans="1:13" ht="41.25" customHeight="1" x14ac:dyDescent="0.15">
      <c r="A512" s="113"/>
      <c r="B512" s="113"/>
      <c r="C512" s="113"/>
      <c r="D512" s="40" t="s">
        <v>443</v>
      </c>
      <c r="E512" s="40" t="s">
        <v>17</v>
      </c>
      <c r="F512" s="40">
        <v>71954.19</v>
      </c>
      <c r="G512" s="40">
        <f t="shared" si="58"/>
        <v>86258.682971999995</v>
      </c>
      <c r="H512" s="40">
        <v>66672.576400000005</v>
      </c>
      <c r="I512" s="40">
        <f t="shared" si="59"/>
        <v>70072.877796400004</v>
      </c>
      <c r="J512" s="40">
        <f t="shared" si="60"/>
        <v>70072.877796400004</v>
      </c>
      <c r="K512" s="39">
        <v>97248.619937040014</v>
      </c>
      <c r="L512" s="39">
        <v>478988.08999999997</v>
      </c>
      <c r="M512" s="39">
        <f t="shared" si="61"/>
        <v>97248.619937040014</v>
      </c>
    </row>
    <row r="513" spans="1:13" ht="24.75" customHeight="1" x14ac:dyDescent="0.15">
      <c r="A513" s="113"/>
      <c r="B513" s="113"/>
      <c r="C513" s="113"/>
      <c r="D513" s="40" t="s">
        <v>444</v>
      </c>
      <c r="E513" s="40" t="s">
        <v>17</v>
      </c>
      <c r="F513" s="40">
        <v>51066.18</v>
      </c>
      <c r="G513" s="40">
        <f t="shared" si="58"/>
        <v>61218.136584</v>
      </c>
      <c r="H513" s="40">
        <v>47317.755599999997</v>
      </c>
      <c r="I513" s="40">
        <f t="shared" si="59"/>
        <v>49730.961135599995</v>
      </c>
      <c r="J513" s="40">
        <f t="shared" si="60"/>
        <v>49730.961135599995</v>
      </c>
      <c r="K513" s="39">
        <v>69017.678318160004</v>
      </c>
      <c r="L513" s="39">
        <v>232526</v>
      </c>
      <c r="M513" s="39">
        <f t="shared" si="61"/>
        <v>69017.678318160004</v>
      </c>
    </row>
    <row r="514" spans="1:13" ht="24.75" customHeight="1" x14ac:dyDescent="0.15">
      <c r="A514" s="113"/>
      <c r="B514" s="113"/>
      <c r="C514" s="113"/>
      <c r="D514" s="40" t="s">
        <v>445</v>
      </c>
      <c r="E514" s="40" t="s">
        <v>17</v>
      </c>
      <c r="F514" s="40">
        <v>476611.74</v>
      </c>
      <c r="G514" s="40">
        <f t="shared" si="58"/>
        <v>571362.15391200001</v>
      </c>
      <c r="H514" s="40">
        <v>441628.67920000001</v>
      </c>
      <c r="I514" s="40">
        <f t="shared" si="59"/>
        <v>464151.74183920003</v>
      </c>
      <c r="J514" s="40">
        <f t="shared" si="60"/>
        <v>464151.74183920003</v>
      </c>
      <c r="K514" s="39">
        <v>644159.59148111998</v>
      </c>
      <c r="L514" s="39">
        <v>1119790</v>
      </c>
      <c r="M514" s="39">
        <f t="shared" si="61"/>
        <v>644159.59148111998</v>
      </c>
    </row>
    <row r="515" spans="1:13" ht="30" customHeight="1" x14ac:dyDescent="0.15">
      <c r="A515" s="113"/>
      <c r="B515" s="113"/>
      <c r="C515" s="113"/>
      <c r="D515" s="40" t="s">
        <v>446</v>
      </c>
      <c r="E515" s="40" t="s">
        <v>17</v>
      </c>
      <c r="F515" s="40">
        <v>476611.74</v>
      </c>
      <c r="G515" s="40">
        <f t="shared" si="58"/>
        <v>571362.15391200001</v>
      </c>
      <c r="H515" s="40">
        <v>441628.67920000001</v>
      </c>
      <c r="I515" s="40">
        <f t="shared" si="59"/>
        <v>464151.74183920003</v>
      </c>
      <c r="J515" s="40">
        <f t="shared" si="60"/>
        <v>464151.74183920003</v>
      </c>
      <c r="K515" s="39">
        <v>644159.59148111998</v>
      </c>
      <c r="L515" s="39">
        <v>930699</v>
      </c>
      <c r="M515" s="39">
        <f t="shared" si="61"/>
        <v>644159.59148111998</v>
      </c>
    </row>
    <row r="516" spans="1:13" ht="24.75" customHeight="1" x14ac:dyDescent="0.15">
      <c r="A516" s="113"/>
      <c r="B516" s="113"/>
      <c r="C516" s="113"/>
      <c r="D516" s="40" t="s">
        <v>447</v>
      </c>
      <c r="E516" s="40" t="s">
        <v>17</v>
      </c>
      <c r="F516" s="40">
        <v>31773.06</v>
      </c>
      <c r="G516" s="40">
        <f t="shared" si="58"/>
        <v>38089.544328000004</v>
      </c>
      <c r="H516" s="40">
        <v>29440.861799999999</v>
      </c>
      <c r="I516" s="40">
        <f t="shared" si="59"/>
        <v>30942.3457518</v>
      </c>
      <c r="J516" s="40">
        <f t="shared" si="60"/>
        <v>30942.3457518</v>
      </c>
      <c r="K516" s="39">
        <v>42942.441021479994</v>
      </c>
      <c r="L516" s="39">
        <v>319065.18</v>
      </c>
      <c r="M516" s="39">
        <f t="shared" si="61"/>
        <v>42942.441021479994</v>
      </c>
    </row>
    <row r="517" spans="1:13" ht="33" customHeight="1" x14ac:dyDescent="0.15">
      <c r="A517" s="113"/>
      <c r="B517" s="113"/>
      <c r="C517" s="113"/>
      <c r="D517" s="40" t="s">
        <v>417</v>
      </c>
      <c r="E517" s="40" t="s">
        <v>17</v>
      </c>
      <c r="F517" s="40">
        <v>97108.11</v>
      </c>
      <c r="G517" s="40">
        <f t="shared" si="58"/>
        <v>116413.20226799999</v>
      </c>
      <c r="H517" s="40">
        <v>89980.272800000006</v>
      </c>
      <c r="I517" s="40">
        <f t="shared" si="59"/>
        <v>94569.266712800003</v>
      </c>
      <c r="J517" s="40">
        <f t="shared" si="60"/>
        <v>94569.266712800003</v>
      </c>
      <c r="K517" s="39">
        <v>131245.22590608001</v>
      </c>
      <c r="L517" s="39">
        <v>236122.18</v>
      </c>
      <c r="M517" s="39">
        <f t="shared" si="61"/>
        <v>131245.22590608001</v>
      </c>
    </row>
    <row r="518" spans="1:13" ht="24.75" customHeight="1" x14ac:dyDescent="0.15">
      <c r="A518" s="113"/>
      <c r="B518" s="113"/>
      <c r="C518" s="113"/>
      <c r="D518" s="40" t="s">
        <v>99</v>
      </c>
      <c r="E518" s="40" t="s">
        <v>17</v>
      </c>
      <c r="F518" s="40">
        <v>0</v>
      </c>
      <c r="G518" s="40">
        <f t="shared" si="58"/>
        <v>0</v>
      </c>
      <c r="H518" s="40">
        <v>0</v>
      </c>
      <c r="I518" s="40">
        <f t="shared" si="59"/>
        <v>0</v>
      </c>
      <c r="J518" s="40">
        <f t="shared" si="60"/>
        <v>0</v>
      </c>
      <c r="K518" s="39">
        <v>81600</v>
      </c>
      <c r="L518" s="39">
        <v>232336.79</v>
      </c>
      <c r="M518" s="39">
        <f t="shared" si="61"/>
        <v>81600</v>
      </c>
    </row>
    <row r="519" spans="1:13" ht="21.75" customHeight="1" x14ac:dyDescent="0.15">
      <c r="A519" s="113"/>
      <c r="B519" s="113"/>
      <c r="C519" s="113"/>
      <c r="D519" s="40" t="s">
        <v>448</v>
      </c>
      <c r="E519" s="40" t="s">
        <v>17</v>
      </c>
      <c r="F519" s="40">
        <v>0</v>
      </c>
      <c r="G519" s="40">
        <f t="shared" si="58"/>
        <v>0</v>
      </c>
      <c r="H519" s="40">
        <v>0</v>
      </c>
      <c r="I519" s="40">
        <f t="shared" si="59"/>
        <v>0</v>
      </c>
      <c r="J519" s="40">
        <f t="shared" si="60"/>
        <v>0</v>
      </c>
      <c r="K519" s="39">
        <v>262140</v>
      </c>
      <c r="L519" s="39">
        <v>478988.08999999997</v>
      </c>
      <c r="M519" s="39">
        <f t="shared" si="61"/>
        <v>262140</v>
      </c>
    </row>
    <row r="520" spans="1:13" ht="24.75" customHeight="1" x14ac:dyDescent="0.15">
      <c r="A520" s="113"/>
      <c r="B520" s="113"/>
      <c r="C520" s="113"/>
      <c r="D520" s="86" t="s">
        <v>81</v>
      </c>
      <c r="E520" s="87"/>
      <c r="F520" s="87"/>
      <c r="G520" s="87"/>
      <c r="H520" s="87"/>
      <c r="I520" s="87"/>
      <c r="J520" s="87"/>
      <c r="K520" s="87"/>
      <c r="L520" s="87"/>
      <c r="M520" s="88"/>
    </row>
    <row r="521" spans="1:13" ht="24.75" customHeight="1" x14ac:dyDescent="0.15">
      <c r="A521" s="113"/>
      <c r="B521" s="113"/>
      <c r="C521" s="113"/>
      <c r="D521" s="40" t="s">
        <v>405</v>
      </c>
      <c r="E521" s="118" t="s">
        <v>82</v>
      </c>
      <c r="F521" s="40">
        <v>52133.4</v>
      </c>
      <c r="G521" s="40">
        <f>(F521*19.88%)+F521</f>
        <v>62497.519919999999</v>
      </c>
      <c r="H521" s="40">
        <v>48306.4378</v>
      </c>
      <c r="I521" s="40">
        <f>(H521*5.1%)+H521</f>
        <v>50770.066127799997</v>
      </c>
      <c r="J521" s="40">
        <f>I521</f>
        <v>50770.066127799997</v>
      </c>
      <c r="K521" s="121">
        <v>70459.77017507999</v>
      </c>
      <c r="L521" s="121">
        <v>310599.52</v>
      </c>
      <c r="M521" s="121">
        <f>MIN(K521,L521)</f>
        <v>70459.77017507999</v>
      </c>
    </row>
    <row r="522" spans="1:13" ht="24.75" customHeight="1" x14ac:dyDescent="0.15">
      <c r="A522" s="113"/>
      <c r="B522" s="113"/>
      <c r="C522" s="113"/>
      <c r="D522" s="40" t="s">
        <v>93</v>
      </c>
      <c r="E522" s="119"/>
      <c r="F522" s="40"/>
      <c r="G522" s="40"/>
      <c r="H522" s="40"/>
      <c r="I522" s="40"/>
      <c r="J522" s="40">
        <f t="shared" ref="J522:J528" si="62">+(G522+I522)/2</f>
        <v>0</v>
      </c>
      <c r="K522" s="122"/>
      <c r="L522" s="122"/>
      <c r="M522" s="122"/>
    </row>
    <row r="523" spans="1:13" ht="41.25" customHeight="1" x14ac:dyDescent="0.15">
      <c r="A523" s="113"/>
      <c r="B523" s="113"/>
      <c r="C523" s="113"/>
      <c r="D523" s="40" t="s">
        <v>449</v>
      </c>
      <c r="E523" s="119"/>
      <c r="F523" s="40"/>
      <c r="G523" s="40"/>
      <c r="H523" s="40"/>
      <c r="I523" s="40"/>
      <c r="J523" s="40">
        <f t="shared" si="62"/>
        <v>0</v>
      </c>
      <c r="K523" s="122"/>
      <c r="L523" s="122"/>
      <c r="M523" s="122"/>
    </row>
    <row r="524" spans="1:13" ht="49.5" customHeight="1" x14ac:dyDescent="0.15">
      <c r="A524" s="113"/>
      <c r="B524" s="113"/>
      <c r="C524" s="113"/>
      <c r="D524" s="40" t="s">
        <v>450</v>
      </c>
      <c r="E524" s="119"/>
      <c r="F524" s="40"/>
      <c r="G524" s="40"/>
      <c r="H524" s="40"/>
      <c r="I524" s="40"/>
      <c r="J524" s="40">
        <f t="shared" si="62"/>
        <v>0</v>
      </c>
      <c r="K524" s="122"/>
      <c r="L524" s="122"/>
      <c r="M524" s="122"/>
    </row>
    <row r="525" spans="1:13" ht="24.75" customHeight="1" x14ac:dyDescent="0.15">
      <c r="A525" s="113"/>
      <c r="B525" s="113"/>
      <c r="C525" s="113"/>
      <c r="D525" s="40" t="s">
        <v>451</v>
      </c>
      <c r="E525" s="119"/>
      <c r="F525" s="40"/>
      <c r="G525" s="40"/>
      <c r="H525" s="40"/>
      <c r="I525" s="40"/>
      <c r="J525" s="40">
        <f t="shared" si="62"/>
        <v>0</v>
      </c>
      <c r="K525" s="122"/>
      <c r="L525" s="122"/>
      <c r="M525" s="122"/>
    </row>
    <row r="526" spans="1:13" ht="24.75" customHeight="1" x14ac:dyDescent="0.15">
      <c r="A526" s="113"/>
      <c r="B526" s="113"/>
      <c r="C526" s="113"/>
      <c r="D526" s="40" t="s">
        <v>452</v>
      </c>
      <c r="E526" s="119"/>
      <c r="F526" s="40"/>
      <c r="G526" s="40"/>
      <c r="H526" s="40"/>
      <c r="I526" s="40"/>
      <c r="J526" s="40">
        <f t="shared" si="62"/>
        <v>0</v>
      </c>
      <c r="K526" s="122"/>
      <c r="L526" s="122"/>
      <c r="M526" s="122"/>
    </row>
    <row r="527" spans="1:13" ht="24.75" customHeight="1" x14ac:dyDescent="0.15">
      <c r="A527" s="113"/>
      <c r="B527" s="113"/>
      <c r="C527" s="113"/>
      <c r="D527" s="40" t="s">
        <v>453</v>
      </c>
      <c r="E527" s="119"/>
      <c r="F527" s="40"/>
      <c r="G527" s="40"/>
      <c r="H527" s="40"/>
      <c r="I527" s="40"/>
      <c r="J527" s="40">
        <f t="shared" si="62"/>
        <v>0</v>
      </c>
      <c r="K527" s="122"/>
      <c r="L527" s="122"/>
      <c r="M527" s="122"/>
    </row>
    <row r="528" spans="1:13" ht="24.75" customHeight="1" x14ac:dyDescent="0.15">
      <c r="A528" s="114"/>
      <c r="B528" s="114"/>
      <c r="C528" s="114"/>
      <c r="D528" s="40" t="s">
        <v>454</v>
      </c>
      <c r="E528" s="120"/>
      <c r="F528" s="40"/>
      <c r="G528" s="40"/>
      <c r="H528" s="40"/>
      <c r="I528" s="40"/>
      <c r="J528" s="40">
        <f t="shared" si="62"/>
        <v>0</v>
      </c>
      <c r="K528" s="123"/>
      <c r="L528" s="123"/>
      <c r="M528" s="123"/>
    </row>
    <row r="529" spans="1:13" ht="24.75" customHeight="1" x14ac:dyDescent="0.15">
      <c r="A529" s="112">
        <v>13</v>
      </c>
      <c r="B529" s="112" t="s">
        <v>455</v>
      </c>
      <c r="C529" s="112" t="s">
        <v>456</v>
      </c>
      <c r="D529" s="86" t="s">
        <v>15</v>
      </c>
      <c r="E529" s="87"/>
      <c r="F529" s="87"/>
      <c r="G529" s="87"/>
      <c r="H529" s="87"/>
      <c r="I529" s="87"/>
      <c r="J529" s="87"/>
      <c r="K529" s="87"/>
      <c r="L529" s="87"/>
      <c r="M529" s="88"/>
    </row>
    <row r="530" spans="1:13" ht="33" customHeight="1" x14ac:dyDescent="0.15">
      <c r="A530" s="113"/>
      <c r="B530" s="113"/>
      <c r="C530" s="113"/>
      <c r="D530" s="40" t="s">
        <v>457</v>
      </c>
      <c r="E530" s="40" t="s">
        <v>17</v>
      </c>
      <c r="F530" s="40">
        <v>175611.15</v>
      </c>
      <c r="G530" s="40">
        <f t="shared" ref="G530:G539" si="63">(F530*19.88%)+F530</f>
        <v>210522.64661999998</v>
      </c>
      <c r="H530" s="40">
        <v>162721.1526</v>
      </c>
      <c r="I530" s="40">
        <f t="shared" ref="I530:I539" si="64">(H530*5.1%)+H530</f>
        <v>171019.93138260001</v>
      </c>
      <c r="J530" s="40">
        <f>I530</f>
        <v>171019.93138260001</v>
      </c>
      <c r="K530" s="39">
        <v>19048.58728344</v>
      </c>
      <c r="L530" s="39">
        <v>343320.95</v>
      </c>
      <c r="M530" s="39">
        <f>MIN(K530,L530)</f>
        <v>19048.58728344</v>
      </c>
    </row>
    <row r="531" spans="1:13" ht="16.5" customHeight="1" x14ac:dyDescent="0.15">
      <c r="A531" s="113"/>
      <c r="B531" s="113"/>
      <c r="C531" s="113"/>
      <c r="D531" s="40" t="s">
        <v>412</v>
      </c>
      <c r="E531" s="40" t="s">
        <v>17</v>
      </c>
      <c r="F531" s="40">
        <v>49856.4</v>
      </c>
      <c r="G531" s="40">
        <f t="shared" si="63"/>
        <v>59767.852319999998</v>
      </c>
      <c r="H531" s="40">
        <v>46196.569600000003</v>
      </c>
      <c r="I531" s="40">
        <f t="shared" si="64"/>
        <v>48552.594649600003</v>
      </c>
      <c r="J531" s="40">
        <f t="shared" ref="J531:J539" si="65">I531</f>
        <v>48552.594649600003</v>
      </c>
      <c r="K531" s="39">
        <v>28572.880925160003</v>
      </c>
      <c r="L531" s="39">
        <v>232540.28</v>
      </c>
      <c r="M531" s="39">
        <f t="shared" ref="M531:M539" si="66">MIN(K531,L531)</f>
        <v>28572.880925160003</v>
      </c>
    </row>
    <row r="532" spans="1:13" ht="24.75" customHeight="1" x14ac:dyDescent="0.15">
      <c r="A532" s="113"/>
      <c r="B532" s="113"/>
      <c r="C532" s="113"/>
      <c r="D532" s="40" t="s">
        <v>458</v>
      </c>
      <c r="E532" s="40" t="s">
        <v>17</v>
      </c>
      <c r="F532" s="40">
        <v>147522.87</v>
      </c>
      <c r="G532" s="40">
        <f t="shared" si="63"/>
        <v>176850.41655599998</v>
      </c>
      <c r="H532" s="40">
        <v>136694.8118</v>
      </c>
      <c r="I532" s="40">
        <f t="shared" si="64"/>
        <v>143666.2472018</v>
      </c>
      <c r="J532" s="40">
        <f t="shared" si="65"/>
        <v>143666.2472018</v>
      </c>
      <c r="K532" s="39">
        <v>62947.917747</v>
      </c>
      <c r="L532" s="39">
        <v>464748.55</v>
      </c>
      <c r="M532" s="39">
        <f t="shared" si="66"/>
        <v>62947.917747</v>
      </c>
    </row>
    <row r="533" spans="1:13" ht="41.25" customHeight="1" x14ac:dyDescent="0.15">
      <c r="A533" s="113"/>
      <c r="B533" s="113"/>
      <c r="C533" s="113"/>
      <c r="D533" s="40" t="s">
        <v>459</v>
      </c>
      <c r="E533" s="40" t="s">
        <v>17</v>
      </c>
      <c r="F533" s="40">
        <v>28370.43</v>
      </c>
      <c r="G533" s="40">
        <f t="shared" si="63"/>
        <v>34010.471484000002</v>
      </c>
      <c r="H533" s="40">
        <v>26287.642</v>
      </c>
      <c r="I533" s="40">
        <f t="shared" si="64"/>
        <v>27628.311741999998</v>
      </c>
      <c r="J533" s="40">
        <f t="shared" si="65"/>
        <v>27628.311741999998</v>
      </c>
      <c r="K533" s="39">
        <v>38343.154621200003</v>
      </c>
      <c r="L533" s="39">
        <v>154986.79</v>
      </c>
      <c r="M533" s="39">
        <f t="shared" si="66"/>
        <v>38343.154621200003</v>
      </c>
    </row>
    <row r="534" spans="1:13" ht="41.25" customHeight="1" x14ac:dyDescent="0.15">
      <c r="A534" s="113"/>
      <c r="B534" s="113"/>
      <c r="C534" s="113"/>
      <c r="D534" s="40" t="s">
        <v>460</v>
      </c>
      <c r="E534" s="40" t="s">
        <v>17</v>
      </c>
      <c r="F534" s="40">
        <v>35904.33</v>
      </c>
      <c r="G534" s="40">
        <f t="shared" si="63"/>
        <v>43042.110804000004</v>
      </c>
      <c r="H534" s="40">
        <v>33268.646399999998</v>
      </c>
      <c r="I534" s="40">
        <f t="shared" si="64"/>
        <v>34965.347366399998</v>
      </c>
      <c r="J534" s="40">
        <f t="shared" si="65"/>
        <v>34965.347366399998</v>
      </c>
      <c r="K534" s="39">
        <v>48525.647639039998</v>
      </c>
      <c r="L534" s="39">
        <v>147143.5</v>
      </c>
      <c r="M534" s="39">
        <f t="shared" si="66"/>
        <v>48525.647639039998</v>
      </c>
    </row>
    <row r="535" spans="1:13" ht="33" customHeight="1" x14ac:dyDescent="0.15">
      <c r="A535" s="113"/>
      <c r="B535" s="113"/>
      <c r="C535" s="113"/>
      <c r="D535" s="40" t="s">
        <v>461</v>
      </c>
      <c r="E535" s="40" t="s">
        <v>17</v>
      </c>
      <c r="F535" s="40">
        <v>343782.45</v>
      </c>
      <c r="G535" s="40">
        <f t="shared" si="63"/>
        <v>412126.40106</v>
      </c>
      <c r="H535" s="40">
        <v>318548.40120000002</v>
      </c>
      <c r="I535" s="40">
        <f t="shared" si="64"/>
        <v>334794.36966120003</v>
      </c>
      <c r="J535" s="40">
        <f t="shared" si="65"/>
        <v>334794.36966120003</v>
      </c>
      <c r="K535" s="39">
        <v>19048.58728344</v>
      </c>
      <c r="L535" s="39">
        <v>928347.56</v>
      </c>
      <c r="M535" s="39">
        <f t="shared" si="66"/>
        <v>19048.58728344</v>
      </c>
    </row>
    <row r="536" spans="1:13" ht="33" customHeight="1" x14ac:dyDescent="0.15">
      <c r="A536" s="113"/>
      <c r="B536" s="113"/>
      <c r="C536" s="113"/>
      <c r="D536" s="40" t="s">
        <v>462</v>
      </c>
      <c r="E536" s="40" t="s">
        <v>17</v>
      </c>
      <c r="F536" s="40">
        <v>198751.41</v>
      </c>
      <c r="G536" s="40">
        <f t="shared" si="63"/>
        <v>238263.19030799999</v>
      </c>
      <c r="H536" s="40">
        <v>184162.67660000001</v>
      </c>
      <c r="I536" s="40">
        <f t="shared" si="64"/>
        <v>193554.97310659999</v>
      </c>
      <c r="J536" s="40">
        <f t="shared" si="65"/>
        <v>193554.97310659999</v>
      </c>
      <c r="K536" s="39">
        <v>28572.880925160003</v>
      </c>
      <c r="L536" s="39">
        <v>333345.18</v>
      </c>
      <c r="M536" s="39">
        <f t="shared" si="66"/>
        <v>28572.880925160003</v>
      </c>
    </row>
    <row r="537" spans="1:13" ht="33" customHeight="1" x14ac:dyDescent="0.15">
      <c r="A537" s="113"/>
      <c r="B537" s="113"/>
      <c r="C537" s="113"/>
      <c r="D537" s="40" t="s">
        <v>463</v>
      </c>
      <c r="E537" s="40" t="s">
        <v>17</v>
      </c>
      <c r="F537" s="40">
        <v>164553.84</v>
      </c>
      <c r="G537" s="40">
        <f t="shared" si="63"/>
        <v>197267.143392</v>
      </c>
      <c r="H537" s="40">
        <v>152475.73639999999</v>
      </c>
      <c r="I537" s="40">
        <f t="shared" si="64"/>
        <v>160251.9989564</v>
      </c>
      <c r="J537" s="40">
        <f t="shared" si="65"/>
        <v>160251.9989564</v>
      </c>
      <c r="K537" s="39">
        <v>41965.278498</v>
      </c>
      <c r="L537" s="39">
        <v>469455</v>
      </c>
      <c r="M537" s="39">
        <f t="shared" si="66"/>
        <v>41965.278498</v>
      </c>
    </row>
    <row r="538" spans="1:13" ht="33" customHeight="1" x14ac:dyDescent="0.15">
      <c r="A538" s="113"/>
      <c r="B538" s="113"/>
      <c r="C538" s="113"/>
      <c r="D538" s="40" t="s">
        <v>464</v>
      </c>
      <c r="E538" s="40" t="s">
        <v>17</v>
      </c>
      <c r="F538" s="40">
        <v>658176.75</v>
      </c>
      <c r="G538" s="40">
        <f t="shared" si="63"/>
        <v>789022.2879</v>
      </c>
      <c r="H538" s="40">
        <v>609866.80819999997</v>
      </c>
      <c r="I538" s="40">
        <f t="shared" si="64"/>
        <v>640970.01541819994</v>
      </c>
      <c r="J538" s="40">
        <f t="shared" si="65"/>
        <v>640970.01541819994</v>
      </c>
      <c r="K538" s="39">
        <v>51757.176814199993</v>
      </c>
      <c r="L538" s="39">
        <v>893690</v>
      </c>
      <c r="M538" s="39">
        <f>MIN(K538,L538)</f>
        <v>51757.176814199993</v>
      </c>
    </row>
    <row r="539" spans="1:13" ht="41.25" customHeight="1" x14ac:dyDescent="0.15">
      <c r="A539" s="113"/>
      <c r="B539" s="113"/>
      <c r="C539" s="113"/>
      <c r="D539" s="40" t="s">
        <v>465</v>
      </c>
      <c r="E539" s="40" t="s">
        <v>17</v>
      </c>
      <c r="F539" s="40">
        <v>0</v>
      </c>
      <c r="G539" s="40">
        <f t="shared" si="63"/>
        <v>0</v>
      </c>
      <c r="H539" s="40">
        <v>0</v>
      </c>
      <c r="I539" s="40">
        <f t="shared" si="64"/>
        <v>0</v>
      </c>
      <c r="J539" s="40">
        <f t="shared" si="65"/>
        <v>0</v>
      </c>
      <c r="K539" s="39">
        <v>333540</v>
      </c>
      <c r="L539" s="39">
        <v>394051</v>
      </c>
      <c r="M539" s="39">
        <f t="shared" si="66"/>
        <v>333540</v>
      </c>
    </row>
    <row r="540" spans="1:13" ht="24.75" customHeight="1" x14ac:dyDescent="0.15">
      <c r="A540" s="113"/>
      <c r="B540" s="113"/>
      <c r="C540" s="113"/>
      <c r="D540" s="86" t="s">
        <v>81</v>
      </c>
      <c r="E540" s="87"/>
      <c r="F540" s="87"/>
      <c r="G540" s="87"/>
      <c r="H540" s="87"/>
      <c r="I540" s="87"/>
      <c r="J540" s="87"/>
      <c r="K540" s="87"/>
      <c r="L540" s="87"/>
      <c r="M540" s="88"/>
    </row>
    <row r="541" spans="1:13" ht="24.75" customHeight="1" x14ac:dyDescent="0.15">
      <c r="A541" s="113"/>
      <c r="B541" s="113"/>
      <c r="C541" s="113"/>
      <c r="D541" s="40" t="s">
        <v>405</v>
      </c>
      <c r="E541" s="118" t="s">
        <v>82</v>
      </c>
      <c r="F541" s="40">
        <v>147334.76999999999</v>
      </c>
      <c r="G541" s="40">
        <f>(F541*19.88%)+F541</f>
        <v>176624.92227599997</v>
      </c>
      <c r="H541" s="40">
        <v>136520.611</v>
      </c>
      <c r="I541" s="40">
        <f>(H541*5.1%)+H541</f>
        <v>143483.16216100001</v>
      </c>
      <c r="J541" s="40">
        <f>I541</f>
        <v>143483.16216100001</v>
      </c>
      <c r="K541" s="121">
        <v>38328.287694840001</v>
      </c>
      <c r="L541" s="121">
        <v>352080.54</v>
      </c>
      <c r="M541" s="121">
        <f>MIN(K541,L541)</f>
        <v>38328.287694840001</v>
      </c>
    </row>
    <row r="542" spans="1:13" ht="33" customHeight="1" x14ac:dyDescent="0.15">
      <c r="A542" s="113"/>
      <c r="B542" s="113"/>
      <c r="C542" s="113"/>
      <c r="D542" s="40" t="s">
        <v>466</v>
      </c>
      <c r="E542" s="119"/>
      <c r="F542" s="40"/>
      <c r="G542" s="40"/>
      <c r="H542" s="40"/>
      <c r="I542" s="40"/>
      <c r="J542" s="40">
        <f t="shared" ref="J542:J547" si="67">+(G542+I542)/2</f>
        <v>0</v>
      </c>
      <c r="K542" s="122"/>
      <c r="L542" s="122"/>
      <c r="M542" s="122"/>
    </row>
    <row r="543" spans="1:13" ht="33" customHeight="1" x14ac:dyDescent="0.15">
      <c r="A543" s="113"/>
      <c r="B543" s="113"/>
      <c r="C543" s="113"/>
      <c r="D543" s="40" t="s">
        <v>467</v>
      </c>
      <c r="E543" s="119"/>
      <c r="F543" s="40"/>
      <c r="G543" s="40"/>
      <c r="H543" s="40"/>
      <c r="I543" s="40"/>
      <c r="J543" s="40">
        <f t="shared" si="67"/>
        <v>0</v>
      </c>
      <c r="K543" s="122"/>
      <c r="L543" s="122"/>
      <c r="M543" s="122"/>
    </row>
    <row r="544" spans="1:13" ht="16.5" customHeight="1" x14ac:dyDescent="0.15">
      <c r="A544" s="113"/>
      <c r="B544" s="113"/>
      <c r="C544" s="113"/>
      <c r="D544" s="40" t="s">
        <v>468</v>
      </c>
      <c r="E544" s="119"/>
      <c r="F544" s="40"/>
      <c r="G544" s="40"/>
      <c r="H544" s="40"/>
      <c r="I544" s="40"/>
      <c r="J544" s="40">
        <f t="shared" si="67"/>
        <v>0</v>
      </c>
      <c r="K544" s="122"/>
      <c r="L544" s="122"/>
      <c r="M544" s="122"/>
    </row>
    <row r="545" spans="1:13" ht="49.5" customHeight="1" x14ac:dyDescent="0.15">
      <c r="A545" s="113"/>
      <c r="B545" s="113"/>
      <c r="C545" s="113"/>
      <c r="D545" s="40" t="s">
        <v>469</v>
      </c>
      <c r="E545" s="119"/>
      <c r="F545" s="40"/>
      <c r="G545" s="40"/>
      <c r="H545" s="40"/>
      <c r="I545" s="40"/>
      <c r="J545" s="40">
        <f t="shared" si="67"/>
        <v>0</v>
      </c>
      <c r="K545" s="122"/>
      <c r="L545" s="122"/>
      <c r="M545" s="122"/>
    </row>
    <row r="546" spans="1:13" ht="24.75" customHeight="1" x14ac:dyDescent="0.15">
      <c r="A546" s="113"/>
      <c r="B546" s="113"/>
      <c r="C546" s="113"/>
      <c r="D546" s="40" t="s">
        <v>470</v>
      </c>
      <c r="E546" s="119"/>
      <c r="F546" s="40"/>
      <c r="G546" s="40"/>
      <c r="H546" s="40"/>
      <c r="I546" s="40"/>
      <c r="J546" s="40">
        <f t="shared" si="67"/>
        <v>0</v>
      </c>
      <c r="K546" s="122"/>
      <c r="L546" s="122"/>
      <c r="M546" s="122"/>
    </row>
    <row r="547" spans="1:13" ht="24.75" customHeight="1" x14ac:dyDescent="0.15">
      <c r="A547" s="114"/>
      <c r="B547" s="114"/>
      <c r="C547" s="114"/>
      <c r="D547" s="40" t="s">
        <v>471</v>
      </c>
      <c r="E547" s="120"/>
      <c r="F547" s="40"/>
      <c r="G547" s="40"/>
      <c r="H547" s="40"/>
      <c r="I547" s="40"/>
      <c r="J547" s="40">
        <f t="shared" si="67"/>
        <v>0</v>
      </c>
      <c r="K547" s="123"/>
      <c r="L547" s="123"/>
      <c r="M547" s="123"/>
    </row>
    <row r="548" spans="1:13" ht="24.75" customHeight="1" x14ac:dyDescent="0.15">
      <c r="A548" s="112">
        <v>14</v>
      </c>
      <c r="B548" s="112" t="s">
        <v>472</v>
      </c>
      <c r="C548" s="112" t="s">
        <v>473</v>
      </c>
      <c r="D548" s="86" t="s">
        <v>15</v>
      </c>
      <c r="E548" s="87"/>
      <c r="F548" s="87"/>
      <c r="G548" s="87"/>
      <c r="H548" s="87"/>
      <c r="I548" s="87"/>
      <c r="J548" s="87"/>
      <c r="K548" s="87"/>
      <c r="L548" s="87"/>
      <c r="M548" s="88"/>
    </row>
    <row r="549" spans="1:13" ht="24.75" customHeight="1" x14ac:dyDescent="0.15">
      <c r="A549" s="113"/>
      <c r="B549" s="113"/>
      <c r="C549" s="113"/>
      <c r="D549" s="40" t="s">
        <v>474</v>
      </c>
      <c r="E549" s="40" t="s">
        <v>17</v>
      </c>
      <c r="F549" s="40">
        <v>17022.060000000001</v>
      </c>
      <c r="G549" s="40">
        <f t="shared" ref="G549:G554" si="68">(F549*19.88%)+F549</f>
        <v>20406.045528000002</v>
      </c>
      <c r="H549" s="40">
        <v>0</v>
      </c>
      <c r="I549" s="40">
        <f t="shared" ref="I549:I554" si="69">(H549*5.1%)+H549</f>
        <v>0</v>
      </c>
      <c r="J549" s="40">
        <f>I549</f>
        <v>0</v>
      </c>
      <c r="K549" s="39">
        <v>91870.847211</v>
      </c>
      <c r="L549" s="39">
        <v>72590</v>
      </c>
      <c r="M549" s="39">
        <f>MIN(K549,L549)</f>
        <v>72590</v>
      </c>
    </row>
    <row r="550" spans="1:13" ht="24.75" customHeight="1" x14ac:dyDescent="0.15">
      <c r="A550" s="113"/>
      <c r="B550" s="113"/>
      <c r="C550" s="113"/>
      <c r="D550" s="40" t="s">
        <v>411</v>
      </c>
      <c r="E550" s="40" t="s">
        <v>17</v>
      </c>
      <c r="F550" s="40">
        <v>640315.17000000004</v>
      </c>
      <c r="G550" s="40">
        <f t="shared" si="68"/>
        <v>767609.82579600008</v>
      </c>
      <c r="H550" s="40">
        <v>593315.87899999996</v>
      </c>
      <c r="I550" s="40">
        <f t="shared" si="69"/>
        <v>623574.98882899992</v>
      </c>
      <c r="J550" s="40">
        <f t="shared" ref="J550:J554" si="70">I550</f>
        <v>623574.98882899992</v>
      </c>
      <c r="K550" s="39">
        <v>865410.54110939999</v>
      </c>
      <c r="L550" s="39">
        <v>571502.26</v>
      </c>
      <c r="M550" s="39">
        <f t="shared" ref="M550:M554" si="71">MIN(K550,L550)</f>
        <v>571502.26</v>
      </c>
    </row>
    <row r="551" spans="1:13" ht="33" customHeight="1" x14ac:dyDescent="0.15">
      <c r="A551" s="113"/>
      <c r="B551" s="113"/>
      <c r="C551" s="113"/>
      <c r="D551" s="40" t="s">
        <v>475</v>
      </c>
      <c r="E551" s="40" t="s">
        <v>17</v>
      </c>
      <c r="F551" s="40">
        <v>67975.38</v>
      </c>
      <c r="G551" s="40">
        <f t="shared" si="68"/>
        <v>81488.885544000004</v>
      </c>
      <c r="H551" s="40">
        <v>0</v>
      </c>
      <c r="I551" s="40">
        <f t="shared" si="69"/>
        <v>0</v>
      </c>
      <c r="J551" s="40">
        <f t="shared" si="70"/>
        <v>0</v>
      </c>
      <c r="K551" s="39">
        <v>100490.4</v>
      </c>
      <c r="L551" s="39">
        <v>186641.98</v>
      </c>
      <c r="M551" s="39">
        <f t="shared" si="71"/>
        <v>100490.4</v>
      </c>
    </row>
    <row r="552" spans="1:13" ht="33" customHeight="1" x14ac:dyDescent="0.15">
      <c r="A552" s="113"/>
      <c r="B552" s="113"/>
      <c r="C552" s="113"/>
      <c r="D552" s="40" t="s">
        <v>476</v>
      </c>
      <c r="E552" s="40" t="s">
        <v>17</v>
      </c>
      <c r="F552" s="40">
        <v>81255.240000000005</v>
      </c>
      <c r="G552" s="40">
        <f t="shared" si="68"/>
        <v>97408.781711999996</v>
      </c>
      <c r="H552" s="40">
        <v>0</v>
      </c>
      <c r="I552" s="40">
        <f t="shared" si="69"/>
        <v>0</v>
      </c>
      <c r="J552" s="40">
        <f t="shared" si="70"/>
        <v>0</v>
      </c>
      <c r="K552" s="39">
        <v>150450</v>
      </c>
      <c r="L552" s="39">
        <v>380947.56</v>
      </c>
      <c r="M552" s="39">
        <f t="shared" si="71"/>
        <v>150450</v>
      </c>
    </row>
    <row r="553" spans="1:13" ht="33" customHeight="1" x14ac:dyDescent="0.15">
      <c r="A553" s="113"/>
      <c r="B553" s="113"/>
      <c r="C553" s="113"/>
      <c r="D553" s="40" t="s">
        <v>477</v>
      </c>
      <c r="E553" s="40" t="s">
        <v>17</v>
      </c>
      <c r="F553" s="40">
        <v>39771.269999999997</v>
      </c>
      <c r="G553" s="40">
        <f t="shared" si="68"/>
        <v>47677.798475999996</v>
      </c>
      <c r="H553" s="40">
        <v>0</v>
      </c>
      <c r="I553" s="40">
        <f t="shared" si="69"/>
        <v>0</v>
      </c>
      <c r="J553" s="40">
        <f t="shared" si="70"/>
        <v>0</v>
      </c>
      <c r="K553" s="39">
        <v>182580</v>
      </c>
      <c r="L553" s="39">
        <v>186177.88</v>
      </c>
      <c r="M553" s="39">
        <f t="shared" si="71"/>
        <v>182580</v>
      </c>
    </row>
    <row r="554" spans="1:13" ht="33" customHeight="1" x14ac:dyDescent="0.15">
      <c r="A554" s="113"/>
      <c r="B554" s="113"/>
      <c r="C554" s="113"/>
      <c r="D554" s="40" t="s">
        <v>478</v>
      </c>
      <c r="E554" s="40" t="s">
        <v>17</v>
      </c>
      <c r="F554" s="40">
        <v>39771.269999999997</v>
      </c>
      <c r="G554" s="40">
        <f t="shared" si="68"/>
        <v>47677.798475999996</v>
      </c>
      <c r="H554" s="40">
        <v>0</v>
      </c>
      <c r="I554" s="40">
        <f t="shared" si="69"/>
        <v>0</v>
      </c>
      <c r="J554" s="40">
        <f t="shared" si="70"/>
        <v>0</v>
      </c>
      <c r="K554" s="39">
        <v>182580</v>
      </c>
      <c r="L554" s="39">
        <v>220296.37</v>
      </c>
      <c r="M554" s="39">
        <f t="shared" si="71"/>
        <v>182580</v>
      </c>
    </row>
    <row r="555" spans="1:13" ht="24.75" customHeight="1" x14ac:dyDescent="0.15">
      <c r="A555" s="113"/>
      <c r="B555" s="113"/>
      <c r="C555" s="113"/>
      <c r="D555" s="86" t="s">
        <v>81</v>
      </c>
      <c r="E555" s="87"/>
      <c r="F555" s="87"/>
      <c r="G555" s="87"/>
      <c r="H555" s="87"/>
      <c r="I555" s="87"/>
      <c r="J555" s="87"/>
      <c r="K555" s="87"/>
      <c r="L555" s="87"/>
      <c r="M555" s="88"/>
    </row>
    <row r="556" spans="1:13" ht="16.5" customHeight="1" x14ac:dyDescent="0.15">
      <c r="A556" s="113"/>
      <c r="B556" s="113"/>
      <c r="C556" s="113"/>
      <c r="D556" s="40" t="s">
        <v>479</v>
      </c>
      <c r="E556" s="118" t="s">
        <v>82</v>
      </c>
      <c r="F556" s="40">
        <v>56405.25</v>
      </c>
      <c r="G556" s="40">
        <f>(F556*19.88%)+F556</f>
        <v>67618.613700000002</v>
      </c>
      <c r="H556" s="40">
        <v>52264.873</v>
      </c>
      <c r="I556" s="40">
        <f>(H556*5.1%)+H556</f>
        <v>54930.381522999996</v>
      </c>
      <c r="J556" s="40">
        <f>I556</f>
        <v>54930.381522999996</v>
      </c>
      <c r="K556" s="121">
        <v>76233.543757799998</v>
      </c>
      <c r="L556" s="121">
        <v>246659.63</v>
      </c>
      <c r="M556" s="121">
        <f>MIN(K556,L556)</f>
        <v>76233.543757799998</v>
      </c>
    </row>
    <row r="557" spans="1:13" ht="24.75" customHeight="1" x14ac:dyDescent="0.15">
      <c r="A557" s="113"/>
      <c r="B557" s="113"/>
      <c r="C557" s="113"/>
      <c r="D557" s="40" t="s">
        <v>403</v>
      </c>
      <c r="E557" s="119"/>
      <c r="F557" s="40"/>
      <c r="G557" s="40"/>
      <c r="H557" s="40"/>
      <c r="I557" s="40"/>
      <c r="J557" s="40">
        <f t="shared" ref="J557:J562" si="72">+(G557+I557)/2</f>
        <v>0</v>
      </c>
      <c r="K557" s="122"/>
      <c r="L557" s="122"/>
      <c r="M557" s="122"/>
    </row>
    <row r="558" spans="1:13" ht="24.75" customHeight="1" x14ac:dyDescent="0.15">
      <c r="A558" s="113"/>
      <c r="B558" s="113"/>
      <c r="C558" s="113"/>
      <c r="D558" s="40" t="s">
        <v>405</v>
      </c>
      <c r="E558" s="119"/>
      <c r="F558" s="40"/>
      <c r="G558" s="40"/>
      <c r="H558" s="40"/>
      <c r="I558" s="40"/>
      <c r="J558" s="40">
        <f t="shared" si="72"/>
        <v>0</v>
      </c>
      <c r="K558" s="122"/>
      <c r="L558" s="122"/>
      <c r="M558" s="122"/>
    </row>
    <row r="559" spans="1:13" ht="24.75" customHeight="1" x14ac:dyDescent="0.15">
      <c r="A559" s="113"/>
      <c r="B559" s="113"/>
      <c r="C559" s="113"/>
      <c r="D559" s="40" t="s">
        <v>480</v>
      </c>
      <c r="E559" s="119"/>
      <c r="F559" s="40"/>
      <c r="G559" s="40"/>
      <c r="H559" s="40"/>
      <c r="I559" s="40"/>
      <c r="J559" s="40">
        <f t="shared" si="72"/>
        <v>0</v>
      </c>
      <c r="K559" s="122"/>
      <c r="L559" s="122"/>
      <c r="M559" s="122"/>
    </row>
    <row r="560" spans="1:13" ht="16.5" customHeight="1" x14ac:dyDescent="0.15">
      <c r="A560" s="113"/>
      <c r="B560" s="113"/>
      <c r="C560" s="113"/>
      <c r="D560" s="40" t="s">
        <v>425</v>
      </c>
      <c r="E560" s="119"/>
      <c r="F560" s="40"/>
      <c r="G560" s="40"/>
      <c r="H560" s="40"/>
      <c r="I560" s="40"/>
      <c r="J560" s="40">
        <f t="shared" si="72"/>
        <v>0</v>
      </c>
      <c r="K560" s="122"/>
      <c r="L560" s="122"/>
      <c r="M560" s="122"/>
    </row>
    <row r="561" spans="1:13" ht="16.5" customHeight="1" x14ac:dyDescent="0.15">
      <c r="A561" s="113"/>
      <c r="B561" s="113"/>
      <c r="C561" s="113"/>
      <c r="D561" s="40" t="s">
        <v>468</v>
      </c>
      <c r="E561" s="119"/>
      <c r="F561" s="40"/>
      <c r="G561" s="40"/>
      <c r="H561" s="40"/>
      <c r="I561" s="40"/>
      <c r="J561" s="40">
        <f t="shared" si="72"/>
        <v>0</v>
      </c>
      <c r="K561" s="122"/>
      <c r="L561" s="122"/>
      <c r="M561" s="122"/>
    </row>
    <row r="562" spans="1:13" ht="24.75" customHeight="1" x14ac:dyDescent="0.15">
      <c r="A562" s="114"/>
      <c r="B562" s="114"/>
      <c r="C562" s="114"/>
      <c r="D562" s="40" t="s">
        <v>382</v>
      </c>
      <c r="E562" s="120"/>
      <c r="F562" s="40"/>
      <c r="G562" s="40"/>
      <c r="H562" s="40"/>
      <c r="I562" s="40"/>
      <c r="J562" s="40">
        <f t="shared" si="72"/>
        <v>0</v>
      </c>
      <c r="K562" s="123"/>
      <c r="L562" s="123"/>
      <c r="M562" s="123"/>
    </row>
    <row r="563" spans="1:13" ht="24.75" customHeight="1" x14ac:dyDescent="0.15">
      <c r="A563" s="112">
        <v>15</v>
      </c>
      <c r="B563" s="112" t="s">
        <v>481</v>
      </c>
      <c r="C563" s="112" t="s">
        <v>482</v>
      </c>
      <c r="D563" s="86" t="s">
        <v>15</v>
      </c>
      <c r="E563" s="87"/>
      <c r="F563" s="87"/>
      <c r="G563" s="87"/>
      <c r="H563" s="87"/>
      <c r="I563" s="87"/>
      <c r="J563" s="87"/>
      <c r="K563" s="87"/>
      <c r="L563" s="87"/>
      <c r="M563" s="88"/>
    </row>
    <row r="564" spans="1:13" ht="16.5" customHeight="1" x14ac:dyDescent="0.15">
      <c r="A564" s="113"/>
      <c r="B564" s="113"/>
      <c r="C564" s="113"/>
      <c r="D564" s="40" t="s">
        <v>483</v>
      </c>
      <c r="E564" s="40" t="s">
        <v>17</v>
      </c>
      <c r="F564" s="40">
        <v>0</v>
      </c>
      <c r="G564" s="40">
        <f t="shared" ref="G564:G574" si="73">(F564*19.88%)+F564</f>
        <v>0</v>
      </c>
      <c r="H564" s="40">
        <v>0</v>
      </c>
      <c r="I564" s="40">
        <f t="shared" ref="I564:I574" si="74">(H564*5.1%)+H564</f>
        <v>0</v>
      </c>
      <c r="J564" s="40">
        <f>I564</f>
        <v>0</v>
      </c>
      <c r="K564" s="39">
        <v>590580</v>
      </c>
      <c r="L564" s="39">
        <v>339150</v>
      </c>
      <c r="M564" s="39">
        <f>MIN(K564,L564)</f>
        <v>339150</v>
      </c>
    </row>
    <row r="565" spans="1:13" ht="24.75" customHeight="1" x14ac:dyDescent="0.15">
      <c r="A565" s="113"/>
      <c r="B565" s="113"/>
      <c r="C565" s="113"/>
      <c r="D565" s="40" t="s">
        <v>484</v>
      </c>
      <c r="E565" s="40" t="s">
        <v>17</v>
      </c>
      <c r="F565" s="40">
        <v>0</v>
      </c>
      <c r="G565" s="40">
        <f t="shared" si="73"/>
        <v>0</v>
      </c>
      <c r="H565" s="40">
        <v>0</v>
      </c>
      <c r="I565" s="40">
        <f t="shared" si="74"/>
        <v>0</v>
      </c>
      <c r="J565" s="40">
        <f t="shared" ref="J565:J574" si="75">I565</f>
        <v>0</v>
      </c>
      <c r="K565" s="39">
        <v>590580</v>
      </c>
      <c r="L565" s="39">
        <v>285780.88</v>
      </c>
      <c r="M565" s="39">
        <f t="shared" ref="M565:M574" si="76">MIN(K565,L565)</f>
        <v>285780.88</v>
      </c>
    </row>
    <row r="566" spans="1:13" ht="24.75" customHeight="1" x14ac:dyDescent="0.15">
      <c r="A566" s="113"/>
      <c r="B566" s="113"/>
      <c r="C566" s="113"/>
      <c r="D566" s="40" t="s">
        <v>485</v>
      </c>
      <c r="E566" s="40" t="s">
        <v>17</v>
      </c>
      <c r="F566" s="40">
        <v>0</v>
      </c>
      <c r="G566" s="40">
        <f t="shared" si="73"/>
        <v>0</v>
      </c>
      <c r="H566" s="40">
        <v>0</v>
      </c>
      <c r="I566" s="40">
        <f t="shared" si="74"/>
        <v>0</v>
      </c>
      <c r="J566" s="40">
        <f t="shared" si="75"/>
        <v>0</v>
      </c>
      <c r="K566" s="39">
        <v>700740</v>
      </c>
      <c r="L566" s="39">
        <v>314279</v>
      </c>
      <c r="M566" s="39">
        <f t="shared" si="76"/>
        <v>314279</v>
      </c>
    </row>
    <row r="567" spans="1:13" ht="24.75" customHeight="1" x14ac:dyDescent="0.15">
      <c r="A567" s="113"/>
      <c r="B567" s="113"/>
      <c r="C567" s="113"/>
      <c r="D567" s="40" t="s">
        <v>486</v>
      </c>
      <c r="E567" s="40" t="s">
        <v>17</v>
      </c>
      <c r="F567" s="40">
        <v>0</v>
      </c>
      <c r="G567" s="40">
        <f t="shared" si="73"/>
        <v>0</v>
      </c>
      <c r="H567" s="40">
        <v>0</v>
      </c>
      <c r="I567" s="40">
        <f t="shared" si="74"/>
        <v>0</v>
      </c>
      <c r="J567" s="40">
        <f t="shared" si="75"/>
        <v>0</v>
      </c>
      <c r="K567" s="39">
        <v>536520</v>
      </c>
      <c r="L567" s="39">
        <v>172550</v>
      </c>
      <c r="M567" s="39">
        <f t="shared" si="76"/>
        <v>172550</v>
      </c>
    </row>
    <row r="568" spans="1:13" ht="24.75" customHeight="1" x14ac:dyDescent="0.15">
      <c r="A568" s="113"/>
      <c r="B568" s="113"/>
      <c r="C568" s="113"/>
      <c r="D568" s="40" t="s">
        <v>487</v>
      </c>
      <c r="E568" s="40" t="s">
        <v>17</v>
      </c>
      <c r="F568" s="40">
        <v>0</v>
      </c>
      <c r="G568" s="40">
        <f t="shared" si="73"/>
        <v>0</v>
      </c>
      <c r="H568" s="40">
        <v>0</v>
      </c>
      <c r="I568" s="40">
        <f t="shared" si="74"/>
        <v>0</v>
      </c>
      <c r="J568" s="40">
        <f t="shared" si="75"/>
        <v>0</v>
      </c>
      <c r="K568" s="39">
        <v>346800</v>
      </c>
      <c r="L568" s="39">
        <v>345100</v>
      </c>
      <c r="M568" s="39">
        <f t="shared" si="76"/>
        <v>345100</v>
      </c>
    </row>
    <row r="569" spans="1:13" ht="24.75" customHeight="1" x14ac:dyDescent="0.15">
      <c r="A569" s="113"/>
      <c r="B569" s="113"/>
      <c r="C569" s="113"/>
      <c r="D569" s="40" t="s">
        <v>488</v>
      </c>
      <c r="E569" s="40" t="s">
        <v>17</v>
      </c>
      <c r="F569" s="40">
        <v>0</v>
      </c>
      <c r="G569" s="40">
        <f t="shared" si="73"/>
        <v>0</v>
      </c>
      <c r="H569" s="40">
        <v>0</v>
      </c>
      <c r="I569" s="40">
        <f t="shared" si="74"/>
        <v>0</v>
      </c>
      <c r="J569" s="40">
        <f t="shared" si="75"/>
        <v>0</v>
      </c>
      <c r="K569" s="39">
        <v>1876800</v>
      </c>
      <c r="L569" s="39">
        <v>666400</v>
      </c>
      <c r="M569" s="39">
        <f t="shared" si="76"/>
        <v>666400</v>
      </c>
    </row>
    <row r="570" spans="1:13" ht="24.75" customHeight="1" x14ac:dyDescent="0.15">
      <c r="A570" s="113"/>
      <c r="B570" s="113"/>
      <c r="C570" s="113"/>
      <c r="D570" s="40" t="s">
        <v>489</v>
      </c>
      <c r="E570" s="40" t="s">
        <v>17</v>
      </c>
      <c r="F570" s="40">
        <v>0</v>
      </c>
      <c r="G570" s="40">
        <f t="shared" si="73"/>
        <v>0</v>
      </c>
      <c r="H570" s="40">
        <v>0</v>
      </c>
      <c r="I570" s="40">
        <f t="shared" si="74"/>
        <v>0</v>
      </c>
      <c r="J570" s="40">
        <f t="shared" si="75"/>
        <v>0</v>
      </c>
      <c r="K570" s="39">
        <v>178500</v>
      </c>
      <c r="L570" s="39">
        <v>172550</v>
      </c>
      <c r="M570" s="39">
        <f t="shared" si="76"/>
        <v>172550</v>
      </c>
    </row>
    <row r="571" spans="1:13" ht="24.75" customHeight="1" x14ac:dyDescent="0.15">
      <c r="A571" s="113"/>
      <c r="B571" s="113"/>
      <c r="C571" s="113"/>
      <c r="D571" s="40" t="s">
        <v>490</v>
      </c>
      <c r="E571" s="40" t="s">
        <v>17</v>
      </c>
      <c r="F571" s="40">
        <v>0</v>
      </c>
      <c r="G571" s="40">
        <f t="shared" si="73"/>
        <v>0</v>
      </c>
      <c r="H571" s="40">
        <v>0</v>
      </c>
      <c r="I571" s="40">
        <f t="shared" si="74"/>
        <v>0</v>
      </c>
      <c r="J571" s="40">
        <f t="shared" si="75"/>
        <v>0</v>
      </c>
      <c r="K571" s="39">
        <v>201960</v>
      </c>
      <c r="L571" s="39">
        <v>105910</v>
      </c>
      <c r="M571" s="39">
        <f t="shared" si="76"/>
        <v>105910</v>
      </c>
    </row>
    <row r="572" spans="1:13" ht="24.75" customHeight="1" x14ac:dyDescent="0.15">
      <c r="A572" s="113"/>
      <c r="B572" s="113"/>
      <c r="C572" s="113"/>
      <c r="D572" s="40" t="s">
        <v>491</v>
      </c>
      <c r="E572" s="40" t="s">
        <v>17</v>
      </c>
      <c r="F572" s="40">
        <v>0</v>
      </c>
      <c r="G572" s="40">
        <f t="shared" si="73"/>
        <v>0</v>
      </c>
      <c r="H572" s="40">
        <v>0</v>
      </c>
      <c r="I572" s="40">
        <f t="shared" si="74"/>
        <v>0</v>
      </c>
      <c r="J572" s="40">
        <f t="shared" si="75"/>
        <v>0</v>
      </c>
      <c r="K572" s="39">
        <v>171360</v>
      </c>
      <c r="L572" s="39">
        <v>285748.75</v>
      </c>
      <c r="M572" s="39">
        <f t="shared" si="76"/>
        <v>171360</v>
      </c>
    </row>
    <row r="573" spans="1:13" ht="33" customHeight="1" x14ac:dyDescent="0.15">
      <c r="A573" s="113"/>
      <c r="B573" s="113"/>
      <c r="C573" s="113"/>
      <c r="D573" s="40" t="s">
        <v>492</v>
      </c>
      <c r="E573" s="40" t="s">
        <v>17</v>
      </c>
      <c r="F573" s="40">
        <v>0</v>
      </c>
      <c r="G573" s="40">
        <f t="shared" si="73"/>
        <v>0</v>
      </c>
      <c r="H573" s="40">
        <v>0</v>
      </c>
      <c r="I573" s="40">
        <f t="shared" si="74"/>
        <v>0</v>
      </c>
      <c r="J573" s="40">
        <f t="shared" si="75"/>
        <v>0</v>
      </c>
      <c r="K573" s="39">
        <v>71400</v>
      </c>
      <c r="L573" s="39">
        <v>178500</v>
      </c>
      <c r="M573" s="39">
        <f t="shared" si="76"/>
        <v>71400</v>
      </c>
    </row>
    <row r="574" spans="1:13" ht="33" customHeight="1" x14ac:dyDescent="0.15">
      <c r="A574" s="113"/>
      <c r="B574" s="113"/>
      <c r="C574" s="113"/>
      <c r="D574" s="40" t="s">
        <v>493</v>
      </c>
      <c r="E574" s="40" t="s">
        <v>17</v>
      </c>
      <c r="F574" s="40">
        <v>0</v>
      </c>
      <c r="G574" s="40">
        <f t="shared" si="73"/>
        <v>0</v>
      </c>
      <c r="H574" s="40">
        <v>0</v>
      </c>
      <c r="I574" s="40">
        <f t="shared" si="74"/>
        <v>0</v>
      </c>
      <c r="J574" s="40">
        <f t="shared" si="75"/>
        <v>0</v>
      </c>
      <c r="K574" s="39">
        <v>60819.244200000001</v>
      </c>
      <c r="L574" s="39">
        <v>285666.64</v>
      </c>
      <c r="M574" s="39">
        <f t="shared" si="76"/>
        <v>60819.244200000001</v>
      </c>
    </row>
    <row r="575" spans="1:13" ht="24.75" customHeight="1" x14ac:dyDescent="0.15">
      <c r="A575" s="113"/>
      <c r="B575" s="113"/>
      <c r="C575" s="113"/>
      <c r="D575" s="86" t="s">
        <v>81</v>
      </c>
      <c r="E575" s="87"/>
      <c r="F575" s="87"/>
      <c r="G575" s="87"/>
      <c r="H575" s="87"/>
      <c r="I575" s="87"/>
      <c r="J575" s="87"/>
      <c r="K575" s="87"/>
      <c r="L575" s="87"/>
      <c r="M575" s="88"/>
    </row>
    <row r="576" spans="1:13" ht="24.75" customHeight="1" x14ac:dyDescent="0.15">
      <c r="A576" s="113"/>
      <c r="B576" s="113"/>
      <c r="C576" s="113"/>
      <c r="D576" s="40" t="s">
        <v>403</v>
      </c>
      <c r="E576" s="118" t="s">
        <v>82</v>
      </c>
      <c r="F576" s="40">
        <v>0</v>
      </c>
      <c r="G576" s="40">
        <f>(F576*19.88%)+F576</f>
        <v>0</v>
      </c>
      <c r="H576" s="40">
        <v>0</v>
      </c>
      <c r="I576" s="40">
        <f>(H576*5.1%)+H576</f>
        <v>0</v>
      </c>
      <c r="J576" s="40">
        <f>I576</f>
        <v>0</v>
      </c>
      <c r="K576" s="121">
        <v>202730.81400000001</v>
      </c>
      <c r="L576" s="121">
        <v>325346</v>
      </c>
      <c r="M576" s="121">
        <f>MIN(K576,L576)</f>
        <v>202730.81400000001</v>
      </c>
    </row>
    <row r="577" spans="1:13" ht="24.75" customHeight="1" x14ac:dyDescent="0.15">
      <c r="A577" s="113"/>
      <c r="B577" s="113"/>
      <c r="C577" s="113"/>
      <c r="D577" s="40" t="s">
        <v>405</v>
      </c>
      <c r="E577" s="119"/>
      <c r="F577" s="40"/>
      <c r="G577" s="40"/>
      <c r="H577" s="40"/>
      <c r="I577" s="40"/>
      <c r="J577" s="40"/>
      <c r="K577" s="122"/>
      <c r="L577" s="122"/>
      <c r="M577" s="122"/>
    </row>
    <row r="578" spans="1:13" ht="24.75" customHeight="1" x14ac:dyDescent="0.15">
      <c r="A578" s="113"/>
      <c r="B578" s="113"/>
      <c r="C578" s="113"/>
      <c r="D578" s="40" t="s">
        <v>494</v>
      </c>
      <c r="E578" s="119"/>
      <c r="F578" s="40"/>
      <c r="G578" s="40"/>
      <c r="H578" s="40"/>
      <c r="I578" s="40"/>
      <c r="J578" s="40"/>
      <c r="K578" s="122"/>
      <c r="L578" s="122"/>
      <c r="M578" s="122"/>
    </row>
    <row r="579" spans="1:13" ht="16.5" customHeight="1" x14ac:dyDescent="0.15">
      <c r="A579" s="113"/>
      <c r="B579" s="113"/>
      <c r="C579" s="113"/>
      <c r="D579" s="40" t="s">
        <v>495</v>
      </c>
      <c r="E579" s="119"/>
      <c r="F579" s="40"/>
      <c r="G579" s="40"/>
      <c r="H579" s="40"/>
      <c r="I579" s="40"/>
      <c r="J579" s="40"/>
      <c r="K579" s="122"/>
      <c r="L579" s="122"/>
      <c r="M579" s="122"/>
    </row>
    <row r="580" spans="1:13" ht="16.5" customHeight="1" x14ac:dyDescent="0.15">
      <c r="A580" s="113"/>
      <c r="B580" s="113"/>
      <c r="C580" s="113"/>
      <c r="D580" s="40" t="s">
        <v>425</v>
      </c>
      <c r="E580" s="119"/>
      <c r="F580" s="40"/>
      <c r="G580" s="40"/>
      <c r="H580" s="40"/>
      <c r="I580" s="40"/>
      <c r="J580" s="40"/>
      <c r="K580" s="122"/>
      <c r="L580" s="122"/>
      <c r="M580" s="122"/>
    </row>
    <row r="581" spans="1:13" ht="16.5" customHeight="1" x14ac:dyDescent="0.15">
      <c r="A581" s="113"/>
      <c r="B581" s="113"/>
      <c r="C581" s="113"/>
      <c r="D581" s="40" t="s">
        <v>468</v>
      </c>
      <c r="E581" s="119"/>
      <c r="F581" s="40"/>
      <c r="G581" s="40"/>
      <c r="H581" s="40"/>
      <c r="I581" s="40"/>
      <c r="J581" s="40"/>
      <c r="K581" s="122"/>
      <c r="L581" s="122"/>
      <c r="M581" s="122"/>
    </row>
    <row r="582" spans="1:13" ht="24.75" customHeight="1" x14ac:dyDescent="0.15">
      <c r="A582" s="113"/>
      <c r="B582" s="113"/>
      <c r="C582" s="113"/>
      <c r="D582" s="40" t="s">
        <v>496</v>
      </c>
      <c r="E582" s="119"/>
      <c r="F582" s="40"/>
      <c r="G582" s="40"/>
      <c r="H582" s="40"/>
      <c r="I582" s="40"/>
      <c r="J582" s="40"/>
      <c r="K582" s="122"/>
      <c r="L582" s="122"/>
      <c r="M582" s="122"/>
    </row>
    <row r="583" spans="1:13" ht="24.75" customHeight="1" x14ac:dyDescent="0.15">
      <c r="A583" s="113"/>
      <c r="B583" s="113"/>
      <c r="C583" s="113"/>
      <c r="D583" s="40" t="s">
        <v>497</v>
      </c>
      <c r="E583" s="119"/>
      <c r="F583" s="40"/>
      <c r="G583" s="40"/>
      <c r="H583" s="40"/>
      <c r="I583" s="40"/>
      <c r="J583" s="40"/>
      <c r="K583" s="122"/>
      <c r="L583" s="122"/>
      <c r="M583" s="122"/>
    </row>
    <row r="584" spans="1:13" ht="24.75" customHeight="1" x14ac:dyDescent="0.15">
      <c r="A584" s="113"/>
      <c r="B584" s="113"/>
      <c r="C584" s="113"/>
      <c r="D584" s="40" t="s">
        <v>382</v>
      </c>
      <c r="E584" s="119"/>
      <c r="F584" s="40"/>
      <c r="G584" s="40"/>
      <c r="H584" s="40"/>
      <c r="I584" s="40"/>
      <c r="J584" s="40"/>
      <c r="K584" s="122"/>
      <c r="L584" s="122"/>
      <c r="M584" s="122"/>
    </row>
    <row r="585" spans="1:13" ht="33" customHeight="1" x14ac:dyDescent="0.15">
      <c r="A585" s="114"/>
      <c r="B585" s="114"/>
      <c r="C585" s="114"/>
      <c r="D585" s="40" t="s">
        <v>498</v>
      </c>
      <c r="E585" s="120"/>
      <c r="F585" s="40"/>
      <c r="G585" s="40"/>
      <c r="H585" s="40"/>
      <c r="I585" s="40"/>
      <c r="J585" s="40"/>
      <c r="K585" s="123"/>
      <c r="L585" s="123"/>
      <c r="M585" s="123"/>
    </row>
    <row r="586" spans="1:13" ht="23.25" customHeight="1" x14ac:dyDescent="0.15">
      <c r="A586" s="112">
        <v>16</v>
      </c>
      <c r="B586" s="112" t="s">
        <v>499</v>
      </c>
      <c r="C586" s="112" t="s">
        <v>302</v>
      </c>
      <c r="D586" s="86" t="s">
        <v>15</v>
      </c>
      <c r="E586" s="87"/>
      <c r="F586" s="87"/>
      <c r="G586" s="87"/>
      <c r="H586" s="87"/>
      <c r="I586" s="87"/>
      <c r="J586" s="87"/>
      <c r="K586" s="87"/>
      <c r="L586" s="87"/>
      <c r="M586" s="88"/>
    </row>
    <row r="587" spans="1:13" ht="41.25" customHeight="1" x14ac:dyDescent="0.15">
      <c r="A587" s="113"/>
      <c r="B587" s="113"/>
      <c r="C587" s="113"/>
      <c r="D587" s="40" t="s">
        <v>500</v>
      </c>
      <c r="E587" s="40" t="s">
        <v>17</v>
      </c>
      <c r="F587" s="40">
        <v>13617.45</v>
      </c>
      <c r="G587" s="40">
        <f t="shared" ref="G587:G592" si="77">(F587*19.88%)+F587</f>
        <v>16324.59906</v>
      </c>
      <c r="H587" s="40">
        <v>14146.4022</v>
      </c>
      <c r="I587" s="40">
        <f t="shared" ref="I587:I592" si="78">(H587*5.1%)+H587</f>
        <v>14867.868712200001</v>
      </c>
      <c r="J587" s="40">
        <f>I587</f>
        <v>14867.868712200001</v>
      </c>
      <c r="K587" s="39">
        <v>20633.942248920001</v>
      </c>
      <c r="L587" s="39">
        <v>166902.26</v>
      </c>
      <c r="M587" s="39">
        <f>MIN(K587,L587)</f>
        <v>20633.942248920001</v>
      </c>
    </row>
    <row r="588" spans="1:13" ht="16.5" customHeight="1" x14ac:dyDescent="0.15">
      <c r="A588" s="113"/>
      <c r="B588" s="113"/>
      <c r="C588" s="113"/>
      <c r="D588" s="40" t="s">
        <v>501</v>
      </c>
      <c r="E588" s="40" t="s">
        <v>17</v>
      </c>
      <c r="F588" s="40">
        <v>0</v>
      </c>
      <c r="G588" s="40">
        <f t="shared" si="77"/>
        <v>0</v>
      </c>
      <c r="H588" s="40">
        <v>0</v>
      </c>
      <c r="I588" s="40">
        <f t="shared" si="78"/>
        <v>0</v>
      </c>
      <c r="J588" s="40">
        <f t="shared" ref="J588:J592" si="79">I588</f>
        <v>0</v>
      </c>
      <c r="K588" s="39">
        <v>178027.15216428638</v>
      </c>
      <c r="L588" s="39">
        <v>89274.99</v>
      </c>
      <c r="M588" s="39">
        <f t="shared" ref="M588:M592" si="80">MIN(K588,L588)</f>
        <v>89274.99</v>
      </c>
    </row>
    <row r="589" spans="1:13" ht="24.75" customHeight="1" x14ac:dyDescent="0.15">
      <c r="A589" s="113"/>
      <c r="B589" s="113"/>
      <c r="C589" s="113"/>
      <c r="D589" s="40" t="s">
        <v>304</v>
      </c>
      <c r="E589" s="40" t="s">
        <v>17</v>
      </c>
      <c r="F589" s="40">
        <v>20425.68</v>
      </c>
      <c r="G589" s="40">
        <f t="shared" si="77"/>
        <v>24486.305184000001</v>
      </c>
      <c r="H589" s="40">
        <v>0</v>
      </c>
      <c r="I589" s="40">
        <f t="shared" si="78"/>
        <v>0</v>
      </c>
      <c r="J589" s="40">
        <f t="shared" si="79"/>
        <v>0</v>
      </c>
      <c r="K589" s="39">
        <v>50006.934119999991</v>
      </c>
      <c r="L589" s="39">
        <v>338079</v>
      </c>
      <c r="M589" s="39">
        <f t="shared" si="80"/>
        <v>50006.934119999991</v>
      </c>
    </row>
    <row r="590" spans="1:13" ht="33" customHeight="1" x14ac:dyDescent="0.15">
      <c r="A590" s="113"/>
      <c r="B590" s="113"/>
      <c r="C590" s="113"/>
      <c r="D590" s="40" t="s">
        <v>502</v>
      </c>
      <c r="E590" s="40" t="s">
        <v>17</v>
      </c>
      <c r="F590" s="40">
        <v>1044004.5</v>
      </c>
      <c r="G590" s="40">
        <f t="shared" si="77"/>
        <v>1251552.5946</v>
      </c>
      <c r="H590" s="40">
        <v>0</v>
      </c>
      <c r="I590" s="40">
        <f t="shared" si="78"/>
        <v>0</v>
      </c>
      <c r="J590" s="40">
        <f t="shared" si="79"/>
        <v>0</v>
      </c>
      <c r="K590" s="39">
        <v>1148807.946</v>
      </c>
      <c r="L590" s="39">
        <v>2142625.94</v>
      </c>
      <c r="M590" s="39">
        <f t="shared" si="80"/>
        <v>1148807.946</v>
      </c>
    </row>
    <row r="591" spans="1:13" ht="24.75" customHeight="1" x14ac:dyDescent="0.15">
      <c r="A591" s="113"/>
      <c r="B591" s="113"/>
      <c r="C591" s="113"/>
      <c r="D591" s="40" t="s">
        <v>503</v>
      </c>
      <c r="E591" s="40" t="s">
        <v>17</v>
      </c>
      <c r="F591" s="40">
        <v>106877.43</v>
      </c>
      <c r="G591" s="40">
        <f t="shared" si="77"/>
        <v>128124.66308399999</v>
      </c>
      <c r="H591" s="40">
        <v>12617.512199999999</v>
      </c>
      <c r="I591" s="40">
        <f t="shared" si="78"/>
        <v>13261.005322199999</v>
      </c>
      <c r="J591" s="40">
        <f t="shared" si="79"/>
        <v>13261.005322199999</v>
      </c>
      <c r="K591" s="39">
        <v>18403.903294920001</v>
      </c>
      <c r="L591" s="39">
        <v>456960</v>
      </c>
      <c r="M591" s="39">
        <f t="shared" si="80"/>
        <v>18403.903294920001</v>
      </c>
    </row>
    <row r="592" spans="1:13" ht="33" customHeight="1" x14ac:dyDescent="0.15">
      <c r="A592" s="113"/>
      <c r="B592" s="113"/>
      <c r="C592" s="113"/>
      <c r="D592" s="40" t="s">
        <v>504</v>
      </c>
      <c r="E592" s="40" t="s">
        <v>17</v>
      </c>
      <c r="F592" s="40">
        <v>106981.38</v>
      </c>
      <c r="G592" s="40">
        <f t="shared" si="77"/>
        <v>128249.27834400001</v>
      </c>
      <c r="H592" s="40">
        <v>18926.731599999999</v>
      </c>
      <c r="I592" s="40">
        <f t="shared" si="78"/>
        <v>19891.994911599999</v>
      </c>
      <c r="J592" s="40">
        <f t="shared" si="79"/>
        <v>19891.994911599999</v>
      </c>
      <c r="K592" s="39">
        <v>27606.530711759995</v>
      </c>
      <c r="L592" s="39">
        <v>309400</v>
      </c>
      <c r="M592" s="39">
        <f t="shared" si="80"/>
        <v>27606.530711759995</v>
      </c>
    </row>
    <row r="593" spans="1:13" ht="24.75" customHeight="1" x14ac:dyDescent="0.15">
      <c r="A593" s="113"/>
      <c r="B593" s="113"/>
      <c r="C593" s="113"/>
      <c r="D593" s="86" t="s">
        <v>81</v>
      </c>
      <c r="E593" s="87"/>
      <c r="F593" s="87"/>
      <c r="G593" s="87"/>
      <c r="H593" s="87"/>
      <c r="I593" s="87"/>
      <c r="J593" s="87"/>
      <c r="K593" s="87"/>
      <c r="L593" s="87"/>
      <c r="M593" s="88"/>
    </row>
    <row r="594" spans="1:13" ht="16.5" customHeight="1" x14ac:dyDescent="0.15">
      <c r="A594" s="113"/>
      <c r="B594" s="113"/>
      <c r="C594" s="113"/>
      <c r="D594" s="40" t="s">
        <v>505</v>
      </c>
      <c r="E594" s="118" t="s">
        <v>82</v>
      </c>
      <c r="F594" s="40">
        <v>27443.79</v>
      </c>
      <c r="G594" s="40">
        <f>(F594*19.88%)+F594</f>
        <v>32899.615451999998</v>
      </c>
      <c r="H594" s="40">
        <v>25388.84</v>
      </c>
      <c r="I594" s="40">
        <f>(H594*5.1%)+H594</f>
        <v>26683.670839999999</v>
      </c>
      <c r="J594" s="40">
        <f>I594</f>
        <v>26683.670839999999</v>
      </c>
      <c r="K594" s="121">
        <v>37032.162023999997</v>
      </c>
      <c r="L594" s="121">
        <v>253422.4</v>
      </c>
      <c r="M594" s="121">
        <f>MIN(K594,L594)</f>
        <v>37032.162023999997</v>
      </c>
    </row>
    <row r="595" spans="1:13" ht="24.75" customHeight="1" x14ac:dyDescent="0.15">
      <c r="A595" s="113"/>
      <c r="B595" s="113"/>
      <c r="C595" s="113"/>
      <c r="D595" s="40" t="s">
        <v>405</v>
      </c>
      <c r="E595" s="119"/>
      <c r="F595" s="40"/>
      <c r="G595" s="40"/>
      <c r="H595" s="40"/>
      <c r="I595" s="40"/>
      <c r="J595" s="40">
        <f t="shared" ref="J595:J602" si="81">+(G595+I595)/2</f>
        <v>0</v>
      </c>
      <c r="K595" s="122"/>
      <c r="L595" s="122"/>
      <c r="M595" s="122"/>
    </row>
    <row r="596" spans="1:13" ht="24.75" customHeight="1" x14ac:dyDescent="0.15">
      <c r="A596" s="113"/>
      <c r="B596" s="113"/>
      <c r="C596" s="113"/>
      <c r="D596" s="40" t="s">
        <v>310</v>
      </c>
      <c r="E596" s="119"/>
      <c r="F596" s="40"/>
      <c r="G596" s="40"/>
      <c r="H596" s="40"/>
      <c r="I596" s="40"/>
      <c r="J596" s="40">
        <f t="shared" si="81"/>
        <v>0</v>
      </c>
      <c r="K596" s="122"/>
      <c r="L596" s="122"/>
      <c r="M596" s="122"/>
    </row>
    <row r="597" spans="1:13" ht="16.5" customHeight="1" x14ac:dyDescent="0.15">
      <c r="A597" s="113"/>
      <c r="B597" s="113"/>
      <c r="C597" s="113"/>
      <c r="D597" s="40" t="s">
        <v>506</v>
      </c>
      <c r="E597" s="119"/>
      <c r="F597" s="40"/>
      <c r="G597" s="40"/>
      <c r="H597" s="40"/>
      <c r="I597" s="40"/>
      <c r="J597" s="40">
        <f t="shared" si="81"/>
        <v>0</v>
      </c>
      <c r="K597" s="122"/>
      <c r="L597" s="122"/>
      <c r="M597" s="122"/>
    </row>
    <row r="598" spans="1:13" ht="24.75" customHeight="1" x14ac:dyDescent="0.15">
      <c r="A598" s="113"/>
      <c r="B598" s="113"/>
      <c r="C598" s="113"/>
      <c r="D598" s="40" t="s">
        <v>507</v>
      </c>
      <c r="E598" s="119"/>
      <c r="F598" s="40"/>
      <c r="G598" s="40"/>
      <c r="H598" s="40"/>
      <c r="I598" s="40"/>
      <c r="J598" s="40">
        <f t="shared" si="81"/>
        <v>0</v>
      </c>
      <c r="K598" s="122"/>
      <c r="L598" s="122"/>
      <c r="M598" s="122"/>
    </row>
    <row r="599" spans="1:13" ht="24.75" customHeight="1" x14ac:dyDescent="0.15">
      <c r="A599" s="113"/>
      <c r="B599" s="113"/>
      <c r="C599" s="113"/>
      <c r="D599" s="40" t="s">
        <v>315</v>
      </c>
      <c r="E599" s="119"/>
      <c r="F599" s="40"/>
      <c r="G599" s="40"/>
      <c r="H599" s="40"/>
      <c r="I599" s="40"/>
      <c r="J599" s="40">
        <f t="shared" si="81"/>
        <v>0</v>
      </c>
      <c r="K599" s="122"/>
      <c r="L599" s="122"/>
      <c r="M599" s="122"/>
    </row>
    <row r="600" spans="1:13" ht="24.75" customHeight="1" x14ac:dyDescent="0.15">
      <c r="A600" s="113"/>
      <c r="B600" s="113"/>
      <c r="C600" s="113"/>
      <c r="D600" s="40" t="s">
        <v>508</v>
      </c>
      <c r="E600" s="119"/>
      <c r="F600" s="40"/>
      <c r="G600" s="40"/>
      <c r="H600" s="40"/>
      <c r="I600" s="40"/>
      <c r="J600" s="40">
        <f t="shared" si="81"/>
        <v>0</v>
      </c>
      <c r="K600" s="122"/>
      <c r="L600" s="122"/>
      <c r="M600" s="122"/>
    </row>
    <row r="601" spans="1:13" ht="33" customHeight="1" x14ac:dyDescent="0.15">
      <c r="A601" s="113"/>
      <c r="B601" s="113"/>
      <c r="C601" s="113"/>
      <c r="D601" s="40" t="s">
        <v>509</v>
      </c>
      <c r="E601" s="119"/>
      <c r="F601" s="40"/>
      <c r="G601" s="40"/>
      <c r="H601" s="40"/>
      <c r="I601" s="40"/>
      <c r="J601" s="40">
        <f t="shared" si="81"/>
        <v>0</v>
      </c>
      <c r="K601" s="122"/>
      <c r="L601" s="122"/>
      <c r="M601" s="122"/>
    </row>
    <row r="602" spans="1:13" ht="41.25" customHeight="1" x14ac:dyDescent="0.15">
      <c r="A602" s="114"/>
      <c r="B602" s="114"/>
      <c r="C602" s="114"/>
      <c r="D602" s="40" t="s">
        <v>510</v>
      </c>
      <c r="E602" s="120"/>
      <c r="F602" s="40"/>
      <c r="G602" s="40"/>
      <c r="H602" s="40"/>
      <c r="I602" s="40"/>
      <c r="J602" s="40">
        <f t="shared" si="81"/>
        <v>0</v>
      </c>
      <c r="K602" s="123"/>
      <c r="L602" s="123"/>
      <c r="M602" s="123"/>
    </row>
    <row r="603" spans="1:13" ht="21.75" customHeight="1" x14ac:dyDescent="0.15">
      <c r="A603" s="112">
        <v>17</v>
      </c>
      <c r="B603" s="112" t="s">
        <v>511</v>
      </c>
      <c r="C603" s="112" t="s">
        <v>302</v>
      </c>
      <c r="D603" s="47" t="s">
        <v>15</v>
      </c>
      <c r="E603" s="40"/>
      <c r="F603" s="40"/>
      <c r="G603" s="40"/>
      <c r="H603" s="40"/>
      <c r="I603" s="40"/>
      <c r="J603" s="40"/>
      <c r="K603" s="39"/>
      <c r="L603" s="39"/>
      <c r="M603" s="39"/>
    </row>
    <row r="604" spans="1:13" ht="24.75" customHeight="1" x14ac:dyDescent="0.15">
      <c r="A604" s="113"/>
      <c r="B604" s="113"/>
      <c r="C604" s="113"/>
      <c r="D604" s="40" t="s">
        <v>512</v>
      </c>
      <c r="E604" s="40" t="s">
        <v>17</v>
      </c>
      <c r="F604" s="40">
        <v>302111.37</v>
      </c>
      <c r="G604" s="40">
        <f>(F604*19.88%)+F604</f>
        <v>362171.11035600002</v>
      </c>
      <c r="H604" s="40">
        <v>0</v>
      </c>
      <c r="I604" s="40">
        <f>(H604*5.1%)+H604</f>
        <v>0</v>
      </c>
      <c r="J604" s="40">
        <f>I604</f>
        <v>0</v>
      </c>
      <c r="K604" s="39">
        <v>938400</v>
      </c>
      <c r="L604" s="39">
        <v>714298.69</v>
      </c>
      <c r="M604" s="39">
        <f>MIN(K604,L604)</f>
        <v>714298.69</v>
      </c>
    </row>
    <row r="605" spans="1:13" ht="24.75" customHeight="1" x14ac:dyDescent="0.15">
      <c r="A605" s="113"/>
      <c r="B605" s="113"/>
      <c r="C605" s="113"/>
      <c r="D605" s="40" t="s">
        <v>513</v>
      </c>
      <c r="E605" s="40" t="s">
        <v>17</v>
      </c>
      <c r="F605" s="40">
        <v>102465</v>
      </c>
      <c r="G605" s="40">
        <f>(F605*19.88%)+F605</f>
        <v>122835.042</v>
      </c>
      <c r="H605" s="40">
        <v>12617.512199999999</v>
      </c>
      <c r="I605" s="40">
        <f>(H605*5.1%)+H605</f>
        <v>13261.005322199999</v>
      </c>
      <c r="J605" s="40">
        <f t="shared" ref="J605:J606" si="82">I605</f>
        <v>13261.005322199999</v>
      </c>
      <c r="K605" s="39">
        <v>80747.683216199992</v>
      </c>
      <c r="L605" s="39">
        <v>262342.64</v>
      </c>
      <c r="M605" s="39">
        <f t="shared" ref="M605:M606" si="83">MIN(K605,L605)</f>
        <v>80747.683216199992</v>
      </c>
    </row>
    <row r="606" spans="1:13" ht="33" customHeight="1" x14ac:dyDescent="0.15">
      <c r="A606" s="113"/>
      <c r="B606" s="113"/>
      <c r="C606" s="113"/>
      <c r="D606" s="40" t="s">
        <v>514</v>
      </c>
      <c r="E606" s="40" t="s">
        <v>17</v>
      </c>
      <c r="F606" s="40">
        <v>106246.8</v>
      </c>
      <c r="G606" s="40">
        <f>(F606*19.88%)+F606</f>
        <v>127368.66383999999</v>
      </c>
      <c r="H606" s="40">
        <v>18926.731599999999</v>
      </c>
      <c r="I606" s="40">
        <f>(H606*5.1%)+H606</f>
        <v>19891.994911599999</v>
      </c>
      <c r="J606" s="40">
        <f t="shared" si="82"/>
        <v>19891.994911599999</v>
      </c>
      <c r="K606" s="39">
        <v>138485.41904340003</v>
      </c>
      <c r="L606" s="39">
        <v>333385.64</v>
      </c>
      <c r="M606" s="39">
        <f t="shared" si="83"/>
        <v>138485.41904340003</v>
      </c>
    </row>
    <row r="607" spans="1:13" ht="24.75" customHeight="1" x14ac:dyDescent="0.15">
      <c r="A607" s="113"/>
      <c r="B607" s="113"/>
      <c r="C607" s="113"/>
      <c r="D607" s="127" t="s">
        <v>81</v>
      </c>
      <c r="E607" s="128"/>
      <c r="F607" s="128"/>
      <c r="G607" s="128"/>
      <c r="H607" s="128"/>
      <c r="I607" s="128"/>
      <c r="J607" s="128"/>
      <c r="K607" s="128"/>
      <c r="L607" s="128"/>
      <c r="M607" s="129"/>
    </row>
    <row r="608" spans="1:13" ht="16.5" customHeight="1" x14ac:dyDescent="0.15">
      <c r="A608" s="113"/>
      <c r="B608" s="113"/>
      <c r="C608" s="113"/>
      <c r="D608" s="40" t="s">
        <v>505</v>
      </c>
      <c r="E608" s="118" t="s">
        <v>82</v>
      </c>
      <c r="F608" s="40">
        <v>28826.82</v>
      </c>
      <c r="G608" s="40">
        <f>(F608*19.88%)+F608</f>
        <v>34557.591816</v>
      </c>
      <c r="H608" s="40">
        <v>25388.84</v>
      </c>
      <c r="I608" s="40">
        <f>(H608*5.1%)+H608</f>
        <v>26683.670839999999</v>
      </c>
      <c r="J608" s="40">
        <f>I608</f>
        <v>26683.670839999999</v>
      </c>
      <c r="K608" s="121">
        <v>38960.807834520005</v>
      </c>
      <c r="L608" s="121">
        <v>265132</v>
      </c>
      <c r="M608" s="121">
        <f>MIN(K608,L608)</f>
        <v>38960.807834520005</v>
      </c>
    </row>
    <row r="609" spans="1:13" ht="24.75" customHeight="1" x14ac:dyDescent="0.15">
      <c r="A609" s="113"/>
      <c r="B609" s="113"/>
      <c r="C609" s="113"/>
      <c r="D609" s="40" t="s">
        <v>405</v>
      </c>
      <c r="E609" s="119"/>
      <c r="F609" s="40"/>
      <c r="G609" s="40"/>
      <c r="H609" s="40"/>
      <c r="I609" s="40"/>
      <c r="J609" s="40">
        <f t="shared" ref="J609:J615" si="84">+(G609+I609)/2</f>
        <v>0</v>
      </c>
      <c r="K609" s="122"/>
      <c r="L609" s="122"/>
      <c r="M609" s="122"/>
    </row>
    <row r="610" spans="1:13" ht="24.75" customHeight="1" x14ac:dyDescent="0.15">
      <c r="A610" s="113"/>
      <c r="B610" s="113"/>
      <c r="C610" s="113"/>
      <c r="D610" s="40" t="s">
        <v>515</v>
      </c>
      <c r="E610" s="119"/>
      <c r="F610" s="40"/>
      <c r="G610" s="40"/>
      <c r="H610" s="40"/>
      <c r="I610" s="40"/>
      <c r="J610" s="40">
        <f t="shared" si="84"/>
        <v>0</v>
      </c>
      <c r="K610" s="122"/>
      <c r="L610" s="122"/>
      <c r="M610" s="122"/>
    </row>
    <row r="611" spans="1:13" ht="16.5" customHeight="1" x14ac:dyDescent="0.15">
      <c r="A611" s="113"/>
      <c r="B611" s="113"/>
      <c r="C611" s="113"/>
      <c r="D611" s="40" t="s">
        <v>516</v>
      </c>
      <c r="E611" s="119"/>
      <c r="F611" s="40"/>
      <c r="G611" s="40"/>
      <c r="H611" s="40"/>
      <c r="I611" s="40"/>
      <c r="J611" s="40">
        <f t="shared" si="84"/>
        <v>0</v>
      </c>
      <c r="K611" s="122"/>
      <c r="L611" s="122"/>
      <c r="M611" s="122"/>
    </row>
    <row r="612" spans="1:13" ht="16.5" customHeight="1" x14ac:dyDescent="0.15">
      <c r="A612" s="113"/>
      <c r="B612" s="113"/>
      <c r="C612" s="113"/>
      <c r="D612" s="40" t="s">
        <v>506</v>
      </c>
      <c r="E612" s="119"/>
      <c r="F612" s="40"/>
      <c r="G612" s="40"/>
      <c r="H612" s="40"/>
      <c r="I612" s="40"/>
      <c r="J612" s="40">
        <f t="shared" si="84"/>
        <v>0</v>
      </c>
      <c r="K612" s="122"/>
      <c r="L612" s="122"/>
      <c r="M612" s="122"/>
    </row>
    <row r="613" spans="1:13" ht="24.75" customHeight="1" x14ac:dyDescent="0.15">
      <c r="A613" s="113"/>
      <c r="B613" s="113"/>
      <c r="C613" s="113"/>
      <c r="D613" s="40" t="s">
        <v>315</v>
      </c>
      <c r="E613" s="119"/>
      <c r="F613" s="40"/>
      <c r="G613" s="40"/>
      <c r="H613" s="40"/>
      <c r="I613" s="40"/>
      <c r="J613" s="40">
        <f t="shared" si="84"/>
        <v>0</v>
      </c>
      <c r="K613" s="122"/>
      <c r="L613" s="122"/>
      <c r="M613" s="122"/>
    </row>
    <row r="614" spans="1:13" ht="33" customHeight="1" x14ac:dyDescent="0.15">
      <c r="A614" s="113"/>
      <c r="B614" s="113"/>
      <c r="C614" s="113"/>
      <c r="D614" s="40" t="s">
        <v>517</v>
      </c>
      <c r="E614" s="119"/>
      <c r="F614" s="40"/>
      <c r="G614" s="40"/>
      <c r="H614" s="40"/>
      <c r="I614" s="40"/>
      <c r="J614" s="40">
        <f t="shared" si="84"/>
        <v>0</v>
      </c>
      <c r="K614" s="122"/>
      <c r="L614" s="122"/>
      <c r="M614" s="122"/>
    </row>
    <row r="615" spans="1:13" ht="33" customHeight="1" x14ac:dyDescent="0.15">
      <c r="A615" s="114"/>
      <c r="B615" s="114"/>
      <c r="C615" s="114"/>
      <c r="D615" s="40" t="s">
        <v>518</v>
      </c>
      <c r="E615" s="120"/>
      <c r="F615" s="40"/>
      <c r="G615" s="40"/>
      <c r="H615" s="40"/>
      <c r="I615" s="40"/>
      <c r="J615" s="40">
        <f t="shared" si="84"/>
        <v>0</v>
      </c>
      <c r="K615" s="123"/>
      <c r="L615" s="123"/>
      <c r="M615" s="123"/>
    </row>
    <row r="616" spans="1:13" ht="37.5" customHeight="1" x14ac:dyDescent="0.15">
      <c r="A616" s="112">
        <v>18</v>
      </c>
      <c r="B616" s="112" t="s">
        <v>519</v>
      </c>
      <c r="C616" s="112" t="s">
        <v>520</v>
      </c>
      <c r="D616" s="86" t="s">
        <v>15</v>
      </c>
      <c r="E616" s="87"/>
      <c r="F616" s="87"/>
      <c r="G616" s="87"/>
      <c r="H616" s="87"/>
      <c r="I616" s="87"/>
      <c r="J616" s="87"/>
      <c r="K616" s="87"/>
      <c r="L616" s="87"/>
      <c r="M616" s="88"/>
    </row>
    <row r="617" spans="1:13" ht="49.5" customHeight="1" x14ac:dyDescent="0.15">
      <c r="A617" s="113"/>
      <c r="B617" s="113"/>
      <c r="C617" s="113"/>
      <c r="D617" s="40" t="s">
        <v>521</v>
      </c>
      <c r="E617" s="40" t="s">
        <v>17</v>
      </c>
      <c r="F617" s="40">
        <v>119393.01</v>
      </c>
      <c r="G617" s="40">
        <f t="shared" ref="G617:G634" si="85">(F617*19.88%)+F617</f>
        <v>143128.34038799998</v>
      </c>
      <c r="H617" s="40">
        <v>110629.55379999999</v>
      </c>
      <c r="I617" s="40">
        <f t="shared" ref="I617:I634" si="86">(H617*5.1%)+H617</f>
        <v>116271.66104379999</v>
      </c>
      <c r="J617" s="40">
        <f>I617</f>
        <v>116271.66104379999</v>
      </c>
      <c r="K617" s="39">
        <v>161364.26717267997</v>
      </c>
      <c r="L617" s="39">
        <v>220150</v>
      </c>
      <c r="M617" s="39">
        <f>MIN(K617,L617)</f>
        <v>161364.26717267997</v>
      </c>
    </row>
    <row r="618" spans="1:13" ht="49.5" customHeight="1" x14ac:dyDescent="0.15">
      <c r="A618" s="113"/>
      <c r="B618" s="113"/>
      <c r="C618" s="113"/>
      <c r="D618" s="40" t="s">
        <v>522</v>
      </c>
      <c r="E618" s="40" t="s">
        <v>17</v>
      </c>
      <c r="F618" s="40">
        <v>90783</v>
      </c>
      <c r="G618" s="40">
        <f t="shared" si="85"/>
        <v>108830.66039999999</v>
      </c>
      <c r="H618" s="40">
        <v>84119.527799999996</v>
      </c>
      <c r="I618" s="40">
        <f t="shared" si="86"/>
        <v>88409.623717800001</v>
      </c>
      <c r="J618" s="40">
        <f t="shared" ref="J618:J634" si="87">I618</f>
        <v>88409.623717800001</v>
      </c>
      <c r="K618" s="39">
        <v>122696.74324908</v>
      </c>
      <c r="L618" s="39">
        <v>178753.47</v>
      </c>
      <c r="M618" s="39">
        <f t="shared" ref="M618:M634" si="88">MIN(K618,L618)</f>
        <v>122696.74324908</v>
      </c>
    </row>
    <row r="619" spans="1:13" ht="49.5" customHeight="1" x14ac:dyDescent="0.15">
      <c r="A619" s="113"/>
      <c r="B619" s="113"/>
      <c r="C619" s="113"/>
      <c r="D619" s="40" t="s">
        <v>523</v>
      </c>
      <c r="E619" s="40" t="s">
        <v>17</v>
      </c>
      <c r="F619" s="40">
        <v>90783</v>
      </c>
      <c r="G619" s="40">
        <f t="shared" si="85"/>
        <v>108830.66039999999</v>
      </c>
      <c r="H619" s="40">
        <v>84119.527799999996</v>
      </c>
      <c r="I619" s="40">
        <f t="shared" si="86"/>
        <v>88409.623717800001</v>
      </c>
      <c r="J619" s="40">
        <f t="shared" si="87"/>
        <v>88409.623717800001</v>
      </c>
      <c r="K619" s="39">
        <v>122696.74324908</v>
      </c>
      <c r="L619" s="39">
        <v>180918.08000000002</v>
      </c>
      <c r="M619" s="39">
        <f t="shared" si="88"/>
        <v>122696.74324908</v>
      </c>
    </row>
    <row r="620" spans="1:13" ht="49.5" customHeight="1" x14ac:dyDescent="0.15">
      <c r="A620" s="113"/>
      <c r="B620" s="113"/>
      <c r="C620" s="113"/>
      <c r="D620" s="40" t="s">
        <v>524</v>
      </c>
      <c r="E620" s="40" t="s">
        <v>17</v>
      </c>
      <c r="F620" s="40">
        <v>11915.64</v>
      </c>
      <c r="G620" s="40">
        <f t="shared" si="85"/>
        <v>14284.469231999999</v>
      </c>
      <c r="H620" s="40">
        <v>11041.365599999999</v>
      </c>
      <c r="I620" s="40">
        <f t="shared" si="86"/>
        <v>11604.475245599999</v>
      </c>
      <c r="J620" s="40">
        <f t="shared" si="87"/>
        <v>11604.475245599999</v>
      </c>
      <c r="K620" s="39">
        <v>16104.935864159999</v>
      </c>
      <c r="L620" s="39">
        <v>113050</v>
      </c>
      <c r="M620" s="39">
        <f t="shared" si="88"/>
        <v>16104.935864159999</v>
      </c>
    </row>
    <row r="621" spans="1:13" ht="24.75" customHeight="1" x14ac:dyDescent="0.15">
      <c r="A621" s="113"/>
      <c r="B621" s="113"/>
      <c r="C621" s="113"/>
      <c r="D621" s="40" t="s">
        <v>525</v>
      </c>
      <c r="E621" s="40" t="s">
        <v>17</v>
      </c>
      <c r="F621" s="40">
        <v>67230.899999999994</v>
      </c>
      <c r="G621" s="40">
        <f t="shared" si="85"/>
        <v>80596.402919999993</v>
      </c>
      <c r="H621" s="40">
        <v>62296.244599999998</v>
      </c>
      <c r="I621" s="40">
        <f t="shared" si="86"/>
        <v>65473.353074599996</v>
      </c>
      <c r="J621" s="40">
        <f t="shared" si="87"/>
        <v>65473.353074599996</v>
      </c>
      <c r="K621" s="39">
        <v>90865.30237356</v>
      </c>
      <c r="L621" s="39">
        <v>380800</v>
      </c>
      <c r="M621" s="39">
        <f t="shared" si="88"/>
        <v>90865.30237356</v>
      </c>
    </row>
    <row r="622" spans="1:13" ht="24.75" customHeight="1" x14ac:dyDescent="0.15">
      <c r="A622" s="113"/>
      <c r="B622" s="113"/>
      <c r="C622" s="113"/>
      <c r="D622" s="40" t="s">
        <v>526</v>
      </c>
      <c r="E622" s="40" t="s">
        <v>17</v>
      </c>
      <c r="F622" s="40">
        <v>27606.15</v>
      </c>
      <c r="G622" s="40">
        <f t="shared" si="85"/>
        <v>33094.252619999999</v>
      </c>
      <c r="H622" s="40">
        <v>25579.7196</v>
      </c>
      <c r="I622" s="40">
        <f t="shared" si="86"/>
        <v>26884.2852996</v>
      </c>
      <c r="J622" s="40">
        <f t="shared" si="87"/>
        <v>26884.2852996</v>
      </c>
      <c r="K622" s="39">
        <v>37310.579008560002</v>
      </c>
      <c r="L622" s="39">
        <v>185640</v>
      </c>
      <c r="M622" s="39">
        <f t="shared" si="88"/>
        <v>37310.579008560002</v>
      </c>
    </row>
    <row r="623" spans="1:13" ht="33" customHeight="1" x14ac:dyDescent="0.15">
      <c r="A623" s="113"/>
      <c r="B623" s="113"/>
      <c r="C623" s="113"/>
      <c r="D623" s="40" t="s">
        <v>527</v>
      </c>
      <c r="E623" s="40" t="s">
        <v>17</v>
      </c>
      <c r="F623" s="40">
        <v>446100.93</v>
      </c>
      <c r="G623" s="40">
        <f t="shared" si="85"/>
        <v>534785.79488399997</v>
      </c>
      <c r="H623" s="40">
        <v>413357.18660000002</v>
      </c>
      <c r="I623" s="40">
        <f t="shared" si="86"/>
        <v>434438.40311660001</v>
      </c>
      <c r="J623" s="40">
        <f t="shared" si="87"/>
        <v>434438.40311660001</v>
      </c>
      <c r="K623" s="39">
        <v>602922.79237476003</v>
      </c>
      <c r="L623" s="39">
        <v>1904304.6400000001</v>
      </c>
      <c r="M623" s="39">
        <f t="shared" si="88"/>
        <v>602922.79237476003</v>
      </c>
    </row>
    <row r="624" spans="1:13" ht="33" customHeight="1" x14ac:dyDescent="0.15">
      <c r="A624" s="113"/>
      <c r="B624" s="113"/>
      <c r="C624" s="113"/>
      <c r="D624" s="40" t="s">
        <v>528</v>
      </c>
      <c r="E624" s="40" t="s">
        <v>17</v>
      </c>
      <c r="F624" s="40">
        <v>139893.93</v>
      </c>
      <c r="G624" s="40">
        <f t="shared" si="85"/>
        <v>167704.843284</v>
      </c>
      <c r="H624" s="40">
        <v>129625.7804</v>
      </c>
      <c r="I624" s="40">
        <f t="shared" si="86"/>
        <v>136236.69520039999</v>
      </c>
      <c r="J624" s="40">
        <f t="shared" si="87"/>
        <v>136236.69520039999</v>
      </c>
      <c r="K624" s="39">
        <v>189072.16329144</v>
      </c>
      <c r="L624" s="39">
        <v>381104.64000000001</v>
      </c>
      <c r="M624" s="39">
        <f t="shared" si="88"/>
        <v>189072.16329144</v>
      </c>
    </row>
    <row r="625" spans="1:13" ht="33" customHeight="1" x14ac:dyDescent="0.15">
      <c r="A625" s="113"/>
      <c r="B625" s="113"/>
      <c r="C625" s="113"/>
      <c r="D625" s="40" t="s">
        <v>529</v>
      </c>
      <c r="E625" s="40" t="s">
        <v>17</v>
      </c>
      <c r="F625" s="40">
        <v>139893.93</v>
      </c>
      <c r="G625" s="40">
        <f t="shared" si="85"/>
        <v>167704.843284</v>
      </c>
      <c r="H625" s="40">
        <v>129625.7804</v>
      </c>
      <c r="I625" s="40">
        <f t="shared" si="86"/>
        <v>136236.69520039999</v>
      </c>
      <c r="J625" s="40">
        <f t="shared" si="87"/>
        <v>136236.69520039999</v>
      </c>
      <c r="K625" s="39">
        <v>189072.16329144</v>
      </c>
      <c r="L625" s="39">
        <v>470235.64</v>
      </c>
      <c r="M625" s="39">
        <f t="shared" si="88"/>
        <v>189072.16329144</v>
      </c>
    </row>
    <row r="626" spans="1:13" ht="24.75" customHeight="1" x14ac:dyDescent="0.15">
      <c r="A626" s="113"/>
      <c r="B626" s="113"/>
      <c r="C626" s="113"/>
      <c r="D626" s="40" t="s">
        <v>530</v>
      </c>
      <c r="E626" s="40" t="s">
        <v>17</v>
      </c>
      <c r="F626" s="40">
        <v>24964.83</v>
      </c>
      <c r="G626" s="40">
        <f t="shared" si="85"/>
        <v>29927.838204</v>
      </c>
      <c r="H626" s="40">
        <v>23132.569</v>
      </c>
      <c r="I626" s="40">
        <f t="shared" si="86"/>
        <v>24312.330019000001</v>
      </c>
      <c r="J626" s="40">
        <f t="shared" si="87"/>
        <v>24312.330019000001</v>
      </c>
      <c r="K626" s="39">
        <v>33741.165143400001</v>
      </c>
      <c r="L626" s="39">
        <v>249900</v>
      </c>
      <c r="M626" s="39">
        <f t="shared" si="88"/>
        <v>33741.165143400001</v>
      </c>
    </row>
    <row r="627" spans="1:13" ht="33" customHeight="1" x14ac:dyDescent="0.15">
      <c r="A627" s="113"/>
      <c r="B627" s="113"/>
      <c r="C627" s="113"/>
      <c r="D627" s="40" t="s">
        <v>531</v>
      </c>
      <c r="E627" s="40" t="s">
        <v>17</v>
      </c>
      <c r="F627" s="40">
        <v>30210.84</v>
      </c>
      <c r="G627" s="40">
        <f t="shared" si="85"/>
        <v>36216.754992000002</v>
      </c>
      <c r="H627" s="40">
        <v>27993.512599999998</v>
      </c>
      <c r="I627" s="40">
        <f t="shared" si="86"/>
        <v>29421.181742599998</v>
      </c>
      <c r="J627" s="40">
        <f t="shared" si="87"/>
        <v>29421.181742599998</v>
      </c>
      <c r="K627" s="39">
        <v>40831.337478359994</v>
      </c>
      <c r="L627" s="39">
        <v>180880</v>
      </c>
      <c r="M627" s="39">
        <f t="shared" si="88"/>
        <v>40831.337478359994</v>
      </c>
    </row>
    <row r="628" spans="1:13" ht="41.25" customHeight="1" x14ac:dyDescent="0.15">
      <c r="A628" s="113"/>
      <c r="B628" s="113"/>
      <c r="C628" s="113"/>
      <c r="D628" s="40" t="s">
        <v>532</v>
      </c>
      <c r="E628" s="40" t="s">
        <v>17</v>
      </c>
      <c r="F628" s="40">
        <v>79435.62</v>
      </c>
      <c r="G628" s="40">
        <f t="shared" si="85"/>
        <v>95227.421255999987</v>
      </c>
      <c r="H628" s="40">
        <v>73605.397599999997</v>
      </c>
      <c r="I628" s="40">
        <f t="shared" si="86"/>
        <v>77359.2728776</v>
      </c>
      <c r="J628" s="40">
        <f t="shared" si="87"/>
        <v>77359.2728776</v>
      </c>
      <c r="K628" s="39">
        <v>107360.83293936</v>
      </c>
      <c r="L628" s="39">
        <v>238537.88</v>
      </c>
      <c r="M628" s="39">
        <f t="shared" si="88"/>
        <v>107360.83293936</v>
      </c>
    </row>
    <row r="629" spans="1:13" ht="33" customHeight="1" x14ac:dyDescent="0.15">
      <c r="A629" s="113"/>
      <c r="B629" s="113"/>
      <c r="C629" s="113"/>
      <c r="D629" s="40" t="s">
        <v>533</v>
      </c>
      <c r="E629" s="40" t="s">
        <v>17</v>
      </c>
      <c r="F629" s="40">
        <v>476611.74</v>
      </c>
      <c r="G629" s="40">
        <f t="shared" si="85"/>
        <v>571362.15391200001</v>
      </c>
      <c r="H629" s="40">
        <v>441628.67920000001</v>
      </c>
      <c r="I629" s="40">
        <f t="shared" si="86"/>
        <v>464151.74183920003</v>
      </c>
      <c r="J629" s="40">
        <f t="shared" si="87"/>
        <v>464151.74183920003</v>
      </c>
      <c r="K629" s="39">
        <v>644159.59148111998</v>
      </c>
      <c r="L629" s="39">
        <v>1016511.09</v>
      </c>
      <c r="M629" s="39">
        <f t="shared" si="88"/>
        <v>644159.59148111998</v>
      </c>
    </row>
    <row r="630" spans="1:13" ht="41.25" customHeight="1" x14ac:dyDescent="0.15">
      <c r="A630" s="113"/>
      <c r="B630" s="113"/>
      <c r="C630" s="113"/>
      <c r="D630" s="40" t="s">
        <v>534</v>
      </c>
      <c r="E630" s="40" t="s">
        <v>17</v>
      </c>
      <c r="F630" s="40">
        <v>514187.19</v>
      </c>
      <c r="G630" s="40">
        <f t="shared" si="85"/>
        <v>616407.60337200004</v>
      </c>
      <c r="H630" s="40">
        <v>476445.67420000001</v>
      </c>
      <c r="I630" s="40">
        <f t="shared" si="86"/>
        <v>500744.40358420002</v>
      </c>
      <c r="J630" s="40">
        <f t="shared" si="87"/>
        <v>500744.40358420002</v>
      </c>
      <c r="K630" s="39">
        <v>644159.59148111998</v>
      </c>
      <c r="L630" s="39">
        <v>940353.47</v>
      </c>
      <c r="M630" s="39">
        <f t="shared" si="88"/>
        <v>644159.59148111998</v>
      </c>
    </row>
    <row r="631" spans="1:13" ht="33" customHeight="1" x14ac:dyDescent="0.15">
      <c r="A631" s="113"/>
      <c r="B631" s="113"/>
      <c r="C631" s="113"/>
      <c r="D631" s="40" t="s">
        <v>535</v>
      </c>
      <c r="E631" s="40" t="s">
        <v>17</v>
      </c>
      <c r="F631" s="40">
        <v>476611.74</v>
      </c>
      <c r="G631" s="40">
        <f t="shared" si="85"/>
        <v>571362.15391200001</v>
      </c>
      <c r="H631" s="40">
        <v>441628.67920000001</v>
      </c>
      <c r="I631" s="40">
        <f t="shared" si="86"/>
        <v>464151.74183920003</v>
      </c>
      <c r="J631" s="40">
        <f t="shared" si="87"/>
        <v>464151.74183920003</v>
      </c>
      <c r="K631" s="39">
        <v>644159.59148111998</v>
      </c>
      <c r="L631" s="39">
        <v>773648.75</v>
      </c>
      <c r="M631" s="39">
        <f t="shared" si="88"/>
        <v>644159.59148111998</v>
      </c>
    </row>
    <row r="632" spans="1:13" ht="33" customHeight="1" x14ac:dyDescent="0.15">
      <c r="A632" s="113"/>
      <c r="B632" s="113"/>
      <c r="C632" s="113"/>
      <c r="D632" s="40" t="s">
        <v>536</v>
      </c>
      <c r="E632" s="40" t="s">
        <v>17</v>
      </c>
      <c r="F632" s="40">
        <v>476611.74</v>
      </c>
      <c r="G632" s="40">
        <f t="shared" si="85"/>
        <v>571362.15391200001</v>
      </c>
      <c r="H632" s="40">
        <v>441628.67920000001</v>
      </c>
      <c r="I632" s="40">
        <f t="shared" si="86"/>
        <v>464151.74183920003</v>
      </c>
      <c r="J632" s="40">
        <f t="shared" si="87"/>
        <v>464151.74183920003</v>
      </c>
      <c r="K632" s="39">
        <v>694943.66038811987</v>
      </c>
      <c r="L632" s="39">
        <v>666698.68999999994</v>
      </c>
      <c r="M632" s="39">
        <f t="shared" si="88"/>
        <v>666698.68999999994</v>
      </c>
    </row>
    <row r="633" spans="1:13" ht="24.75" customHeight="1" x14ac:dyDescent="0.15">
      <c r="A633" s="113"/>
      <c r="B633" s="113"/>
      <c r="C633" s="113"/>
      <c r="D633" s="40" t="s">
        <v>537</v>
      </c>
      <c r="E633" s="40" t="s">
        <v>17</v>
      </c>
      <c r="F633" s="40">
        <v>283696.38</v>
      </c>
      <c r="G633" s="40">
        <f t="shared" si="85"/>
        <v>340095.22034400003</v>
      </c>
      <c r="H633" s="40">
        <v>262872.71360000002</v>
      </c>
      <c r="I633" s="40">
        <f t="shared" si="86"/>
        <v>276279.22199360002</v>
      </c>
      <c r="J633" s="40">
        <f t="shared" si="87"/>
        <v>276279.22199360002</v>
      </c>
      <c r="K633" s="39">
        <v>383426.14005695999</v>
      </c>
      <c r="L633" s="39">
        <v>669423.79</v>
      </c>
      <c r="M633" s="39">
        <f t="shared" si="88"/>
        <v>383426.14005695999</v>
      </c>
    </row>
    <row r="634" spans="1:13" ht="33" customHeight="1" x14ac:dyDescent="0.15">
      <c r="A634" s="113"/>
      <c r="B634" s="113"/>
      <c r="C634" s="113"/>
      <c r="D634" s="40" t="s">
        <v>538</v>
      </c>
      <c r="E634" s="40" t="s">
        <v>17</v>
      </c>
      <c r="F634" s="40">
        <v>0</v>
      </c>
      <c r="G634" s="40">
        <f t="shared" si="85"/>
        <v>0</v>
      </c>
      <c r="H634" s="40">
        <v>0</v>
      </c>
      <c r="I634" s="40">
        <f t="shared" si="86"/>
        <v>0</v>
      </c>
      <c r="J634" s="40">
        <f t="shared" si="87"/>
        <v>0</v>
      </c>
      <c r="K634" s="39">
        <v>181560</v>
      </c>
      <c r="L634" s="39">
        <v>536928</v>
      </c>
      <c r="M634" s="39">
        <f t="shared" si="88"/>
        <v>181560</v>
      </c>
    </row>
    <row r="635" spans="1:13" ht="24.75" customHeight="1" x14ac:dyDescent="0.15">
      <c r="A635" s="113"/>
      <c r="B635" s="113"/>
      <c r="C635" s="113"/>
      <c r="D635" s="86" t="s">
        <v>81</v>
      </c>
      <c r="E635" s="87"/>
      <c r="F635" s="87"/>
      <c r="G635" s="87"/>
      <c r="H635" s="87"/>
      <c r="I635" s="87"/>
      <c r="J635" s="87"/>
      <c r="K635" s="87"/>
      <c r="L635" s="87"/>
      <c r="M635" s="88"/>
    </row>
    <row r="636" spans="1:13" x14ac:dyDescent="0.15">
      <c r="A636" s="113"/>
      <c r="B636" s="113"/>
      <c r="C636" s="113"/>
      <c r="D636" s="40" t="s">
        <v>539</v>
      </c>
      <c r="E636" s="118" t="s">
        <v>82</v>
      </c>
      <c r="F636" s="40">
        <v>26223.119999999999</v>
      </c>
      <c r="G636" s="40">
        <f>(F636*19.88%)+F636</f>
        <v>31436.276255999997</v>
      </c>
      <c r="H636" s="40">
        <v>24276.92</v>
      </c>
      <c r="I636" s="40">
        <f>(H636*5.1%)+H636</f>
        <v>25515.04292</v>
      </c>
      <c r="J636" s="40">
        <f>I636</f>
        <v>25515.04292</v>
      </c>
      <c r="K636" s="121">
        <v>35410.315512000001</v>
      </c>
      <c r="L636" s="121">
        <v>453407.85</v>
      </c>
      <c r="M636" s="121">
        <f>MIN(K636,L636)</f>
        <v>35410.315512000001</v>
      </c>
    </row>
    <row r="637" spans="1:13" ht="16.5" customHeight="1" x14ac:dyDescent="0.15">
      <c r="A637" s="113"/>
      <c r="B637" s="113"/>
      <c r="C637" s="113"/>
      <c r="D637" s="40" t="s">
        <v>540</v>
      </c>
      <c r="E637" s="119"/>
      <c r="F637" s="40"/>
      <c r="G637" s="40"/>
      <c r="H637" s="40"/>
      <c r="I637" s="40"/>
      <c r="J637" s="40">
        <f t="shared" ref="J637:J646" si="89">+(G637+I637)/2</f>
        <v>0</v>
      </c>
      <c r="K637" s="122"/>
      <c r="L637" s="122"/>
      <c r="M637" s="122"/>
    </row>
    <row r="638" spans="1:13" ht="24.75" customHeight="1" x14ac:dyDescent="0.15">
      <c r="A638" s="113"/>
      <c r="B638" s="113"/>
      <c r="C638" s="113"/>
      <c r="D638" s="40" t="s">
        <v>405</v>
      </c>
      <c r="E638" s="119"/>
      <c r="F638" s="40"/>
      <c r="G638" s="40"/>
      <c r="H638" s="40"/>
      <c r="I638" s="40"/>
      <c r="J638" s="40">
        <f t="shared" si="89"/>
        <v>0</v>
      </c>
      <c r="K638" s="122"/>
      <c r="L638" s="122"/>
      <c r="M638" s="122"/>
    </row>
    <row r="639" spans="1:13" ht="16.5" customHeight="1" x14ac:dyDescent="0.15">
      <c r="A639" s="113"/>
      <c r="B639" s="113"/>
      <c r="C639" s="113"/>
      <c r="D639" s="40" t="s">
        <v>541</v>
      </c>
      <c r="E639" s="119"/>
      <c r="F639" s="40"/>
      <c r="G639" s="40"/>
      <c r="H639" s="40"/>
      <c r="I639" s="40"/>
      <c r="J639" s="40">
        <f t="shared" si="89"/>
        <v>0</v>
      </c>
      <c r="K639" s="122"/>
      <c r="L639" s="122"/>
      <c r="M639" s="122"/>
    </row>
    <row r="640" spans="1:13" ht="24.75" customHeight="1" x14ac:dyDescent="0.15">
      <c r="A640" s="113"/>
      <c r="B640" s="113"/>
      <c r="C640" s="113"/>
      <c r="D640" s="40" t="s">
        <v>542</v>
      </c>
      <c r="E640" s="119"/>
      <c r="F640" s="40"/>
      <c r="G640" s="40"/>
      <c r="H640" s="40"/>
      <c r="I640" s="40"/>
      <c r="J640" s="40">
        <f t="shared" si="89"/>
        <v>0</v>
      </c>
      <c r="K640" s="122"/>
      <c r="L640" s="122"/>
      <c r="M640" s="122"/>
    </row>
    <row r="641" spans="1:13" ht="24.75" customHeight="1" x14ac:dyDescent="0.15">
      <c r="A641" s="113"/>
      <c r="B641" s="113"/>
      <c r="C641" s="113"/>
      <c r="D641" s="40" t="s">
        <v>543</v>
      </c>
      <c r="E641" s="119"/>
      <c r="F641" s="40"/>
      <c r="G641" s="40"/>
      <c r="H641" s="40"/>
      <c r="I641" s="40"/>
      <c r="J641" s="40">
        <f t="shared" si="89"/>
        <v>0</v>
      </c>
      <c r="K641" s="122"/>
      <c r="L641" s="122"/>
      <c r="M641" s="122"/>
    </row>
    <row r="642" spans="1:13" ht="33" customHeight="1" x14ac:dyDescent="0.15">
      <c r="A642" s="113"/>
      <c r="B642" s="113"/>
      <c r="C642" s="113"/>
      <c r="D642" s="40" t="s">
        <v>544</v>
      </c>
      <c r="E642" s="119"/>
      <c r="F642" s="40"/>
      <c r="G642" s="40"/>
      <c r="H642" s="40"/>
      <c r="I642" s="40"/>
      <c r="J642" s="40">
        <f t="shared" si="89"/>
        <v>0</v>
      </c>
      <c r="K642" s="122"/>
      <c r="L642" s="122"/>
      <c r="M642" s="122"/>
    </row>
    <row r="643" spans="1:13" ht="24.75" customHeight="1" x14ac:dyDescent="0.15">
      <c r="A643" s="113"/>
      <c r="B643" s="113"/>
      <c r="C643" s="113"/>
      <c r="D643" s="40" t="s">
        <v>545</v>
      </c>
      <c r="E643" s="119"/>
      <c r="F643" s="40"/>
      <c r="G643" s="40"/>
      <c r="H643" s="40"/>
      <c r="I643" s="40"/>
      <c r="J643" s="40">
        <f t="shared" si="89"/>
        <v>0</v>
      </c>
      <c r="K643" s="122"/>
      <c r="L643" s="122"/>
      <c r="M643" s="122"/>
    </row>
    <row r="644" spans="1:13" ht="24.75" customHeight="1" x14ac:dyDescent="0.15">
      <c r="A644" s="113"/>
      <c r="B644" s="113"/>
      <c r="C644" s="113"/>
      <c r="D644" s="40" t="s">
        <v>546</v>
      </c>
      <c r="E644" s="119"/>
      <c r="F644" s="40"/>
      <c r="G644" s="40"/>
      <c r="H644" s="40"/>
      <c r="I644" s="40"/>
      <c r="J644" s="40">
        <f t="shared" si="89"/>
        <v>0</v>
      </c>
      <c r="K644" s="122"/>
      <c r="L644" s="122"/>
      <c r="M644" s="122"/>
    </row>
    <row r="645" spans="1:13" ht="24.75" customHeight="1" x14ac:dyDescent="0.15">
      <c r="A645" s="113"/>
      <c r="B645" s="113"/>
      <c r="C645" s="113"/>
      <c r="D645" s="40" t="s">
        <v>547</v>
      </c>
      <c r="E645" s="119"/>
      <c r="F645" s="40"/>
      <c r="G645" s="40"/>
      <c r="H645" s="40"/>
      <c r="I645" s="40"/>
      <c r="J645" s="40">
        <f t="shared" si="89"/>
        <v>0</v>
      </c>
      <c r="K645" s="122"/>
      <c r="L645" s="122"/>
      <c r="M645" s="122"/>
    </row>
    <row r="646" spans="1:13" ht="16.5" customHeight="1" x14ac:dyDescent="0.15">
      <c r="A646" s="114"/>
      <c r="B646" s="114"/>
      <c r="C646" s="114"/>
      <c r="D646" s="40" t="s">
        <v>548</v>
      </c>
      <c r="E646" s="120"/>
      <c r="F646" s="40"/>
      <c r="G646" s="40"/>
      <c r="H646" s="40"/>
      <c r="I646" s="40"/>
      <c r="J646" s="40">
        <f t="shared" si="89"/>
        <v>0</v>
      </c>
      <c r="K646" s="123"/>
      <c r="L646" s="123"/>
      <c r="M646" s="123"/>
    </row>
    <row r="647" spans="1:13" ht="24.75" customHeight="1" x14ac:dyDescent="0.15">
      <c r="A647" s="112">
        <v>19</v>
      </c>
      <c r="B647" s="112" t="s">
        <v>549</v>
      </c>
      <c r="C647" s="112" t="s">
        <v>550</v>
      </c>
      <c r="D647" s="86" t="s">
        <v>15</v>
      </c>
      <c r="E647" s="87"/>
      <c r="F647" s="87"/>
      <c r="G647" s="87"/>
      <c r="H647" s="87"/>
      <c r="I647" s="87"/>
      <c r="J647" s="87"/>
      <c r="K647" s="87"/>
      <c r="L647" s="87"/>
      <c r="M647" s="88"/>
    </row>
    <row r="648" spans="1:13" ht="24.75" customHeight="1" x14ac:dyDescent="0.15">
      <c r="A648" s="113"/>
      <c r="B648" s="113"/>
      <c r="C648" s="113"/>
      <c r="D648" s="40" t="s">
        <v>551</v>
      </c>
      <c r="E648" s="40" t="s">
        <v>17</v>
      </c>
      <c r="F648" s="40">
        <v>49856.4</v>
      </c>
      <c r="G648" s="40">
        <f t="shared" ref="G648:G653" si="90">(F648*19.88%)+F648</f>
        <v>59767.852319999998</v>
      </c>
      <c r="H648" s="40">
        <v>51793.2336</v>
      </c>
      <c r="I648" s="40">
        <f t="shared" ref="I648:I653" si="91">(H648*5.1%)+H648</f>
        <v>54434.688513599998</v>
      </c>
      <c r="J648" s="40">
        <f>I648</f>
        <v>54434.688513599998</v>
      </c>
      <c r="K648" s="39">
        <v>38343.154621200003</v>
      </c>
      <c r="L648" s="39">
        <v>178753.47</v>
      </c>
      <c r="M648" s="39">
        <f>MIN(K648,L648)</f>
        <v>38343.154621200003</v>
      </c>
    </row>
    <row r="649" spans="1:13" ht="24.75" customHeight="1" x14ac:dyDescent="0.15">
      <c r="A649" s="113"/>
      <c r="B649" s="113"/>
      <c r="C649" s="113"/>
      <c r="D649" s="40" t="s">
        <v>552</v>
      </c>
      <c r="E649" s="40" t="s">
        <v>17</v>
      </c>
      <c r="F649" s="40">
        <v>204261.75</v>
      </c>
      <c r="G649" s="40">
        <f t="shared" si="90"/>
        <v>244868.9859</v>
      </c>
      <c r="H649" s="40">
        <v>0</v>
      </c>
      <c r="I649" s="40">
        <f t="shared" si="91"/>
        <v>0</v>
      </c>
      <c r="J649" s="40">
        <f t="shared" ref="J649:J653" si="92">I649</f>
        <v>0</v>
      </c>
      <c r="K649" s="39">
        <v>381338.21540357405</v>
      </c>
      <c r="L649" s="39">
        <v>380800</v>
      </c>
      <c r="M649" s="39">
        <f t="shared" ref="M649:M653" si="93">MIN(K649,L649)</f>
        <v>380800</v>
      </c>
    </row>
    <row r="650" spans="1:13" ht="24.75" customHeight="1" x14ac:dyDescent="0.15">
      <c r="A650" s="113"/>
      <c r="B650" s="113"/>
      <c r="C650" s="113"/>
      <c r="D650" s="40" t="s">
        <v>553</v>
      </c>
      <c r="E650" s="40" t="s">
        <v>17</v>
      </c>
      <c r="F650" s="40">
        <v>421355.88</v>
      </c>
      <c r="G650" s="40">
        <f t="shared" si="90"/>
        <v>505121.42894399998</v>
      </c>
      <c r="H650" s="40">
        <v>0</v>
      </c>
      <c r="I650" s="40">
        <f t="shared" si="91"/>
        <v>0</v>
      </c>
      <c r="J650" s="40">
        <f t="shared" si="92"/>
        <v>0</v>
      </c>
      <c r="K650" s="39">
        <v>130365.37417331999</v>
      </c>
      <c r="L650" s="39">
        <v>1011645.1799999999</v>
      </c>
      <c r="M650" s="39">
        <f t="shared" si="93"/>
        <v>130365.37417331999</v>
      </c>
    </row>
    <row r="651" spans="1:13" ht="24.75" customHeight="1" x14ac:dyDescent="0.15">
      <c r="A651" s="113"/>
      <c r="B651" s="113"/>
      <c r="C651" s="113"/>
      <c r="D651" s="40" t="s">
        <v>445</v>
      </c>
      <c r="E651" s="40" t="s">
        <v>17</v>
      </c>
      <c r="F651" s="40">
        <v>737612.37</v>
      </c>
      <c r="G651" s="40">
        <f t="shared" si="90"/>
        <v>884249.70915599994</v>
      </c>
      <c r="H651" s="40">
        <v>71502.015599999999</v>
      </c>
      <c r="I651" s="40">
        <f t="shared" si="91"/>
        <v>75148.618395600002</v>
      </c>
      <c r="J651" s="40">
        <f t="shared" si="92"/>
        <v>75148.618395600002</v>
      </c>
      <c r="K651" s="39">
        <v>1150282.4747871601</v>
      </c>
      <c r="L651" s="39">
        <v>3046400</v>
      </c>
      <c r="M651" s="39">
        <f t="shared" si="93"/>
        <v>1150282.4747871601</v>
      </c>
    </row>
    <row r="652" spans="1:13" ht="33" customHeight="1" x14ac:dyDescent="0.15">
      <c r="A652" s="113"/>
      <c r="B652" s="113"/>
      <c r="C652" s="113"/>
      <c r="D652" s="40" t="s">
        <v>554</v>
      </c>
      <c r="E652" s="40" t="s">
        <v>17</v>
      </c>
      <c r="F652" s="40">
        <v>426751.38</v>
      </c>
      <c r="G652" s="40">
        <f t="shared" si="90"/>
        <v>511589.554344</v>
      </c>
      <c r="H652" s="40">
        <v>82200.539199999999</v>
      </c>
      <c r="I652" s="40">
        <f t="shared" si="91"/>
        <v>86392.766699200001</v>
      </c>
      <c r="J652" s="40">
        <f t="shared" si="92"/>
        <v>86392.766699200001</v>
      </c>
      <c r="K652" s="39">
        <v>143360.41935072001</v>
      </c>
      <c r="L652" s="39">
        <v>333200</v>
      </c>
      <c r="M652" s="39">
        <f t="shared" si="93"/>
        <v>143360.41935072001</v>
      </c>
    </row>
    <row r="653" spans="1:13" ht="16.5" customHeight="1" x14ac:dyDescent="0.15">
      <c r="A653" s="113"/>
      <c r="B653" s="113"/>
      <c r="C653" s="113"/>
      <c r="D653" s="40" t="s">
        <v>555</v>
      </c>
      <c r="E653" s="40" t="s">
        <v>17</v>
      </c>
      <c r="F653" s="40">
        <v>0</v>
      </c>
      <c r="G653" s="40">
        <f t="shared" si="90"/>
        <v>0</v>
      </c>
      <c r="H653" s="40">
        <v>0</v>
      </c>
      <c r="I653" s="40">
        <f t="shared" si="91"/>
        <v>0</v>
      </c>
      <c r="J653" s="40">
        <f t="shared" si="92"/>
        <v>0</v>
      </c>
      <c r="K653" s="39">
        <v>241790.28416399998</v>
      </c>
      <c r="L653" s="39">
        <v>2975146.37</v>
      </c>
      <c r="M653" s="39">
        <f t="shared" si="93"/>
        <v>241790.28416399998</v>
      </c>
    </row>
    <row r="654" spans="1:13" ht="24.75" customHeight="1" x14ac:dyDescent="0.15">
      <c r="A654" s="113"/>
      <c r="B654" s="113"/>
      <c r="C654" s="113"/>
      <c r="D654" s="86" t="s">
        <v>81</v>
      </c>
      <c r="E654" s="87"/>
      <c r="F654" s="87"/>
      <c r="G654" s="87"/>
      <c r="H654" s="87"/>
      <c r="I654" s="87"/>
      <c r="J654" s="87"/>
      <c r="K654" s="87"/>
      <c r="L654" s="87"/>
      <c r="M654" s="88"/>
    </row>
    <row r="655" spans="1:13" ht="16.5" customHeight="1" x14ac:dyDescent="0.15">
      <c r="A655" s="113"/>
      <c r="B655" s="113"/>
      <c r="C655" s="113"/>
      <c r="D655" s="40" t="s">
        <v>349</v>
      </c>
      <c r="E655" s="118" t="s">
        <v>82</v>
      </c>
      <c r="F655" s="40">
        <v>378013.68</v>
      </c>
      <c r="G655" s="40">
        <f>(F655*19.88%)+F655</f>
        <v>453162.79958399996</v>
      </c>
      <c r="H655" s="40">
        <v>239062.8</v>
      </c>
      <c r="I655" s="40">
        <f>(H655*5.1%)+H655</f>
        <v>251255.00279999999</v>
      </c>
      <c r="J655" s="40">
        <f>I655</f>
        <v>251255.00279999999</v>
      </c>
      <c r="K655" s="121">
        <v>143060.37774600001</v>
      </c>
      <c r="L655" s="121">
        <v>618800</v>
      </c>
      <c r="M655" s="121">
        <f>MIN(K655,L655)</f>
        <v>143060.37774600001</v>
      </c>
    </row>
    <row r="656" spans="1:13" ht="33" customHeight="1" x14ac:dyDescent="0.15">
      <c r="A656" s="113"/>
      <c r="B656" s="113"/>
      <c r="C656" s="113"/>
      <c r="D656" s="40" t="s">
        <v>350</v>
      </c>
      <c r="E656" s="119"/>
      <c r="F656" s="40"/>
      <c r="G656" s="40"/>
      <c r="H656" s="40"/>
      <c r="I656" s="40"/>
      <c r="J656" s="40">
        <f t="shared" ref="J656:J660" si="94">+(G656+I656)/2</f>
        <v>0</v>
      </c>
      <c r="K656" s="122"/>
      <c r="L656" s="122"/>
      <c r="M656" s="122"/>
    </row>
    <row r="657" spans="1:13" ht="24.75" customHeight="1" x14ac:dyDescent="0.15">
      <c r="A657" s="113"/>
      <c r="B657" s="113"/>
      <c r="C657" s="113"/>
      <c r="D657" s="40" t="s">
        <v>351</v>
      </c>
      <c r="E657" s="119"/>
      <c r="F657" s="40"/>
      <c r="G657" s="40"/>
      <c r="H657" s="40"/>
      <c r="I657" s="40"/>
      <c r="J657" s="40">
        <f t="shared" si="94"/>
        <v>0</v>
      </c>
      <c r="K657" s="122"/>
      <c r="L657" s="122"/>
      <c r="M657" s="122"/>
    </row>
    <row r="658" spans="1:13" ht="33" customHeight="1" x14ac:dyDescent="0.15">
      <c r="A658" s="113"/>
      <c r="B658" s="113"/>
      <c r="C658" s="113"/>
      <c r="D658" s="40" t="s">
        <v>556</v>
      </c>
      <c r="E658" s="119"/>
      <c r="F658" s="40"/>
      <c r="G658" s="40"/>
      <c r="H658" s="40"/>
      <c r="I658" s="40"/>
      <c r="J658" s="40">
        <f t="shared" si="94"/>
        <v>0</v>
      </c>
      <c r="K658" s="122"/>
      <c r="L658" s="122"/>
      <c r="M658" s="122"/>
    </row>
    <row r="659" spans="1:13" ht="33" customHeight="1" x14ac:dyDescent="0.15">
      <c r="A659" s="113"/>
      <c r="B659" s="113"/>
      <c r="C659" s="113"/>
      <c r="D659" s="40" t="s">
        <v>352</v>
      </c>
      <c r="E659" s="119"/>
      <c r="F659" s="40"/>
      <c r="G659" s="40"/>
      <c r="H659" s="40"/>
      <c r="I659" s="40"/>
      <c r="J659" s="40">
        <f t="shared" si="94"/>
        <v>0</v>
      </c>
      <c r="K659" s="122"/>
      <c r="L659" s="122"/>
      <c r="M659" s="122"/>
    </row>
    <row r="660" spans="1:13" ht="24.75" customHeight="1" x14ac:dyDescent="0.15">
      <c r="A660" s="114"/>
      <c r="B660" s="114"/>
      <c r="C660" s="114"/>
      <c r="D660" s="40" t="s">
        <v>335</v>
      </c>
      <c r="E660" s="120"/>
      <c r="F660" s="40"/>
      <c r="G660" s="40"/>
      <c r="H660" s="40"/>
      <c r="I660" s="40"/>
      <c r="J660" s="40">
        <f t="shared" si="94"/>
        <v>0</v>
      </c>
      <c r="K660" s="123"/>
      <c r="L660" s="123"/>
      <c r="M660" s="123"/>
    </row>
    <row r="661" spans="1:13" ht="27.75" customHeight="1" x14ac:dyDescent="0.15">
      <c r="A661" s="112">
        <v>20</v>
      </c>
      <c r="B661" s="112" t="s">
        <v>557</v>
      </c>
      <c r="C661" s="112" t="s">
        <v>558</v>
      </c>
      <c r="D661" s="86" t="s">
        <v>15</v>
      </c>
      <c r="E661" s="87"/>
      <c r="F661" s="87"/>
      <c r="G661" s="87"/>
      <c r="H661" s="87"/>
      <c r="I661" s="87"/>
      <c r="J661" s="87"/>
      <c r="K661" s="87"/>
      <c r="L661" s="87"/>
      <c r="M661" s="88"/>
    </row>
    <row r="662" spans="1:13" ht="24.75" customHeight="1" x14ac:dyDescent="0.15">
      <c r="A662" s="113"/>
      <c r="B662" s="113"/>
      <c r="C662" s="113"/>
      <c r="D662" s="40" t="s">
        <v>551</v>
      </c>
      <c r="E662" s="40" t="s">
        <v>17</v>
      </c>
      <c r="F662" s="40">
        <v>49856.4</v>
      </c>
      <c r="G662" s="40">
        <f t="shared" ref="G662:G674" si="95">(F662*19.88%)+F662</f>
        <v>59767.852319999998</v>
      </c>
      <c r="H662" s="40">
        <v>46196.569600000003</v>
      </c>
      <c r="I662" s="40">
        <f t="shared" ref="I662:I674" si="96">(H662*5.1%)+H662</f>
        <v>48552.594649600003</v>
      </c>
      <c r="J662" s="40">
        <f>I662</f>
        <v>48552.594649600003</v>
      </c>
      <c r="K662" s="39">
        <v>67382.316418560004</v>
      </c>
      <c r="L662" s="39">
        <v>142800</v>
      </c>
      <c r="M662" s="39">
        <f>MIN(K662,L662)</f>
        <v>67382.316418560004</v>
      </c>
    </row>
    <row r="663" spans="1:13" ht="41.25" customHeight="1" x14ac:dyDescent="0.15">
      <c r="A663" s="113"/>
      <c r="B663" s="113"/>
      <c r="C663" s="113"/>
      <c r="D663" s="40" t="s">
        <v>559</v>
      </c>
      <c r="E663" s="40" t="s">
        <v>17</v>
      </c>
      <c r="F663" s="40">
        <v>13617.45</v>
      </c>
      <c r="G663" s="40">
        <f t="shared" si="95"/>
        <v>16324.59906</v>
      </c>
      <c r="H663" s="40">
        <v>12617.512199999999</v>
      </c>
      <c r="I663" s="40">
        <f t="shared" si="96"/>
        <v>13261.005322199999</v>
      </c>
      <c r="J663" s="40">
        <f t="shared" ref="J663:J674" si="97">I663</f>
        <v>13261.005322199999</v>
      </c>
      <c r="K663" s="39">
        <v>18403.903294920001</v>
      </c>
      <c r="L663" s="39">
        <v>261946.37</v>
      </c>
      <c r="M663" s="39">
        <f t="shared" ref="M663:M674" si="98">MIN(K663,L663)</f>
        <v>18403.903294920001</v>
      </c>
    </row>
    <row r="664" spans="1:13" ht="24.75" customHeight="1" x14ac:dyDescent="0.15">
      <c r="A664" s="113"/>
      <c r="B664" s="113"/>
      <c r="C664" s="113"/>
      <c r="D664" s="40" t="s">
        <v>552</v>
      </c>
      <c r="E664" s="40" t="s">
        <v>17</v>
      </c>
      <c r="F664" s="40">
        <v>194587.47</v>
      </c>
      <c r="G664" s="40">
        <f t="shared" si="95"/>
        <v>233271.45903600001</v>
      </c>
      <c r="H664" s="40">
        <v>180304.31419999999</v>
      </c>
      <c r="I664" s="40">
        <f t="shared" si="96"/>
        <v>189499.83422419999</v>
      </c>
      <c r="J664" s="40">
        <f t="shared" si="97"/>
        <v>189499.83422419999</v>
      </c>
      <c r="K664" s="39">
        <v>262991.87269211997</v>
      </c>
      <c r="L664" s="39">
        <v>333200</v>
      </c>
      <c r="M664" s="39">
        <f t="shared" si="98"/>
        <v>262991.87269211997</v>
      </c>
    </row>
    <row r="665" spans="1:13" ht="33" customHeight="1" x14ac:dyDescent="0.15">
      <c r="A665" s="113"/>
      <c r="B665" s="113"/>
      <c r="C665" s="113"/>
      <c r="D665" s="40" t="s">
        <v>325</v>
      </c>
      <c r="E665" s="40" t="s">
        <v>17</v>
      </c>
      <c r="F665" s="40">
        <v>24964.83</v>
      </c>
      <c r="G665" s="40">
        <f t="shared" si="95"/>
        <v>29927.838204</v>
      </c>
      <c r="H665" s="40">
        <v>23132.569</v>
      </c>
      <c r="I665" s="40">
        <f t="shared" si="96"/>
        <v>24312.330019000001</v>
      </c>
      <c r="J665" s="40">
        <f t="shared" si="97"/>
        <v>24312.330019000001</v>
      </c>
      <c r="K665" s="39">
        <v>33741.165143400001</v>
      </c>
      <c r="L665" s="39">
        <v>502722.64</v>
      </c>
      <c r="M665" s="39">
        <f t="shared" si="98"/>
        <v>33741.165143400001</v>
      </c>
    </row>
    <row r="666" spans="1:13" ht="33" customHeight="1" x14ac:dyDescent="0.15">
      <c r="A666" s="113"/>
      <c r="B666" s="113"/>
      <c r="C666" s="113"/>
      <c r="D666" s="40" t="s">
        <v>560</v>
      </c>
      <c r="E666" s="40" t="s">
        <v>17</v>
      </c>
      <c r="F666" s="40">
        <v>96456.69</v>
      </c>
      <c r="G666" s="40">
        <f t="shared" si="95"/>
        <v>115632.279972</v>
      </c>
      <c r="H666" s="40">
        <v>89377.056199999992</v>
      </c>
      <c r="I666" s="40">
        <f t="shared" si="96"/>
        <v>93935.286066199988</v>
      </c>
      <c r="J666" s="40">
        <f t="shared" si="97"/>
        <v>93935.286066199988</v>
      </c>
      <c r="K666" s="39">
        <v>130365.37417331999</v>
      </c>
      <c r="L666" s="39">
        <v>369204.64</v>
      </c>
      <c r="M666" s="39">
        <f t="shared" si="98"/>
        <v>130365.37417331999</v>
      </c>
    </row>
    <row r="667" spans="1:13" ht="33" customHeight="1" x14ac:dyDescent="0.15">
      <c r="A667" s="113"/>
      <c r="B667" s="113"/>
      <c r="C667" s="113"/>
      <c r="D667" s="40" t="s">
        <v>561</v>
      </c>
      <c r="E667" s="40" t="s">
        <v>17</v>
      </c>
      <c r="F667" s="40">
        <v>354943.71</v>
      </c>
      <c r="G667" s="40">
        <f t="shared" si="95"/>
        <v>425506.51954800001</v>
      </c>
      <c r="H667" s="40">
        <v>328891.11040000001</v>
      </c>
      <c r="I667" s="40">
        <f t="shared" si="96"/>
        <v>345664.55703040003</v>
      </c>
      <c r="J667" s="40">
        <f t="shared" si="97"/>
        <v>345664.55703040003</v>
      </c>
      <c r="K667" s="39">
        <v>479720.57362943998</v>
      </c>
      <c r="L667" s="39">
        <v>488074.93</v>
      </c>
      <c r="M667" s="39">
        <f t="shared" si="98"/>
        <v>479720.57362943998</v>
      </c>
    </row>
    <row r="668" spans="1:13" ht="24.75" customHeight="1" x14ac:dyDescent="0.15">
      <c r="A668" s="113"/>
      <c r="B668" s="113"/>
      <c r="C668" s="113"/>
      <c r="D668" s="40" t="s">
        <v>50</v>
      </c>
      <c r="E668" s="40" t="s">
        <v>17</v>
      </c>
      <c r="F668" s="40">
        <v>143614.35</v>
      </c>
      <c r="G668" s="40">
        <f t="shared" si="95"/>
        <v>172164.88278000001</v>
      </c>
      <c r="H668" s="40">
        <v>133072.73240000001</v>
      </c>
      <c r="I668" s="40">
        <f t="shared" si="96"/>
        <v>139859.44175240002</v>
      </c>
      <c r="J668" s="40">
        <f t="shared" si="97"/>
        <v>139859.44175240002</v>
      </c>
      <c r="K668" s="39">
        <v>194099.88747864001</v>
      </c>
      <c r="L668" s="39">
        <v>346569.65</v>
      </c>
      <c r="M668" s="39">
        <f t="shared" si="98"/>
        <v>194099.88747864001</v>
      </c>
    </row>
    <row r="669" spans="1:13" ht="24.75" customHeight="1" x14ac:dyDescent="0.15">
      <c r="A669" s="113"/>
      <c r="B669" s="113"/>
      <c r="C669" s="113"/>
      <c r="D669" s="40" t="s">
        <v>562</v>
      </c>
      <c r="E669" s="40" t="s">
        <v>17</v>
      </c>
      <c r="F669" s="40">
        <v>29801.97</v>
      </c>
      <c r="G669" s="40">
        <f t="shared" si="95"/>
        <v>35726.601635999999</v>
      </c>
      <c r="H669" s="40">
        <v>27614.533199999998</v>
      </c>
      <c r="I669" s="40">
        <f t="shared" si="96"/>
        <v>29022.8743932</v>
      </c>
      <c r="J669" s="40">
        <f t="shared" si="97"/>
        <v>29022.8743932</v>
      </c>
      <c r="K669" s="39">
        <v>40278.558125520001</v>
      </c>
      <c r="L669" s="39">
        <v>297672.55</v>
      </c>
      <c r="M669" s="39">
        <f t="shared" si="98"/>
        <v>40278.558125520001</v>
      </c>
    </row>
    <row r="670" spans="1:13" ht="24.75" customHeight="1" x14ac:dyDescent="0.15">
      <c r="A670" s="113"/>
      <c r="B670" s="113"/>
      <c r="C670" s="113"/>
      <c r="D670" s="40" t="s">
        <v>553</v>
      </c>
      <c r="E670" s="40" t="s">
        <v>17</v>
      </c>
      <c r="F670" s="40">
        <v>389548.17</v>
      </c>
      <c r="G670" s="40">
        <f t="shared" si="95"/>
        <v>466990.346196</v>
      </c>
      <c r="H670" s="40">
        <v>360955.17680000002</v>
      </c>
      <c r="I670" s="40">
        <f t="shared" si="96"/>
        <v>379363.89081680001</v>
      </c>
      <c r="J670" s="40">
        <f t="shared" si="97"/>
        <v>379363.89081680001</v>
      </c>
      <c r="K670" s="39">
        <v>526489.22088048002</v>
      </c>
      <c r="L670" s="39">
        <v>773619</v>
      </c>
      <c r="M670" s="39">
        <f t="shared" si="98"/>
        <v>526489.22088048002</v>
      </c>
    </row>
    <row r="671" spans="1:13" ht="16.5" customHeight="1" x14ac:dyDescent="0.15">
      <c r="A671" s="113"/>
      <c r="B671" s="113"/>
      <c r="C671" s="113"/>
      <c r="D671" s="40" t="s">
        <v>563</v>
      </c>
      <c r="E671" s="40" t="s">
        <v>17</v>
      </c>
      <c r="F671" s="40">
        <v>290505.59999999998</v>
      </c>
      <c r="G671" s="40">
        <f t="shared" si="95"/>
        <v>348258.11327999999</v>
      </c>
      <c r="H671" s="40">
        <v>269182.85960000003</v>
      </c>
      <c r="I671" s="40">
        <f t="shared" si="96"/>
        <v>282911.18543960003</v>
      </c>
      <c r="J671" s="40">
        <f t="shared" si="97"/>
        <v>282911.18543960003</v>
      </c>
      <c r="K671" s="39">
        <v>392630.11901256006</v>
      </c>
      <c r="L671" s="39">
        <v>2142542.64</v>
      </c>
      <c r="M671" s="39">
        <f t="shared" si="98"/>
        <v>392630.11901256006</v>
      </c>
    </row>
    <row r="672" spans="1:13" ht="33" customHeight="1" x14ac:dyDescent="0.15">
      <c r="A672" s="113"/>
      <c r="B672" s="113"/>
      <c r="C672" s="113"/>
      <c r="D672" s="40" t="s">
        <v>554</v>
      </c>
      <c r="E672" s="40" t="s">
        <v>17</v>
      </c>
      <c r="F672" s="40">
        <v>376514.82</v>
      </c>
      <c r="G672" s="40">
        <f t="shared" si="95"/>
        <v>451365.96621600003</v>
      </c>
      <c r="H672" s="40">
        <v>348878.799</v>
      </c>
      <c r="I672" s="40">
        <f t="shared" si="96"/>
        <v>366671.61774899997</v>
      </c>
      <c r="J672" s="40">
        <f t="shared" si="97"/>
        <v>366671.61774899997</v>
      </c>
      <c r="K672" s="39">
        <v>508874.61622139998</v>
      </c>
      <c r="L672" s="39">
        <v>333200</v>
      </c>
      <c r="M672" s="39">
        <f t="shared" si="98"/>
        <v>333200</v>
      </c>
    </row>
    <row r="673" spans="1:13" ht="41.25" customHeight="1" x14ac:dyDescent="0.15">
      <c r="A673" s="113"/>
      <c r="B673" s="113"/>
      <c r="C673" s="113"/>
      <c r="D673" s="40" t="s">
        <v>564</v>
      </c>
      <c r="E673" s="40" t="s">
        <v>17</v>
      </c>
      <c r="F673" s="40">
        <v>0</v>
      </c>
      <c r="G673" s="40">
        <f t="shared" si="95"/>
        <v>0</v>
      </c>
      <c r="H673" s="40">
        <v>0</v>
      </c>
      <c r="I673" s="40">
        <f t="shared" si="96"/>
        <v>0</v>
      </c>
      <c r="J673" s="40">
        <f t="shared" si="97"/>
        <v>0</v>
      </c>
      <c r="K673" s="39">
        <v>912119.7</v>
      </c>
      <c r="L673" s="39">
        <v>619990</v>
      </c>
      <c r="M673" s="39">
        <f t="shared" si="98"/>
        <v>619990</v>
      </c>
    </row>
    <row r="674" spans="1:13" ht="33" customHeight="1" x14ac:dyDescent="0.15">
      <c r="A674" s="113"/>
      <c r="B674" s="113"/>
      <c r="C674" s="113"/>
      <c r="D674" s="40" t="s">
        <v>565</v>
      </c>
      <c r="E674" s="40" t="s">
        <v>17</v>
      </c>
      <c r="F674" s="40">
        <v>0</v>
      </c>
      <c r="G674" s="40">
        <f t="shared" si="95"/>
        <v>0</v>
      </c>
      <c r="H674" s="40">
        <v>0</v>
      </c>
      <c r="I674" s="40">
        <f t="shared" si="96"/>
        <v>0</v>
      </c>
      <c r="J674" s="40">
        <f t="shared" si="97"/>
        <v>0</v>
      </c>
      <c r="K674" s="39">
        <v>461165.46</v>
      </c>
      <c r="L674" s="39">
        <v>416500</v>
      </c>
      <c r="M674" s="39">
        <f t="shared" si="98"/>
        <v>416500</v>
      </c>
    </row>
    <row r="675" spans="1:13" ht="24.75" customHeight="1" x14ac:dyDescent="0.15">
      <c r="A675" s="113"/>
      <c r="B675" s="113"/>
      <c r="C675" s="113"/>
      <c r="D675" s="86" t="s">
        <v>81</v>
      </c>
      <c r="E675" s="87"/>
      <c r="F675" s="87"/>
      <c r="G675" s="87"/>
      <c r="H675" s="87"/>
      <c r="I675" s="87"/>
      <c r="J675" s="87"/>
      <c r="K675" s="87"/>
      <c r="L675" s="87"/>
      <c r="M675" s="88"/>
    </row>
    <row r="676" spans="1:13" ht="33" customHeight="1" x14ac:dyDescent="0.15">
      <c r="A676" s="113"/>
      <c r="B676" s="113"/>
      <c r="C676" s="113"/>
      <c r="D676" s="40" t="s">
        <v>566</v>
      </c>
      <c r="E676" s="118" t="s">
        <v>82</v>
      </c>
      <c r="F676" s="40">
        <v>151430.39999999999</v>
      </c>
      <c r="G676" s="40">
        <f>(F676*19.88%)+F676</f>
        <v>181534.76351999998</v>
      </c>
      <c r="H676" s="40">
        <v>167429.32462080001</v>
      </c>
      <c r="I676" s="40">
        <f>(H676*5.1%)+H676</f>
        <v>175968.2201764608</v>
      </c>
      <c r="J676" s="40">
        <f>I676</f>
        <v>175968.2201764608</v>
      </c>
      <c r="K676" s="121">
        <v>23528.938272840001</v>
      </c>
      <c r="L676" s="121">
        <v>642600</v>
      </c>
      <c r="M676" s="121">
        <f>MIN(K676,L676)</f>
        <v>23528.938272840001</v>
      </c>
    </row>
    <row r="677" spans="1:13" ht="24.75" customHeight="1" x14ac:dyDescent="0.15">
      <c r="A677" s="113"/>
      <c r="B677" s="113"/>
      <c r="C677" s="113"/>
      <c r="D677" s="40" t="s">
        <v>567</v>
      </c>
      <c r="E677" s="119"/>
      <c r="F677" s="40"/>
      <c r="G677" s="40"/>
      <c r="H677" s="40"/>
      <c r="I677" s="40"/>
      <c r="J677" s="40">
        <f t="shared" ref="J677:J681" si="99">+(G677+I677)/2</f>
        <v>0</v>
      </c>
      <c r="K677" s="122"/>
      <c r="L677" s="122"/>
      <c r="M677" s="122"/>
    </row>
    <row r="678" spans="1:13" ht="33" customHeight="1" x14ac:dyDescent="0.15">
      <c r="A678" s="113"/>
      <c r="B678" s="113"/>
      <c r="C678" s="113"/>
      <c r="D678" s="40" t="s">
        <v>350</v>
      </c>
      <c r="E678" s="119"/>
      <c r="F678" s="40"/>
      <c r="G678" s="40"/>
      <c r="H678" s="40"/>
      <c r="I678" s="40"/>
      <c r="J678" s="40">
        <f t="shared" si="99"/>
        <v>0</v>
      </c>
      <c r="K678" s="122"/>
      <c r="L678" s="122"/>
      <c r="M678" s="122"/>
    </row>
    <row r="679" spans="1:13" ht="24.75" customHeight="1" x14ac:dyDescent="0.15">
      <c r="A679" s="113"/>
      <c r="B679" s="113"/>
      <c r="C679" s="113"/>
      <c r="D679" s="40" t="s">
        <v>568</v>
      </c>
      <c r="E679" s="119"/>
      <c r="F679" s="40"/>
      <c r="G679" s="40"/>
      <c r="H679" s="40"/>
      <c r="I679" s="40"/>
      <c r="J679" s="40">
        <f t="shared" si="99"/>
        <v>0</v>
      </c>
      <c r="K679" s="122"/>
      <c r="L679" s="122"/>
      <c r="M679" s="122"/>
    </row>
    <row r="680" spans="1:13" ht="24.75" customHeight="1" x14ac:dyDescent="0.15">
      <c r="A680" s="113"/>
      <c r="B680" s="113"/>
      <c r="C680" s="113"/>
      <c r="D680" s="40" t="s">
        <v>335</v>
      </c>
      <c r="E680" s="119"/>
      <c r="F680" s="40"/>
      <c r="G680" s="40"/>
      <c r="H680" s="40"/>
      <c r="I680" s="40"/>
      <c r="J680" s="40">
        <f t="shared" si="99"/>
        <v>0</v>
      </c>
      <c r="K680" s="122"/>
      <c r="L680" s="122"/>
      <c r="M680" s="122"/>
    </row>
    <row r="681" spans="1:13" ht="24.75" customHeight="1" x14ac:dyDescent="0.15">
      <c r="A681" s="114"/>
      <c r="B681" s="114"/>
      <c r="C681" s="114"/>
      <c r="D681" s="40" t="s">
        <v>569</v>
      </c>
      <c r="E681" s="120"/>
      <c r="F681" s="40"/>
      <c r="G681" s="40"/>
      <c r="H681" s="40"/>
      <c r="I681" s="40"/>
      <c r="J681" s="40">
        <f t="shared" si="99"/>
        <v>0</v>
      </c>
      <c r="K681" s="123"/>
      <c r="L681" s="123"/>
      <c r="M681" s="123"/>
    </row>
    <row r="682" spans="1:13" ht="25.5" customHeight="1" x14ac:dyDescent="0.15">
      <c r="A682" s="112">
        <v>21</v>
      </c>
      <c r="B682" s="112" t="s">
        <v>570</v>
      </c>
      <c r="C682" s="112" t="s">
        <v>571</v>
      </c>
      <c r="D682" s="86" t="s">
        <v>15</v>
      </c>
      <c r="E682" s="87"/>
      <c r="F682" s="87"/>
      <c r="G682" s="87"/>
      <c r="H682" s="87"/>
      <c r="I682" s="87"/>
      <c r="J682" s="87"/>
      <c r="K682" s="87"/>
      <c r="L682" s="87"/>
      <c r="M682" s="88"/>
    </row>
    <row r="683" spans="1:13" ht="33" customHeight="1" x14ac:dyDescent="0.15">
      <c r="A683" s="113"/>
      <c r="B683" s="113"/>
      <c r="C683" s="113"/>
      <c r="D683" s="40" t="s">
        <v>572</v>
      </c>
      <c r="E683" s="40" t="s">
        <v>17</v>
      </c>
      <c r="F683" s="40">
        <v>27160.65</v>
      </c>
      <c r="G683" s="40">
        <f t="shared" ref="G683:G714" si="100">(F683*19.88%)+F683</f>
        <v>32560.18722</v>
      </c>
      <c r="H683" s="40">
        <v>25167.382600000001</v>
      </c>
      <c r="I683" s="40">
        <f t="shared" ref="I683:I746" si="101">(H683*5.1%)+H683</f>
        <v>26450.919112600001</v>
      </c>
      <c r="J683" s="40">
        <f>I683</f>
        <v>26450.919112600001</v>
      </c>
      <c r="K683" s="39">
        <v>36709.144260360001</v>
      </c>
      <c r="L683" s="39">
        <v>499800</v>
      </c>
      <c r="M683" s="39">
        <f>MIN(K683,L683)</f>
        <v>36709.144260360001</v>
      </c>
    </row>
    <row r="684" spans="1:13" ht="24.75" customHeight="1" x14ac:dyDescent="0.15">
      <c r="A684" s="113"/>
      <c r="B684" s="113"/>
      <c r="C684" s="113"/>
      <c r="D684" s="40" t="s">
        <v>573</v>
      </c>
      <c r="E684" s="40" t="s">
        <v>17</v>
      </c>
      <c r="F684" s="40">
        <v>15849.9</v>
      </c>
      <c r="G684" s="40">
        <f t="shared" si="100"/>
        <v>19000.860119999998</v>
      </c>
      <c r="H684" s="40">
        <v>14686.61</v>
      </c>
      <c r="I684" s="40">
        <f t="shared" si="101"/>
        <v>15435.627110000001</v>
      </c>
      <c r="J684" s="40">
        <f t="shared" ref="J684:J747" si="102">I684</f>
        <v>15435.627110000001</v>
      </c>
      <c r="K684" s="39">
        <v>21421.889346000004</v>
      </c>
      <c r="L684" s="39">
        <v>214200</v>
      </c>
      <c r="M684" s="39">
        <f>MIN(K684,L684)</f>
        <v>21421.889346000004</v>
      </c>
    </row>
    <row r="685" spans="1:13" ht="41.25" customHeight="1" x14ac:dyDescent="0.15">
      <c r="A685" s="113"/>
      <c r="B685" s="113"/>
      <c r="C685" s="113"/>
      <c r="D685" s="40" t="s">
        <v>574</v>
      </c>
      <c r="E685" s="40" t="s">
        <v>17</v>
      </c>
      <c r="F685" s="40">
        <v>31326.57</v>
      </c>
      <c r="G685" s="40">
        <f t="shared" si="100"/>
        <v>37554.292115999997</v>
      </c>
      <c r="H685" s="40">
        <v>29027.5982</v>
      </c>
      <c r="I685" s="40">
        <f t="shared" si="101"/>
        <v>30508.005708199998</v>
      </c>
      <c r="J685" s="40">
        <f t="shared" si="102"/>
        <v>30508.005708199998</v>
      </c>
      <c r="K685" s="39">
        <v>42339.654734519994</v>
      </c>
      <c r="L685" s="39">
        <v>464100</v>
      </c>
      <c r="M685" s="39">
        <f t="shared" ref="M685:M748" si="103">MIN(K685,L685)</f>
        <v>42339.654734519994</v>
      </c>
    </row>
    <row r="686" spans="1:13" ht="49.5" customHeight="1" x14ac:dyDescent="0.15">
      <c r="A686" s="113"/>
      <c r="B686" s="113"/>
      <c r="C686" s="113"/>
      <c r="D686" s="40" t="s">
        <v>575</v>
      </c>
      <c r="E686" s="40" t="s">
        <v>17</v>
      </c>
      <c r="F686" s="40">
        <v>69948.45</v>
      </c>
      <c r="G686" s="40">
        <f t="shared" si="100"/>
        <v>83854.201860000001</v>
      </c>
      <c r="H686" s="40">
        <v>64813.816800000001</v>
      </c>
      <c r="I686" s="40">
        <f t="shared" si="101"/>
        <v>68119.321456799997</v>
      </c>
      <c r="J686" s="40">
        <f t="shared" si="102"/>
        <v>68119.321456799997</v>
      </c>
      <c r="K686" s="39">
        <v>94537.433184480004</v>
      </c>
      <c r="L686" s="39">
        <v>618800</v>
      </c>
      <c r="M686" s="39">
        <f t="shared" si="103"/>
        <v>94537.433184480004</v>
      </c>
    </row>
    <row r="687" spans="1:13" ht="49.5" customHeight="1" x14ac:dyDescent="0.15">
      <c r="A687" s="113"/>
      <c r="B687" s="113"/>
      <c r="C687" s="113"/>
      <c r="D687" s="40" t="s">
        <v>576</v>
      </c>
      <c r="E687" s="40" t="s">
        <v>17</v>
      </c>
      <c r="F687" s="40">
        <v>6809.22</v>
      </c>
      <c r="G687" s="40">
        <f t="shared" si="100"/>
        <v>8162.8929360000002</v>
      </c>
      <c r="H687" s="40">
        <v>6309.2194</v>
      </c>
      <c r="I687" s="40">
        <f t="shared" si="101"/>
        <v>6630.9895894000001</v>
      </c>
      <c r="J687" s="40">
        <f t="shared" si="102"/>
        <v>6630.9895894000001</v>
      </c>
      <c r="K687" s="39">
        <v>9202.6274168400014</v>
      </c>
      <c r="L687" s="39">
        <v>113050</v>
      </c>
      <c r="M687" s="39">
        <f t="shared" si="103"/>
        <v>9202.6274168400014</v>
      </c>
    </row>
    <row r="688" spans="1:13" ht="41.25" customHeight="1" x14ac:dyDescent="0.15">
      <c r="A688" s="113"/>
      <c r="B688" s="113"/>
      <c r="C688" s="113"/>
      <c r="D688" s="40" t="s">
        <v>577</v>
      </c>
      <c r="E688" s="40" t="s">
        <v>17</v>
      </c>
      <c r="F688" s="40">
        <v>13617.45</v>
      </c>
      <c r="G688" s="40">
        <f t="shared" si="100"/>
        <v>16324.59906</v>
      </c>
      <c r="H688" s="40">
        <v>12617.512199999999</v>
      </c>
      <c r="I688" s="40">
        <f t="shared" si="101"/>
        <v>13261.005322199999</v>
      </c>
      <c r="J688" s="40">
        <f t="shared" si="102"/>
        <v>13261.005322199999</v>
      </c>
      <c r="K688" s="39">
        <v>18403.903294920001</v>
      </c>
      <c r="L688" s="39">
        <v>130900</v>
      </c>
      <c r="M688" s="39">
        <f t="shared" si="103"/>
        <v>18403.903294920001</v>
      </c>
    </row>
    <row r="689" spans="1:13" ht="41.25" customHeight="1" x14ac:dyDescent="0.15">
      <c r="A689" s="113"/>
      <c r="B689" s="113"/>
      <c r="C689" s="113"/>
      <c r="D689" s="40" t="s">
        <v>578</v>
      </c>
      <c r="E689" s="40" t="s">
        <v>17</v>
      </c>
      <c r="F689" s="40">
        <v>27606.15</v>
      </c>
      <c r="G689" s="40">
        <f t="shared" si="100"/>
        <v>33094.252619999999</v>
      </c>
      <c r="H689" s="40">
        <v>25579.7196</v>
      </c>
      <c r="I689" s="40">
        <f t="shared" si="101"/>
        <v>26884.2852996</v>
      </c>
      <c r="J689" s="40">
        <f t="shared" si="102"/>
        <v>26884.2852996</v>
      </c>
      <c r="K689" s="39">
        <v>37310.579008560002</v>
      </c>
      <c r="L689" s="39">
        <v>190400</v>
      </c>
      <c r="M689" s="39">
        <f t="shared" si="103"/>
        <v>37310.579008560002</v>
      </c>
    </row>
    <row r="690" spans="1:13" ht="41.25" customHeight="1" x14ac:dyDescent="0.15">
      <c r="A690" s="113"/>
      <c r="B690" s="113"/>
      <c r="C690" s="113"/>
      <c r="D690" s="40" t="s">
        <v>579</v>
      </c>
      <c r="E690" s="40" t="s">
        <v>17</v>
      </c>
      <c r="F690" s="40">
        <v>82372.95</v>
      </c>
      <c r="G690" s="40">
        <f t="shared" si="100"/>
        <v>98748.692459999991</v>
      </c>
      <c r="H690" s="40">
        <v>76326.821800000005</v>
      </c>
      <c r="I690" s="40">
        <f t="shared" si="101"/>
        <v>80219.489711800008</v>
      </c>
      <c r="J690" s="40">
        <f t="shared" si="102"/>
        <v>80219.489711800008</v>
      </c>
      <c r="K690" s="39">
        <v>111330.30227747999</v>
      </c>
      <c r="L690" s="39">
        <v>380800</v>
      </c>
      <c r="M690" s="39">
        <f t="shared" si="103"/>
        <v>111330.30227747999</v>
      </c>
    </row>
    <row r="691" spans="1:13" ht="41.25" customHeight="1" x14ac:dyDescent="0.15">
      <c r="A691" s="113"/>
      <c r="B691" s="113"/>
      <c r="C691" s="113"/>
      <c r="D691" s="40" t="s">
        <v>580</v>
      </c>
      <c r="E691" s="40" t="s">
        <v>17</v>
      </c>
      <c r="F691" s="40">
        <v>19063.439999999999</v>
      </c>
      <c r="G691" s="40">
        <f t="shared" si="100"/>
        <v>22853.251871999997</v>
      </c>
      <c r="H691" s="40">
        <v>17663.775799999999</v>
      </c>
      <c r="I691" s="40">
        <f t="shared" si="101"/>
        <v>18564.628365799999</v>
      </c>
      <c r="J691" s="40">
        <f t="shared" si="102"/>
        <v>18564.628365799999</v>
      </c>
      <c r="K691" s="39">
        <v>25764.383381879998</v>
      </c>
      <c r="L691" s="39">
        <v>309400</v>
      </c>
      <c r="M691" s="39">
        <f t="shared" si="103"/>
        <v>25764.383381879998</v>
      </c>
    </row>
    <row r="692" spans="1:13" ht="49.5" customHeight="1" x14ac:dyDescent="0.15">
      <c r="A692" s="113"/>
      <c r="B692" s="113"/>
      <c r="C692" s="113"/>
      <c r="D692" s="40" t="s">
        <v>581</v>
      </c>
      <c r="E692" s="40" t="s">
        <v>17</v>
      </c>
      <c r="F692" s="40">
        <v>19063.439999999999</v>
      </c>
      <c r="G692" s="40">
        <f t="shared" si="100"/>
        <v>22853.251871999997</v>
      </c>
      <c r="H692" s="40">
        <v>17663.775799999999</v>
      </c>
      <c r="I692" s="40">
        <f t="shared" si="101"/>
        <v>18564.628365799999</v>
      </c>
      <c r="J692" s="40">
        <f t="shared" si="102"/>
        <v>18564.628365799999</v>
      </c>
      <c r="K692" s="39">
        <v>25764.383381879998</v>
      </c>
      <c r="L692" s="39">
        <v>214200</v>
      </c>
      <c r="M692" s="39">
        <f t="shared" si="103"/>
        <v>25764.383381879998</v>
      </c>
    </row>
    <row r="693" spans="1:13" ht="41.25" customHeight="1" x14ac:dyDescent="0.15">
      <c r="A693" s="113"/>
      <c r="B693" s="113"/>
      <c r="C693" s="113"/>
      <c r="D693" s="40" t="s">
        <v>582</v>
      </c>
      <c r="E693" s="40" t="s">
        <v>17</v>
      </c>
      <c r="F693" s="40">
        <v>33111.54</v>
      </c>
      <c r="G693" s="40">
        <f t="shared" si="100"/>
        <v>39694.114152000002</v>
      </c>
      <c r="H693" s="40">
        <v>30681.5792</v>
      </c>
      <c r="I693" s="40">
        <f t="shared" si="101"/>
        <v>32246.339739200001</v>
      </c>
      <c r="J693" s="40">
        <f t="shared" si="102"/>
        <v>32246.339739200001</v>
      </c>
      <c r="K693" s="39">
        <v>44752.151421120005</v>
      </c>
      <c r="L693" s="39">
        <v>261800</v>
      </c>
      <c r="M693" s="39">
        <f t="shared" si="103"/>
        <v>44752.151421120005</v>
      </c>
    </row>
    <row r="694" spans="1:13" ht="57.75" customHeight="1" x14ac:dyDescent="0.15">
      <c r="A694" s="113"/>
      <c r="B694" s="113"/>
      <c r="C694" s="113"/>
      <c r="D694" s="40" t="s">
        <v>583</v>
      </c>
      <c r="E694" s="40" t="s">
        <v>17</v>
      </c>
      <c r="F694" s="40">
        <v>276069.42</v>
      </c>
      <c r="G694" s="40">
        <f t="shared" si="100"/>
        <v>330952.02069599996</v>
      </c>
      <c r="H694" s="40">
        <v>255805.53539999999</v>
      </c>
      <c r="I694" s="40">
        <f t="shared" si="101"/>
        <v>268851.61770539999</v>
      </c>
      <c r="J694" s="40">
        <f t="shared" si="102"/>
        <v>268851.61770539999</v>
      </c>
      <c r="K694" s="39">
        <v>373117.95393443998</v>
      </c>
      <c r="L694" s="39">
        <v>1761200</v>
      </c>
      <c r="M694" s="39">
        <f t="shared" si="103"/>
        <v>373117.95393443998</v>
      </c>
    </row>
    <row r="695" spans="1:13" ht="24.75" customHeight="1" x14ac:dyDescent="0.15">
      <c r="A695" s="113"/>
      <c r="B695" s="113"/>
      <c r="C695" s="113"/>
      <c r="D695" s="40" t="s">
        <v>584</v>
      </c>
      <c r="E695" s="40" t="s">
        <v>17</v>
      </c>
      <c r="F695" s="40">
        <v>49856.4</v>
      </c>
      <c r="G695" s="40">
        <f t="shared" si="100"/>
        <v>59767.852319999998</v>
      </c>
      <c r="H695" s="40">
        <v>46196.569600000003</v>
      </c>
      <c r="I695" s="40">
        <f t="shared" si="101"/>
        <v>48552.594649600003</v>
      </c>
      <c r="J695" s="40">
        <f t="shared" si="102"/>
        <v>48552.594649600003</v>
      </c>
      <c r="K695" s="39">
        <v>67382.316418560004</v>
      </c>
      <c r="L695" s="39">
        <v>142800</v>
      </c>
      <c r="M695" s="39">
        <f t="shared" si="103"/>
        <v>67382.316418560004</v>
      </c>
    </row>
    <row r="696" spans="1:13" ht="41.25" customHeight="1" x14ac:dyDescent="0.15">
      <c r="A696" s="113"/>
      <c r="B696" s="113"/>
      <c r="C696" s="113"/>
      <c r="D696" s="40" t="s">
        <v>585</v>
      </c>
      <c r="E696" s="40" t="s">
        <v>17</v>
      </c>
      <c r="F696" s="40">
        <v>96456.69</v>
      </c>
      <c r="G696" s="40">
        <f t="shared" si="100"/>
        <v>115632.279972</v>
      </c>
      <c r="H696" s="40">
        <v>89377.056199999992</v>
      </c>
      <c r="I696" s="40">
        <f t="shared" si="101"/>
        <v>93935.286066199988</v>
      </c>
      <c r="J696" s="40">
        <f t="shared" si="102"/>
        <v>93935.286066199988</v>
      </c>
      <c r="K696" s="39">
        <v>130365.37417331999</v>
      </c>
      <c r="L696" s="39">
        <v>809200</v>
      </c>
      <c r="M696" s="39">
        <f t="shared" si="103"/>
        <v>130365.37417331999</v>
      </c>
    </row>
    <row r="697" spans="1:13" ht="41.25" customHeight="1" x14ac:dyDescent="0.15">
      <c r="A697" s="113"/>
      <c r="B697" s="113"/>
      <c r="C697" s="113"/>
      <c r="D697" s="40" t="s">
        <v>586</v>
      </c>
      <c r="E697" s="40" t="s">
        <v>17</v>
      </c>
      <c r="F697" s="40">
        <v>397176.12</v>
      </c>
      <c r="G697" s="40">
        <f t="shared" si="100"/>
        <v>476134.73265599995</v>
      </c>
      <c r="H697" s="40">
        <v>368023.28159999999</v>
      </c>
      <c r="I697" s="40">
        <f t="shared" si="101"/>
        <v>386792.46896159998</v>
      </c>
      <c r="J697" s="40">
        <f t="shared" si="102"/>
        <v>386792.46896159998</v>
      </c>
      <c r="K697" s="39">
        <v>536798.75854176003</v>
      </c>
      <c r="L697" s="39">
        <v>2082500</v>
      </c>
      <c r="M697" s="39">
        <f t="shared" si="103"/>
        <v>536798.75854176003</v>
      </c>
    </row>
    <row r="698" spans="1:13" ht="33" customHeight="1" x14ac:dyDescent="0.15">
      <c r="A698" s="113"/>
      <c r="B698" s="113"/>
      <c r="C698" s="113"/>
      <c r="D698" s="40" t="s">
        <v>587</v>
      </c>
      <c r="E698" s="40" t="s">
        <v>17</v>
      </c>
      <c r="F698" s="40">
        <v>6809.22</v>
      </c>
      <c r="G698" s="40">
        <f t="shared" si="100"/>
        <v>8162.8929360000002</v>
      </c>
      <c r="H698" s="40">
        <v>6309.2194</v>
      </c>
      <c r="I698" s="40">
        <f t="shared" si="101"/>
        <v>6630.9895894000001</v>
      </c>
      <c r="J698" s="40">
        <f t="shared" si="102"/>
        <v>6630.9895894000001</v>
      </c>
      <c r="K698" s="39">
        <v>9202.6274168400014</v>
      </c>
      <c r="L698" s="39">
        <v>113050</v>
      </c>
      <c r="M698" s="39">
        <f t="shared" si="103"/>
        <v>9202.6274168400014</v>
      </c>
    </row>
    <row r="699" spans="1:13" ht="33" customHeight="1" x14ac:dyDescent="0.15">
      <c r="A699" s="113"/>
      <c r="B699" s="113"/>
      <c r="C699" s="113"/>
      <c r="D699" s="40" t="s">
        <v>588</v>
      </c>
      <c r="E699" s="40" t="s">
        <v>17</v>
      </c>
      <c r="F699" s="40">
        <v>77165.55</v>
      </c>
      <c r="G699" s="40">
        <f t="shared" si="100"/>
        <v>92506.06134</v>
      </c>
      <c r="H699" s="40">
        <v>71502.015599999999</v>
      </c>
      <c r="I699" s="40">
        <f t="shared" si="101"/>
        <v>75148.618395600002</v>
      </c>
      <c r="J699" s="40">
        <f t="shared" si="102"/>
        <v>75148.618395600002</v>
      </c>
      <c r="K699" s="39">
        <v>104292.83995415999</v>
      </c>
      <c r="L699" s="39">
        <v>1249500</v>
      </c>
      <c r="M699" s="39">
        <f t="shared" si="103"/>
        <v>104292.83995415999</v>
      </c>
    </row>
    <row r="700" spans="1:13" ht="33" customHeight="1" x14ac:dyDescent="0.15">
      <c r="A700" s="113"/>
      <c r="B700" s="113"/>
      <c r="C700" s="113"/>
      <c r="D700" s="40" t="s">
        <v>589</v>
      </c>
      <c r="E700" s="40" t="s">
        <v>17</v>
      </c>
      <c r="F700" s="40">
        <v>129844.44</v>
      </c>
      <c r="G700" s="40">
        <f t="shared" si="100"/>
        <v>155657.51467199999</v>
      </c>
      <c r="H700" s="40">
        <v>120313.4504</v>
      </c>
      <c r="I700" s="40">
        <f t="shared" si="101"/>
        <v>126449.4363704</v>
      </c>
      <c r="J700" s="40">
        <f t="shared" si="102"/>
        <v>126449.4363704</v>
      </c>
      <c r="K700" s="39">
        <v>175489.19875344</v>
      </c>
      <c r="L700" s="39">
        <v>1606500</v>
      </c>
      <c r="M700" s="39">
        <f t="shared" si="103"/>
        <v>175489.19875344</v>
      </c>
    </row>
    <row r="701" spans="1:13" ht="16.5" customHeight="1" x14ac:dyDescent="0.15">
      <c r="A701" s="113"/>
      <c r="B701" s="113"/>
      <c r="C701" s="113"/>
      <c r="D701" s="40" t="s">
        <v>590</v>
      </c>
      <c r="E701" s="40" t="s">
        <v>17</v>
      </c>
      <c r="F701" s="40">
        <v>24555.96</v>
      </c>
      <c r="G701" s="40">
        <f t="shared" si="100"/>
        <v>29437.684847999997</v>
      </c>
      <c r="H701" s="40">
        <v>22753.589599999999</v>
      </c>
      <c r="I701" s="40">
        <f t="shared" si="101"/>
        <v>23914.022669599999</v>
      </c>
      <c r="J701" s="40">
        <f t="shared" si="102"/>
        <v>23914.022669599999</v>
      </c>
      <c r="K701" s="39">
        <v>33188.385790560002</v>
      </c>
      <c r="L701" s="39">
        <v>101150</v>
      </c>
      <c r="M701" s="39">
        <f t="shared" si="103"/>
        <v>33188.385790560002</v>
      </c>
    </row>
    <row r="702" spans="1:13" ht="16.5" customHeight="1" x14ac:dyDescent="0.15">
      <c r="A702" s="113"/>
      <c r="B702" s="113"/>
      <c r="C702" s="113"/>
      <c r="D702" s="40" t="s">
        <v>591</v>
      </c>
      <c r="E702" s="40" t="s">
        <v>17</v>
      </c>
      <c r="F702" s="40">
        <v>76642.83</v>
      </c>
      <c r="G702" s="40">
        <f t="shared" si="100"/>
        <v>91879.424604</v>
      </c>
      <c r="H702" s="40">
        <v>71017.4038</v>
      </c>
      <c r="I702" s="40">
        <f t="shared" si="101"/>
        <v>74639.291393799998</v>
      </c>
      <c r="J702" s="40">
        <f t="shared" si="102"/>
        <v>74639.291393799998</v>
      </c>
      <c r="K702" s="39">
        <v>103585.98518267999</v>
      </c>
      <c r="L702" s="39">
        <v>107100</v>
      </c>
      <c r="M702" s="39">
        <f t="shared" si="103"/>
        <v>103585.98518267999</v>
      </c>
    </row>
    <row r="703" spans="1:13" ht="16.5" customHeight="1" x14ac:dyDescent="0.15">
      <c r="A703" s="113"/>
      <c r="B703" s="113"/>
      <c r="C703" s="113"/>
      <c r="D703" s="40" t="s">
        <v>592</v>
      </c>
      <c r="E703" s="40" t="s">
        <v>17</v>
      </c>
      <c r="F703" s="40">
        <v>9079.2900000000009</v>
      </c>
      <c r="G703" s="40">
        <f t="shared" si="100"/>
        <v>10884.252852000001</v>
      </c>
      <c r="H703" s="40">
        <v>8412.6013999999996</v>
      </c>
      <c r="I703" s="40">
        <f t="shared" si="101"/>
        <v>8841.6440714</v>
      </c>
      <c r="J703" s="40">
        <f t="shared" si="102"/>
        <v>8841.6440714</v>
      </c>
      <c r="K703" s="39">
        <v>12270.62040204</v>
      </c>
      <c r="L703" s="39">
        <v>142800</v>
      </c>
      <c r="M703" s="39">
        <f t="shared" si="103"/>
        <v>12270.62040204</v>
      </c>
    </row>
    <row r="704" spans="1:13" ht="49.5" customHeight="1" x14ac:dyDescent="0.15">
      <c r="A704" s="113"/>
      <c r="B704" s="113"/>
      <c r="C704" s="113"/>
      <c r="D704" s="40" t="s">
        <v>593</v>
      </c>
      <c r="E704" s="40" t="s">
        <v>17</v>
      </c>
      <c r="F704" s="40">
        <v>31326.57</v>
      </c>
      <c r="G704" s="40">
        <f t="shared" si="100"/>
        <v>37554.292115999997</v>
      </c>
      <c r="H704" s="40">
        <v>29027.5982</v>
      </c>
      <c r="I704" s="40">
        <f t="shared" si="101"/>
        <v>30508.005708199998</v>
      </c>
      <c r="J704" s="40">
        <f t="shared" si="102"/>
        <v>30508.005708199998</v>
      </c>
      <c r="K704" s="39">
        <v>42339.654734519994</v>
      </c>
      <c r="L704" s="39">
        <v>309400</v>
      </c>
      <c r="M704" s="39">
        <f t="shared" si="103"/>
        <v>42339.654734519994</v>
      </c>
    </row>
    <row r="705" spans="1:13" ht="24.75" customHeight="1" x14ac:dyDescent="0.15">
      <c r="A705" s="113"/>
      <c r="B705" s="113"/>
      <c r="C705" s="113"/>
      <c r="D705" s="40" t="s">
        <v>594</v>
      </c>
      <c r="E705" s="40" t="s">
        <v>17</v>
      </c>
      <c r="F705" s="40">
        <v>31326.57</v>
      </c>
      <c r="G705" s="40">
        <f t="shared" si="100"/>
        <v>37554.292115999997</v>
      </c>
      <c r="H705" s="40">
        <v>29027.5982</v>
      </c>
      <c r="I705" s="40">
        <f t="shared" si="101"/>
        <v>30508.005708199998</v>
      </c>
      <c r="J705" s="40">
        <f t="shared" si="102"/>
        <v>30508.005708199998</v>
      </c>
      <c r="K705" s="39">
        <v>42339.654734519994</v>
      </c>
      <c r="L705" s="39">
        <v>249900</v>
      </c>
      <c r="M705" s="39">
        <f t="shared" si="103"/>
        <v>42339.654734519994</v>
      </c>
    </row>
    <row r="706" spans="1:13" ht="33" customHeight="1" x14ac:dyDescent="0.15">
      <c r="A706" s="113"/>
      <c r="B706" s="113"/>
      <c r="C706" s="113"/>
      <c r="D706" s="40" t="s">
        <v>595</v>
      </c>
      <c r="E706" s="40" t="s">
        <v>17</v>
      </c>
      <c r="F706" s="40">
        <v>22110.66</v>
      </c>
      <c r="G706" s="40">
        <f t="shared" si="100"/>
        <v>26506.259207999999</v>
      </c>
      <c r="H706" s="40">
        <v>20488.052599999999</v>
      </c>
      <c r="I706" s="40">
        <f t="shared" si="101"/>
        <v>21532.943282599997</v>
      </c>
      <c r="J706" s="40">
        <f t="shared" si="102"/>
        <v>21532.943282599997</v>
      </c>
      <c r="K706" s="39">
        <v>29883.873522359998</v>
      </c>
      <c r="L706" s="39">
        <v>380800</v>
      </c>
      <c r="M706" s="39">
        <f t="shared" si="103"/>
        <v>29883.873522359998</v>
      </c>
    </row>
    <row r="707" spans="1:13" ht="33" customHeight="1" x14ac:dyDescent="0.15">
      <c r="A707" s="113"/>
      <c r="B707" s="113"/>
      <c r="C707" s="113"/>
      <c r="D707" s="40" t="s">
        <v>596</v>
      </c>
      <c r="E707" s="40" t="s">
        <v>17</v>
      </c>
      <c r="F707" s="40">
        <v>13617.45</v>
      </c>
      <c r="G707" s="40">
        <f t="shared" si="100"/>
        <v>16324.59906</v>
      </c>
      <c r="H707" s="40">
        <v>12617.512199999999</v>
      </c>
      <c r="I707" s="40">
        <f t="shared" si="101"/>
        <v>13261.005322199999</v>
      </c>
      <c r="J707" s="40">
        <f t="shared" si="102"/>
        <v>13261.005322199999</v>
      </c>
      <c r="K707" s="39">
        <v>18403.903294920001</v>
      </c>
      <c r="L707" s="39">
        <v>333200</v>
      </c>
      <c r="M707" s="39">
        <f t="shared" si="103"/>
        <v>18403.903294920001</v>
      </c>
    </row>
    <row r="708" spans="1:13" ht="41.25" customHeight="1" x14ac:dyDescent="0.15">
      <c r="A708" s="113"/>
      <c r="B708" s="113"/>
      <c r="C708" s="113"/>
      <c r="D708" s="40" t="s">
        <v>597</v>
      </c>
      <c r="E708" s="40" t="s">
        <v>17</v>
      </c>
      <c r="F708" s="40">
        <v>132079.85999999999</v>
      </c>
      <c r="G708" s="40">
        <f t="shared" si="100"/>
        <v>158337.33616799998</v>
      </c>
      <c r="H708" s="40">
        <v>122385.32799999999</v>
      </c>
      <c r="I708" s="40">
        <f t="shared" si="101"/>
        <v>128626.97972799999</v>
      </c>
      <c r="J708" s="40">
        <f t="shared" si="102"/>
        <v>128626.97972799999</v>
      </c>
      <c r="K708" s="39">
        <v>178511.23942079998</v>
      </c>
      <c r="L708" s="39">
        <v>535500</v>
      </c>
      <c r="M708" s="39">
        <f t="shared" si="103"/>
        <v>178511.23942079998</v>
      </c>
    </row>
    <row r="709" spans="1:13" ht="41.25" customHeight="1" x14ac:dyDescent="0.15">
      <c r="A709" s="113"/>
      <c r="B709" s="113"/>
      <c r="C709" s="113"/>
      <c r="D709" s="40" t="s">
        <v>598</v>
      </c>
      <c r="E709" s="40" t="s">
        <v>17</v>
      </c>
      <c r="F709" s="40">
        <v>13617.45</v>
      </c>
      <c r="G709" s="40">
        <f t="shared" si="100"/>
        <v>16324.59906</v>
      </c>
      <c r="H709" s="40">
        <v>12617.512199999999</v>
      </c>
      <c r="I709" s="40">
        <f t="shared" si="101"/>
        <v>13261.005322199999</v>
      </c>
      <c r="J709" s="40">
        <f t="shared" si="102"/>
        <v>13261.005322199999</v>
      </c>
      <c r="K709" s="39">
        <v>18403.903294920001</v>
      </c>
      <c r="L709" s="39">
        <v>214200</v>
      </c>
      <c r="M709" s="39">
        <f t="shared" si="103"/>
        <v>18403.903294920001</v>
      </c>
    </row>
    <row r="710" spans="1:13" ht="41.25" customHeight="1" x14ac:dyDescent="0.15">
      <c r="A710" s="113"/>
      <c r="B710" s="113"/>
      <c r="C710" s="113"/>
      <c r="D710" s="40" t="s">
        <v>599</v>
      </c>
      <c r="E710" s="40" t="s">
        <v>17</v>
      </c>
      <c r="F710" s="40">
        <v>14733.18</v>
      </c>
      <c r="G710" s="40">
        <f t="shared" si="100"/>
        <v>17662.136183999999</v>
      </c>
      <c r="H710" s="40">
        <v>13651.5978</v>
      </c>
      <c r="I710" s="40">
        <f t="shared" si="101"/>
        <v>14347.829287799999</v>
      </c>
      <c r="J710" s="40">
        <f t="shared" si="102"/>
        <v>14347.829287799999</v>
      </c>
      <c r="K710" s="39">
        <v>19912.220551080001</v>
      </c>
      <c r="L710" s="39">
        <v>261800</v>
      </c>
      <c r="M710" s="39">
        <f t="shared" si="103"/>
        <v>19912.220551080001</v>
      </c>
    </row>
    <row r="711" spans="1:13" ht="41.25" customHeight="1" x14ac:dyDescent="0.15">
      <c r="A711" s="113"/>
      <c r="B711" s="113"/>
      <c r="C711" s="113"/>
      <c r="D711" s="40" t="s">
        <v>600</v>
      </c>
      <c r="E711" s="40" t="s">
        <v>17</v>
      </c>
      <c r="F711" s="40">
        <v>32814.54</v>
      </c>
      <c r="G711" s="40">
        <f t="shared" si="100"/>
        <v>39338.070551999997</v>
      </c>
      <c r="H711" s="40">
        <v>30406.379000000001</v>
      </c>
      <c r="I711" s="40">
        <f t="shared" si="101"/>
        <v>31957.104329000002</v>
      </c>
      <c r="J711" s="40">
        <f t="shared" si="102"/>
        <v>31957.104329000002</v>
      </c>
      <c r="K711" s="39">
        <v>44350.744409400002</v>
      </c>
      <c r="L711" s="39">
        <v>499800</v>
      </c>
      <c r="M711" s="39">
        <f t="shared" si="103"/>
        <v>44350.744409400002</v>
      </c>
    </row>
    <row r="712" spans="1:13" ht="57.75" customHeight="1" x14ac:dyDescent="0.15">
      <c r="A712" s="113"/>
      <c r="B712" s="113"/>
      <c r="C712" s="113"/>
      <c r="D712" s="40" t="s">
        <v>601</v>
      </c>
      <c r="E712" s="40" t="s">
        <v>17</v>
      </c>
      <c r="F712" s="40">
        <v>10213.83</v>
      </c>
      <c r="G712" s="40">
        <f t="shared" si="100"/>
        <v>12244.339404</v>
      </c>
      <c r="H712" s="40">
        <v>9464.2924000000003</v>
      </c>
      <c r="I712" s="40">
        <f t="shared" si="101"/>
        <v>9946.9713124000009</v>
      </c>
      <c r="J712" s="40">
        <f t="shared" si="102"/>
        <v>9946.9713124000009</v>
      </c>
      <c r="K712" s="39">
        <v>13804.616894640001</v>
      </c>
      <c r="L712" s="39">
        <v>226100</v>
      </c>
      <c r="M712" s="39">
        <f t="shared" si="103"/>
        <v>13804.616894640001</v>
      </c>
    </row>
    <row r="713" spans="1:13" ht="41.25" customHeight="1" x14ac:dyDescent="0.15">
      <c r="A713" s="113"/>
      <c r="B713" s="113"/>
      <c r="C713" s="113"/>
      <c r="D713" s="40" t="s">
        <v>602</v>
      </c>
      <c r="E713" s="40" t="s">
        <v>17</v>
      </c>
      <c r="F713" s="40">
        <v>7943.76</v>
      </c>
      <c r="G713" s="40">
        <f t="shared" si="100"/>
        <v>9522.9794880000009</v>
      </c>
      <c r="H713" s="40">
        <v>7360.9103999999998</v>
      </c>
      <c r="I713" s="40">
        <f t="shared" si="101"/>
        <v>7736.3168304000001</v>
      </c>
      <c r="J713" s="40">
        <f t="shared" si="102"/>
        <v>7736.3168304000001</v>
      </c>
      <c r="K713" s="39">
        <v>10736.623909439999</v>
      </c>
      <c r="L713" s="39">
        <v>571200</v>
      </c>
      <c r="M713" s="39">
        <f t="shared" si="103"/>
        <v>10736.623909439999</v>
      </c>
    </row>
    <row r="714" spans="1:13" ht="49.5" customHeight="1" x14ac:dyDescent="0.15">
      <c r="A714" s="113"/>
      <c r="B714" s="113"/>
      <c r="C714" s="113"/>
      <c r="D714" s="40" t="s">
        <v>603</v>
      </c>
      <c r="E714" s="40" t="s">
        <v>17</v>
      </c>
      <c r="F714" s="40">
        <v>20425.68</v>
      </c>
      <c r="G714" s="40">
        <f t="shared" si="100"/>
        <v>24486.305184000001</v>
      </c>
      <c r="H714" s="40">
        <v>18926.731599999999</v>
      </c>
      <c r="I714" s="40">
        <f t="shared" si="101"/>
        <v>19891.994911599999</v>
      </c>
      <c r="J714" s="40">
        <f t="shared" si="102"/>
        <v>19891.994911599999</v>
      </c>
      <c r="K714" s="39">
        <v>27606.530711759995</v>
      </c>
      <c r="L714" s="39">
        <v>428400</v>
      </c>
      <c r="M714" s="39">
        <f t="shared" si="103"/>
        <v>27606.530711759995</v>
      </c>
    </row>
    <row r="715" spans="1:13" ht="24.75" customHeight="1" x14ac:dyDescent="0.15">
      <c r="A715" s="113"/>
      <c r="B715" s="113"/>
      <c r="C715" s="113"/>
      <c r="D715" s="40" t="s">
        <v>604</v>
      </c>
      <c r="E715" s="40" t="s">
        <v>17</v>
      </c>
      <c r="F715" s="40">
        <v>21056.31</v>
      </c>
      <c r="G715" s="40">
        <f t="shared" ref="G715:G746" si="104">(F715*19.88%)+F715</f>
        <v>25242.304428000003</v>
      </c>
      <c r="H715" s="40">
        <v>19510.489600000001</v>
      </c>
      <c r="I715" s="40">
        <f t="shared" si="101"/>
        <v>20505.524569600002</v>
      </c>
      <c r="J715" s="40">
        <f t="shared" si="102"/>
        <v>20505.524569600002</v>
      </c>
      <c r="K715" s="39">
        <v>28458.000130559998</v>
      </c>
      <c r="L715" s="39">
        <v>178500</v>
      </c>
      <c r="M715" s="39">
        <f t="shared" si="103"/>
        <v>28458.000130559998</v>
      </c>
    </row>
    <row r="716" spans="1:13" ht="33" customHeight="1" x14ac:dyDescent="0.15">
      <c r="A716" s="113"/>
      <c r="B716" s="113"/>
      <c r="C716" s="113"/>
      <c r="D716" s="40" t="s">
        <v>605</v>
      </c>
      <c r="E716" s="40" t="s">
        <v>17</v>
      </c>
      <c r="F716" s="40">
        <v>22545.27</v>
      </c>
      <c r="G716" s="40">
        <f t="shared" si="104"/>
        <v>27027.269676</v>
      </c>
      <c r="H716" s="40">
        <v>20890.197</v>
      </c>
      <c r="I716" s="40">
        <f t="shared" si="101"/>
        <v>21955.597046999999</v>
      </c>
      <c r="J716" s="40">
        <f t="shared" si="102"/>
        <v>21955.597046999999</v>
      </c>
      <c r="K716" s="39">
        <v>30470.4413442</v>
      </c>
      <c r="L716" s="39">
        <v>380800</v>
      </c>
      <c r="M716" s="39">
        <f t="shared" si="103"/>
        <v>30470.4413442</v>
      </c>
    </row>
    <row r="717" spans="1:13" ht="24.75" customHeight="1" x14ac:dyDescent="0.15">
      <c r="A717" s="113"/>
      <c r="B717" s="113"/>
      <c r="C717" s="113"/>
      <c r="D717" s="40" t="s">
        <v>606</v>
      </c>
      <c r="E717" s="40" t="s">
        <v>17</v>
      </c>
      <c r="F717" s="40">
        <v>354943.71</v>
      </c>
      <c r="G717" s="40">
        <f t="shared" si="104"/>
        <v>425506.51954800001</v>
      </c>
      <c r="H717" s="40">
        <v>328891.11040000001</v>
      </c>
      <c r="I717" s="40">
        <f t="shared" si="101"/>
        <v>345664.55703040003</v>
      </c>
      <c r="J717" s="40">
        <f t="shared" si="102"/>
        <v>345664.55703040003</v>
      </c>
      <c r="K717" s="39">
        <v>479720.57362943998</v>
      </c>
      <c r="L717" s="39">
        <v>535500</v>
      </c>
      <c r="M717" s="39">
        <f t="shared" si="103"/>
        <v>479720.57362943998</v>
      </c>
    </row>
    <row r="718" spans="1:13" ht="33" customHeight="1" x14ac:dyDescent="0.15">
      <c r="A718" s="113"/>
      <c r="B718" s="113"/>
      <c r="C718" s="113"/>
      <c r="D718" s="40" t="s">
        <v>607</v>
      </c>
      <c r="E718" s="40" t="s">
        <v>17</v>
      </c>
      <c r="F718" s="40">
        <v>5106.42</v>
      </c>
      <c r="G718" s="40">
        <f t="shared" si="104"/>
        <v>6121.5762960000002</v>
      </c>
      <c r="H718" s="40">
        <v>4731.2196000000004</v>
      </c>
      <c r="I718" s="40">
        <f t="shared" si="101"/>
        <v>4972.5117996000008</v>
      </c>
      <c r="J718" s="40">
        <f t="shared" si="102"/>
        <v>4972.5117996000008</v>
      </c>
      <c r="K718" s="39">
        <v>6900.9569085600006</v>
      </c>
      <c r="L718" s="39">
        <v>101150</v>
      </c>
      <c r="M718" s="39">
        <f t="shared" si="103"/>
        <v>6900.9569085600006</v>
      </c>
    </row>
    <row r="719" spans="1:13" ht="33" customHeight="1" x14ac:dyDescent="0.15">
      <c r="A719" s="113"/>
      <c r="B719" s="113"/>
      <c r="C719" s="113"/>
      <c r="D719" s="40" t="s">
        <v>608</v>
      </c>
      <c r="E719" s="40" t="s">
        <v>17</v>
      </c>
      <c r="F719" s="40">
        <v>3971.88</v>
      </c>
      <c r="G719" s="40">
        <f t="shared" si="104"/>
        <v>4761.4897440000004</v>
      </c>
      <c r="H719" s="40">
        <v>3680.4551999999999</v>
      </c>
      <c r="I719" s="40">
        <f t="shared" si="101"/>
        <v>3868.1584152</v>
      </c>
      <c r="J719" s="40">
        <f t="shared" si="102"/>
        <v>3868.1584152</v>
      </c>
      <c r="K719" s="39">
        <v>5368.3119547199994</v>
      </c>
      <c r="L719" s="39">
        <v>89250</v>
      </c>
      <c r="M719" s="39">
        <f t="shared" si="103"/>
        <v>5368.3119547199994</v>
      </c>
    </row>
    <row r="720" spans="1:13" ht="33" customHeight="1" x14ac:dyDescent="0.15">
      <c r="A720" s="113"/>
      <c r="B720" s="113"/>
      <c r="C720" s="113"/>
      <c r="D720" s="40" t="s">
        <v>609</v>
      </c>
      <c r="E720" s="40" t="s">
        <v>17</v>
      </c>
      <c r="F720" s="40">
        <v>7943.76</v>
      </c>
      <c r="G720" s="40">
        <f t="shared" si="104"/>
        <v>9522.9794880000009</v>
      </c>
      <c r="H720" s="40">
        <v>7360.9103999999998</v>
      </c>
      <c r="I720" s="40">
        <f t="shared" si="101"/>
        <v>7736.3168304000001</v>
      </c>
      <c r="J720" s="40">
        <f t="shared" si="102"/>
        <v>7736.3168304000001</v>
      </c>
      <c r="K720" s="39">
        <v>10736.623909439999</v>
      </c>
      <c r="L720" s="39">
        <v>107100</v>
      </c>
      <c r="M720" s="39">
        <f t="shared" si="103"/>
        <v>10736.623909439999</v>
      </c>
    </row>
    <row r="721" spans="1:13" ht="33" customHeight="1" x14ac:dyDescent="0.15">
      <c r="A721" s="113"/>
      <c r="B721" s="113"/>
      <c r="C721" s="113"/>
      <c r="D721" s="40" t="s">
        <v>610</v>
      </c>
      <c r="E721" s="40" t="s">
        <v>17</v>
      </c>
      <c r="F721" s="40">
        <v>10213.83</v>
      </c>
      <c r="G721" s="40">
        <f t="shared" si="104"/>
        <v>12244.339404</v>
      </c>
      <c r="H721" s="40">
        <v>9464.2924000000003</v>
      </c>
      <c r="I721" s="40">
        <f t="shared" si="101"/>
        <v>9946.9713124000009</v>
      </c>
      <c r="J721" s="40">
        <f t="shared" si="102"/>
        <v>9946.9713124000009</v>
      </c>
      <c r="K721" s="39">
        <v>13804.616894640001</v>
      </c>
      <c r="L721" s="39">
        <v>113050</v>
      </c>
      <c r="M721" s="39">
        <f t="shared" si="103"/>
        <v>13804.616894640001</v>
      </c>
    </row>
    <row r="722" spans="1:13" ht="24.75" customHeight="1" x14ac:dyDescent="0.15">
      <c r="A722" s="113"/>
      <c r="B722" s="113"/>
      <c r="C722" s="113"/>
      <c r="D722" s="40" t="s">
        <v>611</v>
      </c>
      <c r="E722" s="40" t="s">
        <v>17</v>
      </c>
      <c r="F722" s="40">
        <v>5220.2700000000004</v>
      </c>
      <c r="G722" s="40">
        <f t="shared" si="104"/>
        <v>6258.0596760000008</v>
      </c>
      <c r="H722" s="40">
        <v>4836.8519999999999</v>
      </c>
      <c r="I722" s="40">
        <f t="shared" si="101"/>
        <v>5083.5314520000002</v>
      </c>
      <c r="J722" s="40">
        <f t="shared" si="102"/>
        <v>5083.5314520000002</v>
      </c>
      <c r="K722" s="39">
        <v>7055.0323271999996</v>
      </c>
      <c r="L722" s="39">
        <v>83300</v>
      </c>
      <c r="M722" s="39">
        <f t="shared" si="103"/>
        <v>7055.0323271999996</v>
      </c>
    </row>
    <row r="723" spans="1:13" ht="24.75" customHeight="1" x14ac:dyDescent="0.15">
      <c r="A723" s="113"/>
      <c r="B723" s="113"/>
      <c r="C723" s="113"/>
      <c r="D723" s="40" t="s">
        <v>612</v>
      </c>
      <c r="E723" s="40" t="s">
        <v>17</v>
      </c>
      <c r="F723" s="40">
        <v>11915.64</v>
      </c>
      <c r="G723" s="40">
        <f t="shared" si="104"/>
        <v>14284.469231999999</v>
      </c>
      <c r="H723" s="40">
        <v>11041.365599999999</v>
      </c>
      <c r="I723" s="40">
        <f t="shared" si="101"/>
        <v>11604.475245599999</v>
      </c>
      <c r="J723" s="40">
        <f t="shared" si="102"/>
        <v>11604.475245599999</v>
      </c>
      <c r="K723" s="39">
        <v>16104.935864159999</v>
      </c>
      <c r="L723" s="39">
        <v>130900</v>
      </c>
      <c r="M723" s="39">
        <f t="shared" si="103"/>
        <v>16104.935864159999</v>
      </c>
    </row>
    <row r="724" spans="1:13" ht="57.75" customHeight="1" x14ac:dyDescent="0.15">
      <c r="A724" s="113"/>
      <c r="B724" s="113"/>
      <c r="C724" s="113"/>
      <c r="D724" s="40" t="s">
        <v>613</v>
      </c>
      <c r="E724" s="40" t="s">
        <v>17</v>
      </c>
      <c r="F724" s="40">
        <v>230303.7</v>
      </c>
      <c r="G724" s="40">
        <f t="shared" si="104"/>
        <v>276088.07556000003</v>
      </c>
      <c r="H724" s="40">
        <v>213399.68640000001</v>
      </c>
      <c r="I724" s="40">
        <f t="shared" si="101"/>
        <v>224283.07040640002</v>
      </c>
      <c r="J724" s="40">
        <f t="shared" si="102"/>
        <v>224283.07040640002</v>
      </c>
      <c r="K724" s="39">
        <v>311264.78258304001</v>
      </c>
      <c r="L724" s="39">
        <v>2677500</v>
      </c>
      <c r="M724" s="39">
        <f t="shared" si="103"/>
        <v>311264.78258304001</v>
      </c>
    </row>
    <row r="725" spans="1:13" ht="33" customHeight="1" x14ac:dyDescent="0.15">
      <c r="A725" s="113"/>
      <c r="B725" s="113"/>
      <c r="C725" s="113"/>
      <c r="D725" s="40" t="s">
        <v>614</v>
      </c>
      <c r="E725" s="40" t="s">
        <v>17</v>
      </c>
      <c r="F725" s="40">
        <v>370572.84</v>
      </c>
      <c r="G725" s="40">
        <f t="shared" si="104"/>
        <v>444242.72059200006</v>
      </c>
      <c r="H725" s="40">
        <v>343372.94179999997</v>
      </c>
      <c r="I725" s="40">
        <f t="shared" si="101"/>
        <v>360884.96183179994</v>
      </c>
      <c r="J725" s="40">
        <f t="shared" si="102"/>
        <v>360884.96183179994</v>
      </c>
      <c r="K725" s="39">
        <v>500843.77290947991</v>
      </c>
      <c r="L725" s="39">
        <v>2356200</v>
      </c>
      <c r="M725" s="39">
        <f t="shared" si="103"/>
        <v>500843.77290947991</v>
      </c>
    </row>
    <row r="726" spans="1:13" ht="41.25" customHeight="1" x14ac:dyDescent="0.15">
      <c r="A726" s="113"/>
      <c r="B726" s="113"/>
      <c r="C726" s="113"/>
      <c r="D726" s="40" t="s">
        <v>615</v>
      </c>
      <c r="E726" s="40" t="s">
        <v>17</v>
      </c>
      <c r="F726" s="40">
        <v>51066.18</v>
      </c>
      <c r="G726" s="40">
        <f t="shared" si="104"/>
        <v>61218.136584</v>
      </c>
      <c r="H726" s="40">
        <v>47317.755599999997</v>
      </c>
      <c r="I726" s="40">
        <f t="shared" si="101"/>
        <v>49730.961135599995</v>
      </c>
      <c r="J726" s="40">
        <f t="shared" si="102"/>
        <v>49730.961135599995</v>
      </c>
      <c r="K726" s="39">
        <v>69017.678318160004</v>
      </c>
      <c r="L726" s="39">
        <v>1059100</v>
      </c>
      <c r="M726" s="39">
        <f t="shared" si="103"/>
        <v>69017.678318160004</v>
      </c>
    </row>
    <row r="727" spans="1:13" ht="24.75" customHeight="1" x14ac:dyDescent="0.15">
      <c r="A727" s="113"/>
      <c r="B727" s="113"/>
      <c r="C727" s="113"/>
      <c r="D727" s="40" t="s">
        <v>616</v>
      </c>
      <c r="E727" s="40" t="s">
        <v>17</v>
      </c>
      <c r="F727" s="40">
        <v>57073.5</v>
      </c>
      <c r="G727" s="40">
        <f t="shared" si="104"/>
        <v>68419.711800000005</v>
      </c>
      <c r="H727" s="40">
        <v>52884.768400000001</v>
      </c>
      <c r="I727" s="40">
        <f t="shared" si="101"/>
        <v>55581.891588400002</v>
      </c>
      <c r="J727" s="40">
        <f t="shared" si="102"/>
        <v>55581.891588400002</v>
      </c>
      <c r="K727" s="39">
        <v>77137.723188239994</v>
      </c>
      <c r="L727" s="39">
        <v>773500</v>
      </c>
      <c r="M727" s="39">
        <f t="shared" si="103"/>
        <v>77137.723188239994</v>
      </c>
    </row>
    <row r="728" spans="1:13" ht="33" customHeight="1" x14ac:dyDescent="0.15">
      <c r="A728" s="113"/>
      <c r="B728" s="113"/>
      <c r="C728" s="113"/>
      <c r="D728" s="40" t="s">
        <v>617</v>
      </c>
      <c r="E728" s="40" t="s">
        <v>17</v>
      </c>
      <c r="F728" s="40">
        <v>73759.95</v>
      </c>
      <c r="G728" s="40">
        <f t="shared" si="104"/>
        <v>88423.428059999991</v>
      </c>
      <c r="H728" s="40">
        <v>68346.016000000003</v>
      </c>
      <c r="I728" s="40">
        <f t="shared" si="101"/>
        <v>71831.662815999996</v>
      </c>
      <c r="J728" s="40">
        <f t="shared" si="102"/>
        <v>71831.662815999996</v>
      </c>
      <c r="K728" s="39">
        <v>99689.498937600001</v>
      </c>
      <c r="L728" s="39">
        <v>1011500</v>
      </c>
      <c r="M728" s="39">
        <f t="shared" si="103"/>
        <v>99689.498937600001</v>
      </c>
    </row>
    <row r="729" spans="1:13" ht="49.5" customHeight="1" x14ac:dyDescent="0.15">
      <c r="A729" s="113"/>
      <c r="B729" s="113"/>
      <c r="C729" s="113"/>
      <c r="D729" s="40" t="s">
        <v>618</v>
      </c>
      <c r="E729" s="40" t="s">
        <v>17</v>
      </c>
      <c r="F729" s="40">
        <v>73759.95</v>
      </c>
      <c r="G729" s="40">
        <f t="shared" si="104"/>
        <v>88423.428059999991</v>
      </c>
      <c r="H729" s="40">
        <v>68346.016000000003</v>
      </c>
      <c r="I729" s="40">
        <f t="shared" si="101"/>
        <v>71831.662815999996</v>
      </c>
      <c r="J729" s="40">
        <f t="shared" si="102"/>
        <v>71831.662815999996</v>
      </c>
      <c r="K729" s="39">
        <v>99689.498937600001</v>
      </c>
      <c r="L729" s="39">
        <v>618800</v>
      </c>
      <c r="M729" s="39">
        <f t="shared" si="103"/>
        <v>99689.498937600001</v>
      </c>
    </row>
    <row r="730" spans="1:13" ht="33" customHeight="1" x14ac:dyDescent="0.15">
      <c r="A730" s="113"/>
      <c r="B730" s="113"/>
      <c r="C730" s="113"/>
      <c r="D730" s="40" t="s">
        <v>619</v>
      </c>
      <c r="E730" s="40" t="s">
        <v>17</v>
      </c>
      <c r="F730" s="40">
        <v>324432.90000000002</v>
      </c>
      <c r="G730" s="40">
        <f t="shared" si="104"/>
        <v>388930.16052000003</v>
      </c>
      <c r="H730" s="40">
        <v>300619.61780000001</v>
      </c>
      <c r="I730" s="40">
        <f t="shared" si="101"/>
        <v>315951.21830780001</v>
      </c>
      <c r="J730" s="40">
        <f t="shared" si="102"/>
        <v>315951.21830780001</v>
      </c>
      <c r="K730" s="39">
        <v>438483.77452307998</v>
      </c>
      <c r="L730" s="39">
        <v>1428000</v>
      </c>
      <c r="M730" s="39">
        <f t="shared" si="103"/>
        <v>438483.77452307998</v>
      </c>
    </row>
    <row r="731" spans="1:13" ht="24.75" customHeight="1" x14ac:dyDescent="0.15">
      <c r="A731" s="113"/>
      <c r="B731" s="113"/>
      <c r="C731" s="113"/>
      <c r="D731" s="40" t="s">
        <v>620</v>
      </c>
      <c r="E731" s="40" t="s">
        <v>17</v>
      </c>
      <c r="F731" s="40">
        <v>47251.71</v>
      </c>
      <c r="G731" s="40">
        <f t="shared" si="104"/>
        <v>56645.349947999995</v>
      </c>
      <c r="H731" s="40">
        <v>43783.703199999996</v>
      </c>
      <c r="I731" s="40">
        <f t="shared" si="101"/>
        <v>46016.672063199992</v>
      </c>
      <c r="J731" s="40">
        <f t="shared" si="102"/>
        <v>46016.672063199992</v>
      </c>
      <c r="K731" s="39">
        <v>63862.909487519995</v>
      </c>
      <c r="L731" s="39">
        <v>214200</v>
      </c>
      <c r="M731" s="39">
        <f t="shared" si="103"/>
        <v>63862.909487519995</v>
      </c>
    </row>
    <row r="732" spans="1:13" ht="33" customHeight="1" x14ac:dyDescent="0.15">
      <c r="A732" s="113"/>
      <c r="B732" s="113"/>
      <c r="C732" s="113"/>
      <c r="D732" s="40" t="s">
        <v>621</v>
      </c>
      <c r="E732" s="40" t="s">
        <v>17</v>
      </c>
      <c r="F732" s="40">
        <v>85109.31</v>
      </c>
      <c r="G732" s="40">
        <f t="shared" si="104"/>
        <v>102029.040828</v>
      </c>
      <c r="H732" s="40">
        <v>78861.999400000001</v>
      </c>
      <c r="I732" s="40">
        <f t="shared" si="101"/>
        <v>82883.9613694</v>
      </c>
      <c r="J732" s="40">
        <f t="shared" si="102"/>
        <v>82883.9613694</v>
      </c>
      <c r="K732" s="39">
        <v>115028.11232484001</v>
      </c>
      <c r="L732" s="39">
        <v>380800</v>
      </c>
      <c r="M732" s="39">
        <f t="shared" si="103"/>
        <v>115028.11232484001</v>
      </c>
    </row>
    <row r="733" spans="1:13" ht="41.25" customHeight="1" x14ac:dyDescent="0.15">
      <c r="A733" s="113"/>
      <c r="B733" s="113"/>
      <c r="C733" s="113"/>
      <c r="D733" s="40" t="s">
        <v>622</v>
      </c>
      <c r="E733" s="40" t="s">
        <v>17</v>
      </c>
      <c r="F733" s="40">
        <v>39716.82</v>
      </c>
      <c r="G733" s="40">
        <f t="shared" si="104"/>
        <v>47612.523816000001</v>
      </c>
      <c r="H733" s="40">
        <v>36801.772199999999</v>
      </c>
      <c r="I733" s="40">
        <f t="shared" si="101"/>
        <v>38678.662582199999</v>
      </c>
      <c r="J733" s="40">
        <f t="shared" si="102"/>
        <v>38678.662582199999</v>
      </c>
      <c r="K733" s="39">
        <v>53679.064930920002</v>
      </c>
      <c r="L733" s="39">
        <v>737800</v>
      </c>
      <c r="M733" s="39">
        <f t="shared" si="103"/>
        <v>53679.064930920002</v>
      </c>
    </row>
    <row r="734" spans="1:13" ht="41.25" customHeight="1" x14ac:dyDescent="0.15">
      <c r="A734" s="113"/>
      <c r="B734" s="113"/>
      <c r="C734" s="113"/>
      <c r="D734" s="40" t="s">
        <v>623</v>
      </c>
      <c r="E734" s="40" t="s">
        <v>17</v>
      </c>
      <c r="F734" s="40">
        <v>17022.060000000001</v>
      </c>
      <c r="G734" s="40">
        <f t="shared" si="104"/>
        <v>20406.045528000002</v>
      </c>
      <c r="H734" s="40">
        <v>15772.5852</v>
      </c>
      <c r="I734" s="40">
        <f t="shared" si="101"/>
        <v>16576.9870452</v>
      </c>
      <c r="J734" s="40">
        <f t="shared" si="102"/>
        <v>16576.9870452</v>
      </c>
      <c r="K734" s="39">
        <v>23005.892772720003</v>
      </c>
      <c r="L734" s="39">
        <v>285600</v>
      </c>
      <c r="M734" s="39">
        <f t="shared" si="103"/>
        <v>23005.892772720003</v>
      </c>
    </row>
    <row r="735" spans="1:13" ht="66" customHeight="1" x14ac:dyDescent="0.15">
      <c r="A735" s="113"/>
      <c r="B735" s="113"/>
      <c r="C735" s="113"/>
      <c r="D735" s="40" t="s">
        <v>624</v>
      </c>
      <c r="E735" s="40" t="s">
        <v>17</v>
      </c>
      <c r="F735" s="40">
        <v>317740.5</v>
      </c>
      <c r="G735" s="40">
        <f t="shared" si="104"/>
        <v>380907.31140000001</v>
      </c>
      <c r="H735" s="40">
        <v>294418.81059999997</v>
      </c>
      <c r="I735" s="40">
        <f t="shared" si="101"/>
        <v>309434.16994059994</v>
      </c>
      <c r="J735" s="40">
        <f t="shared" si="102"/>
        <v>309434.16994059994</v>
      </c>
      <c r="K735" s="39">
        <v>429439.27714115998</v>
      </c>
      <c r="L735" s="39">
        <v>3332000</v>
      </c>
      <c r="M735" s="39">
        <f t="shared" si="103"/>
        <v>429439.27714115998</v>
      </c>
    </row>
    <row r="736" spans="1:13" ht="33" customHeight="1" x14ac:dyDescent="0.15">
      <c r="A736" s="113"/>
      <c r="B736" s="113"/>
      <c r="C736" s="113"/>
      <c r="D736" s="40" t="s">
        <v>625</v>
      </c>
      <c r="E736" s="40" t="s">
        <v>17</v>
      </c>
      <c r="F736" s="40">
        <v>36313.199999999997</v>
      </c>
      <c r="G736" s="40">
        <f t="shared" si="104"/>
        <v>43532.264159999999</v>
      </c>
      <c r="H736" s="40">
        <v>33647.625800000002</v>
      </c>
      <c r="I736" s="40">
        <f t="shared" si="101"/>
        <v>35363.654715800003</v>
      </c>
      <c r="J736" s="40">
        <f t="shared" si="102"/>
        <v>35363.654715800003</v>
      </c>
      <c r="K736" s="39">
        <v>49078.426991880006</v>
      </c>
      <c r="L736" s="39">
        <v>190400</v>
      </c>
      <c r="M736" s="39">
        <f t="shared" si="103"/>
        <v>49078.426991880006</v>
      </c>
    </row>
    <row r="737" spans="1:13" ht="24.75" customHeight="1" x14ac:dyDescent="0.15">
      <c r="A737" s="113"/>
      <c r="B737" s="113"/>
      <c r="C737" s="113"/>
      <c r="D737" s="40" t="s">
        <v>626</v>
      </c>
      <c r="E737" s="40" t="s">
        <v>17</v>
      </c>
      <c r="F737" s="40">
        <v>39716.82</v>
      </c>
      <c r="G737" s="40">
        <f t="shared" si="104"/>
        <v>47612.523816000001</v>
      </c>
      <c r="H737" s="40">
        <v>36801.772199999999</v>
      </c>
      <c r="I737" s="40">
        <f t="shared" si="101"/>
        <v>38678.662582199999</v>
      </c>
      <c r="J737" s="40">
        <f t="shared" si="102"/>
        <v>38678.662582199999</v>
      </c>
      <c r="K737" s="39">
        <v>53679.064930920002</v>
      </c>
      <c r="L737" s="39">
        <v>309400</v>
      </c>
      <c r="M737" s="39">
        <f t="shared" si="103"/>
        <v>53679.064930920002</v>
      </c>
    </row>
    <row r="738" spans="1:13" ht="41.25" customHeight="1" x14ac:dyDescent="0.15">
      <c r="A738" s="113"/>
      <c r="B738" s="113"/>
      <c r="C738" s="113"/>
      <c r="D738" s="40" t="s">
        <v>627</v>
      </c>
      <c r="E738" s="40" t="s">
        <v>17</v>
      </c>
      <c r="F738" s="40">
        <v>43122.42</v>
      </c>
      <c r="G738" s="40">
        <f t="shared" si="104"/>
        <v>51695.157095999995</v>
      </c>
      <c r="H738" s="40">
        <v>39956.845199999996</v>
      </c>
      <c r="I738" s="40">
        <f t="shared" si="101"/>
        <v>41994.644305199996</v>
      </c>
      <c r="J738" s="40">
        <f t="shared" si="102"/>
        <v>41994.644305199996</v>
      </c>
      <c r="K738" s="39">
        <v>58281.054408719996</v>
      </c>
      <c r="L738" s="39">
        <v>214200</v>
      </c>
      <c r="M738" s="39">
        <f t="shared" si="103"/>
        <v>58281.054408719996</v>
      </c>
    </row>
    <row r="739" spans="1:13" ht="49.5" customHeight="1" x14ac:dyDescent="0.15">
      <c r="A739" s="113"/>
      <c r="B739" s="113"/>
      <c r="C739" s="113"/>
      <c r="D739" s="40" t="s">
        <v>628</v>
      </c>
      <c r="E739" s="40" t="s">
        <v>17</v>
      </c>
      <c r="F739" s="40">
        <v>9079.2900000000009</v>
      </c>
      <c r="G739" s="40">
        <f t="shared" si="104"/>
        <v>10884.252852000001</v>
      </c>
      <c r="H739" s="40">
        <v>8412.6013999999996</v>
      </c>
      <c r="I739" s="40">
        <f t="shared" si="101"/>
        <v>8841.6440714</v>
      </c>
      <c r="J739" s="40">
        <f t="shared" si="102"/>
        <v>8841.6440714</v>
      </c>
      <c r="K739" s="39">
        <v>12270.62040204</v>
      </c>
      <c r="L739" s="39">
        <v>166600</v>
      </c>
      <c r="M739" s="39">
        <f t="shared" si="103"/>
        <v>12270.62040204</v>
      </c>
    </row>
    <row r="740" spans="1:13" ht="33" customHeight="1" x14ac:dyDescent="0.15">
      <c r="A740" s="113"/>
      <c r="B740" s="113"/>
      <c r="C740" s="113"/>
      <c r="D740" s="40" t="s">
        <v>629</v>
      </c>
      <c r="E740" s="40" t="s">
        <v>17</v>
      </c>
      <c r="F740" s="40">
        <v>36313.199999999997</v>
      </c>
      <c r="G740" s="40">
        <f t="shared" si="104"/>
        <v>43532.264159999999</v>
      </c>
      <c r="H740" s="40">
        <v>33647.625800000002</v>
      </c>
      <c r="I740" s="40">
        <f t="shared" si="101"/>
        <v>35363.654715800003</v>
      </c>
      <c r="J740" s="40">
        <f t="shared" si="102"/>
        <v>35363.654715800003</v>
      </c>
      <c r="K740" s="39">
        <v>49078.426991880006</v>
      </c>
      <c r="L740" s="39">
        <v>464100</v>
      </c>
      <c r="M740" s="39">
        <f t="shared" si="103"/>
        <v>49078.426991880006</v>
      </c>
    </row>
    <row r="741" spans="1:13" ht="24.75" customHeight="1" x14ac:dyDescent="0.15">
      <c r="A741" s="113"/>
      <c r="B741" s="113"/>
      <c r="C741" s="113"/>
      <c r="D741" s="40" t="s">
        <v>630</v>
      </c>
      <c r="E741" s="40" t="s">
        <v>17</v>
      </c>
      <c r="F741" s="40">
        <v>13617.45</v>
      </c>
      <c r="G741" s="40">
        <f t="shared" si="104"/>
        <v>16324.59906</v>
      </c>
      <c r="H741" s="40">
        <v>12617.512199999999</v>
      </c>
      <c r="I741" s="40">
        <f t="shared" si="101"/>
        <v>13261.005322199999</v>
      </c>
      <c r="J741" s="40">
        <f t="shared" si="102"/>
        <v>13261.005322199999</v>
      </c>
      <c r="K741" s="39">
        <v>18403.903294920001</v>
      </c>
      <c r="L741" s="39">
        <v>154700</v>
      </c>
      <c r="M741" s="39">
        <f t="shared" si="103"/>
        <v>18403.903294920001</v>
      </c>
    </row>
    <row r="742" spans="1:13" ht="57.75" customHeight="1" x14ac:dyDescent="0.15">
      <c r="A742" s="113"/>
      <c r="B742" s="113"/>
      <c r="C742" s="113"/>
      <c r="D742" s="40" t="s">
        <v>631</v>
      </c>
      <c r="E742" s="40" t="s">
        <v>17</v>
      </c>
      <c r="F742" s="40">
        <v>192352.05</v>
      </c>
      <c r="G742" s="40">
        <f t="shared" si="104"/>
        <v>230591.63753999997</v>
      </c>
      <c r="H742" s="40">
        <v>178233.36319999999</v>
      </c>
      <c r="I742" s="40">
        <f t="shared" si="101"/>
        <v>187323.2647232</v>
      </c>
      <c r="J742" s="40">
        <f t="shared" si="102"/>
        <v>187323.2647232</v>
      </c>
      <c r="K742" s="39">
        <v>259971.18356352</v>
      </c>
      <c r="L742" s="39">
        <v>642600</v>
      </c>
      <c r="M742" s="39">
        <f t="shared" si="103"/>
        <v>259971.18356352</v>
      </c>
    </row>
    <row r="743" spans="1:13" ht="57.75" customHeight="1" x14ac:dyDescent="0.15">
      <c r="A743" s="113"/>
      <c r="B743" s="113"/>
      <c r="C743" s="113"/>
      <c r="D743" s="40" t="s">
        <v>632</v>
      </c>
      <c r="E743" s="40" t="s">
        <v>17</v>
      </c>
      <c r="F743" s="40">
        <v>132079.85999999999</v>
      </c>
      <c r="G743" s="40">
        <f t="shared" si="104"/>
        <v>158337.33616799998</v>
      </c>
      <c r="H743" s="40">
        <v>122385.32799999999</v>
      </c>
      <c r="I743" s="40">
        <f t="shared" si="101"/>
        <v>128626.97972799999</v>
      </c>
      <c r="J743" s="40">
        <f t="shared" si="102"/>
        <v>128626.97972799999</v>
      </c>
      <c r="K743" s="39">
        <v>178511.23942079998</v>
      </c>
      <c r="L743" s="39">
        <v>499800</v>
      </c>
      <c r="M743" s="39">
        <f t="shared" si="103"/>
        <v>178511.23942079998</v>
      </c>
    </row>
    <row r="744" spans="1:13" ht="49.5" customHeight="1" x14ac:dyDescent="0.15">
      <c r="A744" s="113"/>
      <c r="B744" s="113"/>
      <c r="C744" s="113"/>
      <c r="D744" s="40" t="s">
        <v>633</v>
      </c>
      <c r="E744" s="40" t="s">
        <v>17</v>
      </c>
      <c r="F744" s="40">
        <v>109385.1</v>
      </c>
      <c r="G744" s="40">
        <f t="shared" si="104"/>
        <v>131130.85788</v>
      </c>
      <c r="H744" s="40">
        <v>101356.141</v>
      </c>
      <c r="I744" s="40">
        <f t="shared" si="101"/>
        <v>106525.304191</v>
      </c>
      <c r="J744" s="40">
        <f t="shared" si="102"/>
        <v>106525.304191</v>
      </c>
      <c r="K744" s="39">
        <v>147838.06726259997</v>
      </c>
      <c r="L744" s="39">
        <v>809200</v>
      </c>
      <c r="M744" s="39">
        <f t="shared" si="103"/>
        <v>147838.06726259997</v>
      </c>
    </row>
    <row r="745" spans="1:13" ht="33" customHeight="1" x14ac:dyDescent="0.15">
      <c r="A745" s="113"/>
      <c r="B745" s="113"/>
      <c r="C745" s="113"/>
      <c r="D745" s="40" t="s">
        <v>634</v>
      </c>
      <c r="E745" s="40" t="s">
        <v>17</v>
      </c>
      <c r="F745" s="40">
        <v>397176.12</v>
      </c>
      <c r="G745" s="40">
        <f t="shared" si="104"/>
        <v>476134.73265599995</v>
      </c>
      <c r="H745" s="40">
        <v>368023.28159999999</v>
      </c>
      <c r="I745" s="40">
        <f t="shared" si="101"/>
        <v>386792.46896159998</v>
      </c>
      <c r="J745" s="40">
        <f t="shared" si="102"/>
        <v>386792.46896159998</v>
      </c>
      <c r="K745" s="39">
        <v>536798.75854176003</v>
      </c>
      <c r="L745" s="39">
        <v>1963500</v>
      </c>
      <c r="M745" s="39">
        <f t="shared" si="103"/>
        <v>536798.75854176003</v>
      </c>
    </row>
    <row r="746" spans="1:13" ht="24.75" customHeight="1" x14ac:dyDescent="0.15">
      <c r="A746" s="113"/>
      <c r="B746" s="113"/>
      <c r="C746" s="113"/>
      <c r="D746" s="40" t="s">
        <v>635</v>
      </c>
      <c r="E746" s="40" t="s">
        <v>17</v>
      </c>
      <c r="F746" s="40">
        <v>20425.68</v>
      </c>
      <c r="G746" s="40">
        <f t="shared" si="104"/>
        <v>24486.305184000001</v>
      </c>
      <c r="H746" s="40">
        <v>18926.731599999999</v>
      </c>
      <c r="I746" s="40">
        <f t="shared" si="101"/>
        <v>19891.994911599999</v>
      </c>
      <c r="J746" s="40">
        <f t="shared" si="102"/>
        <v>19891.994911599999</v>
      </c>
      <c r="K746" s="39">
        <v>27606.530711759995</v>
      </c>
      <c r="L746" s="39">
        <v>142800</v>
      </c>
      <c r="M746" s="39">
        <f t="shared" si="103"/>
        <v>27606.530711759995</v>
      </c>
    </row>
    <row r="747" spans="1:13" ht="33" customHeight="1" x14ac:dyDescent="0.15">
      <c r="A747" s="113"/>
      <c r="B747" s="113"/>
      <c r="C747" s="113"/>
      <c r="D747" s="40" t="s">
        <v>636</v>
      </c>
      <c r="E747" s="40" t="s">
        <v>17</v>
      </c>
      <c r="F747" s="40">
        <v>73759.95</v>
      </c>
      <c r="G747" s="40">
        <f t="shared" ref="G747:G770" si="105">(F747*19.88%)+F747</f>
        <v>88423.428059999991</v>
      </c>
      <c r="H747" s="40">
        <v>68346.016000000003</v>
      </c>
      <c r="I747" s="40">
        <f t="shared" ref="I747:I770" si="106">(H747*5.1%)+H747</f>
        <v>71831.662815999996</v>
      </c>
      <c r="J747" s="40">
        <f t="shared" si="102"/>
        <v>71831.662815999996</v>
      </c>
      <c r="K747" s="39">
        <v>99689.498937600001</v>
      </c>
      <c r="L747" s="39">
        <v>142800</v>
      </c>
      <c r="M747" s="39">
        <f t="shared" si="103"/>
        <v>99689.498937600001</v>
      </c>
    </row>
    <row r="748" spans="1:13" ht="33" customHeight="1" x14ac:dyDescent="0.15">
      <c r="A748" s="113"/>
      <c r="B748" s="113"/>
      <c r="C748" s="113"/>
      <c r="D748" s="40" t="s">
        <v>637</v>
      </c>
      <c r="E748" s="40" t="s">
        <v>17</v>
      </c>
      <c r="F748" s="40">
        <v>28370.43</v>
      </c>
      <c r="G748" s="40">
        <f t="shared" si="105"/>
        <v>34010.471484000002</v>
      </c>
      <c r="H748" s="40">
        <v>26287.642</v>
      </c>
      <c r="I748" s="40">
        <f t="shared" si="106"/>
        <v>27628.311741999998</v>
      </c>
      <c r="J748" s="40">
        <f t="shared" ref="J748:J770" si="107">I748</f>
        <v>27628.311741999998</v>
      </c>
      <c r="K748" s="39">
        <v>38343.154621200003</v>
      </c>
      <c r="L748" s="39">
        <v>226100</v>
      </c>
      <c r="M748" s="39">
        <f t="shared" si="103"/>
        <v>38343.154621200003</v>
      </c>
    </row>
    <row r="749" spans="1:13" ht="33" customHeight="1" x14ac:dyDescent="0.15">
      <c r="A749" s="113"/>
      <c r="B749" s="113"/>
      <c r="C749" s="113"/>
      <c r="D749" s="40" t="s">
        <v>638</v>
      </c>
      <c r="E749" s="40" t="s">
        <v>17</v>
      </c>
      <c r="F749" s="40">
        <v>20425.68</v>
      </c>
      <c r="G749" s="40">
        <f t="shared" si="105"/>
        <v>24486.305184000001</v>
      </c>
      <c r="H749" s="40">
        <v>18926.731599999999</v>
      </c>
      <c r="I749" s="40">
        <f t="shared" si="106"/>
        <v>19891.994911599999</v>
      </c>
      <c r="J749" s="40">
        <f t="shared" si="107"/>
        <v>19891.994911599999</v>
      </c>
      <c r="K749" s="39">
        <v>27606.530711759995</v>
      </c>
      <c r="L749" s="39">
        <v>226100</v>
      </c>
      <c r="M749" s="39">
        <f t="shared" ref="M749:M770" si="108">MIN(K749,L749)</f>
        <v>27606.530711759995</v>
      </c>
    </row>
    <row r="750" spans="1:13" ht="33" customHeight="1" x14ac:dyDescent="0.15">
      <c r="A750" s="113"/>
      <c r="B750" s="113"/>
      <c r="C750" s="113"/>
      <c r="D750" s="40" t="s">
        <v>639</v>
      </c>
      <c r="E750" s="40" t="s">
        <v>17</v>
      </c>
      <c r="F750" s="40">
        <v>39885.120000000003</v>
      </c>
      <c r="G750" s="40">
        <f t="shared" si="105"/>
        <v>47814.281856000001</v>
      </c>
      <c r="H750" s="40">
        <v>36957.440999999999</v>
      </c>
      <c r="I750" s="40">
        <f t="shared" si="106"/>
        <v>38842.270490999996</v>
      </c>
      <c r="J750" s="40">
        <f t="shared" si="107"/>
        <v>38842.270490999996</v>
      </c>
      <c r="K750" s="39">
        <v>53906.123442599994</v>
      </c>
      <c r="L750" s="39">
        <v>66640</v>
      </c>
      <c r="M750" s="39">
        <f t="shared" si="108"/>
        <v>53906.123442599994</v>
      </c>
    </row>
    <row r="751" spans="1:13" ht="33" customHeight="1" x14ac:dyDescent="0.15">
      <c r="A751" s="113"/>
      <c r="B751" s="113"/>
      <c r="C751" s="113"/>
      <c r="D751" s="40" t="s">
        <v>640</v>
      </c>
      <c r="E751" s="40" t="s">
        <v>17</v>
      </c>
      <c r="F751" s="40">
        <v>17589.330000000002</v>
      </c>
      <c r="G751" s="40">
        <f t="shared" si="105"/>
        <v>21086.088804000003</v>
      </c>
      <c r="H751" s="40">
        <v>16297.9674</v>
      </c>
      <c r="I751" s="40">
        <f t="shared" si="106"/>
        <v>17129.163737399998</v>
      </c>
      <c r="J751" s="40">
        <f t="shared" si="107"/>
        <v>17129.163737399998</v>
      </c>
      <c r="K751" s="39">
        <v>23772.215249639998</v>
      </c>
      <c r="L751" s="39">
        <v>66640</v>
      </c>
      <c r="M751" s="39">
        <f t="shared" si="108"/>
        <v>23772.215249639998</v>
      </c>
    </row>
    <row r="752" spans="1:13" ht="41.25" customHeight="1" x14ac:dyDescent="0.15">
      <c r="A752" s="113"/>
      <c r="B752" s="113"/>
      <c r="C752" s="113"/>
      <c r="D752" s="40" t="s">
        <v>641</v>
      </c>
      <c r="E752" s="40" t="s">
        <v>17</v>
      </c>
      <c r="F752" s="40">
        <v>39885.120000000003</v>
      </c>
      <c r="G752" s="40">
        <f t="shared" si="105"/>
        <v>47814.281856000001</v>
      </c>
      <c r="H752" s="40">
        <v>36957.440999999999</v>
      </c>
      <c r="I752" s="40">
        <f t="shared" si="106"/>
        <v>38842.270490999996</v>
      </c>
      <c r="J752" s="40">
        <f t="shared" si="107"/>
        <v>38842.270490999996</v>
      </c>
      <c r="K752" s="39">
        <v>53906.123442599994</v>
      </c>
      <c r="L752" s="39">
        <v>57477</v>
      </c>
      <c r="M752" s="39">
        <f t="shared" si="108"/>
        <v>53906.123442599994</v>
      </c>
    </row>
    <row r="753" spans="1:13" ht="41.25" customHeight="1" x14ac:dyDescent="0.15">
      <c r="A753" s="113"/>
      <c r="B753" s="113"/>
      <c r="C753" s="113"/>
      <c r="D753" s="40" t="s">
        <v>642</v>
      </c>
      <c r="E753" s="40" t="s">
        <v>17</v>
      </c>
      <c r="F753" s="40">
        <v>39885.120000000003</v>
      </c>
      <c r="G753" s="40">
        <f t="shared" si="105"/>
        <v>47814.281856000001</v>
      </c>
      <c r="H753" s="40">
        <v>36957.440999999999</v>
      </c>
      <c r="I753" s="40">
        <f t="shared" si="106"/>
        <v>38842.270490999996</v>
      </c>
      <c r="J753" s="40">
        <f t="shared" si="107"/>
        <v>38842.270490999996</v>
      </c>
      <c r="K753" s="39">
        <v>53906.123442599994</v>
      </c>
      <c r="L753" s="39">
        <v>57477</v>
      </c>
      <c r="M753" s="39">
        <f t="shared" si="108"/>
        <v>53906.123442599994</v>
      </c>
    </row>
    <row r="754" spans="1:13" ht="33" customHeight="1" x14ac:dyDescent="0.15">
      <c r="A754" s="113"/>
      <c r="B754" s="113"/>
      <c r="C754" s="113"/>
      <c r="D754" s="40" t="s">
        <v>643</v>
      </c>
      <c r="E754" s="40" t="s">
        <v>17</v>
      </c>
      <c r="F754" s="40">
        <v>40164.300000000003</v>
      </c>
      <c r="G754" s="40">
        <f t="shared" si="105"/>
        <v>48148.96284</v>
      </c>
      <c r="H754" s="40">
        <v>37215.962399999997</v>
      </c>
      <c r="I754" s="40">
        <f t="shared" si="106"/>
        <v>39113.976482399994</v>
      </c>
      <c r="J754" s="40">
        <f t="shared" si="107"/>
        <v>39113.976482399994</v>
      </c>
      <c r="K754" s="39">
        <v>54283.202756639992</v>
      </c>
      <c r="L754" s="39">
        <v>428400</v>
      </c>
      <c r="M754" s="39">
        <f t="shared" si="108"/>
        <v>54283.202756639992</v>
      </c>
    </row>
    <row r="755" spans="1:13" ht="16.5" customHeight="1" x14ac:dyDescent="0.15">
      <c r="A755" s="113"/>
      <c r="B755" s="113"/>
      <c r="C755" s="113"/>
      <c r="D755" s="40" t="s">
        <v>644</v>
      </c>
      <c r="E755" s="40" t="s">
        <v>17</v>
      </c>
      <c r="F755" s="40">
        <v>24058.98</v>
      </c>
      <c r="G755" s="40">
        <f t="shared" si="105"/>
        <v>28841.905223999998</v>
      </c>
      <c r="H755" s="40">
        <v>22293.0694</v>
      </c>
      <c r="I755" s="40">
        <f t="shared" si="106"/>
        <v>23430.0159394</v>
      </c>
      <c r="J755" s="40">
        <f t="shared" si="107"/>
        <v>23430.0159394</v>
      </c>
      <c r="K755" s="39">
        <v>32516.671026840002</v>
      </c>
      <c r="L755" s="39">
        <v>333200</v>
      </c>
      <c r="M755" s="39">
        <f t="shared" si="108"/>
        <v>32516.671026840002</v>
      </c>
    </row>
    <row r="756" spans="1:13" ht="33" customHeight="1" x14ac:dyDescent="0.15">
      <c r="A756" s="113"/>
      <c r="B756" s="113"/>
      <c r="C756" s="113"/>
      <c r="D756" s="40" t="s">
        <v>645</v>
      </c>
      <c r="E756" s="40" t="s">
        <v>17</v>
      </c>
      <c r="F756" s="40">
        <v>24964.83</v>
      </c>
      <c r="G756" s="40">
        <f t="shared" si="105"/>
        <v>29927.838204</v>
      </c>
      <c r="H756" s="40">
        <v>23132.569</v>
      </c>
      <c r="I756" s="40">
        <f t="shared" si="106"/>
        <v>24312.330019000001</v>
      </c>
      <c r="J756" s="40">
        <f t="shared" si="107"/>
        <v>24312.330019000001</v>
      </c>
      <c r="K756" s="39">
        <v>33741.165143400001</v>
      </c>
      <c r="L756" s="39">
        <v>285600</v>
      </c>
      <c r="M756" s="39">
        <f t="shared" si="108"/>
        <v>33741.165143400001</v>
      </c>
    </row>
    <row r="757" spans="1:13" ht="33" customHeight="1" x14ac:dyDescent="0.15">
      <c r="A757" s="113"/>
      <c r="B757" s="113"/>
      <c r="C757" s="113"/>
      <c r="D757" s="40" t="s">
        <v>646</v>
      </c>
      <c r="E757" s="40" t="s">
        <v>17</v>
      </c>
      <c r="F757" s="40">
        <v>24964.83</v>
      </c>
      <c r="G757" s="40">
        <f t="shared" si="105"/>
        <v>29927.838204</v>
      </c>
      <c r="H757" s="40">
        <v>23132.569</v>
      </c>
      <c r="I757" s="40">
        <f t="shared" si="106"/>
        <v>24312.330019000001</v>
      </c>
      <c r="J757" s="40">
        <f t="shared" si="107"/>
        <v>24312.330019000001</v>
      </c>
      <c r="K757" s="39">
        <v>33741.165143400001</v>
      </c>
      <c r="L757" s="39">
        <v>309400</v>
      </c>
      <c r="M757" s="39">
        <f t="shared" si="108"/>
        <v>33741.165143400001</v>
      </c>
    </row>
    <row r="758" spans="1:13" ht="33" customHeight="1" x14ac:dyDescent="0.15">
      <c r="A758" s="113"/>
      <c r="B758" s="113"/>
      <c r="C758" s="113"/>
      <c r="D758" s="40" t="s">
        <v>647</v>
      </c>
      <c r="E758" s="40" t="s">
        <v>17</v>
      </c>
      <c r="F758" s="40">
        <v>4539.1499999999996</v>
      </c>
      <c r="G758" s="40">
        <f t="shared" si="105"/>
        <v>5441.5330199999999</v>
      </c>
      <c r="H758" s="40">
        <v>4205.8374000000003</v>
      </c>
      <c r="I758" s="40">
        <f t="shared" si="106"/>
        <v>4420.3351074000002</v>
      </c>
      <c r="J758" s="40">
        <f t="shared" si="107"/>
        <v>4420.3351074000002</v>
      </c>
      <c r="K758" s="39">
        <v>6134.63443164</v>
      </c>
      <c r="L758" s="39">
        <v>226100</v>
      </c>
      <c r="M758" s="39">
        <f t="shared" si="108"/>
        <v>6134.63443164</v>
      </c>
    </row>
    <row r="759" spans="1:13" ht="33" customHeight="1" x14ac:dyDescent="0.15">
      <c r="A759" s="113"/>
      <c r="B759" s="113"/>
      <c r="C759" s="113"/>
      <c r="D759" s="40" t="s">
        <v>648</v>
      </c>
      <c r="E759" s="40" t="s">
        <v>17</v>
      </c>
      <c r="F759" s="40">
        <v>17589.330000000002</v>
      </c>
      <c r="G759" s="40">
        <f t="shared" si="105"/>
        <v>21086.088804000003</v>
      </c>
      <c r="H759" s="40">
        <v>16297.9674</v>
      </c>
      <c r="I759" s="40">
        <f t="shared" si="106"/>
        <v>17129.163737399998</v>
      </c>
      <c r="J759" s="40">
        <f t="shared" si="107"/>
        <v>17129.163737399998</v>
      </c>
      <c r="K759" s="39">
        <v>23772.215249639998</v>
      </c>
      <c r="L759" s="39">
        <v>499800</v>
      </c>
      <c r="M759" s="39">
        <f t="shared" si="108"/>
        <v>23772.215249639998</v>
      </c>
    </row>
    <row r="760" spans="1:13" ht="33" customHeight="1" x14ac:dyDescent="0.15">
      <c r="A760" s="113"/>
      <c r="B760" s="113"/>
      <c r="C760" s="113"/>
      <c r="D760" s="40" t="s">
        <v>649</v>
      </c>
      <c r="E760" s="40" t="s">
        <v>17</v>
      </c>
      <c r="F760" s="40">
        <v>40264.29</v>
      </c>
      <c r="G760" s="40">
        <f t="shared" si="105"/>
        <v>48268.830851999999</v>
      </c>
      <c r="H760" s="40">
        <v>37308.6224</v>
      </c>
      <c r="I760" s="40">
        <f t="shared" si="106"/>
        <v>39211.362142400001</v>
      </c>
      <c r="J760" s="40">
        <f t="shared" si="107"/>
        <v>39211.362142400001</v>
      </c>
      <c r="K760" s="39">
        <v>54418.356632639996</v>
      </c>
      <c r="L760" s="39">
        <v>249900</v>
      </c>
      <c r="M760" s="39">
        <f t="shared" si="108"/>
        <v>54418.356632639996</v>
      </c>
    </row>
    <row r="761" spans="1:13" ht="49.5" customHeight="1" x14ac:dyDescent="0.15">
      <c r="A761" s="113"/>
      <c r="B761" s="113"/>
      <c r="C761" s="113"/>
      <c r="D761" s="40" t="s">
        <v>650</v>
      </c>
      <c r="E761" s="40" t="s">
        <v>17</v>
      </c>
      <c r="F761" s="40">
        <v>45316.26</v>
      </c>
      <c r="G761" s="40">
        <f t="shared" si="105"/>
        <v>54325.132488000003</v>
      </c>
      <c r="H761" s="40">
        <v>41989.8056</v>
      </c>
      <c r="I761" s="40">
        <f t="shared" si="106"/>
        <v>44131.2856856</v>
      </c>
      <c r="J761" s="40">
        <f t="shared" si="107"/>
        <v>44131.2856856</v>
      </c>
      <c r="K761" s="39">
        <v>61246.330448159992</v>
      </c>
      <c r="L761" s="39">
        <v>214200</v>
      </c>
      <c r="M761" s="39">
        <f t="shared" si="108"/>
        <v>61246.330448159992</v>
      </c>
    </row>
    <row r="762" spans="1:13" ht="49.5" customHeight="1" x14ac:dyDescent="0.15">
      <c r="A762" s="113"/>
      <c r="B762" s="113"/>
      <c r="C762" s="113"/>
      <c r="D762" s="40" t="s">
        <v>651</v>
      </c>
      <c r="E762" s="40" t="s">
        <v>17</v>
      </c>
      <c r="F762" s="40">
        <v>5220.2700000000004</v>
      </c>
      <c r="G762" s="40">
        <f t="shared" si="105"/>
        <v>6258.0596760000008</v>
      </c>
      <c r="H762" s="40">
        <v>4836.8519999999999</v>
      </c>
      <c r="I762" s="40">
        <f t="shared" si="106"/>
        <v>5083.5314520000002</v>
      </c>
      <c r="J762" s="40">
        <f t="shared" si="107"/>
        <v>5083.5314520000002</v>
      </c>
      <c r="K762" s="39">
        <v>7055.0323271999996</v>
      </c>
      <c r="L762" s="39">
        <v>113050</v>
      </c>
      <c r="M762" s="39">
        <f t="shared" si="108"/>
        <v>7055.0323271999996</v>
      </c>
    </row>
    <row r="763" spans="1:13" ht="33" customHeight="1" x14ac:dyDescent="0.15">
      <c r="A763" s="113"/>
      <c r="B763" s="113"/>
      <c r="C763" s="113"/>
      <c r="D763" s="40" t="s">
        <v>652</v>
      </c>
      <c r="E763" s="40" t="s">
        <v>17</v>
      </c>
      <c r="F763" s="40">
        <v>0</v>
      </c>
      <c r="G763" s="40">
        <f t="shared" si="105"/>
        <v>0</v>
      </c>
      <c r="H763" s="40">
        <v>23165</v>
      </c>
      <c r="I763" s="40">
        <f t="shared" si="106"/>
        <v>24346.415000000001</v>
      </c>
      <c r="J763" s="40">
        <f t="shared" si="107"/>
        <v>24346.415000000001</v>
      </c>
      <c r="K763" s="39">
        <v>33788.468999999997</v>
      </c>
      <c r="L763" s="39">
        <v>130900</v>
      </c>
      <c r="M763" s="39">
        <f t="shared" si="108"/>
        <v>33788.468999999997</v>
      </c>
    </row>
    <row r="764" spans="1:13" ht="33" customHeight="1" x14ac:dyDescent="0.15">
      <c r="A764" s="113"/>
      <c r="B764" s="113"/>
      <c r="C764" s="113"/>
      <c r="D764" s="40" t="s">
        <v>653</v>
      </c>
      <c r="E764" s="40" t="s">
        <v>17</v>
      </c>
      <c r="F764" s="40">
        <v>0</v>
      </c>
      <c r="G764" s="40">
        <f t="shared" si="105"/>
        <v>0</v>
      </c>
      <c r="H764" s="40">
        <v>0</v>
      </c>
      <c r="I764" s="40">
        <f t="shared" si="106"/>
        <v>0</v>
      </c>
      <c r="J764" s="40">
        <f t="shared" si="107"/>
        <v>0</v>
      </c>
      <c r="K764" s="39">
        <v>805800</v>
      </c>
      <c r="L764" s="39">
        <v>2201500</v>
      </c>
      <c r="M764" s="39">
        <f t="shared" si="108"/>
        <v>805800</v>
      </c>
    </row>
    <row r="765" spans="1:13" ht="16.5" customHeight="1" x14ac:dyDescent="0.15">
      <c r="A765" s="113"/>
      <c r="B765" s="113"/>
      <c r="C765" s="113"/>
      <c r="D765" s="40" t="s">
        <v>654</v>
      </c>
      <c r="E765" s="40" t="s">
        <v>17</v>
      </c>
      <c r="F765" s="40">
        <v>0</v>
      </c>
      <c r="G765" s="40">
        <f t="shared" si="105"/>
        <v>0</v>
      </c>
      <c r="H765" s="40">
        <v>4836.8519999999999</v>
      </c>
      <c r="I765" s="40">
        <f t="shared" si="106"/>
        <v>5083.5314520000002</v>
      </c>
      <c r="J765" s="40">
        <f t="shared" si="107"/>
        <v>5083.5314520000002</v>
      </c>
      <c r="K765" s="39">
        <v>37740</v>
      </c>
      <c r="L765" s="39">
        <v>53550</v>
      </c>
      <c r="M765" s="39">
        <f t="shared" si="108"/>
        <v>37740</v>
      </c>
    </row>
    <row r="766" spans="1:13" ht="33" customHeight="1" x14ac:dyDescent="0.15">
      <c r="A766" s="113"/>
      <c r="B766" s="113"/>
      <c r="C766" s="113"/>
      <c r="D766" s="40" t="s">
        <v>655</v>
      </c>
      <c r="E766" s="40" t="s">
        <v>17</v>
      </c>
      <c r="F766" s="40">
        <v>0</v>
      </c>
      <c r="G766" s="40">
        <f t="shared" si="105"/>
        <v>0</v>
      </c>
      <c r="H766" s="40">
        <v>0</v>
      </c>
      <c r="I766" s="40">
        <f t="shared" si="106"/>
        <v>0</v>
      </c>
      <c r="J766" s="40">
        <f t="shared" si="107"/>
        <v>0</v>
      </c>
      <c r="K766" s="39">
        <v>76500</v>
      </c>
      <c r="L766" s="39">
        <v>571200</v>
      </c>
      <c r="M766" s="39">
        <f t="shared" si="108"/>
        <v>76500</v>
      </c>
    </row>
    <row r="767" spans="1:13" ht="41.25" customHeight="1" x14ac:dyDescent="0.15">
      <c r="A767" s="113"/>
      <c r="B767" s="113"/>
      <c r="C767" s="113"/>
      <c r="D767" s="40" t="s">
        <v>656</v>
      </c>
      <c r="E767" s="40" t="s">
        <v>17</v>
      </c>
      <c r="F767" s="40">
        <v>0</v>
      </c>
      <c r="G767" s="40">
        <f t="shared" si="105"/>
        <v>0</v>
      </c>
      <c r="H767" s="40">
        <v>0</v>
      </c>
      <c r="I767" s="40">
        <f t="shared" si="106"/>
        <v>0</v>
      </c>
      <c r="J767" s="40">
        <f t="shared" si="107"/>
        <v>0</v>
      </c>
      <c r="K767" s="39">
        <v>331500</v>
      </c>
      <c r="L767" s="39">
        <v>309400</v>
      </c>
      <c r="M767" s="39">
        <f t="shared" si="108"/>
        <v>309400</v>
      </c>
    </row>
    <row r="768" spans="1:13" ht="49.5" customHeight="1" x14ac:dyDescent="0.15">
      <c r="A768" s="113"/>
      <c r="B768" s="113"/>
      <c r="C768" s="113"/>
      <c r="D768" s="40" t="s">
        <v>657</v>
      </c>
      <c r="E768" s="40" t="s">
        <v>17</v>
      </c>
      <c r="F768" s="40">
        <v>0</v>
      </c>
      <c r="G768" s="40">
        <f t="shared" si="105"/>
        <v>0</v>
      </c>
      <c r="H768" s="40">
        <v>0</v>
      </c>
      <c r="I768" s="40">
        <f t="shared" si="106"/>
        <v>0</v>
      </c>
      <c r="J768" s="40">
        <f t="shared" si="107"/>
        <v>0</v>
      </c>
      <c r="K768" s="39">
        <v>100419</v>
      </c>
      <c r="L768" s="39">
        <v>499800</v>
      </c>
      <c r="M768" s="39">
        <f t="shared" si="108"/>
        <v>100419</v>
      </c>
    </row>
    <row r="769" spans="1:13" ht="57.75" customHeight="1" x14ac:dyDescent="0.15">
      <c r="A769" s="113"/>
      <c r="B769" s="113"/>
      <c r="C769" s="113"/>
      <c r="D769" s="40" t="s">
        <v>658</v>
      </c>
      <c r="E769" s="40" t="s">
        <v>17</v>
      </c>
      <c r="F769" s="40">
        <v>0</v>
      </c>
      <c r="G769" s="40">
        <f t="shared" si="105"/>
        <v>0</v>
      </c>
      <c r="H769" s="40">
        <v>0</v>
      </c>
      <c r="I769" s="40">
        <f t="shared" si="106"/>
        <v>0</v>
      </c>
      <c r="J769" s="40">
        <f t="shared" si="107"/>
        <v>0</v>
      </c>
      <c r="K769" s="39">
        <v>387600</v>
      </c>
      <c r="L769" s="39">
        <v>2320500</v>
      </c>
      <c r="M769" s="39">
        <f t="shared" si="108"/>
        <v>387600</v>
      </c>
    </row>
    <row r="770" spans="1:13" ht="49.5" customHeight="1" x14ac:dyDescent="0.15">
      <c r="A770" s="113"/>
      <c r="B770" s="113"/>
      <c r="C770" s="113"/>
      <c r="D770" s="40" t="s">
        <v>659</v>
      </c>
      <c r="E770" s="40" t="s">
        <v>17</v>
      </c>
      <c r="F770" s="40">
        <v>0</v>
      </c>
      <c r="G770" s="40">
        <f t="shared" si="105"/>
        <v>0</v>
      </c>
      <c r="H770" s="40">
        <v>0</v>
      </c>
      <c r="I770" s="40">
        <f t="shared" si="106"/>
        <v>0</v>
      </c>
      <c r="J770" s="40">
        <f t="shared" si="107"/>
        <v>0</v>
      </c>
      <c r="K770" s="39">
        <v>91800</v>
      </c>
      <c r="L770" s="39">
        <v>380800</v>
      </c>
      <c r="M770" s="39">
        <f t="shared" si="108"/>
        <v>91800</v>
      </c>
    </row>
    <row r="771" spans="1:13" ht="24.75" customHeight="1" x14ac:dyDescent="0.15">
      <c r="A771" s="113"/>
      <c r="B771" s="113"/>
      <c r="C771" s="113"/>
      <c r="D771" s="86" t="s">
        <v>81</v>
      </c>
      <c r="E771" s="87"/>
      <c r="F771" s="87"/>
      <c r="G771" s="87"/>
      <c r="H771" s="87"/>
      <c r="I771" s="87"/>
      <c r="J771" s="87"/>
      <c r="K771" s="87"/>
      <c r="L771" s="87"/>
      <c r="M771" s="88"/>
    </row>
    <row r="772" spans="1:13" ht="24.75" customHeight="1" x14ac:dyDescent="0.15">
      <c r="A772" s="113"/>
      <c r="B772" s="113"/>
      <c r="C772" s="113"/>
      <c r="D772" s="40" t="s">
        <v>660</v>
      </c>
      <c r="E772" s="118" t="s">
        <v>82</v>
      </c>
      <c r="F772" s="40">
        <v>80997.84</v>
      </c>
      <c r="G772" s="40">
        <f>(F772*19.88%)+F772</f>
        <v>97100.210591999989</v>
      </c>
      <c r="H772" s="40">
        <v>74128</v>
      </c>
      <c r="I772" s="40">
        <f>(H772*5.1%)+H772</f>
        <v>77908.528000000006</v>
      </c>
      <c r="J772" s="40">
        <f>I772</f>
        <v>77908.528000000006</v>
      </c>
      <c r="K772" s="121">
        <v>108123.1008</v>
      </c>
      <c r="L772" s="121">
        <v>1149540</v>
      </c>
      <c r="M772" s="121">
        <f>MIN(K772,L772)</f>
        <v>108123.1008</v>
      </c>
    </row>
    <row r="773" spans="1:13" ht="24.75" customHeight="1" x14ac:dyDescent="0.15">
      <c r="A773" s="113"/>
      <c r="B773" s="113"/>
      <c r="C773" s="113"/>
      <c r="D773" s="40" t="s">
        <v>661</v>
      </c>
      <c r="E773" s="119"/>
      <c r="F773" s="40"/>
      <c r="G773" s="40"/>
      <c r="H773" s="40"/>
      <c r="I773" s="40"/>
      <c r="J773" s="40">
        <f t="shared" ref="J773:J800" si="109">+(G773+I773)/2</f>
        <v>0</v>
      </c>
      <c r="K773" s="122"/>
      <c r="L773" s="122"/>
      <c r="M773" s="122"/>
    </row>
    <row r="774" spans="1:13" ht="33" customHeight="1" x14ac:dyDescent="0.15">
      <c r="A774" s="113"/>
      <c r="B774" s="113"/>
      <c r="C774" s="113"/>
      <c r="D774" s="40" t="s">
        <v>662</v>
      </c>
      <c r="E774" s="119"/>
      <c r="F774" s="40"/>
      <c r="G774" s="40"/>
      <c r="H774" s="40"/>
      <c r="I774" s="40"/>
      <c r="J774" s="40">
        <f t="shared" si="109"/>
        <v>0</v>
      </c>
      <c r="K774" s="122"/>
      <c r="L774" s="122"/>
      <c r="M774" s="122"/>
    </row>
    <row r="775" spans="1:13" ht="16.5" customHeight="1" x14ac:dyDescent="0.15">
      <c r="A775" s="113"/>
      <c r="B775" s="113"/>
      <c r="C775" s="113"/>
      <c r="D775" s="40" t="s">
        <v>663</v>
      </c>
      <c r="E775" s="119"/>
      <c r="F775" s="40"/>
      <c r="G775" s="40"/>
      <c r="H775" s="40"/>
      <c r="I775" s="40"/>
      <c r="J775" s="40">
        <f t="shared" si="109"/>
        <v>0</v>
      </c>
      <c r="K775" s="122"/>
      <c r="L775" s="122"/>
      <c r="M775" s="122"/>
    </row>
    <row r="776" spans="1:13" ht="16.5" customHeight="1" x14ac:dyDescent="0.15">
      <c r="A776" s="113"/>
      <c r="B776" s="113"/>
      <c r="C776" s="113"/>
      <c r="D776" s="40" t="s">
        <v>664</v>
      </c>
      <c r="E776" s="119"/>
      <c r="F776" s="40"/>
      <c r="G776" s="40"/>
      <c r="H776" s="40"/>
      <c r="I776" s="40"/>
      <c r="J776" s="40">
        <f t="shared" si="109"/>
        <v>0</v>
      </c>
      <c r="K776" s="122"/>
      <c r="L776" s="122"/>
      <c r="M776" s="122"/>
    </row>
    <row r="777" spans="1:13" ht="16.5" customHeight="1" x14ac:dyDescent="0.15">
      <c r="A777" s="113"/>
      <c r="B777" s="113"/>
      <c r="C777" s="113"/>
      <c r="D777" s="40" t="s">
        <v>665</v>
      </c>
      <c r="E777" s="119"/>
      <c r="F777" s="40"/>
      <c r="G777" s="40"/>
      <c r="H777" s="40"/>
      <c r="I777" s="40"/>
      <c r="J777" s="40">
        <f t="shared" si="109"/>
        <v>0</v>
      </c>
      <c r="K777" s="122"/>
      <c r="L777" s="122"/>
      <c r="M777" s="122"/>
    </row>
    <row r="778" spans="1:13" ht="33" customHeight="1" x14ac:dyDescent="0.15">
      <c r="A778" s="113"/>
      <c r="B778" s="113"/>
      <c r="C778" s="113"/>
      <c r="D778" s="40" t="s">
        <v>666</v>
      </c>
      <c r="E778" s="119"/>
      <c r="F778" s="40"/>
      <c r="G778" s="40"/>
      <c r="H778" s="40"/>
      <c r="I778" s="40"/>
      <c r="J778" s="40">
        <f t="shared" si="109"/>
        <v>0</v>
      </c>
      <c r="K778" s="122"/>
      <c r="L778" s="122"/>
      <c r="M778" s="122"/>
    </row>
    <row r="779" spans="1:13" ht="24.75" customHeight="1" x14ac:dyDescent="0.15">
      <c r="A779" s="113"/>
      <c r="B779" s="113"/>
      <c r="C779" s="113"/>
      <c r="D779" s="40" t="s">
        <v>119</v>
      </c>
      <c r="E779" s="119"/>
      <c r="F779" s="40"/>
      <c r="G779" s="40"/>
      <c r="H779" s="40"/>
      <c r="I779" s="40"/>
      <c r="J779" s="40">
        <f t="shared" si="109"/>
        <v>0</v>
      </c>
      <c r="K779" s="122"/>
      <c r="L779" s="122"/>
      <c r="M779" s="122"/>
    </row>
    <row r="780" spans="1:13" ht="24.75" customHeight="1" x14ac:dyDescent="0.15">
      <c r="A780" s="113"/>
      <c r="B780" s="113"/>
      <c r="C780" s="113"/>
      <c r="D780" s="40" t="s">
        <v>667</v>
      </c>
      <c r="E780" s="119"/>
      <c r="F780" s="40"/>
      <c r="G780" s="40"/>
      <c r="H780" s="40"/>
      <c r="I780" s="40"/>
      <c r="J780" s="40">
        <f t="shared" si="109"/>
        <v>0</v>
      </c>
      <c r="K780" s="122"/>
      <c r="L780" s="122"/>
      <c r="M780" s="122"/>
    </row>
    <row r="781" spans="1:13" ht="24.75" customHeight="1" x14ac:dyDescent="0.15">
      <c r="A781" s="113"/>
      <c r="B781" s="113"/>
      <c r="C781" s="113"/>
      <c r="D781" s="40" t="s">
        <v>668</v>
      </c>
      <c r="E781" s="119"/>
      <c r="F781" s="40"/>
      <c r="G781" s="40"/>
      <c r="H781" s="40"/>
      <c r="I781" s="40"/>
      <c r="J781" s="40">
        <f t="shared" si="109"/>
        <v>0</v>
      </c>
      <c r="K781" s="122"/>
      <c r="L781" s="122"/>
      <c r="M781" s="122"/>
    </row>
    <row r="782" spans="1:13" ht="16.5" customHeight="1" x14ac:dyDescent="0.15">
      <c r="A782" s="113"/>
      <c r="B782" s="113"/>
      <c r="C782" s="113"/>
      <c r="D782" s="40" t="s">
        <v>669</v>
      </c>
      <c r="E782" s="119"/>
      <c r="F782" s="40"/>
      <c r="G782" s="40"/>
      <c r="H782" s="40"/>
      <c r="I782" s="40"/>
      <c r="J782" s="40">
        <f t="shared" si="109"/>
        <v>0</v>
      </c>
      <c r="K782" s="122"/>
      <c r="L782" s="122"/>
      <c r="M782" s="122"/>
    </row>
    <row r="783" spans="1:13" ht="24.75" customHeight="1" x14ac:dyDescent="0.15">
      <c r="A783" s="113"/>
      <c r="B783" s="113"/>
      <c r="C783" s="113"/>
      <c r="D783" s="40" t="s">
        <v>670</v>
      </c>
      <c r="E783" s="119"/>
      <c r="F783" s="40"/>
      <c r="G783" s="40"/>
      <c r="H783" s="40"/>
      <c r="I783" s="40"/>
      <c r="J783" s="40">
        <f t="shared" si="109"/>
        <v>0</v>
      </c>
      <c r="K783" s="122"/>
      <c r="L783" s="122"/>
      <c r="M783" s="122"/>
    </row>
    <row r="784" spans="1:13" ht="16.5" customHeight="1" x14ac:dyDescent="0.15">
      <c r="A784" s="113"/>
      <c r="B784" s="113"/>
      <c r="C784" s="113"/>
      <c r="D784" s="40" t="s">
        <v>671</v>
      </c>
      <c r="E784" s="119"/>
      <c r="F784" s="40"/>
      <c r="G784" s="40"/>
      <c r="H784" s="40"/>
      <c r="I784" s="40"/>
      <c r="J784" s="40">
        <f t="shared" si="109"/>
        <v>0</v>
      </c>
      <c r="K784" s="122"/>
      <c r="L784" s="122"/>
      <c r="M784" s="122"/>
    </row>
    <row r="785" spans="1:13" ht="24.75" customHeight="1" x14ac:dyDescent="0.15">
      <c r="A785" s="113"/>
      <c r="B785" s="113"/>
      <c r="C785" s="113"/>
      <c r="D785" s="40" t="s">
        <v>672</v>
      </c>
      <c r="E785" s="119"/>
      <c r="F785" s="40"/>
      <c r="G785" s="40"/>
      <c r="H785" s="40"/>
      <c r="I785" s="40"/>
      <c r="J785" s="40">
        <f t="shared" si="109"/>
        <v>0</v>
      </c>
      <c r="K785" s="122"/>
      <c r="L785" s="122"/>
      <c r="M785" s="122"/>
    </row>
    <row r="786" spans="1:13" ht="24.75" customHeight="1" x14ac:dyDescent="0.15">
      <c r="A786" s="113"/>
      <c r="B786" s="113"/>
      <c r="C786" s="113"/>
      <c r="D786" s="40" t="s">
        <v>673</v>
      </c>
      <c r="E786" s="119"/>
      <c r="F786" s="40"/>
      <c r="G786" s="40"/>
      <c r="H786" s="40"/>
      <c r="I786" s="40"/>
      <c r="J786" s="40">
        <f t="shared" si="109"/>
        <v>0</v>
      </c>
      <c r="K786" s="122"/>
      <c r="L786" s="122"/>
      <c r="M786" s="122"/>
    </row>
    <row r="787" spans="1:13" ht="24.75" customHeight="1" x14ac:dyDescent="0.15">
      <c r="A787" s="113"/>
      <c r="B787" s="113"/>
      <c r="C787" s="113"/>
      <c r="D787" s="40" t="s">
        <v>674</v>
      </c>
      <c r="E787" s="119"/>
      <c r="F787" s="40"/>
      <c r="G787" s="40"/>
      <c r="H787" s="40"/>
      <c r="I787" s="40"/>
      <c r="J787" s="40">
        <f t="shared" si="109"/>
        <v>0</v>
      </c>
      <c r="K787" s="122"/>
      <c r="L787" s="122"/>
      <c r="M787" s="122"/>
    </row>
    <row r="788" spans="1:13" ht="33" customHeight="1" x14ac:dyDescent="0.15">
      <c r="A788" s="113"/>
      <c r="B788" s="113"/>
      <c r="C788" s="113"/>
      <c r="D788" s="40" t="s">
        <v>675</v>
      </c>
      <c r="E788" s="119"/>
      <c r="F788" s="40"/>
      <c r="G788" s="40"/>
      <c r="H788" s="40"/>
      <c r="I788" s="40"/>
      <c r="J788" s="40">
        <f t="shared" si="109"/>
        <v>0</v>
      </c>
      <c r="K788" s="122"/>
      <c r="L788" s="122"/>
      <c r="M788" s="122"/>
    </row>
    <row r="789" spans="1:13" ht="24.75" customHeight="1" x14ac:dyDescent="0.15">
      <c r="A789" s="113"/>
      <c r="B789" s="113"/>
      <c r="C789" s="113"/>
      <c r="D789" s="40" t="s">
        <v>93</v>
      </c>
      <c r="E789" s="119"/>
      <c r="F789" s="40"/>
      <c r="G789" s="40"/>
      <c r="H789" s="40"/>
      <c r="I789" s="40"/>
      <c r="J789" s="40">
        <f t="shared" si="109"/>
        <v>0</v>
      </c>
      <c r="K789" s="122"/>
      <c r="L789" s="122"/>
      <c r="M789" s="122"/>
    </row>
    <row r="790" spans="1:13" ht="24.75" customHeight="1" x14ac:dyDescent="0.15">
      <c r="A790" s="113"/>
      <c r="B790" s="113"/>
      <c r="C790" s="113"/>
      <c r="D790" s="40" t="s">
        <v>676</v>
      </c>
      <c r="E790" s="119"/>
      <c r="F790" s="40"/>
      <c r="G790" s="40"/>
      <c r="H790" s="40"/>
      <c r="I790" s="40"/>
      <c r="J790" s="40">
        <f t="shared" si="109"/>
        <v>0</v>
      </c>
      <c r="K790" s="122"/>
      <c r="L790" s="122"/>
      <c r="M790" s="122"/>
    </row>
    <row r="791" spans="1:13" ht="24.75" customHeight="1" x14ac:dyDescent="0.15">
      <c r="A791" s="113"/>
      <c r="B791" s="113"/>
      <c r="C791" s="113"/>
      <c r="D791" s="40" t="s">
        <v>677</v>
      </c>
      <c r="E791" s="119"/>
      <c r="F791" s="40"/>
      <c r="G791" s="40"/>
      <c r="H791" s="40"/>
      <c r="I791" s="40"/>
      <c r="J791" s="40">
        <f t="shared" si="109"/>
        <v>0</v>
      </c>
      <c r="K791" s="122"/>
      <c r="L791" s="122"/>
      <c r="M791" s="122"/>
    </row>
    <row r="792" spans="1:13" ht="33" customHeight="1" x14ac:dyDescent="0.15">
      <c r="A792" s="113"/>
      <c r="B792" s="113"/>
      <c r="C792" s="113"/>
      <c r="D792" s="40" t="s">
        <v>678</v>
      </c>
      <c r="E792" s="119"/>
      <c r="F792" s="40"/>
      <c r="G792" s="40"/>
      <c r="H792" s="40"/>
      <c r="I792" s="40"/>
      <c r="J792" s="40">
        <f t="shared" si="109"/>
        <v>0</v>
      </c>
      <c r="K792" s="122"/>
      <c r="L792" s="122"/>
      <c r="M792" s="122"/>
    </row>
    <row r="793" spans="1:13" ht="24.75" customHeight="1" x14ac:dyDescent="0.15">
      <c r="A793" s="113"/>
      <c r="B793" s="113"/>
      <c r="C793" s="113"/>
      <c r="D793" s="40" t="s">
        <v>679</v>
      </c>
      <c r="E793" s="119"/>
      <c r="F793" s="40"/>
      <c r="G793" s="40"/>
      <c r="H793" s="40"/>
      <c r="I793" s="40"/>
      <c r="J793" s="40">
        <f t="shared" si="109"/>
        <v>0</v>
      </c>
      <c r="K793" s="122"/>
      <c r="L793" s="122"/>
      <c r="M793" s="122"/>
    </row>
    <row r="794" spans="1:13" ht="16.5" customHeight="1" x14ac:dyDescent="0.15">
      <c r="A794" s="113"/>
      <c r="B794" s="113"/>
      <c r="C794" s="113"/>
      <c r="D794" s="40" t="s">
        <v>680</v>
      </c>
      <c r="E794" s="119"/>
      <c r="F794" s="40"/>
      <c r="G794" s="40"/>
      <c r="H794" s="40"/>
      <c r="I794" s="40"/>
      <c r="J794" s="40">
        <f t="shared" si="109"/>
        <v>0</v>
      </c>
      <c r="K794" s="122"/>
      <c r="L794" s="122"/>
      <c r="M794" s="122"/>
    </row>
    <row r="795" spans="1:13" ht="16.5" customHeight="1" x14ac:dyDescent="0.15">
      <c r="A795" s="113"/>
      <c r="B795" s="113"/>
      <c r="C795" s="113"/>
      <c r="D795" s="40" t="s">
        <v>681</v>
      </c>
      <c r="E795" s="119"/>
      <c r="F795" s="40"/>
      <c r="G795" s="40"/>
      <c r="H795" s="40"/>
      <c r="I795" s="40"/>
      <c r="J795" s="40">
        <f t="shared" si="109"/>
        <v>0</v>
      </c>
      <c r="K795" s="122"/>
      <c r="L795" s="122"/>
      <c r="M795" s="122"/>
    </row>
    <row r="796" spans="1:13" ht="33" customHeight="1" x14ac:dyDescent="0.15">
      <c r="A796" s="113"/>
      <c r="B796" s="113"/>
      <c r="C796" s="113"/>
      <c r="D796" s="40" t="s">
        <v>682</v>
      </c>
      <c r="E796" s="119"/>
      <c r="F796" s="40"/>
      <c r="G796" s="40"/>
      <c r="H796" s="40"/>
      <c r="I796" s="40"/>
      <c r="J796" s="40">
        <f t="shared" si="109"/>
        <v>0</v>
      </c>
      <c r="K796" s="122"/>
      <c r="L796" s="122"/>
      <c r="M796" s="122"/>
    </row>
    <row r="797" spans="1:13" ht="24.75" customHeight="1" x14ac:dyDescent="0.15">
      <c r="A797" s="113"/>
      <c r="B797" s="113"/>
      <c r="C797" s="113"/>
      <c r="D797" s="40" t="s">
        <v>683</v>
      </c>
      <c r="E797" s="119"/>
      <c r="F797" s="40"/>
      <c r="G797" s="40"/>
      <c r="H797" s="40"/>
      <c r="I797" s="40"/>
      <c r="J797" s="40">
        <f t="shared" si="109"/>
        <v>0</v>
      </c>
      <c r="K797" s="122"/>
      <c r="L797" s="122"/>
      <c r="M797" s="122"/>
    </row>
    <row r="798" spans="1:13" ht="33" customHeight="1" x14ac:dyDescent="0.15">
      <c r="A798" s="113"/>
      <c r="B798" s="113"/>
      <c r="C798" s="113"/>
      <c r="D798" s="40" t="s">
        <v>684</v>
      </c>
      <c r="E798" s="119"/>
      <c r="F798" s="40"/>
      <c r="G798" s="40"/>
      <c r="H798" s="40"/>
      <c r="I798" s="40"/>
      <c r="J798" s="40">
        <f t="shared" si="109"/>
        <v>0</v>
      </c>
      <c r="K798" s="122"/>
      <c r="L798" s="122"/>
      <c r="M798" s="122"/>
    </row>
    <row r="799" spans="1:13" ht="33" customHeight="1" x14ac:dyDescent="0.15">
      <c r="A799" s="113"/>
      <c r="B799" s="113"/>
      <c r="C799" s="113"/>
      <c r="D799" s="40" t="s">
        <v>685</v>
      </c>
      <c r="E799" s="119"/>
      <c r="F799" s="40"/>
      <c r="G799" s="40"/>
      <c r="H799" s="40"/>
      <c r="I799" s="40"/>
      <c r="J799" s="40">
        <f t="shared" si="109"/>
        <v>0</v>
      </c>
      <c r="K799" s="122"/>
      <c r="L799" s="122"/>
      <c r="M799" s="122"/>
    </row>
    <row r="800" spans="1:13" ht="33" customHeight="1" x14ac:dyDescent="0.15">
      <c r="A800" s="114"/>
      <c r="B800" s="114"/>
      <c r="C800" s="114"/>
      <c r="D800" s="40" t="s">
        <v>686</v>
      </c>
      <c r="E800" s="120"/>
      <c r="F800" s="40"/>
      <c r="G800" s="40"/>
      <c r="H800" s="40"/>
      <c r="I800" s="40"/>
      <c r="J800" s="40">
        <f t="shared" si="109"/>
        <v>0</v>
      </c>
      <c r="K800" s="123"/>
      <c r="L800" s="123"/>
      <c r="M800" s="123"/>
    </row>
    <row r="801" spans="1:13" ht="17.25" customHeight="1" x14ac:dyDescent="0.15">
      <c r="A801" s="112">
        <v>22</v>
      </c>
      <c r="B801" s="112" t="s">
        <v>687</v>
      </c>
      <c r="C801" s="112" t="s">
        <v>688</v>
      </c>
      <c r="D801" s="86" t="s">
        <v>15</v>
      </c>
      <c r="E801" s="87"/>
      <c r="F801" s="87"/>
      <c r="G801" s="87"/>
      <c r="H801" s="87"/>
      <c r="I801" s="87"/>
      <c r="J801" s="87"/>
      <c r="K801" s="87"/>
      <c r="L801" s="87"/>
      <c r="M801" s="88"/>
    </row>
    <row r="802" spans="1:13" ht="24.75" customHeight="1" x14ac:dyDescent="0.15">
      <c r="A802" s="113"/>
      <c r="B802" s="113"/>
      <c r="C802" s="113"/>
      <c r="D802" s="40" t="s">
        <v>689</v>
      </c>
      <c r="E802" s="40" t="s">
        <v>17</v>
      </c>
      <c r="F802" s="40">
        <v>793.98</v>
      </c>
      <c r="G802" s="40">
        <f t="shared" ref="G802:G833" si="110">(F802*19.88%)+F802</f>
        <v>951.82322399999998</v>
      </c>
      <c r="H802" s="40">
        <v>735.72040000000004</v>
      </c>
      <c r="I802" s="40">
        <f t="shared" ref="I802:I865" si="111">(H802*5.1%)+H802</f>
        <v>773.24214040000004</v>
      </c>
      <c r="J802" s="40">
        <f>I802</f>
        <v>773.24214040000004</v>
      </c>
      <c r="K802" s="39">
        <v>1073.1217754400002</v>
      </c>
      <c r="L802" s="39">
        <v>57477</v>
      </c>
      <c r="M802" s="39">
        <f>MIN(K802,L802)</f>
        <v>1073.1217754400002</v>
      </c>
    </row>
    <row r="803" spans="1:13" ht="16.5" customHeight="1" x14ac:dyDescent="0.15">
      <c r="A803" s="113"/>
      <c r="B803" s="113"/>
      <c r="C803" s="113"/>
      <c r="D803" s="40" t="s">
        <v>690</v>
      </c>
      <c r="E803" s="40" t="s">
        <v>17</v>
      </c>
      <c r="F803" s="40">
        <v>793.98</v>
      </c>
      <c r="G803" s="40">
        <f t="shared" si="110"/>
        <v>951.82322399999998</v>
      </c>
      <c r="H803" s="40">
        <v>735.72040000000004</v>
      </c>
      <c r="I803" s="40">
        <f t="shared" si="111"/>
        <v>773.24214040000004</v>
      </c>
      <c r="J803" s="40">
        <f t="shared" ref="J803:J866" si="112">I803</f>
        <v>773.24214040000004</v>
      </c>
      <c r="K803" s="39">
        <v>1073.1217754400002</v>
      </c>
      <c r="L803" s="39">
        <v>43078</v>
      </c>
      <c r="M803" s="39">
        <f t="shared" ref="M803:M866" si="113">MIN(K803,L803)</f>
        <v>1073.1217754400002</v>
      </c>
    </row>
    <row r="804" spans="1:13" ht="33" customHeight="1" x14ac:dyDescent="0.15">
      <c r="A804" s="113"/>
      <c r="B804" s="113"/>
      <c r="C804" s="113"/>
      <c r="D804" s="40" t="s">
        <v>691</v>
      </c>
      <c r="E804" s="40" t="s">
        <v>17</v>
      </c>
      <c r="F804" s="40">
        <v>73759.95</v>
      </c>
      <c r="G804" s="40">
        <f t="shared" si="110"/>
        <v>88423.428059999991</v>
      </c>
      <c r="H804" s="40">
        <v>68346.016000000003</v>
      </c>
      <c r="I804" s="40">
        <f t="shared" si="111"/>
        <v>71831.662815999996</v>
      </c>
      <c r="J804" s="40">
        <f t="shared" si="112"/>
        <v>71831.662815999996</v>
      </c>
      <c r="K804" s="39">
        <v>99689.498937600001</v>
      </c>
      <c r="L804" s="39">
        <v>215509</v>
      </c>
      <c r="M804" s="39">
        <f t="shared" si="113"/>
        <v>99689.498937600001</v>
      </c>
    </row>
    <row r="805" spans="1:13" ht="24.75" customHeight="1" x14ac:dyDescent="0.15">
      <c r="A805" s="113"/>
      <c r="B805" s="113"/>
      <c r="C805" s="113"/>
      <c r="D805" s="40" t="s">
        <v>692</v>
      </c>
      <c r="E805" s="40" t="s">
        <v>17</v>
      </c>
      <c r="F805" s="40">
        <v>70357.320000000007</v>
      </c>
      <c r="G805" s="40">
        <f t="shared" si="110"/>
        <v>84344.355216000011</v>
      </c>
      <c r="H805" s="40">
        <v>65192.796199999997</v>
      </c>
      <c r="I805" s="40">
        <f t="shared" si="111"/>
        <v>68517.628806199995</v>
      </c>
      <c r="J805" s="40">
        <f t="shared" si="112"/>
        <v>68517.628806199995</v>
      </c>
      <c r="K805" s="39">
        <v>95090.212537320011</v>
      </c>
      <c r="L805" s="39">
        <v>258706</v>
      </c>
      <c r="M805" s="39">
        <f t="shared" si="113"/>
        <v>95090.212537320011</v>
      </c>
    </row>
    <row r="806" spans="1:13" ht="24.75" customHeight="1" x14ac:dyDescent="0.15">
      <c r="A806" s="113"/>
      <c r="B806" s="113"/>
      <c r="C806" s="113"/>
      <c r="D806" s="40" t="s">
        <v>693</v>
      </c>
      <c r="E806" s="40" t="s">
        <v>17</v>
      </c>
      <c r="F806" s="40">
        <v>13617.45</v>
      </c>
      <c r="G806" s="40">
        <f t="shared" si="110"/>
        <v>16324.59906</v>
      </c>
      <c r="H806" s="40">
        <v>12617.512199999999</v>
      </c>
      <c r="I806" s="40">
        <f t="shared" si="111"/>
        <v>13261.005322199999</v>
      </c>
      <c r="J806" s="40">
        <f t="shared" si="112"/>
        <v>13261.005322199999</v>
      </c>
      <c r="K806" s="39">
        <v>18403.903294920001</v>
      </c>
      <c r="L806" s="39">
        <v>35938</v>
      </c>
      <c r="M806" s="39">
        <f t="shared" si="113"/>
        <v>18403.903294920001</v>
      </c>
    </row>
    <row r="807" spans="1:13" ht="24.75" customHeight="1" x14ac:dyDescent="0.15">
      <c r="A807" s="113"/>
      <c r="B807" s="113"/>
      <c r="C807" s="113"/>
      <c r="D807" s="40" t="s">
        <v>694</v>
      </c>
      <c r="E807" s="40" t="s">
        <v>17</v>
      </c>
      <c r="F807" s="40">
        <v>27606.15</v>
      </c>
      <c r="G807" s="40">
        <f t="shared" si="110"/>
        <v>33094.252619999999</v>
      </c>
      <c r="H807" s="40">
        <v>25579.7196</v>
      </c>
      <c r="I807" s="40">
        <f t="shared" si="111"/>
        <v>26884.2852996</v>
      </c>
      <c r="J807" s="40">
        <f t="shared" si="112"/>
        <v>26884.2852996</v>
      </c>
      <c r="K807" s="39">
        <v>37310.579008560002</v>
      </c>
      <c r="L807" s="39">
        <v>43078</v>
      </c>
      <c r="M807" s="39">
        <f t="shared" si="113"/>
        <v>37310.579008560002</v>
      </c>
    </row>
    <row r="808" spans="1:13" ht="24.75" customHeight="1" x14ac:dyDescent="0.15">
      <c r="A808" s="113"/>
      <c r="B808" s="113"/>
      <c r="C808" s="113"/>
      <c r="D808" s="40" t="s">
        <v>695</v>
      </c>
      <c r="E808" s="40" t="s">
        <v>17</v>
      </c>
      <c r="F808" s="40">
        <v>76271.58</v>
      </c>
      <c r="G808" s="40">
        <f t="shared" si="110"/>
        <v>91434.370104000001</v>
      </c>
      <c r="H808" s="40">
        <v>70673.635200000004</v>
      </c>
      <c r="I808" s="40">
        <f t="shared" si="111"/>
        <v>74277.990595200012</v>
      </c>
      <c r="J808" s="40">
        <f t="shared" si="112"/>
        <v>74277.990595200012</v>
      </c>
      <c r="K808" s="39">
        <v>103084.56430272001</v>
      </c>
      <c r="L808" s="39">
        <v>57477</v>
      </c>
      <c r="M808" s="39">
        <f t="shared" si="113"/>
        <v>57477</v>
      </c>
    </row>
    <row r="809" spans="1:13" ht="33" customHeight="1" x14ac:dyDescent="0.15">
      <c r="A809" s="113"/>
      <c r="B809" s="113"/>
      <c r="C809" s="113"/>
      <c r="D809" s="40" t="s">
        <v>696</v>
      </c>
      <c r="E809" s="40" t="s">
        <v>17</v>
      </c>
      <c r="F809" s="40">
        <v>15403.41</v>
      </c>
      <c r="G809" s="40">
        <f t="shared" si="110"/>
        <v>18465.607907999998</v>
      </c>
      <c r="H809" s="40">
        <v>14272.4198</v>
      </c>
      <c r="I809" s="40">
        <f t="shared" si="111"/>
        <v>15000.313209799999</v>
      </c>
      <c r="J809" s="40">
        <f t="shared" si="112"/>
        <v>15000.313209799999</v>
      </c>
      <c r="K809" s="39">
        <v>20817.751520279999</v>
      </c>
      <c r="L809" s="39">
        <v>100555</v>
      </c>
      <c r="M809" s="39">
        <f t="shared" si="113"/>
        <v>20817.751520279999</v>
      </c>
    </row>
    <row r="810" spans="1:13" ht="41.25" customHeight="1" x14ac:dyDescent="0.15">
      <c r="A810" s="113"/>
      <c r="B810" s="113"/>
      <c r="C810" s="113"/>
      <c r="D810" s="40" t="s">
        <v>697</v>
      </c>
      <c r="E810" s="40" t="s">
        <v>17</v>
      </c>
      <c r="F810" s="40">
        <v>15403.41</v>
      </c>
      <c r="G810" s="40">
        <f t="shared" si="110"/>
        <v>18465.607907999998</v>
      </c>
      <c r="H810" s="40">
        <v>14272.4198</v>
      </c>
      <c r="I810" s="40">
        <f t="shared" si="111"/>
        <v>15000.313209799999</v>
      </c>
      <c r="J810" s="40">
        <f t="shared" si="112"/>
        <v>15000.313209799999</v>
      </c>
      <c r="K810" s="39">
        <v>20817.751520279999</v>
      </c>
      <c r="L810" s="39">
        <v>71876</v>
      </c>
      <c r="M810" s="39">
        <f t="shared" si="113"/>
        <v>20817.751520279999</v>
      </c>
    </row>
    <row r="811" spans="1:13" ht="33" customHeight="1" x14ac:dyDescent="0.15">
      <c r="A811" s="113"/>
      <c r="B811" s="113"/>
      <c r="C811" s="113"/>
      <c r="D811" s="40" t="s">
        <v>698</v>
      </c>
      <c r="E811" s="40" t="s">
        <v>17</v>
      </c>
      <c r="F811" s="40">
        <v>415589.13</v>
      </c>
      <c r="G811" s="40">
        <f t="shared" si="110"/>
        <v>498208.249044</v>
      </c>
      <c r="H811" s="40">
        <v>0</v>
      </c>
      <c r="I811" s="40">
        <f t="shared" si="111"/>
        <v>0</v>
      </c>
      <c r="J811" s="40">
        <f t="shared" si="112"/>
        <v>0</v>
      </c>
      <c r="K811" s="39">
        <v>913920</v>
      </c>
      <c r="L811" s="39">
        <v>287385</v>
      </c>
      <c r="M811" s="39">
        <f t="shared" si="113"/>
        <v>287385</v>
      </c>
    </row>
    <row r="812" spans="1:13" ht="24.75" customHeight="1" x14ac:dyDescent="0.15">
      <c r="A812" s="113"/>
      <c r="B812" s="113"/>
      <c r="C812" s="113"/>
      <c r="D812" s="40" t="s">
        <v>699</v>
      </c>
      <c r="E812" s="40" t="s">
        <v>17</v>
      </c>
      <c r="F812" s="40">
        <v>49856.4</v>
      </c>
      <c r="G812" s="40">
        <f t="shared" si="110"/>
        <v>59767.852319999998</v>
      </c>
      <c r="H812" s="40">
        <v>46196.569600000003</v>
      </c>
      <c r="I812" s="40">
        <f t="shared" si="111"/>
        <v>48552.594649600003</v>
      </c>
      <c r="J812" s="40">
        <f t="shared" si="112"/>
        <v>48552.594649600003</v>
      </c>
      <c r="K812" s="39">
        <v>67382.832000000009</v>
      </c>
      <c r="L812" s="39">
        <v>57477</v>
      </c>
      <c r="M812" s="39">
        <f t="shared" si="113"/>
        <v>57477</v>
      </c>
    </row>
    <row r="813" spans="1:13" ht="41.25" customHeight="1" x14ac:dyDescent="0.15">
      <c r="A813" s="113"/>
      <c r="B813" s="113"/>
      <c r="C813" s="113"/>
      <c r="D813" s="40" t="s">
        <v>700</v>
      </c>
      <c r="E813" s="40" t="s">
        <v>17</v>
      </c>
      <c r="F813" s="40">
        <v>465263.37</v>
      </c>
      <c r="G813" s="40">
        <f t="shared" si="110"/>
        <v>557757.72795600002</v>
      </c>
      <c r="H813" s="40">
        <v>0</v>
      </c>
      <c r="I813" s="40">
        <f t="shared" si="111"/>
        <v>0</v>
      </c>
      <c r="J813" s="40">
        <f t="shared" si="112"/>
        <v>0</v>
      </c>
      <c r="K813" s="39">
        <v>1405560</v>
      </c>
      <c r="L813" s="39">
        <v>258706</v>
      </c>
      <c r="M813" s="39">
        <f t="shared" si="113"/>
        <v>258706</v>
      </c>
    </row>
    <row r="814" spans="1:13" ht="24.75" customHeight="1" x14ac:dyDescent="0.15">
      <c r="A814" s="113"/>
      <c r="B814" s="113"/>
      <c r="C814" s="113"/>
      <c r="D814" s="40" t="s">
        <v>701</v>
      </c>
      <c r="E814" s="40" t="s">
        <v>17</v>
      </c>
      <c r="F814" s="40">
        <v>6809.22</v>
      </c>
      <c r="G814" s="40">
        <f t="shared" si="110"/>
        <v>8162.8929360000002</v>
      </c>
      <c r="H814" s="40">
        <v>6309.2194</v>
      </c>
      <c r="I814" s="40">
        <f t="shared" si="111"/>
        <v>6630.9895894000001</v>
      </c>
      <c r="J814" s="40">
        <f t="shared" si="112"/>
        <v>6630.9895894000001</v>
      </c>
      <c r="K814" s="39">
        <v>9202.6274168400014</v>
      </c>
      <c r="L814" s="39">
        <v>35938</v>
      </c>
      <c r="M814" s="39">
        <f t="shared" si="113"/>
        <v>9202.6274168400014</v>
      </c>
    </row>
    <row r="815" spans="1:13" ht="24.75" customHeight="1" x14ac:dyDescent="0.15">
      <c r="A815" s="113"/>
      <c r="B815" s="113"/>
      <c r="C815" s="113"/>
      <c r="D815" s="40" t="s">
        <v>702</v>
      </c>
      <c r="E815" s="40" t="s">
        <v>17</v>
      </c>
      <c r="F815" s="40">
        <v>100996.83</v>
      </c>
      <c r="G815" s="40">
        <f t="shared" si="110"/>
        <v>121074.99980399999</v>
      </c>
      <c r="H815" s="40">
        <v>93583.820200000002</v>
      </c>
      <c r="I815" s="40">
        <f t="shared" si="111"/>
        <v>98356.595030199998</v>
      </c>
      <c r="J815" s="40">
        <f t="shared" si="112"/>
        <v>98356.595030199998</v>
      </c>
      <c r="K815" s="39">
        <v>136501.36014372003</v>
      </c>
      <c r="L815" s="39">
        <v>114954</v>
      </c>
      <c r="M815" s="39">
        <f t="shared" si="113"/>
        <v>114954</v>
      </c>
    </row>
    <row r="816" spans="1:13" x14ac:dyDescent="0.15">
      <c r="A816" s="113"/>
      <c r="B816" s="113"/>
      <c r="C816" s="113"/>
      <c r="D816" s="40" t="s">
        <v>703</v>
      </c>
      <c r="E816" s="40" t="s">
        <v>17</v>
      </c>
      <c r="F816" s="40">
        <v>28370.43</v>
      </c>
      <c r="G816" s="40">
        <f t="shared" si="110"/>
        <v>34010.471484000002</v>
      </c>
      <c r="H816" s="40">
        <v>26287.642</v>
      </c>
      <c r="I816" s="40">
        <f t="shared" si="111"/>
        <v>27628.311741999998</v>
      </c>
      <c r="J816" s="40">
        <f t="shared" si="112"/>
        <v>27628.311741999998</v>
      </c>
      <c r="K816" s="39">
        <v>38343.154621200003</v>
      </c>
      <c r="L816" s="39">
        <v>113050</v>
      </c>
      <c r="M816" s="39">
        <f t="shared" si="113"/>
        <v>38343.154621200003</v>
      </c>
    </row>
    <row r="817" spans="1:13" x14ac:dyDescent="0.15">
      <c r="A817" s="113"/>
      <c r="B817" s="113"/>
      <c r="C817" s="113"/>
      <c r="D817" s="40" t="s">
        <v>704</v>
      </c>
      <c r="E817" s="40" t="s">
        <v>17</v>
      </c>
      <c r="F817" s="40">
        <v>72067.05</v>
      </c>
      <c r="G817" s="40">
        <f t="shared" si="110"/>
        <v>86393.97954</v>
      </c>
      <c r="H817" s="40">
        <v>66777.282200000001</v>
      </c>
      <c r="I817" s="40">
        <f t="shared" si="111"/>
        <v>70182.923592200008</v>
      </c>
      <c r="J817" s="40">
        <f t="shared" si="112"/>
        <v>70182.923592200008</v>
      </c>
      <c r="K817" s="39">
        <v>97401.343816920009</v>
      </c>
      <c r="L817" s="39">
        <v>107100</v>
      </c>
      <c r="M817" s="39">
        <f t="shared" si="113"/>
        <v>97401.343816920009</v>
      </c>
    </row>
    <row r="818" spans="1:13" ht="16.5" customHeight="1" x14ac:dyDescent="0.15">
      <c r="A818" s="113"/>
      <c r="B818" s="113"/>
      <c r="C818" s="113"/>
      <c r="D818" s="40" t="s">
        <v>705</v>
      </c>
      <c r="E818" s="40" t="s">
        <v>17</v>
      </c>
      <c r="F818" s="40">
        <v>9079.2900000000009</v>
      </c>
      <c r="G818" s="40">
        <f t="shared" si="110"/>
        <v>10884.252852000001</v>
      </c>
      <c r="H818" s="40">
        <v>8412.6013999999996</v>
      </c>
      <c r="I818" s="40">
        <f t="shared" si="111"/>
        <v>8841.6440714</v>
      </c>
      <c r="J818" s="40">
        <f t="shared" si="112"/>
        <v>8841.6440714</v>
      </c>
      <c r="K818" s="39">
        <v>12270.62040204</v>
      </c>
      <c r="L818" s="39">
        <v>35938</v>
      </c>
      <c r="M818" s="39">
        <f t="shared" si="113"/>
        <v>12270.62040204</v>
      </c>
    </row>
    <row r="819" spans="1:13" ht="24.75" customHeight="1" x14ac:dyDescent="0.15">
      <c r="A819" s="113"/>
      <c r="B819" s="113"/>
      <c r="C819" s="113"/>
      <c r="D819" s="40" t="s">
        <v>706</v>
      </c>
      <c r="E819" s="40" t="s">
        <v>17</v>
      </c>
      <c r="F819" s="40">
        <v>39716.82</v>
      </c>
      <c r="G819" s="40">
        <f t="shared" si="110"/>
        <v>47612.523816000001</v>
      </c>
      <c r="H819" s="40">
        <v>36801.772199999999</v>
      </c>
      <c r="I819" s="40">
        <f t="shared" si="111"/>
        <v>38678.662582199999</v>
      </c>
      <c r="J819" s="40">
        <f t="shared" si="112"/>
        <v>38678.662582199999</v>
      </c>
      <c r="K819" s="39">
        <v>53679.064930920002</v>
      </c>
      <c r="L819" s="39">
        <v>114954</v>
      </c>
      <c r="M819" s="39">
        <f t="shared" si="113"/>
        <v>53679.064930920002</v>
      </c>
    </row>
    <row r="820" spans="1:13" ht="33" customHeight="1" x14ac:dyDescent="0.15">
      <c r="A820" s="113"/>
      <c r="B820" s="113"/>
      <c r="C820" s="113"/>
      <c r="D820" s="40" t="s">
        <v>707</v>
      </c>
      <c r="E820" s="40" t="s">
        <v>17</v>
      </c>
      <c r="F820" s="40">
        <v>39716.82</v>
      </c>
      <c r="G820" s="40">
        <f t="shared" si="110"/>
        <v>47612.523816000001</v>
      </c>
      <c r="H820" s="40">
        <v>36801.772199999999</v>
      </c>
      <c r="I820" s="40">
        <f t="shared" si="111"/>
        <v>38678.662582199999</v>
      </c>
      <c r="J820" s="40">
        <f t="shared" si="112"/>
        <v>38678.662582199999</v>
      </c>
      <c r="K820" s="39">
        <v>53679.064930920002</v>
      </c>
      <c r="L820" s="39">
        <v>143752</v>
      </c>
      <c r="M820" s="39">
        <f t="shared" si="113"/>
        <v>53679.064930920002</v>
      </c>
    </row>
    <row r="821" spans="1:13" ht="33" customHeight="1" x14ac:dyDescent="0.15">
      <c r="A821" s="113"/>
      <c r="B821" s="113"/>
      <c r="C821" s="113"/>
      <c r="D821" s="40" t="s">
        <v>708</v>
      </c>
      <c r="E821" s="40" t="s">
        <v>17</v>
      </c>
      <c r="F821" s="40">
        <v>25151.94</v>
      </c>
      <c r="G821" s="40">
        <f t="shared" si="110"/>
        <v>30152.145671999999</v>
      </c>
      <c r="H821" s="40">
        <v>23305.843199999999</v>
      </c>
      <c r="I821" s="40">
        <f t="shared" si="111"/>
        <v>24494.4412032</v>
      </c>
      <c r="J821" s="40">
        <f t="shared" si="112"/>
        <v>24494.4412032</v>
      </c>
      <c r="K821" s="39">
        <v>33993.902891520003</v>
      </c>
      <c r="L821" s="39">
        <v>71876</v>
      </c>
      <c r="M821" s="39">
        <f t="shared" si="113"/>
        <v>33993.902891520003</v>
      </c>
    </row>
    <row r="822" spans="1:13" ht="24.75" customHeight="1" x14ac:dyDescent="0.15">
      <c r="A822" s="113"/>
      <c r="B822" s="113"/>
      <c r="C822" s="113"/>
      <c r="D822" s="40" t="s">
        <v>709</v>
      </c>
      <c r="E822" s="40" t="s">
        <v>17</v>
      </c>
      <c r="F822" s="40">
        <v>13617.45</v>
      </c>
      <c r="G822" s="40">
        <f t="shared" si="110"/>
        <v>16324.59906</v>
      </c>
      <c r="H822" s="40">
        <v>12617.512199999999</v>
      </c>
      <c r="I822" s="40">
        <f t="shared" si="111"/>
        <v>13261.005322199999</v>
      </c>
      <c r="J822" s="40">
        <f t="shared" si="112"/>
        <v>13261.005322199999</v>
      </c>
      <c r="K822" s="39">
        <v>18403.903294920001</v>
      </c>
      <c r="L822" s="39">
        <v>86275</v>
      </c>
      <c r="M822" s="39">
        <f t="shared" si="113"/>
        <v>18403.903294920001</v>
      </c>
    </row>
    <row r="823" spans="1:13" ht="41.25" customHeight="1" x14ac:dyDescent="0.15">
      <c r="A823" s="113"/>
      <c r="B823" s="113"/>
      <c r="C823" s="113"/>
      <c r="D823" s="40" t="s">
        <v>710</v>
      </c>
      <c r="E823" s="40" t="s">
        <v>17</v>
      </c>
      <c r="F823" s="40">
        <v>122926.32</v>
      </c>
      <c r="G823" s="40">
        <f t="shared" si="110"/>
        <v>147364.07241600001</v>
      </c>
      <c r="H823" s="40">
        <v>113903.2316</v>
      </c>
      <c r="I823" s="40">
        <f t="shared" si="111"/>
        <v>119712.29641159999</v>
      </c>
      <c r="J823" s="40">
        <f t="shared" si="112"/>
        <v>119712.29641159999</v>
      </c>
      <c r="K823" s="39">
        <v>166139.25361175998</v>
      </c>
      <c r="L823" s="39">
        <v>114954</v>
      </c>
      <c r="M823" s="39">
        <f t="shared" si="113"/>
        <v>114954</v>
      </c>
    </row>
    <row r="824" spans="1:13" ht="24.75" customHeight="1" x14ac:dyDescent="0.15">
      <c r="A824" s="113"/>
      <c r="B824" s="113"/>
      <c r="C824" s="113"/>
      <c r="D824" s="40" t="s">
        <v>711</v>
      </c>
      <c r="E824" s="40" t="s">
        <v>17</v>
      </c>
      <c r="F824" s="40">
        <v>47251.71</v>
      </c>
      <c r="G824" s="40">
        <f t="shared" si="110"/>
        <v>56645.349947999995</v>
      </c>
      <c r="H824" s="40">
        <v>43783.703199999996</v>
      </c>
      <c r="I824" s="40">
        <f t="shared" si="111"/>
        <v>46016.672063199992</v>
      </c>
      <c r="J824" s="40">
        <f t="shared" si="112"/>
        <v>46016.672063199992</v>
      </c>
      <c r="K824" s="39">
        <v>63862.909487519995</v>
      </c>
      <c r="L824" s="39">
        <v>215509</v>
      </c>
      <c r="M824" s="39">
        <f t="shared" si="113"/>
        <v>63862.909487519995</v>
      </c>
    </row>
    <row r="825" spans="1:13" ht="33" customHeight="1" x14ac:dyDescent="0.15">
      <c r="A825" s="113"/>
      <c r="B825" s="113"/>
      <c r="C825" s="113"/>
      <c r="D825" s="40" t="s">
        <v>712</v>
      </c>
      <c r="E825" s="40" t="s">
        <v>17</v>
      </c>
      <c r="F825" s="40">
        <v>202027.32</v>
      </c>
      <c r="G825" s="40">
        <f t="shared" si="110"/>
        <v>242190.35121600001</v>
      </c>
      <c r="H825" s="40">
        <v>187198.2182</v>
      </c>
      <c r="I825" s="40">
        <f t="shared" si="111"/>
        <v>196745.32732820002</v>
      </c>
      <c r="J825" s="40">
        <f t="shared" si="112"/>
        <v>196745.32732820002</v>
      </c>
      <c r="K825" s="39">
        <v>273047.32106652</v>
      </c>
      <c r="L825" s="39">
        <v>143752</v>
      </c>
      <c r="M825" s="39">
        <f t="shared" si="113"/>
        <v>143752</v>
      </c>
    </row>
    <row r="826" spans="1:13" ht="33" customHeight="1" x14ac:dyDescent="0.15">
      <c r="A826" s="113"/>
      <c r="B826" s="113"/>
      <c r="C826" s="113"/>
      <c r="D826" s="40" t="s">
        <v>713</v>
      </c>
      <c r="E826" s="40" t="s">
        <v>17</v>
      </c>
      <c r="F826" s="40">
        <v>9691.11</v>
      </c>
      <c r="G826" s="40">
        <f t="shared" si="110"/>
        <v>11617.702668</v>
      </c>
      <c r="H826" s="40">
        <v>8979.6805999999997</v>
      </c>
      <c r="I826" s="40">
        <f t="shared" si="111"/>
        <v>9437.6443105999988</v>
      </c>
      <c r="J826" s="40">
        <f t="shared" si="112"/>
        <v>9437.6443105999988</v>
      </c>
      <c r="K826" s="39">
        <v>13097.762123159999</v>
      </c>
      <c r="L826" s="39">
        <v>71876</v>
      </c>
      <c r="M826" s="39">
        <f t="shared" si="113"/>
        <v>13097.762123159999</v>
      </c>
    </row>
    <row r="827" spans="1:13" ht="41.25" customHeight="1" x14ac:dyDescent="0.15">
      <c r="A827" s="113"/>
      <c r="B827" s="113"/>
      <c r="C827" s="113"/>
      <c r="D827" s="40" t="s">
        <v>714</v>
      </c>
      <c r="E827" s="40" t="s">
        <v>17</v>
      </c>
      <c r="F827" s="40">
        <v>10213.83</v>
      </c>
      <c r="G827" s="40">
        <f t="shared" si="110"/>
        <v>12244.339404</v>
      </c>
      <c r="H827" s="40">
        <v>9464.2924000000003</v>
      </c>
      <c r="I827" s="40">
        <f t="shared" si="111"/>
        <v>9946.9713124000009</v>
      </c>
      <c r="J827" s="40">
        <f t="shared" si="112"/>
        <v>9946.9713124000009</v>
      </c>
      <c r="K827" s="39">
        <v>13804.616894640001</v>
      </c>
      <c r="L827" s="39">
        <v>86275</v>
      </c>
      <c r="M827" s="39">
        <f t="shared" si="113"/>
        <v>13804.616894640001</v>
      </c>
    </row>
    <row r="828" spans="1:13" ht="24.75" customHeight="1" x14ac:dyDescent="0.15">
      <c r="A828" s="113"/>
      <c r="B828" s="113"/>
      <c r="C828" s="113"/>
      <c r="D828" s="40" t="s">
        <v>715</v>
      </c>
      <c r="E828" s="40" t="s">
        <v>17</v>
      </c>
      <c r="F828" s="40">
        <v>13050.18</v>
      </c>
      <c r="G828" s="40">
        <f t="shared" si="110"/>
        <v>15644.555784</v>
      </c>
      <c r="H828" s="40">
        <v>12092.13</v>
      </c>
      <c r="I828" s="40">
        <f t="shared" si="111"/>
        <v>12708.82863</v>
      </c>
      <c r="J828" s="40">
        <f t="shared" si="112"/>
        <v>12708.82863</v>
      </c>
      <c r="K828" s="39">
        <v>17637.580817999999</v>
      </c>
      <c r="L828" s="39">
        <v>71876</v>
      </c>
      <c r="M828" s="39">
        <f t="shared" si="113"/>
        <v>17637.580817999999</v>
      </c>
    </row>
    <row r="829" spans="1:13" ht="24.75" customHeight="1" x14ac:dyDescent="0.15">
      <c r="A829" s="113"/>
      <c r="B829" s="113"/>
      <c r="C829" s="113"/>
      <c r="D829" s="40" t="s">
        <v>716</v>
      </c>
      <c r="E829" s="40" t="s">
        <v>17</v>
      </c>
      <c r="F829" s="40">
        <v>40852.35</v>
      </c>
      <c r="G829" s="40">
        <f t="shared" si="110"/>
        <v>48973.797179999994</v>
      </c>
      <c r="H829" s="40">
        <v>37853.463199999998</v>
      </c>
      <c r="I829" s="40">
        <f t="shared" si="111"/>
        <v>39783.989823199998</v>
      </c>
      <c r="J829" s="40">
        <f t="shared" si="112"/>
        <v>39783.989823199998</v>
      </c>
      <c r="K829" s="39">
        <v>55213.06142351999</v>
      </c>
      <c r="L829" s="39">
        <v>100555</v>
      </c>
      <c r="M829" s="39">
        <f t="shared" si="113"/>
        <v>55213.06142351999</v>
      </c>
    </row>
    <row r="830" spans="1:13" ht="24.75" customHeight="1" x14ac:dyDescent="0.15">
      <c r="A830" s="113"/>
      <c r="B830" s="113"/>
      <c r="C830" s="113"/>
      <c r="D830" s="40" t="s">
        <v>717</v>
      </c>
      <c r="E830" s="40" t="s">
        <v>17</v>
      </c>
      <c r="F830" s="40">
        <v>400708.44</v>
      </c>
      <c r="G830" s="40">
        <f t="shared" si="110"/>
        <v>480369.27787200001</v>
      </c>
      <c r="H830" s="40">
        <v>0</v>
      </c>
      <c r="I830" s="40">
        <f t="shared" si="111"/>
        <v>0</v>
      </c>
      <c r="J830" s="40">
        <f t="shared" si="112"/>
        <v>0</v>
      </c>
      <c r="K830" s="39">
        <v>867000</v>
      </c>
      <c r="L830" s="39">
        <v>143752</v>
      </c>
      <c r="M830" s="39">
        <f t="shared" si="113"/>
        <v>143752</v>
      </c>
    </row>
    <row r="831" spans="1:13" ht="33" customHeight="1" x14ac:dyDescent="0.15">
      <c r="A831" s="113"/>
      <c r="B831" s="113"/>
      <c r="C831" s="113"/>
      <c r="D831" s="40" t="s">
        <v>718</v>
      </c>
      <c r="E831" s="40" t="s">
        <v>17</v>
      </c>
      <c r="F831" s="40">
        <v>5106.42</v>
      </c>
      <c r="G831" s="40">
        <f t="shared" si="110"/>
        <v>6121.5762960000002</v>
      </c>
      <c r="H831" s="40">
        <v>4731.2196000000004</v>
      </c>
      <c r="I831" s="40">
        <f t="shared" si="111"/>
        <v>4972.5117996000008</v>
      </c>
      <c r="J831" s="40">
        <f t="shared" si="112"/>
        <v>4972.5117996000008</v>
      </c>
      <c r="K831" s="39">
        <v>6900.9569085600006</v>
      </c>
      <c r="L831" s="39">
        <v>35938</v>
      </c>
      <c r="M831" s="39">
        <f t="shared" si="113"/>
        <v>6900.9569085600006</v>
      </c>
    </row>
    <row r="832" spans="1:13" ht="33" customHeight="1" x14ac:dyDescent="0.15">
      <c r="A832" s="113"/>
      <c r="B832" s="113"/>
      <c r="C832" s="113"/>
      <c r="D832" s="40" t="s">
        <v>719</v>
      </c>
      <c r="E832" s="40" t="s">
        <v>17</v>
      </c>
      <c r="F832" s="40">
        <v>3971.88</v>
      </c>
      <c r="G832" s="40">
        <f t="shared" si="110"/>
        <v>4761.4897440000004</v>
      </c>
      <c r="H832" s="40">
        <v>3680.4551999999999</v>
      </c>
      <c r="I832" s="40">
        <f t="shared" si="111"/>
        <v>3868.1584152</v>
      </c>
      <c r="J832" s="40">
        <f t="shared" si="112"/>
        <v>3868.1584152</v>
      </c>
      <c r="K832" s="39">
        <v>5368.3119547199994</v>
      </c>
      <c r="L832" s="39">
        <v>35938</v>
      </c>
      <c r="M832" s="39">
        <f t="shared" si="113"/>
        <v>5368.3119547199994</v>
      </c>
    </row>
    <row r="833" spans="1:13" ht="33" customHeight="1" x14ac:dyDescent="0.15">
      <c r="A833" s="113"/>
      <c r="B833" s="113"/>
      <c r="C833" s="113"/>
      <c r="D833" s="40" t="s">
        <v>720</v>
      </c>
      <c r="E833" s="40" t="s">
        <v>17</v>
      </c>
      <c r="F833" s="40">
        <v>7943.76</v>
      </c>
      <c r="G833" s="40">
        <f t="shared" si="110"/>
        <v>9522.9794880000009</v>
      </c>
      <c r="H833" s="40">
        <v>7360.9103999999998</v>
      </c>
      <c r="I833" s="40">
        <f t="shared" si="111"/>
        <v>7736.3168304000001</v>
      </c>
      <c r="J833" s="40">
        <f t="shared" si="112"/>
        <v>7736.3168304000001</v>
      </c>
      <c r="K833" s="39">
        <v>10736.623909439999</v>
      </c>
      <c r="L833" s="39">
        <v>35938</v>
      </c>
      <c r="M833" s="39">
        <f t="shared" si="113"/>
        <v>10736.623909439999</v>
      </c>
    </row>
    <row r="834" spans="1:13" ht="33" customHeight="1" x14ac:dyDescent="0.15">
      <c r="A834" s="113"/>
      <c r="B834" s="113"/>
      <c r="C834" s="113"/>
      <c r="D834" s="40" t="s">
        <v>721</v>
      </c>
      <c r="E834" s="40" t="s">
        <v>17</v>
      </c>
      <c r="F834" s="40">
        <v>10213.83</v>
      </c>
      <c r="G834" s="40">
        <f t="shared" ref="G834:G865" si="114">(F834*19.88%)+F834</f>
        <v>12244.339404</v>
      </c>
      <c r="H834" s="40">
        <v>9464.2924000000003</v>
      </c>
      <c r="I834" s="40">
        <f t="shared" si="111"/>
        <v>9946.9713124000009</v>
      </c>
      <c r="J834" s="40">
        <f t="shared" si="112"/>
        <v>9946.9713124000009</v>
      </c>
      <c r="K834" s="39">
        <v>13804.616894640001</v>
      </c>
      <c r="L834" s="39">
        <v>35938</v>
      </c>
      <c r="M834" s="39">
        <f t="shared" si="113"/>
        <v>13804.616894640001</v>
      </c>
    </row>
    <row r="835" spans="1:13" ht="24.75" customHeight="1" x14ac:dyDescent="0.15">
      <c r="A835" s="113"/>
      <c r="B835" s="113"/>
      <c r="C835" s="113"/>
      <c r="D835" s="40" t="s">
        <v>722</v>
      </c>
      <c r="E835" s="40" t="s">
        <v>17</v>
      </c>
      <c r="F835" s="40">
        <v>5220.2700000000004</v>
      </c>
      <c r="G835" s="40">
        <f t="shared" si="114"/>
        <v>6258.0596760000008</v>
      </c>
      <c r="H835" s="40">
        <v>4836.8519999999999</v>
      </c>
      <c r="I835" s="40">
        <f t="shared" si="111"/>
        <v>5083.5314520000002</v>
      </c>
      <c r="J835" s="40">
        <f t="shared" si="112"/>
        <v>5083.5314520000002</v>
      </c>
      <c r="K835" s="39">
        <v>7055.0323271999996</v>
      </c>
      <c r="L835" s="39">
        <v>35938</v>
      </c>
      <c r="M835" s="39">
        <f t="shared" si="113"/>
        <v>7055.0323271999996</v>
      </c>
    </row>
    <row r="836" spans="1:13" ht="24.75" customHeight="1" x14ac:dyDescent="0.15">
      <c r="A836" s="113"/>
      <c r="B836" s="113"/>
      <c r="C836" s="113"/>
      <c r="D836" s="40" t="s">
        <v>723</v>
      </c>
      <c r="E836" s="40" t="s">
        <v>17</v>
      </c>
      <c r="F836" s="40">
        <v>11915.64</v>
      </c>
      <c r="G836" s="40">
        <f t="shared" si="114"/>
        <v>14284.469231999999</v>
      </c>
      <c r="H836" s="40">
        <v>11041.365599999999</v>
      </c>
      <c r="I836" s="40">
        <f t="shared" si="111"/>
        <v>11604.475245599999</v>
      </c>
      <c r="J836" s="40">
        <f t="shared" si="112"/>
        <v>11604.475245599999</v>
      </c>
      <c r="K836" s="39">
        <v>16104.935864159999</v>
      </c>
      <c r="L836" s="39">
        <v>28798</v>
      </c>
      <c r="M836" s="39">
        <f t="shared" si="113"/>
        <v>16104.935864159999</v>
      </c>
    </row>
    <row r="837" spans="1:13" ht="24.75" customHeight="1" x14ac:dyDescent="0.15">
      <c r="A837" s="113"/>
      <c r="B837" s="113"/>
      <c r="C837" s="113"/>
      <c r="D837" s="40" t="s">
        <v>724</v>
      </c>
      <c r="E837" s="40" t="s">
        <v>17</v>
      </c>
      <c r="F837" s="40">
        <v>612786.24</v>
      </c>
      <c r="G837" s="40">
        <f t="shared" si="114"/>
        <v>734608.14451200003</v>
      </c>
      <c r="H837" s="40">
        <v>567807.50760000001</v>
      </c>
      <c r="I837" s="40">
        <f t="shared" si="111"/>
        <v>596765.69048760005</v>
      </c>
      <c r="J837" s="40">
        <f t="shared" si="112"/>
        <v>596765.69048760005</v>
      </c>
      <c r="K837" s="39">
        <v>828204.03058536013</v>
      </c>
      <c r="L837" s="39">
        <v>1005907</v>
      </c>
      <c r="M837" s="39">
        <f t="shared" si="113"/>
        <v>828204.03058536013</v>
      </c>
    </row>
    <row r="838" spans="1:13" ht="41.25" customHeight="1" x14ac:dyDescent="0.15">
      <c r="A838" s="113"/>
      <c r="B838" s="113"/>
      <c r="C838" s="113"/>
      <c r="D838" s="40" t="s">
        <v>725</v>
      </c>
      <c r="E838" s="40" t="s">
        <v>17</v>
      </c>
      <c r="F838" s="40">
        <v>276069.42</v>
      </c>
      <c r="G838" s="40">
        <f t="shared" si="114"/>
        <v>330952.02069599996</v>
      </c>
      <c r="H838" s="40">
        <v>255805.53539999999</v>
      </c>
      <c r="I838" s="40">
        <f t="shared" si="111"/>
        <v>268851.61770539999</v>
      </c>
      <c r="J838" s="40">
        <f t="shared" si="112"/>
        <v>268851.61770539999</v>
      </c>
      <c r="K838" s="39">
        <v>373117.95393443998</v>
      </c>
      <c r="L838" s="39">
        <v>718522</v>
      </c>
      <c r="M838" s="39">
        <f t="shared" si="113"/>
        <v>373117.95393443998</v>
      </c>
    </row>
    <row r="839" spans="1:13" ht="33" customHeight="1" x14ac:dyDescent="0.15">
      <c r="A839" s="113"/>
      <c r="B839" s="113"/>
      <c r="C839" s="113"/>
      <c r="D839" s="40" t="s">
        <v>726</v>
      </c>
      <c r="E839" s="40" t="s">
        <v>17</v>
      </c>
      <c r="F839" s="40">
        <v>773878.05</v>
      </c>
      <c r="G839" s="40">
        <f t="shared" si="114"/>
        <v>927725.00634000008</v>
      </c>
      <c r="H839" s="40">
        <v>717075.35479999997</v>
      </c>
      <c r="I839" s="40">
        <f t="shared" si="111"/>
        <v>753646.19789479999</v>
      </c>
      <c r="J839" s="40">
        <f t="shared" si="112"/>
        <v>753646.19789479999</v>
      </c>
      <c r="K839" s="39">
        <v>1045926.11251128</v>
      </c>
      <c r="L839" s="39">
        <v>431137</v>
      </c>
      <c r="M839" s="39">
        <f t="shared" si="113"/>
        <v>431137</v>
      </c>
    </row>
    <row r="840" spans="1:13" ht="41.25" customHeight="1" x14ac:dyDescent="0.15">
      <c r="A840" s="113"/>
      <c r="B840" s="113"/>
      <c r="C840" s="113"/>
      <c r="D840" s="40" t="s">
        <v>727</v>
      </c>
      <c r="E840" s="40" t="s">
        <v>17</v>
      </c>
      <c r="F840" s="40">
        <v>46072.62</v>
      </c>
      <c r="G840" s="40">
        <f t="shared" si="114"/>
        <v>55231.856855999999</v>
      </c>
      <c r="H840" s="40">
        <v>42691.241800000003</v>
      </c>
      <c r="I840" s="40">
        <f t="shared" si="111"/>
        <v>44868.495131800002</v>
      </c>
      <c r="J840" s="40">
        <f t="shared" si="112"/>
        <v>44868.495131800002</v>
      </c>
      <c r="K840" s="39">
        <v>62269.445289479998</v>
      </c>
      <c r="L840" s="39">
        <v>574770</v>
      </c>
      <c r="M840" s="39">
        <f t="shared" si="113"/>
        <v>62269.445289479998</v>
      </c>
    </row>
    <row r="841" spans="1:13" ht="24.75" customHeight="1" x14ac:dyDescent="0.15">
      <c r="A841" s="113"/>
      <c r="B841" s="113"/>
      <c r="C841" s="113"/>
      <c r="D841" s="40" t="s">
        <v>728</v>
      </c>
      <c r="E841" s="40" t="s">
        <v>17</v>
      </c>
      <c r="F841" s="40">
        <v>62413.56</v>
      </c>
      <c r="G841" s="40">
        <f t="shared" si="114"/>
        <v>74821.375727999999</v>
      </c>
      <c r="H841" s="40">
        <v>57832.812400000003</v>
      </c>
      <c r="I841" s="40">
        <f t="shared" si="111"/>
        <v>60782.285832400004</v>
      </c>
      <c r="J841" s="40">
        <f t="shared" si="112"/>
        <v>60782.285832400004</v>
      </c>
      <c r="K841" s="39">
        <v>84354.940166640008</v>
      </c>
      <c r="L841" s="39">
        <v>143752</v>
      </c>
      <c r="M841" s="39">
        <f t="shared" si="113"/>
        <v>84354.940166640008</v>
      </c>
    </row>
    <row r="842" spans="1:13" ht="41.25" customHeight="1" x14ac:dyDescent="0.15">
      <c r="A842" s="113"/>
      <c r="B842" s="113"/>
      <c r="C842" s="113"/>
      <c r="D842" s="40" t="s">
        <v>729</v>
      </c>
      <c r="E842" s="40" t="s">
        <v>17</v>
      </c>
      <c r="F842" s="40">
        <v>73759.95</v>
      </c>
      <c r="G842" s="40">
        <f t="shared" si="114"/>
        <v>88423.428059999991</v>
      </c>
      <c r="H842" s="40">
        <v>68346.016000000003</v>
      </c>
      <c r="I842" s="40">
        <f t="shared" si="111"/>
        <v>71831.662815999996</v>
      </c>
      <c r="J842" s="40">
        <f t="shared" si="112"/>
        <v>71831.662815999996</v>
      </c>
      <c r="K842" s="39">
        <v>99689.498937600001</v>
      </c>
      <c r="L842" s="39">
        <v>143752</v>
      </c>
      <c r="M842" s="39">
        <f t="shared" si="113"/>
        <v>99689.498937600001</v>
      </c>
    </row>
    <row r="843" spans="1:13" ht="49.5" customHeight="1" x14ac:dyDescent="0.15">
      <c r="A843" s="113"/>
      <c r="B843" s="113"/>
      <c r="C843" s="113"/>
      <c r="D843" s="40" t="s">
        <v>730</v>
      </c>
      <c r="E843" s="40" t="s">
        <v>17</v>
      </c>
      <c r="F843" s="40">
        <v>73759.95</v>
      </c>
      <c r="G843" s="40">
        <f t="shared" si="114"/>
        <v>88423.428059999991</v>
      </c>
      <c r="H843" s="40">
        <v>68346.016000000003</v>
      </c>
      <c r="I843" s="40">
        <f t="shared" si="111"/>
        <v>71831.662815999996</v>
      </c>
      <c r="J843" s="40">
        <f t="shared" si="112"/>
        <v>71831.662815999996</v>
      </c>
      <c r="K843" s="39">
        <v>99689.498937600001</v>
      </c>
      <c r="L843" s="39">
        <v>215509</v>
      </c>
      <c r="M843" s="39">
        <f t="shared" si="113"/>
        <v>99689.498937600001</v>
      </c>
    </row>
    <row r="844" spans="1:13" ht="33" customHeight="1" x14ac:dyDescent="0.15">
      <c r="A844" s="113"/>
      <c r="B844" s="113"/>
      <c r="C844" s="113"/>
      <c r="D844" s="40" t="s">
        <v>731</v>
      </c>
      <c r="E844" s="40" t="s">
        <v>17</v>
      </c>
      <c r="F844" s="40">
        <v>301549.05</v>
      </c>
      <c r="G844" s="40">
        <f t="shared" si="114"/>
        <v>361497.00113999995</v>
      </c>
      <c r="H844" s="40">
        <v>279044.66340000002</v>
      </c>
      <c r="I844" s="40">
        <f t="shared" si="111"/>
        <v>293275.94123340002</v>
      </c>
      <c r="J844" s="40">
        <f t="shared" si="112"/>
        <v>293275.94123340002</v>
      </c>
      <c r="K844" s="39">
        <v>407014.54603524006</v>
      </c>
      <c r="L844" s="39">
        <v>287385</v>
      </c>
      <c r="M844" s="39">
        <f t="shared" si="113"/>
        <v>287385</v>
      </c>
    </row>
    <row r="845" spans="1:13" ht="24.75" customHeight="1" x14ac:dyDescent="0.15">
      <c r="A845" s="113"/>
      <c r="B845" s="113"/>
      <c r="C845" s="113"/>
      <c r="D845" s="40" t="s">
        <v>732</v>
      </c>
      <c r="E845" s="40" t="s">
        <v>17</v>
      </c>
      <c r="F845" s="40">
        <v>47251.71</v>
      </c>
      <c r="G845" s="40">
        <f t="shared" si="114"/>
        <v>56645.349947999995</v>
      </c>
      <c r="H845" s="40">
        <v>43783.703199999996</v>
      </c>
      <c r="I845" s="40">
        <f t="shared" si="111"/>
        <v>46016.672063199992</v>
      </c>
      <c r="J845" s="40">
        <f t="shared" si="112"/>
        <v>46016.672063199992</v>
      </c>
      <c r="K845" s="39">
        <v>63862.909487519995</v>
      </c>
      <c r="L845" s="39">
        <v>71876</v>
      </c>
      <c r="M845" s="39">
        <f t="shared" si="113"/>
        <v>63862.909487519995</v>
      </c>
    </row>
    <row r="846" spans="1:13" ht="33" customHeight="1" x14ac:dyDescent="0.15">
      <c r="A846" s="113"/>
      <c r="B846" s="113"/>
      <c r="C846" s="113"/>
      <c r="D846" s="40" t="s">
        <v>733</v>
      </c>
      <c r="E846" s="40" t="s">
        <v>17</v>
      </c>
      <c r="F846" s="40">
        <v>73668.87</v>
      </c>
      <c r="G846" s="40">
        <f t="shared" si="114"/>
        <v>88314.241355999999</v>
      </c>
      <c r="H846" s="40">
        <v>68261.695399999997</v>
      </c>
      <c r="I846" s="40">
        <f t="shared" si="111"/>
        <v>71743.041865399995</v>
      </c>
      <c r="J846" s="40">
        <f t="shared" si="112"/>
        <v>71743.041865399995</v>
      </c>
      <c r="K846" s="39">
        <v>99566.508910439981</v>
      </c>
      <c r="L846" s="39">
        <v>215509</v>
      </c>
      <c r="M846" s="39">
        <f t="shared" si="113"/>
        <v>99566.508910439981</v>
      </c>
    </row>
    <row r="847" spans="1:13" ht="24.75" customHeight="1" x14ac:dyDescent="0.15">
      <c r="A847" s="113"/>
      <c r="B847" s="113"/>
      <c r="C847" s="113"/>
      <c r="D847" s="40" t="s">
        <v>734</v>
      </c>
      <c r="E847" s="40" t="s">
        <v>17</v>
      </c>
      <c r="F847" s="40">
        <v>51066.18</v>
      </c>
      <c r="G847" s="40">
        <f t="shared" si="114"/>
        <v>61218.136584</v>
      </c>
      <c r="H847" s="40">
        <v>47317.755599999997</v>
      </c>
      <c r="I847" s="40">
        <f t="shared" si="111"/>
        <v>49730.961135599995</v>
      </c>
      <c r="J847" s="40">
        <f t="shared" si="112"/>
        <v>49730.961135599995</v>
      </c>
      <c r="K847" s="39">
        <v>69017.678318160004</v>
      </c>
      <c r="L847" s="39">
        <v>258706</v>
      </c>
      <c r="M847" s="39">
        <f t="shared" si="113"/>
        <v>69017.678318160004</v>
      </c>
    </row>
    <row r="848" spans="1:13" ht="16.5" customHeight="1" x14ac:dyDescent="0.15">
      <c r="A848" s="113"/>
      <c r="B848" s="113"/>
      <c r="C848" s="113"/>
      <c r="D848" s="40" t="s">
        <v>735</v>
      </c>
      <c r="E848" s="40" t="s">
        <v>17</v>
      </c>
      <c r="F848" s="40">
        <v>39716.82</v>
      </c>
      <c r="G848" s="40">
        <f t="shared" si="114"/>
        <v>47612.523816000001</v>
      </c>
      <c r="H848" s="40">
        <v>36801.772199999999</v>
      </c>
      <c r="I848" s="40">
        <f t="shared" si="111"/>
        <v>38678.662582199999</v>
      </c>
      <c r="J848" s="40">
        <f t="shared" si="112"/>
        <v>38678.662582199999</v>
      </c>
      <c r="K848" s="39">
        <v>53679.064930920002</v>
      </c>
      <c r="L848" s="39">
        <v>143752</v>
      </c>
      <c r="M848" s="39">
        <f t="shared" si="113"/>
        <v>53679.064930920002</v>
      </c>
    </row>
    <row r="849" spans="1:13" ht="24.75" customHeight="1" x14ac:dyDescent="0.15">
      <c r="A849" s="113"/>
      <c r="B849" s="113"/>
      <c r="C849" s="113"/>
      <c r="D849" s="40" t="s">
        <v>736</v>
      </c>
      <c r="E849" s="40" t="s">
        <v>17</v>
      </c>
      <c r="F849" s="40">
        <v>36313.199999999997</v>
      </c>
      <c r="G849" s="40">
        <f t="shared" si="114"/>
        <v>43532.264159999999</v>
      </c>
      <c r="H849" s="40">
        <v>33647.625800000002</v>
      </c>
      <c r="I849" s="40">
        <f t="shared" si="111"/>
        <v>35363.654715800003</v>
      </c>
      <c r="J849" s="40">
        <f t="shared" si="112"/>
        <v>35363.654715800003</v>
      </c>
      <c r="K849" s="39">
        <v>49078.426991880006</v>
      </c>
      <c r="L849" s="39">
        <v>287385</v>
      </c>
      <c r="M849" s="39">
        <f t="shared" si="113"/>
        <v>49078.426991880006</v>
      </c>
    </row>
    <row r="850" spans="1:13" ht="16.5" customHeight="1" x14ac:dyDescent="0.15">
      <c r="A850" s="113"/>
      <c r="B850" s="113"/>
      <c r="C850" s="113"/>
      <c r="D850" s="40" t="s">
        <v>737</v>
      </c>
      <c r="E850" s="40" t="s">
        <v>17</v>
      </c>
      <c r="F850" s="40">
        <v>39716.82</v>
      </c>
      <c r="G850" s="40">
        <f t="shared" si="114"/>
        <v>47612.523816000001</v>
      </c>
      <c r="H850" s="40">
        <v>36801.772199999999</v>
      </c>
      <c r="I850" s="40">
        <f t="shared" si="111"/>
        <v>38678.662582199999</v>
      </c>
      <c r="J850" s="40">
        <f t="shared" si="112"/>
        <v>38678.662582199999</v>
      </c>
      <c r="K850" s="39">
        <v>53679.064930920002</v>
      </c>
      <c r="L850" s="39">
        <v>35938</v>
      </c>
      <c r="M850" s="39">
        <f t="shared" si="113"/>
        <v>35938</v>
      </c>
    </row>
    <row r="851" spans="1:13" ht="41.25" customHeight="1" x14ac:dyDescent="0.15">
      <c r="A851" s="113"/>
      <c r="B851" s="113"/>
      <c r="C851" s="113"/>
      <c r="D851" s="40" t="s">
        <v>738</v>
      </c>
      <c r="E851" s="40" t="s">
        <v>17</v>
      </c>
      <c r="F851" s="40">
        <v>43122.42</v>
      </c>
      <c r="G851" s="40">
        <f t="shared" si="114"/>
        <v>51695.157095999995</v>
      </c>
      <c r="H851" s="40">
        <v>39956.845199999996</v>
      </c>
      <c r="I851" s="40">
        <f t="shared" si="111"/>
        <v>41994.644305199996</v>
      </c>
      <c r="J851" s="40">
        <f t="shared" si="112"/>
        <v>41994.644305199996</v>
      </c>
      <c r="K851" s="39">
        <v>58281.054408719996</v>
      </c>
      <c r="L851" s="39">
        <v>57477</v>
      </c>
      <c r="M851" s="39">
        <f t="shared" si="113"/>
        <v>57477</v>
      </c>
    </row>
    <row r="852" spans="1:13" ht="33" customHeight="1" x14ac:dyDescent="0.15">
      <c r="A852" s="113"/>
      <c r="B852" s="113"/>
      <c r="C852" s="113"/>
      <c r="D852" s="40" t="s">
        <v>739</v>
      </c>
      <c r="E852" s="40" t="s">
        <v>17</v>
      </c>
      <c r="F852" s="40">
        <v>36313.199999999997</v>
      </c>
      <c r="G852" s="40">
        <f t="shared" si="114"/>
        <v>43532.264159999999</v>
      </c>
      <c r="H852" s="40">
        <v>33647.625800000002</v>
      </c>
      <c r="I852" s="40">
        <f t="shared" si="111"/>
        <v>35363.654715800003</v>
      </c>
      <c r="J852" s="40">
        <f t="shared" si="112"/>
        <v>35363.654715800003</v>
      </c>
      <c r="K852" s="39">
        <v>49078.426991880006</v>
      </c>
      <c r="L852" s="39">
        <v>71876</v>
      </c>
      <c r="M852" s="39">
        <f t="shared" si="113"/>
        <v>49078.426991880006</v>
      </c>
    </row>
    <row r="853" spans="1:13" ht="24.75" customHeight="1" x14ac:dyDescent="0.15">
      <c r="A853" s="113"/>
      <c r="B853" s="113"/>
      <c r="C853" s="113"/>
      <c r="D853" s="40" t="s">
        <v>740</v>
      </c>
      <c r="E853" s="40" t="s">
        <v>17</v>
      </c>
      <c r="F853" s="40">
        <v>13617.45</v>
      </c>
      <c r="G853" s="40">
        <f t="shared" si="114"/>
        <v>16324.59906</v>
      </c>
      <c r="H853" s="40">
        <v>12617.512199999999</v>
      </c>
      <c r="I853" s="40">
        <f t="shared" si="111"/>
        <v>13261.005322199999</v>
      </c>
      <c r="J853" s="40">
        <f t="shared" si="112"/>
        <v>13261.005322199999</v>
      </c>
      <c r="K853" s="39">
        <v>18403.903294920001</v>
      </c>
      <c r="L853" s="39">
        <v>114954</v>
      </c>
      <c r="M853" s="39">
        <f t="shared" si="113"/>
        <v>18403.903294920001</v>
      </c>
    </row>
    <row r="854" spans="1:13" ht="49.5" customHeight="1" x14ac:dyDescent="0.15">
      <c r="A854" s="113"/>
      <c r="B854" s="113"/>
      <c r="C854" s="113"/>
      <c r="D854" s="40" t="s">
        <v>741</v>
      </c>
      <c r="E854" s="40" t="s">
        <v>17</v>
      </c>
      <c r="F854" s="40">
        <v>192352.05</v>
      </c>
      <c r="G854" s="40">
        <f t="shared" si="114"/>
        <v>230591.63753999997</v>
      </c>
      <c r="H854" s="40">
        <v>178233.36319999999</v>
      </c>
      <c r="I854" s="40">
        <f t="shared" si="111"/>
        <v>187323.2647232</v>
      </c>
      <c r="J854" s="40">
        <f t="shared" si="112"/>
        <v>187323.2647232</v>
      </c>
      <c r="K854" s="39">
        <v>259971.18356352</v>
      </c>
      <c r="L854" s="39">
        <v>574770</v>
      </c>
      <c r="M854" s="39">
        <f t="shared" si="113"/>
        <v>259971.18356352</v>
      </c>
    </row>
    <row r="855" spans="1:13" ht="49.5" customHeight="1" x14ac:dyDescent="0.15">
      <c r="A855" s="113"/>
      <c r="B855" s="113"/>
      <c r="C855" s="113"/>
      <c r="D855" s="40" t="s">
        <v>742</v>
      </c>
      <c r="E855" s="40" t="s">
        <v>17</v>
      </c>
      <c r="F855" s="40">
        <v>132079.85999999999</v>
      </c>
      <c r="G855" s="40">
        <f t="shared" si="114"/>
        <v>158337.33616799998</v>
      </c>
      <c r="H855" s="40">
        <v>122385.32799999999</v>
      </c>
      <c r="I855" s="40">
        <f t="shared" si="111"/>
        <v>128626.97972799999</v>
      </c>
      <c r="J855" s="40">
        <f t="shared" si="112"/>
        <v>128626.97972799999</v>
      </c>
      <c r="K855" s="39">
        <v>178511.23942079998</v>
      </c>
      <c r="L855" s="39">
        <v>431137</v>
      </c>
      <c r="M855" s="39">
        <f t="shared" si="113"/>
        <v>178511.23942079998</v>
      </c>
    </row>
    <row r="856" spans="1:13" ht="41.25" customHeight="1" x14ac:dyDescent="0.15">
      <c r="A856" s="113"/>
      <c r="B856" s="113"/>
      <c r="C856" s="113"/>
      <c r="D856" s="40" t="s">
        <v>743</v>
      </c>
      <c r="E856" s="40" t="s">
        <v>17</v>
      </c>
      <c r="F856" s="40">
        <v>101756.16</v>
      </c>
      <c r="G856" s="40">
        <f t="shared" si="114"/>
        <v>121985.284608</v>
      </c>
      <c r="H856" s="40">
        <v>94287.109599999996</v>
      </c>
      <c r="I856" s="40">
        <f t="shared" si="111"/>
        <v>99095.752189599996</v>
      </c>
      <c r="J856" s="40">
        <f t="shared" si="112"/>
        <v>99095.752189599996</v>
      </c>
      <c r="K856" s="39">
        <v>137527.17806255998</v>
      </c>
      <c r="L856" s="39">
        <v>574770</v>
      </c>
      <c r="M856" s="39">
        <f t="shared" si="113"/>
        <v>137527.17806255998</v>
      </c>
    </row>
    <row r="857" spans="1:13" ht="33" customHeight="1" x14ac:dyDescent="0.15">
      <c r="A857" s="113"/>
      <c r="B857" s="113"/>
      <c r="C857" s="113"/>
      <c r="D857" s="40" t="s">
        <v>744</v>
      </c>
      <c r="E857" s="40" t="s">
        <v>17</v>
      </c>
      <c r="F857" s="40">
        <v>181566</v>
      </c>
      <c r="G857" s="40">
        <f t="shared" si="114"/>
        <v>217661.32079999999</v>
      </c>
      <c r="H857" s="40">
        <v>168239.05559999999</v>
      </c>
      <c r="I857" s="40">
        <f t="shared" si="111"/>
        <v>176819.2474356</v>
      </c>
      <c r="J857" s="40">
        <f t="shared" si="112"/>
        <v>176819.2474356</v>
      </c>
      <c r="K857" s="39">
        <v>245393.48649816</v>
      </c>
      <c r="L857" s="39">
        <v>862155</v>
      </c>
      <c r="M857" s="39">
        <f t="shared" si="113"/>
        <v>245393.48649816</v>
      </c>
    </row>
    <row r="858" spans="1:13" ht="33" customHeight="1" x14ac:dyDescent="0.15">
      <c r="A858" s="113"/>
      <c r="B858" s="113"/>
      <c r="C858" s="113"/>
      <c r="D858" s="40" t="s">
        <v>745</v>
      </c>
      <c r="E858" s="40" t="s">
        <v>17</v>
      </c>
      <c r="F858" s="40">
        <v>729984.42</v>
      </c>
      <c r="G858" s="40">
        <f t="shared" si="114"/>
        <v>875105.3226960001</v>
      </c>
      <c r="H858" s="40">
        <v>676403.17440000002</v>
      </c>
      <c r="I858" s="40">
        <f t="shared" si="111"/>
        <v>710899.73629440006</v>
      </c>
      <c r="J858" s="40">
        <f t="shared" si="112"/>
        <v>710899.73629440006</v>
      </c>
      <c r="K858" s="39">
        <v>986601.67017984006</v>
      </c>
      <c r="L858" s="39">
        <v>1149540</v>
      </c>
      <c r="M858" s="39">
        <f t="shared" si="113"/>
        <v>986601.67017984006</v>
      </c>
    </row>
    <row r="859" spans="1:13" ht="24.75" customHeight="1" x14ac:dyDescent="0.15">
      <c r="A859" s="113"/>
      <c r="B859" s="113"/>
      <c r="C859" s="113"/>
      <c r="D859" s="40" t="s">
        <v>746</v>
      </c>
      <c r="E859" s="40" t="s">
        <v>17</v>
      </c>
      <c r="F859" s="40">
        <v>47093.31</v>
      </c>
      <c r="G859" s="40">
        <f t="shared" si="114"/>
        <v>56455.460027999994</v>
      </c>
      <c r="H859" s="40">
        <v>43636.373800000001</v>
      </c>
      <c r="I859" s="40">
        <f t="shared" si="111"/>
        <v>45861.828863800001</v>
      </c>
      <c r="J859" s="40">
        <f t="shared" si="112"/>
        <v>45861.828863800001</v>
      </c>
      <c r="K859" s="39">
        <v>63648.014824680002</v>
      </c>
      <c r="L859" s="39">
        <v>215509</v>
      </c>
      <c r="M859" s="39">
        <f t="shared" si="113"/>
        <v>63648.014824680002</v>
      </c>
    </row>
    <row r="860" spans="1:13" ht="24.75" customHeight="1" x14ac:dyDescent="0.15">
      <c r="A860" s="113"/>
      <c r="B860" s="113"/>
      <c r="C860" s="113"/>
      <c r="D860" s="40" t="s">
        <v>747</v>
      </c>
      <c r="E860" s="40" t="s">
        <v>17</v>
      </c>
      <c r="F860" s="40">
        <v>73759.95</v>
      </c>
      <c r="G860" s="40">
        <f t="shared" si="114"/>
        <v>88423.428059999991</v>
      </c>
      <c r="H860" s="40">
        <v>68346.016000000003</v>
      </c>
      <c r="I860" s="40">
        <f t="shared" si="111"/>
        <v>71831.662815999996</v>
      </c>
      <c r="J860" s="40">
        <f t="shared" si="112"/>
        <v>71831.662815999996</v>
      </c>
      <c r="K860" s="39">
        <v>99689.498937600001</v>
      </c>
      <c r="L860" s="39">
        <v>43078</v>
      </c>
      <c r="M860" s="39">
        <f t="shared" si="113"/>
        <v>43078</v>
      </c>
    </row>
    <row r="861" spans="1:13" ht="24.75" customHeight="1" x14ac:dyDescent="0.15">
      <c r="A861" s="113"/>
      <c r="B861" s="113"/>
      <c r="C861" s="113"/>
      <c r="D861" s="40" t="s">
        <v>748</v>
      </c>
      <c r="E861" s="40" t="s">
        <v>17</v>
      </c>
      <c r="F861" s="40">
        <v>28370.43</v>
      </c>
      <c r="G861" s="40">
        <f t="shared" si="114"/>
        <v>34010.471484000002</v>
      </c>
      <c r="H861" s="40">
        <v>26287.642</v>
      </c>
      <c r="I861" s="40">
        <f t="shared" si="111"/>
        <v>27628.311741999998</v>
      </c>
      <c r="J861" s="40">
        <f t="shared" si="112"/>
        <v>27628.311741999998</v>
      </c>
      <c r="K861" s="39">
        <v>38343.154621200003</v>
      </c>
      <c r="L861" s="39">
        <v>143752</v>
      </c>
      <c r="M861" s="39">
        <f t="shared" si="113"/>
        <v>38343.154621200003</v>
      </c>
    </row>
    <row r="862" spans="1:13" ht="24.75" customHeight="1" x14ac:dyDescent="0.15">
      <c r="A862" s="113"/>
      <c r="B862" s="113"/>
      <c r="C862" s="113"/>
      <c r="D862" s="40" t="s">
        <v>749</v>
      </c>
      <c r="E862" s="40" t="s">
        <v>17</v>
      </c>
      <c r="F862" s="40">
        <v>20425.68</v>
      </c>
      <c r="G862" s="40">
        <f t="shared" si="114"/>
        <v>24486.305184000001</v>
      </c>
      <c r="H862" s="40">
        <v>18926.731599999999</v>
      </c>
      <c r="I862" s="40">
        <f t="shared" si="111"/>
        <v>19891.994911599999</v>
      </c>
      <c r="J862" s="40">
        <f t="shared" si="112"/>
        <v>19891.994911599999</v>
      </c>
      <c r="K862" s="39">
        <v>27606.530711759995</v>
      </c>
      <c r="L862" s="39">
        <v>143752</v>
      </c>
      <c r="M862" s="39">
        <f t="shared" si="113"/>
        <v>27606.530711759995</v>
      </c>
    </row>
    <row r="863" spans="1:13" ht="24.75" customHeight="1" x14ac:dyDescent="0.15">
      <c r="A863" s="113"/>
      <c r="B863" s="113"/>
      <c r="C863" s="113"/>
      <c r="D863" s="40" t="s">
        <v>750</v>
      </c>
      <c r="E863" s="40" t="s">
        <v>17</v>
      </c>
      <c r="F863" s="40">
        <v>39885.120000000003</v>
      </c>
      <c r="G863" s="40">
        <f t="shared" si="114"/>
        <v>47814.281856000001</v>
      </c>
      <c r="H863" s="40">
        <v>36957.440999999999</v>
      </c>
      <c r="I863" s="40">
        <f t="shared" si="111"/>
        <v>38842.270490999996</v>
      </c>
      <c r="J863" s="40">
        <f t="shared" si="112"/>
        <v>38842.270490999996</v>
      </c>
      <c r="K863" s="39">
        <v>53906.123442599994</v>
      </c>
      <c r="L863" s="39">
        <v>57477</v>
      </c>
      <c r="M863" s="39">
        <f t="shared" si="113"/>
        <v>53906.123442599994</v>
      </c>
    </row>
    <row r="864" spans="1:13" ht="24.75" customHeight="1" x14ac:dyDescent="0.15">
      <c r="A864" s="113"/>
      <c r="B864" s="113"/>
      <c r="C864" s="113"/>
      <c r="D864" s="40" t="s">
        <v>751</v>
      </c>
      <c r="E864" s="40" t="s">
        <v>17</v>
      </c>
      <c r="F864" s="40">
        <v>39885.120000000003</v>
      </c>
      <c r="G864" s="40">
        <f t="shared" si="114"/>
        <v>47814.281856000001</v>
      </c>
      <c r="H864" s="40">
        <v>36957.440999999999</v>
      </c>
      <c r="I864" s="40">
        <f t="shared" si="111"/>
        <v>38842.270490999996</v>
      </c>
      <c r="J864" s="40">
        <f t="shared" si="112"/>
        <v>38842.270490999996</v>
      </c>
      <c r="K864" s="39">
        <v>53906.123442599994</v>
      </c>
      <c r="L864" s="39">
        <v>100555</v>
      </c>
      <c r="M864" s="39">
        <f t="shared" si="113"/>
        <v>53906.123442599994</v>
      </c>
    </row>
    <row r="865" spans="1:13" ht="33" customHeight="1" x14ac:dyDescent="0.15">
      <c r="A865" s="113"/>
      <c r="B865" s="113"/>
      <c r="C865" s="113"/>
      <c r="D865" s="40" t="s">
        <v>752</v>
      </c>
      <c r="E865" s="40" t="s">
        <v>17</v>
      </c>
      <c r="F865" s="40">
        <v>39885.120000000003</v>
      </c>
      <c r="G865" s="40">
        <f t="shared" si="114"/>
        <v>47814.281856000001</v>
      </c>
      <c r="H865" s="40">
        <v>36957.440999999999</v>
      </c>
      <c r="I865" s="40">
        <f t="shared" si="111"/>
        <v>38842.270490999996</v>
      </c>
      <c r="J865" s="40">
        <f t="shared" si="112"/>
        <v>38842.270490999996</v>
      </c>
      <c r="K865" s="39">
        <v>53906.123442599994</v>
      </c>
      <c r="L865" s="39">
        <v>57477</v>
      </c>
      <c r="M865" s="39">
        <f t="shared" si="113"/>
        <v>53906.123442599994</v>
      </c>
    </row>
    <row r="866" spans="1:13" ht="33" customHeight="1" x14ac:dyDescent="0.15">
      <c r="A866" s="113"/>
      <c r="B866" s="113"/>
      <c r="C866" s="113"/>
      <c r="D866" s="40" t="s">
        <v>753</v>
      </c>
      <c r="E866" s="40" t="s">
        <v>17</v>
      </c>
      <c r="F866" s="40">
        <v>39885.120000000003</v>
      </c>
      <c r="G866" s="40">
        <f t="shared" ref="G866:G873" si="115">(F866*19.88%)+F866</f>
        <v>47814.281856000001</v>
      </c>
      <c r="H866" s="40">
        <v>36957.440999999999</v>
      </c>
      <c r="I866" s="40">
        <f t="shared" ref="I866:I873" si="116">(H866*5.1%)+H866</f>
        <v>38842.270490999996</v>
      </c>
      <c r="J866" s="40">
        <f t="shared" si="112"/>
        <v>38842.270490999996</v>
      </c>
      <c r="K866" s="39">
        <v>53906.123442599994</v>
      </c>
      <c r="L866" s="39">
        <v>57477</v>
      </c>
      <c r="M866" s="39">
        <f t="shared" si="113"/>
        <v>53906.123442599994</v>
      </c>
    </row>
    <row r="867" spans="1:13" ht="24.75" customHeight="1" x14ac:dyDescent="0.15">
      <c r="A867" s="113"/>
      <c r="B867" s="113"/>
      <c r="C867" s="113"/>
      <c r="D867" s="40" t="s">
        <v>754</v>
      </c>
      <c r="E867" s="40" t="s">
        <v>17</v>
      </c>
      <c r="F867" s="40">
        <v>40164.300000000003</v>
      </c>
      <c r="G867" s="40">
        <f t="shared" si="115"/>
        <v>48148.96284</v>
      </c>
      <c r="H867" s="40">
        <v>37215.962399999997</v>
      </c>
      <c r="I867" s="40">
        <f t="shared" si="116"/>
        <v>39113.976482399994</v>
      </c>
      <c r="J867" s="40">
        <f t="shared" ref="J867:J873" si="117">I867</f>
        <v>39113.976482399994</v>
      </c>
      <c r="K867" s="39">
        <v>54283.202756639992</v>
      </c>
      <c r="L867" s="39">
        <v>57477</v>
      </c>
      <c r="M867" s="39">
        <f t="shared" ref="M867:M873" si="118">MIN(K867,L867)</f>
        <v>54283.202756639992</v>
      </c>
    </row>
    <row r="868" spans="1:13" x14ac:dyDescent="0.15">
      <c r="A868" s="113"/>
      <c r="B868" s="113"/>
      <c r="C868" s="113"/>
      <c r="D868" s="40" t="s">
        <v>755</v>
      </c>
      <c r="E868" s="40" t="s">
        <v>17</v>
      </c>
      <c r="F868" s="40">
        <v>38955.51</v>
      </c>
      <c r="G868" s="40">
        <f t="shared" si="115"/>
        <v>46699.865388000006</v>
      </c>
      <c r="H868" s="40">
        <v>36096.6296</v>
      </c>
      <c r="I868" s="40">
        <f t="shared" si="116"/>
        <v>37937.557709599998</v>
      </c>
      <c r="J868" s="40">
        <f t="shared" si="117"/>
        <v>37937.557709599998</v>
      </c>
      <c r="K868" s="39">
        <v>52650.543934559995</v>
      </c>
      <c r="L868" s="39">
        <v>71876</v>
      </c>
      <c r="M868" s="39">
        <f t="shared" si="118"/>
        <v>52650.543934559995</v>
      </c>
    </row>
    <row r="869" spans="1:13" ht="24.75" customHeight="1" x14ac:dyDescent="0.15">
      <c r="A869" s="113"/>
      <c r="B869" s="113"/>
      <c r="C869" s="113"/>
      <c r="D869" s="40" t="s">
        <v>756</v>
      </c>
      <c r="E869" s="40" t="s">
        <v>17</v>
      </c>
      <c r="F869" s="40">
        <v>36313.199999999997</v>
      </c>
      <c r="G869" s="40">
        <f t="shared" si="115"/>
        <v>43532.264159999999</v>
      </c>
      <c r="H869" s="40">
        <v>33647.625800000002</v>
      </c>
      <c r="I869" s="40">
        <f t="shared" si="116"/>
        <v>35363.654715800003</v>
      </c>
      <c r="J869" s="40">
        <f t="shared" si="117"/>
        <v>35363.654715800003</v>
      </c>
      <c r="K869" s="39">
        <v>49078.426991880006</v>
      </c>
      <c r="L869" s="39">
        <v>71876</v>
      </c>
      <c r="M869" s="39">
        <f t="shared" si="118"/>
        <v>49078.426991880006</v>
      </c>
    </row>
    <row r="870" spans="1:13" ht="24.75" customHeight="1" x14ac:dyDescent="0.15">
      <c r="A870" s="113"/>
      <c r="B870" s="113"/>
      <c r="C870" s="113"/>
      <c r="D870" s="40" t="s">
        <v>757</v>
      </c>
      <c r="E870" s="40" t="s">
        <v>17</v>
      </c>
      <c r="F870" s="40">
        <v>24964.83</v>
      </c>
      <c r="G870" s="40">
        <f t="shared" si="115"/>
        <v>29927.838204</v>
      </c>
      <c r="H870" s="40">
        <v>23132.569</v>
      </c>
      <c r="I870" s="40">
        <f t="shared" si="116"/>
        <v>24312.330019000001</v>
      </c>
      <c r="J870" s="40">
        <f t="shared" si="117"/>
        <v>24312.330019000001</v>
      </c>
      <c r="K870" s="39">
        <v>33741.165143400001</v>
      </c>
      <c r="L870" s="39">
        <v>71876</v>
      </c>
      <c r="M870" s="39">
        <f t="shared" si="118"/>
        <v>33741.165143400001</v>
      </c>
    </row>
    <row r="871" spans="1:13" x14ac:dyDescent="0.15">
      <c r="A871" s="113"/>
      <c r="B871" s="113"/>
      <c r="C871" s="113"/>
      <c r="D871" s="40" t="s">
        <v>758</v>
      </c>
      <c r="E871" s="40" t="s">
        <v>17</v>
      </c>
      <c r="F871" s="40">
        <v>4539.1499999999996</v>
      </c>
      <c r="G871" s="40">
        <f t="shared" si="115"/>
        <v>5441.5330199999999</v>
      </c>
      <c r="H871" s="40">
        <v>4205.8374000000003</v>
      </c>
      <c r="I871" s="40">
        <f t="shared" si="116"/>
        <v>4420.3351074000002</v>
      </c>
      <c r="J871" s="40">
        <f t="shared" si="117"/>
        <v>4420.3351074000002</v>
      </c>
      <c r="K871" s="39">
        <v>6134.63443164</v>
      </c>
      <c r="L871" s="39">
        <v>57477</v>
      </c>
      <c r="M871" s="39">
        <f t="shared" si="118"/>
        <v>6134.63443164</v>
      </c>
    </row>
    <row r="872" spans="1:13" ht="16.5" customHeight="1" x14ac:dyDescent="0.15">
      <c r="A872" s="113"/>
      <c r="B872" s="113"/>
      <c r="C872" s="113"/>
      <c r="D872" s="40" t="s">
        <v>759</v>
      </c>
      <c r="E872" s="40" t="s">
        <v>17</v>
      </c>
      <c r="F872" s="40">
        <v>17589.330000000002</v>
      </c>
      <c r="G872" s="40">
        <f t="shared" si="115"/>
        <v>21086.088804000003</v>
      </c>
      <c r="H872" s="40">
        <v>16297.9674</v>
      </c>
      <c r="I872" s="40">
        <f t="shared" si="116"/>
        <v>17129.163737399998</v>
      </c>
      <c r="J872" s="40">
        <f t="shared" si="117"/>
        <v>17129.163737399998</v>
      </c>
      <c r="K872" s="39">
        <v>23772.215249639998</v>
      </c>
      <c r="L872" s="39">
        <v>57477</v>
      </c>
      <c r="M872" s="39">
        <f t="shared" si="118"/>
        <v>23772.215249639998</v>
      </c>
    </row>
    <row r="873" spans="1:13" ht="16.5" customHeight="1" x14ac:dyDescent="0.15">
      <c r="A873" s="113"/>
      <c r="B873" s="113"/>
      <c r="C873" s="113"/>
      <c r="D873" s="40" t="s">
        <v>760</v>
      </c>
      <c r="E873" s="40" t="s">
        <v>17</v>
      </c>
      <c r="F873" s="40">
        <v>40164.300000000003</v>
      </c>
      <c r="G873" s="40">
        <f t="shared" si="115"/>
        <v>48148.96284</v>
      </c>
      <c r="H873" s="40">
        <v>37215.962399999997</v>
      </c>
      <c r="I873" s="40">
        <f t="shared" si="116"/>
        <v>39113.976482399994</v>
      </c>
      <c r="J873" s="40">
        <f t="shared" si="117"/>
        <v>39113.976482399994</v>
      </c>
      <c r="K873" s="39">
        <v>54283.202756639992</v>
      </c>
      <c r="L873" s="39">
        <v>71876</v>
      </c>
      <c r="M873" s="39">
        <f t="shared" si="118"/>
        <v>54283.202756639992</v>
      </c>
    </row>
    <row r="874" spans="1:13" ht="24.75" customHeight="1" x14ac:dyDescent="0.15">
      <c r="A874" s="113"/>
      <c r="B874" s="113"/>
      <c r="C874" s="113"/>
      <c r="D874" s="86" t="s">
        <v>81</v>
      </c>
      <c r="E874" s="87"/>
      <c r="F874" s="87"/>
      <c r="G874" s="87"/>
      <c r="H874" s="87"/>
      <c r="I874" s="87"/>
      <c r="J874" s="87"/>
      <c r="K874" s="87"/>
      <c r="L874" s="87"/>
      <c r="M874" s="88"/>
    </row>
    <row r="875" spans="1:13" ht="24.75" customHeight="1" x14ac:dyDescent="0.15">
      <c r="A875" s="113"/>
      <c r="B875" s="113"/>
      <c r="C875" s="113"/>
      <c r="D875" s="40" t="s">
        <v>660</v>
      </c>
      <c r="E875" s="118" t="s">
        <v>82</v>
      </c>
      <c r="F875" s="40">
        <v>147334.76999999999</v>
      </c>
      <c r="G875" s="40">
        <f>(F875*19.88%)+F875</f>
        <v>176624.92227599997</v>
      </c>
      <c r="H875" s="40">
        <v>136210.20000000001</v>
      </c>
      <c r="I875" s="40">
        <f>(H875*5.1%)+H875</f>
        <v>143156.92020000002</v>
      </c>
      <c r="J875" s="40">
        <f>I875</f>
        <v>143156.92020000002</v>
      </c>
      <c r="K875" s="121">
        <v>198676.19772</v>
      </c>
      <c r="L875" s="121">
        <v>924094.5</v>
      </c>
      <c r="M875" s="121">
        <f>MIN(K875,L875)</f>
        <v>198676.19772</v>
      </c>
    </row>
    <row r="876" spans="1:13" ht="24.75" customHeight="1" x14ac:dyDescent="0.15">
      <c r="A876" s="113"/>
      <c r="B876" s="113"/>
      <c r="C876" s="113"/>
      <c r="D876" s="40" t="s">
        <v>661</v>
      </c>
      <c r="E876" s="119"/>
      <c r="F876" s="40"/>
      <c r="G876" s="40"/>
      <c r="H876" s="40"/>
      <c r="I876" s="40"/>
      <c r="J876" s="40">
        <f t="shared" ref="J876:J894" si="119">+(G876+I876)/2</f>
        <v>0</v>
      </c>
      <c r="K876" s="122"/>
      <c r="L876" s="122"/>
      <c r="M876" s="122"/>
    </row>
    <row r="877" spans="1:13" ht="16.5" customHeight="1" x14ac:dyDescent="0.15">
      <c r="A877" s="113"/>
      <c r="B877" s="113"/>
      <c r="C877" s="113"/>
      <c r="D877" s="40" t="s">
        <v>761</v>
      </c>
      <c r="E877" s="119"/>
      <c r="F877" s="40"/>
      <c r="G877" s="40"/>
      <c r="H877" s="40"/>
      <c r="I877" s="40"/>
      <c r="J877" s="40">
        <f t="shared" si="119"/>
        <v>0</v>
      </c>
      <c r="K877" s="122"/>
      <c r="L877" s="122"/>
      <c r="M877" s="122"/>
    </row>
    <row r="878" spans="1:13" ht="16.5" customHeight="1" x14ac:dyDescent="0.15">
      <c r="A878" s="113"/>
      <c r="B878" s="113"/>
      <c r="C878" s="113"/>
      <c r="D878" s="40" t="s">
        <v>663</v>
      </c>
      <c r="E878" s="119"/>
      <c r="F878" s="40"/>
      <c r="G878" s="40"/>
      <c r="H878" s="40"/>
      <c r="I878" s="40"/>
      <c r="J878" s="40">
        <f t="shared" si="119"/>
        <v>0</v>
      </c>
      <c r="K878" s="122"/>
      <c r="L878" s="122"/>
      <c r="M878" s="122"/>
    </row>
    <row r="879" spans="1:13" ht="24.75" customHeight="1" x14ac:dyDescent="0.15">
      <c r="A879" s="113"/>
      <c r="B879" s="113"/>
      <c r="C879" s="113"/>
      <c r="D879" s="40" t="s">
        <v>762</v>
      </c>
      <c r="E879" s="119"/>
      <c r="F879" s="40"/>
      <c r="G879" s="40"/>
      <c r="H879" s="40"/>
      <c r="I879" s="40"/>
      <c r="J879" s="40">
        <f t="shared" si="119"/>
        <v>0</v>
      </c>
      <c r="K879" s="122"/>
      <c r="L879" s="122"/>
      <c r="M879" s="122"/>
    </row>
    <row r="880" spans="1:13" ht="16.5" customHeight="1" x14ac:dyDescent="0.15">
      <c r="A880" s="113"/>
      <c r="B880" s="113"/>
      <c r="C880" s="113"/>
      <c r="D880" s="40" t="s">
        <v>665</v>
      </c>
      <c r="E880" s="119"/>
      <c r="F880" s="40"/>
      <c r="G880" s="40"/>
      <c r="H880" s="40"/>
      <c r="I880" s="40"/>
      <c r="J880" s="40">
        <f t="shared" si="119"/>
        <v>0</v>
      </c>
      <c r="K880" s="122"/>
      <c r="L880" s="122"/>
      <c r="M880" s="122"/>
    </row>
    <row r="881" spans="1:13" ht="16.5" customHeight="1" x14ac:dyDescent="0.15">
      <c r="A881" s="113"/>
      <c r="B881" s="113"/>
      <c r="C881" s="113"/>
      <c r="D881" s="40" t="s">
        <v>763</v>
      </c>
      <c r="E881" s="119"/>
      <c r="F881" s="40"/>
      <c r="G881" s="40"/>
      <c r="H881" s="40"/>
      <c r="I881" s="40"/>
      <c r="J881" s="40">
        <f t="shared" si="119"/>
        <v>0</v>
      </c>
      <c r="K881" s="122"/>
      <c r="L881" s="122"/>
      <c r="M881" s="122"/>
    </row>
    <row r="882" spans="1:13" ht="24.75" customHeight="1" x14ac:dyDescent="0.15">
      <c r="A882" s="113"/>
      <c r="B882" s="113"/>
      <c r="C882" s="113"/>
      <c r="D882" s="40" t="s">
        <v>764</v>
      </c>
      <c r="E882" s="119"/>
      <c r="F882" s="40"/>
      <c r="G882" s="40"/>
      <c r="H882" s="40"/>
      <c r="I882" s="40"/>
      <c r="J882" s="40">
        <f t="shared" si="119"/>
        <v>0</v>
      </c>
      <c r="K882" s="122"/>
      <c r="L882" s="122"/>
      <c r="M882" s="122"/>
    </row>
    <row r="883" spans="1:13" ht="33" customHeight="1" x14ac:dyDescent="0.15">
      <c r="A883" s="113"/>
      <c r="B883" s="113"/>
      <c r="C883" s="113"/>
      <c r="D883" s="40" t="s">
        <v>675</v>
      </c>
      <c r="E883" s="119"/>
      <c r="F883" s="40"/>
      <c r="G883" s="40"/>
      <c r="H883" s="40"/>
      <c r="I883" s="40"/>
      <c r="J883" s="40">
        <f t="shared" si="119"/>
        <v>0</v>
      </c>
      <c r="K883" s="122"/>
      <c r="L883" s="122"/>
      <c r="M883" s="122"/>
    </row>
    <row r="884" spans="1:13" ht="24.75" customHeight="1" x14ac:dyDescent="0.15">
      <c r="A884" s="113"/>
      <c r="B884" s="113"/>
      <c r="C884" s="113"/>
      <c r="D884" s="40" t="s">
        <v>93</v>
      </c>
      <c r="E884" s="119"/>
      <c r="F884" s="40"/>
      <c r="G884" s="40"/>
      <c r="H884" s="40"/>
      <c r="I884" s="40"/>
      <c r="J884" s="40">
        <f t="shared" si="119"/>
        <v>0</v>
      </c>
      <c r="K884" s="122"/>
      <c r="L884" s="122"/>
      <c r="M884" s="122"/>
    </row>
    <row r="885" spans="1:13" ht="24.75" customHeight="1" x14ac:dyDescent="0.15">
      <c r="A885" s="113"/>
      <c r="B885" s="113"/>
      <c r="C885" s="113"/>
      <c r="D885" s="40" t="s">
        <v>676</v>
      </c>
      <c r="E885" s="119"/>
      <c r="F885" s="40"/>
      <c r="G885" s="40"/>
      <c r="H885" s="40"/>
      <c r="I885" s="40"/>
      <c r="J885" s="40">
        <f t="shared" si="119"/>
        <v>0</v>
      </c>
      <c r="K885" s="122"/>
      <c r="L885" s="122"/>
      <c r="M885" s="122"/>
    </row>
    <row r="886" spans="1:13" ht="24.75" customHeight="1" x14ac:dyDescent="0.15">
      <c r="A886" s="113"/>
      <c r="B886" s="113"/>
      <c r="C886" s="113"/>
      <c r="D886" s="40" t="s">
        <v>677</v>
      </c>
      <c r="E886" s="119"/>
      <c r="F886" s="40"/>
      <c r="G886" s="40"/>
      <c r="H886" s="40"/>
      <c r="I886" s="40"/>
      <c r="J886" s="40">
        <f t="shared" si="119"/>
        <v>0</v>
      </c>
      <c r="K886" s="122"/>
      <c r="L886" s="122"/>
      <c r="M886" s="122"/>
    </row>
    <row r="887" spans="1:13" ht="33" customHeight="1" x14ac:dyDescent="0.15">
      <c r="A887" s="113"/>
      <c r="B887" s="113"/>
      <c r="C887" s="113"/>
      <c r="D887" s="40" t="s">
        <v>678</v>
      </c>
      <c r="E887" s="119"/>
      <c r="F887" s="40"/>
      <c r="G887" s="40"/>
      <c r="H887" s="40"/>
      <c r="I887" s="40"/>
      <c r="J887" s="40">
        <f t="shared" si="119"/>
        <v>0</v>
      </c>
      <c r="K887" s="122"/>
      <c r="L887" s="122"/>
      <c r="M887" s="122"/>
    </row>
    <row r="888" spans="1:13" ht="16.5" customHeight="1" x14ac:dyDescent="0.15">
      <c r="A888" s="113"/>
      <c r="B888" s="113"/>
      <c r="C888" s="113"/>
      <c r="D888" s="40" t="s">
        <v>680</v>
      </c>
      <c r="E888" s="119"/>
      <c r="F888" s="40"/>
      <c r="G888" s="40"/>
      <c r="H888" s="40"/>
      <c r="I888" s="40"/>
      <c r="J888" s="40">
        <f t="shared" si="119"/>
        <v>0</v>
      </c>
      <c r="K888" s="122"/>
      <c r="L888" s="122"/>
      <c r="M888" s="122"/>
    </row>
    <row r="889" spans="1:13" ht="16.5" customHeight="1" x14ac:dyDescent="0.15">
      <c r="A889" s="113"/>
      <c r="B889" s="113"/>
      <c r="C889" s="113"/>
      <c r="D889" s="40" t="s">
        <v>681</v>
      </c>
      <c r="E889" s="119"/>
      <c r="F889" s="40"/>
      <c r="G889" s="40"/>
      <c r="H889" s="40"/>
      <c r="I889" s="40"/>
      <c r="J889" s="40">
        <f t="shared" si="119"/>
        <v>0</v>
      </c>
      <c r="K889" s="122"/>
      <c r="L889" s="122"/>
      <c r="M889" s="122"/>
    </row>
    <row r="890" spans="1:13" ht="24.75" customHeight="1" x14ac:dyDescent="0.15">
      <c r="A890" s="113"/>
      <c r="B890" s="113"/>
      <c r="C890" s="113"/>
      <c r="D890" s="40" t="s">
        <v>765</v>
      </c>
      <c r="E890" s="119"/>
      <c r="F890" s="40"/>
      <c r="G890" s="40"/>
      <c r="H890" s="40"/>
      <c r="I890" s="40"/>
      <c r="J890" s="40">
        <f t="shared" si="119"/>
        <v>0</v>
      </c>
      <c r="K890" s="122"/>
      <c r="L890" s="122"/>
      <c r="M890" s="122"/>
    </row>
    <row r="891" spans="1:13" ht="24.75" customHeight="1" x14ac:dyDescent="0.15">
      <c r="A891" s="113"/>
      <c r="B891" s="113"/>
      <c r="C891" s="113"/>
      <c r="D891" s="40" t="s">
        <v>683</v>
      </c>
      <c r="E891" s="119"/>
      <c r="F891" s="40"/>
      <c r="G891" s="40"/>
      <c r="H891" s="40"/>
      <c r="I891" s="40"/>
      <c r="J891" s="40">
        <f t="shared" si="119"/>
        <v>0</v>
      </c>
      <c r="K891" s="122"/>
      <c r="L891" s="122"/>
      <c r="M891" s="122"/>
    </row>
    <row r="892" spans="1:13" ht="33" customHeight="1" x14ac:dyDescent="0.15">
      <c r="A892" s="113"/>
      <c r="B892" s="113"/>
      <c r="C892" s="113"/>
      <c r="D892" s="40" t="s">
        <v>684</v>
      </c>
      <c r="E892" s="119"/>
      <c r="F892" s="40"/>
      <c r="G892" s="40"/>
      <c r="H892" s="40"/>
      <c r="I892" s="40"/>
      <c r="J892" s="40">
        <f t="shared" si="119"/>
        <v>0</v>
      </c>
      <c r="K892" s="122"/>
      <c r="L892" s="122"/>
      <c r="M892" s="122"/>
    </row>
    <row r="893" spans="1:13" ht="33" customHeight="1" x14ac:dyDescent="0.15">
      <c r="A893" s="113"/>
      <c r="B893" s="113"/>
      <c r="C893" s="113"/>
      <c r="D893" s="40" t="s">
        <v>685</v>
      </c>
      <c r="E893" s="119"/>
      <c r="F893" s="40"/>
      <c r="G893" s="40"/>
      <c r="H893" s="40"/>
      <c r="I893" s="40"/>
      <c r="J893" s="40">
        <f t="shared" si="119"/>
        <v>0</v>
      </c>
      <c r="K893" s="122"/>
      <c r="L893" s="122"/>
      <c r="M893" s="122"/>
    </row>
    <row r="894" spans="1:13" ht="33" customHeight="1" x14ac:dyDescent="0.15">
      <c r="A894" s="114"/>
      <c r="B894" s="114"/>
      <c r="C894" s="114"/>
      <c r="D894" s="40" t="s">
        <v>686</v>
      </c>
      <c r="E894" s="120"/>
      <c r="F894" s="40"/>
      <c r="G894" s="40"/>
      <c r="H894" s="40"/>
      <c r="I894" s="40"/>
      <c r="J894" s="40">
        <f t="shared" si="119"/>
        <v>0</v>
      </c>
      <c r="K894" s="123"/>
      <c r="L894" s="123"/>
      <c r="M894" s="123"/>
    </row>
    <row r="895" spans="1:13" ht="8.25" customHeight="1" x14ac:dyDescent="0.15">
      <c r="A895" s="47" t="s">
        <v>766</v>
      </c>
      <c r="B895" s="47"/>
      <c r="C895" s="47"/>
      <c r="D895" s="40"/>
      <c r="E895" s="40"/>
      <c r="F895" s="40"/>
      <c r="G895" s="40"/>
      <c r="H895" s="40"/>
      <c r="I895" s="40"/>
      <c r="J895" s="40"/>
      <c r="K895" s="39"/>
      <c r="L895" s="39"/>
      <c r="M895" s="39"/>
    </row>
    <row r="896" spans="1:13" ht="24.75" customHeight="1" x14ac:dyDescent="0.15">
      <c r="A896" s="47" t="s">
        <v>5</v>
      </c>
      <c r="B896" s="47" t="s">
        <v>6</v>
      </c>
      <c r="C896" s="47" t="s">
        <v>7</v>
      </c>
      <c r="D896" s="47" t="s">
        <v>8</v>
      </c>
      <c r="E896" s="47" t="s">
        <v>9</v>
      </c>
      <c r="F896" s="47" t="s">
        <v>2751</v>
      </c>
      <c r="G896" s="47" t="s">
        <v>2756</v>
      </c>
      <c r="H896" s="47" t="s">
        <v>2750</v>
      </c>
      <c r="I896" s="47" t="s">
        <v>2754</v>
      </c>
      <c r="J896" s="47" t="s">
        <v>10</v>
      </c>
      <c r="K896" s="59" t="s">
        <v>11</v>
      </c>
      <c r="L896" s="59" t="s">
        <v>12</v>
      </c>
      <c r="M896" s="59" t="s">
        <v>13</v>
      </c>
    </row>
    <row r="897" spans="1:13" ht="24" customHeight="1" x14ac:dyDescent="0.15">
      <c r="A897" s="112">
        <v>1</v>
      </c>
      <c r="B897" s="112" t="s">
        <v>767</v>
      </c>
      <c r="C897" s="112" t="s">
        <v>768</v>
      </c>
      <c r="D897" s="86" t="s">
        <v>15</v>
      </c>
      <c r="E897" s="87"/>
      <c r="F897" s="87"/>
      <c r="G897" s="87"/>
      <c r="H897" s="87"/>
      <c r="I897" s="87"/>
      <c r="J897" s="87"/>
      <c r="K897" s="87"/>
      <c r="L897" s="87"/>
      <c r="M897" s="88"/>
    </row>
    <row r="898" spans="1:13" ht="21.75" customHeight="1" x14ac:dyDescent="0.15">
      <c r="A898" s="113"/>
      <c r="B898" s="113"/>
      <c r="C898" s="113"/>
      <c r="D898" s="40" t="s">
        <v>769</v>
      </c>
      <c r="E898" s="40" t="s">
        <v>17</v>
      </c>
      <c r="F898" s="40">
        <v>82840.23</v>
      </c>
      <c r="G898" s="40">
        <f t="shared" ref="G898:G916" si="120">(F898*19.88%)+F898</f>
        <v>99308.867723999996</v>
      </c>
      <c r="H898" s="40">
        <v>76759.543999999994</v>
      </c>
      <c r="I898" s="40">
        <f t="shared" ref="I898:I916" si="121">(H898*5.1%)+H898</f>
        <v>80674.280743999989</v>
      </c>
      <c r="J898" s="40">
        <f>I898</f>
        <v>80674.280743999989</v>
      </c>
      <c r="K898" s="39">
        <v>109612.62883199999</v>
      </c>
      <c r="L898" s="39">
        <v>478975</v>
      </c>
      <c r="M898" s="39">
        <f>MIN(K898,L898)</f>
        <v>109612.62883199999</v>
      </c>
    </row>
    <row r="899" spans="1:13" ht="30" customHeight="1" x14ac:dyDescent="0.15">
      <c r="A899" s="113"/>
      <c r="B899" s="113"/>
      <c r="C899" s="113"/>
      <c r="D899" s="40" t="s">
        <v>770</v>
      </c>
      <c r="E899" s="40" t="s">
        <v>17</v>
      </c>
      <c r="F899" s="40">
        <v>59008.95</v>
      </c>
      <c r="G899" s="40">
        <f t="shared" si="120"/>
        <v>70739.92925999999</v>
      </c>
      <c r="H899" s="40">
        <v>54677.739399999999</v>
      </c>
      <c r="I899" s="40">
        <f t="shared" si="121"/>
        <v>57466.3041094</v>
      </c>
      <c r="J899" s="40">
        <f t="shared" ref="J899:J916" si="122">I899</f>
        <v>57466.3041094</v>
      </c>
      <c r="K899" s="39">
        <v>78079.811863199997</v>
      </c>
      <c r="L899" s="39">
        <v>116322.5</v>
      </c>
      <c r="M899" s="39">
        <f t="shared" ref="M899:M916" si="123">MIN(K899,L899)</f>
        <v>78079.811863199997</v>
      </c>
    </row>
    <row r="900" spans="1:13" ht="24.75" customHeight="1" x14ac:dyDescent="0.15">
      <c r="A900" s="113"/>
      <c r="B900" s="113"/>
      <c r="C900" s="113"/>
      <c r="D900" s="40" t="s">
        <v>771</v>
      </c>
      <c r="E900" s="40" t="s">
        <v>17</v>
      </c>
      <c r="F900" s="40">
        <v>20425.68</v>
      </c>
      <c r="G900" s="40">
        <f t="shared" si="120"/>
        <v>24486.305184000001</v>
      </c>
      <c r="H900" s="40">
        <v>18926.731599999999</v>
      </c>
      <c r="I900" s="40">
        <f t="shared" si="121"/>
        <v>19891.994911599999</v>
      </c>
      <c r="J900" s="40">
        <f t="shared" si="122"/>
        <v>19891.994911599999</v>
      </c>
      <c r="K900" s="39">
        <v>27027.3727248</v>
      </c>
      <c r="L900" s="39">
        <v>102637.5</v>
      </c>
      <c r="M900" s="39">
        <f t="shared" si="123"/>
        <v>27027.3727248</v>
      </c>
    </row>
    <row r="901" spans="1:13" ht="24" customHeight="1" x14ac:dyDescent="0.15">
      <c r="A901" s="113"/>
      <c r="B901" s="113"/>
      <c r="C901" s="113"/>
      <c r="D901" s="40" t="s">
        <v>772</v>
      </c>
      <c r="E901" s="40" t="s">
        <v>17</v>
      </c>
      <c r="F901" s="40">
        <v>67633.83</v>
      </c>
      <c r="G901" s="40">
        <f t="shared" si="120"/>
        <v>81079.435404000003</v>
      </c>
      <c r="H901" s="40">
        <v>62669.664400000001</v>
      </c>
      <c r="I901" s="40">
        <f t="shared" si="121"/>
        <v>65865.817284400007</v>
      </c>
      <c r="J901" s="40">
        <f t="shared" si="122"/>
        <v>65865.817284400007</v>
      </c>
      <c r="K901" s="39">
        <v>89492.280763199989</v>
      </c>
      <c r="L901" s="39">
        <v>205275</v>
      </c>
      <c r="M901" s="39">
        <f t="shared" si="123"/>
        <v>89492.280763199989</v>
      </c>
    </row>
    <row r="902" spans="1:13" ht="24.75" customHeight="1" x14ac:dyDescent="0.15">
      <c r="A902" s="113"/>
      <c r="B902" s="113"/>
      <c r="C902" s="113"/>
      <c r="D902" s="40" t="s">
        <v>773</v>
      </c>
      <c r="E902" s="40" t="s">
        <v>17</v>
      </c>
      <c r="F902" s="40">
        <v>1362.24</v>
      </c>
      <c r="G902" s="40">
        <f t="shared" si="120"/>
        <v>1633.053312</v>
      </c>
      <c r="H902" s="40">
        <v>1262.0291999999999</v>
      </c>
      <c r="I902" s="40">
        <f t="shared" si="121"/>
        <v>1326.3926891999999</v>
      </c>
      <c r="J902" s="40">
        <f t="shared" si="122"/>
        <v>1326.3926891999999</v>
      </c>
      <c r="K902" s="39">
        <v>1802.1776975999999</v>
      </c>
      <c r="L902" s="39">
        <v>68425</v>
      </c>
      <c r="M902" s="39">
        <f t="shared" si="123"/>
        <v>1802.1776975999999</v>
      </c>
    </row>
    <row r="903" spans="1:13" ht="33" customHeight="1" x14ac:dyDescent="0.15">
      <c r="A903" s="113"/>
      <c r="B903" s="113"/>
      <c r="C903" s="113"/>
      <c r="D903" s="40" t="s">
        <v>774</v>
      </c>
      <c r="E903" s="40" t="s">
        <v>17</v>
      </c>
      <c r="F903" s="40">
        <v>317740.5</v>
      </c>
      <c r="G903" s="40">
        <f t="shared" si="120"/>
        <v>380907.31140000001</v>
      </c>
      <c r="H903" s="40">
        <v>294418.81059999997</v>
      </c>
      <c r="I903" s="40">
        <f t="shared" si="121"/>
        <v>309434.16994059994</v>
      </c>
      <c r="J903" s="40">
        <f t="shared" si="122"/>
        <v>309434.16994059994</v>
      </c>
      <c r="K903" s="39">
        <v>420430.06153679994</v>
      </c>
      <c r="L903" s="39">
        <v>1303050</v>
      </c>
      <c r="M903" s="39">
        <f t="shared" si="123"/>
        <v>420430.06153679994</v>
      </c>
    </row>
    <row r="904" spans="1:13" ht="24.75" customHeight="1" x14ac:dyDescent="0.15">
      <c r="A904" s="113"/>
      <c r="B904" s="113"/>
      <c r="C904" s="113"/>
      <c r="D904" s="40" t="s">
        <v>775</v>
      </c>
      <c r="E904" s="40" t="s">
        <v>17</v>
      </c>
      <c r="F904" s="40">
        <v>204261.75</v>
      </c>
      <c r="G904" s="40">
        <f t="shared" si="120"/>
        <v>244868.9859</v>
      </c>
      <c r="H904" s="40">
        <v>189269.1692</v>
      </c>
      <c r="I904" s="40">
        <f t="shared" si="121"/>
        <v>198921.89682920001</v>
      </c>
      <c r="J904" s="40">
        <f t="shared" si="122"/>
        <v>198921.89682920001</v>
      </c>
      <c r="K904" s="39">
        <v>270276.37361760001</v>
      </c>
      <c r="L904" s="39">
        <v>273700</v>
      </c>
      <c r="M904" s="39">
        <f t="shared" si="123"/>
        <v>270276.37361760001</v>
      </c>
    </row>
    <row r="905" spans="1:13" ht="33" customHeight="1" x14ac:dyDescent="0.15">
      <c r="A905" s="113"/>
      <c r="B905" s="113"/>
      <c r="C905" s="113"/>
      <c r="D905" s="40" t="s">
        <v>776</v>
      </c>
      <c r="E905" s="40" t="s">
        <v>17</v>
      </c>
      <c r="F905" s="40">
        <v>170218.62</v>
      </c>
      <c r="G905" s="40">
        <f t="shared" si="120"/>
        <v>204058.08165599999</v>
      </c>
      <c r="H905" s="40">
        <v>157724.92540000001</v>
      </c>
      <c r="I905" s="40">
        <f t="shared" si="121"/>
        <v>165768.8965954</v>
      </c>
      <c r="J905" s="40">
        <f t="shared" si="122"/>
        <v>165768.8965954</v>
      </c>
      <c r="K905" s="39">
        <v>225231.19347120001</v>
      </c>
      <c r="L905" s="39">
        <v>1237600</v>
      </c>
      <c r="M905" s="39">
        <f t="shared" si="123"/>
        <v>225231.19347120001</v>
      </c>
    </row>
    <row r="906" spans="1:13" ht="41.25" customHeight="1" x14ac:dyDescent="0.15">
      <c r="A906" s="113"/>
      <c r="B906" s="113"/>
      <c r="C906" s="113"/>
      <c r="D906" s="40" t="s">
        <v>777</v>
      </c>
      <c r="E906" s="40" t="s">
        <v>17</v>
      </c>
      <c r="F906" s="40">
        <v>96456.69</v>
      </c>
      <c r="G906" s="40">
        <f t="shared" si="120"/>
        <v>115632.279972</v>
      </c>
      <c r="H906" s="40">
        <v>89377.056199999992</v>
      </c>
      <c r="I906" s="40">
        <f t="shared" si="121"/>
        <v>93935.286066199988</v>
      </c>
      <c r="J906" s="40">
        <f t="shared" si="122"/>
        <v>93935.286066199988</v>
      </c>
      <c r="K906" s="39">
        <v>127630.4362536</v>
      </c>
      <c r="L906" s="39">
        <v>410550</v>
      </c>
      <c r="M906" s="39">
        <f t="shared" si="123"/>
        <v>127630.4362536</v>
      </c>
    </row>
    <row r="907" spans="1:13" ht="23.25" customHeight="1" x14ac:dyDescent="0.15">
      <c r="A907" s="113"/>
      <c r="B907" s="113"/>
      <c r="C907" s="113"/>
      <c r="D907" s="40" t="s">
        <v>778</v>
      </c>
      <c r="E907" s="40" t="s">
        <v>17</v>
      </c>
      <c r="F907" s="40">
        <v>10780.11</v>
      </c>
      <c r="G907" s="40">
        <f t="shared" si="120"/>
        <v>12923.195868000001</v>
      </c>
      <c r="H907" s="40">
        <v>9988.7479999999996</v>
      </c>
      <c r="I907" s="40">
        <f t="shared" si="121"/>
        <v>10498.174148</v>
      </c>
      <c r="J907" s="40">
        <f t="shared" si="122"/>
        <v>10498.174148</v>
      </c>
      <c r="K907" s="39">
        <v>14263.932144</v>
      </c>
      <c r="L907" s="39">
        <v>232645</v>
      </c>
      <c r="M907" s="39">
        <f t="shared" si="123"/>
        <v>14263.932144</v>
      </c>
    </row>
    <row r="908" spans="1:13" ht="31.5" customHeight="1" x14ac:dyDescent="0.15">
      <c r="A908" s="113"/>
      <c r="B908" s="113"/>
      <c r="C908" s="113"/>
      <c r="D908" s="40" t="s">
        <v>779</v>
      </c>
      <c r="E908" s="40" t="s">
        <v>17</v>
      </c>
      <c r="F908" s="40">
        <v>817047.99</v>
      </c>
      <c r="G908" s="40">
        <f t="shared" si="120"/>
        <v>979477.130412</v>
      </c>
      <c r="H908" s="40">
        <v>757076.67680000002</v>
      </c>
      <c r="I908" s="40">
        <f t="shared" si="121"/>
        <v>795687.58731680003</v>
      </c>
      <c r="J908" s="40">
        <f t="shared" si="122"/>
        <v>795687.58731680003</v>
      </c>
      <c r="K908" s="39">
        <v>1081105.4944704</v>
      </c>
      <c r="L908" s="39">
        <v>1273300</v>
      </c>
      <c r="M908" s="39">
        <f t="shared" si="123"/>
        <v>1081105.4944704</v>
      </c>
    </row>
    <row r="909" spans="1:13" ht="33" customHeight="1" x14ac:dyDescent="0.15">
      <c r="A909" s="113"/>
      <c r="B909" s="113"/>
      <c r="C909" s="113"/>
      <c r="D909" s="40" t="s">
        <v>780</v>
      </c>
      <c r="E909" s="40" t="s">
        <v>17</v>
      </c>
      <c r="F909" s="40">
        <v>465263.37</v>
      </c>
      <c r="G909" s="40">
        <f t="shared" si="120"/>
        <v>557757.72795600002</v>
      </c>
      <c r="H909" s="40">
        <v>431112.69579999999</v>
      </c>
      <c r="I909" s="40">
        <f t="shared" si="121"/>
        <v>453099.44328579999</v>
      </c>
      <c r="J909" s="40">
        <f t="shared" si="122"/>
        <v>453099.44328579999</v>
      </c>
      <c r="K909" s="39">
        <v>615628.92960239993</v>
      </c>
      <c r="L909" s="39">
        <v>410550</v>
      </c>
      <c r="M909" s="39">
        <f t="shared" si="123"/>
        <v>410550</v>
      </c>
    </row>
    <row r="910" spans="1:13" ht="22.5" customHeight="1" x14ac:dyDescent="0.15">
      <c r="A910" s="113"/>
      <c r="B910" s="113"/>
      <c r="C910" s="113"/>
      <c r="D910" s="40" t="s">
        <v>781</v>
      </c>
      <c r="E910" s="40" t="s">
        <v>17</v>
      </c>
      <c r="F910" s="40">
        <v>107804.07</v>
      </c>
      <c r="G910" s="40">
        <f t="shared" si="120"/>
        <v>129235.51911600001</v>
      </c>
      <c r="H910" s="40">
        <v>99891.186400000006</v>
      </c>
      <c r="I910" s="40">
        <f t="shared" si="121"/>
        <v>104985.6369064</v>
      </c>
      <c r="J910" s="40">
        <f t="shared" si="122"/>
        <v>104985.6369064</v>
      </c>
      <c r="K910" s="39">
        <v>142644.6141792</v>
      </c>
      <c r="L910" s="39">
        <v>478975</v>
      </c>
      <c r="M910" s="39">
        <f t="shared" si="123"/>
        <v>142644.6141792</v>
      </c>
    </row>
    <row r="911" spans="1:13" ht="22.5" customHeight="1" x14ac:dyDescent="0.15">
      <c r="A911" s="113"/>
      <c r="B911" s="113"/>
      <c r="C911" s="113"/>
      <c r="D911" s="40" t="s">
        <v>782</v>
      </c>
      <c r="E911" s="40" t="s">
        <v>17</v>
      </c>
      <c r="F911" s="40">
        <v>170218.62</v>
      </c>
      <c r="G911" s="40">
        <f t="shared" si="120"/>
        <v>204058.08165599999</v>
      </c>
      <c r="H911" s="40">
        <v>157724.92540000001</v>
      </c>
      <c r="I911" s="40">
        <f t="shared" si="121"/>
        <v>165768.8965954</v>
      </c>
      <c r="J911" s="40">
        <f t="shared" si="122"/>
        <v>165768.8965954</v>
      </c>
      <c r="K911" s="39">
        <v>225231.19347120001</v>
      </c>
      <c r="L911" s="39">
        <v>273700</v>
      </c>
      <c r="M911" s="39">
        <f t="shared" si="123"/>
        <v>225231.19347120001</v>
      </c>
    </row>
    <row r="912" spans="1:13" ht="41.25" customHeight="1" x14ac:dyDescent="0.15">
      <c r="A912" s="113"/>
      <c r="B912" s="113"/>
      <c r="C912" s="113"/>
      <c r="D912" s="40" t="s">
        <v>783</v>
      </c>
      <c r="E912" s="40" t="s">
        <v>17</v>
      </c>
      <c r="F912" s="40">
        <v>397176.12</v>
      </c>
      <c r="G912" s="40">
        <f t="shared" si="120"/>
        <v>476134.73265599995</v>
      </c>
      <c r="H912" s="40">
        <v>0</v>
      </c>
      <c r="I912" s="40">
        <f t="shared" si="121"/>
        <v>0</v>
      </c>
      <c r="J912" s="40">
        <f t="shared" si="122"/>
        <v>0</v>
      </c>
      <c r="K912" s="39">
        <v>865419</v>
      </c>
      <c r="L912" s="39">
        <v>684250</v>
      </c>
      <c r="M912" s="39">
        <f t="shared" si="123"/>
        <v>684250</v>
      </c>
    </row>
    <row r="913" spans="1:13" ht="24.75" customHeight="1" x14ac:dyDescent="0.15">
      <c r="A913" s="113"/>
      <c r="B913" s="113"/>
      <c r="C913" s="113"/>
      <c r="D913" s="40" t="s">
        <v>445</v>
      </c>
      <c r="E913" s="40" t="s">
        <v>17</v>
      </c>
      <c r="F913" s="40">
        <v>635481.99</v>
      </c>
      <c r="G913" s="40">
        <f t="shared" si="120"/>
        <v>761815.80961200001</v>
      </c>
      <c r="H913" s="40">
        <v>588837.62119999994</v>
      </c>
      <c r="I913" s="40">
        <f t="shared" si="121"/>
        <v>618868.33988119988</v>
      </c>
      <c r="J913" s="40">
        <f t="shared" si="122"/>
        <v>618868.33988119988</v>
      </c>
      <c r="K913" s="39">
        <v>397539.9</v>
      </c>
      <c r="L913" s="39">
        <v>4284000</v>
      </c>
      <c r="M913" s="39">
        <f t="shared" si="123"/>
        <v>397539.9</v>
      </c>
    </row>
    <row r="914" spans="1:13" ht="41.25" customHeight="1" x14ac:dyDescent="0.15">
      <c r="A914" s="113"/>
      <c r="B914" s="113"/>
      <c r="C914" s="113"/>
      <c r="D914" s="40" t="s">
        <v>784</v>
      </c>
      <c r="E914" s="40" t="s">
        <v>17</v>
      </c>
      <c r="F914" s="40">
        <v>0</v>
      </c>
      <c r="G914" s="40">
        <f t="shared" si="120"/>
        <v>0</v>
      </c>
      <c r="H914" s="40">
        <v>0</v>
      </c>
      <c r="I914" s="40">
        <f t="shared" si="121"/>
        <v>0</v>
      </c>
      <c r="J914" s="40">
        <f t="shared" si="122"/>
        <v>0</v>
      </c>
      <c r="K914" s="39">
        <v>397539.9</v>
      </c>
      <c r="L914" s="39">
        <v>273700</v>
      </c>
      <c r="M914" s="39">
        <f t="shared" si="123"/>
        <v>273700</v>
      </c>
    </row>
    <row r="915" spans="1:13" ht="24.75" customHeight="1" x14ac:dyDescent="0.15">
      <c r="A915" s="113"/>
      <c r="B915" s="113"/>
      <c r="C915" s="113"/>
      <c r="D915" s="40" t="s">
        <v>785</v>
      </c>
      <c r="E915" s="40" t="s">
        <v>17</v>
      </c>
      <c r="F915" s="40">
        <v>0</v>
      </c>
      <c r="G915" s="40">
        <f t="shared" si="120"/>
        <v>0</v>
      </c>
      <c r="H915" s="40">
        <v>0</v>
      </c>
      <c r="I915" s="40">
        <f t="shared" si="121"/>
        <v>0</v>
      </c>
      <c r="J915" s="40">
        <f t="shared" si="122"/>
        <v>0</v>
      </c>
      <c r="K915" s="39">
        <v>372300</v>
      </c>
      <c r="L915" s="39">
        <v>205275</v>
      </c>
      <c r="M915" s="39">
        <f t="shared" si="123"/>
        <v>205275</v>
      </c>
    </row>
    <row r="916" spans="1:13" ht="33" customHeight="1" x14ac:dyDescent="0.15">
      <c r="A916" s="113"/>
      <c r="B916" s="113"/>
      <c r="C916" s="113"/>
      <c r="D916" s="40" t="s">
        <v>786</v>
      </c>
      <c r="E916" s="40" t="s">
        <v>82</v>
      </c>
      <c r="F916" s="40">
        <v>0</v>
      </c>
      <c r="G916" s="40">
        <f t="shared" si="120"/>
        <v>0</v>
      </c>
      <c r="H916" s="40">
        <v>0</v>
      </c>
      <c r="I916" s="40">
        <f t="shared" si="121"/>
        <v>0</v>
      </c>
      <c r="J916" s="40">
        <f t="shared" si="122"/>
        <v>0</v>
      </c>
      <c r="K916" s="39">
        <v>372300</v>
      </c>
      <c r="L916" s="39">
        <v>342125</v>
      </c>
      <c r="M916" s="39">
        <f t="shared" si="123"/>
        <v>342125</v>
      </c>
    </row>
    <row r="917" spans="1:13" ht="24.75" customHeight="1" x14ac:dyDescent="0.15">
      <c r="A917" s="113"/>
      <c r="B917" s="113"/>
      <c r="C917" s="113"/>
      <c r="D917" s="86" t="s">
        <v>81</v>
      </c>
      <c r="E917" s="87"/>
      <c r="F917" s="87"/>
      <c r="G917" s="87"/>
      <c r="H917" s="87"/>
      <c r="I917" s="87"/>
      <c r="J917" s="87"/>
      <c r="K917" s="87"/>
      <c r="L917" s="87"/>
      <c r="M917" s="88"/>
    </row>
    <row r="918" spans="1:13" ht="41.25" customHeight="1" x14ac:dyDescent="0.15">
      <c r="A918" s="113"/>
      <c r="B918" s="113"/>
      <c r="C918" s="113"/>
      <c r="D918" s="40" t="s">
        <v>787</v>
      </c>
      <c r="E918" s="118" t="s">
        <v>82</v>
      </c>
      <c r="F918" s="40">
        <v>261450.09</v>
      </c>
      <c r="G918" s="40">
        <f>(F918*19.88%)+F918</f>
        <v>313426.36789200001</v>
      </c>
      <c r="H918" s="40">
        <v>240916</v>
      </c>
      <c r="I918" s="40">
        <f>(H918*5.1%)+H918</f>
        <v>253202.71599999999</v>
      </c>
      <c r="J918" s="40">
        <f>I918</f>
        <v>253202.71599999999</v>
      </c>
      <c r="K918" s="121">
        <v>344028.04800000001</v>
      </c>
      <c r="L918" s="121">
        <v>419969</v>
      </c>
      <c r="M918" s="121">
        <f>MIN(K918,L918)</f>
        <v>344028.04800000001</v>
      </c>
    </row>
    <row r="919" spans="1:13" ht="24.75" customHeight="1" x14ac:dyDescent="0.15">
      <c r="A919" s="113"/>
      <c r="B919" s="113"/>
      <c r="C919" s="113"/>
      <c r="D919" s="40" t="s">
        <v>788</v>
      </c>
      <c r="E919" s="119"/>
      <c r="F919" s="40"/>
      <c r="G919" s="40"/>
      <c r="H919" s="40"/>
      <c r="I919" s="40"/>
      <c r="J919" s="40"/>
      <c r="K919" s="122"/>
      <c r="L919" s="122"/>
      <c r="M919" s="122"/>
    </row>
    <row r="920" spans="1:13" ht="33" customHeight="1" x14ac:dyDescent="0.15">
      <c r="A920" s="113"/>
      <c r="B920" s="113"/>
      <c r="C920" s="113"/>
      <c r="D920" s="40" t="s">
        <v>789</v>
      </c>
      <c r="E920" s="119"/>
      <c r="F920" s="40"/>
      <c r="G920" s="40"/>
      <c r="H920" s="40"/>
      <c r="I920" s="40"/>
      <c r="J920" s="40"/>
      <c r="K920" s="122"/>
      <c r="L920" s="122"/>
      <c r="M920" s="122"/>
    </row>
    <row r="921" spans="1:13" ht="24.75" customHeight="1" x14ac:dyDescent="0.15">
      <c r="A921" s="113"/>
      <c r="B921" s="113"/>
      <c r="C921" s="113"/>
      <c r="D921" s="40" t="s">
        <v>790</v>
      </c>
      <c r="E921" s="119"/>
      <c r="F921" s="40"/>
      <c r="G921" s="40"/>
      <c r="H921" s="40"/>
      <c r="I921" s="40"/>
      <c r="J921" s="40"/>
      <c r="K921" s="122"/>
      <c r="L921" s="122"/>
      <c r="M921" s="122"/>
    </row>
    <row r="922" spans="1:13" ht="24.75" customHeight="1" x14ac:dyDescent="0.15">
      <c r="A922" s="113"/>
      <c r="B922" s="113"/>
      <c r="C922" s="113"/>
      <c r="D922" s="40" t="s">
        <v>791</v>
      </c>
      <c r="E922" s="119"/>
      <c r="F922" s="40"/>
      <c r="G922" s="40"/>
      <c r="H922" s="40"/>
      <c r="I922" s="40"/>
      <c r="J922" s="40"/>
      <c r="K922" s="122"/>
      <c r="L922" s="122"/>
      <c r="M922" s="122"/>
    </row>
    <row r="923" spans="1:13" ht="66" customHeight="1" x14ac:dyDescent="0.15">
      <c r="A923" s="113"/>
      <c r="B923" s="113"/>
      <c r="C923" s="113"/>
      <c r="D923" s="40" t="s">
        <v>792</v>
      </c>
      <c r="E923" s="119"/>
      <c r="F923" s="40"/>
      <c r="G923" s="40"/>
      <c r="H923" s="40"/>
      <c r="I923" s="40"/>
      <c r="J923" s="40"/>
      <c r="K923" s="122"/>
      <c r="L923" s="122"/>
      <c r="M923" s="122"/>
    </row>
    <row r="924" spans="1:13" ht="33" customHeight="1" x14ac:dyDescent="0.15">
      <c r="A924" s="113"/>
      <c r="B924" s="113"/>
      <c r="C924" s="113"/>
      <c r="D924" s="40" t="s">
        <v>793</v>
      </c>
      <c r="E924" s="119"/>
      <c r="F924" s="40"/>
      <c r="G924" s="40"/>
      <c r="H924" s="40"/>
      <c r="I924" s="40"/>
      <c r="J924" s="40"/>
      <c r="K924" s="122"/>
      <c r="L924" s="122"/>
      <c r="M924" s="122"/>
    </row>
    <row r="925" spans="1:13" ht="49.5" customHeight="1" x14ac:dyDescent="0.15">
      <c r="A925" s="113"/>
      <c r="B925" s="113"/>
      <c r="C925" s="113"/>
      <c r="D925" s="40" t="s">
        <v>794</v>
      </c>
      <c r="E925" s="119"/>
      <c r="F925" s="40"/>
      <c r="G925" s="40"/>
      <c r="H925" s="40"/>
      <c r="I925" s="40"/>
      <c r="J925" s="40"/>
      <c r="K925" s="122"/>
      <c r="L925" s="122"/>
      <c r="M925" s="122"/>
    </row>
    <row r="926" spans="1:13" ht="24.75" customHeight="1" x14ac:dyDescent="0.15">
      <c r="A926" s="113"/>
      <c r="B926" s="113"/>
      <c r="C926" s="113"/>
      <c r="D926" s="40" t="s">
        <v>795</v>
      </c>
      <c r="E926" s="119"/>
      <c r="F926" s="40"/>
      <c r="G926" s="40"/>
      <c r="H926" s="40"/>
      <c r="I926" s="40"/>
      <c r="J926" s="40"/>
      <c r="K926" s="122"/>
      <c r="L926" s="122"/>
      <c r="M926" s="122"/>
    </row>
    <row r="927" spans="1:13" ht="24.75" customHeight="1" x14ac:dyDescent="0.15">
      <c r="A927" s="113"/>
      <c r="B927" s="113"/>
      <c r="C927" s="113"/>
      <c r="D927" s="40" t="s">
        <v>795</v>
      </c>
      <c r="E927" s="119"/>
      <c r="F927" s="40"/>
      <c r="G927" s="40"/>
      <c r="H927" s="40"/>
      <c r="I927" s="40"/>
      <c r="J927" s="40"/>
      <c r="K927" s="122"/>
      <c r="L927" s="122"/>
      <c r="M927" s="122"/>
    </row>
    <row r="928" spans="1:13" ht="33" customHeight="1" x14ac:dyDescent="0.15">
      <c r="A928" s="113"/>
      <c r="B928" s="113"/>
      <c r="C928" s="113"/>
      <c r="D928" s="40" t="s">
        <v>796</v>
      </c>
      <c r="E928" s="119"/>
      <c r="F928" s="40"/>
      <c r="G928" s="40"/>
      <c r="H928" s="40"/>
      <c r="I928" s="40"/>
      <c r="J928" s="40"/>
      <c r="K928" s="122"/>
      <c r="L928" s="122"/>
      <c r="M928" s="122"/>
    </row>
    <row r="929" spans="1:13" ht="24.75" customHeight="1" x14ac:dyDescent="0.15">
      <c r="A929" s="113"/>
      <c r="B929" s="113"/>
      <c r="C929" s="113"/>
      <c r="D929" s="40" t="s">
        <v>99</v>
      </c>
      <c r="E929" s="119"/>
      <c r="F929" s="40"/>
      <c r="G929" s="40"/>
      <c r="H929" s="40"/>
      <c r="I929" s="40"/>
      <c r="J929" s="40"/>
      <c r="K929" s="122"/>
      <c r="L929" s="122"/>
      <c r="M929" s="122"/>
    </row>
    <row r="930" spans="1:13" ht="16.5" customHeight="1" x14ac:dyDescent="0.15">
      <c r="A930" s="114"/>
      <c r="B930" s="114"/>
      <c r="C930" s="114"/>
      <c r="D930" s="40" t="s">
        <v>797</v>
      </c>
      <c r="E930" s="120"/>
      <c r="F930" s="40"/>
      <c r="G930" s="40"/>
      <c r="H930" s="40"/>
      <c r="I930" s="40"/>
      <c r="J930" s="40"/>
      <c r="K930" s="123"/>
      <c r="L930" s="123"/>
      <c r="M930" s="123"/>
    </row>
    <row r="931" spans="1:13" ht="24.75" customHeight="1" x14ac:dyDescent="0.15">
      <c r="A931" s="112">
        <v>2</v>
      </c>
      <c r="B931" s="112" t="s">
        <v>798</v>
      </c>
      <c r="C931" s="112" t="s">
        <v>799</v>
      </c>
      <c r="D931" s="86" t="s">
        <v>15</v>
      </c>
      <c r="E931" s="87"/>
      <c r="F931" s="87"/>
      <c r="G931" s="87"/>
      <c r="H931" s="87"/>
      <c r="I931" s="87"/>
      <c r="J931" s="87"/>
      <c r="K931" s="87"/>
      <c r="L931" s="87"/>
      <c r="M931" s="88"/>
    </row>
    <row r="932" spans="1:13" ht="33" customHeight="1" x14ac:dyDescent="0.15">
      <c r="A932" s="113"/>
      <c r="B932" s="113"/>
      <c r="C932" s="113"/>
      <c r="D932" s="40" t="s">
        <v>800</v>
      </c>
      <c r="E932" s="40" t="s">
        <v>17</v>
      </c>
      <c r="F932" s="40">
        <v>181566</v>
      </c>
      <c r="G932" s="40">
        <f t="shared" ref="G932:G946" si="124">(F932*19.88%)+F932</f>
        <v>217661.32079999999</v>
      </c>
      <c r="H932" s="40">
        <v>168239.05559999999</v>
      </c>
      <c r="I932" s="40">
        <f t="shared" ref="I932:I946" si="125">(H932*5.1%)+H932</f>
        <v>176819.2474356</v>
      </c>
      <c r="J932" s="40">
        <f>I932</f>
        <v>176819.2474356</v>
      </c>
      <c r="K932" s="39">
        <v>240245.37139679998</v>
      </c>
      <c r="L932" s="39">
        <v>273700</v>
      </c>
      <c r="M932" s="39">
        <f>MIN(K932,L932)</f>
        <v>240245.37139679998</v>
      </c>
    </row>
    <row r="933" spans="1:13" ht="33" customHeight="1" x14ac:dyDescent="0.15">
      <c r="A933" s="113"/>
      <c r="B933" s="113"/>
      <c r="C933" s="113"/>
      <c r="D933" s="40" t="s">
        <v>801</v>
      </c>
      <c r="E933" s="40" t="s">
        <v>17</v>
      </c>
      <c r="F933" s="40">
        <v>111209.67</v>
      </c>
      <c r="G933" s="40">
        <f t="shared" si="124"/>
        <v>133318.15239599999</v>
      </c>
      <c r="H933" s="40">
        <v>103047.186</v>
      </c>
      <c r="I933" s="40">
        <f t="shared" si="125"/>
        <v>108302.59248600001</v>
      </c>
      <c r="J933" s="40">
        <f t="shared" ref="J933:J946" si="126">I933</f>
        <v>108302.59248600001</v>
      </c>
      <c r="K933" s="39">
        <v>147151.38160800003</v>
      </c>
      <c r="L933" s="39">
        <v>232645</v>
      </c>
      <c r="M933" s="39">
        <f t="shared" ref="M933:M946" si="127">MIN(K933,L933)</f>
        <v>147151.38160800003</v>
      </c>
    </row>
    <row r="934" spans="1:13" ht="33" customHeight="1" x14ac:dyDescent="0.15">
      <c r="A934" s="113"/>
      <c r="B934" s="113"/>
      <c r="C934" s="113"/>
      <c r="D934" s="40" t="s">
        <v>802</v>
      </c>
      <c r="E934" s="40" t="s">
        <v>17</v>
      </c>
      <c r="F934" s="40">
        <v>385828.74</v>
      </c>
      <c r="G934" s="40">
        <f t="shared" si="124"/>
        <v>462531.49351199996</v>
      </c>
      <c r="H934" s="40">
        <v>357509.15139999997</v>
      </c>
      <c r="I934" s="40">
        <f t="shared" si="125"/>
        <v>375742.11812139995</v>
      </c>
      <c r="J934" s="40">
        <f t="shared" si="126"/>
        <v>375742.11812139995</v>
      </c>
      <c r="K934" s="39">
        <v>510523.06819919997</v>
      </c>
      <c r="L934" s="39">
        <v>410550</v>
      </c>
      <c r="M934" s="39">
        <f t="shared" si="127"/>
        <v>410550</v>
      </c>
    </row>
    <row r="935" spans="1:13" ht="33" customHeight="1" x14ac:dyDescent="0.15">
      <c r="A935" s="113"/>
      <c r="B935" s="113"/>
      <c r="C935" s="113"/>
      <c r="D935" s="40" t="s">
        <v>803</v>
      </c>
      <c r="E935" s="40" t="s">
        <v>17</v>
      </c>
      <c r="F935" s="40">
        <v>1100744.3700000001</v>
      </c>
      <c r="G935" s="40">
        <f t="shared" si="124"/>
        <v>1319572.350756</v>
      </c>
      <c r="H935" s="40">
        <v>1019949.3904</v>
      </c>
      <c r="I935" s="40">
        <f t="shared" si="125"/>
        <v>1071966.8093103999</v>
      </c>
      <c r="J935" s="40">
        <f t="shared" si="126"/>
        <v>1071966.8093103999</v>
      </c>
      <c r="K935" s="39">
        <v>1456487.7294912001</v>
      </c>
      <c r="L935" s="39">
        <v>6158250</v>
      </c>
      <c r="M935" s="39">
        <f t="shared" si="127"/>
        <v>1456487.7294912001</v>
      </c>
    </row>
    <row r="936" spans="1:13" ht="33" customHeight="1" x14ac:dyDescent="0.15">
      <c r="A936" s="113"/>
      <c r="B936" s="113"/>
      <c r="C936" s="113"/>
      <c r="D936" s="40" t="s">
        <v>804</v>
      </c>
      <c r="E936" s="40" t="s">
        <v>17</v>
      </c>
      <c r="F936" s="40">
        <v>24964.83</v>
      </c>
      <c r="G936" s="40">
        <f t="shared" si="124"/>
        <v>29927.838204</v>
      </c>
      <c r="H936" s="40">
        <v>23132.569</v>
      </c>
      <c r="I936" s="40">
        <f t="shared" si="125"/>
        <v>24312.330019000001</v>
      </c>
      <c r="J936" s="40">
        <f t="shared" si="126"/>
        <v>24312.330019000001</v>
      </c>
      <c r="K936" s="39">
        <v>33033.308531999995</v>
      </c>
      <c r="L936" s="39">
        <v>68425</v>
      </c>
      <c r="M936" s="39">
        <f t="shared" si="127"/>
        <v>33033.308531999995</v>
      </c>
    </row>
    <row r="937" spans="1:13" ht="33" customHeight="1" x14ac:dyDescent="0.15">
      <c r="A937" s="113"/>
      <c r="B937" s="113"/>
      <c r="C937" s="113"/>
      <c r="D937" s="40" t="s">
        <v>805</v>
      </c>
      <c r="E937" s="40" t="s">
        <v>17</v>
      </c>
      <c r="F937" s="40">
        <v>59008.95</v>
      </c>
      <c r="G937" s="40">
        <f t="shared" si="124"/>
        <v>70739.92925999999</v>
      </c>
      <c r="H937" s="40">
        <v>54677.739399999999</v>
      </c>
      <c r="I937" s="40">
        <f t="shared" si="125"/>
        <v>57466.3041094</v>
      </c>
      <c r="J937" s="40">
        <f t="shared" si="126"/>
        <v>57466.3041094</v>
      </c>
      <c r="K937" s="39">
        <v>78079.811863199997</v>
      </c>
      <c r="L937" s="39">
        <v>136850</v>
      </c>
      <c r="M937" s="39">
        <f t="shared" si="127"/>
        <v>78079.811863199997</v>
      </c>
    </row>
    <row r="938" spans="1:13" ht="33" customHeight="1" x14ac:dyDescent="0.15">
      <c r="A938" s="113"/>
      <c r="B938" s="113"/>
      <c r="C938" s="113"/>
      <c r="D938" s="40" t="s">
        <v>806</v>
      </c>
      <c r="E938" s="40" t="s">
        <v>17</v>
      </c>
      <c r="F938" s="40">
        <v>37447.74</v>
      </c>
      <c r="G938" s="40">
        <f t="shared" si="124"/>
        <v>44892.350711999999</v>
      </c>
      <c r="H938" s="40">
        <v>34699.316800000001</v>
      </c>
      <c r="I938" s="40">
        <f t="shared" si="125"/>
        <v>36468.981956800002</v>
      </c>
      <c r="J938" s="40">
        <f t="shared" si="126"/>
        <v>36468.981956800002</v>
      </c>
      <c r="K938" s="39">
        <v>49550.6243904</v>
      </c>
      <c r="L938" s="39">
        <v>102637.5</v>
      </c>
      <c r="M938" s="39">
        <f t="shared" si="127"/>
        <v>49550.6243904</v>
      </c>
    </row>
    <row r="939" spans="1:13" ht="41.25" customHeight="1" x14ac:dyDescent="0.15">
      <c r="A939" s="113"/>
      <c r="B939" s="113"/>
      <c r="C939" s="113"/>
      <c r="D939" s="40" t="s">
        <v>807</v>
      </c>
      <c r="E939" s="40" t="s">
        <v>17</v>
      </c>
      <c r="F939" s="40">
        <v>1815661.98</v>
      </c>
      <c r="G939" s="40">
        <f t="shared" si="124"/>
        <v>2176615.5816239999</v>
      </c>
      <c r="H939" s="40">
        <v>0</v>
      </c>
      <c r="I939" s="40">
        <f t="shared" si="125"/>
        <v>0</v>
      </c>
      <c r="J939" s="40">
        <f t="shared" si="126"/>
        <v>0</v>
      </c>
      <c r="K939" s="39">
        <v>3968575.2</v>
      </c>
      <c r="L939" s="39">
        <v>684250</v>
      </c>
      <c r="M939" s="39">
        <f t="shared" si="127"/>
        <v>684250</v>
      </c>
    </row>
    <row r="940" spans="1:13" ht="24.75" customHeight="1" x14ac:dyDescent="0.15">
      <c r="A940" s="113"/>
      <c r="B940" s="113"/>
      <c r="C940" s="113"/>
      <c r="D940" s="40" t="s">
        <v>808</v>
      </c>
      <c r="E940" s="40" t="s">
        <v>17</v>
      </c>
      <c r="F940" s="40">
        <v>1361745.99</v>
      </c>
      <c r="G940" s="40">
        <f t="shared" si="124"/>
        <v>1632461.0928119998</v>
      </c>
      <c r="H940" s="40">
        <v>1261793.8436</v>
      </c>
      <c r="I940" s="40">
        <f t="shared" si="125"/>
        <v>1326145.3296236</v>
      </c>
      <c r="J940" s="40">
        <f t="shared" si="126"/>
        <v>1326145.3296236</v>
      </c>
      <c r="K940" s="39">
        <v>1801841.6086608001</v>
      </c>
      <c r="L940" s="39">
        <v>2189600</v>
      </c>
      <c r="M940" s="39">
        <f t="shared" si="127"/>
        <v>1801841.6086608001</v>
      </c>
    </row>
    <row r="941" spans="1:13" ht="33" customHeight="1" x14ac:dyDescent="0.15">
      <c r="A941" s="113"/>
      <c r="B941" s="113"/>
      <c r="C941" s="113"/>
      <c r="D941" s="40" t="s">
        <v>809</v>
      </c>
      <c r="E941" s="40" t="s">
        <v>17</v>
      </c>
      <c r="F941" s="40">
        <v>2156098.23</v>
      </c>
      <c r="G941" s="40">
        <f t="shared" si="124"/>
        <v>2584730.5581239997</v>
      </c>
      <c r="H941" s="40">
        <v>1997840.4068</v>
      </c>
      <c r="I941" s="40">
        <f t="shared" si="125"/>
        <v>2099730.2675468</v>
      </c>
      <c r="J941" s="40">
        <f t="shared" si="126"/>
        <v>2099730.2675468</v>
      </c>
      <c r="K941" s="39">
        <v>2852916.1009104</v>
      </c>
      <c r="L941" s="39">
        <v>8211000</v>
      </c>
      <c r="M941" s="39">
        <f t="shared" si="127"/>
        <v>2852916.1009104</v>
      </c>
    </row>
    <row r="942" spans="1:13" ht="24.75" customHeight="1" x14ac:dyDescent="0.15">
      <c r="A942" s="113"/>
      <c r="B942" s="113"/>
      <c r="C942" s="113"/>
      <c r="D942" s="40" t="s">
        <v>810</v>
      </c>
      <c r="E942" s="40" t="s">
        <v>17</v>
      </c>
      <c r="F942" s="40">
        <v>111209.67</v>
      </c>
      <c r="G942" s="40">
        <f t="shared" si="124"/>
        <v>133318.15239599999</v>
      </c>
      <c r="H942" s="40">
        <v>103047.186</v>
      </c>
      <c r="I942" s="40">
        <f t="shared" si="125"/>
        <v>108302.59248600001</v>
      </c>
      <c r="J942" s="40">
        <f t="shared" si="126"/>
        <v>108302.59248600001</v>
      </c>
      <c r="K942" s="39">
        <v>147151.38160800003</v>
      </c>
      <c r="L942" s="39">
        <v>232645</v>
      </c>
      <c r="M942" s="39">
        <f t="shared" si="127"/>
        <v>147151.38160800003</v>
      </c>
    </row>
    <row r="943" spans="1:13" ht="33" customHeight="1" x14ac:dyDescent="0.15">
      <c r="A943" s="113"/>
      <c r="B943" s="113"/>
      <c r="C943" s="113"/>
      <c r="D943" s="40" t="s">
        <v>811</v>
      </c>
      <c r="E943" s="40" t="s">
        <v>17</v>
      </c>
      <c r="F943" s="40">
        <v>39716.82</v>
      </c>
      <c r="G943" s="40">
        <f t="shared" si="124"/>
        <v>47612.523816000001</v>
      </c>
      <c r="H943" s="40">
        <v>36801.772199999999</v>
      </c>
      <c r="I943" s="40">
        <f t="shared" si="125"/>
        <v>38678.662582199999</v>
      </c>
      <c r="J943" s="40">
        <f t="shared" si="126"/>
        <v>38678.662582199999</v>
      </c>
      <c r="K943" s="39">
        <v>52552.930701599995</v>
      </c>
      <c r="L943" s="39">
        <v>273700</v>
      </c>
      <c r="M943" s="39">
        <f t="shared" si="127"/>
        <v>52552.930701599995</v>
      </c>
    </row>
    <row r="944" spans="1:13" ht="33" customHeight="1" x14ac:dyDescent="0.15">
      <c r="A944" s="113"/>
      <c r="B944" s="113"/>
      <c r="C944" s="113"/>
      <c r="D944" s="40" t="s">
        <v>804</v>
      </c>
      <c r="E944" s="40" t="s">
        <v>17</v>
      </c>
      <c r="F944" s="40">
        <v>20425.68</v>
      </c>
      <c r="G944" s="40">
        <f t="shared" si="124"/>
        <v>24486.305184000001</v>
      </c>
      <c r="H944" s="40">
        <v>18926.731599999999</v>
      </c>
      <c r="I944" s="40">
        <f t="shared" si="125"/>
        <v>19891.994911599999</v>
      </c>
      <c r="J944" s="40">
        <f t="shared" si="126"/>
        <v>19891.994911599999</v>
      </c>
      <c r="K944" s="39">
        <v>27027.3727248</v>
      </c>
      <c r="L944" s="39">
        <v>68425</v>
      </c>
      <c r="M944" s="39">
        <f t="shared" si="127"/>
        <v>27027.3727248</v>
      </c>
    </row>
    <row r="945" spans="1:13" ht="24.75" customHeight="1" x14ac:dyDescent="0.15">
      <c r="A945" s="113"/>
      <c r="B945" s="113"/>
      <c r="C945" s="113"/>
      <c r="D945" s="40" t="s">
        <v>812</v>
      </c>
      <c r="E945" s="40" t="s">
        <v>17</v>
      </c>
      <c r="F945" s="40">
        <v>1702182.24</v>
      </c>
      <c r="G945" s="40">
        <f t="shared" si="124"/>
        <v>2040576.0693119999</v>
      </c>
      <c r="H945" s="40">
        <v>1577241.8411999999</v>
      </c>
      <c r="I945" s="40">
        <f t="shared" si="125"/>
        <v>1657681.1751011999</v>
      </c>
      <c r="J945" s="40">
        <f t="shared" si="126"/>
        <v>1657681.1751011999</v>
      </c>
      <c r="K945" s="39">
        <v>2252301.3492336003</v>
      </c>
      <c r="L945" s="39">
        <v>342125</v>
      </c>
      <c r="M945" s="39">
        <f t="shared" si="127"/>
        <v>342125</v>
      </c>
    </row>
    <row r="946" spans="1:13" ht="41.25" customHeight="1" x14ac:dyDescent="0.15">
      <c r="A946" s="113"/>
      <c r="B946" s="113"/>
      <c r="C946" s="113"/>
      <c r="D946" s="40" t="s">
        <v>813</v>
      </c>
      <c r="E946" s="40" t="s">
        <v>17</v>
      </c>
      <c r="F946" s="40">
        <v>2836970.73</v>
      </c>
      <c r="G946" s="40">
        <f t="shared" si="124"/>
        <v>3400960.511124</v>
      </c>
      <c r="H946" s="40">
        <v>0</v>
      </c>
      <c r="I946" s="40">
        <f t="shared" si="125"/>
        <v>0</v>
      </c>
      <c r="J946" s="40">
        <f t="shared" si="126"/>
        <v>0</v>
      </c>
      <c r="K946" s="39">
        <v>2402456.3603376001</v>
      </c>
      <c r="L946" s="39">
        <v>547400</v>
      </c>
      <c r="M946" s="39">
        <f t="shared" si="127"/>
        <v>547400</v>
      </c>
    </row>
    <row r="947" spans="1:13" ht="24.75" customHeight="1" x14ac:dyDescent="0.15">
      <c r="A947" s="113"/>
      <c r="B947" s="113"/>
      <c r="C947" s="113"/>
      <c r="D947" s="86" t="s">
        <v>81</v>
      </c>
      <c r="E947" s="87"/>
      <c r="F947" s="87"/>
      <c r="G947" s="87"/>
      <c r="H947" s="87"/>
      <c r="I947" s="87"/>
      <c r="J947" s="87"/>
      <c r="K947" s="87"/>
      <c r="L947" s="87"/>
      <c r="M947" s="88"/>
    </row>
    <row r="948" spans="1:13" ht="33" customHeight="1" x14ac:dyDescent="0.15">
      <c r="A948" s="113"/>
      <c r="B948" s="113"/>
      <c r="C948" s="113"/>
      <c r="D948" s="40" t="s">
        <v>814</v>
      </c>
      <c r="E948" s="118" t="s">
        <v>82</v>
      </c>
      <c r="F948" s="40">
        <v>440667.81</v>
      </c>
      <c r="G948" s="40">
        <f>(F948*19.88%)+F948</f>
        <v>528272.57062799996</v>
      </c>
      <c r="H948" s="40">
        <v>407704</v>
      </c>
      <c r="I948" s="40">
        <f>(H948*5.1%)+H948</f>
        <v>428496.90399999998</v>
      </c>
      <c r="J948" s="40">
        <f>I948</f>
        <v>428496.90399999998</v>
      </c>
      <c r="K948" s="121">
        <v>582201.31199999992</v>
      </c>
      <c r="L948" s="121">
        <v>352740</v>
      </c>
      <c r="M948" s="121">
        <f>MIN(K948,L948)</f>
        <v>352740</v>
      </c>
    </row>
    <row r="949" spans="1:13" ht="24.75" customHeight="1" x14ac:dyDescent="0.15">
      <c r="A949" s="113"/>
      <c r="B949" s="113"/>
      <c r="C949" s="113"/>
      <c r="D949" s="40" t="s">
        <v>815</v>
      </c>
      <c r="E949" s="119"/>
      <c r="F949" s="40"/>
      <c r="G949" s="40"/>
      <c r="H949" s="40"/>
      <c r="I949" s="40"/>
      <c r="J949" s="40">
        <f t="shared" ref="J949:J954" si="128">+(G949+I949)/2</f>
        <v>0</v>
      </c>
      <c r="K949" s="122"/>
      <c r="L949" s="122"/>
      <c r="M949" s="122"/>
    </row>
    <row r="950" spans="1:13" ht="24.75" customHeight="1" x14ac:dyDescent="0.15">
      <c r="A950" s="113"/>
      <c r="B950" s="113"/>
      <c r="C950" s="113"/>
      <c r="D950" s="40" t="s">
        <v>816</v>
      </c>
      <c r="E950" s="119"/>
      <c r="F950" s="40"/>
      <c r="G950" s="40"/>
      <c r="H950" s="40"/>
      <c r="I950" s="40"/>
      <c r="J950" s="40">
        <f t="shared" si="128"/>
        <v>0</v>
      </c>
      <c r="K950" s="122"/>
      <c r="L950" s="122"/>
      <c r="M950" s="122"/>
    </row>
    <row r="951" spans="1:13" ht="33" customHeight="1" x14ac:dyDescent="0.15">
      <c r="A951" s="113"/>
      <c r="B951" s="113"/>
      <c r="C951" s="113"/>
      <c r="D951" s="40" t="s">
        <v>817</v>
      </c>
      <c r="E951" s="119"/>
      <c r="F951" s="40"/>
      <c r="G951" s="40"/>
      <c r="H951" s="40"/>
      <c r="I951" s="40"/>
      <c r="J951" s="40">
        <f t="shared" si="128"/>
        <v>0</v>
      </c>
      <c r="K951" s="122"/>
      <c r="L951" s="122"/>
      <c r="M951" s="122"/>
    </row>
    <row r="952" spans="1:13" ht="33" customHeight="1" x14ac:dyDescent="0.15">
      <c r="A952" s="113"/>
      <c r="B952" s="113"/>
      <c r="C952" s="113"/>
      <c r="D952" s="40" t="s">
        <v>818</v>
      </c>
      <c r="E952" s="119"/>
      <c r="F952" s="40"/>
      <c r="G952" s="40"/>
      <c r="H952" s="40"/>
      <c r="I952" s="40"/>
      <c r="J952" s="40">
        <f t="shared" si="128"/>
        <v>0</v>
      </c>
      <c r="K952" s="122"/>
      <c r="L952" s="122"/>
      <c r="M952" s="122"/>
    </row>
    <row r="953" spans="1:13" ht="16.5" customHeight="1" x14ac:dyDescent="0.15">
      <c r="A953" s="113"/>
      <c r="B953" s="113"/>
      <c r="C953" s="113"/>
      <c r="D953" s="40" t="s">
        <v>819</v>
      </c>
      <c r="E953" s="119"/>
      <c r="F953" s="40"/>
      <c r="G953" s="40"/>
      <c r="H953" s="40"/>
      <c r="I953" s="40"/>
      <c r="J953" s="40">
        <f t="shared" si="128"/>
        <v>0</v>
      </c>
      <c r="K953" s="122"/>
      <c r="L953" s="122"/>
      <c r="M953" s="122"/>
    </row>
    <row r="954" spans="1:13" ht="74.25" customHeight="1" x14ac:dyDescent="0.15">
      <c r="A954" s="114"/>
      <c r="B954" s="114"/>
      <c r="C954" s="114"/>
      <c r="D954" s="40" t="s">
        <v>820</v>
      </c>
      <c r="E954" s="120"/>
      <c r="F954" s="40"/>
      <c r="G954" s="40"/>
      <c r="H954" s="40"/>
      <c r="I954" s="40"/>
      <c r="J954" s="40">
        <f t="shared" si="128"/>
        <v>0</v>
      </c>
      <c r="K954" s="123"/>
      <c r="L954" s="123"/>
      <c r="M954" s="123"/>
    </row>
    <row r="955" spans="1:13" ht="16.5" customHeight="1" x14ac:dyDescent="0.15">
      <c r="A955" s="112">
        <v>3</v>
      </c>
      <c r="B955" s="112" t="s">
        <v>821</v>
      </c>
      <c r="C955" s="112" t="s">
        <v>822</v>
      </c>
      <c r="D955" s="86" t="s">
        <v>15</v>
      </c>
      <c r="E955" s="87"/>
      <c r="F955" s="87"/>
      <c r="G955" s="87"/>
      <c r="H955" s="87"/>
      <c r="I955" s="87"/>
      <c r="J955" s="87"/>
      <c r="K955" s="87"/>
      <c r="L955" s="87"/>
      <c r="M955" s="88"/>
    </row>
    <row r="956" spans="1:13" ht="41.25" customHeight="1" x14ac:dyDescent="0.15">
      <c r="A956" s="113"/>
      <c r="B956" s="113"/>
      <c r="C956" s="113"/>
      <c r="D956" s="40" t="s">
        <v>823</v>
      </c>
      <c r="E956" s="40" t="s">
        <v>17</v>
      </c>
      <c r="F956" s="40">
        <v>39716.82</v>
      </c>
      <c r="G956" s="40">
        <f t="shared" ref="G956:G964" si="129">(F956*19.88%)+F956</f>
        <v>47612.523816000001</v>
      </c>
      <c r="H956" s="40">
        <v>36801.772199999999</v>
      </c>
      <c r="I956" s="40">
        <f t="shared" ref="I956:I964" si="130">(H956*5.1%)+H956</f>
        <v>38678.662582199999</v>
      </c>
      <c r="J956" s="40">
        <f>I956</f>
        <v>38678.662582199999</v>
      </c>
      <c r="K956" s="39">
        <v>52552.930701599995</v>
      </c>
      <c r="L956" s="39">
        <v>113050</v>
      </c>
      <c r="M956" s="39">
        <f>MIN(K956,L956)</f>
        <v>52552.930701599995</v>
      </c>
    </row>
    <row r="957" spans="1:13" ht="16.5" customHeight="1" x14ac:dyDescent="0.15">
      <c r="A957" s="113"/>
      <c r="B957" s="113"/>
      <c r="C957" s="113"/>
      <c r="D957" s="40" t="s">
        <v>824</v>
      </c>
      <c r="E957" s="40" t="s">
        <v>17</v>
      </c>
      <c r="F957" s="40">
        <v>20425.68</v>
      </c>
      <c r="G957" s="40">
        <f t="shared" si="129"/>
        <v>24486.305184000001</v>
      </c>
      <c r="H957" s="40">
        <v>18926.731599999999</v>
      </c>
      <c r="I957" s="40">
        <f t="shared" si="130"/>
        <v>19891.994911599999</v>
      </c>
      <c r="J957" s="40">
        <f t="shared" ref="J957:J964" si="131">I957</f>
        <v>19891.994911599999</v>
      </c>
      <c r="K957" s="39">
        <v>27027.3727248</v>
      </c>
      <c r="L957" s="39">
        <v>89250</v>
      </c>
      <c r="M957" s="39">
        <f t="shared" ref="M957:M964" si="132">MIN(K957,L957)</f>
        <v>27027.3727248</v>
      </c>
    </row>
    <row r="958" spans="1:13" ht="16.5" customHeight="1" x14ac:dyDescent="0.15">
      <c r="A958" s="113"/>
      <c r="B958" s="113"/>
      <c r="C958" s="113"/>
      <c r="D958" s="40" t="s">
        <v>825</v>
      </c>
      <c r="E958" s="40" t="s">
        <v>17</v>
      </c>
      <c r="F958" s="40">
        <v>54468.81</v>
      </c>
      <c r="G958" s="40">
        <f t="shared" si="129"/>
        <v>65297.209427999995</v>
      </c>
      <c r="H958" s="40">
        <v>50470.975400000003</v>
      </c>
      <c r="I958" s="40">
        <f t="shared" si="130"/>
        <v>53044.995145400004</v>
      </c>
      <c r="J958" s="40">
        <f t="shared" si="131"/>
        <v>53044.995145400004</v>
      </c>
      <c r="K958" s="39">
        <v>72072.552871200009</v>
      </c>
      <c r="L958" s="39">
        <v>214200</v>
      </c>
      <c r="M958" s="39">
        <f t="shared" si="132"/>
        <v>72072.552871200009</v>
      </c>
    </row>
    <row r="959" spans="1:13" ht="33" customHeight="1" x14ac:dyDescent="0.15">
      <c r="A959" s="113"/>
      <c r="B959" s="113"/>
      <c r="C959" s="113"/>
      <c r="D959" s="40" t="s">
        <v>826</v>
      </c>
      <c r="E959" s="40" t="s">
        <v>17</v>
      </c>
      <c r="F959" s="40">
        <v>12481.92</v>
      </c>
      <c r="G959" s="40">
        <f t="shared" si="129"/>
        <v>14963.325696</v>
      </c>
      <c r="H959" s="40">
        <v>11565.8212</v>
      </c>
      <c r="I959" s="40">
        <f t="shared" si="130"/>
        <v>12155.6780812</v>
      </c>
      <c r="J959" s="40">
        <f t="shared" si="131"/>
        <v>12155.6780812</v>
      </c>
      <c r="K959" s="39">
        <v>16515.992673600002</v>
      </c>
      <c r="L959" s="39">
        <v>190400</v>
      </c>
      <c r="M959" s="39">
        <f t="shared" si="132"/>
        <v>16515.992673600002</v>
      </c>
    </row>
    <row r="960" spans="1:13" ht="33" customHeight="1" x14ac:dyDescent="0.15">
      <c r="A960" s="113"/>
      <c r="B960" s="113"/>
      <c r="C960" s="113"/>
      <c r="D960" s="40" t="s">
        <v>827</v>
      </c>
      <c r="E960" s="40" t="s">
        <v>17</v>
      </c>
      <c r="F960" s="40">
        <v>86244.84</v>
      </c>
      <c r="G960" s="40">
        <f t="shared" si="129"/>
        <v>103390.31419199999</v>
      </c>
      <c r="H960" s="40">
        <v>79914.616999999998</v>
      </c>
      <c r="I960" s="40">
        <f t="shared" si="130"/>
        <v>83990.262466999993</v>
      </c>
      <c r="J960" s="40">
        <f t="shared" si="131"/>
        <v>83990.262466999993</v>
      </c>
      <c r="K960" s="39">
        <v>114118.073076</v>
      </c>
      <c r="L960" s="39">
        <v>380800</v>
      </c>
      <c r="M960" s="39">
        <f t="shared" si="132"/>
        <v>114118.073076</v>
      </c>
    </row>
    <row r="961" spans="1:13" ht="16.5" customHeight="1" x14ac:dyDescent="0.15">
      <c r="A961" s="113"/>
      <c r="B961" s="113"/>
      <c r="C961" s="113"/>
      <c r="D961" s="40" t="s">
        <v>828</v>
      </c>
      <c r="E961" s="40" t="s">
        <v>17</v>
      </c>
      <c r="F961" s="40">
        <v>130500.81</v>
      </c>
      <c r="G961" s="40">
        <f t="shared" si="129"/>
        <v>156444.37102799999</v>
      </c>
      <c r="H961" s="40">
        <v>120922.22659999999</v>
      </c>
      <c r="I961" s="40">
        <f t="shared" si="130"/>
        <v>127089.26015659999</v>
      </c>
      <c r="J961" s="40">
        <f t="shared" si="131"/>
        <v>127089.26015659999</v>
      </c>
      <c r="K961" s="39">
        <v>172676.93958479998</v>
      </c>
      <c r="L961" s="39">
        <v>261800</v>
      </c>
      <c r="M961" s="39">
        <f t="shared" si="132"/>
        <v>172676.93958479998</v>
      </c>
    </row>
    <row r="962" spans="1:13" ht="41.25" customHeight="1" x14ac:dyDescent="0.15">
      <c r="A962" s="113"/>
      <c r="B962" s="113"/>
      <c r="C962" s="113"/>
      <c r="D962" s="40" t="s">
        <v>829</v>
      </c>
      <c r="E962" s="40" t="s">
        <v>17</v>
      </c>
      <c r="F962" s="40">
        <v>76030.02</v>
      </c>
      <c r="G962" s="40">
        <f t="shared" si="129"/>
        <v>91144.787976000007</v>
      </c>
      <c r="H962" s="40">
        <v>70449.398000000001</v>
      </c>
      <c r="I962" s="40">
        <f t="shared" si="130"/>
        <v>74042.317297999994</v>
      </c>
      <c r="J962" s="40">
        <f t="shared" si="131"/>
        <v>74042.317297999994</v>
      </c>
      <c r="K962" s="39">
        <v>100601.74034400001</v>
      </c>
      <c r="L962" s="39">
        <v>166600</v>
      </c>
      <c r="M962" s="39">
        <f t="shared" si="132"/>
        <v>100601.74034400001</v>
      </c>
    </row>
    <row r="963" spans="1:13" ht="33" customHeight="1" x14ac:dyDescent="0.15">
      <c r="A963" s="113"/>
      <c r="B963" s="113"/>
      <c r="C963" s="113"/>
      <c r="D963" s="40" t="s">
        <v>830</v>
      </c>
      <c r="E963" s="40" t="s">
        <v>17</v>
      </c>
      <c r="F963" s="40">
        <v>83407.5</v>
      </c>
      <c r="G963" s="40">
        <f t="shared" si="129"/>
        <v>99988.910999999993</v>
      </c>
      <c r="H963" s="40">
        <v>77285.852799999993</v>
      </c>
      <c r="I963" s="40">
        <f t="shared" si="130"/>
        <v>81227.4312928</v>
      </c>
      <c r="J963" s="40">
        <f t="shared" si="131"/>
        <v>81227.4312928</v>
      </c>
      <c r="K963" s="39">
        <v>110364.1977984</v>
      </c>
      <c r="L963" s="39">
        <v>101150</v>
      </c>
      <c r="M963" s="39">
        <f t="shared" si="132"/>
        <v>101150</v>
      </c>
    </row>
    <row r="964" spans="1:13" ht="33" customHeight="1" x14ac:dyDescent="0.15">
      <c r="A964" s="113"/>
      <c r="B964" s="113"/>
      <c r="C964" s="113"/>
      <c r="D964" s="40" t="s">
        <v>831</v>
      </c>
      <c r="E964" s="40" t="s">
        <v>17</v>
      </c>
      <c r="F964" s="40">
        <v>76030.02</v>
      </c>
      <c r="G964" s="40">
        <f t="shared" si="129"/>
        <v>91144.787976000007</v>
      </c>
      <c r="H964" s="40">
        <v>70449.398000000001</v>
      </c>
      <c r="I964" s="40">
        <f t="shared" si="130"/>
        <v>74042.317297999994</v>
      </c>
      <c r="J964" s="40">
        <f t="shared" si="131"/>
        <v>74042.317297999994</v>
      </c>
      <c r="K964" s="39">
        <v>100601.74034400001</v>
      </c>
      <c r="L964" s="39">
        <v>190400</v>
      </c>
      <c r="M964" s="39">
        <f t="shared" si="132"/>
        <v>100601.74034400001</v>
      </c>
    </row>
    <row r="965" spans="1:13" ht="15.75" customHeight="1" x14ac:dyDescent="0.15">
      <c r="A965" s="113"/>
      <c r="B965" s="113"/>
      <c r="C965" s="113"/>
      <c r="D965" s="86" t="s">
        <v>81</v>
      </c>
      <c r="E965" s="87"/>
      <c r="F965" s="87"/>
      <c r="G965" s="87"/>
      <c r="H965" s="87"/>
      <c r="I965" s="87"/>
      <c r="J965" s="87"/>
      <c r="K965" s="87"/>
      <c r="L965" s="87"/>
      <c r="M965" s="88"/>
    </row>
    <row r="966" spans="1:13" ht="33" customHeight="1" x14ac:dyDescent="0.15">
      <c r="A966" s="113"/>
      <c r="B966" s="113"/>
      <c r="C966" s="113"/>
      <c r="D966" s="40" t="s">
        <v>817</v>
      </c>
      <c r="E966" s="118" t="s">
        <v>82</v>
      </c>
      <c r="F966" s="40">
        <v>268136.55</v>
      </c>
      <c r="G966" s="40">
        <f>(F966*19.88%)+F966</f>
        <v>321442.09613999998</v>
      </c>
      <c r="H966" s="40">
        <v>248421.46</v>
      </c>
      <c r="I966" s="40">
        <f>(H966*5.1%)+H966</f>
        <v>261090.95445999998</v>
      </c>
      <c r="J966" s="40">
        <f>I966</f>
        <v>261090.95445999998</v>
      </c>
      <c r="K966" s="121">
        <v>354745.84487999999</v>
      </c>
      <c r="L966" s="121">
        <v>326655</v>
      </c>
      <c r="M966" s="121">
        <f>MIN(K966,L966)</f>
        <v>326655</v>
      </c>
    </row>
    <row r="967" spans="1:13" ht="16.5" customHeight="1" x14ac:dyDescent="0.15">
      <c r="A967" s="113"/>
      <c r="B967" s="113"/>
      <c r="C967" s="113"/>
      <c r="D967" s="40" t="s">
        <v>832</v>
      </c>
      <c r="E967" s="119"/>
      <c r="F967" s="40"/>
      <c r="G967" s="40"/>
      <c r="H967" s="40"/>
      <c r="I967" s="40"/>
      <c r="J967" s="40">
        <f t="shared" ref="J967:J972" si="133">+(G967+I967)/2</f>
        <v>0</v>
      </c>
      <c r="K967" s="122"/>
      <c r="L967" s="122"/>
      <c r="M967" s="122"/>
    </row>
    <row r="968" spans="1:13" ht="33" customHeight="1" x14ac:dyDescent="0.15">
      <c r="A968" s="113"/>
      <c r="B968" s="113"/>
      <c r="C968" s="113"/>
      <c r="D968" s="40" t="s">
        <v>833</v>
      </c>
      <c r="E968" s="119"/>
      <c r="F968" s="40"/>
      <c r="G968" s="40"/>
      <c r="H968" s="40"/>
      <c r="I968" s="40"/>
      <c r="J968" s="40">
        <f t="shared" si="133"/>
        <v>0</v>
      </c>
      <c r="K968" s="122"/>
      <c r="L968" s="122"/>
      <c r="M968" s="122"/>
    </row>
    <row r="969" spans="1:13" ht="33" customHeight="1" x14ac:dyDescent="0.15">
      <c r="A969" s="113"/>
      <c r="B969" s="113"/>
      <c r="C969" s="113"/>
      <c r="D969" s="40" t="s">
        <v>818</v>
      </c>
      <c r="E969" s="119"/>
      <c r="F969" s="40"/>
      <c r="G969" s="40"/>
      <c r="H969" s="40"/>
      <c r="I969" s="40"/>
      <c r="J969" s="40">
        <f t="shared" si="133"/>
        <v>0</v>
      </c>
      <c r="K969" s="122"/>
      <c r="L969" s="122"/>
      <c r="M969" s="122"/>
    </row>
    <row r="970" spans="1:13" ht="33" customHeight="1" x14ac:dyDescent="0.15">
      <c r="A970" s="113"/>
      <c r="B970" s="113"/>
      <c r="C970" s="113"/>
      <c r="D970" s="40" t="s">
        <v>817</v>
      </c>
      <c r="E970" s="119"/>
      <c r="F970" s="40"/>
      <c r="G970" s="40"/>
      <c r="H970" s="40"/>
      <c r="I970" s="40"/>
      <c r="J970" s="40">
        <f t="shared" si="133"/>
        <v>0</v>
      </c>
      <c r="K970" s="122"/>
      <c r="L970" s="122"/>
      <c r="M970" s="122"/>
    </row>
    <row r="971" spans="1:13" ht="24.75" customHeight="1" x14ac:dyDescent="0.15">
      <c r="A971" s="113"/>
      <c r="B971" s="113"/>
      <c r="C971" s="113"/>
      <c r="D971" s="40" t="s">
        <v>815</v>
      </c>
      <c r="E971" s="119"/>
      <c r="F971" s="40"/>
      <c r="G971" s="40"/>
      <c r="H971" s="40"/>
      <c r="I971" s="40"/>
      <c r="J971" s="40">
        <f t="shared" si="133"/>
        <v>0</v>
      </c>
      <c r="K971" s="122"/>
      <c r="L971" s="122"/>
      <c r="M971" s="122"/>
    </row>
    <row r="972" spans="1:13" ht="24.75" customHeight="1" x14ac:dyDescent="0.15">
      <c r="A972" s="114"/>
      <c r="B972" s="114"/>
      <c r="C972" s="114"/>
      <c r="D972" s="40" t="s">
        <v>788</v>
      </c>
      <c r="E972" s="120"/>
      <c r="F972" s="40"/>
      <c r="G972" s="40"/>
      <c r="H972" s="40"/>
      <c r="I972" s="40"/>
      <c r="J972" s="40">
        <f t="shared" si="133"/>
        <v>0</v>
      </c>
      <c r="K972" s="123"/>
      <c r="L972" s="123"/>
      <c r="M972" s="123"/>
    </row>
    <row r="973" spans="1:13" ht="24.75" customHeight="1" x14ac:dyDescent="0.15">
      <c r="A973" s="112">
        <v>4</v>
      </c>
      <c r="B973" s="112" t="s">
        <v>834</v>
      </c>
      <c r="C973" s="112" t="s">
        <v>835</v>
      </c>
      <c r="D973" s="86" t="s">
        <v>15</v>
      </c>
      <c r="E973" s="87"/>
      <c r="F973" s="87"/>
      <c r="G973" s="87"/>
      <c r="H973" s="87"/>
      <c r="I973" s="87"/>
      <c r="J973" s="87"/>
      <c r="K973" s="87"/>
      <c r="L973" s="87"/>
      <c r="M973" s="88"/>
    </row>
    <row r="974" spans="1:13" ht="16.5" customHeight="1" x14ac:dyDescent="0.15">
      <c r="A974" s="113"/>
      <c r="B974" s="113"/>
      <c r="C974" s="113"/>
      <c r="D974" s="40" t="s">
        <v>836</v>
      </c>
      <c r="E974" s="40" t="s">
        <v>17</v>
      </c>
      <c r="F974" s="40">
        <v>39716.82</v>
      </c>
      <c r="G974" s="40">
        <f t="shared" ref="G974:G987" si="134">(F974*19.88%)+F974</f>
        <v>47612.523816000001</v>
      </c>
      <c r="H974" s="40">
        <v>36801.772199999999</v>
      </c>
      <c r="I974" s="40">
        <f t="shared" ref="I974:I987" si="135">(H974*5.1%)+H974</f>
        <v>38678.662582199999</v>
      </c>
      <c r="J974" s="40">
        <f>I974</f>
        <v>38678.662582199999</v>
      </c>
      <c r="K974" s="39">
        <v>52552.930701599995</v>
      </c>
      <c r="L974" s="39">
        <v>214200</v>
      </c>
      <c r="M974" s="39">
        <f>MIN(K974,L974)</f>
        <v>52552.930701599995</v>
      </c>
    </row>
    <row r="975" spans="1:13" ht="16.5" customHeight="1" x14ac:dyDescent="0.15">
      <c r="A975" s="113"/>
      <c r="B975" s="113"/>
      <c r="C975" s="113"/>
      <c r="D975" s="40" t="s">
        <v>837</v>
      </c>
      <c r="E975" s="40" t="s">
        <v>17</v>
      </c>
      <c r="F975" s="40">
        <v>59008.95</v>
      </c>
      <c r="G975" s="40">
        <f t="shared" si="134"/>
        <v>70739.92925999999</v>
      </c>
      <c r="H975" s="40">
        <v>54677.739399999999</v>
      </c>
      <c r="I975" s="40">
        <f t="shared" si="135"/>
        <v>57466.3041094</v>
      </c>
      <c r="J975" s="40">
        <f t="shared" ref="J975:J987" si="136">I975</f>
        <v>57466.3041094</v>
      </c>
      <c r="K975" s="39">
        <v>78079.811863199997</v>
      </c>
      <c r="L975" s="39">
        <v>142800</v>
      </c>
      <c r="M975" s="39">
        <f t="shared" ref="M975:M987" si="137">MIN(K975,L975)</f>
        <v>78079.811863199997</v>
      </c>
    </row>
    <row r="976" spans="1:13" ht="24.75" customHeight="1" x14ac:dyDescent="0.15">
      <c r="A976" s="113"/>
      <c r="B976" s="113"/>
      <c r="C976" s="113"/>
      <c r="D976" s="40" t="s">
        <v>838</v>
      </c>
      <c r="E976" s="40" t="s">
        <v>17</v>
      </c>
      <c r="F976" s="40">
        <v>73759.95</v>
      </c>
      <c r="G976" s="40">
        <f t="shared" si="134"/>
        <v>88423.428059999991</v>
      </c>
      <c r="H976" s="40">
        <v>68346.016000000003</v>
      </c>
      <c r="I976" s="40">
        <f t="shared" si="135"/>
        <v>71831.662815999996</v>
      </c>
      <c r="J976" s="40">
        <f t="shared" si="136"/>
        <v>71831.662815999996</v>
      </c>
      <c r="K976" s="39">
        <v>97598.110848000011</v>
      </c>
      <c r="L976" s="39">
        <v>261800</v>
      </c>
      <c r="M976" s="39">
        <f t="shared" si="137"/>
        <v>97598.110848000011</v>
      </c>
    </row>
    <row r="977" spans="1:13" ht="22.5" customHeight="1" x14ac:dyDescent="0.15">
      <c r="A977" s="113"/>
      <c r="B977" s="113"/>
      <c r="C977" s="113"/>
      <c r="D977" s="40" t="s">
        <v>839</v>
      </c>
      <c r="E977" s="40" t="s">
        <v>17</v>
      </c>
      <c r="F977" s="40">
        <v>51066.18</v>
      </c>
      <c r="G977" s="40">
        <f t="shared" si="134"/>
        <v>61218.136584</v>
      </c>
      <c r="H977" s="40">
        <v>47317.755599999997</v>
      </c>
      <c r="I977" s="40">
        <f t="shared" si="135"/>
        <v>49730.961135599995</v>
      </c>
      <c r="J977" s="40">
        <f t="shared" si="136"/>
        <v>49730.961135599995</v>
      </c>
      <c r="K977" s="39">
        <v>67569.754996799995</v>
      </c>
      <c r="L977" s="39">
        <v>190400</v>
      </c>
      <c r="M977" s="39">
        <f t="shared" si="137"/>
        <v>67569.754996799995</v>
      </c>
    </row>
    <row r="978" spans="1:13" ht="28.5" customHeight="1" x14ac:dyDescent="0.15">
      <c r="A978" s="113"/>
      <c r="B978" s="113"/>
      <c r="C978" s="113"/>
      <c r="D978" s="40" t="s">
        <v>840</v>
      </c>
      <c r="E978" s="40" t="s">
        <v>17</v>
      </c>
      <c r="F978" s="40">
        <v>136173.51</v>
      </c>
      <c r="G978" s="40">
        <f t="shared" si="134"/>
        <v>163244.80378800002</v>
      </c>
      <c r="H978" s="40">
        <v>126178.8284</v>
      </c>
      <c r="I978" s="40">
        <f t="shared" si="135"/>
        <v>132613.94864839999</v>
      </c>
      <c r="J978" s="40">
        <f t="shared" si="136"/>
        <v>132613.94864839999</v>
      </c>
      <c r="K978" s="39">
        <v>180183.36695519998</v>
      </c>
      <c r="L978" s="39">
        <v>1963500</v>
      </c>
      <c r="M978" s="39">
        <f t="shared" si="137"/>
        <v>180183.36695519998</v>
      </c>
    </row>
    <row r="979" spans="1:13" ht="24.75" customHeight="1" x14ac:dyDescent="0.15">
      <c r="A979" s="113"/>
      <c r="B979" s="113"/>
      <c r="C979" s="113"/>
      <c r="D979" s="40" t="s">
        <v>841</v>
      </c>
      <c r="E979" s="40" t="s">
        <v>17</v>
      </c>
      <c r="F979" s="40">
        <v>90783</v>
      </c>
      <c r="G979" s="40">
        <f t="shared" si="134"/>
        <v>108830.66039999999</v>
      </c>
      <c r="H979" s="40">
        <v>84119.527799999996</v>
      </c>
      <c r="I979" s="40">
        <f t="shared" si="135"/>
        <v>88409.623717800001</v>
      </c>
      <c r="J979" s="40">
        <f t="shared" si="136"/>
        <v>88409.623717800001</v>
      </c>
      <c r="K979" s="39">
        <v>120122.68569839999</v>
      </c>
      <c r="L979" s="39">
        <v>130900</v>
      </c>
      <c r="M979" s="39">
        <f t="shared" si="137"/>
        <v>120122.68569839999</v>
      </c>
    </row>
    <row r="980" spans="1:13" ht="18" customHeight="1" x14ac:dyDescent="0.15">
      <c r="A980" s="113"/>
      <c r="B980" s="113"/>
      <c r="C980" s="113"/>
      <c r="D980" s="40" t="s">
        <v>842</v>
      </c>
      <c r="E980" s="40" t="s">
        <v>17</v>
      </c>
      <c r="F980" s="40">
        <v>51066.18</v>
      </c>
      <c r="G980" s="40">
        <f t="shared" si="134"/>
        <v>61218.136584</v>
      </c>
      <c r="H980" s="40">
        <v>47317.755599999997</v>
      </c>
      <c r="I980" s="40">
        <f t="shared" si="135"/>
        <v>49730.961135599995</v>
      </c>
      <c r="J980" s="40">
        <f t="shared" si="136"/>
        <v>49730.961135599995</v>
      </c>
      <c r="K980" s="39">
        <v>67569.754996799995</v>
      </c>
      <c r="L980" s="39">
        <v>273700</v>
      </c>
      <c r="M980" s="39">
        <f t="shared" si="137"/>
        <v>67569.754996799995</v>
      </c>
    </row>
    <row r="981" spans="1:13" ht="24" customHeight="1" x14ac:dyDescent="0.15">
      <c r="A981" s="113"/>
      <c r="B981" s="113"/>
      <c r="C981" s="113"/>
      <c r="D981" s="40" t="s">
        <v>843</v>
      </c>
      <c r="E981" s="40" t="s">
        <v>17</v>
      </c>
      <c r="F981" s="40">
        <v>170218.62</v>
      </c>
      <c r="G981" s="40">
        <f t="shared" si="134"/>
        <v>204058.08165599999</v>
      </c>
      <c r="H981" s="40">
        <v>157724.92540000001</v>
      </c>
      <c r="I981" s="40">
        <f t="shared" si="135"/>
        <v>165768.8965954</v>
      </c>
      <c r="J981" s="40">
        <f t="shared" si="136"/>
        <v>165768.8965954</v>
      </c>
      <c r="K981" s="39">
        <v>225231.19347120001</v>
      </c>
      <c r="L981" s="39">
        <v>571200</v>
      </c>
      <c r="M981" s="39">
        <f t="shared" si="137"/>
        <v>225231.19347120001</v>
      </c>
    </row>
    <row r="982" spans="1:13" ht="24.75" customHeight="1" x14ac:dyDescent="0.15">
      <c r="A982" s="113"/>
      <c r="B982" s="113"/>
      <c r="C982" s="113"/>
      <c r="D982" s="40" t="s">
        <v>844</v>
      </c>
      <c r="E982" s="40" t="s">
        <v>17</v>
      </c>
      <c r="F982" s="40">
        <v>510655.86</v>
      </c>
      <c r="G982" s="40">
        <f t="shared" si="134"/>
        <v>612174.24496799998</v>
      </c>
      <c r="H982" s="40">
        <v>473173.84960000002</v>
      </c>
      <c r="I982" s="40">
        <f t="shared" si="135"/>
        <v>497305.7159296</v>
      </c>
      <c r="J982" s="40">
        <f t="shared" si="136"/>
        <v>497305.7159296</v>
      </c>
      <c r="K982" s="39">
        <v>675692.2572288001</v>
      </c>
      <c r="L982" s="39">
        <v>1368500</v>
      </c>
      <c r="M982" s="39">
        <f t="shared" si="137"/>
        <v>675692.2572288001</v>
      </c>
    </row>
    <row r="983" spans="1:13" ht="19.5" customHeight="1" x14ac:dyDescent="0.15">
      <c r="A983" s="113"/>
      <c r="B983" s="113"/>
      <c r="C983" s="113"/>
      <c r="D983" s="40" t="s">
        <v>845</v>
      </c>
      <c r="E983" s="40" t="s">
        <v>17</v>
      </c>
      <c r="F983" s="40">
        <v>79435.62</v>
      </c>
      <c r="G983" s="40">
        <f t="shared" si="134"/>
        <v>95227.421255999987</v>
      </c>
      <c r="H983" s="40">
        <v>73605.397599999997</v>
      </c>
      <c r="I983" s="40">
        <f t="shared" si="135"/>
        <v>77359.2728776</v>
      </c>
      <c r="J983" s="40">
        <f t="shared" si="136"/>
        <v>77359.2728776</v>
      </c>
      <c r="K983" s="39">
        <v>105108.50777279999</v>
      </c>
      <c r="L983" s="39">
        <v>1725500</v>
      </c>
      <c r="M983" s="39">
        <f t="shared" si="137"/>
        <v>105108.50777279999</v>
      </c>
    </row>
    <row r="984" spans="1:13" ht="33" customHeight="1" x14ac:dyDescent="0.15">
      <c r="A984" s="113"/>
      <c r="B984" s="113"/>
      <c r="C984" s="113"/>
      <c r="D984" s="40" t="s">
        <v>846</v>
      </c>
      <c r="E984" s="40" t="s">
        <v>17</v>
      </c>
      <c r="F984" s="40">
        <v>317740.5</v>
      </c>
      <c r="G984" s="40">
        <f t="shared" si="134"/>
        <v>380907.31140000001</v>
      </c>
      <c r="H984" s="40">
        <v>294418.81059999997</v>
      </c>
      <c r="I984" s="40">
        <f t="shared" si="135"/>
        <v>309434.16994059994</v>
      </c>
      <c r="J984" s="40">
        <f t="shared" si="136"/>
        <v>309434.16994059994</v>
      </c>
      <c r="K984" s="39">
        <v>420430.06153679994</v>
      </c>
      <c r="L984" s="39">
        <v>2737000</v>
      </c>
      <c r="M984" s="39">
        <f t="shared" si="137"/>
        <v>420430.06153679994</v>
      </c>
    </row>
    <row r="985" spans="1:13" ht="33" customHeight="1" x14ac:dyDescent="0.15">
      <c r="A985" s="113"/>
      <c r="B985" s="113"/>
      <c r="C985" s="113"/>
      <c r="D985" s="40" t="s">
        <v>847</v>
      </c>
      <c r="E985" s="40" t="s">
        <v>17</v>
      </c>
      <c r="F985" s="40">
        <v>96456.69</v>
      </c>
      <c r="G985" s="40">
        <f t="shared" si="134"/>
        <v>115632.279972</v>
      </c>
      <c r="H985" s="40">
        <v>89377.056199999992</v>
      </c>
      <c r="I985" s="40">
        <f t="shared" si="135"/>
        <v>93935.286066199988</v>
      </c>
      <c r="J985" s="40">
        <f t="shared" si="136"/>
        <v>93935.286066199988</v>
      </c>
      <c r="K985" s="39">
        <v>127630.4362536</v>
      </c>
      <c r="L985" s="39">
        <v>618800</v>
      </c>
      <c r="M985" s="39">
        <f t="shared" si="137"/>
        <v>127630.4362536</v>
      </c>
    </row>
    <row r="986" spans="1:13" ht="33" customHeight="1" x14ac:dyDescent="0.15">
      <c r="A986" s="113"/>
      <c r="B986" s="113"/>
      <c r="C986" s="113"/>
      <c r="D986" s="40" t="s">
        <v>848</v>
      </c>
      <c r="E986" s="40" t="s">
        <v>17</v>
      </c>
      <c r="F986" s="40">
        <v>397176.12</v>
      </c>
      <c r="G986" s="40">
        <f t="shared" si="134"/>
        <v>476134.73265599995</v>
      </c>
      <c r="H986" s="40">
        <v>368023.28159999999</v>
      </c>
      <c r="I986" s="40">
        <f t="shared" si="135"/>
        <v>386792.46896159998</v>
      </c>
      <c r="J986" s="40">
        <f t="shared" si="136"/>
        <v>386792.46896159998</v>
      </c>
      <c r="K986" s="39">
        <v>525537.24612480006</v>
      </c>
      <c r="L986" s="39">
        <v>1130500</v>
      </c>
      <c r="M986" s="39">
        <f t="shared" si="137"/>
        <v>525537.24612480006</v>
      </c>
    </row>
    <row r="987" spans="1:13" ht="24.75" customHeight="1" x14ac:dyDescent="0.15">
      <c r="A987" s="113"/>
      <c r="B987" s="113"/>
      <c r="C987" s="113"/>
      <c r="D987" s="40" t="s">
        <v>849</v>
      </c>
      <c r="E987" s="40" t="s">
        <v>17</v>
      </c>
      <c r="F987" s="40">
        <v>0</v>
      </c>
      <c r="G987" s="40">
        <f t="shared" si="134"/>
        <v>0</v>
      </c>
      <c r="H987" s="40">
        <v>0</v>
      </c>
      <c r="I987" s="40">
        <f t="shared" si="135"/>
        <v>0</v>
      </c>
      <c r="J987" s="40">
        <f t="shared" si="136"/>
        <v>0</v>
      </c>
      <c r="K987" s="39">
        <v>397239</v>
      </c>
      <c r="L987" s="39">
        <v>2201500</v>
      </c>
      <c r="M987" s="39">
        <f t="shared" si="137"/>
        <v>397239</v>
      </c>
    </row>
    <row r="988" spans="1:13" ht="24.75" customHeight="1" x14ac:dyDescent="0.15">
      <c r="A988" s="113"/>
      <c r="B988" s="113"/>
      <c r="C988" s="113"/>
      <c r="D988" s="86" t="s">
        <v>81</v>
      </c>
      <c r="E988" s="87"/>
      <c r="F988" s="87"/>
      <c r="G988" s="87"/>
      <c r="H988" s="87"/>
      <c r="I988" s="87"/>
      <c r="J988" s="87"/>
      <c r="K988" s="87"/>
      <c r="L988" s="87"/>
      <c r="M988" s="88"/>
    </row>
    <row r="989" spans="1:13" ht="16.5" customHeight="1" x14ac:dyDescent="0.15">
      <c r="A989" s="113"/>
      <c r="B989" s="113"/>
      <c r="C989" s="113"/>
      <c r="D989" s="40" t="s">
        <v>850</v>
      </c>
      <c r="E989" s="118" t="s">
        <v>82</v>
      </c>
      <c r="F989" s="40">
        <v>386497.98</v>
      </c>
      <c r="G989" s="40">
        <f>(F989*19.88%)+F989</f>
        <v>463333.77842399996</v>
      </c>
      <c r="H989" s="40">
        <v>357667.6</v>
      </c>
      <c r="I989" s="40">
        <f>(H989*5.1%)+H989</f>
        <v>375908.64759999997</v>
      </c>
      <c r="J989" s="40">
        <f>I989</f>
        <v>375908.64759999997</v>
      </c>
      <c r="K989" s="121">
        <v>510749.33280000003</v>
      </c>
      <c r="L989" s="121">
        <v>372946</v>
      </c>
      <c r="M989" s="121">
        <f>MIN(K989,L989)</f>
        <v>372946</v>
      </c>
    </row>
    <row r="990" spans="1:13" ht="16.5" customHeight="1" x14ac:dyDescent="0.15">
      <c r="A990" s="113"/>
      <c r="B990" s="113"/>
      <c r="C990" s="113"/>
      <c r="D990" s="40" t="s">
        <v>851</v>
      </c>
      <c r="E990" s="119"/>
      <c r="F990" s="40"/>
      <c r="G990" s="40"/>
      <c r="H990" s="40"/>
      <c r="I990" s="40"/>
      <c r="J990" s="40">
        <f t="shared" ref="J990:J996" si="138">+(G990+I990)/2</f>
        <v>0</v>
      </c>
      <c r="K990" s="122"/>
      <c r="L990" s="122"/>
      <c r="M990" s="122"/>
    </row>
    <row r="991" spans="1:13" ht="33" customHeight="1" x14ac:dyDescent="0.15">
      <c r="A991" s="113"/>
      <c r="B991" s="113"/>
      <c r="C991" s="113"/>
      <c r="D991" s="40" t="s">
        <v>852</v>
      </c>
      <c r="E991" s="119"/>
      <c r="F991" s="40"/>
      <c r="G991" s="40"/>
      <c r="H991" s="40"/>
      <c r="I991" s="40"/>
      <c r="J991" s="40">
        <f t="shared" si="138"/>
        <v>0</v>
      </c>
      <c r="K991" s="122"/>
      <c r="L991" s="122"/>
      <c r="M991" s="122"/>
    </row>
    <row r="992" spans="1:13" ht="41.25" customHeight="1" x14ac:dyDescent="0.15">
      <c r="A992" s="113"/>
      <c r="B992" s="113"/>
      <c r="C992" s="113"/>
      <c r="D992" s="40" t="s">
        <v>853</v>
      </c>
      <c r="E992" s="119"/>
      <c r="F992" s="40"/>
      <c r="G992" s="40"/>
      <c r="H992" s="40"/>
      <c r="I992" s="40"/>
      <c r="J992" s="40">
        <f t="shared" si="138"/>
        <v>0</v>
      </c>
      <c r="K992" s="122"/>
      <c r="L992" s="122"/>
      <c r="M992" s="122"/>
    </row>
    <row r="993" spans="1:13" ht="49.5" customHeight="1" x14ac:dyDescent="0.15">
      <c r="A993" s="113"/>
      <c r="B993" s="113"/>
      <c r="C993" s="113"/>
      <c r="D993" s="40" t="s">
        <v>854</v>
      </c>
      <c r="E993" s="119"/>
      <c r="F993" s="40"/>
      <c r="G993" s="40"/>
      <c r="H993" s="40"/>
      <c r="I993" s="40"/>
      <c r="J993" s="40">
        <f t="shared" si="138"/>
        <v>0</v>
      </c>
      <c r="K993" s="122"/>
      <c r="L993" s="122"/>
      <c r="M993" s="122"/>
    </row>
    <row r="994" spans="1:13" ht="24.75" customHeight="1" x14ac:dyDescent="0.15">
      <c r="A994" s="113"/>
      <c r="B994" s="113"/>
      <c r="C994" s="113"/>
      <c r="D994" s="40" t="s">
        <v>382</v>
      </c>
      <c r="E994" s="119"/>
      <c r="F994" s="40"/>
      <c r="G994" s="40"/>
      <c r="H994" s="40"/>
      <c r="I994" s="40"/>
      <c r="J994" s="40">
        <f t="shared" si="138"/>
        <v>0</v>
      </c>
      <c r="K994" s="122"/>
      <c r="L994" s="122"/>
      <c r="M994" s="122"/>
    </row>
    <row r="995" spans="1:13" ht="24.75" customHeight="1" x14ac:dyDescent="0.15">
      <c r="A995" s="113"/>
      <c r="B995" s="113"/>
      <c r="C995" s="113"/>
      <c r="D995" s="40" t="s">
        <v>855</v>
      </c>
      <c r="E995" s="119"/>
      <c r="F995" s="40"/>
      <c r="G995" s="40"/>
      <c r="H995" s="40"/>
      <c r="I995" s="40"/>
      <c r="J995" s="40">
        <f t="shared" si="138"/>
        <v>0</v>
      </c>
      <c r="K995" s="122"/>
      <c r="L995" s="122"/>
      <c r="M995" s="122"/>
    </row>
    <row r="996" spans="1:13" ht="24.75" customHeight="1" x14ac:dyDescent="0.15">
      <c r="A996" s="114"/>
      <c r="B996" s="114"/>
      <c r="C996" s="114"/>
      <c r="D996" s="40" t="s">
        <v>856</v>
      </c>
      <c r="E996" s="120"/>
      <c r="F996" s="40"/>
      <c r="G996" s="40"/>
      <c r="H996" s="40"/>
      <c r="I996" s="40"/>
      <c r="J996" s="40">
        <f t="shared" si="138"/>
        <v>0</v>
      </c>
      <c r="K996" s="123"/>
      <c r="L996" s="123"/>
      <c r="M996" s="123"/>
    </row>
    <row r="997" spans="1:13" ht="24.75" customHeight="1" x14ac:dyDescent="0.15">
      <c r="A997" s="112">
        <v>5</v>
      </c>
      <c r="B997" s="112" t="s">
        <v>857</v>
      </c>
      <c r="C997" s="112" t="s">
        <v>858</v>
      </c>
      <c r="D997" s="86" t="s">
        <v>15</v>
      </c>
      <c r="E997" s="87"/>
      <c r="F997" s="87"/>
      <c r="G997" s="87"/>
      <c r="H997" s="87"/>
      <c r="I997" s="87"/>
      <c r="J997" s="87"/>
      <c r="K997" s="87"/>
      <c r="L997" s="87"/>
      <c r="M997" s="88"/>
    </row>
    <row r="998" spans="1:13" ht="41.25" customHeight="1" x14ac:dyDescent="0.15">
      <c r="A998" s="113"/>
      <c r="B998" s="113"/>
      <c r="C998" s="113"/>
      <c r="D998" s="40" t="s">
        <v>859</v>
      </c>
      <c r="E998" s="40" t="s">
        <v>17</v>
      </c>
      <c r="F998" s="40">
        <v>39716.82</v>
      </c>
      <c r="G998" s="40">
        <f t="shared" ref="G998:G1014" si="139">(F998*19.88%)+F998</f>
        <v>47612.523816000001</v>
      </c>
      <c r="H998" s="40">
        <v>36801.772199999999</v>
      </c>
      <c r="I998" s="40">
        <f t="shared" ref="I998:I1014" si="140">(H998*5.1%)+H998</f>
        <v>38678.662582199999</v>
      </c>
      <c r="J998" s="40">
        <f>I998</f>
        <v>38678.662582199999</v>
      </c>
      <c r="K998" s="39">
        <v>52552.930701599995</v>
      </c>
      <c r="L998" s="39">
        <v>273700</v>
      </c>
      <c r="M998" s="39">
        <f>MIN(K998,L998)</f>
        <v>52552.930701599995</v>
      </c>
    </row>
    <row r="999" spans="1:13" ht="33" customHeight="1" x14ac:dyDescent="0.15">
      <c r="A999" s="113"/>
      <c r="B999" s="113"/>
      <c r="C999" s="113"/>
      <c r="D999" s="40" t="s">
        <v>860</v>
      </c>
      <c r="E999" s="40" t="s">
        <v>17</v>
      </c>
      <c r="F999" s="40">
        <v>124826.13</v>
      </c>
      <c r="G999" s="40">
        <f t="shared" si="139"/>
        <v>149641.564644</v>
      </c>
      <c r="H999" s="40">
        <v>115663.77160000001</v>
      </c>
      <c r="I999" s="40">
        <f t="shared" si="140"/>
        <v>121562.62395160001</v>
      </c>
      <c r="J999" s="40">
        <f t="shared" ref="J999:J1014" si="141">I999</f>
        <v>121562.62395160001</v>
      </c>
      <c r="K999" s="39">
        <v>165167.86584480002</v>
      </c>
      <c r="L999" s="39">
        <v>3332000</v>
      </c>
      <c r="M999" s="39">
        <f t="shared" ref="M999:M1014" si="142">MIN(K999,L999)</f>
        <v>165167.86584480002</v>
      </c>
    </row>
    <row r="1000" spans="1:13" ht="24.75" customHeight="1" x14ac:dyDescent="0.15">
      <c r="A1000" s="113"/>
      <c r="B1000" s="113"/>
      <c r="C1000" s="113"/>
      <c r="D1000" s="40" t="s">
        <v>861</v>
      </c>
      <c r="E1000" s="40" t="s">
        <v>17</v>
      </c>
      <c r="F1000" s="40">
        <v>59008.95</v>
      </c>
      <c r="G1000" s="40">
        <f t="shared" si="139"/>
        <v>70739.92925999999</v>
      </c>
      <c r="H1000" s="40">
        <v>54677.739399999999</v>
      </c>
      <c r="I1000" s="40">
        <f t="shared" si="140"/>
        <v>57466.3041094</v>
      </c>
      <c r="J1000" s="40">
        <f t="shared" si="141"/>
        <v>57466.3041094</v>
      </c>
      <c r="K1000" s="39">
        <v>78079.811863199997</v>
      </c>
      <c r="L1000" s="39">
        <v>142800</v>
      </c>
      <c r="M1000" s="39">
        <f t="shared" si="142"/>
        <v>78079.811863199997</v>
      </c>
    </row>
    <row r="1001" spans="1:13" ht="24.75" customHeight="1" x14ac:dyDescent="0.15">
      <c r="A1001" s="113"/>
      <c r="B1001" s="113"/>
      <c r="C1001" s="113"/>
      <c r="D1001" s="40" t="s">
        <v>862</v>
      </c>
      <c r="E1001" s="40" t="s">
        <v>17</v>
      </c>
      <c r="F1001" s="40">
        <v>29050.560000000001</v>
      </c>
      <c r="G1001" s="40">
        <f t="shared" si="139"/>
        <v>34825.811328000003</v>
      </c>
      <c r="H1001" s="40">
        <v>26918.656599999998</v>
      </c>
      <c r="I1001" s="40">
        <f t="shared" si="140"/>
        <v>28291.508086599999</v>
      </c>
      <c r="J1001" s="40">
        <f t="shared" si="141"/>
        <v>28291.508086599999</v>
      </c>
      <c r="K1001" s="39">
        <v>38439.841624799999</v>
      </c>
      <c r="L1001" s="39">
        <v>214200</v>
      </c>
      <c r="M1001" s="39">
        <f t="shared" si="142"/>
        <v>38439.841624799999</v>
      </c>
    </row>
    <row r="1002" spans="1:13" ht="49.5" customHeight="1" x14ac:dyDescent="0.15">
      <c r="A1002" s="113"/>
      <c r="B1002" s="113"/>
      <c r="C1002" s="113"/>
      <c r="D1002" s="40" t="s">
        <v>863</v>
      </c>
      <c r="E1002" s="40" t="s">
        <v>17</v>
      </c>
      <c r="F1002" s="40">
        <v>78300.09</v>
      </c>
      <c r="G1002" s="40">
        <f t="shared" si="139"/>
        <v>93866.147891999994</v>
      </c>
      <c r="H1002" s="40">
        <v>72552.78</v>
      </c>
      <c r="I1002" s="40">
        <f t="shared" si="140"/>
        <v>76252.971779999993</v>
      </c>
      <c r="J1002" s="40">
        <f t="shared" si="141"/>
        <v>76252.971779999993</v>
      </c>
      <c r="K1002" s="39">
        <v>103605.36984</v>
      </c>
      <c r="L1002" s="39">
        <v>226100</v>
      </c>
      <c r="M1002" s="39">
        <f t="shared" si="142"/>
        <v>103605.36984</v>
      </c>
    </row>
    <row r="1003" spans="1:13" ht="33" customHeight="1" x14ac:dyDescent="0.15">
      <c r="A1003" s="113"/>
      <c r="B1003" s="113"/>
      <c r="C1003" s="113"/>
      <c r="D1003" s="40" t="s">
        <v>864</v>
      </c>
      <c r="E1003" s="40" t="s">
        <v>17</v>
      </c>
      <c r="F1003" s="40">
        <v>28370.43</v>
      </c>
      <c r="G1003" s="40">
        <f t="shared" si="139"/>
        <v>34010.471484000002</v>
      </c>
      <c r="H1003" s="40">
        <v>26287.642</v>
      </c>
      <c r="I1003" s="40">
        <f t="shared" si="140"/>
        <v>27628.311741999998</v>
      </c>
      <c r="J1003" s="40">
        <f t="shared" si="141"/>
        <v>27628.311741999998</v>
      </c>
      <c r="K1003" s="39">
        <v>37538.752776000001</v>
      </c>
      <c r="L1003" s="39">
        <v>380800</v>
      </c>
      <c r="M1003" s="39">
        <f t="shared" si="142"/>
        <v>37538.752776000001</v>
      </c>
    </row>
    <row r="1004" spans="1:13" ht="33" customHeight="1" x14ac:dyDescent="0.15">
      <c r="A1004" s="113"/>
      <c r="B1004" s="113"/>
      <c r="C1004" s="113"/>
      <c r="D1004" s="40" t="s">
        <v>865</v>
      </c>
      <c r="E1004" s="40" t="s">
        <v>17</v>
      </c>
      <c r="F1004" s="40">
        <v>431219.25</v>
      </c>
      <c r="G1004" s="40">
        <f t="shared" si="139"/>
        <v>516945.63689999998</v>
      </c>
      <c r="H1004" s="40">
        <v>399567.52539999998</v>
      </c>
      <c r="I1004" s="40">
        <f t="shared" si="140"/>
        <v>419945.46919539996</v>
      </c>
      <c r="J1004" s="40">
        <f t="shared" si="141"/>
        <v>419945.46919539996</v>
      </c>
      <c r="K1004" s="39">
        <v>570582.42627119995</v>
      </c>
      <c r="L1004" s="39">
        <v>2975000</v>
      </c>
      <c r="M1004" s="39">
        <f t="shared" si="142"/>
        <v>570582.42627119995</v>
      </c>
    </row>
    <row r="1005" spans="1:13" ht="24.75" customHeight="1" x14ac:dyDescent="0.15">
      <c r="A1005" s="113"/>
      <c r="B1005" s="113"/>
      <c r="C1005" s="113"/>
      <c r="D1005" s="40" t="s">
        <v>866</v>
      </c>
      <c r="E1005" s="40" t="s">
        <v>17</v>
      </c>
      <c r="F1005" s="40">
        <v>51066.18</v>
      </c>
      <c r="G1005" s="40">
        <f t="shared" si="139"/>
        <v>61218.136584</v>
      </c>
      <c r="H1005" s="40">
        <v>47317.755599999997</v>
      </c>
      <c r="I1005" s="40">
        <f t="shared" si="140"/>
        <v>49730.961135599995</v>
      </c>
      <c r="J1005" s="40">
        <f t="shared" si="141"/>
        <v>49730.961135599995</v>
      </c>
      <c r="K1005" s="39">
        <v>67569.754996799995</v>
      </c>
      <c r="L1005" s="39">
        <v>261800</v>
      </c>
      <c r="M1005" s="39">
        <f t="shared" si="142"/>
        <v>67569.754996799995</v>
      </c>
    </row>
    <row r="1006" spans="1:13" ht="24.75" customHeight="1" x14ac:dyDescent="0.15">
      <c r="A1006" s="113"/>
      <c r="B1006" s="113"/>
      <c r="C1006" s="113"/>
      <c r="D1006" s="40" t="s">
        <v>867</v>
      </c>
      <c r="E1006" s="40" t="s">
        <v>17</v>
      </c>
      <c r="F1006" s="40">
        <v>249653.25</v>
      </c>
      <c r="G1006" s="40">
        <f t="shared" si="139"/>
        <v>299284.3161</v>
      </c>
      <c r="H1006" s="40">
        <v>231328.46979999999</v>
      </c>
      <c r="I1006" s="40">
        <f t="shared" si="140"/>
        <v>243126.22175979998</v>
      </c>
      <c r="J1006" s="40">
        <f t="shared" si="141"/>
        <v>243126.22175979998</v>
      </c>
      <c r="K1006" s="39">
        <v>330337.05487439997</v>
      </c>
      <c r="L1006" s="39">
        <v>4522000</v>
      </c>
      <c r="M1006" s="39">
        <f t="shared" si="142"/>
        <v>330337.05487439997</v>
      </c>
    </row>
    <row r="1007" spans="1:13" ht="41.25" customHeight="1" x14ac:dyDescent="0.15">
      <c r="A1007" s="113"/>
      <c r="B1007" s="113"/>
      <c r="C1007" s="113"/>
      <c r="D1007" s="40" t="s">
        <v>868</v>
      </c>
      <c r="E1007" s="40" t="s">
        <v>17</v>
      </c>
      <c r="F1007" s="40">
        <v>165678.48000000001</v>
      </c>
      <c r="G1007" s="40">
        <f t="shared" si="139"/>
        <v>198615.36182400002</v>
      </c>
      <c r="H1007" s="40">
        <v>153517.23480000001</v>
      </c>
      <c r="I1007" s="40">
        <f t="shared" si="140"/>
        <v>161346.6137748</v>
      </c>
      <c r="J1007" s="40">
        <f t="shared" si="141"/>
        <v>161346.6137748</v>
      </c>
      <c r="K1007" s="39">
        <v>219222.61129440001</v>
      </c>
      <c r="L1007" s="39">
        <v>2975000</v>
      </c>
      <c r="M1007" s="39">
        <f t="shared" si="142"/>
        <v>219222.61129440001</v>
      </c>
    </row>
    <row r="1008" spans="1:13" ht="33" customHeight="1" x14ac:dyDescent="0.15">
      <c r="A1008" s="113"/>
      <c r="B1008" s="113"/>
      <c r="C1008" s="113"/>
      <c r="D1008" s="40" t="s">
        <v>869</v>
      </c>
      <c r="E1008" s="40" t="s">
        <v>17</v>
      </c>
      <c r="F1008" s="40">
        <v>31773.06</v>
      </c>
      <c r="G1008" s="40">
        <f t="shared" si="139"/>
        <v>38089.544328000004</v>
      </c>
      <c r="H1008" s="40">
        <v>29440.861799999999</v>
      </c>
      <c r="I1008" s="40">
        <f t="shared" si="140"/>
        <v>30942.3457518</v>
      </c>
      <c r="J1008" s="40">
        <f t="shared" si="141"/>
        <v>30942.3457518</v>
      </c>
      <c r="K1008" s="39">
        <v>42041.5506504</v>
      </c>
      <c r="L1008" s="39">
        <v>618800</v>
      </c>
      <c r="M1008" s="39">
        <f t="shared" si="142"/>
        <v>42041.5506504</v>
      </c>
    </row>
    <row r="1009" spans="1:13" ht="33" customHeight="1" x14ac:dyDescent="0.15">
      <c r="A1009" s="113"/>
      <c r="B1009" s="113"/>
      <c r="C1009" s="113"/>
      <c r="D1009" s="40" t="s">
        <v>870</v>
      </c>
      <c r="E1009" s="40" t="s">
        <v>17</v>
      </c>
      <c r="F1009" s="40">
        <v>476611.74</v>
      </c>
      <c r="G1009" s="40">
        <f t="shared" si="139"/>
        <v>571362.15391200001</v>
      </c>
      <c r="H1009" s="40">
        <v>441628.67920000001</v>
      </c>
      <c r="I1009" s="40">
        <f t="shared" si="140"/>
        <v>464151.74183920003</v>
      </c>
      <c r="J1009" s="40">
        <f t="shared" si="141"/>
        <v>464151.74183920003</v>
      </c>
      <c r="K1009" s="39">
        <v>1238987</v>
      </c>
      <c r="L1009" s="39">
        <v>1428000</v>
      </c>
      <c r="M1009" s="39">
        <f>MIN(K1009,L1009)</f>
        <v>1238987</v>
      </c>
    </row>
    <row r="1010" spans="1:13" ht="24.75" customHeight="1" x14ac:dyDescent="0.15">
      <c r="A1010" s="113"/>
      <c r="B1010" s="113"/>
      <c r="C1010" s="113"/>
      <c r="D1010" s="40" t="s">
        <v>871</v>
      </c>
      <c r="E1010" s="40" t="s">
        <v>17</v>
      </c>
      <c r="F1010" s="40">
        <v>36313.199999999997</v>
      </c>
      <c r="G1010" s="40">
        <f t="shared" si="139"/>
        <v>43532.264159999999</v>
      </c>
      <c r="H1010" s="40">
        <v>33647.625800000002</v>
      </c>
      <c r="I1010" s="40">
        <f t="shared" si="140"/>
        <v>35363.654715800003</v>
      </c>
      <c r="J1010" s="40">
        <f t="shared" si="141"/>
        <v>35363.654715800003</v>
      </c>
      <c r="K1010" s="39">
        <v>48048.809642400003</v>
      </c>
      <c r="L1010" s="39">
        <v>309400</v>
      </c>
      <c r="M1010" s="39">
        <f t="shared" si="142"/>
        <v>48048.809642400003</v>
      </c>
    </row>
    <row r="1011" spans="1:13" ht="33" customHeight="1" x14ac:dyDescent="0.15">
      <c r="A1011" s="113"/>
      <c r="B1011" s="113"/>
      <c r="C1011" s="113"/>
      <c r="D1011" s="40" t="s">
        <v>872</v>
      </c>
      <c r="E1011" s="40" t="s">
        <v>17</v>
      </c>
      <c r="F1011" s="40">
        <v>170218.62</v>
      </c>
      <c r="G1011" s="40">
        <f t="shared" si="139"/>
        <v>204058.08165599999</v>
      </c>
      <c r="H1011" s="40">
        <v>157724.92540000001</v>
      </c>
      <c r="I1011" s="40">
        <f t="shared" si="140"/>
        <v>165768.8965954</v>
      </c>
      <c r="J1011" s="40">
        <f t="shared" si="141"/>
        <v>165768.8965954</v>
      </c>
      <c r="K1011" s="39">
        <v>225231.19347120001</v>
      </c>
      <c r="L1011" s="39">
        <v>214200</v>
      </c>
      <c r="M1011" s="39">
        <f t="shared" si="142"/>
        <v>214200</v>
      </c>
    </row>
    <row r="1012" spans="1:13" ht="33" customHeight="1" x14ac:dyDescent="0.15">
      <c r="A1012" s="113"/>
      <c r="B1012" s="113"/>
      <c r="C1012" s="113"/>
      <c r="D1012" s="40" t="s">
        <v>873</v>
      </c>
      <c r="E1012" s="40" t="s">
        <v>17</v>
      </c>
      <c r="F1012" s="40">
        <v>476611.74</v>
      </c>
      <c r="G1012" s="40">
        <f t="shared" si="139"/>
        <v>571362.15391200001</v>
      </c>
      <c r="H1012" s="40">
        <v>441628.67920000001</v>
      </c>
      <c r="I1012" s="40">
        <f t="shared" si="140"/>
        <v>464151.74183920003</v>
      </c>
      <c r="J1012" s="40">
        <f t="shared" si="141"/>
        <v>464151.74183920003</v>
      </c>
      <c r="K1012" s="39">
        <v>630645.75389760011</v>
      </c>
      <c r="L1012" s="39">
        <v>952000</v>
      </c>
      <c r="M1012" s="39">
        <f t="shared" si="142"/>
        <v>630645.75389760011</v>
      </c>
    </row>
    <row r="1013" spans="1:13" ht="33" customHeight="1" x14ac:dyDescent="0.15">
      <c r="A1013" s="113"/>
      <c r="B1013" s="113"/>
      <c r="C1013" s="113"/>
      <c r="D1013" s="40" t="s">
        <v>874</v>
      </c>
      <c r="E1013" s="40" t="s">
        <v>17</v>
      </c>
      <c r="F1013" s="40">
        <v>170218.62</v>
      </c>
      <c r="G1013" s="40">
        <f t="shared" si="139"/>
        <v>204058.08165599999</v>
      </c>
      <c r="H1013" s="40">
        <v>157724.92540000001</v>
      </c>
      <c r="I1013" s="40">
        <f t="shared" si="140"/>
        <v>165768.8965954</v>
      </c>
      <c r="J1013" s="40">
        <f t="shared" si="141"/>
        <v>165768.8965954</v>
      </c>
      <c r="K1013" s="39">
        <v>225231.19347120001</v>
      </c>
      <c r="L1013" s="39">
        <v>333200</v>
      </c>
      <c r="M1013" s="39">
        <f t="shared" si="142"/>
        <v>225231.19347120001</v>
      </c>
    </row>
    <row r="1014" spans="1:13" ht="41.25" customHeight="1" x14ac:dyDescent="0.15">
      <c r="A1014" s="113"/>
      <c r="B1014" s="113"/>
      <c r="C1014" s="113"/>
      <c r="D1014" s="40" t="s">
        <v>875</v>
      </c>
      <c r="E1014" s="40" t="s">
        <v>17</v>
      </c>
      <c r="F1014" s="40">
        <v>363132.99</v>
      </c>
      <c r="G1014" s="40">
        <f t="shared" si="139"/>
        <v>435323.82841199997</v>
      </c>
      <c r="H1014" s="40">
        <v>336479.03779999999</v>
      </c>
      <c r="I1014" s="40">
        <f t="shared" si="140"/>
        <v>353639.46872780001</v>
      </c>
      <c r="J1014" s="40">
        <f t="shared" si="141"/>
        <v>353639.46872780001</v>
      </c>
      <c r="K1014" s="39">
        <v>480492.0659784</v>
      </c>
      <c r="L1014" s="39">
        <v>1725500</v>
      </c>
      <c r="M1014" s="39">
        <f t="shared" si="142"/>
        <v>480492.0659784</v>
      </c>
    </row>
    <row r="1015" spans="1:13" ht="24.75" customHeight="1" x14ac:dyDescent="0.15">
      <c r="A1015" s="113"/>
      <c r="B1015" s="113"/>
      <c r="C1015" s="113"/>
      <c r="D1015" s="86" t="s">
        <v>81</v>
      </c>
      <c r="E1015" s="87"/>
      <c r="F1015" s="87"/>
      <c r="G1015" s="87"/>
      <c r="H1015" s="87"/>
      <c r="I1015" s="87"/>
      <c r="J1015" s="87"/>
      <c r="K1015" s="87"/>
      <c r="L1015" s="87"/>
      <c r="M1015" s="88"/>
    </row>
    <row r="1016" spans="1:13" ht="24.75" customHeight="1" x14ac:dyDescent="0.15">
      <c r="A1016" s="113"/>
      <c r="B1016" s="113"/>
      <c r="C1016" s="113"/>
      <c r="D1016" s="40" t="s">
        <v>876</v>
      </c>
      <c r="E1016" s="118" t="s">
        <v>82</v>
      </c>
      <c r="F1016" s="40">
        <v>145327.04999999999</v>
      </c>
      <c r="G1016" s="40">
        <f>(F1016*19.88%)+F1016</f>
        <v>174218.06753999999</v>
      </c>
      <c r="H1016" s="40">
        <v>134357</v>
      </c>
      <c r="I1016" s="40">
        <f>(H1016*5.1%)+H1016</f>
        <v>141209.20699999999</v>
      </c>
      <c r="J1016" s="40">
        <f>I1016</f>
        <v>141209.20699999999</v>
      </c>
      <c r="K1016" s="121">
        <v>191861.796</v>
      </c>
      <c r="L1016" s="121">
        <v>538713</v>
      </c>
      <c r="M1016" s="121">
        <f>MIN(K1016,L1016)</f>
        <v>191861.796</v>
      </c>
    </row>
    <row r="1017" spans="1:13" ht="33" customHeight="1" x14ac:dyDescent="0.15">
      <c r="A1017" s="113"/>
      <c r="B1017" s="113"/>
      <c r="C1017" s="113"/>
      <c r="D1017" s="40" t="s">
        <v>877</v>
      </c>
      <c r="E1017" s="119"/>
      <c r="F1017" s="40"/>
      <c r="G1017" s="40"/>
      <c r="H1017" s="40"/>
      <c r="I1017" s="40"/>
      <c r="J1017" s="40">
        <f t="shared" ref="J1017:J1033" si="143">+(G1017+I1017)/2</f>
        <v>0</v>
      </c>
      <c r="K1017" s="122"/>
      <c r="L1017" s="122"/>
      <c r="M1017" s="122"/>
    </row>
    <row r="1018" spans="1:13" ht="16.5" customHeight="1" x14ac:dyDescent="0.15">
      <c r="A1018" s="113"/>
      <c r="B1018" s="113"/>
      <c r="C1018" s="113"/>
      <c r="D1018" s="40" t="s">
        <v>878</v>
      </c>
      <c r="E1018" s="119"/>
      <c r="F1018" s="40"/>
      <c r="G1018" s="40"/>
      <c r="H1018" s="40"/>
      <c r="I1018" s="40"/>
      <c r="J1018" s="40">
        <f t="shared" si="143"/>
        <v>0</v>
      </c>
      <c r="K1018" s="122"/>
      <c r="L1018" s="122"/>
      <c r="M1018" s="122"/>
    </row>
    <row r="1019" spans="1:13" ht="24.75" customHeight="1" x14ac:dyDescent="0.15">
      <c r="A1019" s="113"/>
      <c r="B1019" s="113"/>
      <c r="C1019" s="113"/>
      <c r="D1019" s="40" t="s">
        <v>879</v>
      </c>
      <c r="E1019" s="119"/>
      <c r="F1019" s="40"/>
      <c r="G1019" s="40"/>
      <c r="H1019" s="40"/>
      <c r="I1019" s="40"/>
      <c r="J1019" s="40">
        <f t="shared" si="143"/>
        <v>0</v>
      </c>
      <c r="K1019" s="122"/>
      <c r="L1019" s="122"/>
      <c r="M1019" s="122"/>
    </row>
    <row r="1020" spans="1:13" ht="33" customHeight="1" x14ac:dyDescent="0.15">
      <c r="A1020" s="113"/>
      <c r="B1020" s="113"/>
      <c r="C1020" s="113"/>
      <c r="D1020" s="40" t="s">
        <v>880</v>
      </c>
      <c r="E1020" s="119"/>
      <c r="F1020" s="40"/>
      <c r="G1020" s="40"/>
      <c r="H1020" s="40"/>
      <c r="I1020" s="40"/>
      <c r="J1020" s="40">
        <f t="shared" si="143"/>
        <v>0</v>
      </c>
      <c r="K1020" s="122"/>
      <c r="L1020" s="122"/>
      <c r="M1020" s="122"/>
    </row>
    <row r="1021" spans="1:13" ht="24.75" customHeight="1" x14ac:dyDescent="0.15">
      <c r="A1021" s="113"/>
      <c r="B1021" s="113"/>
      <c r="C1021" s="113"/>
      <c r="D1021" s="40" t="s">
        <v>881</v>
      </c>
      <c r="E1021" s="119"/>
      <c r="F1021" s="40"/>
      <c r="G1021" s="40"/>
      <c r="H1021" s="40"/>
      <c r="I1021" s="40"/>
      <c r="J1021" s="40">
        <f t="shared" si="143"/>
        <v>0</v>
      </c>
      <c r="K1021" s="122"/>
      <c r="L1021" s="122"/>
      <c r="M1021" s="122"/>
    </row>
    <row r="1022" spans="1:13" ht="24.75" customHeight="1" x14ac:dyDescent="0.15">
      <c r="A1022" s="113"/>
      <c r="B1022" s="113"/>
      <c r="C1022" s="113"/>
      <c r="D1022" s="40" t="s">
        <v>882</v>
      </c>
      <c r="E1022" s="119"/>
      <c r="F1022" s="40"/>
      <c r="G1022" s="40"/>
      <c r="H1022" s="40"/>
      <c r="I1022" s="40"/>
      <c r="J1022" s="40">
        <f t="shared" si="143"/>
        <v>0</v>
      </c>
      <c r="K1022" s="122"/>
      <c r="L1022" s="122"/>
      <c r="M1022" s="122"/>
    </row>
    <row r="1023" spans="1:13" ht="16.5" customHeight="1" x14ac:dyDescent="0.15">
      <c r="A1023" s="113"/>
      <c r="B1023" s="113"/>
      <c r="C1023" s="113"/>
      <c r="D1023" s="40" t="s">
        <v>84</v>
      </c>
      <c r="E1023" s="119"/>
      <c r="F1023" s="40"/>
      <c r="G1023" s="40"/>
      <c r="H1023" s="40"/>
      <c r="I1023" s="40"/>
      <c r="J1023" s="40">
        <f t="shared" si="143"/>
        <v>0</v>
      </c>
      <c r="K1023" s="122"/>
      <c r="L1023" s="122"/>
      <c r="M1023" s="122"/>
    </row>
    <row r="1024" spans="1:13" ht="24.75" customHeight="1" x14ac:dyDescent="0.15">
      <c r="A1024" s="113"/>
      <c r="B1024" s="113"/>
      <c r="C1024" s="113"/>
      <c r="D1024" s="40" t="s">
        <v>883</v>
      </c>
      <c r="E1024" s="119"/>
      <c r="F1024" s="40"/>
      <c r="G1024" s="40"/>
      <c r="H1024" s="40"/>
      <c r="I1024" s="40"/>
      <c r="J1024" s="40">
        <f t="shared" si="143"/>
        <v>0</v>
      </c>
      <c r="K1024" s="122"/>
      <c r="L1024" s="122"/>
      <c r="M1024" s="122"/>
    </row>
    <row r="1025" spans="1:13" ht="24.75" customHeight="1" x14ac:dyDescent="0.15">
      <c r="A1025" s="113"/>
      <c r="B1025" s="113"/>
      <c r="C1025" s="113"/>
      <c r="D1025" s="40" t="s">
        <v>884</v>
      </c>
      <c r="E1025" s="119"/>
      <c r="F1025" s="40"/>
      <c r="G1025" s="40"/>
      <c r="H1025" s="40"/>
      <c r="I1025" s="40"/>
      <c r="J1025" s="40">
        <f t="shared" si="143"/>
        <v>0</v>
      </c>
      <c r="K1025" s="122"/>
      <c r="L1025" s="122"/>
      <c r="M1025" s="122"/>
    </row>
    <row r="1026" spans="1:13" ht="24.75" customHeight="1" x14ac:dyDescent="0.15">
      <c r="A1026" s="113"/>
      <c r="B1026" s="113"/>
      <c r="C1026" s="113"/>
      <c r="D1026" s="40" t="s">
        <v>885</v>
      </c>
      <c r="E1026" s="119"/>
      <c r="F1026" s="40"/>
      <c r="G1026" s="40"/>
      <c r="H1026" s="40"/>
      <c r="I1026" s="40"/>
      <c r="J1026" s="40">
        <f t="shared" si="143"/>
        <v>0</v>
      </c>
      <c r="K1026" s="122"/>
      <c r="L1026" s="122"/>
      <c r="M1026" s="122"/>
    </row>
    <row r="1027" spans="1:13" ht="33" customHeight="1" x14ac:dyDescent="0.15">
      <c r="A1027" s="113"/>
      <c r="B1027" s="113"/>
      <c r="C1027" s="113"/>
      <c r="D1027" s="40" t="s">
        <v>886</v>
      </c>
      <c r="E1027" s="119"/>
      <c r="F1027" s="40"/>
      <c r="G1027" s="40"/>
      <c r="H1027" s="40"/>
      <c r="I1027" s="40"/>
      <c r="J1027" s="40">
        <f t="shared" si="143"/>
        <v>0</v>
      </c>
      <c r="K1027" s="122"/>
      <c r="L1027" s="122"/>
      <c r="M1027" s="122"/>
    </row>
    <row r="1028" spans="1:13" ht="24.75" customHeight="1" x14ac:dyDescent="0.15">
      <c r="A1028" s="113"/>
      <c r="B1028" s="113"/>
      <c r="C1028" s="113"/>
      <c r="D1028" s="40" t="s">
        <v>93</v>
      </c>
      <c r="E1028" s="119"/>
      <c r="F1028" s="40"/>
      <c r="G1028" s="40"/>
      <c r="H1028" s="40"/>
      <c r="I1028" s="40"/>
      <c r="J1028" s="40">
        <f t="shared" si="143"/>
        <v>0</v>
      </c>
      <c r="K1028" s="122"/>
      <c r="L1028" s="122"/>
      <c r="M1028" s="122"/>
    </row>
    <row r="1029" spans="1:13" ht="33" customHeight="1" x14ac:dyDescent="0.15">
      <c r="A1029" s="113"/>
      <c r="B1029" s="113"/>
      <c r="C1029" s="113"/>
      <c r="D1029" s="40" t="s">
        <v>887</v>
      </c>
      <c r="E1029" s="119"/>
      <c r="F1029" s="40"/>
      <c r="G1029" s="40"/>
      <c r="H1029" s="40"/>
      <c r="I1029" s="40"/>
      <c r="J1029" s="40">
        <f t="shared" si="143"/>
        <v>0</v>
      </c>
      <c r="K1029" s="122"/>
      <c r="L1029" s="122"/>
      <c r="M1029" s="122"/>
    </row>
    <row r="1030" spans="1:13" ht="16.5" customHeight="1" x14ac:dyDescent="0.15">
      <c r="A1030" s="113"/>
      <c r="B1030" s="113"/>
      <c r="C1030" s="113"/>
      <c r="D1030" s="40" t="s">
        <v>888</v>
      </c>
      <c r="E1030" s="119"/>
      <c r="F1030" s="40"/>
      <c r="G1030" s="40"/>
      <c r="H1030" s="40"/>
      <c r="I1030" s="40"/>
      <c r="J1030" s="40">
        <f t="shared" si="143"/>
        <v>0</v>
      </c>
      <c r="K1030" s="122"/>
      <c r="L1030" s="122"/>
      <c r="M1030" s="122"/>
    </row>
    <row r="1031" spans="1:13" ht="24.75" customHeight="1" x14ac:dyDescent="0.15">
      <c r="A1031" s="113"/>
      <c r="B1031" s="113"/>
      <c r="C1031" s="113"/>
      <c r="D1031" s="40" t="s">
        <v>889</v>
      </c>
      <c r="E1031" s="119"/>
      <c r="F1031" s="40"/>
      <c r="G1031" s="40"/>
      <c r="H1031" s="40"/>
      <c r="I1031" s="40"/>
      <c r="J1031" s="40">
        <f t="shared" si="143"/>
        <v>0</v>
      </c>
      <c r="K1031" s="122"/>
      <c r="L1031" s="122"/>
      <c r="M1031" s="122"/>
    </row>
    <row r="1032" spans="1:13" ht="33" customHeight="1" x14ac:dyDescent="0.15">
      <c r="A1032" s="113"/>
      <c r="B1032" s="113"/>
      <c r="C1032" s="113"/>
      <c r="D1032" s="40" t="s">
        <v>890</v>
      </c>
      <c r="E1032" s="119"/>
      <c r="F1032" s="40"/>
      <c r="G1032" s="40"/>
      <c r="H1032" s="40"/>
      <c r="I1032" s="40"/>
      <c r="J1032" s="40">
        <f t="shared" si="143"/>
        <v>0</v>
      </c>
      <c r="K1032" s="122"/>
      <c r="L1032" s="122"/>
      <c r="M1032" s="122"/>
    </row>
    <row r="1033" spans="1:13" ht="24.75" customHeight="1" x14ac:dyDescent="0.15">
      <c r="A1033" s="114"/>
      <c r="B1033" s="114"/>
      <c r="C1033" s="114"/>
      <c r="D1033" s="40" t="s">
        <v>891</v>
      </c>
      <c r="E1033" s="120"/>
      <c r="F1033" s="40"/>
      <c r="G1033" s="40"/>
      <c r="H1033" s="40"/>
      <c r="I1033" s="40"/>
      <c r="J1033" s="40">
        <f t="shared" si="143"/>
        <v>0</v>
      </c>
      <c r="K1033" s="123"/>
      <c r="L1033" s="123"/>
      <c r="M1033" s="123"/>
    </row>
    <row r="1034" spans="1:13" ht="19.5" customHeight="1" x14ac:dyDescent="0.15">
      <c r="A1034" s="112">
        <v>6</v>
      </c>
      <c r="B1034" s="112" t="s">
        <v>892</v>
      </c>
      <c r="C1034" s="112" t="s">
        <v>893</v>
      </c>
      <c r="D1034" s="86" t="s">
        <v>15</v>
      </c>
      <c r="E1034" s="87"/>
      <c r="F1034" s="87"/>
      <c r="G1034" s="87"/>
      <c r="H1034" s="87"/>
      <c r="I1034" s="87"/>
      <c r="J1034" s="87"/>
      <c r="K1034" s="87"/>
      <c r="L1034" s="87"/>
      <c r="M1034" s="88"/>
    </row>
    <row r="1035" spans="1:13" ht="24.75" customHeight="1" x14ac:dyDescent="0.15">
      <c r="A1035" s="113"/>
      <c r="B1035" s="113"/>
      <c r="C1035" s="113"/>
      <c r="D1035" s="40" t="s">
        <v>584</v>
      </c>
      <c r="E1035" s="40" t="s">
        <v>17</v>
      </c>
      <c r="F1035" s="40">
        <v>59008.95</v>
      </c>
      <c r="G1035" s="40">
        <f t="shared" ref="G1035:G1047" si="144">(F1035*19.88%)+F1035</f>
        <v>70739.92925999999</v>
      </c>
      <c r="H1035" s="40">
        <v>54677.739399999999</v>
      </c>
      <c r="I1035" s="40">
        <f t="shared" ref="I1035:I1047" si="145">(H1035*5.1%)+H1035</f>
        <v>57466.3041094</v>
      </c>
      <c r="J1035" s="40">
        <f>I1035</f>
        <v>57466.3041094</v>
      </c>
      <c r="K1035" s="39">
        <v>78079.811863199997</v>
      </c>
      <c r="L1035" s="39">
        <v>142800</v>
      </c>
      <c r="M1035" s="39">
        <f>MIN(K1035,L1035)</f>
        <v>78079.811863199997</v>
      </c>
    </row>
    <row r="1036" spans="1:13" ht="16.5" customHeight="1" x14ac:dyDescent="0.15">
      <c r="A1036" s="113"/>
      <c r="B1036" s="113"/>
      <c r="C1036" s="113"/>
      <c r="D1036" s="40" t="s">
        <v>273</v>
      </c>
      <c r="E1036" s="40" t="s">
        <v>17</v>
      </c>
      <c r="F1036" s="40">
        <v>17022.060000000001</v>
      </c>
      <c r="G1036" s="40">
        <f t="shared" si="144"/>
        <v>20406.045528000002</v>
      </c>
      <c r="H1036" s="40">
        <v>15772.5852</v>
      </c>
      <c r="I1036" s="40">
        <f t="shared" si="145"/>
        <v>16576.9870452</v>
      </c>
      <c r="J1036" s="40">
        <f t="shared" ref="J1036:J1047" si="146">I1036</f>
        <v>16576.9870452</v>
      </c>
      <c r="K1036" s="39">
        <v>22523.251665600001</v>
      </c>
      <c r="L1036" s="39">
        <v>101150</v>
      </c>
      <c r="M1036" s="39">
        <f t="shared" ref="M1036:M1047" si="147">MIN(K1036,L1036)</f>
        <v>22523.251665600001</v>
      </c>
    </row>
    <row r="1037" spans="1:13" ht="33" customHeight="1" x14ac:dyDescent="0.15">
      <c r="A1037" s="113"/>
      <c r="B1037" s="113"/>
      <c r="C1037" s="113"/>
      <c r="D1037" s="40" t="s">
        <v>894</v>
      </c>
      <c r="E1037" s="40" t="s">
        <v>17</v>
      </c>
      <c r="F1037" s="40">
        <v>499306.5</v>
      </c>
      <c r="G1037" s="40">
        <f t="shared" si="144"/>
        <v>598568.63219999999</v>
      </c>
      <c r="H1037" s="40">
        <v>0</v>
      </c>
      <c r="I1037" s="40">
        <f t="shared" si="145"/>
        <v>0</v>
      </c>
      <c r="J1037" s="40">
        <f t="shared" si="146"/>
        <v>0</v>
      </c>
      <c r="K1037" s="39">
        <v>1383324</v>
      </c>
      <c r="L1037" s="39">
        <v>1725500</v>
      </c>
      <c r="M1037" s="39">
        <f t="shared" si="147"/>
        <v>1383324</v>
      </c>
    </row>
    <row r="1038" spans="1:13" ht="32.25" customHeight="1" x14ac:dyDescent="0.15">
      <c r="A1038" s="113"/>
      <c r="B1038" s="113"/>
      <c r="C1038" s="113"/>
      <c r="D1038" s="40" t="s">
        <v>895</v>
      </c>
      <c r="E1038" s="40" t="s">
        <v>17</v>
      </c>
      <c r="F1038" s="40">
        <v>175098.33</v>
      </c>
      <c r="G1038" s="40">
        <f t="shared" si="144"/>
        <v>209907.878004</v>
      </c>
      <c r="H1038" s="40">
        <v>162245.80679999999</v>
      </c>
      <c r="I1038" s="40">
        <f t="shared" si="145"/>
        <v>170520.3429468</v>
      </c>
      <c r="J1038" s="40">
        <f t="shared" si="146"/>
        <v>170520.3429468</v>
      </c>
      <c r="K1038" s="39">
        <v>231687.01211039998</v>
      </c>
      <c r="L1038" s="39">
        <v>380800</v>
      </c>
      <c r="M1038" s="39">
        <f t="shared" si="147"/>
        <v>231687.01211039998</v>
      </c>
    </row>
    <row r="1039" spans="1:13" ht="41.25" customHeight="1" x14ac:dyDescent="0.15">
      <c r="A1039" s="113"/>
      <c r="B1039" s="113"/>
      <c r="C1039" s="113"/>
      <c r="D1039" s="40" t="s">
        <v>896</v>
      </c>
      <c r="E1039" s="40" t="s">
        <v>17</v>
      </c>
      <c r="F1039" s="40">
        <v>1831547.52</v>
      </c>
      <c r="G1039" s="40">
        <f t="shared" si="144"/>
        <v>2195659.1669760002</v>
      </c>
      <c r="H1039" s="40">
        <v>0</v>
      </c>
      <c r="I1039" s="40">
        <f t="shared" si="145"/>
        <v>0</v>
      </c>
      <c r="J1039" s="40">
        <f t="shared" si="146"/>
        <v>0</v>
      </c>
      <c r="K1039" s="39">
        <v>1485936</v>
      </c>
      <c r="L1039" s="39">
        <v>2201500</v>
      </c>
      <c r="M1039" s="39">
        <f t="shared" si="147"/>
        <v>1485936</v>
      </c>
    </row>
    <row r="1040" spans="1:13" ht="24.75" customHeight="1" x14ac:dyDescent="0.15">
      <c r="A1040" s="113"/>
      <c r="B1040" s="113"/>
      <c r="C1040" s="113"/>
      <c r="D1040" s="40" t="s">
        <v>897</v>
      </c>
      <c r="E1040" s="40" t="s">
        <v>17</v>
      </c>
      <c r="F1040" s="40">
        <v>1702182.24</v>
      </c>
      <c r="G1040" s="40">
        <f t="shared" si="144"/>
        <v>2040576.0693119999</v>
      </c>
      <c r="H1040" s="40">
        <v>1577241.8411999999</v>
      </c>
      <c r="I1040" s="40">
        <f t="shared" si="145"/>
        <v>1657681.1751011999</v>
      </c>
      <c r="J1040" s="40">
        <f t="shared" si="146"/>
        <v>1657681.1751011999</v>
      </c>
      <c r="K1040" s="39">
        <v>2252301.3492336003</v>
      </c>
      <c r="L1040" s="39">
        <v>1130500</v>
      </c>
      <c r="M1040" s="39">
        <f t="shared" si="147"/>
        <v>1130500</v>
      </c>
    </row>
    <row r="1041" spans="1:13" ht="33" customHeight="1" x14ac:dyDescent="0.15">
      <c r="A1041" s="113"/>
      <c r="B1041" s="113"/>
      <c r="C1041" s="113"/>
      <c r="D1041" s="40" t="s">
        <v>898</v>
      </c>
      <c r="E1041" s="40" t="s">
        <v>17</v>
      </c>
      <c r="F1041" s="40">
        <v>17022.060000000001</v>
      </c>
      <c r="G1041" s="40">
        <f t="shared" si="144"/>
        <v>20406.045528000002</v>
      </c>
      <c r="H1041" s="40">
        <v>0</v>
      </c>
      <c r="I1041" s="40">
        <f t="shared" si="145"/>
        <v>0</v>
      </c>
      <c r="J1041" s="40">
        <f t="shared" si="146"/>
        <v>0</v>
      </c>
      <c r="K1041" s="39">
        <v>103479</v>
      </c>
      <c r="L1041" s="39">
        <v>77350</v>
      </c>
      <c r="M1041" s="39">
        <f t="shared" si="147"/>
        <v>77350</v>
      </c>
    </row>
    <row r="1042" spans="1:13" ht="24.75" customHeight="1" x14ac:dyDescent="0.15">
      <c r="A1042" s="113"/>
      <c r="B1042" s="113"/>
      <c r="C1042" s="113"/>
      <c r="D1042" s="40" t="s">
        <v>899</v>
      </c>
      <c r="E1042" s="40" t="s">
        <v>17</v>
      </c>
      <c r="F1042" s="40">
        <v>39716.82</v>
      </c>
      <c r="G1042" s="40">
        <f t="shared" si="144"/>
        <v>47612.523816000001</v>
      </c>
      <c r="H1042" s="40">
        <v>36801.772199999999</v>
      </c>
      <c r="I1042" s="40">
        <f t="shared" si="145"/>
        <v>38678.662582199999</v>
      </c>
      <c r="J1042" s="40">
        <f t="shared" si="146"/>
        <v>38678.662582199999</v>
      </c>
      <c r="K1042" s="39">
        <v>52552.930701599995</v>
      </c>
      <c r="L1042" s="39">
        <v>214200</v>
      </c>
      <c r="M1042" s="39">
        <f t="shared" si="147"/>
        <v>52552.930701599995</v>
      </c>
    </row>
    <row r="1043" spans="1:13" ht="57.75" customHeight="1" x14ac:dyDescent="0.15">
      <c r="A1043" s="113"/>
      <c r="B1043" s="113"/>
      <c r="C1043" s="113"/>
      <c r="D1043" s="40" t="s">
        <v>900</v>
      </c>
      <c r="E1043" s="40" t="s">
        <v>17</v>
      </c>
      <c r="F1043" s="40">
        <v>249653.25</v>
      </c>
      <c r="G1043" s="40">
        <f t="shared" si="144"/>
        <v>299284.3161</v>
      </c>
      <c r="H1043" s="40">
        <v>231328.46979999999</v>
      </c>
      <c r="I1043" s="40">
        <f t="shared" si="145"/>
        <v>243126.22175979998</v>
      </c>
      <c r="J1043" s="40">
        <f t="shared" si="146"/>
        <v>243126.22175979998</v>
      </c>
      <c r="K1043" s="39">
        <v>330337.05487439997</v>
      </c>
      <c r="L1043" s="39">
        <v>1963500</v>
      </c>
      <c r="M1043" s="39">
        <f t="shared" si="147"/>
        <v>330337.05487439997</v>
      </c>
    </row>
    <row r="1044" spans="1:13" ht="41.25" customHeight="1" x14ac:dyDescent="0.15">
      <c r="A1044" s="113"/>
      <c r="B1044" s="113"/>
      <c r="C1044" s="113"/>
      <c r="D1044" s="40" t="s">
        <v>901</v>
      </c>
      <c r="E1044" s="40" t="s">
        <v>17</v>
      </c>
      <c r="F1044" s="40">
        <v>272349</v>
      </c>
      <c r="G1044" s="40">
        <f t="shared" si="144"/>
        <v>326491.98119999998</v>
      </c>
      <c r="H1044" s="40">
        <v>252358.5834</v>
      </c>
      <c r="I1044" s="40">
        <f t="shared" si="145"/>
        <v>265228.87115339999</v>
      </c>
      <c r="J1044" s="40">
        <f t="shared" si="146"/>
        <v>265228.87115339999</v>
      </c>
      <c r="K1044" s="39">
        <v>360368.05709520006</v>
      </c>
      <c r="L1044" s="39">
        <v>856800</v>
      </c>
      <c r="M1044" s="39">
        <f t="shared" si="147"/>
        <v>360368.05709520006</v>
      </c>
    </row>
    <row r="1045" spans="1:13" ht="33" customHeight="1" x14ac:dyDescent="0.15">
      <c r="A1045" s="113"/>
      <c r="B1045" s="113"/>
      <c r="C1045" s="113"/>
      <c r="D1045" s="40" t="s">
        <v>902</v>
      </c>
      <c r="E1045" s="40" t="s">
        <v>17</v>
      </c>
      <c r="F1045" s="40">
        <v>2610013.23</v>
      </c>
      <c r="G1045" s="40">
        <f t="shared" si="144"/>
        <v>3128883.8601239999</v>
      </c>
      <c r="H1045" s="40">
        <v>2418438.0458</v>
      </c>
      <c r="I1045" s="40">
        <f t="shared" si="145"/>
        <v>2541778.3861357998</v>
      </c>
      <c r="J1045" s="40">
        <f t="shared" si="146"/>
        <v>2541778.3861357998</v>
      </c>
      <c r="K1045" s="39">
        <v>3453529.5294023999</v>
      </c>
      <c r="L1045" s="39">
        <v>5712000</v>
      </c>
      <c r="M1045" s="39">
        <f t="shared" si="147"/>
        <v>3453529.5294023999</v>
      </c>
    </row>
    <row r="1046" spans="1:13" ht="66" customHeight="1" x14ac:dyDescent="0.15">
      <c r="A1046" s="113"/>
      <c r="B1046" s="113"/>
      <c r="C1046" s="113"/>
      <c r="D1046" s="40" t="s">
        <v>903</v>
      </c>
      <c r="E1046" s="40" t="s">
        <v>17</v>
      </c>
      <c r="F1046" s="40">
        <v>0</v>
      </c>
      <c r="G1046" s="40">
        <f t="shared" si="144"/>
        <v>0</v>
      </c>
      <c r="H1046" s="40">
        <v>0</v>
      </c>
      <c r="I1046" s="40">
        <f t="shared" si="145"/>
        <v>0</v>
      </c>
      <c r="J1046" s="40">
        <f t="shared" si="146"/>
        <v>0</v>
      </c>
      <c r="K1046" s="39">
        <v>590539.19999999995</v>
      </c>
      <c r="L1046" s="39">
        <v>571200</v>
      </c>
      <c r="M1046" s="39">
        <f t="shared" si="147"/>
        <v>571200</v>
      </c>
    </row>
    <row r="1047" spans="1:13" ht="49.5" customHeight="1" x14ac:dyDescent="0.15">
      <c r="A1047" s="113"/>
      <c r="B1047" s="113"/>
      <c r="C1047" s="113"/>
      <c r="D1047" s="40" t="s">
        <v>904</v>
      </c>
      <c r="E1047" s="40" t="s">
        <v>17</v>
      </c>
      <c r="F1047" s="40">
        <v>0</v>
      </c>
      <c r="G1047" s="40">
        <f t="shared" si="144"/>
        <v>0</v>
      </c>
      <c r="H1047" s="40">
        <v>0</v>
      </c>
      <c r="I1047" s="40">
        <f t="shared" si="145"/>
        <v>0</v>
      </c>
      <c r="J1047" s="40">
        <f t="shared" si="146"/>
        <v>0</v>
      </c>
      <c r="K1047" s="39">
        <v>465354.6</v>
      </c>
      <c r="L1047" s="39">
        <v>261800</v>
      </c>
      <c r="M1047" s="39">
        <f t="shared" si="147"/>
        <v>261800</v>
      </c>
    </row>
    <row r="1048" spans="1:13" ht="24.75" customHeight="1" x14ac:dyDescent="0.15">
      <c r="A1048" s="113"/>
      <c r="B1048" s="113"/>
      <c r="C1048" s="113"/>
      <c r="D1048" s="86" t="s">
        <v>81</v>
      </c>
      <c r="E1048" s="87"/>
      <c r="F1048" s="87"/>
      <c r="G1048" s="87"/>
      <c r="H1048" s="87"/>
      <c r="I1048" s="87"/>
      <c r="J1048" s="87"/>
      <c r="K1048" s="87"/>
      <c r="L1048" s="87"/>
      <c r="M1048" s="88"/>
    </row>
    <row r="1049" spans="1:13" ht="24.75" customHeight="1" x14ac:dyDescent="0.15">
      <c r="A1049" s="113"/>
      <c r="B1049" s="113"/>
      <c r="C1049" s="113"/>
      <c r="D1049" s="40" t="s">
        <v>905</v>
      </c>
      <c r="E1049" s="118" t="s">
        <v>82</v>
      </c>
      <c r="F1049" s="40">
        <v>152129.34</v>
      </c>
      <c r="G1049" s="40">
        <f>(F1049*19.88%)+F1049</f>
        <v>182372.65279199998</v>
      </c>
      <c r="H1049" s="40">
        <v>140843.20000000001</v>
      </c>
      <c r="I1049" s="40">
        <f>(H1049*5.1%)+H1049</f>
        <v>148026.20320000002</v>
      </c>
      <c r="J1049" s="40">
        <f>I1049</f>
        <v>148026.20320000002</v>
      </c>
      <c r="K1049" s="121">
        <v>201124.08960000001</v>
      </c>
      <c r="L1049" s="121">
        <v>463029</v>
      </c>
      <c r="M1049" s="121">
        <f>MIN(K1049,L1049)</f>
        <v>201124.08960000001</v>
      </c>
    </row>
    <row r="1050" spans="1:13" ht="24.75" customHeight="1" x14ac:dyDescent="0.15">
      <c r="A1050" s="113"/>
      <c r="B1050" s="113"/>
      <c r="C1050" s="113"/>
      <c r="D1050" s="40" t="s">
        <v>788</v>
      </c>
      <c r="E1050" s="119"/>
      <c r="F1050" s="40"/>
      <c r="G1050" s="40"/>
      <c r="H1050" s="40"/>
      <c r="I1050" s="40"/>
      <c r="J1050" s="40"/>
      <c r="K1050" s="122"/>
      <c r="L1050" s="122"/>
      <c r="M1050" s="122"/>
    </row>
    <row r="1051" spans="1:13" ht="16.5" customHeight="1" x14ac:dyDescent="0.15">
      <c r="A1051" s="113"/>
      <c r="B1051" s="113"/>
      <c r="C1051" s="113"/>
      <c r="D1051" s="40" t="s">
        <v>906</v>
      </c>
      <c r="E1051" s="119"/>
      <c r="F1051" s="40"/>
      <c r="G1051" s="40"/>
      <c r="H1051" s="40"/>
      <c r="I1051" s="40"/>
      <c r="J1051" s="40"/>
      <c r="K1051" s="122"/>
      <c r="L1051" s="122"/>
      <c r="M1051" s="122"/>
    </row>
    <row r="1052" spans="1:13" ht="16.5" customHeight="1" x14ac:dyDescent="0.15">
      <c r="A1052" s="113"/>
      <c r="B1052" s="113"/>
      <c r="C1052" s="113"/>
      <c r="D1052" s="40" t="s">
        <v>907</v>
      </c>
      <c r="E1052" s="119"/>
      <c r="F1052" s="40"/>
      <c r="G1052" s="40"/>
      <c r="H1052" s="40"/>
      <c r="I1052" s="40"/>
      <c r="J1052" s="40"/>
      <c r="K1052" s="122"/>
      <c r="L1052" s="122"/>
      <c r="M1052" s="122"/>
    </row>
    <row r="1053" spans="1:13" ht="33" customHeight="1" x14ac:dyDescent="0.15">
      <c r="A1053" s="113"/>
      <c r="B1053" s="113"/>
      <c r="C1053" s="113"/>
      <c r="D1053" s="40" t="s">
        <v>793</v>
      </c>
      <c r="E1053" s="119"/>
      <c r="F1053" s="40"/>
      <c r="G1053" s="40"/>
      <c r="H1053" s="40"/>
      <c r="I1053" s="40"/>
      <c r="J1053" s="40"/>
      <c r="K1053" s="122"/>
      <c r="L1053" s="122"/>
      <c r="M1053" s="122"/>
    </row>
    <row r="1054" spans="1:13" ht="32.25" customHeight="1" x14ac:dyDescent="0.15">
      <c r="A1054" s="113"/>
      <c r="B1054" s="113"/>
      <c r="C1054" s="113"/>
      <c r="D1054" s="40" t="s">
        <v>794</v>
      </c>
      <c r="E1054" s="119"/>
      <c r="F1054" s="40"/>
      <c r="G1054" s="40"/>
      <c r="H1054" s="40"/>
      <c r="I1054" s="40"/>
      <c r="J1054" s="40"/>
      <c r="K1054" s="122"/>
      <c r="L1054" s="122"/>
      <c r="M1054" s="122"/>
    </row>
    <row r="1055" spans="1:13" ht="24" customHeight="1" x14ac:dyDescent="0.15">
      <c r="A1055" s="113"/>
      <c r="B1055" s="113"/>
      <c r="C1055" s="113"/>
      <c r="D1055" s="40" t="s">
        <v>908</v>
      </c>
      <c r="E1055" s="119"/>
      <c r="F1055" s="40"/>
      <c r="G1055" s="40"/>
      <c r="H1055" s="40"/>
      <c r="I1055" s="40"/>
      <c r="J1055" s="40"/>
      <c r="K1055" s="122"/>
      <c r="L1055" s="122"/>
      <c r="M1055" s="122"/>
    </row>
    <row r="1056" spans="1:13" ht="24.75" customHeight="1" x14ac:dyDescent="0.15">
      <c r="A1056" s="113"/>
      <c r="B1056" s="113"/>
      <c r="C1056" s="113"/>
      <c r="D1056" s="40" t="s">
        <v>795</v>
      </c>
      <c r="E1056" s="119"/>
      <c r="F1056" s="40"/>
      <c r="G1056" s="40"/>
      <c r="H1056" s="40"/>
      <c r="I1056" s="40"/>
      <c r="J1056" s="40"/>
      <c r="K1056" s="122"/>
      <c r="L1056" s="122"/>
      <c r="M1056" s="122"/>
    </row>
    <row r="1057" spans="1:13" ht="24.75" customHeight="1" x14ac:dyDescent="0.15">
      <c r="A1057" s="113"/>
      <c r="B1057" s="113"/>
      <c r="C1057" s="113"/>
      <c r="D1057" s="40" t="s">
        <v>909</v>
      </c>
      <c r="E1057" s="119"/>
      <c r="F1057" s="40"/>
      <c r="G1057" s="40"/>
      <c r="H1057" s="40"/>
      <c r="I1057" s="40"/>
      <c r="J1057" s="40"/>
      <c r="K1057" s="122"/>
      <c r="L1057" s="122"/>
      <c r="M1057" s="122"/>
    </row>
    <row r="1058" spans="1:13" ht="41.25" customHeight="1" x14ac:dyDescent="0.15">
      <c r="A1058" s="113"/>
      <c r="B1058" s="113"/>
      <c r="C1058" s="113"/>
      <c r="D1058" s="40" t="s">
        <v>910</v>
      </c>
      <c r="E1058" s="119"/>
      <c r="F1058" s="40"/>
      <c r="G1058" s="40"/>
      <c r="H1058" s="40"/>
      <c r="I1058" s="40"/>
      <c r="J1058" s="40"/>
      <c r="K1058" s="122"/>
      <c r="L1058" s="122"/>
      <c r="M1058" s="122"/>
    </row>
    <row r="1059" spans="1:13" ht="23.25" customHeight="1" x14ac:dyDescent="0.15">
      <c r="A1059" s="113"/>
      <c r="B1059" s="113"/>
      <c r="C1059" s="113"/>
      <c r="D1059" s="40" t="s">
        <v>911</v>
      </c>
      <c r="E1059" s="119"/>
      <c r="F1059" s="40"/>
      <c r="G1059" s="40"/>
      <c r="H1059" s="40"/>
      <c r="I1059" s="40"/>
      <c r="J1059" s="40"/>
      <c r="K1059" s="122"/>
      <c r="L1059" s="122"/>
      <c r="M1059" s="122"/>
    </row>
    <row r="1060" spans="1:13" ht="24.75" customHeight="1" x14ac:dyDescent="0.15">
      <c r="A1060" s="113"/>
      <c r="B1060" s="113"/>
      <c r="C1060" s="113"/>
      <c r="D1060" s="40" t="s">
        <v>99</v>
      </c>
      <c r="E1060" s="119"/>
      <c r="F1060" s="40"/>
      <c r="G1060" s="40"/>
      <c r="H1060" s="40"/>
      <c r="I1060" s="40"/>
      <c r="J1060" s="40"/>
      <c r="K1060" s="122"/>
      <c r="L1060" s="122"/>
      <c r="M1060" s="122"/>
    </row>
    <row r="1061" spans="1:13" ht="33" customHeight="1" x14ac:dyDescent="0.15">
      <c r="A1061" s="114"/>
      <c r="B1061" s="114"/>
      <c r="C1061" s="114"/>
      <c r="D1061" s="40" t="s">
        <v>912</v>
      </c>
      <c r="E1061" s="120"/>
      <c r="F1061" s="40"/>
      <c r="G1061" s="40"/>
      <c r="H1061" s="40"/>
      <c r="I1061" s="40"/>
      <c r="J1061" s="40"/>
      <c r="K1061" s="123"/>
      <c r="L1061" s="123"/>
      <c r="M1061" s="123"/>
    </row>
    <row r="1062" spans="1:13" ht="16.5" customHeight="1" x14ac:dyDescent="0.15">
      <c r="A1062" s="112">
        <v>7</v>
      </c>
      <c r="B1062" s="112" t="s">
        <v>913</v>
      </c>
      <c r="C1062" s="112" t="s">
        <v>914</v>
      </c>
      <c r="D1062" s="86" t="s">
        <v>15</v>
      </c>
      <c r="E1062" s="87"/>
      <c r="F1062" s="87"/>
      <c r="G1062" s="87"/>
      <c r="H1062" s="87"/>
      <c r="I1062" s="87"/>
      <c r="J1062" s="87"/>
      <c r="K1062" s="87"/>
      <c r="L1062" s="87"/>
      <c r="M1062" s="88"/>
    </row>
    <row r="1063" spans="1:13" ht="24.75" customHeight="1" x14ac:dyDescent="0.15">
      <c r="A1063" s="113"/>
      <c r="B1063" s="113"/>
      <c r="C1063" s="113"/>
      <c r="D1063" s="40" t="s">
        <v>915</v>
      </c>
      <c r="E1063" s="40" t="s">
        <v>17</v>
      </c>
      <c r="F1063" s="40">
        <v>108484.2</v>
      </c>
      <c r="G1063" s="40">
        <f t="shared" ref="G1063:G1074" si="148">(F1063*19.88%)+F1063</f>
        <v>130050.85896</v>
      </c>
      <c r="H1063" s="40">
        <v>100521.27439999999</v>
      </c>
      <c r="I1063" s="40">
        <f t="shared" ref="I1063:I1074" si="149">(H1063*5.1%)+H1063</f>
        <v>105647.85939439999</v>
      </c>
      <c r="J1063" s="40">
        <f>I1063</f>
        <v>105647.85939439999</v>
      </c>
      <c r="K1063" s="39">
        <v>143544.37984319997</v>
      </c>
      <c r="L1063" s="39">
        <v>261800</v>
      </c>
      <c r="M1063" s="39">
        <f>MIN(K1063,L1063)</f>
        <v>143544.37984319997</v>
      </c>
    </row>
    <row r="1064" spans="1:13" ht="24.75" customHeight="1" x14ac:dyDescent="0.15">
      <c r="A1064" s="113"/>
      <c r="B1064" s="113"/>
      <c r="C1064" s="113"/>
      <c r="D1064" s="40" t="s">
        <v>916</v>
      </c>
      <c r="E1064" s="40" t="s">
        <v>17</v>
      </c>
      <c r="F1064" s="40">
        <v>510655.86</v>
      </c>
      <c r="G1064" s="40">
        <f t="shared" si="148"/>
        <v>612174.24496799998</v>
      </c>
      <c r="H1064" s="40">
        <v>0</v>
      </c>
      <c r="I1064" s="40">
        <f t="shared" si="149"/>
        <v>0</v>
      </c>
      <c r="J1064" s="40">
        <f t="shared" ref="J1064:J1074" si="150">I1064</f>
        <v>0</v>
      </c>
      <c r="K1064" s="39">
        <v>3840300</v>
      </c>
      <c r="L1064" s="39">
        <v>5712000</v>
      </c>
      <c r="M1064" s="39">
        <f t="shared" ref="M1064:M1074" si="151">MIN(K1064,L1064)</f>
        <v>3840300</v>
      </c>
    </row>
    <row r="1065" spans="1:13" ht="24.75" customHeight="1" x14ac:dyDescent="0.15">
      <c r="A1065" s="113"/>
      <c r="B1065" s="113"/>
      <c r="C1065" s="113"/>
      <c r="D1065" s="40" t="s">
        <v>917</v>
      </c>
      <c r="E1065" s="40" t="s">
        <v>17</v>
      </c>
      <c r="F1065" s="40">
        <v>209936.43</v>
      </c>
      <c r="G1065" s="40">
        <f t="shared" si="148"/>
        <v>251671.792284</v>
      </c>
      <c r="H1065" s="40">
        <v>194526.69759999998</v>
      </c>
      <c r="I1065" s="40">
        <f t="shared" si="149"/>
        <v>204447.55917759999</v>
      </c>
      <c r="J1065" s="40">
        <f t="shared" si="150"/>
        <v>204447.55917759999</v>
      </c>
      <c r="K1065" s="39">
        <v>277784.12417279999</v>
      </c>
      <c r="L1065" s="39">
        <v>1130500</v>
      </c>
      <c r="M1065" s="39">
        <f t="shared" si="151"/>
        <v>277784.12417279999</v>
      </c>
    </row>
    <row r="1066" spans="1:13" ht="24.75" customHeight="1" x14ac:dyDescent="0.15">
      <c r="A1066" s="113"/>
      <c r="B1066" s="113"/>
      <c r="C1066" s="113"/>
      <c r="D1066" s="40" t="s">
        <v>918</v>
      </c>
      <c r="E1066" s="40" t="s">
        <v>17</v>
      </c>
      <c r="F1066" s="40">
        <v>113024.34</v>
      </c>
      <c r="G1066" s="40">
        <f t="shared" si="148"/>
        <v>135493.57879199999</v>
      </c>
      <c r="H1066" s="40">
        <v>104728.0384</v>
      </c>
      <c r="I1066" s="40">
        <f t="shared" si="149"/>
        <v>110069.1683584</v>
      </c>
      <c r="J1066" s="40">
        <f t="shared" si="150"/>
        <v>110069.1683584</v>
      </c>
      <c r="K1066" s="39">
        <v>149551.63883519999</v>
      </c>
      <c r="L1066" s="39">
        <v>273700</v>
      </c>
      <c r="M1066" s="39">
        <f t="shared" si="151"/>
        <v>149551.63883519999</v>
      </c>
    </row>
    <row r="1067" spans="1:13" ht="33" customHeight="1" x14ac:dyDescent="0.15">
      <c r="A1067" s="113"/>
      <c r="B1067" s="113"/>
      <c r="C1067" s="113"/>
      <c r="D1067" s="40" t="s">
        <v>919</v>
      </c>
      <c r="E1067" s="40" t="s">
        <v>17</v>
      </c>
      <c r="F1067" s="40">
        <v>9079.2900000000009</v>
      </c>
      <c r="G1067" s="40">
        <f t="shared" si="148"/>
        <v>10884.252852000001</v>
      </c>
      <c r="H1067" s="40">
        <v>8412.6013999999996</v>
      </c>
      <c r="I1067" s="40">
        <f t="shared" si="149"/>
        <v>8841.6440714</v>
      </c>
      <c r="J1067" s="40">
        <f t="shared" si="150"/>
        <v>8841.6440714</v>
      </c>
      <c r="K1067" s="39">
        <v>12013.194799199999</v>
      </c>
      <c r="L1067" s="39">
        <v>17850</v>
      </c>
      <c r="M1067" s="39">
        <f t="shared" si="151"/>
        <v>12013.194799199999</v>
      </c>
    </row>
    <row r="1068" spans="1:13" ht="24.75" customHeight="1" x14ac:dyDescent="0.15">
      <c r="A1068" s="113"/>
      <c r="B1068" s="113"/>
      <c r="C1068" s="113"/>
      <c r="D1068" s="40" t="s">
        <v>920</v>
      </c>
      <c r="E1068" s="40" t="s">
        <v>17</v>
      </c>
      <c r="F1068" s="40">
        <v>85109.31</v>
      </c>
      <c r="G1068" s="40">
        <f t="shared" si="148"/>
        <v>102029.040828</v>
      </c>
      <c r="H1068" s="40">
        <v>78861.999400000001</v>
      </c>
      <c r="I1068" s="40">
        <f t="shared" si="149"/>
        <v>82883.9613694</v>
      </c>
      <c r="J1068" s="40">
        <f t="shared" si="150"/>
        <v>82883.9613694</v>
      </c>
      <c r="K1068" s="39">
        <v>112614.9351432</v>
      </c>
      <c r="L1068" s="39">
        <v>17850</v>
      </c>
      <c r="M1068" s="39">
        <f t="shared" si="151"/>
        <v>17850</v>
      </c>
    </row>
    <row r="1069" spans="1:13" ht="33" customHeight="1" x14ac:dyDescent="0.15">
      <c r="A1069" s="113"/>
      <c r="B1069" s="113"/>
      <c r="C1069" s="113"/>
      <c r="D1069" s="40" t="s">
        <v>921</v>
      </c>
      <c r="E1069" s="40" t="s">
        <v>17</v>
      </c>
      <c r="F1069" s="40">
        <v>28370.43</v>
      </c>
      <c r="G1069" s="40">
        <f t="shared" si="148"/>
        <v>34010.471484000002</v>
      </c>
      <c r="H1069" s="40">
        <v>26287.642</v>
      </c>
      <c r="I1069" s="40">
        <f t="shared" si="149"/>
        <v>27628.311741999998</v>
      </c>
      <c r="J1069" s="40">
        <f t="shared" si="150"/>
        <v>27628.311741999998</v>
      </c>
      <c r="K1069" s="39">
        <v>37538.752776000001</v>
      </c>
      <c r="L1069" s="39">
        <v>101150</v>
      </c>
      <c r="M1069" s="39">
        <f t="shared" si="151"/>
        <v>37538.752776000001</v>
      </c>
    </row>
    <row r="1070" spans="1:13" ht="33" customHeight="1" x14ac:dyDescent="0.15">
      <c r="A1070" s="113"/>
      <c r="B1070" s="113"/>
      <c r="C1070" s="113"/>
      <c r="D1070" s="40" t="s">
        <v>922</v>
      </c>
      <c r="E1070" s="40" t="s">
        <v>17</v>
      </c>
      <c r="F1070" s="40">
        <v>17022.060000000001</v>
      </c>
      <c r="G1070" s="40">
        <f t="shared" si="148"/>
        <v>20406.045528000002</v>
      </c>
      <c r="H1070" s="40">
        <v>15772.5852</v>
      </c>
      <c r="I1070" s="40">
        <f t="shared" si="149"/>
        <v>16576.9870452</v>
      </c>
      <c r="J1070" s="40">
        <f t="shared" si="150"/>
        <v>16576.9870452</v>
      </c>
      <c r="K1070" s="39">
        <v>22523.251665600001</v>
      </c>
      <c r="L1070" s="39">
        <v>214200</v>
      </c>
      <c r="M1070" s="39">
        <f t="shared" si="151"/>
        <v>22523.251665600001</v>
      </c>
    </row>
    <row r="1071" spans="1:13" ht="24.75" customHeight="1" x14ac:dyDescent="0.15">
      <c r="A1071" s="113"/>
      <c r="B1071" s="113"/>
      <c r="C1071" s="113"/>
      <c r="D1071" s="40" t="s">
        <v>923</v>
      </c>
      <c r="E1071" s="40" t="s">
        <v>17</v>
      </c>
      <c r="F1071" s="40">
        <v>13617.45</v>
      </c>
      <c r="G1071" s="40">
        <f t="shared" si="148"/>
        <v>16324.59906</v>
      </c>
      <c r="H1071" s="40">
        <v>12617.512199999999</v>
      </c>
      <c r="I1071" s="40">
        <f t="shared" si="149"/>
        <v>13261.005322199999</v>
      </c>
      <c r="J1071" s="40">
        <f t="shared" si="150"/>
        <v>13261.005322199999</v>
      </c>
      <c r="K1071" s="39">
        <v>18017.807421599999</v>
      </c>
      <c r="L1071" s="39">
        <v>737800</v>
      </c>
      <c r="M1071" s="39">
        <f t="shared" si="151"/>
        <v>18017.807421599999</v>
      </c>
    </row>
    <row r="1072" spans="1:13" ht="16.5" customHeight="1" x14ac:dyDescent="0.15">
      <c r="A1072" s="113"/>
      <c r="B1072" s="113"/>
      <c r="C1072" s="113"/>
      <c r="D1072" s="40" t="s">
        <v>924</v>
      </c>
      <c r="E1072" s="40" t="s">
        <v>17</v>
      </c>
      <c r="F1072" s="40">
        <v>96456.69</v>
      </c>
      <c r="G1072" s="40">
        <f t="shared" si="148"/>
        <v>115632.279972</v>
      </c>
      <c r="H1072" s="40">
        <v>89377.056199999992</v>
      </c>
      <c r="I1072" s="40">
        <f t="shared" si="149"/>
        <v>93935.286066199988</v>
      </c>
      <c r="J1072" s="40">
        <f t="shared" si="150"/>
        <v>93935.286066199988</v>
      </c>
      <c r="K1072" s="39">
        <v>127630.4362536</v>
      </c>
      <c r="L1072" s="39">
        <v>856800</v>
      </c>
      <c r="M1072" s="39">
        <f t="shared" si="151"/>
        <v>127630.4362536</v>
      </c>
    </row>
    <row r="1073" spans="1:13" ht="24.75" customHeight="1" x14ac:dyDescent="0.15">
      <c r="A1073" s="113"/>
      <c r="B1073" s="113"/>
      <c r="C1073" s="113"/>
      <c r="D1073" s="40" t="s">
        <v>55</v>
      </c>
      <c r="E1073" s="40" t="s">
        <v>17</v>
      </c>
      <c r="F1073" s="40">
        <v>363132.99</v>
      </c>
      <c r="G1073" s="40">
        <f t="shared" si="148"/>
        <v>435323.82841199997</v>
      </c>
      <c r="H1073" s="40">
        <v>336479.03779999999</v>
      </c>
      <c r="I1073" s="40">
        <f t="shared" si="149"/>
        <v>353639.46872780001</v>
      </c>
      <c r="J1073" s="40">
        <f t="shared" si="150"/>
        <v>353639.46872780001</v>
      </c>
      <c r="K1073" s="39">
        <v>480492.0659784</v>
      </c>
      <c r="L1073" s="39">
        <v>2261000</v>
      </c>
      <c r="M1073" s="39">
        <f t="shared" si="151"/>
        <v>480492.0659784</v>
      </c>
    </row>
    <row r="1074" spans="1:13" ht="33" customHeight="1" x14ac:dyDescent="0.15">
      <c r="A1074" s="113"/>
      <c r="B1074" s="113"/>
      <c r="C1074" s="113"/>
      <c r="D1074" s="40" t="s">
        <v>925</v>
      </c>
      <c r="E1074" s="40" t="s">
        <v>17</v>
      </c>
      <c r="F1074" s="40">
        <v>249653.25</v>
      </c>
      <c r="G1074" s="40">
        <f t="shared" si="148"/>
        <v>299284.3161</v>
      </c>
      <c r="H1074" s="40">
        <v>231328.46979999999</v>
      </c>
      <c r="I1074" s="40">
        <f t="shared" si="149"/>
        <v>243126.22175979998</v>
      </c>
      <c r="J1074" s="40">
        <f t="shared" si="150"/>
        <v>243126.22175979998</v>
      </c>
      <c r="K1074" s="39">
        <v>330337.05487439997</v>
      </c>
      <c r="L1074" s="39">
        <v>3451000</v>
      </c>
      <c r="M1074" s="39">
        <f t="shared" si="151"/>
        <v>330337.05487439997</v>
      </c>
    </row>
    <row r="1075" spans="1:13" ht="24.75" customHeight="1" x14ac:dyDescent="0.15">
      <c r="A1075" s="113"/>
      <c r="B1075" s="113"/>
      <c r="C1075" s="113"/>
      <c r="D1075" s="86" t="s">
        <v>81</v>
      </c>
      <c r="E1075" s="87"/>
      <c r="F1075" s="87"/>
      <c r="G1075" s="87"/>
      <c r="H1075" s="87"/>
      <c r="I1075" s="87"/>
      <c r="J1075" s="87"/>
      <c r="K1075" s="87"/>
      <c r="L1075" s="87"/>
      <c r="M1075" s="88"/>
    </row>
    <row r="1076" spans="1:13" ht="33" customHeight="1" x14ac:dyDescent="0.15">
      <c r="A1076" s="113"/>
      <c r="B1076" s="113"/>
      <c r="C1076" s="113"/>
      <c r="D1076" s="40" t="s">
        <v>926</v>
      </c>
      <c r="E1076" s="118" t="s">
        <v>82</v>
      </c>
      <c r="F1076" s="40">
        <v>62506.62</v>
      </c>
      <c r="G1076" s="40">
        <f>(F1076*19.88%)+F1076</f>
        <v>74932.936056000006</v>
      </c>
      <c r="H1076" s="40">
        <v>57449.2</v>
      </c>
      <c r="I1076" s="40">
        <f>(H1076*5.1%)+H1076</f>
        <v>60379.109199999999</v>
      </c>
      <c r="J1076" s="40">
        <f>I1076</f>
        <v>60379.109199999999</v>
      </c>
      <c r="K1076" s="121">
        <v>82037.457600000009</v>
      </c>
      <c r="L1076" s="121">
        <v>336413</v>
      </c>
      <c r="M1076" s="121">
        <f>MIN(K1076,L1076)</f>
        <v>82037.457600000009</v>
      </c>
    </row>
    <row r="1077" spans="1:13" ht="24.75" customHeight="1" x14ac:dyDescent="0.15">
      <c r="A1077" s="113"/>
      <c r="B1077" s="113"/>
      <c r="C1077" s="113"/>
      <c r="D1077" s="40" t="s">
        <v>927</v>
      </c>
      <c r="E1077" s="119"/>
      <c r="F1077" s="40"/>
      <c r="G1077" s="40"/>
      <c r="H1077" s="40"/>
      <c r="I1077" s="40"/>
      <c r="J1077" s="40">
        <f t="shared" ref="J1077:J1087" si="152">+(G1077+I1077)/2</f>
        <v>0</v>
      </c>
      <c r="K1077" s="122"/>
      <c r="L1077" s="122"/>
      <c r="M1077" s="122"/>
    </row>
    <row r="1078" spans="1:13" ht="24.75" customHeight="1" x14ac:dyDescent="0.15">
      <c r="A1078" s="113"/>
      <c r="B1078" s="113"/>
      <c r="C1078" s="113"/>
      <c r="D1078" s="40" t="s">
        <v>928</v>
      </c>
      <c r="E1078" s="119"/>
      <c r="F1078" s="40"/>
      <c r="G1078" s="40"/>
      <c r="H1078" s="40"/>
      <c r="I1078" s="40"/>
      <c r="J1078" s="40">
        <f t="shared" si="152"/>
        <v>0</v>
      </c>
      <c r="K1078" s="122"/>
      <c r="L1078" s="122"/>
      <c r="M1078" s="122"/>
    </row>
    <row r="1079" spans="1:13" ht="24.75" customHeight="1" x14ac:dyDescent="0.15">
      <c r="A1079" s="113"/>
      <c r="B1079" s="113"/>
      <c r="C1079" s="113"/>
      <c r="D1079" s="40" t="s">
        <v>929</v>
      </c>
      <c r="E1079" s="119"/>
      <c r="F1079" s="40"/>
      <c r="G1079" s="40"/>
      <c r="H1079" s="40"/>
      <c r="I1079" s="40"/>
      <c r="J1079" s="40">
        <f t="shared" si="152"/>
        <v>0</v>
      </c>
      <c r="K1079" s="122"/>
      <c r="L1079" s="122"/>
      <c r="M1079" s="122"/>
    </row>
    <row r="1080" spans="1:13" ht="16.5" customHeight="1" x14ac:dyDescent="0.15">
      <c r="A1080" s="113"/>
      <c r="B1080" s="113"/>
      <c r="C1080" s="113"/>
      <c r="D1080" s="40" t="s">
        <v>930</v>
      </c>
      <c r="E1080" s="119"/>
      <c r="F1080" s="40"/>
      <c r="G1080" s="40"/>
      <c r="H1080" s="40"/>
      <c r="I1080" s="40"/>
      <c r="J1080" s="40">
        <f t="shared" si="152"/>
        <v>0</v>
      </c>
      <c r="K1080" s="122"/>
      <c r="L1080" s="122"/>
      <c r="M1080" s="122"/>
    </row>
    <row r="1081" spans="1:13" ht="24.75" customHeight="1" x14ac:dyDescent="0.15">
      <c r="A1081" s="113"/>
      <c r="B1081" s="113"/>
      <c r="C1081" s="113"/>
      <c r="D1081" s="40" t="s">
        <v>931</v>
      </c>
      <c r="E1081" s="119"/>
      <c r="F1081" s="40"/>
      <c r="G1081" s="40"/>
      <c r="H1081" s="40"/>
      <c r="I1081" s="40"/>
      <c r="J1081" s="40">
        <f t="shared" si="152"/>
        <v>0</v>
      </c>
      <c r="K1081" s="122"/>
      <c r="L1081" s="122"/>
      <c r="M1081" s="122"/>
    </row>
    <row r="1082" spans="1:13" ht="16.5" customHeight="1" x14ac:dyDescent="0.15">
      <c r="A1082" s="113"/>
      <c r="B1082" s="113"/>
      <c r="C1082" s="113"/>
      <c r="D1082" s="40" t="s">
        <v>468</v>
      </c>
      <c r="E1082" s="119"/>
      <c r="F1082" s="40"/>
      <c r="G1082" s="40"/>
      <c r="H1082" s="40"/>
      <c r="I1082" s="40"/>
      <c r="J1082" s="40">
        <f t="shared" si="152"/>
        <v>0</v>
      </c>
      <c r="K1082" s="122"/>
      <c r="L1082" s="122"/>
      <c r="M1082" s="122"/>
    </row>
    <row r="1083" spans="1:13" ht="33" customHeight="1" x14ac:dyDescent="0.15">
      <c r="A1083" s="113"/>
      <c r="B1083" s="113"/>
      <c r="C1083" s="113"/>
      <c r="D1083" s="40" t="s">
        <v>932</v>
      </c>
      <c r="E1083" s="119"/>
      <c r="F1083" s="40"/>
      <c r="G1083" s="40"/>
      <c r="H1083" s="40"/>
      <c r="I1083" s="40"/>
      <c r="J1083" s="40">
        <f t="shared" si="152"/>
        <v>0</v>
      </c>
      <c r="K1083" s="122"/>
      <c r="L1083" s="122"/>
      <c r="M1083" s="122"/>
    </row>
    <row r="1084" spans="1:13" ht="41.25" customHeight="1" x14ac:dyDescent="0.15">
      <c r="A1084" s="113"/>
      <c r="B1084" s="113"/>
      <c r="C1084" s="113"/>
      <c r="D1084" s="40" t="s">
        <v>933</v>
      </c>
      <c r="E1084" s="119"/>
      <c r="F1084" s="40"/>
      <c r="G1084" s="40"/>
      <c r="H1084" s="40"/>
      <c r="I1084" s="40"/>
      <c r="J1084" s="40">
        <f t="shared" si="152"/>
        <v>0</v>
      </c>
      <c r="K1084" s="122"/>
      <c r="L1084" s="122"/>
      <c r="M1084" s="122"/>
    </row>
    <row r="1085" spans="1:13" ht="24.75" customHeight="1" x14ac:dyDescent="0.15">
      <c r="A1085" s="113"/>
      <c r="B1085" s="113"/>
      <c r="C1085" s="113"/>
      <c r="D1085" s="40" t="s">
        <v>934</v>
      </c>
      <c r="E1085" s="119"/>
      <c r="F1085" s="40"/>
      <c r="G1085" s="40"/>
      <c r="H1085" s="40"/>
      <c r="I1085" s="40"/>
      <c r="J1085" s="40">
        <f t="shared" si="152"/>
        <v>0</v>
      </c>
      <c r="K1085" s="122"/>
      <c r="L1085" s="122"/>
      <c r="M1085" s="122"/>
    </row>
    <row r="1086" spans="1:13" ht="24.75" customHeight="1" x14ac:dyDescent="0.15">
      <c r="A1086" s="113"/>
      <c r="B1086" s="113"/>
      <c r="C1086" s="113"/>
      <c r="D1086" s="40" t="s">
        <v>99</v>
      </c>
      <c r="E1086" s="119"/>
      <c r="F1086" s="40"/>
      <c r="G1086" s="40"/>
      <c r="H1086" s="40"/>
      <c r="I1086" s="40"/>
      <c r="J1086" s="40">
        <f t="shared" si="152"/>
        <v>0</v>
      </c>
      <c r="K1086" s="122"/>
      <c r="L1086" s="122"/>
      <c r="M1086" s="122"/>
    </row>
    <row r="1087" spans="1:13" ht="33" customHeight="1" x14ac:dyDescent="0.15">
      <c r="A1087" s="114"/>
      <c r="B1087" s="114"/>
      <c r="C1087" s="114"/>
      <c r="D1087" s="40" t="s">
        <v>935</v>
      </c>
      <c r="E1087" s="120"/>
      <c r="F1087" s="40"/>
      <c r="G1087" s="40"/>
      <c r="H1087" s="40"/>
      <c r="I1087" s="40"/>
      <c r="J1087" s="40">
        <f t="shared" si="152"/>
        <v>0</v>
      </c>
      <c r="K1087" s="123"/>
      <c r="L1087" s="123"/>
      <c r="M1087" s="123"/>
    </row>
    <row r="1088" spans="1:13" ht="24.75" customHeight="1" x14ac:dyDescent="0.15">
      <c r="A1088" s="112">
        <v>8</v>
      </c>
      <c r="B1088" s="112" t="s">
        <v>936</v>
      </c>
      <c r="C1088" s="112" t="s">
        <v>937</v>
      </c>
      <c r="D1088" s="86" t="s">
        <v>15</v>
      </c>
      <c r="E1088" s="87"/>
      <c r="F1088" s="87"/>
      <c r="G1088" s="87"/>
      <c r="H1088" s="87"/>
      <c r="I1088" s="87"/>
      <c r="J1088" s="87"/>
      <c r="K1088" s="87"/>
      <c r="L1088" s="87"/>
      <c r="M1088" s="88"/>
    </row>
    <row r="1089" spans="1:13" ht="24.75" customHeight="1" x14ac:dyDescent="0.15">
      <c r="A1089" s="113"/>
      <c r="B1089" s="113"/>
      <c r="C1089" s="113"/>
      <c r="D1089" s="40" t="s">
        <v>938</v>
      </c>
      <c r="E1089" s="40" t="s">
        <v>17</v>
      </c>
      <c r="F1089" s="40">
        <v>658176.75</v>
      </c>
      <c r="G1089" s="40">
        <f t="shared" ref="G1089:G1106" si="153">(F1089*19.88%)+F1089</f>
        <v>789022.2879</v>
      </c>
      <c r="H1089" s="40">
        <v>609866.80819999997</v>
      </c>
      <c r="I1089" s="40">
        <f t="shared" ref="I1089:I1106" si="154">(H1089*5.1%)+H1089</f>
        <v>640970.01541819994</v>
      </c>
      <c r="J1089" s="40">
        <f>I1089</f>
        <v>640970.01541819994</v>
      </c>
      <c r="K1089" s="39">
        <v>870889.80210960004</v>
      </c>
      <c r="L1089" s="39">
        <v>1428000</v>
      </c>
      <c r="M1089" s="39">
        <f>MIN(K1089,L1089)</f>
        <v>870889.80210960004</v>
      </c>
    </row>
    <row r="1090" spans="1:13" ht="16.5" customHeight="1" x14ac:dyDescent="0.15">
      <c r="A1090" s="113"/>
      <c r="B1090" s="113"/>
      <c r="C1090" s="113"/>
      <c r="D1090" s="40" t="s">
        <v>939</v>
      </c>
      <c r="E1090" s="40" t="s">
        <v>17</v>
      </c>
      <c r="F1090" s="40">
        <v>59008.95</v>
      </c>
      <c r="G1090" s="40">
        <f t="shared" si="153"/>
        <v>70739.92925999999</v>
      </c>
      <c r="H1090" s="40">
        <v>54677.739399999999</v>
      </c>
      <c r="I1090" s="40">
        <f t="shared" si="154"/>
        <v>57466.3041094</v>
      </c>
      <c r="J1090" s="40">
        <f t="shared" ref="J1090:J1106" si="155">I1090</f>
        <v>57466.3041094</v>
      </c>
      <c r="K1090" s="39">
        <v>78079.811863199997</v>
      </c>
      <c r="L1090" s="39">
        <v>261800</v>
      </c>
      <c r="M1090" s="39">
        <f t="shared" ref="M1090:M1106" si="156">MIN(K1090,L1090)</f>
        <v>78079.811863199997</v>
      </c>
    </row>
    <row r="1091" spans="1:13" ht="24.75" customHeight="1" x14ac:dyDescent="0.15">
      <c r="A1091" s="113"/>
      <c r="B1091" s="113"/>
      <c r="C1091" s="113"/>
      <c r="D1091" s="40" t="s">
        <v>940</v>
      </c>
      <c r="E1091" s="40" t="s">
        <v>17</v>
      </c>
      <c r="F1091" s="40">
        <v>20994.93</v>
      </c>
      <c r="G1091" s="40">
        <f t="shared" si="153"/>
        <v>25168.722084000001</v>
      </c>
      <c r="H1091" s="40">
        <v>19453.967000000001</v>
      </c>
      <c r="I1091" s="40">
        <f t="shared" si="154"/>
        <v>20446.119317000001</v>
      </c>
      <c r="J1091" s="40">
        <f t="shared" si="155"/>
        <v>20446.119317000001</v>
      </c>
      <c r="K1091" s="39">
        <v>27780.264876000001</v>
      </c>
      <c r="L1091" s="39">
        <v>499800</v>
      </c>
      <c r="M1091" s="39">
        <f t="shared" si="156"/>
        <v>27780.264876000001</v>
      </c>
    </row>
    <row r="1092" spans="1:13" ht="24.75" customHeight="1" x14ac:dyDescent="0.15">
      <c r="A1092" s="113"/>
      <c r="B1092" s="113"/>
      <c r="C1092" s="113"/>
      <c r="D1092" s="40" t="s">
        <v>941</v>
      </c>
      <c r="E1092" s="40" t="s">
        <v>17</v>
      </c>
      <c r="F1092" s="40">
        <v>668390.57999999996</v>
      </c>
      <c r="G1092" s="40">
        <f t="shared" si="153"/>
        <v>801266.62730399997</v>
      </c>
      <c r="H1092" s="40">
        <v>619331.10060000001</v>
      </c>
      <c r="I1092" s="40">
        <f t="shared" si="154"/>
        <v>650916.98673060001</v>
      </c>
      <c r="J1092" s="40">
        <f t="shared" si="155"/>
        <v>650916.98673060001</v>
      </c>
      <c r="K1092" s="39">
        <v>884404.81165679998</v>
      </c>
      <c r="L1092" s="39">
        <v>452200</v>
      </c>
      <c r="M1092" s="39">
        <f t="shared" si="156"/>
        <v>452200</v>
      </c>
    </row>
    <row r="1093" spans="1:13" ht="33" customHeight="1" x14ac:dyDescent="0.15">
      <c r="A1093" s="113"/>
      <c r="B1093" s="113"/>
      <c r="C1093" s="113"/>
      <c r="D1093" s="40" t="s">
        <v>942</v>
      </c>
      <c r="E1093" s="40" t="s">
        <v>17</v>
      </c>
      <c r="F1093" s="40">
        <v>363132.99</v>
      </c>
      <c r="G1093" s="40">
        <f t="shared" si="153"/>
        <v>435323.82841199997</v>
      </c>
      <c r="H1093" s="40">
        <v>336479.03779999999</v>
      </c>
      <c r="I1093" s="40">
        <f t="shared" si="154"/>
        <v>353639.46872780001</v>
      </c>
      <c r="J1093" s="40">
        <f t="shared" si="155"/>
        <v>353639.46872780001</v>
      </c>
      <c r="K1093" s="39">
        <v>480492.0659784</v>
      </c>
      <c r="L1093" s="39">
        <v>773500</v>
      </c>
      <c r="M1093" s="39">
        <f t="shared" si="156"/>
        <v>480492.0659784</v>
      </c>
    </row>
    <row r="1094" spans="1:13" ht="16.5" customHeight="1" x14ac:dyDescent="0.15">
      <c r="A1094" s="113"/>
      <c r="B1094" s="113"/>
      <c r="C1094" s="113"/>
      <c r="D1094" s="40" t="s">
        <v>943</v>
      </c>
      <c r="E1094" s="40" t="s">
        <v>17</v>
      </c>
      <c r="F1094" s="40">
        <v>136173.51</v>
      </c>
      <c r="G1094" s="40">
        <f t="shared" si="153"/>
        <v>163244.80378800002</v>
      </c>
      <c r="H1094" s="40">
        <v>97542.255399999995</v>
      </c>
      <c r="I1094" s="40">
        <f t="shared" si="154"/>
        <v>102516.9104254</v>
      </c>
      <c r="J1094" s="40">
        <f t="shared" si="155"/>
        <v>102516.9104254</v>
      </c>
      <c r="K1094" s="39">
        <v>139290.3407112</v>
      </c>
      <c r="L1094" s="39">
        <v>214200</v>
      </c>
      <c r="M1094" s="39">
        <f t="shared" si="156"/>
        <v>139290.3407112</v>
      </c>
    </row>
    <row r="1095" spans="1:13" ht="24.75" customHeight="1" x14ac:dyDescent="0.15">
      <c r="A1095" s="113"/>
      <c r="B1095" s="113"/>
      <c r="C1095" s="113"/>
      <c r="D1095" s="40" t="s">
        <v>944</v>
      </c>
      <c r="E1095" s="40" t="s">
        <v>17</v>
      </c>
      <c r="F1095" s="40">
        <v>737612.37</v>
      </c>
      <c r="G1095" s="40">
        <f t="shared" si="153"/>
        <v>884249.70915599994</v>
      </c>
      <c r="H1095" s="40">
        <v>125091</v>
      </c>
      <c r="I1095" s="40">
        <f t="shared" si="154"/>
        <v>131470.641</v>
      </c>
      <c r="J1095" s="40">
        <f t="shared" si="155"/>
        <v>131470.641</v>
      </c>
      <c r="K1095" s="39">
        <v>178629.948</v>
      </c>
      <c r="L1095" s="39">
        <v>380800</v>
      </c>
      <c r="M1095" s="39">
        <f t="shared" si="156"/>
        <v>178629.948</v>
      </c>
    </row>
    <row r="1096" spans="1:13" ht="24.75" customHeight="1" x14ac:dyDescent="0.15">
      <c r="A1096" s="113"/>
      <c r="B1096" s="113"/>
      <c r="C1096" s="113"/>
      <c r="D1096" s="40" t="s">
        <v>945</v>
      </c>
      <c r="E1096" s="40" t="s">
        <v>17</v>
      </c>
      <c r="F1096" s="40">
        <v>522002.25</v>
      </c>
      <c r="G1096" s="40">
        <f t="shared" si="153"/>
        <v>625776.29729999998</v>
      </c>
      <c r="H1096" s="40">
        <v>483687.05319999997</v>
      </c>
      <c r="I1096" s="40">
        <f t="shared" si="154"/>
        <v>508355.09291319997</v>
      </c>
      <c r="J1096" s="40">
        <f t="shared" si="155"/>
        <v>508355.09291319997</v>
      </c>
      <c r="K1096" s="39">
        <v>690705.11196959997</v>
      </c>
      <c r="L1096" s="39">
        <v>2856000</v>
      </c>
      <c r="M1096" s="39">
        <f t="shared" si="156"/>
        <v>690705.11196959997</v>
      </c>
    </row>
    <row r="1097" spans="1:13" ht="24.75" customHeight="1" x14ac:dyDescent="0.15">
      <c r="A1097" s="113"/>
      <c r="B1097" s="113"/>
      <c r="C1097" s="113"/>
      <c r="D1097" s="40" t="s">
        <v>946</v>
      </c>
      <c r="E1097" s="40" t="s">
        <v>17</v>
      </c>
      <c r="F1097" s="40">
        <v>170218.62</v>
      </c>
      <c r="G1097" s="40">
        <f t="shared" si="153"/>
        <v>204058.08165599999</v>
      </c>
      <c r="H1097" s="40">
        <v>157724.92540000001</v>
      </c>
      <c r="I1097" s="40">
        <f t="shared" si="154"/>
        <v>165768.8965954</v>
      </c>
      <c r="J1097" s="40">
        <f t="shared" si="155"/>
        <v>165768.8965954</v>
      </c>
      <c r="K1097" s="39">
        <v>225231.19347120001</v>
      </c>
      <c r="L1097" s="39">
        <v>190400</v>
      </c>
      <c r="M1097" s="39">
        <f t="shared" si="156"/>
        <v>190400</v>
      </c>
    </row>
    <row r="1098" spans="1:13" ht="33" customHeight="1" x14ac:dyDescent="0.15">
      <c r="A1098" s="113"/>
      <c r="B1098" s="113"/>
      <c r="C1098" s="113"/>
      <c r="D1098" s="40" t="s">
        <v>947</v>
      </c>
      <c r="E1098" s="40" t="s">
        <v>17</v>
      </c>
      <c r="F1098" s="40">
        <v>964570.86</v>
      </c>
      <c r="G1098" s="40">
        <f t="shared" si="153"/>
        <v>1156327.546968</v>
      </c>
      <c r="H1098" s="40">
        <v>893771.48860000004</v>
      </c>
      <c r="I1098" s="40">
        <f t="shared" si="154"/>
        <v>939353.83451860002</v>
      </c>
      <c r="J1098" s="40">
        <f t="shared" si="155"/>
        <v>939353.83451860002</v>
      </c>
      <c r="K1098" s="39">
        <v>1276305.6857208002</v>
      </c>
      <c r="L1098" s="39">
        <v>809200</v>
      </c>
      <c r="M1098" s="39">
        <f t="shared" si="156"/>
        <v>809200</v>
      </c>
    </row>
    <row r="1099" spans="1:13" ht="24.75" customHeight="1" x14ac:dyDescent="0.15">
      <c r="A1099" s="113"/>
      <c r="B1099" s="113"/>
      <c r="C1099" s="113"/>
      <c r="D1099" s="40" t="s">
        <v>948</v>
      </c>
      <c r="E1099" s="40" t="s">
        <v>17</v>
      </c>
      <c r="F1099" s="40">
        <v>28370.43</v>
      </c>
      <c r="G1099" s="40">
        <f t="shared" si="153"/>
        <v>34010.471484000002</v>
      </c>
      <c r="H1099" s="40">
        <v>26287.642</v>
      </c>
      <c r="I1099" s="40">
        <f t="shared" si="154"/>
        <v>27628.311741999998</v>
      </c>
      <c r="J1099" s="40">
        <f t="shared" si="155"/>
        <v>27628.311741999998</v>
      </c>
      <c r="K1099" s="39">
        <v>37538.752776000001</v>
      </c>
      <c r="L1099" s="39">
        <v>142800</v>
      </c>
      <c r="M1099" s="39">
        <f t="shared" si="156"/>
        <v>37538.752776000001</v>
      </c>
    </row>
    <row r="1100" spans="1:13" ht="24.75" customHeight="1" x14ac:dyDescent="0.15">
      <c r="A1100" s="113"/>
      <c r="B1100" s="113"/>
      <c r="C1100" s="113"/>
      <c r="D1100" s="40" t="s">
        <v>949</v>
      </c>
      <c r="E1100" s="40" t="s">
        <v>17</v>
      </c>
      <c r="F1100" s="40">
        <v>77505.119999999995</v>
      </c>
      <c r="G1100" s="40">
        <f t="shared" si="153"/>
        <v>92913.137855999987</v>
      </c>
      <c r="H1100" s="40">
        <v>71816.133000000002</v>
      </c>
      <c r="I1100" s="40">
        <f t="shared" si="154"/>
        <v>75478.755783000001</v>
      </c>
      <c r="J1100" s="40">
        <f t="shared" si="155"/>
        <v>75478.755783000001</v>
      </c>
      <c r="K1100" s="39">
        <v>102553.437924</v>
      </c>
      <c r="L1100" s="39">
        <v>333200</v>
      </c>
      <c r="M1100" s="39">
        <f t="shared" si="156"/>
        <v>102553.437924</v>
      </c>
    </row>
    <row r="1101" spans="1:13" ht="33" customHeight="1" x14ac:dyDescent="0.15">
      <c r="A1101" s="113"/>
      <c r="B1101" s="113"/>
      <c r="C1101" s="113"/>
      <c r="D1101" s="40" t="s">
        <v>950</v>
      </c>
      <c r="E1101" s="40" t="s">
        <v>17</v>
      </c>
      <c r="F1101" s="40">
        <v>2610013.23</v>
      </c>
      <c r="G1101" s="40">
        <f t="shared" si="153"/>
        <v>3128883.8601239999</v>
      </c>
      <c r="H1101" s="40">
        <v>2418438.0458</v>
      </c>
      <c r="I1101" s="40">
        <f t="shared" si="154"/>
        <v>2541778.3861357998</v>
      </c>
      <c r="J1101" s="40">
        <f t="shared" si="155"/>
        <v>2541778.3861357998</v>
      </c>
      <c r="K1101" s="39">
        <v>3453529.5294023999</v>
      </c>
      <c r="L1101" s="39">
        <v>3808000</v>
      </c>
      <c r="M1101" s="39">
        <f t="shared" si="156"/>
        <v>3453529.5294023999</v>
      </c>
    </row>
    <row r="1102" spans="1:13" ht="24.75" customHeight="1" x14ac:dyDescent="0.15">
      <c r="A1102" s="113"/>
      <c r="B1102" s="113"/>
      <c r="C1102" s="113"/>
      <c r="D1102" s="40" t="s">
        <v>371</v>
      </c>
      <c r="E1102" s="40" t="s">
        <v>17</v>
      </c>
      <c r="F1102" s="40">
        <v>290505.59999999998</v>
      </c>
      <c r="G1102" s="40">
        <f t="shared" si="153"/>
        <v>348258.11327999999</v>
      </c>
      <c r="H1102" s="40">
        <v>269182.85960000003</v>
      </c>
      <c r="I1102" s="40">
        <f t="shared" si="154"/>
        <v>282911.18543960003</v>
      </c>
      <c r="J1102" s="40">
        <f t="shared" si="155"/>
        <v>282911.18543960003</v>
      </c>
      <c r="K1102" s="39">
        <v>384393.12350880005</v>
      </c>
      <c r="L1102" s="39">
        <v>1130500</v>
      </c>
      <c r="M1102" s="39">
        <f t="shared" si="156"/>
        <v>384393.12350880005</v>
      </c>
    </row>
    <row r="1103" spans="1:13" ht="33" customHeight="1" x14ac:dyDescent="0.15">
      <c r="A1103" s="113"/>
      <c r="B1103" s="113"/>
      <c r="C1103" s="113"/>
      <c r="D1103" s="40" t="s">
        <v>951</v>
      </c>
      <c r="E1103" s="40" t="s">
        <v>17</v>
      </c>
      <c r="F1103" s="40">
        <v>5106546.72</v>
      </c>
      <c r="G1103" s="40">
        <f t="shared" si="153"/>
        <v>6121728.2079360001</v>
      </c>
      <c r="H1103" s="40">
        <v>4731726.4501999998</v>
      </c>
      <c r="I1103" s="40">
        <f t="shared" si="154"/>
        <v>4973044.4991601994</v>
      </c>
      <c r="J1103" s="40">
        <f t="shared" si="155"/>
        <v>4973044.4991601994</v>
      </c>
      <c r="K1103" s="39">
        <v>6756905.3708855994</v>
      </c>
      <c r="L1103" s="39">
        <v>10115000</v>
      </c>
      <c r="M1103" s="39">
        <f t="shared" si="156"/>
        <v>6756905.3708855994</v>
      </c>
    </row>
    <row r="1104" spans="1:13" ht="33" customHeight="1" x14ac:dyDescent="0.15">
      <c r="A1104" s="113"/>
      <c r="B1104" s="113"/>
      <c r="C1104" s="113"/>
      <c r="D1104" s="40" t="s">
        <v>952</v>
      </c>
      <c r="E1104" s="40" t="s">
        <v>17</v>
      </c>
      <c r="F1104" s="40">
        <v>5106546.72</v>
      </c>
      <c r="G1104" s="40">
        <f t="shared" si="153"/>
        <v>6121728.2079360001</v>
      </c>
      <c r="H1104" s="40">
        <v>4731726.4501999998</v>
      </c>
      <c r="I1104" s="40">
        <f t="shared" si="154"/>
        <v>4973044.4991601994</v>
      </c>
      <c r="J1104" s="40">
        <f t="shared" si="155"/>
        <v>4973044.4991601994</v>
      </c>
      <c r="K1104" s="39">
        <v>6756905.3708855994</v>
      </c>
      <c r="L1104" s="39">
        <v>9401000</v>
      </c>
      <c r="M1104" s="39">
        <f t="shared" si="156"/>
        <v>6756905.3708855994</v>
      </c>
    </row>
    <row r="1105" spans="1:13" ht="33" customHeight="1" x14ac:dyDescent="0.15">
      <c r="A1105" s="113"/>
      <c r="B1105" s="113"/>
      <c r="C1105" s="113"/>
      <c r="D1105" s="40" t="s">
        <v>953</v>
      </c>
      <c r="E1105" s="40" t="s">
        <v>17</v>
      </c>
      <c r="F1105" s="40">
        <v>5106546.72</v>
      </c>
      <c r="G1105" s="40">
        <f t="shared" si="153"/>
        <v>6121728.2079360001</v>
      </c>
      <c r="H1105" s="40">
        <v>4731726.4501999998</v>
      </c>
      <c r="I1105" s="40">
        <f t="shared" si="154"/>
        <v>4973044.4991601994</v>
      </c>
      <c r="J1105" s="40">
        <f t="shared" si="155"/>
        <v>4973044.4991601994</v>
      </c>
      <c r="K1105" s="39">
        <v>6756905.3708855994</v>
      </c>
      <c r="L1105" s="39">
        <v>9758000</v>
      </c>
      <c r="M1105" s="39">
        <f t="shared" si="156"/>
        <v>6756905.3708855994</v>
      </c>
    </row>
    <row r="1106" spans="1:13" ht="33" customHeight="1" x14ac:dyDescent="0.15">
      <c r="A1106" s="113"/>
      <c r="B1106" s="113"/>
      <c r="C1106" s="113"/>
      <c r="D1106" s="40" t="s">
        <v>847</v>
      </c>
      <c r="E1106" s="40" t="s">
        <v>17</v>
      </c>
      <c r="F1106" s="40">
        <v>544698.99</v>
      </c>
      <c r="G1106" s="40">
        <f t="shared" si="153"/>
        <v>652985.14921199996</v>
      </c>
      <c r="H1106" s="40">
        <v>504718.09340000001</v>
      </c>
      <c r="I1106" s="40">
        <f t="shared" si="154"/>
        <v>530458.71616339998</v>
      </c>
      <c r="J1106" s="40">
        <f t="shared" si="155"/>
        <v>530458.71616339998</v>
      </c>
      <c r="K1106" s="39">
        <v>720737.4373752001</v>
      </c>
      <c r="L1106" s="39">
        <v>499800</v>
      </c>
      <c r="M1106" s="39">
        <f t="shared" si="156"/>
        <v>499800</v>
      </c>
    </row>
    <row r="1107" spans="1:13" ht="24.75" customHeight="1" x14ac:dyDescent="0.15">
      <c r="A1107" s="113"/>
      <c r="B1107" s="113"/>
      <c r="C1107" s="113"/>
      <c r="D1107" s="86" t="s">
        <v>81</v>
      </c>
      <c r="E1107" s="87"/>
      <c r="F1107" s="87"/>
      <c r="G1107" s="87"/>
      <c r="H1107" s="87"/>
      <c r="I1107" s="87"/>
      <c r="J1107" s="87"/>
      <c r="K1107" s="87"/>
      <c r="L1107" s="87"/>
      <c r="M1107" s="88"/>
    </row>
    <row r="1108" spans="1:13" ht="57.75" customHeight="1" x14ac:dyDescent="0.15">
      <c r="A1108" s="113"/>
      <c r="B1108" s="113"/>
      <c r="C1108" s="113"/>
      <c r="D1108" s="40" t="s">
        <v>954</v>
      </c>
      <c r="E1108" s="118" t="s">
        <v>82</v>
      </c>
      <c r="F1108" s="40">
        <v>601249.77</v>
      </c>
      <c r="G1108" s="40">
        <f>(F1108*19.88%)+F1108</f>
        <v>720778.22427600005</v>
      </c>
      <c r="H1108" s="40">
        <v>555960</v>
      </c>
      <c r="I1108" s="40">
        <f>(H1108*5.1%)+H1108</f>
        <v>584313.96</v>
      </c>
      <c r="J1108" s="40">
        <f>I1108</f>
        <v>584313.96</v>
      </c>
      <c r="K1108" s="121">
        <v>793910.88</v>
      </c>
      <c r="L1108" s="121">
        <v>875126</v>
      </c>
      <c r="M1108" s="121">
        <f>MIN(K1108,L1108)</f>
        <v>793910.88</v>
      </c>
    </row>
    <row r="1109" spans="1:13" ht="42" customHeight="1" x14ac:dyDescent="0.15">
      <c r="A1109" s="113"/>
      <c r="B1109" s="113"/>
      <c r="C1109" s="113"/>
      <c r="D1109" s="40" t="s">
        <v>955</v>
      </c>
      <c r="E1109" s="119"/>
      <c r="F1109" s="40"/>
      <c r="G1109" s="40"/>
      <c r="H1109" s="40"/>
      <c r="I1109" s="40"/>
      <c r="J1109" s="40">
        <f t="shared" ref="J1109:J1124" si="157">+(G1109+I1109)/2</f>
        <v>0</v>
      </c>
      <c r="K1109" s="122"/>
      <c r="L1109" s="122"/>
      <c r="M1109" s="122"/>
    </row>
    <row r="1110" spans="1:13" ht="48" customHeight="1" x14ac:dyDescent="0.15">
      <c r="A1110" s="113"/>
      <c r="B1110" s="113"/>
      <c r="C1110" s="113"/>
      <c r="D1110" s="40" t="s">
        <v>956</v>
      </c>
      <c r="E1110" s="119"/>
      <c r="F1110" s="40"/>
      <c r="G1110" s="40"/>
      <c r="H1110" s="40"/>
      <c r="I1110" s="40"/>
      <c r="J1110" s="40">
        <f t="shared" si="157"/>
        <v>0</v>
      </c>
      <c r="K1110" s="122"/>
      <c r="L1110" s="122"/>
      <c r="M1110" s="122"/>
    </row>
    <row r="1111" spans="1:13" ht="49.5" customHeight="1" x14ac:dyDescent="0.15">
      <c r="A1111" s="113"/>
      <c r="B1111" s="113"/>
      <c r="C1111" s="113"/>
      <c r="D1111" s="40" t="s">
        <v>957</v>
      </c>
      <c r="E1111" s="119"/>
      <c r="F1111" s="40"/>
      <c r="G1111" s="40"/>
      <c r="H1111" s="40"/>
      <c r="I1111" s="40"/>
      <c r="J1111" s="40">
        <f t="shared" si="157"/>
        <v>0</v>
      </c>
      <c r="K1111" s="122"/>
      <c r="L1111" s="122"/>
      <c r="M1111" s="122"/>
    </row>
    <row r="1112" spans="1:13" ht="33" customHeight="1" x14ac:dyDescent="0.15">
      <c r="A1112" s="113"/>
      <c r="B1112" s="113"/>
      <c r="C1112" s="113"/>
      <c r="D1112" s="40" t="s">
        <v>958</v>
      </c>
      <c r="E1112" s="119"/>
      <c r="F1112" s="40"/>
      <c r="G1112" s="40"/>
      <c r="H1112" s="40"/>
      <c r="I1112" s="40"/>
      <c r="J1112" s="40">
        <f t="shared" si="157"/>
        <v>0</v>
      </c>
      <c r="K1112" s="122"/>
      <c r="L1112" s="122"/>
      <c r="M1112" s="122"/>
    </row>
    <row r="1113" spans="1:13" ht="49.5" customHeight="1" x14ac:dyDescent="0.15">
      <c r="A1113" s="113"/>
      <c r="B1113" s="113"/>
      <c r="C1113" s="113"/>
      <c r="D1113" s="40" t="s">
        <v>959</v>
      </c>
      <c r="E1113" s="119"/>
      <c r="F1113" s="40"/>
      <c r="G1113" s="40"/>
      <c r="H1113" s="40"/>
      <c r="I1113" s="40"/>
      <c r="J1113" s="40">
        <f t="shared" si="157"/>
        <v>0</v>
      </c>
      <c r="K1113" s="122"/>
      <c r="L1113" s="122"/>
      <c r="M1113" s="122"/>
    </row>
    <row r="1114" spans="1:13" ht="33" customHeight="1" x14ac:dyDescent="0.15">
      <c r="A1114" s="113"/>
      <c r="B1114" s="113"/>
      <c r="C1114" s="113"/>
      <c r="D1114" s="40" t="s">
        <v>960</v>
      </c>
      <c r="E1114" s="119"/>
      <c r="F1114" s="40"/>
      <c r="G1114" s="40"/>
      <c r="H1114" s="40"/>
      <c r="I1114" s="40"/>
      <c r="J1114" s="40">
        <f t="shared" si="157"/>
        <v>0</v>
      </c>
      <c r="K1114" s="122"/>
      <c r="L1114" s="122"/>
      <c r="M1114" s="122"/>
    </row>
    <row r="1115" spans="1:13" ht="41.25" customHeight="1" x14ac:dyDescent="0.15">
      <c r="A1115" s="113"/>
      <c r="B1115" s="113"/>
      <c r="C1115" s="113"/>
      <c r="D1115" s="40" t="s">
        <v>961</v>
      </c>
      <c r="E1115" s="119"/>
      <c r="F1115" s="40"/>
      <c r="G1115" s="40"/>
      <c r="H1115" s="40"/>
      <c r="I1115" s="40"/>
      <c r="J1115" s="40">
        <f t="shared" si="157"/>
        <v>0</v>
      </c>
      <c r="K1115" s="122"/>
      <c r="L1115" s="122"/>
      <c r="M1115" s="122"/>
    </row>
    <row r="1116" spans="1:13" ht="33" customHeight="1" x14ac:dyDescent="0.15">
      <c r="A1116" s="113"/>
      <c r="B1116" s="113"/>
      <c r="C1116" s="113"/>
      <c r="D1116" s="40" t="s">
        <v>962</v>
      </c>
      <c r="E1116" s="119"/>
      <c r="F1116" s="40"/>
      <c r="G1116" s="40"/>
      <c r="H1116" s="40"/>
      <c r="I1116" s="40"/>
      <c r="J1116" s="40">
        <f t="shared" si="157"/>
        <v>0</v>
      </c>
      <c r="K1116" s="122"/>
      <c r="L1116" s="122"/>
      <c r="M1116" s="122"/>
    </row>
    <row r="1117" spans="1:13" ht="33" customHeight="1" x14ac:dyDescent="0.15">
      <c r="A1117" s="113"/>
      <c r="B1117" s="113"/>
      <c r="C1117" s="113"/>
      <c r="D1117" s="40" t="s">
        <v>963</v>
      </c>
      <c r="E1117" s="119"/>
      <c r="F1117" s="40"/>
      <c r="G1117" s="40"/>
      <c r="H1117" s="40"/>
      <c r="I1117" s="40"/>
      <c r="J1117" s="40">
        <f t="shared" si="157"/>
        <v>0</v>
      </c>
      <c r="K1117" s="122"/>
      <c r="L1117" s="122"/>
      <c r="M1117" s="122"/>
    </row>
    <row r="1118" spans="1:13" ht="44.25" customHeight="1" x14ac:dyDescent="0.15">
      <c r="A1118" s="113"/>
      <c r="B1118" s="113"/>
      <c r="C1118" s="113"/>
      <c r="D1118" s="40" t="s">
        <v>964</v>
      </c>
      <c r="E1118" s="119"/>
      <c r="F1118" s="40"/>
      <c r="G1118" s="40"/>
      <c r="H1118" s="40"/>
      <c r="I1118" s="40"/>
      <c r="J1118" s="40">
        <f t="shared" si="157"/>
        <v>0</v>
      </c>
      <c r="K1118" s="122"/>
      <c r="L1118" s="122"/>
      <c r="M1118" s="122"/>
    </row>
    <row r="1119" spans="1:13" ht="49.5" customHeight="1" x14ac:dyDescent="0.15">
      <c r="A1119" s="113"/>
      <c r="B1119" s="113"/>
      <c r="C1119" s="113"/>
      <c r="D1119" s="40" t="s">
        <v>965</v>
      </c>
      <c r="E1119" s="119"/>
      <c r="F1119" s="40"/>
      <c r="G1119" s="40"/>
      <c r="H1119" s="40"/>
      <c r="I1119" s="40"/>
      <c r="J1119" s="40">
        <f t="shared" si="157"/>
        <v>0</v>
      </c>
      <c r="K1119" s="122"/>
      <c r="L1119" s="122"/>
      <c r="M1119" s="122"/>
    </row>
    <row r="1120" spans="1:13" ht="35.25" customHeight="1" x14ac:dyDescent="0.15">
      <c r="A1120" s="113"/>
      <c r="B1120" s="113"/>
      <c r="C1120" s="113"/>
      <c r="D1120" s="40" t="s">
        <v>966</v>
      </c>
      <c r="E1120" s="119"/>
      <c r="F1120" s="40"/>
      <c r="G1120" s="40"/>
      <c r="H1120" s="40"/>
      <c r="I1120" s="40"/>
      <c r="J1120" s="40">
        <f t="shared" si="157"/>
        <v>0</v>
      </c>
      <c r="K1120" s="122"/>
      <c r="L1120" s="122"/>
      <c r="M1120" s="122"/>
    </row>
    <row r="1121" spans="1:13" ht="24.75" customHeight="1" x14ac:dyDescent="0.15">
      <c r="A1121" s="113"/>
      <c r="B1121" s="113"/>
      <c r="C1121" s="113"/>
      <c r="D1121" s="40" t="s">
        <v>967</v>
      </c>
      <c r="E1121" s="119"/>
      <c r="F1121" s="40"/>
      <c r="G1121" s="40"/>
      <c r="H1121" s="40"/>
      <c r="I1121" s="40"/>
      <c r="J1121" s="40">
        <f t="shared" si="157"/>
        <v>0</v>
      </c>
      <c r="K1121" s="122"/>
      <c r="L1121" s="122"/>
      <c r="M1121" s="122"/>
    </row>
    <row r="1122" spans="1:13" ht="49.5" customHeight="1" x14ac:dyDescent="0.15">
      <c r="A1122" s="113"/>
      <c r="B1122" s="113"/>
      <c r="C1122" s="113"/>
      <c r="D1122" s="40" t="s">
        <v>968</v>
      </c>
      <c r="E1122" s="119"/>
      <c r="F1122" s="40"/>
      <c r="G1122" s="40"/>
      <c r="H1122" s="40"/>
      <c r="I1122" s="40"/>
      <c r="J1122" s="40">
        <f t="shared" si="157"/>
        <v>0</v>
      </c>
      <c r="K1122" s="122"/>
      <c r="L1122" s="122"/>
      <c r="M1122" s="122"/>
    </row>
    <row r="1123" spans="1:13" ht="24.75" customHeight="1" x14ac:dyDescent="0.15">
      <c r="A1123" s="113"/>
      <c r="B1123" s="113"/>
      <c r="C1123" s="113"/>
      <c r="D1123" s="40" t="s">
        <v>99</v>
      </c>
      <c r="E1123" s="119"/>
      <c r="F1123" s="40"/>
      <c r="G1123" s="40"/>
      <c r="H1123" s="40"/>
      <c r="I1123" s="40"/>
      <c r="J1123" s="40">
        <f t="shared" si="157"/>
        <v>0</v>
      </c>
      <c r="K1123" s="122"/>
      <c r="L1123" s="122"/>
      <c r="M1123" s="122"/>
    </row>
    <row r="1124" spans="1:13" ht="46.5" customHeight="1" x14ac:dyDescent="0.15">
      <c r="A1124" s="114"/>
      <c r="B1124" s="114"/>
      <c r="C1124" s="114"/>
      <c r="D1124" s="40" t="s">
        <v>969</v>
      </c>
      <c r="E1124" s="120"/>
      <c r="F1124" s="40"/>
      <c r="G1124" s="40"/>
      <c r="H1124" s="40"/>
      <c r="I1124" s="40"/>
      <c r="J1124" s="40">
        <f t="shared" si="157"/>
        <v>0</v>
      </c>
      <c r="K1124" s="123"/>
      <c r="L1124" s="123"/>
      <c r="M1124" s="123"/>
    </row>
    <row r="1125" spans="1:13" ht="33" customHeight="1" x14ac:dyDescent="0.15">
      <c r="A1125" s="112">
        <v>9</v>
      </c>
      <c r="B1125" s="112" t="s">
        <v>970</v>
      </c>
      <c r="C1125" s="112" t="s">
        <v>971</v>
      </c>
      <c r="D1125" s="86" t="s">
        <v>15</v>
      </c>
      <c r="E1125" s="87"/>
      <c r="F1125" s="87"/>
      <c r="G1125" s="87"/>
      <c r="H1125" s="87"/>
      <c r="I1125" s="87"/>
      <c r="J1125" s="87"/>
      <c r="K1125" s="87"/>
      <c r="L1125" s="87"/>
      <c r="M1125" s="88"/>
    </row>
    <row r="1126" spans="1:13" ht="24.75" customHeight="1" x14ac:dyDescent="0.15">
      <c r="A1126" s="113"/>
      <c r="B1126" s="113"/>
      <c r="C1126" s="113"/>
      <c r="D1126" s="40" t="s">
        <v>972</v>
      </c>
      <c r="E1126" s="40" t="s">
        <v>17</v>
      </c>
      <c r="F1126" s="40">
        <v>290505.59999999998</v>
      </c>
      <c r="G1126" s="40">
        <f t="shared" ref="G1126:G1134" si="158">(F1126*19.88%)+F1126</f>
        <v>348258.11327999999</v>
      </c>
      <c r="H1126" s="40">
        <v>0</v>
      </c>
      <c r="I1126" s="40">
        <f t="shared" ref="I1126:I1134" si="159">(H1126*5.1%)+H1126</f>
        <v>0</v>
      </c>
      <c r="J1126" s="40">
        <f>I1126</f>
        <v>0</v>
      </c>
      <c r="K1126" s="39">
        <v>474300</v>
      </c>
      <c r="L1126" s="39">
        <v>1368500</v>
      </c>
      <c r="M1126" s="39">
        <f>MIN(K1126,L1126)</f>
        <v>474300</v>
      </c>
    </row>
    <row r="1127" spans="1:13" ht="24.75" customHeight="1" x14ac:dyDescent="0.15">
      <c r="A1127" s="113"/>
      <c r="B1127" s="113"/>
      <c r="C1127" s="113"/>
      <c r="D1127" s="40" t="s">
        <v>973</v>
      </c>
      <c r="E1127" s="40" t="s">
        <v>17</v>
      </c>
      <c r="F1127" s="40">
        <v>737612.37</v>
      </c>
      <c r="G1127" s="40">
        <f t="shared" si="158"/>
        <v>884249.70915599994</v>
      </c>
      <c r="H1127" s="40">
        <v>0</v>
      </c>
      <c r="I1127" s="40">
        <f t="shared" si="159"/>
        <v>0</v>
      </c>
      <c r="J1127" s="40">
        <f t="shared" ref="J1127:J1134" si="160">I1127</f>
        <v>0</v>
      </c>
      <c r="K1127" s="39">
        <v>474300</v>
      </c>
      <c r="L1127" s="39">
        <v>1130500</v>
      </c>
      <c r="M1127" s="39">
        <f t="shared" ref="M1127:M1134" si="161">MIN(K1127,L1127)</f>
        <v>474300</v>
      </c>
    </row>
    <row r="1128" spans="1:13" ht="24.75" customHeight="1" x14ac:dyDescent="0.15">
      <c r="A1128" s="113"/>
      <c r="B1128" s="113"/>
      <c r="C1128" s="113"/>
      <c r="D1128" s="40" t="s">
        <v>974</v>
      </c>
      <c r="E1128" s="40" t="s">
        <v>17</v>
      </c>
      <c r="F1128" s="40">
        <v>224688.42</v>
      </c>
      <c r="G1128" s="40">
        <f t="shared" si="158"/>
        <v>269356.47789600003</v>
      </c>
      <c r="H1128" s="40">
        <v>0</v>
      </c>
      <c r="I1128" s="40">
        <f t="shared" si="159"/>
        <v>0</v>
      </c>
      <c r="J1128" s="40">
        <f t="shared" si="160"/>
        <v>0</v>
      </c>
      <c r="K1128" s="39">
        <v>4885316.5199999996</v>
      </c>
      <c r="L1128" s="39">
        <v>2856000</v>
      </c>
      <c r="M1128" s="39">
        <f t="shared" si="161"/>
        <v>2856000</v>
      </c>
    </row>
    <row r="1129" spans="1:13" ht="41.25" customHeight="1" x14ac:dyDescent="0.15">
      <c r="A1129" s="113"/>
      <c r="B1129" s="113"/>
      <c r="C1129" s="113"/>
      <c r="D1129" s="40" t="s">
        <v>975</v>
      </c>
      <c r="E1129" s="40" t="s">
        <v>17</v>
      </c>
      <c r="F1129" s="40">
        <v>272349</v>
      </c>
      <c r="G1129" s="40">
        <f t="shared" si="158"/>
        <v>326491.98119999998</v>
      </c>
      <c r="H1129" s="40">
        <v>0</v>
      </c>
      <c r="I1129" s="40">
        <f t="shared" si="159"/>
        <v>0</v>
      </c>
      <c r="J1129" s="40">
        <f t="shared" si="160"/>
        <v>0</v>
      </c>
      <c r="K1129" s="39">
        <v>12707894.4</v>
      </c>
      <c r="L1129" s="39">
        <v>8925000</v>
      </c>
      <c r="M1129" s="39">
        <f t="shared" si="161"/>
        <v>8925000</v>
      </c>
    </row>
    <row r="1130" spans="1:13" ht="24.75" customHeight="1" x14ac:dyDescent="0.15">
      <c r="A1130" s="113"/>
      <c r="B1130" s="113"/>
      <c r="C1130" s="113"/>
      <c r="D1130" s="40" t="s">
        <v>976</v>
      </c>
      <c r="E1130" s="40" t="s">
        <v>17</v>
      </c>
      <c r="F1130" s="40">
        <v>59008.95</v>
      </c>
      <c r="G1130" s="40">
        <f t="shared" si="158"/>
        <v>70739.92925999999</v>
      </c>
      <c r="H1130" s="40">
        <v>0</v>
      </c>
      <c r="I1130" s="40">
        <f t="shared" si="159"/>
        <v>0</v>
      </c>
      <c r="J1130" s="40">
        <f t="shared" si="160"/>
        <v>0</v>
      </c>
      <c r="K1130" s="39">
        <v>109531.9145592</v>
      </c>
      <c r="L1130" s="39">
        <v>261800</v>
      </c>
      <c r="M1130" s="39">
        <f t="shared" si="161"/>
        <v>109531.9145592</v>
      </c>
    </row>
    <row r="1131" spans="1:13" ht="24.75" customHeight="1" x14ac:dyDescent="0.15">
      <c r="A1131" s="113"/>
      <c r="B1131" s="113"/>
      <c r="C1131" s="113"/>
      <c r="D1131" s="40" t="s">
        <v>977</v>
      </c>
      <c r="E1131" s="40" t="s">
        <v>17</v>
      </c>
      <c r="F1131" s="40">
        <v>20425.68</v>
      </c>
      <c r="G1131" s="40">
        <f t="shared" si="158"/>
        <v>24486.305184000001</v>
      </c>
      <c r="H1131" s="40">
        <v>22321.183104</v>
      </c>
      <c r="I1131" s="40">
        <f t="shared" si="159"/>
        <v>23459.563442303999</v>
      </c>
      <c r="J1131" s="40">
        <f t="shared" si="160"/>
        <v>23459.563442303999</v>
      </c>
      <c r="K1131" s="39">
        <v>77459.238192000004</v>
      </c>
      <c r="L1131" s="39">
        <v>101150</v>
      </c>
      <c r="M1131" s="39">
        <f t="shared" si="161"/>
        <v>77459.238192000004</v>
      </c>
    </row>
    <row r="1132" spans="1:13" ht="33" customHeight="1" x14ac:dyDescent="0.15">
      <c r="A1132" s="113"/>
      <c r="B1132" s="113"/>
      <c r="C1132" s="113"/>
      <c r="D1132" s="40" t="s">
        <v>978</v>
      </c>
      <c r="E1132" s="40" t="s">
        <v>17</v>
      </c>
      <c r="F1132" s="40">
        <v>24964.83</v>
      </c>
      <c r="G1132" s="40">
        <f t="shared" si="158"/>
        <v>29927.838204</v>
      </c>
      <c r="H1132" s="40">
        <v>0</v>
      </c>
      <c r="I1132" s="40">
        <f t="shared" si="159"/>
        <v>0</v>
      </c>
      <c r="J1132" s="40">
        <f t="shared" si="160"/>
        <v>0</v>
      </c>
      <c r="K1132" s="39">
        <v>215137.94099999999</v>
      </c>
      <c r="L1132" s="39">
        <v>190400</v>
      </c>
      <c r="M1132" s="39">
        <f t="shared" si="161"/>
        <v>190400</v>
      </c>
    </row>
    <row r="1133" spans="1:13" ht="33" customHeight="1" x14ac:dyDescent="0.15">
      <c r="A1133" s="113"/>
      <c r="B1133" s="113"/>
      <c r="C1133" s="113"/>
      <c r="D1133" s="40" t="s">
        <v>979</v>
      </c>
      <c r="E1133" s="40" t="s">
        <v>17</v>
      </c>
      <c r="F1133" s="40">
        <v>1350397.62</v>
      </c>
      <c r="G1133" s="40">
        <f t="shared" si="158"/>
        <v>1618856.6668560002</v>
      </c>
      <c r="H1133" s="40">
        <v>0</v>
      </c>
      <c r="I1133" s="40">
        <f t="shared" si="159"/>
        <v>0</v>
      </c>
      <c r="J1133" s="40">
        <f t="shared" si="160"/>
        <v>0</v>
      </c>
      <c r="K1133" s="39">
        <v>10053876.84</v>
      </c>
      <c r="L1133" s="39">
        <v>2261000</v>
      </c>
      <c r="M1133" s="39">
        <f t="shared" si="161"/>
        <v>2261000</v>
      </c>
    </row>
    <row r="1134" spans="1:13" ht="33" customHeight="1" x14ac:dyDescent="0.15">
      <c r="A1134" s="113"/>
      <c r="B1134" s="113"/>
      <c r="C1134" s="113"/>
      <c r="D1134" s="40" t="s">
        <v>980</v>
      </c>
      <c r="E1134" s="40" t="s">
        <v>17</v>
      </c>
      <c r="F1134" s="40">
        <v>1350397.62</v>
      </c>
      <c r="G1134" s="40">
        <f t="shared" si="158"/>
        <v>1618856.6668560002</v>
      </c>
      <c r="H1134" s="40">
        <v>0</v>
      </c>
      <c r="I1134" s="40">
        <f t="shared" si="159"/>
        <v>0</v>
      </c>
      <c r="J1134" s="40">
        <f t="shared" si="160"/>
        <v>0</v>
      </c>
      <c r="K1134" s="39">
        <v>5803539.9000000004</v>
      </c>
      <c r="L1134" s="39">
        <v>1487500</v>
      </c>
      <c r="M1134" s="39">
        <f t="shared" si="161"/>
        <v>1487500</v>
      </c>
    </row>
    <row r="1135" spans="1:13" ht="24.75" customHeight="1" x14ac:dyDescent="0.15">
      <c r="A1135" s="113"/>
      <c r="B1135" s="113"/>
      <c r="C1135" s="113"/>
      <c r="D1135" s="86" t="s">
        <v>81</v>
      </c>
      <c r="E1135" s="87"/>
      <c r="F1135" s="87"/>
      <c r="G1135" s="87"/>
      <c r="H1135" s="87"/>
      <c r="I1135" s="87"/>
      <c r="J1135" s="87"/>
      <c r="K1135" s="87"/>
      <c r="L1135" s="87"/>
      <c r="M1135" s="88"/>
    </row>
    <row r="1136" spans="1:13" ht="36" customHeight="1" x14ac:dyDescent="0.15">
      <c r="A1136" s="113"/>
      <c r="B1136" s="113"/>
      <c r="C1136" s="113"/>
      <c r="D1136" s="40" t="s">
        <v>955</v>
      </c>
      <c r="E1136" s="118" t="s">
        <v>82</v>
      </c>
      <c r="F1136" s="40">
        <v>650362.68000000005</v>
      </c>
      <c r="G1136" s="40">
        <f>(F1136*19.88%)+F1136</f>
        <v>779654.78078400006</v>
      </c>
      <c r="H1136" s="40">
        <v>0</v>
      </c>
      <c r="I1136" s="40">
        <f>(H1136*5.1%)+H1136</f>
        <v>0</v>
      </c>
      <c r="J1136" s="40">
        <f>I1136</f>
        <v>0</v>
      </c>
      <c r="K1136" s="121">
        <v>4957200</v>
      </c>
      <c r="L1136" s="121">
        <v>569296</v>
      </c>
      <c r="M1136" s="121">
        <f>MIN(K1136,L1136)</f>
        <v>569296</v>
      </c>
    </row>
    <row r="1137" spans="1:13" ht="22.5" customHeight="1" x14ac:dyDescent="0.15">
      <c r="A1137" s="113"/>
      <c r="B1137" s="113"/>
      <c r="C1137" s="113"/>
      <c r="D1137" s="40" t="s">
        <v>962</v>
      </c>
      <c r="E1137" s="119"/>
      <c r="F1137" s="40"/>
      <c r="G1137" s="40"/>
      <c r="H1137" s="40"/>
      <c r="I1137" s="40"/>
      <c r="J1137" s="40">
        <f t="shared" ref="J1137:J1145" si="162">+(G1137+I1137)/2</f>
        <v>0</v>
      </c>
      <c r="K1137" s="122"/>
      <c r="L1137" s="122"/>
      <c r="M1137" s="122"/>
    </row>
    <row r="1138" spans="1:13" ht="32.25" customHeight="1" x14ac:dyDescent="0.15">
      <c r="A1138" s="113"/>
      <c r="B1138" s="113"/>
      <c r="C1138" s="113"/>
      <c r="D1138" s="40" t="s">
        <v>957</v>
      </c>
      <c r="E1138" s="119"/>
      <c r="F1138" s="40"/>
      <c r="G1138" s="40"/>
      <c r="H1138" s="40"/>
      <c r="I1138" s="40"/>
      <c r="J1138" s="40">
        <f t="shared" si="162"/>
        <v>0</v>
      </c>
      <c r="K1138" s="122"/>
      <c r="L1138" s="122"/>
      <c r="M1138" s="122"/>
    </row>
    <row r="1139" spans="1:13" ht="59.25" customHeight="1" x14ac:dyDescent="0.15">
      <c r="A1139" s="113"/>
      <c r="B1139" s="113"/>
      <c r="C1139" s="113"/>
      <c r="D1139" s="40" t="s">
        <v>965</v>
      </c>
      <c r="E1139" s="119"/>
      <c r="F1139" s="40"/>
      <c r="G1139" s="40"/>
      <c r="H1139" s="40"/>
      <c r="I1139" s="40"/>
      <c r="J1139" s="40">
        <f t="shared" si="162"/>
        <v>0</v>
      </c>
      <c r="K1139" s="122"/>
      <c r="L1139" s="122"/>
      <c r="M1139" s="122"/>
    </row>
    <row r="1140" spans="1:13" ht="41.25" customHeight="1" x14ac:dyDescent="0.15">
      <c r="A1140" s="113"/>
      <c r="B1140" s="113"/>
      <c r="C1140" s="113"/>
      <c r="D1140" s="40" t="s">
        <v>933</v>
      </c>
      <c r="E1140" s="119"/>
      <c r="F1140" s="40"/>
      <c r="G1140" s="40"/>
      <c r="H1140" s="40"/>
      <c r="I1140" s="40"/>
      <c r="J1140" s="40">
        <f t="shared" si="162"/>
        <v>0</v>
      </c>
      <c r="K1140" s="122"/>
      <c r="L1140" s="122"/>
      <c r="M1140" s="122"/>
    </row>
    <row r="1141" spans="1:13" ht="33" customHeight="1" x14ac:dyDescent="0.15">
      <c r="A1141" s="113"/>
      <c r="B1141" s="113"/>
      <c r="C1141" s="113"/>
      <c r="D1141" s="40" t="s">
        <v>932</v>
      </c>
      <c r="E1141" s="119"/>
      <c r="F1141" s="40"/>
      <c r="G1141" s="40"/>
      <c r="H1141" s="40"/>
      <c r="I1141" s="40"/>
      <c r="J1141" s="40">
        <f t="shared" si="162"/>
        <v>0</v>
      </c>
      <c r="K1141" s="122"/>
      <c r="L1141" s="122"/>
      <c r="M1141" s="122"/>
    </row>
    <row r="1142" spans="1:13" ht="33" customHeight="1" x14ac:dyDescent="0.15">
      <c r="A1142" s="113"/>
      <c r="B1142" s="113"/>
      <c r="C1142" s="113"/>
      <c r="D1142" s="40" t="s">
        <v>935</v>
      </c>
      <c r="E1142" s="119"/>
      <c r="F1142" s="40"/>
      <c r="G1142" s="40"/>
      <c r="H1142" s="40"/>
      <c r="I1142" s="40"/>
      <c r="J1142" s="40">
        <f t="shared" si="162"/>
        <v>0</v>
      </c>
      <c r="K1142" s="122"/>
      <c r="L1142" s="122"/>
      <c r="M1142" s="122"/>
    </row>
    <row r="1143" spans="1:13" ht="27.75" customHeight="1" x14ac:dyDescent="0.15">
      <c r="A1143" s="113"/>
      <c r="B1143" s="113"/>
      <c r="C1143" s="113"/>
      <c r="D1143" s="40" t="s">
        <v>959</v>
      </c>
      <c r="E1143" s="119"/>
      <c r="F1143" s="40"/>
      <c r="G1143" s="40"/>
      <c r="H1143" s="40"/>
      <c r="I1143" s="40"/>
      <c r="J1143" s="40">
        <f t="shared" si="162"/>
        <v>0</v>
      </c>
      <c r="K1143" s="122"/>
      <c r="L1143" s="122"/>
      <c r="M1143" s="122"/>
    </row>
    <row r="1144" spans="1:13" ht="24.75" customHeight="1" x14ac:dyDescent="0.15">
      <c r="A1144" s="113"/>
      <c r="B1144" s="113"/>
      <c r="C1144" s="113"/>
      <c r="D1144" s="40" t="s">
        <v>99</v>
      </c>
      <c r="E1144" s="119"/>
      <c r="F1144" s="40"/>
      <c r="G1144" s="40"/>
      <c r="H1144" s="40"/>
      <c r="I1144" s="40"/>
      <c r="J1144" s="40">
        <f t="shared" si="162"/>
        <v>0</v>
      </c>
      <c r="K1144" s="122"/>
      <c r="L1144" s="122"/>
      <c r="M1144" s="122"/>
    </row>
    <row r="1145" spans="1:13" ht="33" customHeight="1" x14ac:dyDescent="0.15">
      <c r="A1145" s="114"/>
      <c r="B1145" s="114"/>
      <c r="C1145" s="114"/>
      <c r="D1145" s="40" t="s">
        <v>926</v>
      </c>
      <c r="E1145" s="120"/>
      <c r="F1145" s="40"/>
      <c r="G1145" s="40"/>
      <c r="H1145" s="40"/>
      <c r="I1145" s="40"/>
      <c r="J1145" s="40">
        <f t="shared" si="162"/>
        <v>0</v>
      </c>
      <c r="K1145" s="123"/>
      <c r="L1145" s="123"/>
      <c r="M1145" s="123"/>
    </row>
    <row r="1146" spans="1:13" ht="24.75" customHeight="1" x14ac:dyDescent="0.15">
      <c r="A1146" s="112">
        <v>10</v>
      </c>
      <c r="B1146" s="112" t="s">
        <v>981</v>
      </c>
      <c r="C1146" s="112" t="s">
        <v>982</v>
      </c>
      <c r="D1146" s="86" t="s">
        <v>15</v>
      </c>
      <c r="E1146" s="87"/>
      <c r="F1146" s="87"/>
      <c r="G1146" s="87"/>
      <c r="H1146" s="87"/>
      <c r="I1146" s="87"/>
      <c r="J1146" s="87"/>
      <c r="K1146" s="87"/>
      <c r="L1146" s="87"/>
      <c r="M1146" s="88"/>
    </row>
    <row r="1147" spans="1:13" ht="16.5" customHeight="1" x14ac:dyDescent="0.15">
      <c r="A1147" s="113"/>
      <c r="B1147" s="113"/>
      <c r="C1147" s="113"/>
      <c r="D1147" s="40" t="s">
        <v>22</v>
      </c>
      <c r="E1147" s="40" t="s">
        <v>17</v>
      </c>
      <c r="F1147" s="40">
        <v>59008.95</v>
      </c>
      <c r="G1147" s="40">
        <f t="shared" ref="G1147:G1160" si="163">(F1147*19.88%)+F1147</f>
        <v>70739.92925999999</v>
      </c>
      <c r="H1147" s="40">
        <v>0</v>
      </c>
      <c r="I1147" s="40">
        <f t="shared" ref="I1147:I1160" si="164">(H1147*5.1%)+H1147</f>
        <v>0</v>
      </c>
      <c r="J1147" s="40">
        <f>I1147</f>
        <v>0</v>
      </c>
      <c r="K1147" s="39">
        <v>27027.3727248</v>
      </c>
      <c r="L1147" s="39">
        <v>261800</v>
      </c>
      <c r="M1147" s="39">
        <f>MIN(K1147,L1147)</f>
        <v>27027.3727248</v>
      </c>
    </row>
    <row r="1148" spans="1:13" ht="33" customHeight="1" x14ac:dyDescent="0.15">
      <c r="A1148" s="113"/>
      <c r="B1148" s="113"/>
      <c r="C1148" s="113"/>
      <c r="D1148" s="40" t="s">
        <v>983</v>
      </c>
      <c r="E1148" s="40" t="s">
        <v>17</v>
      </c>
      <c r="F1148" s="40">
        <v>204261.75</v>
      </c>
      <c r="G1148" s="40">
        <f t="shared" si="163"/>
        <v>244868.9859</v>
      </c>
      <c r="H1148" s="40">
        <v>0</v>
      </c>
      <c r="I1148" s="40">
        <f t="shared" si="164"/>
        <v>0</v>
      </c>
      <c r="J1148" s="40">
        <f t="shared" ref="J1148:J1160" si="165">I1148</f>
        <v>0</v>
      </c>
      <c r="K1148" s="39">
        <v>396780</v>
      </c>
      <c r="L1148" s="39">
        <v>214200</v>
      </c>
      <c r="M1148" s="39">
        <f t="shared" ref="M1148:M1160" si="166">MIN(K1148,L1148)</f>
        <v>214200</v>
      </c>
    </row>
    <row r="1149" spans="1:13" ht="16.5" customHeight="1" x14ac:dyDescent="0.15">
      <c r="A1149" s="113"/>
      <c r="B1149" s="113"/>
      <c r="C1149" s="113"/>
      <c r="D1149" s="40" t="s">
        <v>984</v>
      </c>
      <c r="E1149" s="40" t="s">
        <v>17</v>
      </c>
      <c r="F1149" s="40">
        <v>111209.67</v>
      </c>
      <c r="G1149" s="40">
        <f t="shared" si="163"/>
        <v>133318.15239599999</v>
      </c>
      <c r="H1149" s="40">
        <v>0</v>
      </c>
      <c r="I1149" s="40">
        <f t="shared" si="164"/>
        <v>0</v>
      </c>
      <c r="J1149" s="40">
        <f t="shared" si="165"/>
        <v>0</v>
      </c>
      <c r="K1149" s="39">
        <v>2695067.46</v>
      </c>
      <c r="L1149" s="39">
        <v>261800</v>
      </c>
      <c r="M1149" s="39">
        <f t="shared" si="166"/>
        <v>261800</v>
      </c>
    </row>
    <row r="1150" spans="1:13" ht="33" customHeight="1" x14ac:dyDescent="0.15">
      <c r="A1150" s="113"/>
      <c r="B1150" s="113"/>
      <c r="C1150" s="113"/>
      <c r="D1150" s="40" t="s">
        <v>985</v>
      </c>
      <c r="E1150" s="40" t="s">
        <v>17</v>
      </c>
      <c r="F1150" s="40">
        <v>51066.18</v>
      </c>
      <c r="G1150" s="40">
        <f t="shared" si="163"/>
        <v>61218.136584</v>
      </c>
      <c r="H1150" s="40">
        <v>0</v>
      </c>
      <c r="I1150" s="40">
        <f t="shared" si="164"/>
        <v>0</v>
      </c>
      <c r="J1150" s="40">
        <f t="shared" si="165"/>
        <v>0</v>
      </c>
      <c r="K1150" s="39">
        <v>896580</v>
      </c>
      <c r="L1150" s="39">
        <v>190400</v>
      </c>
      <c r="M1150" s="39">
        <f t="shared" si="166"/>
        <v>190400</v>
      </c>
    </row>
    <row r="1151" spans="1:13" ht="33" customHeight="1" x14ac:dyDescent="0.15">
      <c r="A1151" s="113"/>
      <c r="B1151" s="113"/>
      <c r="C1151" s="113"/>
      <c r="D1151" s="40" t="s">
        <v>986</v>
      </c>
      <c r="E1151" s="40" t="s">
        <v>17</v>
      </c>
      <c r="F1151" s="40">
        <v>85109.31</v>
      </c>
      <c r="G1151" s="40">
        <f t="shared" si="163"/>
        <v>102029.040828</v>
      </c>
      <c r="H1151" s="40">
        <v>0</v>
      </c>
      <c r="I1151" s="40">
        <f t="shared" si="164"/>
        <v>0</v>
      </c>
      <c r="J1151" s="40">
        <f t="shared" si="165"/>
        <v>0</v>
      </c>
      <c r="K1151" s="39">
        <v>163291.65595764003</v>
      </c>
      <c r="L1151" s="39">
        <v>1011500</v>
      </c>
      <c r="M1151" s="39">
        <f t="shared" si="166"/>
        <v>163291.65595764003</v>
      </c>
    </row>
    <row r="1152" spans="1:13" ht="33" customHeight="1" x14ac:dyDescent="0.15">
      <c r="A1152" s="113"/>
      <c r="B1152" s="113"/>
      <c r="C1152" s="113"/>
      <c r="D1152" s="40" t="s">
        <v>987</v>
      </c>
      <c r="E1152" s="40" t="s">
        <v>17</v>
      </c>
      <c r="F1152" s="40">
        <v>108939.6</v>
      </c>
      <c r="G1152" s="40">
        <f t="shared" si="163"/>
        <v>130596.79248</v>
      </c>
      <c r="H1152" s="40">
        <v>0</v>
      </c>
      <c r="I1152" s="40">
        <f t="shared" si="164"/>
        <v>0</v>
      </c>
      <c r="J1152" s="40">
        <f t="shared" si="165"/>
        <v>0</v>
      </c>
      <c r="K1152" s="39">
        <v>1213239</v>
      </c>
      <c r="L1152" s="39">
        <v>380800</v>
      </c>
      <c r="M1152" s="39">
        <f t="shared" si="166"/>
        <v>380800</v>
      </c>
    </row>
    <row r="1153" spans="1:13" ht="41.25" customHeight="1" x14ac:dyDescent="0.15">
      <c r="A1153" s="113"/>
      <c r="B1153" s="113"/>
      <c r="C1153" s="113"/>
      <c r="D1153" s="40" t="s">
        <v>988</v>
      </c>
      <c r="E1153" s="40" t="s">
        <v>17</v>
      </c>
      <c r="F1153" s="40">
        <v>703568.25</v>
      </c>
      <c r="G1153" s="40">
        <f t="shared" si="163"/>
        <v>843437.61809999996</v>
      </c>
      <c r="H1153" s="40">
        <v>0</v>
      </c>
      <c r="I1153" s="40">
        <f t="shared" si="164"/>
        <v>0</v>
      </c>
      <c r="J1153" s="40">
        <f t="shared" si="165"/>
        <v>0</v>
      </c>
      <c r="K1153" s="39">
        <v>1270532.3999999999</v>
      </c>
      <c r="L1153" s="39">
        <v>737800</v>
      </c>
      <c r="M1153" s="39">
        <f t="shared" si="166"/>
        <v>737800</v>
      </c>
    </row>
    <row r="1154" spans="1:13" ht="33" customHeight="1" x14ac:dyDescent="0.15">
      <c r="A1154" s="113"/>
      <c r="B1154" s="113"/>
      <c r="C1154" s="113"/>
      <c r="D1154" s="40" t="s">
        <v>989</v>
      </c>
      <c r="E1154" s="40" t="s">
        <v>17</v>
      </c>
      <c r="F1154" s="40">
        <v>47661.57</v>
      </c>
      <c r="G1154" s="40">
        <f t="shared" si="163"/>
        <v>57136.690115999998</v>
      </c>
      <c r="H1154" s="40">
        <v>0</v>
      </c>
      <c r="I1154" s="40">
        <f t="shared" si="164"/>
        <v>0</v>
      </c>
      <c r="J1154" s="40">
        <f t="shared" si="165"/>
        <v>0</v>
      </c>
      <c r="K1154" s="39">
        <v>1371900</v>
      </c>
      <c r="L1154" s="39">
        <v>380800</v>
      </c>
      <c r="M1154" s="39">
        <f t="shared" si="166"/>
        <v>380800</v>
      </c>
    </row>
    <row r="1155" spans="1:13" ht="33" customHeight="1" x14ac:dyDescent="0.15">
      <c r="A1155" s="113"/>
      <c r="B1155" s="113"/>
      <c r="C1155" s="113"/>
      <c r="D1155" s="40" t="s">
        <v>990</v>
      </c>
      <c r="E1155" s="40" t="s">
        <v>17</v>
      </c>
      <c r="F1155" s="40">
        <v>51066.18</v>
      </c>
      <c r="G1155" s="40">
        <f t="shared" si="163"/>
        <v>61218.136584</v>
      </c>
      <c r="H1155" s="40">
        <v>0</v>
      </c>
      <c r="I1155" s="40">
        <f t="shared" si="164"/>
        <v>0</v>
      </c>
      <c r="J1155" s="40">
        <f t="shared" si="165"/>
        <v>0</v>
      </c>
      <c r="K1155" s="39">
        <v>531420</v>
      </c>
      <c r="L1155" s="39">
        <v>499800</v>
      </c>
      <c r="M1155" s="39">
        <f t="shared" si="166"/>
        <v>499800</v>
      </c>
    </row>
    <row r="1156" spans="1:13" ht="24.75" customHeight="1" x14ac:dyDescent="0.15">
      <c r="A1156" s="113"/>
      <c r="B1156" s="113"/>
      <c r="C1156" s="113"/>
      <c r="D1156" s="40" t="s">
        <v>991</v>
      </c>
      <c r="E1156" s="40" t="s">
        <v>17</v>
      </c>
      <c r="F1156" s="40">
        <v>209936.43</v>
      </c>
      <c r="G1156" s="40">
        <f t="shared" si="163"/>
        <v>251671.792284</v>
      </c>
      <c r="H1156" s="40">
        <v>0</v>
      </c>
      <c r="I1156" s="40">
        <f t="shared" si="164"/>
        <v>0</v>
      </c>
      <c r="J1156" s="40">
        <f t="shared" si="165"/>
        <v>0</v>
      </c>
      <c r="K1156" s="39">
        <v>376910.4</v>
      </c>
      <c r="L1156" s="39">
        <v>452200</v>
      </c>
      <c r="M1156" s="39">
        <f t="shared" si="166"/>
        <v>376910.4</v>
      </c>
    </row>
    <row r="1157" spans="1:13" ht="33" customHeight="1" x14ac:dyDescent="0.15">
      <c r="A1157" s="113"/>
      <c r="B1157" s="113"/>
      <c r="C1157" s="113"/>
      <c r="D1157" s="40" t="s">
        <v>325</v>
      </c>
      <c r="E1157" s="40" t="s">
        <v>17</v>
      </c>
      <c r="F1157" s="40">
        <v>20425.68</v>
      </c>
      <c r="G1157" s="40">
        <f t="shared" si="163"/>
        <v>24486.305184000001</v>
      </c>
      <c r="H1157" s="40">
        <v>0</v>
      </c>
      <c r="I1157" s="40">
        <f t="shared" si="164"/>
        <v>0</v>
      </c>
      <c r="J1157" s="40">
        <f t="shared" si="165"/>
        <v>0</v>
      </c>
      <c r="K1157" s="39">
        <v>1687284</v>
      </c>
      <c r="L1157" s="39">
        <v>345100</v>
      </c>
      <c r="M1157" s="39">
        <f t="shared" si="166"/>
        <v>345100</v>
      </c>
    </row>
    <row r="1158" spans="1:13" ht="49.5" customHeight="1" x14ac:dyDescent="0.15">
      <c r="A1158" s="113"/>
      <c r="B1158" s="113"/>
      <c r="C1158" s="113"/>
      <c r="D1158" s="40" t="s">
        <v>992</v>
      </c>
      <c r="E1158" s="40" t="s">
        <v>17</v>
      </c>
      <c r="F1158" s="40">
        <v>31773.06</v>
      </c>
      <c r="G1158" s="40">
        <f t="shared" si="163"/>
        <v>38089.544328000004</v>
      </c>
      <c r="H1158" s="40">
        <v>0</v>
      </c>
      <c r="I1158" s="40">
        <f t="shared" si="164"/>
        <v>0</v>
      </c>
      <c r="J1158" s="40">
        <f t="shared" si="165"/>
        <v>0</v>
      </c>
      <c r="K1158" s="39">
        <v>199104</v>
      </c>
      <c r="L1158" s="39">
        <v>261800</v>
      </c>
      <c r="M1158" s="39">
        <f t="shared" si="166"/>
        <v>199104</v>
      </c>
    </row>
    <row r="1159" spans="1:13" ht="33" customHeight="1" x14ac:dyDescent="0.15">
      <c r="A1159" s="113"/>
      <c r="B1159" s="113"/>
      <c r="C1159" s="113"/>
      <c r="D1159" s="40" t="s">
        <v>993</v>
      </c>
      <c r="E1159" s="40" t="s">
        <v>17</v>
      </c>
      <c r="F1159" s="40">
        <v>76030.02</v>
      </c>
      <c r="G1159" s="40">
        <f t="shared" si="163"/>
        <v>91144.787976000007</v>
      </c>
      <c r="H1159" s="40">
        <v>0</v>
      </c>
      <c r="I1159" s="40">
        <f t="shared" si="164"/>
        <v>0</v>
      </c>
      <c r="J1159" s="40">
        <f t="shared" si="165"/>
        <v>0</v>
      </c>
      <c r="K1159" s="39">
        <v>813511.2</v>
      </c>
      <c r="L1159" s="39">
        <v>499800</v>
      </c>
      <c r="M1159" s="39">
        <f t="shared" si="166"/>
        <v>499800</v>
      </c>
    </row>
    <row r="1160" spans="1:13" ht="33" customHeight="1" x14ac:dyDescent="0.15">
      <c r="A1160" s="113"/>
      <c r="B1160" s="113"/>
      <c r="C1160" s="113"/>
      <c r="D1160" s="40" t="s">
        <v>994</v>
      </c>
      <c r="E1160" s="40" t="s">
        <v>17</v>
      </c>
      <c r="F1160" s="40">
        <v>24964.83</v>
      </c>
      <c r="G1160" s="40">
        <f t="shared" si="163"/>
        <v>29927.838204</v>
      </c>
      <c r="H1160" s="40">
        <v>0</v>
      </c>
      <c r="I1160" s="40">
        <f t="shared" si="164"/>
        <v>0</v>
      </c>
      <c r="J1160" s="40">
        <f t="shared" si="165"/>
        <v>0</v>
      </c>
      <c r="K1160" s="39">
        <v>2505324</v>
      </c>
      <c r="L1160" s="39">
        <v>1487500</v>
      </c>
      <c r="M1160" s="39">
        <f t="shared" si="166"/>
        <v>1487500</v>
      </c>
    </row>
    <row r="1161" spans="1:13" ht="24.75" customHeight="1" x14ac:dyDescent="0.15">
      <c r="A1161" s="113"/>
      <c r="B1161" s="113"/>
      <c r="C1161" s="113"/>
      <c r="D1161" s="86" t="s">
        <v>81</v>
      </c>
      <c r="E1161" s="87"/>
      <c r="F1161" s="87"/>
      <c r="G1161" s="87"/>
      <c r="H1161" s="87"/>
      <c r="I1161" s="87"/>
      <c r="J1161" s="87"/>
      <c r="K1161" s="87"/>
      <c r="L1161" s="87"/>
      <c r="M1161" s="88"/>
    </row>
    <row r="1162" spans="1:13" ht="16.5" customHeight="1" x14ac:dyDescent="0.15">
      <c r="A1162" s="113"/>
      <c r="B1162" s="113"/>
      <c r="C1162" s="113"/>
      <c r="D1162" s="40" t="s">
        <v>468</v>
      </c>
      <c r="E1162" s="118" t="s">
        <v>82</v>
      </c>
      <c r="F1162" s="40">
        <v>67476.42</v>
      </c>
      <c r="G1162" s="40">
        <f>(F1162*19.88%)+F1162</f>
        <v>80890.732296000002</v>
      </c>
      <c r="H1162" s="40">
        <v>62082.2</v>
      </c>
      <c r="I1162" s="40">
        <f>(H1162*5.1%)+H1162</f>
        <v>65248.392199999995</v>
      </c>
      <c r="J1162" s="40">
        <f>I1162</f>
        <v>65248.392199999995</v>
      </c>
      <c r="K1162" s="121">
        <v>88653.381600000008</v>
      </c>
      <c r="L1162" s="121">
        <v>378552</v>
      </c>
      <c r="M1162" s="121">
        <f>MIN(K1162,L1162)</f>
        <v>88653.381600000008</v>
      </c>
    </row>
    <row r="1163" spans="1:13" ht="24.75" customHeight="1" x14ac:dyDescent="0.15">
      <c r="A1163" s="113"/>
      <c r="B1163" s="113"/>
      <c r="C1163" s="113"/>
      <c r="D1163" s="40" t="s">
        <v>995</v>
      </c>
      <c r="E1163" s="119"/>
      <c r="F1163" s="40"/>
      <c r="G1163" s="40"/>
      <c r="H1163" s="40"/>
      <c r="I1163" s="40"/>
      <c r="J1163" s="40">
        <f t="shared" ref="J1163:J1170" si="167">+(G1163+I1163)/2</f>
        <v>0</v>
      </c>
      <c r="K1163" s="122"/>
      <c r="L1163" s="122"/>
      <c r="M1163" s="122"/>
    </row>
    <row r="1164" spans="1:13" ht="49.5" customHeight="1" x14ac:dyDescent="0.15">
      <c r="A1164" s="113"/>
      <c r="B1164" s="113"/>
      <c r="C1164" s="113"/>
      <c r="D1164" s="40" t="s">
        <v>996</v>
      </c>
      <c r="E1164" s="119"/>
      <c r="F1164" s="40"/>
      <c r="G1164" s="40"/>
      <c r="H1164" s="40"/>
      <c r="I1164" s="40"/>
      <c r="J1164" s="40">
        <f t="shared" si="167"/>
        <v>0</v>
      </c>
      <c r="K1164" s="122"/>
      <c r="L1164" s="122"/>
      <c r="M1164" s="122"/>
    </row>
    <row r="1165" spans="1:13" ht="24.75" customHeight="1" x14ac:dyDescent="0.15">
      <c r="A1165" s="113"/>
      <c r="B1165" s="113"/>
      <c r="C1165" s="113"/>
      <c r="D1165" s="40" t="s">
        <v>405</v>
      </c>
      <c r="E1165" s="119"/>
      <c r="F1165" s="40"/>
      <c r="G1165" s="40"/>
      <c r="H1165" s="40"/>
      <c r="I1165" s="40"/>
      <c r="J1165" s="40">
        <f t="shared" si="167"/>
        <v>0</v>
      </c>
      <c r="K1165" s="122"/>
      <c r="L1165" s="122"/>
      <c r="M1165" s="122"/>
    </row>
    <row r="1166" spans="1:13" ht="16.5" customHeight="1" x14ac:dyDescent="0.15">
      <c r="A1166" s="113"/>
      <c r="B1166" s="113"/>
      <c r="C1166" s="113"/>
      <c r="D1166" s="40" t="s">
        <v>997</v>
      </c>
      <c r="E1166" s="119"/>
      <c r="F1166" s="40"/>
      <c r="G1166" s="40"/>
      <c r="H1166" s="40"/>
      <c r="I1166" s="40"/>
      <c r="J1166" s="40">
        <f t="shared" si="167"/>
        <v>0</v>
      </c>
      <c r="K1166" s="122"/>
      <c r="L1166" s="122"/>
      <c r="M1166" s="122"/>
    </row>
    <row r="1167" spans="1:13" ht="16.5" customHeight="1" x14ac:dyDescent="0.15">
      <c r="A1167" s="113"/>
      <c r="B1167" s="113"/>
      <c r="C1167" s="113"/>
      <c r="D1167" s="40" t="s">
        <v>669</v>
      </c>
      <c r="E1167" s="119"/>
      <c r="F1167" s="40"/>
      <c r="G1167" s="40"/>
      <c r="H1167" s="40"/>
      <c r="I1167" s="40"/>
      <c r="J1167" s="40">
        <f t="shared" si="167"/>
        <v>0</v>
      </c>
      <c r="K1167" s="122"/>
      <c r="L1167" s="122"/>
      <c r="M1167" s="122"/>
    </row>
    <row r="1168" spans="1:13" ht="33" customHeight="1" x14ac:dyDescent="0.15">
      <c r="A1168" s="113"/>
      <c r="B1168" s="113"/>
      <c r="C1168" s="113"/>
      <c r="D1168" s="40" t="s">
        <v>998</v>
      </c>
      <c r="E1168" s="119"/>
      <c r="F1168" s="40"/>
      <c r="G1168" s="40"/>
      <c r="H1168" s="40"/>
      <c r="I1168" s="40"/>
      <c r="J1168" s="40">
        <f t="shared" si="167"/>
        <v>0</v>
      </c>
      <c r="K1168" s="122"/>
      <c r="L1168" s="122"/>
      <c r="M1168" s="122"/>
    </row>
    <row r="1169" spans="1:13" ht="24.75" customHeight="1" x14ac:dyDescent="0.15">
      <c r="A1169" s="113"/>
      <c r="B1169" s="113"/>
      <c r="C1169" s="113"/>
      <c r="D1169" s="40" t="s">
        <v>99</v>
      </c>
      <c r="E1169" s="119"/>
      <c r="F1169" s="40"/>
      <c r="G1169" s="40"/>
      <c r="H1169" s="40"/>
      <c r="I1169" s="40"/>
      <c r="J1169" s="40">
        <f t="shared" si="167"/>
        <v>0</v>
      </c>
      <c r="K1169" s="122"/>
      <c r="L1169" s="122"/>
      <c r="M1169" s="122"/>
    </row>
    <row r="1170" spans="1:13" ht="24.75" customHeight="1" x14ac:dyDescent="0.15">
      <c r="A1170" s="114"/>
      <c r="B1170" s="114"/>
      <c r="C1170" s="114"/>
      <c r="D1170" s="40" t="s">
        <v>999</v>
      </c>
      <c r="E1170" s="120"/>
      <c r="F1170" s="40"/>
      <c r="G1170" s="40"/>
      <c r="H1170" s="40"/>
      <c r="I1170" s="40"/>
      <c r="J1170" s="40">
        <f t="shared" si="167"/>
        <v>0</v>
      </c>
      <c r="K1170" s="123"/>
      <c r="L1170" s="123"/>
      <c r="M1170" s="123"/>
    </row>
    <row r="1171" spans="1:13" ht="21" customHeight="1" x14ac:dyDescent="0.15">
      <c r="A1171" s="112">
        <v>11</v>
      </c>
      <c r="B1171" s="112" t="s">
        <v>1000</v>
      </c>
      <c r="C1171" s="112" t="s">
        <v>1001</v>
      </c>
      <c r="D1171" s="86" t="s">
        <v>15</v>
      </c>
      <c r="E1171" s="87"/>
      <c r="F1171" s="87"/>
      <c r="G1171" s="87"/>
      <c r="H1171" s="87"/>
      <c r="I1171" s="87"/>
      <c r="J1171" s="87"/>
      <c r="K1171" s="87"/>
      <c r="L1171" s="87"/>
      <c r="M1171" s="88"/>
    </row>
    <row r="1172" spans="1:13" ht="30" customHeight="1" x14ac:dyDescent="0.15">
      <c r="A1172" s="113"/>
      <c r="B1172" s="113"/>
      <c r="C1172" s="113"/>
      <c r="D1172" s="40" t="s">
        <v>1002</v>
      </c>
      <c r="E1172" s="40" t="s">
        <v>17</v>
      </c>
      <c r="F1172" s="40">
        <v>198821.7</v>
      </c>
      <c r="G1172" s="40">
        <f t="shared" ref="G1172:G1186" si="168">(F1172*19.88%)+F1172</f>
        <v>238347.45396000001</v>
      </c>
      <c r="H1172" s="40">
        <v>184228.46520000001</v>
      </c>
      <c r="I1172" s="40">
        <f t="shared" ref="I1172:I1186" si="169">(H1172*5.1%)+H1172</f>
        <v>193624.11692520001</v>
      </c>
      <c r="J1172" s="40">
        <f>I1172</f>
        <v>193624.11692520001</v>
      </c>
      <c r="K1172" s="39">
        <v>263078.24830560002</v>
      </c>
      <c r="L1172" s="39">
        <v>1487500</v>
      </c>
      <c r="M1172" s="39">
        <f>MIN(K1172,L1172)</f>
        <v>263078.24830560002</v>
      </c>
    </row>
    <row r="1173" spans="1:13" ht="24.75" customHeight="1" x14ac:dyDescent="0.15">
      <c r="A1173" s="113"/>
      <c r="B1173" s="113"/>
      <c r="C1173" s="113"/>
      <c r="D1173" s="40" t="s">
        <v>1003</v>
      </c>
      <c r="E1173" s="40" t="s">
        <v>17</v>
      </c>
      <c r="F1173" s="40">
        <v>238587.03</v>
      </c>
      <c r="G1173" s="40">
        <f t="shared" si="168"/>
        <v>286018.13156399998</v>
      </c>
      <c r="H1173" s="40">
        <v>221074.71419999999</v>
      </c>
      <c r="I1173" s="40">
        <f t="shared" si="169"/>
        <v>232349.52462419998</v>
      </c>
      <c r="J1173" s="40">
        <f t="shared" ref="J1173:J1186" si="170">I1173</f>
        <v>232349.52462419998</v>
      </c>
      <c r="K1173" s="39">
        <v>315694.69187759998</v>
      </c>
      <c r="L1173" s="39">
        <v>499800</v>
      </c>
      <c r="M1173" s="39">
        <f t="shared" ref="M1173:M1186" si="171">MIN(K1173,L1173)</f>
        <v>315694.69187759998</v>
      </c>
    </row>
    <row r="1174" spans="1:13" ht="16.5" customHeight="1" x14ac:dyDescent="0.15">
      <c r="A1174" s="113"/>
      <c r="B1174" s="113"/>
      <c r="C1174" s="113"/>
      <c r="D1174" s="40" t="s">
        <v>22</v>
      </c>
      <c r="E1174" s="40" t="s">
        <v>17</v>
      </c>
      <c r="F1174" s="40">
        <v>68924.789999999994</v>
      </c>
      <c r="G1174" s="40">
        <f t="shared" si="168"/>
        <v>82627.038251999998</v>
      </c>
      <c r="H1174" s="40">
        <v>63865.904999999999</v>
      </c>
      <c r="I1174" s="40">
        <f t="shared" si="169"/>
        <v>67123.066154999993</v>
      </c>
      <c r="J1174" s="40">
        <f t="shared" si="170"/>
        <v>67123.066154999993</v>
      </c>
      <c r="K1174" s="39">
        <v>91200.512339999987</v>
      </c>
      <c r="L1174" s="39">
        <v>261800</v>
      </c>
      <c r="M1174" s="39">
        <f t="shared" si="171"/>
        <v>91200.512339999987</v>
      </c>
    </row>
    <row r="1175" spans="1:13" ht="41.25" customHeight="1" x14ac:dyDescent="0.15">
      <c r="A1175" s="113"/>
      <c r="B1175" s="113"/>
      <c r="C1175" s="113"/>
      <c r="D1175" s="40" t="s">
        <v>1004</v>
      </c>
      <c r="E1175" s="40" t="s">
        <v>17</v>
      </c>
      <c r="F1175" s="40">
        <v>291605.49</v>
      </c>
      <c r="G1175" s="40">
        <f t="shared" si="168"/>
        <v>349576.66141199996</v>
      </c>
      <c r="H1175" s="40">
        <v>270201.19299999997</v>
      </c>
      <c r="I1175" s="40">
        <f t="shared" si="169"/>
        <v>283981.453843</v>
      </c>
      <c r="J1175" s="40">
        <f t="shared" si="170"/>
        <v>283981.453843</v>
      </c>
      <c r="K1175" s="39">
        <v>385847.30360399996</v>
      </c>
      <c r="L1175" s="39">
        <v>452200</v>
      </c>
      <c r="M1175" s="39">
        <f t="shared" si="171"/>
        <v>385847.30360399996</v>
      </c>
    </row>
    <row r="1176" spans="1:13" ht="24.75" customHeight="1" x14ac:dyDescent="0.15">
      <c r="A1176" s="113"/>
      <c r="B1176" s="113"/>
      <c r="C1176" s="113"/>
      <c r="D1176" s="40" t="s">
        <v>1005</v>
      </c>
      <c r="E1176" s="40" t="s">
        <v>17</v>
      </c>
      <c r="F1176" s="40">
        <v>331368.84000000003</v>
      </c>
      <c r="G1176" s="40">
        <f t="shared" si="168"/>
        <v>397244.96539200004</v>
      </c>
      <c r="H1176" s="40">
        <v>307046.51539999997</v>
      </c>
      <c r="I1176" s="40">
        <f t="shared" si="169"/>
        <v>322705.88768539997</v>
      </c>
      <c r="J1176" s="40">
        <f>I1176</f>
        <v>322705.88768539997</v>
      </c>
      <c r="K1176" s="39">
        <v>438462.42399119999</v>
      </c>
      <c r="L1176" s="39">
        <v>1011500</v>
      </c>
      <c r="M1176" s="39">
        <f t="shared" si="171"/>
        <v>438462.42399119999</v>
      </c>
    </row>
    <row r="1177" spans="1:13" ht="24.75" customHeight="1" x14ac:dyDescent="0.15">
      <c r="A1177" s="113"/>
      <c r="B1177" s="113"/>
      <c r="C1177" s="113"/>
      <c r="D1177" s="40" t="s">
        <v>1006</v>
      </c>
      <c r="E1177" s="40" t="s">
        <v>17</v>
      </c>
      <c r="F1177" s="40">
        <v>198821.7</v>
      </c>
      <c r="G1177" s="40">
        <f t="shared" si="168"/>
        <v>238347.45396000001</v>
      </c>
      <c r="H1177" s="40">
        <v>184228.46520000001</v>
      </c>
      <c r="I1177" s="40">
        <f t="shared" si="169"/>
        <v>193624.11692520001</v>
      </c>
      <c r="J1177" s="40">
        <f t="shared" si="170"/>
        <v>193624.11692520001</v>
      </c>
      <c r="K1177" s="39">
        <v>263078.24830560002</v>
      </c>
      <c r="L1177" s="39">
        <v>490886.9</v>
      </c>
      <c r="M1177" s="39">
        <f t="shared" si="171"/>
        <v>263078.24830560002</v>
      </c>
    </row>
    <row r="1178" spans="1:13" ht="24.75" customHeight="1" x14ac:dyDescent="0.15">
      <c r="A1178" s="113"/>
      <c r="B1178" s="113"/>
      <c r="C1178" s="113"/>
      <c r="D1178" s="40" t="s">
        <v>438</v>
      </c>
      <c r="E1178" s="40" t="s">
        <v>17</v>
      </c>
      <c r="F1178" s="40">
        <v>37114.11</v>
      </c>
      <c r="G1178" s="40">
        <f t="shared" si="168"/>
        <v>44492.395067999998</v>
      </c>
      <c r="H1178" s="40">
        <v>34389.832399999999</v>
      </c>
      <c r="I1178" s="40">
        <f t="shared" si="169"/>
        <v>36143.713852399997</v>
      </c>
      <c r="J1178" s="40">
        <f t="shared" si="170"/>
        <v>36143.713852399997</v>
      </c>
      <c r="K1178" s="39">
        <v>49108.680667199995</v>
      </c>
      <c r="L1178" s="39">
        <v>214200</v>
      </c>
      <c r="M1178" s="39">
        <f t="shared" si="171"/>
        <v>49108.680667199995</v>
      </c>
    </row>
    <row r="1179" spans="1:13" ht="41.25" customHeight="1" x14ac:dyDescent="0.15">
      <c r="A1179" s="113"/>
      <c r="B1179" s="113"/>
      <c r="C1179" s="113"/>
      <c r="D1179" s="40" t="s">
        <v>1007</v>
      </c>
      <c r="E1179" s="40" t="s">
        <v>17</v>
      </c>
      <c r="F1179" s="40">
        <v>99410.85</v>
      </c>
      <c r="G1179" s="40">
        <f t="shared" si="168"/>
        <v>119173.72698000001</v>
      </c>
      <c r="H1179" s="40">
        <v>92114.232600000003</v>
      </c>
      <c r="I1179" s="40">
        <f t="shared" si="169"/>
        <v>96812.058462600005</v>
      </c>
      <c r="J1179" s="40">
        <f t="shared" si="170"/>
        <v>96812.058462600005</v>
      </c>
      <c r="K1179" s="39">
        <v>131539.12415280001</v>
      </c>
      <c r="L1179" s="39">
        <v>499800</v>
      </c>
      <c r="M1179" s="39">
        <f t="shared" si="171"/>
        <v>131539.12415280001</v>
      </c>
    </row>
    <row r="1180" spans="1:13" ht="33" customHeight="1" x14ac:dyDescent="0.15">
      <c r="A1180" s="113"/>
      <c r="B1180" s="113"/>
      <c r="C1180" s="113"/>
      <c r="D1180" s="40" t="s">
        <v>1008</v>
      </c>
      <c r="E1180" s="40" t="s">
        <v>17</v>
      </c>
      <c r="F1180" s="40">
        <v>9543.6</v>
      </c>
      <c r="G1180" s="40">
        <f t="shared" si="168"/>
        <v>11440.867679999999</v>
      </c>
      <c r="H1180" s="40">
        <v>8843.4704000000002</v>
      </c>
      <c r="I1180" s="40">
        <f t="shared" si="169"/>
        <v>9294.4873903999996</v>
      </c>
      <c r="J1180" s="40">
        <f t="shared" si="170"/>
        <v>9294.4873903999996</v>
      </c>
      <c r="K1180" s="39">
        <v>12628.4757312</v>
      </c>
      <c r="L1180" s="39">
        <v>142800</v>
      </c>
      <c r="M1180" s="39">
        <f t="shared" si="171"/>
        <v>12628.4757312</v>
      </c>
    </row>
    <row r="1181" spans="1:13" ht="33" customHeight="1" x14ac:dyDescent="0.15">
      <c r="A1181" s="113"/>
      <c r="B1181" s="113"/>
      <c r="C1181" s="113"/>
      <c r="D1181" s="40" t="s">
        <v>1009</v>
      </c>
      <c r="E1181" s="40" t="s">
        <v>17</v>
      </c>
      <c r="F1181" s="40">
        <v>33136.29</v>
      </c>
      <c r="G1181" s="40">
        <f t="shared" si="168"/>
        <v>39723.784452</v>
      </c>
      <c r="H1181" s="40">
        <v>30703.817599999998</v>
      </c>
      <c r="I1181" s="40">
        <f t="shared" si="169"/>
        <v>32269.712297599999</v>
      </c>
      <c r="J1181" s="40">
        <f t="shared" si="170"/>
        <v>32269.712297599999</v>
      </c>
      <c r="K1181" s="39">
        <v>43845.051532799996</v>
      </c>
      <c r="L1181" s="39">
        <v>77350</v>
      </c>
      <c r="M1181" s="39">
        <f t="shared" si="171"/>
        <v>43845.051532799996</v>
      </c>
    </row>
    <row r="1182" spans="1:13" ht="49.5" customHeight="1" x14ac:dyDescent="0.15">
      <c r="A1182" s="113"/>
      <c r="B1182" s="113"/>
      <c r="C1182" s="113"/>
      <c r="D1182" s="40" t="s">
        <v>1010</v>
      </c>
      <c r="E1182" s="40" t="s">
        <v>17</v>
      </c>
      <c r="F1182" s="40">
        <v>112665.96</v>
      </c>
      <c r="G1182" s="40">
        <f t="shared" si="168"/>
        <v>135063.95284800002</v>
      </c>
      <c r="H1182" s="40">
        <v>104396.3156</v>
      </c>
      <c r="I1182" s="40">
        <f t="shared" si="169"/>
        <v>109720.5276956</v>
      </c>
      <c r="J1182" s="40">
        <f t="shared" si="170"/>
        <v>109720.5276956</v>
      </c>
      <c r="K1182" s="39">
        <v>149077.9386768</v>
      </c>
      <c r="L1182" s="39">
        <v>214200</v>
      </c>
      <c r="M1182" s="39">
        <f t="shared" si="171"/>
        <v>149077.9386768</v>
      </c>
    </row>
    <row r="1183" spans="1:13" ht="24.75" customHeight="1" x14ac:dyDescent="0.15">
      <c r="A1183" s="113"/>
      <c r="B1183" s="113"/>
      <c r="C1183" s="113"/>
      <c r="D1183" s="40" t="s">
        <v>1011</v>
      </c>
      <c r="E1183" s="40" t="s">
        <v>17</v>
      </c>
      <c r="F1183" s="40">
        <v>90133.56</v>
      </c>
      <c r="G1183" s="40">
        <f t="shared" si="168"/>
        <v>108052.11172799999</v>
      </c>
      <c r="H1183" s="40">
        <v>83518.164399999994</v>
      </c>
      <c r="I1183" s="40">
        <f t="shared" si="169"/>
        <v>87777.590784399988</v>
      </c>
      <c r="J1183" s="40">
        <f t="shared" si="170"/>
        <v>87777.590784399988</v>
      </c>
      <c r="K1183" s="39">
        <v>119263.93876319999</v>
      </c>
      <c r="L1183" s="39">
        <v>261800</v>
      </c>
      <c r="M1183" s="39">
        <f t="shared" si="171"/>
        <v>119263.93876319999</v>
      </c>
    </row>
    <row r="1184" spans="1:13" ht="33" customHeight="1" x14ac:dyDescent="0.15">
      <c r="A1184" s="113"/>
      <c r="B1184" s="113"/>
      <c r="C1184" s="113"/>
      <c r="D1184" s="40" t="s">
        <v>1012</v>
      </c>
      <c r="E1184" s="40" t="s">
        <v>17</v>
      </c>
      <c r="F1184" s="40">
        <v>63358.02</v>
      </c>
      <c r="G1184" s="40">
        <f t="shared" si="168"/>
        <v>75953.594375999994</v>
      </c>
      <c r="H1184" s="40">
        <v>58707.522799999999</v>
      </c>
      <c r="I1184" s="40">
        <f t="shared" si="169"/>
        <v>61701.606462800002</v>
      </c>
      <c r="J1184" s="40">
        <f t="shared" si="170"/>
        <v>61701.606462800002</v>
      </c>
      <c r="K1184" s="39">
        <v>83834.342558400007</v>
      </c>
      <c r="L1184" s="39">
        <v>190400</v>
      </c>
      <c r="M1184" s="39">
        <f t="shared" si="171"/>
        <v>83834.342558400007</v>
      </c>
    </row>
    <row r="1185" spans="1:13" ht="24.75" customHeight="1" x14ac:dyDescent="0.15">
      <c r="A1185" s="113"/>
      <c r="B1185" s="113"/>
      <c r="C1185" s="113"/>
      <c r="D1185" s="40" t="s">
        <v>55</v>
      </c>
      <c r="E1185" s="40" t="s">
        <v>17</v>
      </c>
      <c r="F1185" s="40">
        <v>424154.61</v>
      </c>
      <c r="G1185" s="40">
        <f t="shared" si="168"/>
        <v>508476.54646799999</v>
      </c>
      <c r="H1185" s="40">
        <v>393022.02299999999</v>
      </c>
      <c r="I1185" s="40">
        <f t="shared" si="169"/>
        <v>413066.14617299999</v>
      </c>
      <c r="J1185" s="40">
        <f t="shared" si="170"/>
        <v>413066.14617299999</v>
      </c>
      <c r="K1185" s="39">
        <v>561235.44884400012</v>
      </c>
      <c r="L1185" s="39">
        <v>2261000</v>
      </c>
      <c r="M1185" s="39">
        <f t="shared" si="171"/>
        <v>561235.44884400012</v>
      </c>
    </row>
    <row r="1186" spans="1:13" ht="41.25" customHeight="1" x14ac:dyDescent="0.15">
      <c r="A1186" s="113"/>
      <c r="B1186" s="113"/>
      <c r="C1186" s="113"/>
      <c r="D1186" s="40" t="s">
        <v>1013</v>
      </c>
      <c r="E1186" s="40" t="s">
        <v>17</v>
      </c>
      <c r="F1186" s="40">
        <v>0</v>
      </c>
      <c r="G1186" s="40">
        <f t="shared" si="168"/>
        <v>0</v>
      </c>
      <c r="H1186" s="40">
        <v>0</v>
      </c>
      <c r="I1186" s="40">
        <f t="shared" si="169"/>
        <v>0</v>
      </c>
      <c r="J1186" s="40">
        <f t="shared" si="170"/>
        <v>0</v>
      </c>
      <c r="K1186" s="39">
        <v>805239</v>
      </c>
      <c r="L1186" s="39">
        <v>1725500</v>
      </c>
      <c r="M1186" s="39">
        <f t="shared" si="171"/>
        <v>805239</v>
      </c>
    </row>
    <row r="1187" spans="1:13" ht="24.75" customHeight="1" x14ac:dyDescent="0.15">
      <c r="A1187" s="113"/>
      <c r="B1187" s="113"/>
      <c r="C1187" s="113"/>
      <c r="D1187" s="86" t="s">
        <v>81</v>
      </c>
      <c r="E1187" s="87"/>
      <c r="F1187" s="87"/>
      <c r="G1187" s="87"/>
      <c r="H1187" s="87"/>
      <c r="I1187" s="87"/>
      <c r="J1187" s="87"/>
      <c r="K1187" s="87"/>
      <c r="L1187" s="87"/>
      <c r="M1187" s="88"/>
    </row>
    <row r="1188" spans="1:13" ht="24.75" customHeight="1" x14ac:dyDescent="0.15">
      <c r="A1188" s="113"/>
      <c r="B1188" s="113"/>
      <c r="C1188" s="113"/>
      <c r="D1188" s="40" t="s">
        <v>1014</v>
      </c>
      <c r="E1188" s="118" t="s">
        <v>82</v>
      </c>
      <c r="F1188" s="40">
        <v>114669.72</v>
      </c>
      <c r="G1188" s="40">
        <f>(F1188*19.88%)+F1188</f>
        <v>137466.060336</v>
      </c>
      <c r="H1188" s="40">
        <v>105632.4</v>
      </c>
      <c r="I1188" s="40">
        <f>(H1188*5.1%)+H1188</f>
        <v>111019.65239999999</v>
      </c>
      <c r="J1188" s="40">
        <f>I1188</f>
        <v>111019.65239999999</v>
      </c>
      <c r="K1188" s="121">
        <v>150843.06719999999</v>
      </c>
      <c r="L1188" s="121">
        <v>424302</v>
      </c>
      <c r="M1188" s="121">
        <f>MIN(K1188,L1188)</f>
        <v>150843.06719999999</v>
      </c>
    </row>
    <row r="1189" spans="1:13" ht="33" customHeight="1" x14ac:dyDescent="0.15">
      <c r="A1189" s="113"/>
      <c r="B1189" s="113"/>
      <c r="C1189" s="113"/>
      <c r="D1189" s="40" t="s">
        <v>1015</v>
      </c>
      <c r="E1189" s="119"/>
      <c r="F1189" s="40"/>
      <c r="G1189" s="40"/>
      <c r="H1189" s="40"/>
      <c r="I1189" s="40"/>
      <c r="J1189" s="40">
        <f t="shared" ref="J1189:J1202" si="172">+(G1189+I1189)/2</f>
        <v>0</v>
      </c>
      <c r="K1189" s="122"/>
      <c r="L1189" s="122"/>
      <c r="M1189" s="122"/>
    </row>
    <row r="1190" spans="1:13" ht="24.75" customHeight="1" x14ac:dyDescent="0.15">
      <c r="A1190" s="113"/>
      <c r="B1190" s="113"/>
      <c r="C1190" s="113"/>
      <c r="D1190" s="40" t="s">
        <v>405</v>
      </c>
      <c r="E1190" s="119"/>
      <c r="F1190" s="40"/>
      <c r="G1190" s="40"/>
      <c r="H1190" s="40"/>
      <c r="I1190" s="40"/>
      <c r="J1190" s="40">
        <f t="shared" si="172"/>
        <v>0</v>
      </c>
      <c r="K1190" s="122"/>
      <c r="L1190" s="122"/>
      <c r="M1190" s="122"/>
    </row>
    <row r="1191" spans="1:13" ht="41.25" customHeight="1" x14ac:dyDescent="0.15">
      <c r="A1191" s="113"/>
      <c r="B1191" s="113"/>
      <c r="C1191" s="113"/>
      <c r="D1191" s="40" t="s">
        <v>1016</v>
      </c>
      <c r="E1191" s="119"/>
      <c r="F1191" s="40"/>
      <c r="G1191" s="40"/>
      <c r="H1191" s="40"/>
      <c r="I1191" s="40"/>
      <c r="J1191" s="40">
        <f t="shared" si="172"/>
        <v>0</v>
      </c>
      <c r="K1191" s="122"/>
      <c r="L1191" s="122"/>
      <c r="M1191" s="122"/>
    </row>
    <row r="1192" spans="1:13" ht="24.75" customHeight="1" x14ac:dyDescent="0.15">
      <c r="A1192" s="113"/>
      <c r="B1192" s="113"/>
      <c r="C1192" s="113"/>
      <c r="D1192" s="40" t="s">
        <v>1017</v>
      </c>
      <c r="E1192" s="119"/>
      <c r="F1192" s="40"/>
      <c r="G1192" s="40"/>
      <c r="H1192" s="40"/>
      <c r="I1192" s="40"/>
      <c r="J1192" s="40">
        <f t="shared" si="172"/>
        <v>0</v>
      </c>
      <c r="K1192" s="122"/>
      <c r="L1192" s="122"/>
      <c r="M1192" s="122"/>
    </row>
    <row r="1193" spans="1:13" ht="16.5" customHeight="1" x14ac:dyDescent="0.15">
      <c r="A1193" s="113"/>
      <c r="B1193" s="113"/>
      <c r="C1193" s="113"/>
      <c r="D1193" s="40" t="s">
        <v>997</v>
      </c>
      <c r="E1193" s="119"/>
      <c r="F1193" s="40"/>
      <c r="G1193" s="40"/>
      <c r="H1193" s="40"/>
      <c r="I1193" s="40"/>
      <c r="J1193" s="40">
        <f t="shared" si="172"/>
        <v>0</v>
      </c>
      <c r="K1193" s="122"/>
      <c r="L1193" s="122"/>
      <c r="M1193" s="122"/>
    </row>
    <row r="1194" spans="1:13" ht="33" customHeight="1" x14ac:dyDescent="0.15">
      <c r="A1194" s="113"/>
      <c r="B1194" s="113"/>
      <c r="C1194" s="113"/>
      <c r="D1194" s="40" t="s">
        <v>1018</v>
      </c>
      <c r="E1194" s="119"/>
      <c r="F1194" s="40"/>
      <c r="G1194" s="40"/>
      <c r="H1194" s="40"/>
      <c r="I1194" s="40"/>
      <c r="J1194" s="40">
        <f t="shared" si="172"/>
        <v>0</v>
      </c>
      <c r="K1194" s="122"/>
      <c r="L1194" s="122"/>
      <c r="M1194" s="122"/>
    </row>
    <row r="1195" spans="1:13" ht="16.5" customHeight="1" x14ac:dyDescent="0.15">
      <c r="A1195" s="113"/>
      <c r="B1195" s="113"/>
      <c r="C1195" s="113"/>
      <c r="D1195" s="40" t="s">
        <v>1019</v>
      </c>
      <c r="E1195" s="119"/>
      <c r="F1195" s="40"/>
      <c r="G1195" s="40"/>
      <c r="H1195" s="40"/>
      <c r="I1195" s="40"/>
      <c r="J1195" s="40">
        <f t="shared" si="172"/>
        <v>0</v>
      </c>
      <c r="K1195" s="122"/>
      <c r="L1195" s="122"/>
      <c r="M1195" s="122"/>
    </row>
    <row r="1196" spans="1:13" ht="33" customHeight="1" x14ac:dyDescent="0.15">
      <c r="A1196" s="113"/>
      <c r="B1196" s="113"/>
      <c r="C1196" s="113"/>
      <c r="D1196" s="40" t="s">
        <v>1020</v>
      </c>
      <c r="E1196" s="119"/>
      <c r="F1196" s="40"/>
      <c r="G1196" s="40"/>
      <c r="H1196" s="40"/>
      <c r="I1196" s="40"/>
      <c r="J1196" s="40">
        <f t="shared" si="172"/>
        <v>0</v>
      </c>
      <c r="K1196" s="122"/>
      <c r="L1196" s="122"/>
      <c r="M1196" s="122"/>
    </row>
    <row r="1197" spans="1:13" ht="24.75" customHeight="1" x14ac:dyDescent="0.15">
      <c r="A1197" s="113"/>
      <c r="B1197" s="113"/>
      <c r="C1197" s="113"/>
      <c r="D1197" s="40" t="s">
        <v>1021</v>
      </c>
      <c r="E1197" s="119"/>
      <c r="F1197" s="40"/>
      <c r="G1197" s="40"/>
      <c r="H1197" s="40"/>
      <c r="I1197" s="40"/>
      <c r="J1197" s="40">
        <f t="shared" si="172"/>
        <v>0</v>
      </c>
      <c r="K1197" s="122"/>
      <c r="L1197" s="122"/>
      <c r="M1197" s="122"/>
    </row>
    <row r="1198" spans="1:13" ht="33" customHeight="1" x14ac:dyDescent="0.15">
      <c r="A1198" s="113"/>
      <c r="B1198" s="113"/>
      <c r="C1198" s="113"/>
      <c r="D1198" s="40" t="s">
        <v>1022</v>
      </c>
      <c r="E1198" s="119"/>
      <c r="F1198" s="40"/>
      <c r="G1198" s="40"/>
      <c r="H1198" s="40"/>
      <c r="I1198" s="40"/>
      <c r="J1198" s="40">
        <f t="shared" si="172"/>
        <v>0</v>
      </c>
      <c r="K1198" s="122"/>
      <c r="L1198" s="122"/>
      <c r="M1198" s="122"/>
    </row>
    <row r="1199" spans="1:13" ht="16.5" customHeight="1" x14ac:dyDescent="0.15">
      <c r="A1199" s="113"/>
      <c r="B1199" s="113"/>
      <c r="C1199" s="113"/>
      <c r="D1199" s="40" t="s">
        <v>1023</v>
      </c>
      <c r="E1199" s="119"/>
      <c r="F1199" s="40"/>
      <c r="G1199" s="40"/>
      <c r="H1199" s="40"/>
      <c r="I1199" s="40"/>
      <c r="J1199" s="40">
        <f t="shared" si="172"/>
        <v>0</v>
      </c>
      <c r="K1199" s="122"/>
      <c r="L1199" s="122"/>
      <c r="M1199" s="122"/>
    </row>
    <row r="1200" spans="1:13" ht="82.5" customHeight="1" x14ac:dyDescent="0.15">
      <c r="A1200" s="113"/>
      <c r="B1200" s="113"/>
      <c r="C1200" s="113"/>
      <c r="D1200" s="40" t="s">
        <v>1024</v>
      </c>
      <c r="E1200" s="119"/>
      <c r="F1200" s="40"/>
      <c r="G1200" s="40"/>
      <c r="H1200" s="40"/>
      <c r="I1200" s="40"/>
      <c r="J1200" s="40">
        <f t="shared" si="172"/>
        <v>0</v>
      </c>
      <c r="K1200" s="122"/>
      <c r="L1200" s="122"/>
      <c r="M1200" s="122"/>
    </row>
    <row r="1201" spans="1:13" ht="24.75" customHeight="1" x14ac:dyDescent="0.15">
      <c r="A1201" s="113"/>
      <c r="B1201" s="113"/>
      <c r="C1201" s="113"/>
      <c r="D1201" s="40" t="s">
        <v>99</v>
      </c>
      <c r="E1201" s="119"/>
      <c r="F1201" s="40"/>
      <c r="G1201" s="40"/>
      <c r="H1201" s="40"/>
      <c r="I1201" s="40"/>
      <c r="J1201" s="40">
        <f t="shared" si="172"/>
        <v>0</v>
      </c>
      <c r="K1201" s="122"/>
      <c r="L1201" s="122"/>
      <c r="M1201" s="122"/>
    </row>
    <row r="1202" spans="1:13" ht="24.75" customHeight="1" x14ac:dyDescent="0.15">
      <c r="A1202" s="114"/>
      <c r="B1202" s="114"/>
      <c r="C1202" s="114"/>
      <c r="D1202" s="40" t="s">
        <v>999</v>
      </c>
      <c r="E1202" s="120"/>
      <c r="F1202" s="40"/>
      <c r="G1202" s="40"/>
      <c r="H1202" s="40"/>
      <c r="I1202" s="40"/>
      <c r="J1202" s="40">
        <f t="shared" si="172"/>
        <v>0</v>
      </c>
      <c r="K1202" s="123"/>
      <c r="L1202" s="123"/>
      <c r="M1202" s="123"/>
    </row>
    <row r="1203" spans="1:13" ht="24.75" customHeight="1" x14ac:dyDescent="0.15">
      <c r="A1203" s="112">
        <v>12</v>
      </c>
      <c r="B1203" s="112" t="s">
        <v>1025</v>
      </c>
      <c r="C1203" s="112" t="s">
        <v>1026</v>
      </c>
      <c r="D1203" s="86" t="s">
        <v>15</v>
      </c>
      <c r="E1203" s="87"/>
      <c r="F1203" s="87"/>
      <c r="G1203" s="87"/>
      <c r="H1203" s="87"/>
      <c r="I1203" s="87"/>
      <c r="J1203" s="87"/>
      <c r="K1203" s="87"/>
      <c r="L1203" s="87"/>
      <c r="M1203" s="88"/>
    </row>
    <row r="1204" spans="1:13" ht="33" customHeight="1" x14ac:dyDescent="0.15">
      <c r="A1204" s="113"/>
      <c r="B1204" s="113"/>
      <c r="C1204" s="113"/>
      <c r="D1204" s="40" t="s">
        <v>1027</v>
      </c>
      <c r="E1204" s="40" t="s">
        <v>17</v>
      </c>
      <c r="F1204" s="40">
        <v>170218.62</v>
      </c>
      <c r="G1204" s="40">
        <f t="shared" ref="G1204:G1211" si="173">(F1204*19.88%)+F1204</f>
        <v>204058.08165599999</v>
      </c>
      <c r="H1204" s="40">
        <v>157724.92540000001</v>
      </c>
      <c r="I1204" s="40">
        <f t="shared" ref="I1204:I1211" si="174">(H1204*5.1%)+H1204</f>
        <v>165768.8965954</v>
      </c>
      <c r="J1204" s="40">
        <f>I1204</f>
        <v>165768.8965954</v>
      </c>
      <c r="K1204" s="39">
        <v>225231.19347120001</v>
      </c>
      <c r="L1204" s="39">
        <v>856800</v>
      </c>
      <c r="M1204" s="39">
        <f>MIN(K1204,L1204)</f>
        <v>225231.19347120001</v>
      </c>
    </row>
    <row r="1205" spans="1:13" ht="33" customHeight="1" x14ac:dyDescent="0.15">
      <c r="A1205" s="113"/>
      <c r="B1205" s="113"/>
      <c r="C1205" s="113"/>
      <c r="D1205" s="40" t="s">
        <v>1028</v>
      </c>
      <c r="E1205" s="40" t="s">
        <v>17</v>
      </c>
      <c r="F1205" s="40">
        <v>76030.02</v>
      </c>
      <c r="G1205" s="40">
        <f t="shared" si="173"/>
        <v>91144.787976000007</v>
      </c>
      <c r="H1205" s="40">
        <v>70449.398000000001</v>
      </c>
      <c r="I1205" s="40">
        <f t="shared" si="174"/>
        <v>74042.317297999994</v>
      </c>
      <c r="J1205" s="40">
        <f t="shared" ref="J1205:J1211" si="175">I1205</f>
        <v>74042.317297999994</v>
      </c>
      <c r="K1205" s="39">
        <v>100601.74034400001</v>
      </c>
      <c r="L1205" s="39">
        <v>499800</v>
      </c>
      <c r="M1205" s="39">
        <f t="shared" ref="M1205:M1211" si="176">MIN(K1205,L1205)</f>
        <v>100601.74034400001</v>
      </c>
    </row>
    <row r="1206" spans="1:13" ht="16.5" customHeight="1" x14ac:dyDescent="0.15">
      <c r="A1206" s="113"/>
      <c r="B1206" s="113"/>
      <c r="C1206" s="113"/>
      <c r="D1206" s="40" t="s">
        <v>1029</v>
      </c>
      <c r="E1206" s="40" t="s">
        <v>17</v>
      </c>
      <c r="F1206" s="40">
        <v>136173.51</v>
      </c>
      <c r="G1206" s="40">
        <f t="shared" si="173"/>
        <v>163244.80378800002</v>
      </c>
      <c r="H1206" s="40">
        <v>126178.8284</v>
      </c>
      <c r="I1206" s="40">
        <f t="shared" si="174"/>
        <v>132613.94864839999</v>
      </c>
      <c r="J1206" s="40">
        <f t="shared" si="175"/>
        <v>132613.94864839999</v>
      </c>
      <c r="K1206" s="39">
        <v>180183.36695519998</v>
      </c>
      <c r="L1206" s="39">
        <v>1487500</v>
      </c>
      <c r="M1206" s="39">
        <f t="shared" si="176"/>
        <v>180183.36695519998</v>
      </c>
    </row>
    <row r="1207" spans="1:13" ht="33" customHeight="1" x14ac:dyDescent="0.15">
      <c r="A1207" s="113"/>
      <c r="B1207" s="113"/>
      <c r="C1207" s="113"/>
      <c r="D1207" s="40" t="s">
        <v>1030</v>
      </c>
      <c r="E1207" s="40" t="s">
        <v>17</v>
      </c>
      <c r="F1207" s="40">
        <v>204261.75</v>
      </c>
      <c r="G1207" s="40">
        <f t="shared" si="173"/>
        <v>244868.9859</v>
      </c>
      <c r="H1207" s="40">
        <v>189269.1692</v>
      </c>
      <c r="I1207" s="40">
        <f t="shared" si="174"/>
        <v>198921.89682920001</v>
      </c>
      <c r="J1207" s="40">
        <f t="shared" si="175"/>
        <v>198921.89682920001</v>
      </c>
      <c r="K1207" s="39">
        <v>270276.37361760001</v>
      </c>
      <c r="L1207" s="39">
        <v>1011500</v>
      </c>
      <c r="M1207" s="39">
        <f t="shared" si="176"/>
        <v>270276.37361760001</v>
      </c>
    </row>
    <row r="1208" spans="1:13" ht="33" customHeight="1" x14ac:dyDescent="0.15">
      <c r="A1208" s="113"/>
      <c r="B1208" s="113"/>
      <c r="C1208" s="113"/>
      <c r="D1208" s="40" t="s">
        <v>1031</v>
      </c>
      <c r="E1208" s="40" t="s">
        <v>17</v>
      </c>
      <c r="F1208" s="40">
        <v>17022.060000000001</v>
      </c>
      <c r="G1208" s="40">
        <f t="shared" si="173"/>
        <v>20406.045528000002</v>
      </c>
      <c r="H1208" s="40">
        <v>15772.5852</v>
      </c>
      <c r="I1208" s="40">
        <f t="shared" si="174"/>
        <v>16576.9870452</v>
      </c>
      <c r="J1208" s="40">
        <f t="shared" si="175"/>
        <v>16576.9870452</v>
      </c>
      <c r="K1208" s="39">
        <v>22523.251665600001</v>
      </c>
      <c r="L1208" s="39">
        <v>618800</v>
      </c>
      <c r="M1208" s="39">
        <f t="shared" si="176"/>
        <v>22523.251665600001</v>
      </c>
    </row>
    <row r="1209" spans="1:13" ht="16.5" customHeight="1" x14ac:dyDescent="0.15">
      <c r="A1209" s="113"/>
      <c r="B1209" s="113"/>
      <c r="C1209" s="113"/>
      <c r="D1209" s="40" t="s">
        <v>1032</v>
      </c>
      <c r="E1209" s="40" t="s">
        <v>17</v>
      </c>
      <c r="F1209" s="40">
        <v>84541.05</v>
      </c>
      <c r="G1209" s="40">
        <f t="shared" si="173"/>
        <v>101347.81074</v>
      </c>
      <c r="H1209" s="40">
        <v>78335.690600000002</v>
      </c>
      <c r="I1209" s="40">
        <f t="shared" si="174"/>
        <v>82330.810820600003</v>
      </c>
      <c r="J1209" s="40">
        <f t="shared" si="175"/>
        <v>82330.810820600003</v>
      </c>
      <c r="K1209" s="39">
        <v>111863.3661768</v>
      </c>
      <c r="L1209" s="39">
        <v>499800</v>
      </c>
      <c r="M1209" s="39">
        <f t="shared" si="176"/>
        <v>111863.3661768</v>
      </c>
    </row>
    <row r="1210" spans="1:13" ht="33" customHeight="1" x14ac:dyDescent="0.15">
      <c r="A1210" s="113"/>
      <c r="B1210" s="113"/>
      <c r="C1210" s="113"/>
      <c r="D1210" s="40" t="s">
        <v>1033</v>
      </c>
      <c r="E1210" s="40" t="s">
        <v>17</v>
      </c>
      <c r="F1210" s="40">
        <v>63548.1</v>
      </c>
      <c r="G1210" s="40">
        <f t="shared" si="173"/>
        <v>76181.462279999992</v>
      </c>
      <c r="H1210" s="40">
        <v>58883.576800000003</v>
      </c>
      <c r="I1210" s="40">
        <f t="shared" si="174"/>
        <v>61886.639216800002</v>
      </c>
      <c r="J1210" s="40">
        <f t="shared" si="175"/>
        <v>61886.639216800002</v>
      </c>
      <c r="K1210" s="39">
        <v>84085.747670400015</v>
      </c>
      <c r="L1210" s="39">
        <v>214200</v>
      </c>
      <c r="M1210" s="39">
        <f t="shared" si="176"/>
        <v>84085.747670400015</v>
      </c>
    </row>
    <row r="1211" spans="1:13" ht="24.75" customHeight="1" x14ac:dyDescent="0.15">
      <c r="A1211" s="113"/>
      <c r="B1211" s="113"/>
      <c r="C1211" s="113"/>
      <c r="D1211" s="40" t="s">
        <v>1034</v>
      </c>
      <c r="E1211" s="40" t="s">
        <v>17</v>
      </c>
      <c r="F1211" s="40">
        <v>5673.69</v>
      </c>
      <c r="G1211" s="40">
        <f t="shared" si="173"/>
        <v>6801.6195719999996</v>
      </c>
      <c r="H1211" s="40">
        <v>5257.5284000000001</v>
      </c>
      <c r="I1211" s="40">
        <f t="shared" si="174"/>
        <v>5525.6623484000002</v>
      </c>
      <c r="J1211" s="40">
        <f t="shared" si="175"/>
        <v>5525.6623484000002</v>
      </c>
      <c r="K1211" s="39">
        <v>7507.7505551999993</v>
      </c>
      <c r="L1211" s="39">
        <v>190400</v>
      </c>
      <c r="M1211" s="39">
        <f t="shared" si="176"/>
        <v>7507.7505551999993</v>
      </c>
    </row>
    <row r="1212" spans="1:13" ht="24.75" customHeight="1" x14ac:dyDescent="0.15">
      <c r="A1212" s="113"/>
      <c r="B1212" s="113"/>
      <c r="C1212" s="113"/>
      <c r="D1212" s="86" t="s">
        <v>81</v>
      </c>
      <c r="E1212" s="87"/>
      <c r="F1212" s="87"/>
      <c r="G1212" s="87"/>
      <c r="H1212" s="87"/>
      <c r="I1212" s="87"/>
      <c r="J1212" s="87"/>
      <c r="K1212" s="87"/>
      <c r="L1212" s="87"/>
      <c r="M1212" s="88"/>
    </row>
    <row r="1213" spans="1:13" ht="24.75" customHeight="1" x14ac:dyDescent="0.15">
      <c r="A1213" s="113"/>
      <c r="B1213" s="113"/>
      <c r="C1213" s="113"/>
      <c r="D1213" s="40" t="s">
        <v>1035</v>
      </c>
      <c r="E1213" s="118" t="s">
        <v>82</v>
      </c>
      <c r="F1213" s="40">
        <v>260814.51</v>
      </c>
      <c r="G1213" s="40">
        <f>(F1213*19.88%)+F1213</f>
        <v>312664.434588</v>
      </c>
      <c r="H1213" s="40">
        <v>240916</v>
      </c>
      <c r="I1213" s="40">
        <f>(H1213*5.1%)+H1213</f>
        <v>253202.71599999999</v>
      </c>
      <c r="J1213" s="40">
        <f>I1213</f>
        <v>253202.71599999999</v>
      </c>
      <c r="K1213" s="121">
        <v>344028.04800000001</v>
      </c>
      <c r="L1213" s="121">
        <v>230860</v>
      </c>
      <c r="M1213" s="121">
        <f>MIN(K1213,L1213)</f>
        <v>230860</v>
      </c>
    </row>
    <row r="1214" spans="1:13" ht="16.5" customHeight="1" x14ac:dyDescent="0.15">
      <c r="A1214" s="113"/>
      <c r="B1214" s="113"/>
      <c r="C1214" s="113"/>
      <c r="D1214" s="40" t="s">
        <v>1036</v>
      </c>
      <c r="E1214" s="119"/>
      <c r="F1214" s="40"/>
      <c r="G1214" s="40"/>
      <c r="H1214" s="40"/>
      <c r="I1214" s="40"/>
      <c r="J1214" s="40">
        <f t="shared" ref="J1214:J1218" si="177">+(G1214+I1214)/2</f>
        <v>0</v>
      </c>
      <c r="K1214" s="122"/>
      <c r="L1214" s="122"/>
      <c r="M1214" s="122"/>
    </row>
    <row r="1215" spans="1:13" ht="24.75" customHeight="1" x14ac:dyDescent="0.15">
      <c r="A1215" s="113"/>
      <c r="B1215" s="113"/>
      <c r="C1215" s="113"/>
      <c r="D1215" s="40" t="s">
        <v>788</v>
      </c>
      <c r="E1215" s="119"/>
      <c r="F1215" s="40"/>
      <c r="G1215" s="40"/>
      <c r="H1215" s="40"/>
      <c r="I1215" s="40"/>
      <c r="J1215" s="40">
        <f t="shared" si="177"/>
        <v>0</v>
      </c>
      <c r="K1215" s="122"/>
      <c r="L1215" s="122"/>
      <c r="M1215" s="122"/>
    </row>
    <row r="1216" spans="1:13" ht="24.75" customHeight="1" x14ac:dyDescent="0.15">
      <c r="A1216" s="113"/>
      <c r="B1216" s="113"/>
      <c r="C1216" s="113"/>
      <c r="D1216" s="40" t="s">
        <v>1037</v>
      </c>
      <c r="E1216" s="119"/>
      <c r="F1216" s="40"/>
      <c r="G1216" s="40"/>
      <c r="H1216" s="40"/>
      <c r="I1216" s="40"/>
      <c r="J1216" s="40">
        <f t="shared" si="177"/>
        <v>0</v>
      </c>
      <c r="K1216" s="122"/>
      <c r="L1216" s="122"/>
      <c r="M1216" s="122"/>
    </row>
    <row r="1217" spans="1:13" ht="24.75" customHeight="1" x14ac:dyDescent="0.15">
      <c r="A1217" s="113"/>
      <c r="B1217" s="113"/>
      <c r="C1217" s="113"/>
      <c r="D1217" s="40" t="s">
        <v>1038</v>
      </c>
      <c r="E1217" s="119"/>
      <c r="F1217" s="40"/>
      <c r="G1217" s="40"/>
      <c r="H1217" s="40"/>
      <c r="I1217" s="40"/>
      <c r="J1217" s="40">
        <f t="shared" si="177"/>
        <v>0</v>
      </c>
      <c r="K1217" s="122"/>
      <c r="L1217" s="122"/>
      <c r="M1217" s="122"/>
    </row>
    <row r="1218" spans="1:13" ht="24.75" customHeight="1" x14ac:dyDescent="0.15">
      <c r="A1218" s="114"/>
      <c r="B1218" s="114"/>
      <c r="C1218" s="114"/>
      <c r="D1218" s="40" t="s">
        <v>1039</v>
      </c>
      <c r="E1218" s="120"/>
      <c r="F1218" s="40"/>
      <c r="G1218" s="40"/>
      <c r="H1218" s="40"/>
      <c r="I1218" s="40"/>
      <c r="J1218" s="40">
        <f t="shared" si="177"/>
        <v>0</v>
      </c>
      <c r="K1218" s="123"/>
      <c r="L1218" s="123"/>
      <c r="M1218" s="123"/>
    </row>
    <row r="1219" spans="1:13" ht="24.75" customHeight="1" x14ac:dyDescent="0.15">
      <c r="A1219" s="112">
        <v>13</v>
      </c>
      <c r="B1219" s="112" t="s">
        <v>1040</v>
      </c>
      <c r="C1219" s="112" t="s">
        <v>1041</v>
      </c>
      <c r="D1219" s="86" t="s">
        <v>15</v>
      </c>
      <c r="E1219" s="87"/>
      <c r="F1219" s="87"/>
      <c r="G1219" s="87"/>
      <c r="H1219" s="87"/>
      <c r="I1219" s="87"/>
      <c r="J1219" s="87"/>
      <c r="K1219" s="87"/>
      <c r="L1219" s="87"/>
      <c r="M1219" s="88"/>
    </row>
    <row r="1220" spans="1:13" ht="33" customHeight="1" x14ac:dyDescent="0.15">
      <c r="A1220" s="113"/>
      <c r="B1220" s="113"/>
      <c r="C1220" s="113"/>
      <c r="D1220" s="40" t="s">
        <v>1042</v>
      </c>
      <c r="E1220" s="40" t="s">
        <v>17</v>
      </c>
      <c r="F1220" s="40">
        <v>81704.7</v>
      </c>
      <c r="G1220" s="40">
        <f t="shared" ref="G1220:G1227" si="178">(F1220*19.88%)+F1220</f>
        <v>97947.594359999988</v>
      </c>
      <c r="H1220" s="40">
        <v>75707.853000000003</v>
      </c>
      <c r="I1220" s="40">
        <f t="shared" ref="I1220:I1227" si="179">(H1220*5.1%)+H1220</f>
        <v>79568.953502999997</v>
      </c>
      <c r="J1220" s="40">
        <f>I1220</f>
        <v>79568.953502999997</v>
      </c>
      <c r="K1220" s="39">
        <v>108110.814084</v>
      </c>
      <c r="L1220" s="39">
        <v>345100</v>
      </c>
      <c r="M1220" s="39">
        <f>MIN(K1220,L1220)</f>
        <v>108110.814084</v>
      </c>
    </row>
    <row r="1221" spans="1:13" ht="49.5" customHeight="1" x14ac:dyDescent="0.15">
      <c r="A1221" s="113"/>
      <c r="B1221" s="113"/>
      <c r="C1221" s="113"/>
      <c r="D1221" s="40" t="s">
        <v>1043</v>
      </c>
      <c r="E1221" s="40" t="s">
        <v>17</v>
      </c>
      <c r="F1221" s="40">
        <v>487959.12</v>
      </c>
      <c r="G1221" s="40">
        <f t="shared" si="178"/>
        <v>584965.393056</v>
      </c>
      <c r="H1221" s="40">
        <v>452142.80940000003</v>
      </c>
      <c r="I1221" s="40">
        <f t="shared" si="179"/>
        <v>475202.0926794</v>
      </c>
      <c r="J1221" s="40">
        <f t="shared" ref="J1221:J1227" si="180">I1221</f>
        <v>475202.0926794</v>
      </c>
      <c r="K1221" s="39">
        <v>645659.93182319996</v>
      </c>
      <c r="L1221" s="39">
        <v>499800</v>
      </c>
      <c r="M1221" s="39">
        <f t="shared" ref="M1221:M1227" si="181">MIN(K1221,L1221)</f>
        <v>499800</v>
      </c>
    </row>
    <row r="1222" spans="1:13" ht="49.5" customHeight="1" x14ac:dyDescent="0.15">
      <c r="A1222" s="113"/>
      <c r="B1222" s="113"/>
      <c r="C1222" s="113"/>
      <c r="D1222" s="40" t="s">
        <v>1044</v>
      </c>
      <c r="E1222" s="40" t="s">
        <v>17</v>
      </c>
      <c r="F1222" s="40">
        <v>150923.51999999999</v>
      </c>
      <c r="G1222" s="40">
        <f t="shared" si="178"/>
        <v>180927.11577599999</v>
      </c>
      <c r="H1222" s="40">
        <v>139846.1784</v>
      </c>
      <c r="I1222" s="40">
        <f t="shared" si="179"/>
        <v>146978.3334984</v>
      </c>
      <c r="J1222" s="40">
        <f t="shared" si="180"/>
        <v>146978.3334984</v>
      </c>
      <c r="K1222" s="39">
        <v>199700.34275519999</v>
      </c>
      <c r="L1222" s="39">
        <v>1487500</v>
      </c>
      <c r="M1222" s="39">
        <f t="shared" si="181"/>
        <v>199700.34275519999</v>
      </c>
    </row>
    <row r="1223" spans="1:13" ht="24.75" customHeight="1" x14ac:dyDescent="0.15">
      <c r="A1223" s="113"/>
      <c r="B1223" s="113"/>
      <c r="C1223" s="113"/>
      <c r="D1223" s="40" t="s">
        <v>1045</v>
      </c>
      <c r="E1223" s="40" t="s">
        <v>17</v>
      </c>
      <c r="F1223" s="40">
        <v>59008.95</v>
      </c>
      <c r="G1223" s="40">
        <f t="shared" si="178"/>
        <v>70739.92925999999</v>
      </c>
      <c r="H1223" s="40">
        <v>54677.739399999999</v>
      </c>
      <c r="I1223" s="40">
        <f t="shared" si="179"/>
        <v>57466.3041094</v>
      </c>
      <c r="J1223" s="40">
        <f t="shared" si="180"/>
        <v>57466.3041094</v>
      </c>
      <c r="K1223" s="39">
        <v>78079.811863199997</v>
      </c>
      <c r="L1223" s="39">
        <v>505162.14</v>
      </c>
      <c r="M1223" s="39">
        <f t="shared" si="181"/>
        <v>78079.811863199997</v>
      </c>
    </row>
    <row r="1224" spans="1:13" ht="24.75" customHeight="1" x14ac:dyDescent="0.15">
      <c r="A1224" s="113"/>
      <c r="B1224" s="113"/>
      <c r="C1224" s="113"/>
      <c r="D1224" s="40" t="s">
        <v>1046</v>
      </c>
      <c r="E1224" s="40" t="s">
        <v>17</v>
      </c>
      <c r="F1224" s="40">
        <v>590089.5</v>
      </c>
      <c r="G1224" s="40">
        <f t="shared" si="178"/>
        <v>707399.29260000004</v>
      </c>
      <c r="H1224" s="40">
        <v>546777.39399999997</v>
      </c>
      <c r="I1224" s="40">
        <f t="shared" si="179"/>
        <v>574663.04109399999</v>
      </c>
      <c r="J1224" s="40">
        <f t="shared" si="180"/>
        <v>574663.04109399999</v>
      </c>
      <c r="K1224" s="39">
        <v>780798.11863199994</v>
      </c>
      <c r="L1224" s="39">
        <v>249900</v>
      </c>
      <c r="M1224" s="39">
        <f t="shared" si="181"/>
        <v>249900</v>
      </c>
    </row>
    <row r="1225" spans="1:13" ht="24.75" customHeight="1" x14ac:dyDescent="0.15">
      <c r="A1225" s="113"/>
      <c r="B1225" s="113"/>
      <c r="C1225" s="113"/>
      <c r="D1225" s="40" t="s">
        <v>1047</v>
      </c>
      <c r="E1225" s="40" t="s">
        <v>17</v>
      </c>
      <c r="F1225" s="40">
        <v>61278.03</v>
      </c>
      <c r="G1225" s="40">
        <f t="shared" si="178"/>
        <v>73460.102363999991</v>
      </c>
      <c r="H1225" s="40">
        <v>56780.194799999997</v>
      </c>
      <c r="I1225" s="40">
        <f t="shared" si="179"/>
        <v>59675.984734799997</v>
      </c>
      <c r="J1225" s="40">
        <f t="shared" si="180"/>
        <v>59675.984734799997</v>
      </c>
      <c r="K1225" s="39">
        <v>81082.118174399991</v>
      </c>
      <c r="L1225" s="39">
        <v>346909.99</v>
      </c>
      <c r="M1225" s="39">
        <f t="shared" si="181"/>
        <v>81082.118174399991</v>
      </c>
    </row>
    <row r="1226" spans="1:13" ht="33" customHeight="1" x14ac:dyDescent="0.15">
      <c r="A1226" s="113"/>
      <c r="B1226" s="113"/>
      <c r="C1226" s="113"/>
      <c r="D1226" s="40" t="s">
        <v>1048</v>
      </c>
      <c r="E1226" s="40" t="s">
        <v>17</v>
      </c>
      <c r="F1226" s="40">
        <v>110074.14</v>
      </c>
      <c r="G1226" s="40">
        <f t="shared" si="178"/>
        <v>131956.879032</v>
      </c>
      <c r="H1226" s="40">
        <v>101994.5684</v>
      </c>
      <c r="I1226" s="40">
        <f t="shared" si="179"/>
        <v>107196.2913884</v>
      </c>
      <c r="J1226" s="40">
        <f t="shared" si="180"/>
        <v>107196.2913884</v>
      </c>
      <c r="K1226" s="39">
        <v>145648.24367520001</v>
      </c>
      <c r="L1226" s="39">
        <v>214200</v>
      </c>
      <c r="M1226" s="39">
        <f t="shared" si="181"/>
        <v>145648.24367520001</v>
      </c>
    </row>
    <row r="1227" spans="1:13" ht="33" customHeight="1" x14ac:dyDescent="0.15">
      <c r="A1227" s="113"/>
      <c r="B1227" s="113"/>
      <c r="C1227" s="113"/>
      <c r="D1227" s="40" t="s">
        <v>1049</v>
      </c>
      <c r="E1227" s="40" t="s">
        <v>17</v>
      </c>
      <c r="F1227" s="40">
        <v>124826.13</v>
      </c>
      <c r="G1227" s="40">
        <f t="shared" si="178"/>
        <v>149641.564644</v>
      </c>
      <c r="H1227" s="40">
        <v>115663.77160000001</v>
      </c>
      <c r="I1227" s="40">
        <f t="shared" si="179"/>
        <v>121562.62395160001</v>
      </c>
      <c r="J1227" s="40">
        <f t="shared" si="180"/>
        <v>121562.62395160001</v>
      </c>
      <c r="K1227" s="39">
        <v>165167.86584480002</v>
      </c>
      <c r="L1227" s="39">
        <v>190400</v>
      </c>
      <c r="M1227" s="39">
        <f t="shared" si="181"/>
        <v>165167.86584480002</v>
      </c>
    </row>
    <row r="1228" spans="1:13" ht="24.75" customHeight="1" x14ac:dyDescent="0.15">
      <c r="A1228" s="113"/>
      <c r="B1228" s="113"/>
      <c r="C1228" s="113"/>
      <c r="D1228" s="86" t="s">
        <v>81</v>
      </c>
      <c r="E1228" s="87"/>
      <c r="F1228" s="87"/>
      <c r="G1228" s="87"/>
      <c r="H1228" s="87"/>
      <c r="I1228" s="87"/>
      <c r="J1228" s="87"/>
      <c r="K1228" s="87"/>
      <c r="L1228" s="87"/>
      <c r="M1228" s="88"/>
    </row>
    <row r="1229" spans="1:13" ht="33" customHeight="1" x14ac:dyDescent="0.15">
      <c r="A1229" s="113"/>
      <c r="B1229" s="113"/>
      <c r="C1229" s="113"/>
      <c r="D1229" s="40" t="s">
        <v>377</v>
      </c>
      <c r="E1229" s="118" t="s">
        <v>82</v>
      </c>
      <c r="F1229" s="40">
        <v>176624.91</v>
      </c>
      <c r="G1229" s="40">
        <f>(F1229*19.88%)+F1229</f>
        <v>211737.94210799999</v>
      </c>
      <c r="H1229" s="40">
        <v>163081.60000000001</v>
      </c>
      <c r="I1229" s="40">
        <f>(H1229*5.1%)+H1229</f>
        <v>171398.7616</v>
      </c>
      <c r="J1229" s="40">
        <f>I1229</f>
        <v>171398.7616</v>
      </c>
      <c r="K1229" s="121">
        <v>232880.52480000001</v>
      </c>
      <c r="L1229" s="121">
        <v>349622</v>
      </c>
      <c r="M1229" s="121">
        <f>MIN(K1229,L1229)</f>
        <v>232880.52480000001</v>
      </c>
    </row>
    <row r="1230" spans="1:13" ht="24.75" customHeight="1" x14ac:dyDescent="0.15">
      <c r="A1230" s="113"/>
      <c r="B1230" s="113"/>
      <c r="C1230" s="113"/>
      <c r="D1230" s="40" t="s">
        <v>1050</v>
      </c>
      <c r="E1230" s="119"/>
      <c r="F1230" s="40"/>
      <c r="G1230" s="40"/>
      <c r="H1230" s="40"/>
      <c r="I1230" s="40"/>
      <c r="J1230" s="40">
        <f t="shared" ref="J1230:J1237" si="182">+(G1230+I1230)/2</f>
        <v>0</v>
      </c>
      <c r="K1230" s="122"/>
      <c r="L1230" s="122"/>
      <c r="M1230" s="122"/>
    </row>
    <row r="1231" spans="1:13" ht="24.75" customHeight="1" x14ac:dyDescent="0.15">
      <c r="A1231" s="113"/>
      <c r="B1231" s="113"/>
      <c r="C1231" s="113"/>
      <c r="D1231" s="40" t="s">
        <v>1051</v>
      </c>
      <c r="E1231" s="119"/>
      <c r="F1231" s="40"/>
      <c r="G1231" s="40"/>
      <c r="H1231" s="40"/>
      <c r="I1231" s="40"/>
      <c r="J1231" s="40">
        <f t="shared" si="182"/>
        <v>0</v>
      </c>
      <c r="K1231" s="122"/>
      <c r="L1231" s="122"/>
      <c r="M1231" s="122"/>
    </row>
    <row r="1232" spans="1:13" ht="24.75" customHeight="1" x14ac:dyDescent="0.15">
      <c r="A1232" s="113"/>
      <c r="B1232" s="113"/>
      <c r="C1232" s="113"/>
      <c r="D1232" s="40" t="s">
        <v>1052</v>
      </c>
      <c r="E1232" s="119"/>
      <c r="F1232" s="40"/>
      <c r="G1232" s="40"/>
      <c r="H1232" s="40"/>
      <c r="I1232" s="40"/>
      <c r="J1232" s="40">
        <f t="shared" si="182"/>
        <v>0</v>
      </c>
      <c r="K1232" s="122"/>
      <c r="L1232" s="122"/>
      <c r="M1232" s="122"/>
    </row>
    <row r="1233" spans="1:13" ht="33" customHeight="1" x14ac:dyDescent="0.15">
      <c r="A1233" s="113"/>
      <c r="B1233" s="113"/>
      <c r="C1233" s="113"/>
      <c r="D1233" s="40" t="s">
        <v>1053</v>
      </c>
      <c r="E1233" s="119"/>
      <c r="F1233" s="40"/>
      <c r="G1233" s="40"/>
      <c r="H1233" s="40"/>
      <c r="I1233" s="40"/>
      <c r="J1233" s="40">
        <f t="shared" si="182"/>
        <v>0</v>
      </c>
      <c r="K1233" s="122"/>
      <c r="L1233" s="122"/>
      <c r="M1233" s="122"/>
    </row>
    <row r="1234" spans="1:13" ht="16.5" customHeight="1" x14ac:dyDescent="0.15">
      <c r="A1234" s="113"/>
      <c r="B1234" s="113"/>
      <c r="C1234" s="113"/>
      <c r="D1234" s="40" t="s">
        <v>468</v>
      </c>
      <c r="E1234" s="119"/>
      <c r="F1234" s="40"/>
      <c r="G1234" s="40"/>
      <c r="H1234" s="40"/>
      <c r="I1234" s="40"/>
      <c r="J1234" s="40">
        <f t="shared" si="182"/>
        <v>0</v>
      </c>
      <c r="K1234" s="122"/>
      <c r="L1234" s="122"/>
      <c r="M1234" s="122"/>
    </row>
    <row r="1235" spans="1:13" ht="24.75" customHeight="1" x14ac:dyDescent="0.15">
      <c r="A1235" s="113"/>
      <c r="B1235" s="113"/>
      <c r="C1235" s="113"/>
      <c r="D1235" s="40" t="s">
        <v>1054</v>
      </c>
      <c r="E1235" s="119"/>
      <c r="F1235" s="40"/>
      <c r="G1235" s="40"/>
      <c r="H1235" s="40"/>
      <c r="I1235" s="40"/>
      <c r="J1235" s="40">
        <f t="shared" si="182"/>
        <v>0</v>
      </c>
      <c r="K1235" s="122"/>
      <c r="L1235" s="122"/>
      <c r="M1235" s="122"/>
    </row>
    <row r="1236" spans="1:13" ht="16.5" customHeight="1" x14ac:dyDescent="0.15">
      <c r="A1236" s="113"/>
      <c r="B1236" s="113"/>
      <c r="C1236" s="113"/>
      <c r="D1236" s="40" t="s">
        <v>1055</v>
      </c>
      <c r="E1236" s="119"/>
      <c r="F1236" s="40"/>
      <c r="G1236" s="40"/>
      <c r="H1236" s="40"/>
      <c r="I1236" s="40"/>
      <c r="J1236" s="40">
        <f t="shared" si="182"/>
        <v>0</v>
      </c>
      <c r="K1236" s="122"/>
      <c r="L1236" s="122"/>
      <c r="M1236" s="122"/>
    </row>
    <row r="1237" spans="1:13" ht="24.75" customHeight="1" x14ac:dyDescent="0.15">
      <c r="A1237" s="114"/>
      <c r="B1237" s="114"/>
      <c r="C1237" s="114"/>
      <c r="D1237" s="40" t="s">
        <v>764</v>
      </c>
      <c r="E1237" s="120"/>
      <c r="F1237" s="40"/>
      <c r="G1237" s="40"/>
      <c r="H1237" s="40"/>
      <c r="I1237" s="40"/>
      <c r="J1237" s="40">
        <f t="shared" si="182"/>
        <v>0</v>
      </c>
      <c r="K1237" s="123"/>
      <c r="L1237" s="123"/>
      <c r="M1237" s="123"/>
    </row>
    <row r="1238" spans="1:13" ht="24.75" customHeight="1" x14ac:dyDescent="0.15">
      <c r="A1238" s="112">
        <v>14</v>
      </c>
      <c r="B1238" s="112" t="s">
        <v>1056</v>
      </c>
      <c r="C1238" s="112" t="s">
        <v>1057</v>
      </c>
      <c r="D1238" s="86" t="s">
        <v>15</v>
      </c>
      <c r="E1238" s="87"/>
      <c r="F1238" s="87"/>
      <c r="G1238" s="87"/>
      <c r="H1238" s="87"/>
      <c r="I1238" s="87"/>
      <c r="J1238" s="87"/>
      <c r="K1238" s="87"/>
      <c r="L1238" s="87"/>
      <c r="M1238" s="88"/>
    </row>
    <row r="1239" spans="1:13" ht="16.5" customHeight="1" x14ac:dyDescent="0.15">
      <c r="A1239" s="113"/>
      <c r="B1239" s="113"/>
      <c r="C1239" s="113"/>
      <c r="D1239" s="40" t="s">
        <v>1058</v>
      </c>
      <c r="E1239" s="40" t="s">
        <v>17</v>
      </c>
      <c r="F1239" s="40">
        <v>136173.51</v>
      </c>
      <c r="G1239" s="40">
        <f t="shared" ref="G1239:G1247" si="183">(F1239*19.88%)+F1239</f>
        <v>163244.80378800002</v>
      </c>
      <c r="H1239" s="40">
        <v>126178.8284</v>
      </c>
      <c r="I1239" s="40">
        <f t="shared" ref="I1239:I1247" si="184">(H1239*5.1%)+H1239</f>
        <v>132613.94864839999</v>
      </c>
      <c r="J1239" s="40">
        <f>I1239</f>
        <v>132613.94864839999</v>
      </c>
      <c r="K1239" s="39">
        <v>180183.36695519998</v>
      </c>
      <c r="L1239" s="39">
        <v>226100</v>
      </c>
      <c r="M1239" s="39">
        <f>MIN(K1239,L1239)</f>
        <v>180183.36695519998</v>
      </c>
    </row>
    <row r="1240" spans="1:13" ht="19.5" customHeight="1" x14ac:dyDescent="0.15">
      <c r="A1240" s="113"/>
      <c r="B1240" s="113"/>
      <c r="C1240" s="113"/>
      <c r="D1240" s="40" t="s">
        <v>1059</v>
      </c>
      <c r="E1240" s="40" t="s">
        <v>17</v>
      </c>
      <c r="F1240" s="40">
        <v>62413.56</v>
      </c>
      <c r="G1240" s="40">
        <f t="shared" si="183"/>
        <v>74821.375727999999</v>
      </c>
      <c r="H1240" s="40">
        <v>57832.812400000003</v>
      </c>
      <c r="I1240" s="40">
        <f t="shared" si="184"/>
        <v>60782.285832400004</v>
      </c>
      <c r="J1240" s="40">
        <f t="shared" ref="J1240:J1247" si="185">I1240</f>
        <v>60782.285832400004</v>
      </c>
      <c r="K1240" s="39">
        <v>82585.25610720001</v>
      </c>
      <c r="L1240" s="39">
        <v>214200</v>
      </c>
      <c r="M1240" s="39">
        <f t="shared" ref="M1240:M1247" si="186">MIN(K1240,L1240)</f>
        <v>82585.25610720001</v>
      </c>
    </row>
    <row r="1241" spans="1:13" ht="30" customHeight="1" x14ac:dyDescent="0.15">
      <c r="A1241" s="113"/>
      <c r="B1241" s="113"/>
      <c r="C1241" s="113"/>
      <c r="D1241" s="40" t="s">
        <v>1060</v>
      </c>
      <c r="E1241" s="40" t="s">
        <v>17</v>
      </c>
      <c r="F1241" s="40">
        <v>139579.10999999999</v>
      </c>
      <c r="G1241" s="40">
        <f t="shared" si="183"/>
        <v>167327.43706799997</v>
      </c>
      <c r="H1241" s="40">
        <v>129333.9014</v>
      </c>
      <c r="I1241" s="40">
        <f t="shared" si="184"/>
        <v>135929.9303714</v>
      </c>
      <c r="J1241" s="40">
        <f t="shared" si="185"/>
        <v>135929.9303714</v>
      </c>
      <c r="K1241" s="39">
        <v>184688.81119920002</v>
      </c>
      <c r="L1241" s="39">
        <v>261800</v>
      </c>
      <c r="M1241" s="39">
        <f t="shared" si="186"/>
        <v>184688.81119920002</v>
      </c>
    </row>
    <row r="1242" spans="1:13" ht="24" customHeight="1" x14ac:dyDescent="0.15">
      <c r="A1242" s="113"/>
      <c r="B1242" s="113"/>
      <c r="C1242" s="113"/>
      <c r="D1242" s="40" t="s">
        <v>1061</v>
      </c>
      <c r="E1242" s="40" t="s">
        <v>17</v>
      </c>
      <c r="F1242" s="40">
        <v>136173.51</v>
      </c>
      <c r="G1242" s="40">
        <f t="shared" si="183"/>
        <v>163244.80378800002</v>
      </c>
      <c r="H1242" s="40">
        <v>126178.8284</v>
      </c>
      <c r="I1242" s="40">
        <f t="shared" si="184"/>
        <v>132613.94864839999</v>
      </c>
      <c r="J1242" s="40">
        <f t="shared" si="185"/>
        <v>132613.94864839999</v>
      </c>
      <c r="K1242" s="39">
        <v>180183.36695519998</v>
      </c>
      <c r="L1242" s="39">
        <v>809200</v>
      </c>
      <c r="M1242" s="39">
        <f t="shared" si="186"/>
        <v>180183.36695519998</v>
      </c>
    </row>
    <row r="1243" spans="1:13" ht="33" customHeight="1" x14ac:dyDescent="0.15">
      <c r="A1243" s="113"/>
      <c r="B1243" s="113"/>
      <c r="C1243" s="113"/>
      <c r="D1243" s="40" t="s">
        <v>1062</v>
      </c>
      <c r="E1243" s="40" t="s">
        <v>17</v>
      </c>
      <c r="F1243" s="40">
        <v>90783</v>
      </c>
      <c r="G1243" s="40">
        <f t="shared" si="183"/>
        <v>108830.66039999999</v>
      </c>
      <c r="H1243" s="40">
        <v>84119.527799999996</v>
      </c>
      <c r="I1243" s="40">
        <f t="shared" si="184"/>
        <v>88409.623717800001</v>
      </c>
      <c r="J1243" s="40">
        <f t="shared" si="185"/>
        <v>88409.623717800001</v>
      </c>
      <c r="K1243" s="39">
        <v>120122.68569839999</v>
      </c>
      <c r="L1243" s="39">
        <v>380800</v>
      </c>
      <c r="M1243" s="39">
        <f t="shared" si="186"/>
        <v>120122.68569839999</v>
      </c>
    </row>
    <row r="1244" spans="1:13" ht="24.75" customHeight="1" x14ac:dyDescent="0.15">
      <c r="A1244" s="113"/>
      <c r="B1244" s="113"/>
      <c r="C1244" s="113"/>
      <c r="D1244" s="40" t="s">
        <v>1063</v>
      </c>
      <c r="E1244" s="40" t="s">
        <v>17</v>
      </c>
      <c r="F1244" s="40">
        <v>39716.82</v>
      </c>
      <c r="G1244" s="40">
        <f t="shared" si="183"/>
        <v>47612.523816000001</v>
      </c>
      <c r="H1244" s="40">
        <v>36801.772199999999</v>
      </c>
      <c r="I1244" s="40">
        <f t="shared" si="184"/>
        <v>38678.662582199999</v>
      </c>
      <c r="J1244" s="40">
        <f t="shared" si="185"/>
        <v>38678.662582199999</v>
      </c>
      <c r="K1244" s="39">
        <v>52552.930701599995</v>
      </c>
      <c r="L1244" s="39">
        <v>190400</v>
      </c>
      <c r="M1244" s="39">
        <f t="shared" si="186"/>
        <v>52552.930701599995</v>
      </c>
    </row>
    <row r="1245" spans="1:13" ht="33" customHeight="1" x14ac:dyDescent="0.15">
      <c r="A1245" s="113"/>
      <c r="B1245" s="113"/>
      <c r="C1245" s="113"/>
      <c r="D1245" s="40" t="s">
        <v>1064</v>
      </c>
      <c r="E1245" s="40" t="s">
        <v>17</v>
      </c>
      <c r="F1245" s="40">
        <v>5000445.45</v>
      </c>
      <c r="G1245" s="40">
        <f t="shared" si="183"/>
        <v>5994534.0054599997</v>
      </c>
      <c r="H1245" s="40">
        <v>415341.03720000002</v>
      </c>
      <c r="I1245" s="40">
        <f t="shared" si="184"/>
        <v>436523.43009720003</v>
      </c>
      <c r="J1245" s="40">
        <f t="shared" si="185"/>
        <v>436523.43009720003</v>
      </c>
      <c r="K1245" s="39">
        <v>593107.00112160004</v>
      </c>
      <c r="L1245" s="39">
        <v>774143.79</v>
      </c>
      <c r="M1245" s="39">
        <f t="shared" si="186"/>
        <v>593107.00112160004</v>
      </c>
    </row>
    <row r="1246" spans="1:13" ht="24.75" customHeight="1" x14ac:dyDescent="0.15">
      <c r="A1246" s="113"/>
      <c r="B1246" s="113"/>
      <c r="C1246" s="113"/>
      <c r="D1246" s="40" t="s">
        <v>1065</v>
      </c>
      <c r="E1246" s="40" t="s">
        <v>17</v>
      </c>
      <c r="F1246" s="40">
        <v>321032.25</v>
      </c>
      <c r="G1246" s="40">
        <f t="shared" si="183"/>
        <v>384853.46129999997</v>
      </c>
      <c r="H1246" s="40">
        <v>78761</v>
      </c>
      <c r="I1246" s="40">
        <f t="shared" si="184"/>
        <v>82777.811000000002</v>
      </c>
      <c r="J1246" s="40">
        <f t="shared" si="185"/>
        <v>82777.811000000002</v>
      </c>
      <c r="K1246" s="39">
        <v>112470.708</v>
      </c>
      <c r="L1246" s="39">
        <v>214200</v>
      </c>
      <c r="M1246" s="39">
        <f t="shared" si="186"/>
        <v>112470.708</v>
      </c>
    </row>
    <row r="1247" spans="1:13" ht="33" customHeight="1" x14ac:dyDescent="0.15">
      <c r="A1247" s="113"/>
      <c r="B1247" s="113"/>
      <c r="C1247" s="113"/>
      <c r="D1247" s="40" t="s">
        <v>1066</v>
      </c>
      <c r="E1247" s="40" t="s">
        <v>17</v>
      </c>
      <c r="F1247" s="40">
        <v>448242.3</v>
      </c>
      <c r="G1247" s="40">
        <f t="shared" si="183"/>
        <v>537352.86923999991</v>
      </c>
      <c r="H1247" s="40">
        <v>415341.03720000002</v>
      </c>
      <c r="I1247" s="40">
        <f t="shared" si="184"/>
        <v>436523.43009720003</v>
      </c>
      <c r="J1247" s="40">
        <f t="shared" si="185"/>
        <v>436523.43009720003</v>
      </c>
      <c r="K1247" s="39">
        <v>593107.00112160004</v>
      </c>
      <c r="L1247" s="39">
        <v>2261000</v>
      </c>
      <c r="M1247" s="39">
        <f t="shared" si="186"/>
        <v>593107.00112160004</v>
      </c>
    </row>
    <row r="1248" spans="1:13" ht="24.75" customHeight="1" x14ac:dyDescent="0.15">
      <c r="A1248" s="113"/>
      <c r="B1248" s="113"/>
      <c r="C1248" s="113"/>
      <c r="D1248" s="86" t="s">
        <v>81</v>
      </c>
      <c r="E1248" s="87"/>
      <c r="F1248" s="87"/>
      <c r="G1248" s="87"/>
      <c r="H1248" s="87"/>
      <c r="I1248" s="87"/>
      <c r="J1248" s="87"/>
      <c r="K1248" s="87"/>
      <c r="L1248" s="87"/>
      <c r="M1248" s="88"/>
    </row>
    <row r="1249" spans="1:13" ht="24.75" customHeight="1" x14ac:dyDescent="0.15">
      <c r="A1249" s="113"/>
      <c r="B1249" s="113"/>
      <c r="C1249" s="113"/>
      <c r="D1249" s="40" t="s">
        <v>856</v>
      </c>
      <c r="E1249" s="118" t="s">
        <v>82</v>
      </c>
      <c r="F1249" s="40">
        <v>195109.2</v>
      </c>
      <c r="G1249" s="40">
        <f>(F1249*19.88%)+F1249</f>
        <v>233896.90896</v>
      </c>
      <c r="H1249" s="40">
        <v>118653.90979999999</v>
      </c>
      <c r="I1249" s="40">
        <f>(H1249*5.1%)+H1249</f>
        <v>124705.2591998</v>
      </c>
      <c r="J1249" s="40">
        <f>I1249</f>
        <v>124705.2591998</v>
      </c>
      <c r="K1249" s="121">
        <v>169437.78319440002</v>
      </c>
      <c r="L1249" s="121">
        <v>268545</v>
      </c>
      <c r="M1249" s="121">
        <f>MIN(K1249,L1249)</f>
        <v>169437.78319440002</v>
      </c>
    </row>
    <row r="1250" spans="1:13" ht="24.75" customHeight="1" x14ac:dyDescent="0.15">
      <c r="A1250" s="113"/>
      <c r="B1250" s="113"/>
      <c r="C1250" s="113"/>
      <c r="D1250" s="40" t="s">
        <v>382</v>
      </c>
      <c r="E1250" s="119"/>
      <c r="F1250" s="40"/>
      <c r="G1250" s="40"/>
      <c r="H1250" s="40"/>
      <c r="I1250" s="40"/>
      <c r="J1250" s="40">
        <f t="shared" ref="J1250:J1259" si="187">+(G1250+I1250)/2</f>
        <v>0</v>
      </c>
      <c r="K1250" s="122"/>
      <c r="L1250" s="122"/>
      <c r="M1250" s="122"/>
    </row>
    <row r="1251" spans="1:13" ht="33" customHeight="1" x14ac:dyDescent="0.15">
      <c r="A1251" s="113"/>
      <c r="B1251" s="113"/>
      <c r="C1251" s="113"/>
      <c r="D1251" s="40" t="s">
        <v>1067</v>
      </c>
      <c r="E1251" s="119"/>
      <c r="F1251" s="40"/>
      <c r="G1251" s="40"/>
      <c r="H1251" s="40"/>
      <c r="I1251" s="40"/>
      <c r="J1251" s="40">
        <f t="shared" si="187"/>
        <v>0</v>
      </c>
      <c r="K1251" s="122"/>
      <c r="L1251" s="122"/>
      <c r="M1251" s="122"/>
    </row>
    <row r="1252" spans="1:13" ht="16.5" customHeight="1" x14ac:dyDescent="0.15">
      <c r="A1252" s="113"/>
      <c r="B1252" s="113"/>
      <c r="C1252" s="113"/>
      <c r="D1252" s="40" t="s">
        <v>850</v>
      </c>
      <c r="E1252" s="119"/>
      <c r="F1252" s="40"/>
      <c r="G1252" s="40"/>
      <c r="H1252" s="40"/>
      <c r="I1252" s="40"/>
      <c r="J1252" s="40">
        <f t="shared" si="187"/>
        <v>0</v>
      </c>
      <c r="K1252" s="122"/>
      <c r="L1252" s="122"/>
      <c r="M1252" s="122"/>
    </row>
    <row r="1253" spans="1:13" ht="24.75" customHeight="1" x14ac:dyDescent="0.15">
      <c r="A1253" s="113"/>
      <c r="B1253" s="113"/>
      <c r="C1253" s="113"/>
      <c r="D1253" s="40" t="s">
        <v>1068</v>
      </c>
      <c r="E1253" s="119"/>
      <c r="F1253" s="40"/>
      <c r="G1253" s="40"/>
      <c r="H1253" s="40"/>
      <c r="I1253" s="40"/>
      <c r="J1253" s="40">
        <f t="shared" si="187"/>
        <v>0</v>
      </c>
      <c r="K1253" s="122"/>
      <c r="L1253" s="122"/>
      <c r="M1253" s="122"/>
    </row>
    <row r="1254" spans="1:13" ht="24.75" customHeight="1" x14ac:dyDescent="0.15">
      <c r="A1254" s="113"/>
      <c r="B1254" s="113"/>
      <c r="C1254" s="113"/>
      <c r="D1254" s="40" t="s">
        <v>1069</v>
      </c>
      <c r="E1254" s="119"/>
      <c r="F1254" s="40"/>
      <c r="G1254" s="40"/>
      <c r="H1254" s="40"/>
      <c r="I1254" s="40"/>
      <c r="J1254" s="40">
        <f t="shared" si="187"/>
        <v>0</v>
      </c>
      <c r="K1254" s="122"/>
      <c r="L1254" s="122"/>
      <c r="M1254" s="122"/>
    </row>
    <row r="1255" spans="1:13" ht="33" customHeight="1" x14ac:dyDescent="0.15">
      <c r="A1255" s="113"/>
      <c r="B1255" s="113"/>
      <c r="C1255" s="113"/>
      <c r="D1255" s="40" t="s">
        <v>852</v>
      </c>
      <c r="E1255" s="119"/>
      <c r="F1255" s="40"/>
      <c r="G1255" s="40"/>
      <c r="H1255" s="40"/>
      <c r="I1255" s="40"/>
      <c r="J1255" s="40">
        <f t="shared" si="187"/>
        <v>0</v>
      </c>
      <c r="K1255" s="122"/>
      <c r="L1255" s="122"/>
      <c r="M1255" s="122"/>
    </row>
    <row r="1256" spans="1:13" ht="57.75" customHeight="1" x14ac:dyDescent="0.15">
      <c r="A1256" s="113"/>
      <c r="B1256" s="113"/>
      <c r="C1256" s="113"/>
      <c r="D1256" s="40" t="s">
        <v>1070</v>
      </c>
      <c r="E1256" s="119"/>
      <c r="F1256" s="40"/>
      <c r="G1256" s="40"/>
      <c r="H1256" s="40"/>
      <c r="I1256" s="40"/>
      <c r="J1256" s="40">
        <f t="shared" si="187"/>
        <v>0</v>
      </c>
      <c r="K1256" s="122"/>
      <c r="L1256" s="122"/>
      <c r="M1256" s="122"/>
    </row>
    <row r="1257" spans="1:13" ht="33" customHeight="1" x14ac:dyDescent="0.15">
      <c r="A1257" s="113"/>
      <c r="B1257" s="113"/>
      <c r="C1257" s="113"/>
      <c r="D1257" s="40" t="s">
        <v>1071</v>
      </c>
      <c r="E1257" s="119"/>
      <c r="F1257" s="40"/>
      <c r="G1257" s="40"/>
      <c r="H1257" s="40"/>
      <c r="I1257" s="40"/>
      <c r="J1257" s="40">
        <f t="shared" si="187"/>
        <v>0</v>
      </c>
      <c r="K1257" s="122"/>
      <c r="L1257" s="122"/>
      <c r="M1257" s="122"/>
    </row>
    <row r="1258" spans="1:13" ht="24.75" customHeight="1" x14ac:dyDescent="0.15">
      <c r="A1258" s="113"/>
      <c r="B1258" s="113"/>
      <c r="C1258" s="113"/>
      <c r="D1258" s="40" t="s">
        <v>99</v>
      </c>
      <c r="E1258" s="119"/>
      <c r="F1258" s="40"/>
      <c r="G1258" s="40"/>
      <c r="H1258" s="40"/>
      <c r="I1258" s="40"/>
      <c r="J1258" s="40">
        <f t="shared" si="187"/>
        <v>0</v>
      </c>
      <c r="K1258" s="122"/>
      <c r="L1258" s="122"/>
      <c r="M1258" s="122"/>
    </row>
    <row r="1259" spans="1:13" ht="41.25" customHeight="1" x14ac:dyDescent="0.15">
      <c r="A1259" s="114"/>
      <c r="B1259" s="114"/>
      <c r="C1259" s="114"/>
      <c r="D1259" s="40" t="s">
        <v>1072</v>
      </c>
      <c r="E1259" s="120"/>
      <c r="F1259" s="40"/>
      <c r="G1259" s="40"/>
      <c r="H1259" s="40"/>
      <c r="I1259" s="40"/>
      <c r="J1259" s="40">
        <f t="shared" si="187"/>
        <v>0</v>
      </c>
      <c r="K1259" s="123"/>
      <c r="L1259" s="123"/>
      <c r="M1259" s="123"/>
    </row>
    <row r="1260" spans="1:13" ht="24.75" customHeight="1" x14ac:dyDescent="0.15">
      <c r="A1260" s="112">
        <v>15</v>
      </c>
      <c r="B1260" s="112" t="s">
        <v>1073</v>
      </c>
      <c r="C1260" s="112" t="s">
        <v>1074</v>
      </c>
      <c r="D1260" s="86" t="s">
        <v>15</v>
      </c>
      <c r="E1260" s="87"/>
      <c r="F1260" s="87"/>
      <c r="G1260" s="87"/>
      <c r="H1260" s="87"/>
      <c r="I1260" s="87"/>
      <c r="J1260" s="87"/>
      <c r="K1260" s="87"/>
      <c r="L1260" s="87"/>
      <c r="M1260" s="88"/>
    </row>
    <row r="1261" spans="1:13" ht="33.75" customHeight="1" x14ac:dyDescent="0.15">
      <c r="A1261" s="113"/>
      <c r="B1261" s="113"/>
      <c r="C1261" s="113"/>
      <c r="D1261" s="40" t="s">
        <v>1075</v>
      </c>
      <c r="E1261" s="40" t="s">
        <v>17</v>
      </c>
      <c r="F1261" s="40">
        <v>62413.56</v>
      </c>
      <c r="G1261" s="40">
        <f t="shared" ref="G1261:G1273" si="188">(F1261*19.88%)+F1261</f>
        <v>74821.375727999999</v>
      </c>
      <c r="H1261" s="40">
        <v>57832.812400000003</v>
      </c>
      <c r="I1261" s="40">
        <f t="shared" ref="I1261:I1273" si="189">(H1261*5.1%)+H1261</f>
        <v>60782.285832400004</v>
      </c>
      <c r="J1261" s="40">
        <f>I1261</f>
        <v>60782.285832400004</v>
      </c>
      <c r="K1261" s="39">
        <v>82585.25610720001</v>
      </c>
      <c r="L1261" s="39">
        <v>380800</v>
      </c>
      <c r="M1261" s="39">
        <f>MIN(K1261,L1261)</f>
        <v>82585.25610720001</v>
      </c>
    </row>
    <row r="1262" spans="1:13" ht="16.5" customHeight="1" x14ac:dyDescent="0.15">
      <c r="A1262" s="113"/>
      <c r="B1262" s="113"/>
      <c r="C1262" s="113"/>
      <c r="D1262" s="40" t="s">
        <v>1076</v>
      </c>
      <c r="E1262" s="40" t="s">
        <v>17</v>
      </c>
      <c r="F1262" s="40">
        <v>28370.43</v>
      </c>
      <c r="G1262" s="40">
        <f t="shared" si="188"/>
        <v>34010.471484000002</v>
      </c>
      <c r="H1262" s="40">
        <v>26287.642</v>
      </c>
      <c r="I1262" s="40">
        <f t="shared" si="189"/>
        <v>27628.311741999998</v>
      </c>
      <c r="J1262" s="40">
        <f t="shared" ref="J1262:J1273" si="190">I1262</f>
        <v>27628.311741999998</v>
      </c>
      <c r="K1262" s="39">
        <v>37538.752776000001</v>
      </c>
      <c r="L1262" s="39">
        <v>214200</v>
      </c>
      <c r="M1262" s="39">
        <f t="shared" ref="M1262:M1273" si="191">MIN(K1262,L1262)</f>
        <v>37538.752776000001</v>
      </c>
    </row>
    <row r="1263" spans="1:13" ht="16.5" customHeight="1" x14ac:dyDescent="0.15">
      <c r="A1263" s="113"/>
      <c r="B1263" s="113"/>
      <c r="C1263" s="113"/>
      <c r="D1263" s="40" t="s">
        <v>1077</v>
      </c>
      <c r="E1263" s="40" t="s">
        <v>17</v>
      </c>
      <c r="F1263" s="40">
        <v>59008.95</v>
      </c>
      <c r="G1263" s="40">
        <f t="shared" si="188"/>
        <v>70739.92925999999</v>
      </c>
      <c r="H1263" s="40">
        <v>54677.739399999999</v>
      </c>
      <c r="I1263" s="40">
        <f t="shared" si="189"/>
        <v>57466.3041094</v>
      </c>
      <c r="J1263" s="40">
        <f t="shared" si="190"/>
        <v>57466.3041094</v>
      </c>
      <c r="K1263" s="39">
        <v>78079.811863199997</v>
      </c>
      <c r="L1263" s="39">
        <v>261800</v>
      </c>
      <c r="M1263" s="39">
        <f t="shared" si="191"/>
        <v>78079.811863199997</v>
      </c>
    </row>
    <row r="1264" spans="1:13" ht="16.5" customHeight="1" x14ac:dyDescent="0.15">
      <c r="A1264" s="113"/>
      <c r="B1264" s="113"/>
      <c r="C1264" s="113"/>
      <c r="D1264" s="40" t="s">
        <v>1078</v>
      </c>
      <c r="E1264" s="40" t="s">
        <v>17</v>
      </c>
      <c r="F1264" s="40">
        <v>39716.82</v>
      </c>
      <c r="G1264" s="40">
        <f t="shared" si="188"/>
        <v>47612.523816000001</v>
      </c>
      <c r="H1264" s="40">
        <v>36801.772199999999</v>
      </c>
      <c r="I1264" s="40">
        <f t="shared" si="189"/>
        <v>38678.662582199999</v>
      </c>
      <c r="J1264" s="40">
        <f t="shared" si="190"/>
        <v>38678.662582199999</v>
      </c>
      <c r="K1264" s="39">
        <v>52552.930701599995</v>
      </c>
      <c r="L1264" s="39">
        <v>214200</v>
      </c>
      <c r="M1264" s="39">
        <f t="shared" si="191"/>
        <v>52552.930701599995</v>
      </c>
    </row>
    <row r="1265" spans="1:13" ht="24.75" customHeight="1" x14ac:dyDescent="0.15">
      <c r="A1265" s="113"/>
      <c r="B1265" s="113"/>
      <c r="C1265" s="113"/>
      <c r="D1265" s="40" t="s">
        <v>1079</v>
      </c>
      <c r="E1265" s="40" t="s">
        <v>17</v>
      </c>
      <c r="F1265" s="40">
        <v>2270.0700000000002</v>
      </c>
      <c r="G1265" s="40">
        <f t="shared" si="188"/>
        <v>2721.3599160000003</v>
      </c>
      <c r="H1265" s="40">
        <v>2103.3820000000001</v>
      </c>
      <c r="I1265" s="40">
        <f t="shared" si="189"/>
        <v>2210.6544819999999</v>
      </c>
      <c r="J1265" s="40">
        <f t="shared" si="190"/>
        <v>2210.6544819999999</v>
      </c>
      <c r="K1265" s="39">
        <v>3003.629496</v>
      </c>
      <c r="L1265" s="39">
        <v>142800</v>
      </c>
      <c r="M1265" s="39">
        <f t="shared" si="191"/>
        <v>3003.629496</v>
      </c>
    </row>
    <row r="1266" spans="1:13" ht="32.25" customHeight="1" x14ac:dyDescent="0.15">
      <c r="A1266" s="113"/>
      <c r="B1266" s="113"/>
      <c r="C1266" s="113"/>
      <c r="D1266" s="40" t="s">
        <v>1080</v>
      </c>
      <c r="E1266" s="40" t="s">
        <v>17</v>
      </c>
      <c r="F1266" s="40">
        <v>65023.199999999997</v>
      </c>
      <c r="G1266" s="40">
        <f t="shared" si="188"/>
        <v>77949.812160000001</v>
      </c>
      <c r="H1266" s="40">
        <v>60250.311799999996</v>
      </c>
      <c r="I1266" s="40">
        <f t="shared" si="189"/>
        <v>63323.077701799994</v>
      </c>
      <c r="J1266" s="40">
        <f t="shared" si="190"/>
        <v>63323.077701799994</v>
      </c>
      <c r="K1266" s="39">
        <v>86037.445250399993</v>
      </c>
      <c r="L1266" s="39">
        <v>261800</v>
      </c>
      <c r="M1266" s="39">
        <f t="shared" si="191"/>
        <v>86037.445250399993</v>
      </c>
    </row>
    <row r="1267" spans="1:13" ht="28.5" customHeight="1" x14ac:dyDescent="0.15">
      <c r="A1267" s="113"/>
      <c r="B1267" s="113"/>
      <c r="C1267" s="113"/>
      <c r="D1267" s="40" t="s">
        <v>1081</v>
      </c>
      <c r="E1267" s="40" t="s">
        <v>17</v>
      </c>
      <c r="F1267" s="40">
        <v>62413.56</v>
      </c>
      <c r="G1267" s="40">
        <f t="shared" si="188"/>
        <v>74821.375727999999</v>
      </c>
      <c r="H1267" s="40">
        <v>57832.812400000003</v>
      </c>
      <c r="I1267" s="40">
        <f t="shared" si="189"/>
        <v>60782.285832400004</v>
      </c>
      <c r="J1267" s="40">
        <f t="shared" si="190"/>
        <v>60782.285832400004</v>
      </c>
      <c r="K1267" s="39">
        <v>82585.25610720001</v>
      </c>
      <c r="L1267" s="39">
        <v>261800</v>
      </c>
      <c r="M1267" s="39">
        <f t="shared" si="191"/>
        <v>82585.25610720001</v>
      </c>
    </row>
    <row r="1268" spans="1:13" ht="33" customHeight="1" x14ac:dyDescent="0.15">
      <c r="A1268" s="113"/>
      <c r="B1268" s="113"/>
      <c r="C1268" s="113"/>
      <c r="D1268" s="40" t="s">
        <v>1082</v>
      </c>
      <c r="E1268" s="40" t="s">
        <v>17</v>
      </c>
      <c r="F1268" s="40">
        <v>136173.51</v>
      </c>
      <c r="G1268" s="40">
        <f t="shared" si="188"/>
        <v>163244.80378800002</v>
      </c>
      <c r="H1268" s="40">
        <v>126178.8284</v>
      </c>
      <c r="I1268" s="40">
        <f t="shared" si="189"/>
        <v>132613.94864839999</v>
      </c>
      <c r="J1268" s="40">
        <f t="shared" si="190"/>
        <v>132613.94864839999</v>
      </c>
      <c r="K1268" s="39">
        <v>180183.36695519998</v>
      </c>
      <c r="L1268" s="39">
        <v>499800</v>
      </c>
      <c r="M1268" s="39">
        <f t="shared" si="191"/>
        <v>180183.36695519998</v>
      </c>
    </row>
    <row r="1269" spans="1:13" ht="24.75" customHeight="1" x14ac:dyDescent="0.15">
      <c r="A1269" s="113"/>
      <c r="B1269" s="113"/>
      <c r="C1269" s="113"/>
      <c r="D1269" s="40" t="s">
        <v>1083</v>
      </c>
      <c r="E1269" s="40" t="s">
        <v>17</v>
      </c>
      <c r="F1269" s="40">
        <v>204261.75</v>
      </c>
      <c r="G1269" s="40">
        <f t="shared" si="188"/>
        <v>244868.9859</v>
      </c>
      <c r="H1269" s="40">
        <v>189269.1692</v>
      </c>
      <c r="I1269" s="40">
        <f t="shared" si="189"/>
        <v>198921.89682920001</v>
      </c>
      <c r="J1269" s="40">
        <f t="shared" si="190"/>
        <v>198921.89682920001</v>
      </c>
      <c r="K1269" s="39">
        <v>270276.37361760001</v>
      </c>
      <c r="L1269" s="39">
        <v>897274.28</v>
      </c>
      <c r="M1269" s="39">
        <f t="shared" si="191"/>
        <v>270276.37361760001</v>
      </c>
    </row>
    <row r="1270" spans="1:13" ht="33" customHeight="1" x14ac:dyDescent="0.15">
      <c r="A1270" s="113"/>
      <c r="B1270" s="113"/>
      <c r="C1270" s="113"/>
      <c r="D1270" s="40" t="s">
        <v>1084</v>
      </c>
      <c r="E1270" s="40" t="s">
        <v>17</v>
      </c>
      <c r="F1270" s="40">
        <v>136173.51</v>
      </c>
      <c r="G1270" s="40">
        <f t="shared" si="188"/>
        <v>163244.80378800002</v>
      </c>
      <c r="H1270" s="40">
        <v>126178.8284</v>
      </c>
      <c r="I1270" s="40">
        <f t="shared" si="189"/>
        <v>132613.94864839999</v>
      </c>
      <c r="J1270" s="40">
        <f t="shared" si="190"/>
        <v>132613.94864839999</v>
      </c>
      <c r="K1270" s="39">
        <v>180183.36695519998</v>
      </c>
      <c r="L1270" s="39">
        <v>380800</v>
      </c>
      <c r="M1270" s="39">
        <f t="shared" si="191"/>
        <v>180183.36695519998</v>
      </c>
    </row>
    <row r="1271" spans="1:13" ht="16.5" customHeight="1" x14ac:dyDescent="0.15">
      <c r="A1271" s="113"/>
      <c r="B1271" s="113"/>
      <c r="C1271" s="113"/>
      <c r="D1271" s="40" t="s">
        <v>1085</v>
      </c>
      <c r="E1271" s="40" t="s">
        <v>17</v>
      </c>
      <c r="F1271" s="40">
        <v>204261.75</v>
      </c>
      <c r="G1271" s="40">
        <f t="shared" si="188"/>
        <v>244868.9859</v>
      </c>
      <c r="H1271" s="40">
        <v>189269.1692</v>
      </c>
      <c r="I1271" s="40">
        <f t="shared" si="189"/>
        <v>198921.89682920001</v>
      </c>
      <c r="J1271" s="40">
        <f t="shared" si="190"/>
        <v>198921.89682920001</v>
      </c>
      <c r="K1271" s="39">
        <v>270276.37361760001</v>
      </c>
      <c r="L1271" s="39">
        <v>609284.76</v>
      </c>
      <c r="M1271" s="39">
        <f t="shared" si="191"/>
        <v>270276.37361760001</v>
      </c>
    </row>
    <row r="1272" spans="1:13" ht="24.75" customHeight="1" x14ac:dyDescent="0.15">
      <c r="A1272" s="113"/>
      <c r="B1272" s="113"/>
      <c r="C1272" s="113"/>
      <c r="D1272" s="40" t="s">
        <v>871</v>
      </c>
      <c r="E1272" s="40" t="s">
        <v>17</v>
      </c>
      <c r="F1272" s="40">
        <v>36313.199999999997</v>
      </c>
      <c r="G1272" s="40">
        <f t="shared" si="188"/>
        <v>43532.264159999999</v>
      </c>
      <c r="H1272" s="40">
        <v>33647.625800000002</v>
      </c>
      <c r="I1272" s="40">
        <f t="shared" si="189"/>
        <v>35363.654715800003</v>
      </c>
      <c r="J1272" s="40">
        <f t="shared" si="190"/>
        <v>35363.654715800003</v>
      </c>
      <c r="K1272" s="39">
        <v>48048.809642400003</v>
      </c>
      <c r="L1272" s="39">
        <v>261800</v>
      </c>
      <c r="M1272" s="39">
        <f t="shared" si="191"/>
        <v>48048.809642400003</v>
      </c>
    </row>
    <row r="1273" spans="1:13" ht="24.75" customHeight="1" x14ac:dyDescent="0.15">
      <c r="A1273" s="113"/>
      <c r="B1273" s="113"/>
      <c r="C1273" s="113"/>
      <c r="D1273" s="40" t="s">
        <v>1086</v>
      </c>
      <c r="E1273" s="40" t="s">
        <v>17</v>
      </c>
      <c r="F1273" s="40">
        <v>204261.75</v>
      </c>
      <c r="G1273" s="40">
        <f t="shared" si="188"/>
        <v>244868.9859</v>
      </c>
      <c r="H1273" s="40">
        <v>189269.1692</v>
      </c>
      <c r="I1273" s="40">
        <f t="shared" si="189"/>
        <v>198921.89682920001</v>
      </c>
      <c r="J1273" s="40">
        <f t="shared" si="190"/>
        <v>198921.89682920001</v>
      </c>
      <c r="K1273" s="39">
        <v>270276.37361760001</v>
      </c>
      <c r="L1273" s="39">
        <v>2261000</v>
      </c>
      <c r="M1273" s="39">
        <f t="shared" si="191"/>
        <v>270276.37361760001</v>
      </c>
    </row>
    <row r="1274" spans="1:13" ht="24.75" customHeight="1" x14ac:dyDescent="0.15">
      <c r="A1274" s="113"/>
      <c r="B1274" s="113"/>
      <c r="C1274" s="113"/>
      <c r="D1274" s="86" t="s">
        <v>81</v>
      </c>
      <c r="E1274" s="87"/>
      <c r="F1274" s="87"/>
      <c r="G1274" s="87"/>
      <c r="H1274" s="87"/>
      <c r="I1274" s="87"/>
      <c r="J1274" s="87"/>
      <c r="K1274" s="87"/>
      <c r="L1274" s="87"/>
      <c r="M1274" s="88"/>
    </row>
    <row r="1275" spans="1:13" ht="24.75" customHeight="1" x14ac:dyDescent="0.15">
      <c r="A1275" s="113"/>
      <c r="B1275" s="113"/>
      <c r="C1275" s="113"/>
      <c r="D1275" s="40" t="s">
        <v>1087</v>
      </c>
      <c r="E1275" s="118" t="s">
        <v>82</v>
      </c>
      <c r="F1275" s="40">
        <v>162590.67000000001</v>
      </c>
      <c r="G1275" s="40">
        <f>(F1275*19.88%)+F1275</f>
        <v>194913.69519600002</v>
      </c>
      <c r="H1275" s="40">
        <v>150656.82060000001</v>
      </c>
      <c r="I1275" s="40">
        <f>(H1275*5.1%)+H1275</f>
        <v>158340.3184506</v>
      </c>
      <c r="J1275" s="40">
        <f>I1275</f>
        <v>158340.3184506</v>
      </c>
      <c r="K1275" s="121">
        <v>215137.9398168</v>
      </c>
      <c r="L1275" s="121">
        <v>347242</v>
      </c>
      <c r="M1275" s="121">
        <f>MIN(K1275,L1275)</f>
        <v>215137.9398168</v>
      </c>
    </row>
    <row r="1276" spans="1:13" ht="41.25" customHeight="1" x14ac:dyDescent="0.15">
      <c r="A1276" s="113"/>
      <c r="B1276" s="113"/>
      <c r="C1276" s="113"/>
      <c r="D1276" s="40" t="s">
        <v>1088</v>
      </c>
      <c r="E1276" s="119"/>
      <c r="F1276" s="40"/>
      <c r="G1276" s="40"/>
      <c r="H1276" s="40"/>
      <c r="I1276" s="40"/>
      <c r="J1276" s="40">
        <f t="shared" ref="J1276:J1287" si="192">+(G1276+I1276)/2</f>
        <v>0</v>
      </c>
      <c r="K1276" s="122"/>
      <c r="L1276" s="122"/>
      <c r="M1276" s="122"/>
    </row>
    <row r="1277" spans="1:13" ht="24.75" customHeight="1" x14ac:dyDescent="0.15">
      <c r="A1277" s="113"/>
      <c r="B1277" s="113"/>
      <c r="C1277" s="113"/>
      <c r="D1277" s="40" t="s">
        <v>1089</v>
      </c>
      <c r="E1277" s="119"/>
      <c r="F1277" s="40"/>
      <c r="G1277" s="40"/>
      <c r="H1277" s="40"/>
      <c r="I1277" s="40"/>
      <c r="J1277" s="40">
        <f t="shared" si="192"/>
        <v>0</v>
      </c>
      <c r="K1277" s="122"/>
      <c r="L1277" s="122"/>
      <c r="M1277" s="122"/>
    </row>
    <row r="1278" spans="1:13" ht="24.75" customHeight="1" x14ac:dyDescent="0.15">
      <c r="A1278" s="113"/>
      <c r="B1278" s="113"/>
      <c r="C1278" s="113"/>
      <c r="D1278" s="40" t="s">
        <v>1090</v>
      </c>
      <c r="E1278" s="119"/>
      <c r="F1278" s="40"/>
      <c r="G1278" s="40"/>
      <c r="H1278" s="40"/>
      <c r="I1278" s="40"/>
      <c r="J1278" s="40">
        <f t="shared" si="192"/>
        <v>0</v>
      </c>
      <c r="K1278" s="122"/>
      <c r="L1278" s="122"/>
      <c r="M1278" s="122"/>
    </row>
    <row r="1279" spans="1:13" ht="24.75" customHeight="1" x14ac:dyDescent="0.15">
      <c r="A1279" s="113"/>
      <c r="B1279" s="113"/>
      <c r="C1279" s="113"/>
      <c r="D1279" s="40" t="s">
        <v>1091</v>
      </c>
      <c r="E1279" s="119"/>
      <c r="F1279" s="40"/>
      <c r="G1279" s="40"/>
      <c r="H1279" s="40"/>
      <c r="I1279" s="40"/>
      <c r="J1279" s="40">
        <f t="shared" si="192"/>
        <v>0</v>
      </c>
      <c r="K1279" s="122"/>
      <c r="L1279" s="122"/>
      <c r="M1279" s="122"/>
    </row>
    <row r="1280" spans="1:13" ht="33" customHeight="1" x14ac:dyDescent="0.15">
      <c r="A1280" s="113"/>
      <c r="B1280" s="113"/>
      <c r="C1280" s="113"/>
      <c r="D1280" s="40" t="s">
        <v>1092</v>
      </c>
      <c r="E1280" s="119"/>
      <c r="F1280" s="40"/>
      <c r="G1280" s="40"/>
      <c r="H1280" s="40"/>
      <c r="I1280" s="40"/>
      <c r="J1280" s="40">
        <f t="shared" si="192"/>
        <v>0</v>
      </c>
      <c r="K1280" s="122"/>
      <c r="L1280" s="122"/>
      <c r="M1280" s="122"/>
    </row>
    <row r="1281" spans="1:13" ht="24.75" customHeight="1" x14ac:dyDescent="0.15">
      <c r="A1281" s="113"/>
      <c r="B1281" s="113"/>
      <c r="C1281" s="113"/>
      <c r="D1281" s="40" t="s">
        <v>1093</v>
      </c>
      <c r="E1281" s="119"/>
      <c r="F1281" s="40"/>
      <c r="G1281" s="40"/>
      <c r="H1281" s="40"/>
      <c r="I1281" s="40"/>
      <c r="J1281" s="40">
        <f t="shared" si="192"/>
        <v>0</v>
      </c>
      <c r="K1281" s="122"/>
      <c r="L1281" s="122"/>
      <c r="M1281" s="122"/>
    </row>
    <row r="1282" spans="1:13" ht="24.75" customHeight="1" x14ac:dyDescent="0.15">
      <c r="A1282" s="113"/>
      <c r="B1282" s="113"/>
      <c r="C1282" s="113"/>
      <c r="D1282" s="40" t="s">
        <v>1094</v>
      </c>
      <c r="E1282" s="119"/>
      <c r="F1282" s="40"/>
      <c r="G1282" s="40"/>
      <c r="H1282" s="40"/>
      <c r="I1282" s="40"/>
      <c r="J1282" s="40">
        <f t="shared" si="192"/>
        <v>0</v>
      </c>
      <c r="K1282" s="122"/>
      <c r="L1282" s="122"/>
      <c r="M1282" s="122"/>
    </row>
    <row r="1283" spans="1:13" ht="24.75" customHeight="1" x14ac:dyDescent="0.15">
      <c r="A1283" s="113"/>
      <c r="B1283" s="113"/>
      <c r="C1283" s="113"/>
      <c r="D1283" s="40" t="s">
        <v>1095</v>
      </c>
      <c r="E1283" s="119"/>
      <c r="F1283" s="40"/>
      <c r="G1283" s="40"/>
      <c r="H1283" s="40"/>
      <c r="I1283" s="40"/>
      <c r="J1283" s="40">
        <f t="shared" si="192"/>
        <v>0</v>
      </c>
      <c r="K1283" s="122"/>
      <c r="L1283" s="122"/>
      <c r="M1283" s="122"/>
    </row>
    <row r="1284" spans="1:13" ht="24.75" customHeight="1" x14ac:dyDescent="0.15">
      <c r="A1284" s="113"/>
      <c r="B1284" s="113"/>
      <c r="C1284" s="113"/>
      <c r="D1284" s="40" t="s">
        <v>210</v>
      </c>
      <c r="E1284" s="119"/>
      <c r="F1284" s="40"/>
      <c r="G1284" s="40"/>
      <c r="H1284" s="40"/>
      <c r="I1284" s="40"/>
      <c r="J1284" s="40">
        <f t="shared" si="192"/>
        <v>0</v>
      </c>
      <c r="K1284" s="122"/>
      <c r="L1284" s="122"/>
      <c r="M1284" s="122"/>
    </row>
    <row r="1285" spans="1:13" ht="24.75" customHeight="1" x14ac:dyDescent="0.15">
      <c r="A1285" s="113"/>
      <c r="B1285" s="113"/>
      <c r="C1285" s="113"/>
      <c r="D1285" s="40" t="s">
        <v>1096</v>
      </c>
      <c r="E1285" s="119"/>
      <c r="F1285" s="40"/>
      <c r="G1285" s="40"/>
      <c r="H1285" s="40"/>
      <c r="I1285" s="40"/>
      <c r="J1285" s="40">
        <f t="shared" si="192"/>
        <v>0</v>
      </c>
      <c r="K1285" s="122"/>
      <c r="L1285" s="122"/>
      <c r="M1285" s="122"/>
    </row>
    <row r="1286" spans="1:13" ht="24.75" customHeight="1" x14ac:dyDescent="0.15">
      <c r="A1286" s="113"/>
      <c r="B1286" s="113"/>
      <c r="C1286" s="113"/>
      <c r="D1286" s="40" t="s">
        <v>1097</v>
      </c>
      <c r="E1286" s="119"/>
      <c r="F1286" s="40"/>
      <c r="G1286" s="40"/>
      <c r="H1286" s="40"/>
      <c r="I1286" s="40"/>
      <c r="J1286" s="40">
        <f t="shared" si="192"/>
        <v>0</v>
      </c>
      <c r="K1286" s="122"/>
      <c r="L1286" s="122"/>
      <c r="M1286" s="122"/>
    </row>
    <row r="1287" spans="1:13" ht="33" customHeight="1" x14ac:dyDescent="0.15">
      <c r="A1287" s="114"/>
      <c r="B1287" s="114"/>
      <c r="C1287" s="114"/>
      <c r="D1287" s="40" t="s">
        <v>1098</v>
      </c>
      <c r="E1287" s="120"/>
      <c r="F1287" s="40"/>
      <c r="G1287" s="40"/>
      <c r="H1287" s="40"/>
      <c r="I1287" s="40"/>
      <c r="J1287" s="40">
        <f t="shared" si="192"/>
        <v>0</v>
      </c>
      <c r="K1287" s="123"/>
      <c r="L1287" s="123"/>
      <c r="M1287" s="123"/>
    </row>
    <row r="1288" spans="1:13" ht="24.75" customHeight="1" x14ac:dyDescent="0.15">
      <c r="A1288" s="112">
        <v>16</v>
      </c>
      <c r="B1288" s="112" t="s">
        <v>1099</v>
      </c>
      <c r="C1288" s="112" t="s">
        <v>1100</v>
      </c>
      <c r="D1288" s="86" t="s">
        <v>15</v>
      </c>
      <c r="E1288" s="87"/>
      <c r="F1288" s="87"/>
      <c r="G1288" s="87"/>
      <c r="H1288" s="87"/>
      <c r="I1288" s="87"/>
      <c r="J1288" s="87"/>
      <c r="K1288" s="87"/>
      <c r="L1288" s="87"/>
      <c r="M1288" s="88"/>
    </row>
    <row r="1289" spans="1:13" ht="24.75" customHeight="1" x14ac:dyDescent="0.15">
      <c r="A1289" s="113"/>
      <c r="B1289" s="113"/>
      <c r="C1289" s="113"/>
      <c r="D1289" s="40" t="s">
        <v>1101</v>
      </c>
      <c r="E1289" s="40" t="s">
        <v>17</v>
      </c>
      <c r="F1289" s="40">
        <v>18724.86</v>
      </c>
      <c r="G1289" s="40">
        <f t="shared" ref="G1289:G1299" si="193">(F1289*19.88%)+F1289</f>
        <v>22447.362168</v>
      </c>
      <c r="H1289" s="40">
        <v>0</v>
      </c>
      <c r="I1289" s="40">
        <f t="shared" ref="I1289:I1299" si="194">(H1289*5.1%)+H1289</f>
        <v>0</v>
      </c>
      <c r="J1289" s="40">
        <f>I1289</f>
        <v>0</v>
      </c>
      <c r="K1289" s="39">
        <v>3060000</v>
      </c>
      <c r="L1289" s="39">
        <v>499800</v>
      </c>
      <c r="M1289" s="39">
        <f>MIN(K1289,L1289)</f>
        <v>499800</v>
      </c>
    </row>
    <row r="1290" spans="1:13" ht="41.25" customHeight="1" x14ac:dyDescent="0.15">
      <c r="A1290" s="113"/>
      <c r="B1290" s="113"/>
      <c r="C1290" s="113"/>
      <c r="D1290" s="40" t="s">
        <v>1102</v>
      </c>
      <c r="E1290" s="40" t="s">
        <v>17</v>
      </c>
      <c r="F1290" s="40">
        <v>31777.02</v>
      </c>
      <c r="G1290" s="40">
        <f t="shared" si="193"/>
        <v>38094.291576000003</v>
      </c>
      <c r="H1290" s="40">
        <v>0</v>
      </c>
      <c r="I1290" s="40">
        <f t="shared" si="194"/>
        <v>0</v>
      </c>
      <c r="J1290" s="40">
        <f t="shared" ref="J1290:J1299" si="195">I1290</f>
        <v>0</v>
      </c>
      <c r="K1290" s="39">
        <v>198477.72</v>
      </c>
      <c r="L1290" s="39">
        <v>380800</v>
      </c>
      <c r="M1290" s="39">
        <f t="shared" ref="M1290:M1299" si="196">MIN(K1290,L1290)</f>
        <v>198477.72</v>
      </c>
    </row>
    <row r="1291" spans="1:13" ht="16.5" customHeight="1" x14ac:dyDescent="0.15">
      <c r="A1291" s="113"/>
      <c r="B1291" s="113"/>
      <c r="C1291" s="113"/>
      <c r="D1291" s="40" t="s">
        <v>1103</v>
      </c>
      <c r="E1291" s="40" t="s">
        <v>17</v>
      </c>
      <c r="F1291" s="40">
        <v>59008.95</v>
      </c>
      <c r="G1291" s="40">
        <f t="shared" si="193"/>
        <v>70739.92925999999</v>
      </c>
      <c r="H1291" s="40">
        <v>0</v>
      </c>
      <c r="I1291" s="40">
        <f t="shared" si="194"/>
        <v>0</v>
      </c>
      <c r="J1291" s="40">
        <f t="shared" si="195"/>
        <v>0</v>
      </c>
      <c r="K1291" s="39">
        <v>59543.316000000006</v>
      </c>
      <c r="L1291" s="39">
        <v>261800</v>
      </c>
      <c r="M1291" s="39">
        <f t="shared" si="196"/>
        <v>59543.316000000006</v>
      </c>
    </row>
    <row r="1292" spans="1:13" ht="24.75" customHeight="1" x14ac:dyDescent="0.15">
      <c r="A1292" s="113"/>
      <c r="B1292" s="113"/>
      <c r="C1292" s="113"/>
      <c r="D1292" s="40" t="s">
        <v>1104</v>
      </c>
      <c r="E1292" s="40" t="s">
        <v>17</v>
      </c>
      <c r="F1292" s="40">
        <v>20425.68</v>
      </c>
      <c r="G1292" s="40">
        <f t="shared" si="193"/>
        <v>24486.305184000001</v>
      </c>
      <c r="H1292" s="40">
        <v>0</v>
      </c>
      <c r="I1292" s="40">
        <f t="shared" si="194"/>
        <v>0</v>
      </c>
      <c r="J1292" s="40">
        <f t="shared" si="195"/>
        <v>0</v>
      </c>
      <c r="K1292" s="39">
        <v>50281.022400000002</v>
      </c>
      <c r="L1292" s="39">
        <v>214200</v>
      </c>
      <c r="M1292" s="39">
        <f t="shared" si="196"/>
        <v>50281.022400000002</v>
      </c>
    </row>
    <row r="1293" spans="1:13" ht="33" customHeight="1" x14ac:dyDescent="0.15">
      <c r="A1293" s="113"/>
      <c r="B1293" s="113"/>
      <c r="C1293" s="113"/>
      <c r="D1293" s="40" t="s">
        <v>1105</v>
      </c>
      <c r="E1293" s="40" t="s">
        <v>17</v>
      </c>
      <c r="F1293" s="40">
        <v>190645.29</v>
      </c>
      <c r="G1293" s="40">
        <f t="shared" si="193"/>
        <v>228545.57365199999</v>
      </c>
      <c r="H1293" s="40">
        <v>0</v>
      </c>
      <c r="I1293" s="40">
        <f t="shared" si="194"/>
        <v>0</v>
      </c>
      <c r="J1293" s="40">
        <f t="shared" si="195"/>
        <v>0</v>
      </c>
      <c r="K1293" s="39">
        <v>1935511.2</v>
      </c>
      <c r="L1293" s="39">
        <v>809200</v>
      </c>
      <c r="M1293" s="39">
        <f t="shared" si="196"/>
        <v>809200</v>
      </c>
    </row>
    <row r="1294" spans="1:13" ht="24.75" customHeight="1" x14ac:dyDescent="0.15">
      <c r="A1294" s="113"/>
      <c r="B1294" s="113"/>
      <c r="C1294" s="113"/>
      <c r="D1294" s="40" t="s">
        <v>1106</v>
      </c>
      <c r="E1294" s="40" t="s">
        <v>17</v>
      </c>
      <c r="F1294" s="40">
        <v>51066.18</v>
      </c>
      <c r="G1294" s="40">
        <f t="shared" si="193"/>
        <v>61218.136584</v>
      </c>
      <c r="H1294" s="40">
        <v>0</v>
      </c>
      <c r="I1294" s="40">
        <f t="shared" si="194"/>
        <v>0</v>
      </c>
      <c r="J1294" s="40">
        <f t="shared" si="195"/>
        <v>0</v>
      </c>
      <c r="K1294" s="39">
        <v>91299.751199999999</v>
      </c>
      <c r="L1294" s="39">
        <v>261800</v>
      </c>
      <c r="M1294" s="39">
        <f t="shared" si="196"/>
        <v>91299.751199999999</v>
      </c>
    </row>
    <row r="1295" spans="1:13" ht="33" customHeight="1" x14ac:dyDescent="0.15">
      <c r="A1295" s="113"/>
      <c r="B1295" s="113"/>
      <c r="C1295" s="113"/>
      <c r="D1295" s="40" t="s">
        <v>1107</v>
      </c>
      <c r="E1295" s="40" t="s">
        <v>17</v>
      </c>
      <c r="F1295" s="40">
        <v>196318.98</v>
      </c>
      <c r="G1295" s="40">
        <f t="shared" si="193"/>
        <v>235347.19322400002</v>
      </c>
      <c r="H1295" s="40">
        <v>0</v>
      </c>
      <c r="I1295" s="40">
        <f t="shared" si="194"/>
        <v>0</v>
      </c>
      <c r="J1295" s="40">
        <f t="shared" si="195"/>
        <v>0</v>
      </c>
      <c r="K1295" s="39">
        <v>3119047.8</v>
      </c>
      <c r="L1295" s="39">
        <v>809200</v>
      </c>
      <c r="M1295" s="39">
        <f t="shared" si="196"/>
        <v>809200</v>
      </c>
    </row>
    <row r="1296" spans="1:13" ht="24.75" customHeight="1" x14ac:dyDescent="0.15">
      <c r="A1296" s="113"/>
      <c r="B1296" s="113"/>
      <c r="C1296" s="113"/>
      <c r="D1296" s="40" t="s">
        <v>1108</v>
      </c>
      <c r="E1296" s="40" t="s">
        <v>17</v>
      </c>
      <c r="F1296" s="40">
        <v>100996.83</v>
      </c>
      <c r="G1296" s="40">
        <f t="shared" si="193"/>
        <v>121074.99980399999</v>
      </c>
      <c r="H1296" s="40">
        <v>0</v>
      </c>
      <c r="I1296" s="40">
        <f t="shared" si="194"/>
        <v>0</v>
      </c>
      <c r="J1296" s="40">
        <f t="shared" si="195"/>
        <v>0</v>
      </c>
      <c r="K1296" s="39">
        <v>1142400</v>
      </c>
      <c r="L1296" s="39">
        <v>1130500</v>
      </c>
      <c r="M1296" s="39">
        <f t="shared" si="196"/>
        <v>1130500</v>
      </c>
    </row>
    <row r="1297" spans="1:13" ht="24.75" customHeight="1" x14ac:dyDescent="0.15">
      <c r="A1297" s="113"/>
      <c r="B1297" s="113"/>
      <c r="C1297" s="113"/>
      <c r="D1297" s="40" t="s">
        <v>1109</v>
      </c>
      <c r="E1297" s="40" t="s">
        <v>17</v>
      </c>
      <c r="F1297" s="40">
        <v>17022.060000000001</v>
      </c>
      <c r="G1297" s="40">
        <f t="shared" si="193"/>
        <v>20406.045528000002</v>
      </c>
      <c r="H1297" s="40">
        <v>0</v>
      </c>
      <c r="I1297" s="40">
        <f t="shared" si="194"/>
        <v>0</v>
      </c>
      <c r="J1297" s="40">
        <f t="shared" si="195"/>
        <v>0</v>
      </c>
      <c r="K1297" s="39">
        <v>82734.643671120008</v>
      </c>
      <c r="L1297" s="39">
        <v>190400</v>
      </c>
      <c r="M1297" s="39">
        <f t="shared" si="196"/>
        <v>82734.643671120008</v>
      </c>
    </row>
    <row r="1298" spans="1:13" ht="33" customHeight="1" x14ac:dyDescent="0.15">
      <c r="A1298" s="113"/>
      <c r="B1298" s="113"/>
      <c r="C1298" s="113"/>
      <c r="D1298" s="40" t="s">
        <v>1110</v>
      </c>
      <c r="E1298" s="40" t="s">
        <v>17</v>
      </c>
      <c r="F1298" s="40">
        <v>170218.62</v>
      </c>
      <c r="G1298" s="40">
        <f t="shared" si="193"/>
        <v>204058.08165599999</v>
      </c>
      <c r="H1298" s="40">
        <v>0</v>
      </c>
      <c r="I1298" s="40">
        <f t="shared" si="194"/>
        <v>0</v>
      </c>
      <c r="J1298" s="40">
        <f t="shared" si="195"/>
        <v>0</v>
      </c>
      <c r="K1298" s="39">
        <v>3119047.8</v>
      </c>
      <c r="L1298" s="39">
        <v>1011500</v>
      </c>
      <c r="M1298" s="39">
        <f t="shared" si="196"/>
        <v>1011500</v>
      </c>
    </row>
    <row r="1299" spans="1:13" ht="33" customHeight="1" x14ac:dyDescent="0.15">
      <c r="A1299" s="113"/>
      <c r="B1299" s="113"/>
      <c r="C1299" s="113"/>
      <c r="D1299" s="40" t="s">
        <v>1111</v>
      </c>
      <c r="E1299" s="40" t="s">
        <v>17</v>
      </c>
      <c r="F1299" s="40">
        <v>5673.69</v>
      </c>
      <c r="G1299" s="40">
        <f t="shared" si="193"/>
        <v>6801.6195719999996</v>
      </c>
      <c r="H1299" s="40">
        <v>0</v>
      </c>
      <c r="I1299" s="40">
        <f t="shared" si="194"/>
        <v>0</v>
      </c>
      <c r="J1299" s="40">
        <f t="shared" si="195"/>
        <v>0</v>
      </c>
      <c r="K1299" s="39">
        <v>497311.2</v>
      </c>
      <c r="L1299" s="39">
        <v>142800</v>
      </c>
      <c r="M1299" s="39">
        <f t="shared" si="196"/>
        <v>142800</v>
      </c>
    </row>
    <row r="1300" spans="1:13" ht="19.5" customHeight="1" x14ac:dyDescent="0.15">
      <c r="A1300" s="113"/>
      <c r="B1300" s="113"/>
      <c r="C1300" s="113"/>
      <c r="D1300" s="86" t="s">
        <v>81</v>
      </c>
      <c r="E1300" s="87"/>
      <c r="F1300" s="87"/>
      <c r="G1300" s="87"/>
      <c r="H1300" s="87"/>
      <c r="I1300" s="87"/>
      <c r="J1300" s="87"/>
      <c r="K1300" s="87"/>
      <c r="L1300" s="87"/>
      <c r="M1300" s="88"/>
    </row>
    <row r="1301" spans="1:13" ht="16.5" customHeight="1" x14ac:dyDescent="0.15">
      <c r="A1301" s="113"/>
      <c r="B1301" s="113"/>
      <c r="C1301" s="113"/>
      <c r="D1301" s="40" t="s">
        <v>1112</v>
      </c>
      <c r="E1301" s="118" t="s">
        <v>82</v>
      </c>
      <c r="F1301" s="40">
        <v>79635.600000000006</v>
      </c>
      <c r="G1301" s="40">
        <f>(F1301*19.88%)+F1301</f>
        <v>95467.157279999999</v>
      </c>
      <c r="H1301" s="40">
        <v>0</v>
      </c>
      <c r="I1301" s="40">
        <f>(H1301*5.1%)+H1301</f>
        <v>0</v>
      </c>
      <c r="J1301" s="40">
        <f>I1301</f>
        <v>0</v>
      </c>
      <c r="K1301" s="121">
        <v>158782.17599999998</v>
      </c>
      <c r="L1301" s="121">
        <v>265490</v>
      </c>
      <c r="M1301" s="121">
        <f>MIN(K1301,L1301)</f>
        <v>158782.17599999998</v>
      </c>
    </row>
    <row r="1302" spans="1:13" ht="24.75" customHeight="1" x14ac:dyDescent="0.15">
      <c r="A1302" s="113"/>
      <c r="B1302" s="113"/>
      <c r="C1302" s="113"/>
      <c r="D1302" s="40" t="s">
        <v>788</v>
      </c>
      <c r="E1302" s="119"/>
      <c r="F1302" s="40"/>
      <c r="G1302" s="40"/>
      <c r="H1302" s="40"/>
      <c r="I1302" s="40"/>
      <c r="J1302" s="40">
        <f t="shared" ref="J1302:J1310" si="197">+(G1302+I1302)/2</f>
        <v>0</v>
      </c>
      <c r="K1302" s="122"/>
      <c r="L1302" s="122"/>
      <c r="M1302" s="122"/>
    </row>
    <row r="1303" spans="1:13" ht="24.75" customHeight="1" x14ac:dyDescent="0.15">
      <c r="A1303" s="113"/>
      <c r="B1303" s="113"/>
      <c r="C1303" s="113"/>
      <c r="D1303" s="40" t="s">
        <v>1113</v>
      </c>
      <c r="E1303" s="119"/>
      <c r="F1303" s="40"/>
      <c r="G1303" s="40"/>
      <c r="H1303" s="40"/>
      <c r="I1303" s="40"/>
      <c r="J1303" s="40">
        <f t="shared" si="197"/>
        <v>0</v>
      </c>
      <c r="K1303" s="122"/>
      <c r="L1303" s="122"/>
      <c r="M1303" s="122"/>
    </row>
    <row r="1304" spans="1:13" ht="24.75" customHeight="1" x14ac:dyDescent="0.15">
      <c r="A1304" s="113"/>
      <c r="B1304" s="113"/>
      <c r="C1304" s="113"/>
      <c r="D1304" s="40" t="s">
        <v>1114</v>
      </c>
      <c r="E1304" s="119"/>
      <c r="F1304" s="40"/>
      <c r="G1304" s="40"/>
      <c r="H1304" s="40"/>
      <c r="I1304" s="40"/>
      <c r="J1304" s="40">
        <f t="shared" si="197"/>
        <v>0</v>
      </c>
      <c r="K1304" s="122"/>
      <c r="L1304" s="122"/>
      <c r="M1304" s="122"/>
    </row>
    <row r="1305" spans="1:13" ht="33" customHeight="1" x14ac:dyDescent="0.15">
      <c r="A1305" s="113"/>
      <c r="B1305" s="113"/>
      <c r="C1305" s="113"/>
      <c r="D1305" s="40" t="s">
        <v>793</v>
      </c>
      <c r="E1305" s="119"/>
      <c r="F1305" s="40"/>
      <c r="G1305" s="40"/>
      <c r="H1305" s="40"/>
      <c r="I1305" s="40"/>
      <c r="J1305" s="40">
        <f t="shared" si="197"/>
        <v>0</v>
      </c>
      <c r="K1305" s="122"/>
      <c r="L1305" s="122"/>
      <c r="M1305" s="122"/>
    </row>
    <row r="1306" spans="1:13" ht="49.5" customHeight="1" x14ac:dyDescent="0.15">
      <c r="A1306" s="113"/>
      <c r="B1306" s="113"/>
      <c r="C1306" s="113"/>
      <c r="D1306" s="40" t="s">
        <v>794</v>
      </c>
      <c r="E1306" s="119"/>
      <c r="F1306" s="40"/>
      <c r="G1306" s="40"/>
      <c r="H1306" s="40"/>
      <c r="I1306" s="40"/>
      <c r="J1306" s="40">
        <f t="shared" si="197"/>
        <v>0</v>
      </c>
      <c r="K1306" s="122"/>
      <c r="L1306" s="122"/>
      <c r="M1306" s="122"/>
    </row>
    <row r="1307" spans="1:13" ht="33" customHeight="1" x14ac:dyDescent="0.15">
      <c r="A1307" s="113"/>
      <c r="B1307" s="113"/>
      <c r="C1307" s="113"/>
      <c r="D1307" s="40" t="s">
        <v>1115</v>
      </c>
      <c r="E1307" s="119"/>
      <c r="F1307" s="40"/>
      <c r="G1307" s="40"/>
      <c r="H1307" s="40"/>
      <c r="I1307" s="40"/>
      <c r="J1307" s="40">
        <f t="shared" si="197"/>
        <v>0</v>
      </c>
      <c r="K1307" s="122"/>
      <c r="L1307" s="122"/>
      <c r="M1307" s="122"/>
    </row>
    <row r="1308" spans="1:13" ht="24.75" customHeight="1" x14ac:dyDescent="0.15">
      <c r="A1308" s="113"/>
      <c r="B1308" s="113"/>
      <c r="C1308" s="113"/>
      <c r="D1308" s="40" t="s">
        <v>795</v>
      </c>
      <c r="E1308" s="119"/>
      <c r="F1308" s="40"/>
      <c r="G1308" s="40"/>
      <c r="H1308" s="40"/>
      <c r="I1308" s="40"/>
      <c r="J1308" s="40">
        <f t="shared" si="197"/>
        <v>0</v>
      </c>
      <c r="K1308" s="122"/>
      <c r="L1308" s="122"/>
      <c r="M1308" s="122"/>
    </row>
    <row r="1309" spans="1:13" ht="24.75" customHeight="1" x14ac:dyDescent="0.15">
      <c r="A1309" s="113"/>
      <c r="B1309" s="113"/>
      <c r="C1309" s="113"/>
      <c r="D1309" s="40" t="s">
        <v>1116</v>
      </c>
      <c r="E1309" s="119"/>
      <c r="F1309" s="40"/>
      <c r="G1309" s="40"/>
      <c r="H1309" s="40"/>
      <c r="I1309" s="40"/>
      <c r="J1309" s="40">
        <f t="shared" si="197"/>
        <v>0</v>
      </c>
      <c r="K1309" s="122"/>
      <c r="L1309" s="122"/>
      <c r="M1309" s="122"/>
    </row>
    <row r="1310" spans="1:13" ht="24.75" customHeight="1" x14ac:dyDescent="0.15">
      <c r="A1310" s="114"/>
      <c r="B1310" s="114"/>
      <c r="C1310" s="114"/>
      <c r="D1310" s="40" t="s">
        <v>1117</v>
      </c>
      <c r="E1310" s="120"/>
      <c r="F1310" s="40"/>
      <c r="G1310" s="40"/>
      <c r="H1310" s="40"/>
      <c r="I1310" s="40"/>
      <c r="J1310" s="40">
        <f t="shared" si="197"/>
        <v>0</v>
      </c>
      <c r="K1310" s="123"/>
      <c r="L1310" s="123"/>
      <c r="M1310" s="123"/>
    </row>
    <row r="1311" spans="1:13" ht="24.75" customHeight="1" x14ac:dyDescent="0.15">
      <c r="A1311" s="112">
        <v>17</v>
      </c>
      <c r="B1311" s="112" t="s">
        <v>1118</v>
      </c>
      <c r="C1311" s="112" t="s">
        <v>1119</v>
      </c>
      <c r="D1311" s="86" t="s">
        <v>15</v>
      </c>
      <c r="E1311" s="87"/>
      <c r="F1311" s="87"/>
      <c r="G1311" s="87"/>
      <c r="H1311" s="87"/>
      <c r="I1311" s="87"/>
      <c r="J1311" s="87"/>
      <c r="K1311" s="87"/>
      <c r="L1311" s="87"/>
      <c r="M1311" s="88"/>
    </row>
    <row r="1312" spans="1:13" ht="24.75" customHeight="1" x14ac:dyDescent="0.15">
      <c r="A1312" s="113"/>
      <c r="B1312" s="113"/>
      <c r="C1312" s="113"/>
      <c r="D1312" s="40" t="s">
        <v>1120</v>
      </c>
      <c r="E1312" s="40" t="s">
        <v>17</v>
      </c>
      <c r="F1312" s="40">
        <v>39716.82</v>
      </c>
      <c r="G1312" s="40">
        <f t="shared" ref="G1312:G1325" si="198">(F1312*19.88%)+F1312</f>
        <v>47612.523816000001</v>
      </c>
      <c r="H1312" s="40">
        <v>36801.772199999999</v>
      </c>
      <c r="I1312" s="40">
        <f t="shared" ref="I1312:I1325" si="199">(H1312*5.1%)+H1312</f>
        <v>38678.662582199999</v>
      </c>
      <c r="J1312" s="40">
        <f>I1312</f>
        <v>38678.662582199999</v>
      </c>
      <c r="K1312" s="39">
        <v>77459.238192000004</v>
      </c>
      <c r="L1312" s="39">
        <v>214200</v>
      </c>
      <c r="M1312" s="39">
        <f>MIN(K1312,L1312)</f>
        <v>77459.238192000004</v>
      </c>
    </row>
    <row r="1313" spans="1:13" ht="33" customHeight="1" x14ac:dyDescent="0.15">
      <c r="A1313" s="113"/>
      <c r="B1313" s="113"/>
      <c r="C1313" s="113"/>
      <c r="D1313" s="40" t="s">
        <v>1121</v>
      </c>
      <c r="E1313" s="40" t="s">
        <v>17</v>
      </c>
      <c r="F1313" s="40">
        <v>90783</v>
      </c>
      <c r="G1313" s="40">
        <f t="shared" si="198"/>
        <v>108830.66039999999</v>
      </c>
      <c r="H1313" s="40">
        <v>84119.527799999996</v>
      </c>
      <c r="I1313" s="40">
        <f t="shared" si="199"/>
        <v>88409.623717800001</v>
      </c>
      <c r="J1313" s="40">
        <f t="shared" ref="J1313:J1325" si="200">I1313</f>
        <v>88409.623717800001</v>
      </c>
      <c r="K1313" s="39">
        <v>120122.68569839999</v>
      </c>
      <c r="L1313" s="39">
        <v>142800</v>
      </c>
      <c r="M1313" s="39">
        <f t="shared" ref="M1313:M1325" si="201">MIN(K1313,L1313)</f>
        <v>120122.68569839999</v>
      </c>
    </row>
    <row r="1314" spans="1:13" ht="41.25" customHeight="1" x14ac:dyDescent="0.15">
      <c r="A1314" s="113"/>
      <c r="B1314" s="113"/>
      <c r="C1314" s="113"/>
      <c r="D1314" s="40" t="s">
        <v>1122</v>
      </c>
      <c r="E1314" s="40" t="s">
        <v>17</v>
      </c>
      <c r="F1314" s="40">
        <v>81704.7</v>
      </c>
      <c r="G1314" s="40">
        <f t="shared" si="198"/>
        <v>97947.594359999988</v>
      </c>
      <c r="H1314" s="40">
        <v>75707.853000000003</v>
      </c>
      <c r="I1314" s="40">
        <f t="shared" si="199"/>
        <v>79568.953502999997</v>
      </c>
      <c r="J1314" s="40">
        <f t="shared" si="200"/>
        <v>79568.953502999997</v>
      </c>
      <c r="K1314" s="39">
        <v>108110.814084</v>
      </c>
      <c r="L1314" s="39">
        <v>142800</v>
      </c>
      <c r="M1314" s="39">
        <f t="shared" si="201"/>
        <v>108110.814084</v>
      </c>
    </row>
    <row r="1315" spans="1:13" ht="24.75" customHeight="1" x14ac:dyDescent="0.15">
      <c r="A1315" s="113"/>
      <c r="B1315" s="113"/>
      <c r="C1315" s="113"/>
      <c r="D1315" s="40" t="s">
        <v>411</v>
      </c>
      <c r="E1315" s="40" t="s">
        <v>17</v>
      </c>
      <c r="F1315" s="40">
        <v>533351.61</v>
      </c>
      <c r="G1315" s="40">
        <f t="shared" si="198"/>
        <v>639381.91006799997</v>
      </c>
      <c r="H1315" s="40">
        <v>494203.9632</v>
      </c>
      <c r="I1315" s="40">
        <f t="shared" si="199"/>
        <v>519408.36532320001</v>
      </c>
      <c r="J1315" s="40">
        <f t="shared" si="200"/>
        <v>519408.36532320001</v>
      </c>
      <c r="K1315" s="39">
        <v>705723.25944960001</v>
      </c>
      <c r="L1315" s="39">
        <v>1428000</v>
      </c>
      <c r="M1315" s="39">
        <f t="shared" si="201"/>
        <v>705723.25944960001</v>
      </c>
    </row>
    <row r="1316" spans="1:13" ht="33" customHeight="1" x14ac:dyDescent="0.15">
      <c r="A1316" s="113"/>
      <c r="B1316" s="113"/>
      <c r="C1316" s="113"/>
      <c r="D1316" s="40" t="s">
        <v>1123</v>
      </c>
      <c r="E1316" s="40" t="s">
        <v>17</v>
      </c>
      <c r="F1316" s="40">
        <v>885135.24</v>
      </c>
      <c r="G1316" s="40">
        <f t="shared" si="198"/>
        <v>1061100.1257120001</v>
      </c>
      <c r="H1316" s="40">
        <v>820166.09100000001</v>
      </c>
      <c r="I1316" s="40">
        <f t="shared" si="199"/>
        <v>861994.56164099998</v>
      </c>
      <c r="J1316" s="40">
        <f t="shared" si="200"/>
        <v>861994.56164099998</v>
      </c>
      <c r="K1316" s="39">
        <v>1171197.1779479999</v>
      </c>
      <c r="L1316" s="39">
        <v>499800</v>
      </c>
      <c r="M1316" s="39">
        <f t="shared" si="201"/>
        <v>499800</v>
      </c>
    </row>
    <row r="1317" spans="1:13" ht="41.25" customHeight="1" x14ac:dyDescent="0.15">
      <c r="A1317" s="113"/>
      <c r="B1317" s="113"/>
      <c r="C1317" s="113"/>
      <c r="D1317" s="40" t="s">
        <v>1124</v>
      </c>
      <c r="E1317" s="40" t="s">
        <v>17</v>
      </c>
      <c r="F1317" s="40">
        <v>1361745.99</v>
      </c>
      <c r="G1317" s="40">
        <f t="shared" si="198"/>
        <v>1632461.0928119998</v>
      </c>
      <c r="H1317" s="40">
        <v>0</v>
      </c>
      <c r="I1317" s="40">
        <f t="shared" si="199"/>
        <v>0</v>
      </c>
      <c r="J1317" s="40">
        <f t="shared" si="200"/>
        <v>0</v>
      </c>
      <c r="K1317" s="39">
        <v>1813591</v>
      </c>
      <c r="L1317" s="39">
        <v>452200</v>
      </c>
      <c r="M1317" s="39">
        <f t="shared" si="201"/>
        <v>452200</v>
      </c>
    </row>
    <row r="1318" spans="1:13" ht="33" customHeight="1" x14ac:dyDescent="0.15">
      <c r="A1318" s="113"/>
      <c r="B1318" s="113"/>
      <c r="C1318" s="113"/>
      <c r="D1318" s="40" t="s">
        <v>1125</v>
      </c>
      <c r="E1318" s="40" t="s">
        <v>17</v>
      </c>
      <c r="F1318" s="40">
        <v>1702182.24</v>
      </c>
      <c r="G1318" s="40">
        <f t="shared" si="198"/>
        <v>2040576.0693119999</v>
      </c>
      <c r="H1318" s="40">
        <v>0</v>
      </c>
      <c r="I1318" s="40">
        <f t="shared" si="199"/>
        <v>0</v>
      </c>
      <c r="J1318" s="40">
        <f t="shared" si="200"/>
        <v>0</v>
      </c>
      <c r="K1318" s="39">
        <v>1202301</v>
      </c>
      <c r="L1318" s="39">
        <v>571200</v>
      </c>
      <c r="M1318" s="39">
        <f t="shared" si="201"/>
        <v>571200</v>
      </c>
    </row>
    <row r="1319" spans="1:13" ht="33" customHeight="1" x14ac:dyDescent="0.15">
      <c r="A1319" s="113"/>
      <c r="B1319" s="113"/>
      <c r="C1319" s="113"/>
      <c r="D1319" s="40" t="s">
        <v>1126</v>
      </c>
      <c r="E1319" s="40" t="s">
        <v>17</v>
      </c>
      <c r="F1319" s="40">
        <v>431219.25</v>
      </c>
      <c r="G1319" s="40">
        <f t="shared" si="198"/>
        <v>516945.63689999998</v>
      </c>
      <c r="H1319" s="40">
        <v>399567.52539999998</v>
      </c>
      <c r="I1319" s="40">
        <f t="shared" si="199"/>
        <v>419945.46919539996</v>
      </c>
      <c r="J1319" s="40">
        <f t="shared" si="200"/>
        <v>419945.46919539996</v>
      </c>
      <c r="K1319" s="39">
        <v>570582.42627119995</v>
      </c>
      <c r="L1319" s="39">
        <v>380800</v>
      </c>
      <c r="M1319" s="39">
        <f t="shared" si="201"/>
        <v>380800</v>
      </c>
    </row>
    <row r="1320" spans="1:13" ht="41.25" customHeight="1" x14ac:dyDescent="0.15">
      <c r="A1320" s="113"/>
      <c r="B1320" s="113"/>
      <c r="C1320" s="113"/>
      <c r="D1320" s="40" t="s">
        <v>1127</v>
      </c>
      <c r="E1320" s="40" t="s">
        <v>17</v>
      </c>
      <c r="F1320" s="40">
        <v>35745.93</v>
      </c>
      <c r="G1320" s="40">
        <f t="shared" si="198"/>
        <v>42852.220884000002</v>
      </c>
      <c r="H1320" s="40">
        <v>33122.243600000002</v>
      </c>
      <c r="I1320" s="40">
        <f t="shared" si="199"/>
        <v>34811.478023600001</v>
      </c>
      <c r="J1320" s="40">
        <f t="shared" si="200"/>
        <v>34811.478023600001</v>
      </c>
      <c r="K1320" s="39">
        <v>47298.563860800001</v>
      </c>
      <c r="L1320" s="39">
        <v>71400</v>
      </c>
      <c r="M1320" s="39">
        <f t="shared" si="201"/>
        <v>47298.563860800001</v>
      </c>
    </row>
    <row r="1321" spans="1:13" ht="33" customHeight="1" x14ac:dyDescent="0.15">
      <c r="A1321" s="113"/>
      <c r="B1321" s="113"/>
      <c r="C1321" s="113"/>
      <c r="D1321" s="40" t="s">
        <v>1128</v>
      </c>
      <c r="E1321" s="40" t="s">
        <v>17</v>
      </c>
      <c r="F1321" s="40">
        <v>363132.99</v>
      </c>
      <c r="G1321" s="40">
        <f t="shared" si="198"/>
        <v>435323.82841199997</v>
      </c>
      <c r="H1321" s="40">
        <v>336479.03779999999</v>
      </c>
      <c r="I1321" s="40">
        <f t="shared" si="199"/>
        <v>353639.46872780001</v>
      </c>
      <c r="J1321" s="40">
        <f t="shared" si="200"/>
        <v>353639.46872780001</v>
      </c>
      <c r="K1321" s="39">
        <v>480492.0659784</v>
      </c>
      <c r="L1321" s="39">
        <v>1166200</v>
      </c>
      <c r="M1321" s="39">
        <f t="shared" si="201"/>
        <v>480492.0659784</v>
      </c>
    </row>
    <row r="1322" spans="1:13" ht="33" customHeight="1" x14ac:dyDescent="0.15">
      <c r="A1322" s="113"/>
      <c r="B1322" s="113"/>
      <c r="C1322" s="113"/>
      <c r="D1322" s="40" t="s">
        <v>1129</v>
      </c>
      <c r="E1322" s="40" t="s">
        <v>17</v>
      </c>
      <c r="F1322" s="40">
        <v>363132.99</v>
      </c>
      <c r="G1322" s="40">
        <f t="shared" si="198"/>
        <v>435323.82841199997</v>
      </c>
      <c r="H1322" s="40">
        <v>336479.03779999999</v>
      </c>
      <c r="I1322" s="40">
        <f t="shared" si="199"/>
        <v>353639.46872780001</v>
      </c>
      <c r="J1322" s="40">
        <f t="shared" si="200"/>
        <v>353639.46872780001</v>
      </c>
      <c r="K1322" s="39">
        <v>480492.0659784</v>
      </c>
      <c r="L1322" s="39">
        <v>1309000</v>
      </c>
      <c r="M1322" s="39">
        <f t="shared" si="201"/>
        <v>480492.0659784</v>
      </c>
    </row>
    <row r="1323" spans="1:13" ht="16.5" customHeight="1" x14ac:dyDescent="0.15">
      <c r="A1323" s="113"/>
      <c r="B1323" s="113"/>
      <c r="C1323" s="113"/>
      <c r="D1323" s="40" t="s">
        <v>1130</v>
      </c>
      <c r="E1323" s="40" t="s">
        <v>17</v>
      </c>
      <c r="F1323" s="40">
        <v>136383.39000000001</v>
      </c>
      <c r="G1323" s="40">
        <f t="shared" si="198"/>
        <v>163496.407932</v>
      </c>
      <c r="H1323" s="40">
        <v>126372.4878</v>
      </c>
      <c r="I1323" s="40">
        <f t="shared" si="199"/>
        <v>132817.48467780001</v>
      </c>
      <c r="J1323" s="40">
        <f t="shared" si="200"/>
        <v>132817.48467780001</v>
      </c>
      <c r="K1323" s="39">
        <v>180459.91257840002</v>
      </c>
      <c r="L1323" s="39">
        <v>261800</v>
      </c>
      <c r="M1323" s="39">
        <f t="shared" si="201"/>
        <v>180459.91257840002</v>
      </c>
    </row>
    <row r="1324" spans="1:13" ht="24.75" customHeight="1" x14ac:dyDescent="0.15">
      <c r="A1324" s="113"/>
      <c r="B1324" s="113"/>
      <c r="C1324" s="113"/>
      <c r="D1324" s="40" t="s">
        <v>1106</v>
      </c>
      <c r="E1324" s="40" t="s">
        <v>17</v>
      </c>
      <c r="F1324" s="40">
        <v>51066.18</v>
      </c>
      <c r="G1324" s="40">
        <f t="shared" si="198"/>
        <v>61218.136584</v>
      </c>
      <c r="H1324" s="40">
        <v>47317.755599999997</v>
      </c>
      <c r="I1324" s="40">
        <f t="shared" si="199"/>
        <v>49730.961135599995</v>
      </c>
      <c r="J1324" s="40">
        <f t="shared" si="200"/>
        <v>49730.961135599995</v>
      </c>
      <c r="K1324" s="39">
        <v>67569.754996799995</v>
      </c>
      <c r="L1324" s="39">
        <v>214200</v>
      </c>
      <c r="M1324" s="39">
        <f t="shared" si="201"/>
        <v>67569.754996799995</v>
      </c>
    </row>
    <row r="1325" spans="1:13" ht="33" customHeight="1" x14ac:dyDescent="0.15">
      <c r="A1325" s="113"/>
      <c r="B1325" s="113"/>
      <c r="C1325" s="113"/>
      <c r="D1325" s="40" t="s">
        <v>1131</v>
      </c>
      <c r="E1325" s="40" t="s">
        <v>17</v>
      </c>
      <c r="F1325" s="40">
        <v>15458.85</v>
      </c>
      <c r="G1325" s="40">
        <f t="shared" si="198"/>
        <v>18532.069380000001</v>
      </c>
      <c r="H1325" s="40">
        <v>14324.3094</v>
      </c>
      <c r="I1325" s="40">
        <f t="shared" si="199"/>
        <v>15054.8491794</v>
      </c>
      <c r="J1325" s="40">
        <f t="shared" si="200"/>
        <v>15054.8491794</v>
      </c>
      <c r="K1325" s="39">
        <v>20455.113823199998</v>
      </c>
      <c r="L1325" s="39">
        <v>190400</v>
      </c>
      <c r="M1325" s="39">
        <f t="shared" si="201"/>
        <v>20455.113823199998</v>
      </c>
    </row>
    <row r="1326" spans="1:13" ht="24.75" customHeight="1" x14ac:dyDescent="0.15">
      <c r="A1326" s="113"/>
      <c r="B1326" s="113"/>
      <c r="C1326" s="113"/>
      <c r="D1326" s="86" t="s">
        <v>81</v>
      </c>
      <c r="E1326" s="87"/>
      <c r="F1326" s="87"/>
      <c r="G1326" s="87"/>
      <c r="H1326" s="87"/>
      <c r="I1326" s="87"/>
      <c r="J1326" s="87"/>
      <c r="K1326" s="87"/>
      <c r="L1326" s="87"/>
      <c r="M1326" s="88"/>
    </row>
    <row r="1327" spans="1:13" ht="33" customHeight="1" x14ac:dyDescent="0.15">
      <c r="A1327" s="113"/>
      <c r="B1327" s="113"/>
      <c r="C1327" s="113"/>
      <c r="D1327" s="40" t="s">
        <v>1132</v>
      </c>
      <c r="E1327" s="118" t="s">
        <v>82</v>
      </c>
      <c r="F1327" s="40">
        <v>207313.92000000001</v>
      </c>
      <c r="G1327" s="40">
        <f>(F1327*19.88%)+F1327</f>
        <v>248527.92729600001</v>
      </c>
      <c r="H1327" s="40">
        <v>191806.2</v>
      </c>
      <c r="I1327" s="40">
        <f>(H1327*5.1%)+H1327</f>
        <v>201588.3162</v>
      </c>
      <c r="J1327" s="40">
        <f>I1327</f>
        <v>201588.3162</v>
      </c>
      <c r="K1327" s="121">
        <v>273899.25360000005</v>
      </c>
      <c r="L1327" s="121">
        <v>248710</v>
      </c>
      <c r="M1327" s="121">
        <f>MIN(K1327,L1327)</f>
        <v>248710</v>
      </c>
    </row>
    <row r="1328" spans="1:13" ht="41.25" customHeight="1" x14ac:dyDescent="0.15">
      <c r="A1328" s="113"/>
      <c r="B1328" s="113"/>
      <c r="C1328" s="113"/>
      <c r="D1328" s="40" t="s">
        <v>1133</v>
      </c>
      <c r="E1328" s="119"/>
      <c r="F1328" s="40"/>
      <c r="G1328" s="40"/>
      <c r="H1328" s="40"/>
      <c r="I1328" s="40"/>
      <c r="J1328" s="40">
        <f t="shared" ref="J1328:J1335" si="202">+(G1328+I1328)/2</f>
        <v>0</v>
      </c>
      <c r="K1328" s="122"/>
      <c r="L1328" s="122"/>
      <c r="M1328" s="122"/>
    </row>
    <row r="1329" spans="1:13" ht="24.75" customHeight="1" x14ac:dyDescent="0.15">
      <c r="A1329" s="113"/>
      <c r="B1329" s="113"/>
      <c r="C1329" s="113"/>
      <c r="D1329" s="40" t="s">
        <v>1134</v>
      </c>
      <c r="E1329" s="119"/>
      <c r="F1329" s="40"/>
      <c r="G1329" s="40"/>
      <c r="H1329" s="40"/>
      <c r="I1329" s="40"/>
      <c r="J1329" s="40">
        <f t="shared" si="202"/>
        <v>0</v>
      </c>
      <c r="K1329" s="122"/>
      <c r="L1329" s="122"/>
      <c r="M1329" s="122"/>
    </row>
    <row r="1330" spans="1:13" ht="33" customHeight="1" x14ac:dyDescent="0.15">
      <c r="A1330" s="113"/>
      <c r="B1330" s="113"/>
      <c r="C1330" s="113"/>
      <c r="D1330" s="40" t="s">
        <v>1135</v>
      </c>
      <c r="E1330" s="119"/>
      <c r="F1330" s="40"/>
      <c r="G1330" s="40"/>
      <c r="H1330" s="40"/>
      <c r="I1330" s="40"/>
      <c r="J1330" s="40">
        <f t="shared" si="202"/>
        <v>0</v>
      </c>
      <c r="K1330" s="122"/>
      <c r="L1330" s="122"/>
      <c r="M1330" s="122"/>
    </row>
    <row r="1331" spans="1:13" ht="24.75" customHeight="1" x14ac:dyDescent="0.15">
      <c r="A1331" s="113"/>
      <c r="B1331" s="113"/>
      <c r="C1331" s="113"/>
      <c r="D1331" s="40" t="s">
        <v>1136</v>
      </c>
      <c r="E1331" s="119"/>
      <c r="F1331" s="40"/>
      <c r="G1331" s="40"/>
      <c r="H1331" s="40"/>
      <c r="I1331" s="40"/>
      <c r="J1331" s="40">
        <f t="shared" si="202"/>
        <v>0</v>
      </c>
      <c r="K1331" s="122"/>
      <c r="L1331" s="122"/>
      <c r="M1331" s="122"/>
    </row>
    <row r="1332" spans="1:13" ht="33" customHeight="1" x14ac:dyDescent="0.15">
      <c r="A1332" s="113"/>
      <c r="B1332" s="113"/>
      <c r="C1332" s="113"/>
      <c r="D1332" s="40" t="s">
        <v>1137</v>
      </c>
      <c r="E1332" s="119"/>
      <c r="F1332" s="40"/>
      <c r="G1332" s="40"/>
      <c r="H1332" s="40"/>
      <c r="I1332" s="40"/>
      <c r="J1332" s="40">
        <f t="shared" si="202"/>
        <v>0</v>
      </c>
      <c r="K1332" s="122"/>
      <c r="L1332" s="122"/>
      <c r="M1332" s="122"/>
    </row>
    <row r="1333" spans="1:13" ht="24.75" customHeight="1" x14ac:dyDescent="0.15">
      <c r="A1333" s="113"/>
      <c r="B1333" s="113"/>
      <c r="C1333" s="113"/>
      <c r="D1333" s="40" t="s">
        <v>1138</v>
      </c>
      <c r="E1333" s="119"/>
      <c r="F1333" s="40"/>
      <c r="G1333" s="40"/>
      <c r="H1333" s="40"/>
      <c r="I1333" s="40"/>
      <c r="J1333" s="40">
        <f t="shared" si="202"/>
        <v>0</v>
      </c>
      <c r="K1333" s="122"/>
      <c r="L1333" s="122"/>
      <c r="M1333" s="122"/>
    </row>
    <row r="1334" spans="1:13" ht="24.75" customHeight="1" x14ac:dyDescent="0.15">
      <c r="A1334" s="113"/>
      <c r="B1334" s="113"/>
      <c r="C1334" s="113"/>
      <c r="D1334" s="40" t="s">
        <v>1050</v>
      </c>
      <c r="E1334" s="119"/>
      <c r="F1334" s="40"/>
      <c r="G1334" s="40"/>
      <c r="H1334" s="40"/>
      <c r="I1334" s="40"/>
      <c r="J1334" s="40">
        <f t="shared" si="202"/>
        <v>0</v>
      </c>
      <c r="K1334" s="122"/>
      <c r="L1334" s="122"/>
      <c r="M1334" s="122"/>
    </row>
    <row r="1335" spans="1:13" ht="24.75" customHeight="1" x14ac:dyDescent="0.15">
      <c r="A1335" s="114"/>
      <c r="B1335" s="114"/>
      <c r="C1335" s="114"/>
      <c r="D1335" s="40" t="s">
        <v>1139</v>
      </c>
      <c r="E1335" s="120"/>
      <c r="F1335" s="40"/>
      <c r="G1335" s="40"/>
      <c r="H1335" s="40"/>
      <c r="I1335" s="40"/>
      <c r="J1335" s="40">
        <f t="shared" si="202"/>
        <v>0</v>
      </c>
      <c r="K1335" s="123"/>
      <c r="L1335" s="123"/>
      <c r="M1335" s="123"/>
    </row>
    <row r="1336" spans="1:13" ht="24.75" customHeight="1" x14ac:dyDescent="0.15">
      <c r="A1336" s="112">
        <v>18</v>
      </c>
      <c r="B1336" s="112" t="s">
        <v>1140</v>
      </c>
      <c r="C1336" s="112" t="s">
        <v>1141</v>
      </c>
      <c r="D1336" s="86" t="s">
        <v>15</v>
      </c>
      <c r="E1336" s="87"/>
      <c r="F1336" s="87"/>
      <c r="G1336" s="87"/>
      <c r="H1336" s="87"/>
      <c r="I1336" s="87"/>
      <c r="J1336" s="87"/>
      <c r="K1336" s="87"/>
      <c r="L1336" s="87"/>
      <c r="M1336" s="88"/>
    </row>
    <row r="1337" spans="1:13" ht="33" customHeight="1" x14ac:dyDescent="0.15">
      <c r="A1337" s="113"/>
      <c r="B1337" s="113"/>
      <c r="C1337" s="113"/>
      <c r="D1337" s="40" t="s">
        <v>1142</v>
      </c>
      <c r="E1337" s="40" t="s">
        <v>17</v>
      </c>
      <c r="F1337" s="40">
        <v>72698.67</v>
      </c>
      <c r="G1337" s="40">
        <f t="shared" ref="G1337:G1345" si="203">(F1337*19.88%)+F1337</f>
        <v>87151.165595999992</v>
      </c>
      <c r="H1337" s="40">
        <v>67362.893400000001</v>
      </c>
      <c r="I1337" s="40">
        <f t="shared" ref="I1337:I1345" si="204">(H1337*5.1%)+H1337</f>
        <v>70798.400963399996</v>
      </c>
      <c r="J1337" s="40">
        <f>I1337</f>
        <v>70798.400963399996</v>
      </c>
      <c r="K1337" s="39">
        <v>96194.211775200005</v>
      </c>
      <c r="L1337" s="39">
        <v>499800</v>
      </c>
      <c r="M1337" s="39">
        <f>MIN(K1337,L1337)</f>
        <v>96194.211775200005</v>
      </c>
    </row>
    <row r="1338" spans="1:13" ht="41.25" customHeight="1" x14ac:dyDescent="0.15">
      <c r="A1338" s="113"/>
      <c r="B1338" s="113"/>
      <c r="C1338" s="113"/>
      <c r="D1338" s="40" t="s">
        <v>1143</v>
      </c>
      <c r="E1338" s="40" t="s">
        <v>17</v>
      </c>
      <c r="F1338" s="40">
        <v>170218.62</v>
      </c>
      <c r="G1338" s="40">
        <f t="shared" si="203"/>
        <v>204058.08165599999</v>
      </c>
      <c r="H1338" s="40">
        <v>157724.92540000001</v>
      </c>
      <c r="I1338" s="40">
        <f t="shared" si="204"/>
        <v>165768.8965954</v>
      </c>
      <c r="J1338" s="40">
        <f t="shared" ref="J1338:J1345" si="205">I1338</f>
        <v>165768.8965954</v>
      </c>
      <c r="K1338" s="39">
        <v>225231.19347120001</v>
      </c>
      <c r="L1338" s="39">
        <v>809200</v>
      </c>
      <c r="M1338" s="39">
        <f t="shared" ref="M1338:M1345" si="206">MIN(K1338,L1338)</f>
        <v>225231.19347120001</v>
      </c>
    </row>
    <row r="1339" spans="1:13" ht="44.25" customHeight="1" x14ac:dyDescent="0.15">
      <c r="A1339" s="113"/>
      <c r="B1339" s="113"/>
      <c r="C1339" s="113"/>
      <c r="D1339" s="40" t="s">
        <v>1144</v>
      </c>
      <c r="E1339" s="40" t="s">
        <v>17</v>
      </c>
      <c r="F1339" s="40">
        <v>760308.12</v>
      </c>
      <c r="G1339" s="40">
        <f t="shared" si="203"/>
        <v>911457.37425599992</v>
      </c>
      <c r="H1339" s="40">
        <v>704501.39280000003</v>
      </c>
      <c r="I1339" s="40">
        <f t="shared" si="204"/>
        <v>740430.96383280004</v>
      </c>
      <c r="J1339" s="40">
        <f t="shared" si="205"/>
        <v>740430.96383280004</v>
      </c>
      <c r="K1339" s="39">
        <v>1006027.9889184</v>
      </c>
      <c r="L1339" s="39">
        <v>2856000</v>
      </c>
      <c r="M1339" s="39">
        <f t="shared" si="206"/>
        <v>1006027.9889184</v>
      </c>
    </row>
    <row r="1340" spans="1:13" ht="34.5" customHeight="1" x14ac:dyDescent="0.15">
      <c r="A1340" s="113"/>
      <c r="B1340" s="113"/>
      <c r="C1340" s="113"/>
      <c r="D1340" s="40" t="s">
        <v>1145</v>
      </c>
      <c r="E1340" s="40" t="s">
        <v>17</v>
      </c>
      <c r="F1340" s="40">
        <v>510655.86</v>
      </c>
      <c r="G1340" s="40">
        <f t="shared" si="203"/>
        <v>612174.24496799998</v>
      </c>
      <c r="H1340" s="40">
        <v>473173.84960000002</v>
      </c>
      <c r="I1340" s="40">
        <f t="shared" si="204"/>
        <v>497305.7159296</v>
      </c>
      <c r="J1340" s="40">
        <f t="shared" si="205"/>
        <v>497305.7159296</v>
      </c>
      <c r="K1340" s="39">
        <v>675692.2572288001</v>
      </c>
      <c r="L1340" s="39">
        <v>1904000</v>
      </c>
      <c r="M1340" s="39">
        <f t="shared" si="206"/>
        <v>675692.2572288001</v>
      </c>
    </row>
    <row r="1341" spans="1:13" ht="37.5" customHeight="1" x14ac:dyDescent="0.15">
      <c r="A1341" s="113"/>
      <c r="B1341" s="113"/>
      <c r="C1341" s="113"/>
      <c r="D1341" s="40" t="s">
        <v>1146</v>
      </c>
      <c r="E1341" s="40" t="s">
        <v>17</v>
      </c>
      <c r="F1341" s="40">
        <v>136173.51</v>
      </c>
      <c r="G1341" s="40">
        <f t="shared" si="203"/>
        <v>163244.80378800002</v>
      </c>
      <c r="H1341" s="40">
        <v>126178.8284</v>
      </c>
      <c r="I1341" s="40">
        <f t="shared" si="204"/>
        <v>132613.94864839999</v>
      </c>
      <c r="J1341" s="40">
        <f t="shared" si="205"/>
        <v>132613.94864839999</v>
      </c>
      <c r="K1341" s="39">
        <v>180183.36695519998</v>
      </c>
      <c r="L1341" s="39">
        <v>3332000</v>
      </c>
      <c r="M1341" s="39">
        <f t="shared" si="206"/>
        <v>180183.36695519998</v>
      </c>
    </row>
    <row r="1342" spans="1:13" ht="36.75" customHeight="1" x14ac:dyDescent="0.15">
      <c r="A1342" s="113"/>
      <c r="B1342" s="113"/>
      <c r="C1342" s="113"/>
      <c r="D1342" s="40" t="s">
        <v>1147</v>
      </c>
      <c r="E1342" s="40" t="s">
        <v>17</v>
      </c>
      <c r="F1342" s="40">
        <v>204261.75</v>
      </c>
      <c r="G1342" s="40">
        <f t="shared" si="203"/>
        <v>244868.9859</v>
      </c>
      <c r="H1342" s="40">
        <v>189269.1692</v>
      </c>
      <c r="I1342" s="40">
        <f t="shared" si="204"/>
        <v>198921.89682920001</v>
      </c>
      <c r="J1342" s="40">
        <f t="shared" si="205"/>
        <v>198921.89682920001</v>
      </c>
      <c r="K1342" s="39">
        <v>270276.37361760001</v>
      </c>
      <c r="L1342" s="39">
        <v>452200</v>
      </c>
      <c r="M1342" s="39">
        <f t="shared" si="206"/>
        <v>270276.37361760001</v>
      </c>
    </row>
    <row r="1343" spans="1:13" ht="24.75" customHeight="1" x14ac:dyDescent="0.15">
      <c r="A1343" s="113"/>
      <c r="B1343" s="113"/>
      <c r="C1343" s="113"/>
      <c r="D1343" s="40" t="s">
        <v>699</v>
      </c>
      <c r="E1343" s="40" t="s">
        <v>17</v>
      </c>
      <c r="F1343" s="40">
        <v>59008.95</v>
      </c>
      <c r="G1343" s="40">
        <f t="shared" si="203"/>
        <v>70739.92925999999</v>
      </c>
      <c r="H1343" s="40">
        <v>54677.739399999999</v>
      </c>
      <c r="I1343" s="40">
        <f t="shared" si="204"/>
        <v>57466.3041094</v>
      </c>
      <c r="J1343" s="40">
        <f t="shared" si="205"/>
        <v>57466.3041094</v>
      </c>
      <c r="K1343" s="39">
        <v>78079.811863199997</v>
      </c>
      <c r="L1343" s="39">
        <v>261800</v>
      </c>
      <c r="M1343" s="39">
        <f t="shared" si="206"/>
        <v>78079.811863199997</v>
      </c>
    </row>
    <row r="1344" spans="1:13" ht="24.75" customHeight="1" x14ac:dyDescent="0.15">
      <c r="A1344" s="113"/>
      <c r="B1344" s="113"/>
      <c r="C1344" s="113"/>
      <c r="D1344" s="40" t="s">
        <v>1104</v>
      </c>
      <c r="E1344" s="40" t="s">
        <v>17</v>
      </c>
      <c r="F1344" s="40">
        <v>39716.82</v>
      </c>
      <c r="G1344" s="40">
        <f t="shared" si="203"/>
        <v>47612.523816000001</v>
      </c>
      <c r="H1344" s="40">
        <v>36801.772199999999</v>
      </c>
      <c r="I1344" s="40">
        <f t="shared" si="204"/>
        <v>38678.662582199999</v>
      </c>
      <c r="J1344" s="40">
        <f t="shared" si="205"/>
        <v>38678.662582199999</v>
      </c>
      <c r="K1344" s="39">
        <v>52552.930701599995</v>
      </c>
      <c r="L1344" s="39">
        <v>214200</v>
      </c>
      <c r="M1344" s="39">
        <f t="shared" si="206"/>
        <v>52552.930701599995</v>
      </c>
    </row>
    <row r="1345" spans="1:13" ht="31.5" customHeight="1" x14ac:dyDescent="0.15">
      <c r="A1345" s="113"/>
      <c r="B1345" s="113"/>
      <c r="C1345" s="113"/>
      <c r="D1345" s="40" t="s">
        <v>1148</v>
      </c>
      <c r="E1345" s="40" t="s">
        <v>17</v>
      </c>
      <c r="F1345" s="40">
        <v>39716.82</v>
      </c>
      <c r="G1345" s="40">
        <f t="shared" si="203"/>
        <v>47612.523816000001</v>
      </c>
      <c r="H1345" s="40">
        <v>36801.772199999999</v>
      </c>
      <c r="I1345" s="40">
        <f t="shared" si="204"/>
        <v>38678.662582199999</v>
      </c>
      <c r="J1345" s="40">
        <f t="shared" si="205"/>
        <v>38678.662582199999</v>
      </c>
      <c r="K1345" s="39">
        <v>52552.930701599995</v>
      </c>
      <c r="L1345" s="39">
        <v>309400</v>
      </c>
      <c r="M1345" s="39">
        <f t="shared" si="206"/>
        <v>52552.930701599995</v>
      </c>
    </row>
    <row r="1346" spans="1:13" ht="24.75" customHeight="1" x14ac:dyDescent="0.15">
      <c r="A1346" s="113"/>
      <c r="B1346" s="113"/>
      <c r="C1346" s="113"/>
      <c r="D1346" s="86" t="s">
        <v>81</v>
      </c>
      <c r="E1346" s="87"/>
      <c r="F1346" s="87"/>
      <c r="G1346" s="87"/>
      <c r="H1346" s="87"/>
      <c r="I1346" s="87"/>
      <c r="J1346" s="87"/>
      <c r="K1346" s="87"/>
      <c r="L1346" s="87"/>
      <c r="M1346" s="88"/>
    </row>
    <row r="1347" spans="1:13" ht="24.75" customHeight="1" x14ac:dyDescent="0.15">
      <c r="A1347" s="113"/>
      <c r="B1347" s="113"/>
      <c r="C1347" s="113"/>
      <c r="D1347" s="40" t="s">
        <v>1139</v>
      </c>
      <c r="E1347" s="118" t="s">
        <v>82</v>
      </c>
      <c r="F1347" s="40">
        <v>207313.92000000001</v>
      </c>
      <c r="G1347" s="40">
        <f>(F1347*19.88%)+F1347</f>
        <v>248527.92729600001</v>
      </c>
      <c r="H1347" s="40">
        <v>192097.15239999999</v>
      </c>
      <c r="I1347" s="40">
        <f>(H1347*5.1%)+H1347</f>
        <v>201894.10717239999</v>
      </c>
      <c r="J1347" s="40">
        <f>I1347</f>
        <v>201894.10717239999</v>
      </c>
      <c r="K1347" s="121">
        <v>96194.211775200005</v>
      </c>
      <c r="L1347" s="121">
        <v>290836</v>
      </c>
      <c r="M1347" s="121">
        <f>MIN(K1347,L1347)</f>
        <v>96194.211775200005</v>
      </c>
    </row>
    <row r="1348" spans="1:13" ht="33" customHeight="1" x14ac:dyDescent="0.15">
      <c r="A1348" s="113"/>
      <c r="B1348" s="113"/>
      <c r="C1348" s="113"/>
      <c r="D1348" s="40" t="s">
        <v>1132</v>
      </c>
      <c r="E1348" s="119"/>
      <c r="F1348" s="40"/>
      <c r="G1348" s="40"/>
      <c r="H1348" s="40"/>
      <c r="I1348" s="40"/>
      <c r="J1348" s="40">
        <f t="shared" ref="J1348:J1355" si="207">+(G1348+I1348)/2</f>
        <v>0</v>
      </c>
      <c r="K1348" s="122"/>
      <c r="L1348" s="122"/>
      <c r="M1348" s="122"/>
    </row>
    <row r="1349" spans="1:13" ht="24.75" customHeight="1" x14ac:dyDescent="0.15">
      <c r="A1349" s="113"/>
      <c r="B1349" s="113"/>
      <c r="C1349" s="113"/>
      <c r="D1349" s="40" t="s">
        <v>1149</v>
      </c>
      <c r="E1349" s="119"/>
      <c r="F1349" s="40"/>
      <c r="G1349" s="40"/>
      <c r="H1349" s="40"/>
      <c r="I1349" s="40"/>
      <c r="J1349" s="40">
        <f t="shared" si="207"/>
        <v>0</v>
      </c>
      <c r="K1349" s="122"/>
      <c r="L1349" s="122"/>
      <c r="M1349" s="122"/>
    </row>
    <row r="1350" spans="1:13" ht="33" customHeight="1" x14ac:dyDescent="0.15">
      <c r="A1350" s="113"/>
      <c r="B1350" s="113"/>
      <c r="C1350" s="113"/>
      <c r="D1350" s="40" t="s">
        <v>1150</v>
      </c>
      <c r="E1350" s="119"/>
      <c r="F1350" s="40"/>
      <c r="G1350" s="40"/>
      <c r="H1350" s="40"/>
      <c r="I1350" s="40"/>
      <c r="J1350" s="40">
        <f t="shared" si="207"/>
        <v>0</v>
      </c>
      <c r="K1350" s="122"/>
      <c r="L1350" s="122"/>
      <c r="M1350" s="122"/>
    </row>
    <row r="1351" spans="1:13" ht="33" customHeight="1" x14ac:dyDescent="0.15">
      <c r="A1351" s="113"/>
      <c r="B1351" s="113"/>
      <c r="C1351" s="113"/>
      <c r="D1351" s="40" t="s">
        <v>1151</v>
      </c>
      <c r="E1351" s="119"/>
      <c r="F1351" s="40"/>
      <c r="G1351" s="40"/>
      <c r="H1351" s="40"/>
      <c r="I1351" s="40"/>
      <c r="J1351" s="40">
        <f t="shared" si="207"/>
        <v>0</v>
      </c>
      <c r="K1351" s="122"/>
      <c r="L1351" s="122"/>
      <c r="M1351" s="122"/>
    </row>
    <row r="1352" spans="1:13" ht="41.25" customHeight="1" x14ac:dyDescent="0.15">
      <c r="A1352" s="113"/>
      <c r="B1352" s="113"/>
      <c r="C1352" s="113"/>
      <c r="D1352" s="40" t="s">
        <v>1152</v>
      </c>
      <c r="E1352" s="119"/>
      <c r="F1352" s="40"/>
      <c r="G1352" s="40"/>
      <c r="H1352" s="40"/>
      <c r="I1352" s="40"/>
      <c r="J1352" s="40">
        <f t="shared" si="207"/>
        <v>0</v>
      </c>
      <c r="K1352" s="122"/>
      <c r="L1352" s="122"/>
      <c r="M1352" s="122"/>
    </row>
    <row r="1353" spans="1:13" ht="33" customHeight="1" x14ac:dyDescent="0.15">
      <c r="A1353" s="113"/>
      <c r="B1353" s="113"/>
      <c r="C1353" s="113"/>
      <c r="D1353" s="40" t="s">
        <v>1153</v>
      </c>
      <c r="E1353" s="119"/>
      <c r="F1353" s="40"/>
      <c r="G1353" s="40"/>
      <c r="H1353" s="40"/>
      <c r="I1353" s="40"/>
      <c r="J1353" s="40">
        <f t="shared" si="207"/>
        <v>0</v>
      </c>
      <c r="K1353" s="122"/>
      <c r="L1353" s="122"/>
      <c r="M1353" s="122"/>
    </row>
    <row r="1354" spans="1:13" ht="24.75" customHeight="1" x14ac:dyDescent="0.15">
      <c r="A1354" s="113"/>
      <c r="B1354" s="113"/>
      <c r="C1354" s="113"/>
      <c r="D1354" s="40" t="s">
        <v>1154</v>
      </c>
      <c r="E1354" s="119"/>
      <c r="F1354" s="40"/>
      <c r="G1354" s="40"/>
      <c r="H1354" s="40"/>
      <c r="I1354" s="40"/>
      <c r="J1354" s="40">
        <f t="shared" si="207"/>
        <v>0</v>
      </c>
      <c r="K1354" s="122"/>
      <c r="L1354" s="122"/>
      <c r="M1354" s="122"/>
    </row>
    <row r="1355" spans="1:13" ht="49.5" customHeight="1" x14ac:dyDescent="0.15">
      <c r="A1355" s="114"/>
      <c r="B1355" s="114"/>
      <c r="C1355" s="114"/>
      <c r="D1355" s="40" t="s">
        <v>1155</v>
      </c>
      <c r="E1355" s="120"/>
      <c r="F1355" s="40"/>
      <c r="G1355" s="40"/>
      <c r="H1355" s="40"/>
      <c r="I1355" s="40"/>
      <c r="J1355" s="40">
        <f t="shared" si="207"/>
        <v>0</v>
      </c>
      <c r="K1355" s="123"/>
      <c r="L1355" s="123"/>
      <c r="M1355" s="123"/>
    </row>
    <row r="1356" spans="1:13" ht="27.75" customHeight="1" x14ac:dyDescent="0.15">
      <c r="A1356" s="112">
        <v>19</v>
      </c>
      <c r="B1356" s="112" t="s">
        <v>1156</v>
      </c>
      <c r="C1356" s="112" t="s">
        <v>1157</v>
      </c>
      <c r="D1356" s="86" t="s">
        <v>15</v>
      </c>
      <c r="E1356" s="87"/>
      <c r="F1356" s="87"/>
      <c r="G1356" s="87"/>
      <c r="H1356" s="87"/>
      <c r="I1356" s="87"/>
      <c r="J1356" s="87"/>
      <c r="K1356" s="87"/>
      <c r="L1356" s="87"/>
      <c r="M1356" s="88"/>
    </row>
    <row r="1357" spans="1:13" ht="33" customHeight="1" x14ac:dyDescent="0.15">
      <c r="A1357" s="113"/>
      <c r="B1357" s="113"/>
      <c r="C1357" s="113"/>
      <c r="D1357" s="40" t="s">
        <v>1158</v>
      </c>
      <c r="E1357" s="40" t="s">
        <v>17</v>
      </c>
      <c r="F1357" s="40">
        <v>249653.25</v>
      </c>
      <c r="G1357" s="40">
        <f t="shared" ref="G1357:G1390" si="208">(F1357*19.88%)+F1357</f>
        <v>299284.3161</v>
      </c>
      <c r="H1357" s="40">
        <v>231328.46979999999</v>
      </c>
      <c r="I1357" s="40">
        <f t="shared" ref="I1357:I1390" si="209">(H1357*5.1%)+H1357</f>
        <v>243126.22175979998</v>
      </c>
      <c r="J1357" s="40">
        <f>I1357</f>
        <v>243126.22175979998</v>
      </c>
      <c r="K1357" s="39">
        <v>330337.05487439997</v>
      </c>
      <c r="L1357" s="39">
        <v>2284800</v>
      </c>
      <c r="M1357" s="39">
        <f>MIN(K1357,L1357)</f>
        <v>330337.05487439997</v>
      </c>
    </row>
    <row r="1358" spans="1:13" ht="41.25" customHeight="1" x14ac:dyDescent="0.15">
      <c r="A1358" s="113"/>
      <c r="B1358" s="113"/>
      <c r="C1358" s="113"/>
      <c r="D1358" s="40" t="s">
        <v>1159</v>
      </c>
      <c r="E1358" s="40" t="s">
        <v>17</v>
      </c>
      <c r="F1358" s="40">
        <v>249653.25</v>
      </c>
      <c r="G1358" s="40">
        <f t="shared" si="208"/>
        <v>299284.3161</v>
      </c>
      <c r="H1358" s="40">
        <v>231328.46979999999</v>
      </c>
      <c r="I1358" s="40">
        <f t="shared" si="209"/>
        <v>243126.22175979998</v>
      </c>
      <c r="J1358" s="40">
        <f t="shared" ref="J1358:J1390" si="210">I1358</f>
        <v>243126.22175979998</v>
      </c>
      <c r="K1358" s="39">
        <v>330337.05487439997</v>
      </c>
      <c r="L1358" s="39">
        <v>571200</v>
      </c>
      <c r="M1358" s="39">
        <f t="shared" ref="M1358:M1390" si="211">MIN(K1358,L1358)</f>
        <v>330337.05487439997</v>
      </c>
    </row>
    <row r="1359" spans="1:13" ht="24.75" customHeight="1" x14ac:dyDescent="0.15">
      <c r="A1359" s="113"/>
      <c r="B1359" s="113"/>
      <c r="C1359" s="113"/>
      <c r="D1359" s="40" t="s">
        <v>1160</v>
      </c>
      <c r="E1359" s="40" t="s">
        <v>17</v>
      </c>
      <c r="F1359" s="40">
        <v>658176.75</v>
      </c>
      <c r="G1359" s="40">
        <f t="shared" si="208"/>
        <v>789022.2879</v>
      </c>
      <c r="H1359" s="40">
        <v>609866.80819999997</v>
      </c>
      <c r="I1359" s="40">
        <f t="shared" si="209"/>
        <v>640970.01541819994</v>
      </c>
      <c r="J1359" s="40">
        <f t="shared" si="210"/>
        <v>640970.01541819994</v>
      </c>
      <c r="K1359" s="39">
        <v>870889.80210960004</v>
      </c>
      <c r="L1359" s="39">
        <v>1666000</v>
      </c>
      <c r="M1359" s="39">
        <f t="shared" si="211"/>
        <v>870889.80210960004</v>
      </c>
    </row>
    <row r="1360" spans="1:13" ht="24.75" customHeight="1" x14ac:dyDescent="0.15">
      <c r="A1360" s="113"/>
      <c r="B1360" s="113"/>
      <c r="C1360" s="113"/>
      <c r="D1360" s="40" t="s">
        <v>1161</v>
      </c>
      <c r="E1360" s="40" t="s">
        <v>17</v>
      </c>
      <c r="F1360" s="40">
        <v>658176.75</v>
      </c>
      <c r="G1360" s="40">
        <f t="shared" si="208"/>
        <v>789022.2879</v>
      </c>
      <c r="H1360" s="40">
        <v>609866.80819999997</v>
      </c>
      <c r="I1360" s="40">
        <f t="shared" si="209"/>
        <v>640970.01541819994</v>
      </c>
      <c r="J1360" s="40">
        <f t="shared" si="210"/>
        <v>640970.01541819994</v>
      </c>
      <c r="K1360" s="39">
        <v>870889.80210960004</v>
      </c>
      <c r="L1360" s="39">
        <v>1999200</v>
      </c>
      <c r="M1360" s="39">
        <f t="shared" si="211"/>
        <v>870889.80210960004</v>
      </c>
    </row>
    <row r="1361" spans="1:13" ht="24.75" customHeight="1" x14ac:dyDescent="0.15">
      <c r="A1361" s="113"/>
      <c r="B1361" s="113"/>
      <c r="C1361" s="113"/>
      <c r="D1361" s="40" t="s">
        <v>1162</v>
      </c>
      <c r="E1361" s="40" t="s">
        <v>17</v>
      </c>
      <c r="F1361" s="40">
        <v>646829.37</v>
      </c>
      <c r="G1361" s="40">
        <f t="shared" si="208"/>
        <v>775419.048756</v>
      </c>
      <c r="H1361" s="40">
        <v>599351.75139999995</v>
      </c>
      <c r="I1361" s="40">
        <f t="shared" si="209"/>
        <v>629918.69072139997</v>
      </c>
      <c r="J1361" s="40">
        <f t="shared" si="210"/>
        <v>629918.69072139997</v>
      </c>
      <c r="K1361" s="39">
        <v>855874.30099919997</v>
      </c>
      <c r="L1361" s="39">
        <v>1856400</v>
      </c>
      <c r="M1361" s="39">
        <f t="shared" si="211"/>
        <v>855874.30099919997</v>
      </c>
    </row>
    <row r="1362" spans="1:13" ht="24.75" customHeight="1" x14ac:dyDescent="0.15">
      <c r="A1362" s="113"/>
      <c r="B1362" s="113"/>
      <c r="C1362" s="113"/>
      <c r="D1362" s="40" t="s">
        <v>1163</v>
      </c>
      <c r="E1362" s="40" t="s">
        <v>17</v>
      </c>
      <c r="F1362" s="40">
        <v>28370.43</v>
      </c>
      <c r="G1362" s="40">
        <f t="shared" si="208"/>
        <v>34010.471484000002</v>
      </c>
      <c r="H1362" s="40">
        <v>26287.642</v>
      </c>
      <c r="I1362" s="40">
        <f t="shared" si="209"/>
        <v>27628.311741999998</v>
      </c>
      <c r="J1362" s="40">
        <f t="shared" si="210"/>
        <v>27628.311741999998</v>
      </c>
      <c r="K1362" s="39">
        <v>37538.752776000001</v>
      </c>
      <c r="L1362" s="39">
        <v>1332800</v>
      </c>
      <c r="M1362" s="39">
        <f t="shared" si="211"/>
        <v>37538.752776000001</v>
      </c>
    </row>
    <row r="1363" spans="1:13" ht="33" customHeight="1" x14ac:dyDescent="0.15">
      <c r="A1363" s="113"/>
      <c r="B1363" s="113"/>
      <c r="C1363" s="113"/>
      <c r="D1363" s="40" t="s">
        <v>1164</v>
      </c>
      <c r="E1363" s="40" t="s">
        <v>17</v>
      </c>
      <c r="F1363" s="40">
        <v>39716.82</v>
      </c>
      <c r="G1363" s="40">
        <f t="shared" si="208"/>
        <v>47612.523816000001</v>
      </c>
      <c r="H1363" s="40">
        <v>36801.772199999999</v>
      </c>
      <c r="I1363" s="40">
        <f t="shared" si="209"/>
        <v>38678.662582199999</v>
      </c>
      <c r="J1363" s="40">
        <f t="shared" si="210"/>
        <v>38678.662582199999</v>
      </c>
      <c r="K1363" s="39">
        <v>52552.930701599995</v>
      </c>
      <c r="L1363" s="39">
        <v>214200</v>
      </c>
      <c r="M1363" s="39">
        <f t="shared" si="211"/>
        <v>52552.930701599995</v>
      </c>
    </row>
    <row r="1364" spans="1:13" ht="24.75" customHeight="1" x14ac:dyDescent="0.15">
      <c r="A1364" s="113"/>
      <c r="B1364" s="113"/>
      <c r="C1364" s="113"/>
      <c r="D1364" s="40" t="s">
        <v>1165</v>
      </c>
      <c r="E1364" s="40" t="s">
        <v>17</v>
      </c>
      <c r="F1364" s="40">
        <v>39716.82</v>
      </c>
      <c r="G1364" s="40">
        <f t="shared" si="208"/>
        <v>47612.523816000001</v>
      </c>
      <c r="H1364" s="40">
        <v>36801.772199999999</v>
      </c>
      <c r="I1364" s="40">
        <f t="shared" si="209"/>
        <v>38678.662582199999</v>
      </c>
      <c r="J1364" s="40">
        <f t="shared" si="210"/>
        <v>38678.662582199999</v>
      </c>
      <c r="K1364" s="39">
        <v>52552.930701599995</v>
      </c>
      <c r="L1364" s="39">
        <v>166600</v>
      </c>
      <c r="M1364" s="39">
        <f t="shared" si="211"/>
        <v>52552.930701599995</v>
      </c>
    </row>
    <row r="1365" spans="1:13" ht="33" customHeight="1" x14ac:dyDescent="0.15">
      <c r="A1365" s="113"/>
      <c r="B1365" s="113"/>
      <c r="C1365" s="113"/>
      <c r="D1365" s="40" t="s">
        <v>1166</v>
      </c>
      <c r="E1365" s="40" t="s">
        <v>17</v>
      </c>
      <c r="F1365" s="40">
        <v>108939.6</v>
      </c>
      <c r="G1365" s="40">
        <f t="shared" si="208"/>
        <v>130596.79248</v>
      </c>
      <c r="H1365" s="40">
        <v>100943.804</v>
      </c>
      <c r="I1365" s="40">
        <f t="shared" si="209"/>
        <v>106091.938004</v>
      </c>
      <c r="J1365" s="40">
        <f t="shared" si="210"/>
        <v>106091.938004</v>
      </c>
      <c r="K1365" s="39">
        <v>144147.75211200002</v>
      </c>
      <c r="L1365" s="39">
        <v>1237600</v>
      </c>
      <c r="M1365" s="39">
        <f t="shared" si="211"/>
        <v>144147.75211200002</v>
      </c>
    </row>
    <row r="1366" spans="1:13" ht="33" customHeight="1" x14ac:dyDescent="0.15">
      <c r="A1366" s="113"/>
      <c r="B1366" s="113"/>
      <c r="C1366" s="113"/>
      <c r="D1366" s="40" t="s">
        <v>1167</v>
      </c>
      <c r="E1366" s="40" t="s">
        <v>17</v>
      </c>
      <c r="F1366" s="40">
        <v>59008.95</v>
      </c>
      <c r="G1366" s="40">
        <f t="shared" si="208"/>
        <v>70739.92925999999</v>
      </c>
      <c r="H1366" s="40">
        <v>54677.739399999999</v>
      </c>
      <c r="I1366" s="40">
        <f t="shared" si="209"/>
        <v>57466.3041094</v>
      </c>
      <c r="J1366" s="40">
        <f t="shared" si="210"/>
        <v>57466.3041094</v>
      </c>
      <c r="K1366" s="39">
        <v>78079.811863199997</v>
      </c>
      <c r="L1366" s="39">
        <v>142800</v>
      </c>
      <c r="M1366" s="39">
        <f t="shared" si="211"/>
        <v>78079.811863199997</v>
      </c>
    </row>
    <row r="1367" spans="1:13" ht="41.25" customHeight="1" x14ac:dyDescent="0.15">
      <c r="A1367" s="113"/>
      <c r="B1367" s="113"/>
      <c r="C1367" s="113"/>
      <c r="D1367" s="40" t="s">
        <v>1168</v>
      </c>
      <c r="E1367" s="40" t="s">
        <v>17</v>
      </c>
      <c r="F1367" s="40">
        <v>204261.75</v>
      </c>
      <c r="G1367" s="40">
        <f t="shared" si="208"/>
        <v>244868.9859</v>
      </c>
      <c r="H1367" s="40">
        <v>189269.1692</v>
      </c>
      <c r="I1367" s="40">
        <f t="shared" si="209"/>
        <v>198921.89682920001</v>
      </c>
      <c r="J1367" s="40">
        <f t="shared" si="210"/>
        <v>198921.89682920001</v>
      </c>
      <c r="K1367" s="39">
        <v>270276.37361760001</v>
      </c>
      <c r="L1367" s="39">
        <v>404600</v>
      </c>
      <c r="M1367" s="39">
        <f t="shared" si="211"/>
        <v>270276.37361760001</v>
      </c>
    </row>
    <row r="1368" spans="1:13" ht="24.75" customHeight="1" x14ac:dyDescent="0.15">
      <c r="A1368" s="113"/>
      <c r="B1368" s="113"/>
      <c r="C1368" s="113"/>
      <c r="D1368" s="40" t="s">
        <v>1169</v>
      </c>
      <c r="E1368" s="40" t="s">
        <v>17</v>
      </c>
      <c r="F1368" s="40">
        <v>204261.75</v>
      </c>
      <c r="G1368" s="40">
        <f t="shared" si="208"/>
        <v>244868.9859</v>
      </c>
      <c r="H1368" s="40">
        <v>189269.1692</v>
      </c>
      <c r="I1368" s="40">
        <f t="shared" si="209"/>
        <v>198921.89682920001</v>
      </c>
      <c r="J1368" s="40">
        <f t="shared" si="210"/>
        <v>198921.89682920001</v>
      </c>
      <c r="K1368" s="39">
        <v>270276.37361760001</v>
      </c>
      <c r="L1368" s="39">
        <v>261800</v>
      </c>
      <c r="M1368" s="39">
        <f t="shared" si="211"/>
        <v>261800</v>
      </c>
    </row>
    <row r="1369" spans="1:13" ht="33" customHeight="1" x14ac:dyDescent="0.15">
      <c r="A1369" s="113"/>
      <c r="B1369" s="113"/>
      <c r="C1369" s="113"/>
      <c r="D1369" s="40" t="s">
        <v>1170</v>
      </c>
      <c r="E1369" s="40" t="s">
        <v>17</v>
      </c>
      <c r="F1369" s="40">
        <v>204261.75</v>
      </c>
      <c r="G1369" s="40">
        <f t="shared" si="208"/>
        <v>244868.9859</v>
      </c>
      <c r="H1369" s="40">
        <v>189269.1692</v>
      </c>
      <c r="I1369" s="40">
        <f t="shared" si="209"/>
        <v>198921.89682920001</v>
      </c>
      <c r="J1369" s="40">
        <f t="shared" si="210"/>
        <v>198921.89682920001</v>
      </c>
      <c r="K1369" s="39">
        <v>270276.37361760001</v>
      </c>
      <c r="L1369" s="39">
        <v>452200</v>
      </c>
      <c r="M1369" s="39">
        <f t="shared" si="211"/>
        <v>270276.37361760001</v>
      </c>
    </row>
    <row r="1370" spans="1:13" ht="16.5" customHeight="1" x14ac:dyDescent="0.15">
      <c r="A1370" s="113"/>
      <c r="B1370" s="113"/>
      <c r="C1370" s="113"/>
      <c r="D1370" s="40" t="s">
        <v>273</v>
      </c>
      <c r="E1370" s="40" t="s">
        <v>17</v>
      </c>
      <c r="F1370" s="40">
        <v>20425.68</v>
      </c>
      <c r="G1370" s="40">
        <f t="shared" si="208"/>
        <v>24486.305184000001</v>
      </c>
      <c r="H1370" s="40">
        <v>18926.731599999999</v>
      </c>
      <c r="I1370" s="40">
        <f t="shared" si="209"/>
        <v>19891.994911599999</v>
      </c>
      <c r="J1370" s="40">
        <f t="shared" si="210"/>
        <v>19891.994911599999</v>
      </c>
      <c r="K1370" s="39">
        <v>27027.3727248</v>
      </c>
      <c r="L1370" s="39">
        <v>190400</v>
      </c>
      <c r="M1370" s="39">
        <f t="shared" si="211"/>
        <v>27027.3727248</v>
      </c>
    </row>
    <row r="1371" spans="1:13" ht="16.5" customHeight="1" x14ac:dyDescent="0.15">
      <c r="A1371" s="113"/>
      <c r="B1371" s="113"/>
      <c r="C1371" s="113"/>
      <c r="D1371" s="40" t="s">
        <v>1171</v>
      </c>
      <c r="E1371" s="40" t="s">
        <v>17</v>
      </c>
      <c r="F1371" s="40">
        <v>39716.82</v>
      </c>
      <c r="G1371" s="40">
        <f t="shared" si="208"/>
        <v>47612.523816000001</v>
      </c>
      <c r="H1371" s="40">
        <v>36801.772199999999</v>
      </c>
      <c r="I1371" s="40">
        <f t="shared" si="209"/>
        <v>38678.662582199999</v>
      </c>
      <c r="J1371" s="40">
        <f t="shared" si="210"/>
        <v>38678.662582199999</v>
      </c>
      <c r="K1371" s="39">
        <v>52552.930701599995</v>
      </c>
      <c r="L1371" s="39">
        <v>285600</v>
      </c>
      <c r="M1371" s="39">
        <f t="shared" si="211"/>
        <v>52552.930701599995</v>
      </c>
    </row>
    <row r="1372" spans="1:13" ht="49.5" customHeight="1" x14ac:dyDescent="0.15">
      <c r="A1372" s="113"/>
      <c r="B1372" s="113"/>
      <c r="C1372" s="113"/>
      <c r="D1372" s="40" t="s">
        <v>1172</v>
      </c>
      <c r="E1372" s="40" t="s">
        <v>17</v>
      </c>
      <c r="F1372" s="40">
        <v>59008.95</v>
      </c>
      <c r="G1372" s="40">
        <f t="shared" si="208"/>
        <v>70739.92925999999</v>
      </c>
      <c r="H1372" s="40">
        <v>54677.739399999999</v>
      </c>
      <c r="I1372" s="40">
        <f t="shared" si="209"/>
        <v>57466.3041094</v>
      </c>
      <c r="J1372" s="40">
        <f t="shared" si="210"/>
        <v>57466.3041094</v>
      </c>
      <c r="K1372" s="39">
        <v>78079.811863199997</v>
      </c>
      <c r="L1372" s="39">
        <v>856800</v>
      </c>
      <c r="M1372" s="39">
        <f t="shared" si="211"/>
        <v>78079.811863199997</v>
      </c>
    </row>
    <row r="1373" spans="1:13" ht="24.75" customHeight="1" x14ac:dyDescent="0.15">
      <c r="A1373" s="113"/>
      <c r="B1373" s="113"/>
      <c r="C1373" s="113"/>
      <c r="D1373" s="40" t="s">
        <v>1173</v>
      </c>
      <c r="E1373" s="40" t="s">
        <v>17</v>
      </c>
      <c r="F1373" s="40">
        <v>470936.07</v>
      </c>
      <c r="G1373" s="40">
        <f t="shared" si="208"/>
        <v>564558.16071600001</v>
      </c>
      <c r="H1373" s="40">
        <v>436369.29759999999</v>
      </c>
      <c r="I1373" s="40">
        <f t="shared" si="209"/>
        <v>458624.13177759998</v>
      </c>
      <c r="J1373" s="40">
        <f t="shared" si="210"/>
        <v>458624.13177759998</v>
      </c>
      <c r="K1373" s="39">
        <v>623135.3569728001</v>
      </c>
      <c r="L1373" s="39">
        <v>523600</v>
      </c>
      <c r="M1373" s="39">
        <f t="shared" si="211"/>
        <v>523600</v>
      </c>
    </row>
    <row r="1374" spans="1:13" ht="33" customHeight="1" x14ac:dyDescent="0.15">
      <c r="A1374" s="113"/>
      <c r="B1374" s="113"/>
      <c r="C1374" s="113"/>
      <c r="D1374" s="40" t="s">
        <v>1174</v>
      </c>
      <c r="E1374" s="40" t="s">
        <v>17</v>
      </c>
      <c r="F1374" s="40">
        <v>431219.25</v>
      </c>
      <c r="G1374" s="40">
        <f t="shared" si="208"/>
        <v>516945.63689999998</v>
      </c>
      <c r="H1374" s="40">
        <v>399567.52539999998</v>
      </c>
      <c r="I1374" s="40">
        <f t="shared" si="209"/>
        <v>419945.46919539996</v>
      </c>
      <c r="J1374" s="40">
        <f t="shared" si="210"/>
        <v>419945.46919539996</v>
      </c>
      <c r="K1374" s="39">
        <v>570582.42627119995</v>
      </c>
      <c r="L1374" s="39">
        <v>1428000</v>
      </c>
      <c r="M1374" s="39">
        <f t="shared" si="211"/>
        <v>570582.42627119995</v>
      </c>
    </row>
    <row r="1375" spans="1:13" ht="33" customHeight="1" x14ac:dyDescent="0.15">
      <c r="A1375" s="113"/>
      <c r="B1375" s="113"/>
      <c r="C1375" s="113"/>
      <c r="D1375" s="40" t="s">
        <v>1175</v>
      </c>
      <c r="E1375" s="40" t="s">
        <v>17</v>
      </c>
      <c r="F1375" s="40">
        <v>86244.84</v>
      </c>
      <c r="G1375" s="40">
        <f t="shared" si="208"/>
        <v>103390.31419199999</v>
      </c>
      <c r="H1375" s="40">
        <v>79914.616999999998</v>
      </c>
      <c r="I1375" s="40">
        <f t="shared" si="209"/>
        <v>83990.262466999993</v>
      </c>
      <c r="J1375" s="40">
        <f t="shared" si="210"/>
        <v>83990.262466999993</v>
      </c>
      <c r="K1375" s="39">
        <v>114118.073076</v>
      </c>
      <c r="L1375" s="39">
        <v>119000</v>
      </c>
      <c r="M1375" s="39">
        <f t="shared" si="211"/>
        <v>114118.073076</v>
      </c>
    </row>
    <row r="1376" spans="1:13" ht="24.75" customHeight="1" x14ac:dyDescent="0.15">
      <c r="A1376" s="113"/>
      <c r="B1376" s="113"/>
      <c r="C1376" s="113"/>
      <c r="D1376" s="40" t="s">
        <v>1176</v>
      </c>
      <c r="E1376" s="40" t="s">
        <v>17</v>
      </c>
      <c r="F1376" s="40">
        <v>266675.31</v>
      </c>
      <c r="G1376" s="40">
        <f t="shared" si="208"/>
        <v>319690.36162799998</v>
      </c>
      <c r="H1376" s="40">
        <v>247101.05499999999</v>
      </c>
      <c r="I1376" s="40">
        <f t="shared" si="209"/>
        <v>259703.208805</v>
      </c>
      <c r="J1376" s="40">
        <f t="shared" si="210"/>
        <v>259703.208805</v>
      </c>
      <c r="K1376" s="39">
        <v>352860.30654000002</v>
      </c>
      <c r="L1376" s="39">
        <v>761600</v>
      </c>
      <c r="M1376" s="39">
        <f t="shared" si="211"/>
        <v>352860.30654000002</v>
      </c>
    </row>
    <row r="1377" spans="1:13" ht="24.75" customHeight="1" x14ac:dyDescent="0.15">
      <c r="A1377" s="113"/>
      <c r="B1377" s="113"/>
      <c r="C1377" s="113"/>
      <c r="D1377" s="40" t="s">
        <v>1177</v>
      </c>
      <c r="E1377" s="40" t="s">
        <v>17</v>
      </c>
      <c r="F1377" s="40">
        <v>783004.86</v>
      </c>
      <c r="G1377" s="40">
        <f t="shared" si="208"/>
        <v>938666.22616799991</v>
      </c>
      <c r="H1377" s="40">
        <v>725532.43299999996</v>
      </c>
      <c r="I1377" s="40">
        <f t="shared" si="209"/>
        <v>762534.58708299999</v>
      </c>
      <c r="J1377" s="40">
        <f t="shared" si="210"/>
        <v>762534.58708299999</v>
      </c>
      <c r="K1377" s="39">
        <v>1036060.3143239999</v>
      </c>
      <c r="L1377" s="39">
        <v>666400</v>
      </c>
      <c r="M1377" s="39">
        <f t="shared" si="211"/>
        <v>666400</v>
      </c>
    </row>
    <row r="1378" spans="1:13" ht="24.75" customHeight="1" x14ac:dyDescent="0.15">
      <c r="A1378" s="113"/>
      <c r="B1378" s="113"/>
      <c r="C1378" s="113"/>
      <c r="D1378" s="40" t="s">
        <v>418</v>
      </c>
      <c r="E1378" s="40" t="s">
        <v>17</v>
      </c>
      <c r="F1378" s="40">
        <v>1362.24</v>
      </c>
      <c r="G1378" s="40">
        <f t="shared" si="208"/>
        <v>1633.053312</v>
      </c>
      <c r="H1378" s="40">
        <v>1262.0291999999999</v>
      </c>
      <c r="I1378" s="40">
        <f t="shared" si="209"/>
        <v>1326.3926891999999</v>
      </c>
      <c r="J1378" s="40">
        <f t="shared" si="210"/>
        <v>1326.3926891999999</v>
      </c>
      <c r="K1378" s="39">
        <v>1802.1776975999999</v>
      </c>
      <c r="L1378" s="39">
        <v>119000</v>
      </c>
      <c r="M1378" s="39">
        <f t="shared" si="211"/>
        <v>1802.1776975999999</v>
      </c>
    </row>
    <row r="1379" spans="1:13" ht="24.75" customHeight="1" x14ac:dyDescent="0.15">
      <c r="A1379" s="113"/>
      <c r="B1379" s="113"/>
      <c r="C1379" s="113"/>
      <c r="D1379" s="40" t="s">
        <v>1178</v>
      </c>
      <c r="E1379" s="40" t="s">
        <v>17</v>
      </c>
      <c r="F1379" s="40">
        <v>448242.3</v>
      </c>
      <c r="G1379" s="40">
        <f t="shared" si="208"/>
        <v>537352.86923999991</v>
      </c>
      <c r="H1379" s="40">
        <v>415341.03720000002</v>
      </c>
      <c r="I1379" s="40">
        <f t="shared" si="209"/>
        <v>436523.43009720003</v>
      </c>
      <c r="J1379" s="40">
        <f t="shared" si="210"/>
        <v>436523.43009720003</v>
      </c>
      <c r="K1379" s="39">
        <v>593107.00112160004</v>
      </c>
      <c r="L1379" s="39">
        <v>3094000</v>
      </c>
      <c r="M1379" s="39">
        <f t="shared" si="211"/>
        <v>593107.00112160004</v>
      </c>
    </row>
    <row r="1380" spans="1:13" ht="33" customHeight="1" x14ac:dyDescent="0.15">
      <c r="A1380" s="113"/>
      <c r="B1380" s="113"/>
      <c r="C1380" s="113"/>
      <c r="D1380" s="40" t="s">
        <v>1179</v>
      </c>
      <c r="E1380" s="40" t="s">
        <v>17</v>
      </c>
      <c r="F1380" s="40">
        <v>14751.99</v>
      </c>
      <c r="G1380" s="40">
        <f t="shared" si="208"/>
        <v>17684.685612000001</v>
      </c>
      <c r="H1380" s="40">
        <v>13669.2032</v>
      </c>
      <c r="I1380" s="40">
        <f t="shared" si="209"/>
        <v>14366.3325632</v>
      </c>
      <c r="J1380" s="40">
        <f t="shared" si="210"/>
        <v>14366.3325632</v>
      </c>
      <c r="K1380" s="39">
        <v>19519.622169599999</v>
      </c>
      <c r="L1380" s="39">
        <v>428400</v>
      </c>
      <c r="M1380" s="39">
        <f t="shared" si="211"/>
        <v>19519.622169599999</v>
      </c>
    </row>
    <row r="1381" spans="1:13" ht="24.75" customHeight="1" x14ac:dyDescent="0.15">
      <c r="A1381" s="113"/>
      <c r="B1381" s="113"/>
      <c r="C1381" s="113"/>
      <c r="D1381" s="40" t="s">
        <v>1180</v>
      </c>
      <c r="E1381" s="40" t="s">
        <v>17</v>
      </c>
      <c r="F1381" s="40">
        <v>39716.82</v>
      </c>
      <c r="G1381" s="40">
        <f t="shared" si="208"/>
        <v>47612.523816000001</v>
      </c>
      <c r="H1381" s="40">
        <v>36801.772199999999</v>
      </c>
      <c r="I1381" s="40">
        <f t="shared" si="209"/>
        <v>38678.662582199999</v>
      </c>
      <c r="J1381" s="40">
        <f t="shared" si="210"/>
        <v>38678.662582199999</v>
      </c>
      <c r="K1381" s="39">
        <v>52552.930701599995</v>
      </c>
      <c r="L1381" s="39">
        <v>214200</v>
      </c>
      <c r="M1381" s="39">
        <f t="shared" si="211"/>
        <v>52552.930701599995</v>
      </c>
    </row>
    <row r="1382" spans="1:13" ht="24.75" customHeight="1" x14ac:dyDescent="0.15">
      <c r="A1382" s="113"/>
      <c r="B1382" s="113"/>
      <c r="C1382" s="113"/>
      <c r="D1382" s="40" t="s">
        <v>1181</v>
      </c>
      <c r="E1382" s="40" t="s">
        <v>17</v>
      </c>
      <c r="F1382" s="40">
        <v>635481.99</v>
      </c>
      <c r="G1382" s="40">
        <f t="shared" si="208"/>
        <v>761815.80961200001</v>
      </c>
      <c r="H1382" s="40">
        <v>0</v>
      </c>
      <c r="I1382" s="40">
        <f t="shared" si="209"/>
        <v>0</v>
      </c>
      <c r="J1382" s="40">
        <f t="shared" si="210"/>
        <v>0</v>
      </c>
      <c r="K1382" s="39">
        <v>80478</v>
      </c>
      <c r="L1382" s="39">
        <v>714000</v>
      </c>
      <c r="M1382" s="39">
        <f t="shared" si="211"/>
        <v>80478</v>
      </c>
    </row>
    <row r="1383" spans="1:13" ht="24.75" customHeight="1" x14ac:dyDescent="0.15">
      <c r="A1383" s="113"/>
      <c r="B1383" s="113"/>
      <c r="C1383" s="113"/>
      <c r="D1383" s="40" t="s">
        <v>1182</v>
      </c>
      <c r="E1383" s="40" t="s">
        <v>17</v>
      </c>
      <c r="F1383" s="40">
        <v>1702182.24</v>
      </c>
      <c r="G1383" s="40">
        <f t="shared" si="208"/>
        <v>2040576.0693119999</v>
      </c>
      <c r="H1383" s="40">
        <v>1577241.8411999999</v>
      </c>
      <c r="I1383" s="40">
        <f t="shared" si="209"/>
        <v>1657681.1751011999</v>
      </c>
      <c r="J1383" s="40">
        <f t="shared" si="210"/>
        <v>1657681.1751011999</v>
      </c>
      <c r="K1383" s="39">
        <v>2252301.3492336003</v>
      </c>
      <c r="L1383" s="39">
        <v>2284800</v>
      </c>
      <c r="M1383" s="39">
        <f t="shared" si="211"/>
        <v>2252301.3492336003</v>
      </c>
    </row>
    <row r="1384" spans="1:13" ht="16.5" customHeight="1" x14ac:dyDescent="0.15">
      <c r="A1384" s="113"/>
      <c r="B1384" s="113"/>
      <c r="C1384" s="113"/>
      <c r="D1384" s="40" t="s">
        <v>1183</v>
      </c>
      <c r="E1384" s="40" t="s">
        <v>17</v>
      </c>
      <c r="F1384" s="40">
        <v>89081.19</v>
      </c>
      <c r="G1384" s="40">
        <f t="shared" si="208"/>
        <v>106790.530572</v>
      </c>
      <c r="H1384" s="40">
        <v>82542.454599999997</v>
      </c>
      <c r="I1384" s="40">
        <f t="shared" si="209"/>
        <v>86752.1197846</v>
      </c>
      <c r="J1384" s="40">
        <f t="shared" si="210"/>
        <v>86752.1197846</v>
      </c>
      <c r="K1384" s="39">
        <v>117870.62516879999</v>
      </c>
      <c r="L1384" s="39">
        <v>333200</v>
      </c>
      <c r="M1384" s="39">
        <f t="shared" si="211"/>
        <v>117870.62516879999</v>
      </c>
    </row>
    <row r="1385" spans="1:13" ht="33" customHeight="1" x14ac:dyDescent="0.15">
      <c r="A1385" s="113"/>
      <c r="B1385" s="113"/>
      <c r="C1385" s="113"/>
      <c r="D1385" s="40" t="s">
        <v>1184</v>
      </c>
      <c r="E1385" s="40" t="s">
        <v>17</v>
      </c>
      <c r="F1385" s="40">
        <v>39716.82</v>
      </c>
      <c r="G1385" s="40">
        <f t="shared" si="208"/>
        <v>47612.523816000001</v>
      </c>
      <c r="H1385" s="40">
        <v>36801.772199999999</v>
      </c>
      <c r="I1385" s="40">
        <f t="shared" si="209"/>
        <v>38678.662582199999</v>
      </c>
      <c r="J1385" s="40">
        <f t="shared" si="210"/>
        <v>38678.662582199999</v>
      </c>
      <c r="K1385" s="39">
        <v>52552.930701599995</v>
      </c>
      <c r="L1385" s="39">
        <v>452200</v>
      </c>
      <c r="M1385" s="39">
        <f t="shared" si="211"/>
        <v>52552.930701599995</v>
      </c>
    </row>
    <row r="1386" spans="1:13" ht="41.25" customHeight="1" x14ac:dyDescent="0.15">
      <c r="A1386" s="113"/>
      <c r="B1386" s="113"/>
      <c r="C1386" s="113"/>
      <c r="D1386" s="40" t="s">
        <v>1185</v>
      </c>
      <c r="E1386" s="40" t="s">
        <v>17</v>
      </c>
      <c r="F1386" s="40">
        <v>204261.75</v>
      </c>
      <c r="G1386" s="40">
        <f t="shared" si="208"/>
        <v>244868.9859</v>
      </c>
      <c r="H1386" s="40">
        <v>189269.1692</v>
      </c>
      <c r="I1386" s="40">
        <f t="shared" si="209"/>
        <v>198921.89682920001</v>
      </c>
      <c r="J1386" s="40">
        <f t="shared" si="210"/>
        <v>198921.89682920001</v>
      </c>
      <c r="K1386" s="39">
        <v>270276.37361760001</v>
      </c>
      <c r="L1386" s="39">
        <v>523600</v>
      </c>
      <c r="M1386" s="39">
        <f t="shared" si="211"/>
        <v>270276.37361760001</v>
      </c>
    </row>
    <row r="1387" spans="1:13" ht="41.25" customHeight="1" x14ac:dyDescent="0.15">
      <c r="A1387" s="113"/>
      <c r="B1387" s="113"/>
      <c r="C1387" s="113"/>
      <c r="D1387" s="40" t="s">
        <v>1186</v>
      </c>
      <c r="E1387" s="40" t="s">
        <v>17</v>
      </c>
      <c r="F1387" s="40">
        <v>164543.94</v>
      </c>
      <c r="G1387" s="40">
        <f t="shared" si="208"/>
        <v>197255.275272</v>
      </c>
      <c r="H1387" s="40">
        <v>152466.47039999999</v>
      </c>
      <c r="I1387" s="40">
        <f t="shared" si="209"/>
        <v>160242.26039039998</v>
      </c>
      <c r="J1387" s="40">
        <f t="shared" si="210"/>
        <v>160242.26039039998</v>
      </c>
      <c r="K1387" s="39">
        <v>217722.11973119999</v>
      </c>
      <c r="L1387" s="39">
        <v>1094800</v>
      </c>
      <c r="M1387" s="39">
        <f t="shared" si="211"/>
        <v>217722.11973119999</v>
      </c>
    </row>
    <row r="1388" spans="1:13" ht="41.25" customHeight="1" x14ac:dyDescent="0.15">
      <c r="A1388" s="113"/>
      <c r="B1388" s="113"/>
      <c r="C1388" s="113"/>
      <c r="D1388" s="40" t="s">
        <v>1187</v>
      </c>
      <c r="E1388" s="40" t="s">
        <v>17</v>
      </c>
      <c r="F1388" s="40">
        <v>1442913.12</v>
      </c>
      <c r="G1388" s="40">
        <f t="shared" si="208"/>
        <v>1729764.2482560002</v>
      </c>
      <c r="H1388" s="40">
        <v>1337003.1858000001</v>
      </c>
      <c r="I1388" s="40">
        <f t="shared" si="209"/>
        <v>1405190.3482758</v>
      </c>
      <c r="J1388" s="40">
        <f t="shared" si="210"/>
        <v>1405190.3482758</v>
      </c>
      <c r="K1388" s="39">
        <v>1909240.5493224002</v>
      </c>
      <c r="L1388" s="39">
        <v>1475600</v>
      </c>
      <c r="M1388" s="39">
        <f t="shared" si="211"/>
        <v>1475600</v>
      </c>
    </row>
    <row r="1389" spans="1:13" ht="33" customHeight="1" x14ac:dyDescent="0.15">
      <c r="A1389" s="113"/>
      <c r="B1389" s="113"/>
      <c r="C1389" s="113"/>
      <c r="D1389" s="40" t="s">
        <v>1188</v>
      </c>
      <c r="E1389" s="40" t="s">
        <v>17</v>
      </c>
      <c r="F1389" s="40">
        <v>1401463.8</v>
      </c>
      <c r="G1389" s="40">
        <f t="shared" si="208"/>
        <v>1680074.8034399999</v>
      </c>
      <c r="H1389" s="40">
        <v>1298596.5423999999</v>
      </c>
      <c r="I1389" s="40">
        <f t="shared" si="209"/>
        <v>1364824.9660624</v>
      </c>
      <c r="J1389" s="40">
        <f t="shared" si="210"/>
        <v>1364824.9660624</v>
      </c>
      <c r="K1389" s="39">
        <v>1854395.8625471999</v>
      </c>
      <c r="L1389" s="39">
        <v>2142000</v>
      </c>
      <c r="M1389" s="39">
        <f t="shared" si="211"/>
        <v>1854395.8625471999</v>
      </c>
    </row>
    <row r="1390" spans="1:13" ht="41.25" customHeight="1" x14ac:dyDescent="0.15">
      <c r="A1390" s="113"/>
      <c r="B1390" s="113"/>
      <c r="C1390" s="113"/>
      <c r="D1390" s="40" t="s">
        <v>1189</v>
      </c>
      <c r="E1390" s="40" t="s">
        <v>17</v>
      </c>
      <c r="F1390" s="40">
        <v>1662464.43</v>
      </c>
      <c r="G1390" s="40">
        <f t="shared" si="208"/>
        <v>1992962.3586839999</v>
      </c>
      <c r="H1390" s="40">
        <v>1540439.1424</v>
      </c>
      <c r="I1390" s="40">
        <f t="shared" si="209"/>
        <v>1619001.5386624001</v>
      </c>
      <c r="J1390" s="40">
        <f t="shared" si="210"/>
        <v>1619001.5386624001</v>
      </c>
      <c r="K1390" s="39">
        <v>2199747.0953472001</v>
      </c>
      <c r="L1390" s="39">
        <v>2046800</v>
      </c>
      <c r="M1390" s="39">
        <f t="shared" si="211"/>
        <v>2046800</v>
      </c>
    </row>
    <row r="1391" spans="1:13" ht="24.75" customHeight="1" x14ac:dyDescent="0.15">
      <c r="A1391" s="113"/>
      <c r="B1391" s="113"/>
      <c r="C1391" s="113"/>
      <c r="D1391" s="86" t="s">
        <v>81</v>
      </c>
      <c r="E1391" s="87"/>
      <c r="F1391" s="87"/>
      <c r="G1391" s="87"/>
      <c r="H1391" s="87"/>
      <c r="I1391" s="87"/>
      <c r="J1391" s="87"/>
      <c r="K1391" s="87"/>
      <c r="L1391" s="87"/>
      <c r="M1391" s="88"/>
    </row>
    <row r="1392" spans="1:13" ht="24.75" customHeight="1" x14ac:dyDescent="0.15">
      <c r="A1392" s="113"/>
      <c r="B1392" s="113"/>
      <c r="C1392" s="113"/>
      <c r="D1392" s="40" t="s">
        <v>1190</v>
      </c>
      <c r="E1392" s="118" t="s">
        <v>82</v>
      </c>
      <c r="F1392" s="40">
        <v>138703.95000000001</v>
      </c>
      <c r="G1392" s="40">
        <f>(F1392*19.88%)+F1392</f>
        <v>166278.29526000001</v>
      </c>
      <c r="H1392" s="40">
        <v>127870.8</v>
      </c>
      <c r="I1392" s="40">
        <f>(H1392*5.1%)+H1392</f>
        <v>134392.2108</v>
      </c>
      <c r="J1392" s="40">
        <f>I1392</f>
        <v>134392.2108</v>
      </c>
      <c r="K1392" s="121">
        <v>182599.5024</v>
      </c>
      <c r="L1392" s="121">
        <v>348670</v>
      </c>
      <c r="M1392" s="121">
        <f>MIN(K1392,L1392)</f>
        <v>182599.5024</v>
      </c>
    </row>
    <row r="1393" spans="1:13" ht="41.25" customHeight="1" x14ac:dyDescent="0.15">
      <c r="A1393" s="113"/>
      <c r="B1393" s="113"/>
      <c r="C1393" s="113"/>
      <c r="D1393" s="40" t="s">
        <v>1191</v>
      </c>
      <c r="E1393" s="119"/>
      <c r="F1393" s="40"/>
      <c r="G1393" s="40"/>
      <c r="H1393" s="40"/>
      <c r="I1393" s="40"/>
      <c r="J1393" s="40">
        <f t="shared" ref="J1393:J1408" si="212">+(G1393+I1393)/2</f>
        <v>0</v>
      </c>
      <c r="K1393" s="122"/>
      <c r="L1393" s="122"/>
      <c r="M1393" s="122"/>
    </row>
    <row r="1394" spans="1:13" ht="57.75" customHeight="1" x14ac:dyDescent="0.15">
      <c r="A1394" s="113"/>
      <c r="B1394" s="113"/>
      <c r="C1394" s="113"/>
      <c r="D1394" s="40" t="s">
        <v>955</v>
      </c>
      <c r="E1394" s="119"/>
      <c r="F1394" s="40"/>
      <c r="G1394" s="40"/>
      <c r="H1394" s="40"/>
      <c r="I1394" s="40"/>
      <c r="J1394" s="40">
        <f t="shared" si="212"/>
        <v>0</v>
      </c>
      <c r="K1394" s="122"/>
      <c r="L1394" s="122"/>
      <c r="M1394" s="122"/>
    </row>
    <row r="1395" spans="1:13" ht="41.25" customHeight="1" x14ac:dyDescent="0.15">
      <c r="A1395" s="113"/>
      <c r="B1395" s="113"/>
      <c r="C1395" s="113"/>
      <c r="D1395" s="40" t="s">
        <v>1192</v>
      </c>
      <c r="E1395" s="119"/>
      <c r="F1395" s="40"/>
      <c r="G1395" s="40"/>
      <c r="H1395" s="40"/>
      <c r="I1395" s="40"/>
      <c r="J1395" s="40">
        <f t="shared" si="212"/>
        <v>0</v>
      </c>
      <c r="K1395" s="122"/>
      <c r="L1395" s="122"/>
      <c r="M1395" s="122"/>
    </row>
    <row r="1396" spans="1:13" ht="66" customHeight="1" x14ac:dyDescent="0.15">
      <c r="A1396" s="113"/>
      <c r="B1396" s="113"/>
      <c r="C1396" s="113"/>
      <c r="D1396" s="40" t="s">
        <v>1193</v>
      </c>
      <c r="E1396" s="119"/>
      <c r="F1396" s="40"/>
      <c r="G1396" s="40"/>
      <c r="H1396" s="40"/>
      <c r="I1396" s="40"/>
      <c r="J1396" s="40">
        <f t="shared" si="212"/>
        <v>0</v>
      </c>
      <c r="K1396" s="122"/>
      <c r="L1396" s="122"/>
      <c r="M1396" s="122"/>
    </row>
    <row r="1397" spans="1:13" ht="33" customHeight="1" x14ac:dyDescent="0.15">
      <c r="A1397" s="113"/>
      <c r="B1397" s="113"/>
      <c r="C1397" s="113"/>
      <c r="D1397" s="40" t="s">
        <v>1194</v>
      </c>
      <c r="E1397" s="119"/>
      <c r="F1397" s="40"/>
      <c r="G1397" s="40"/>
      <c r="H1397" s="40"/>
      <c r="I1397" s="40"/>
      <c r="J1397" s="40">
        <f t="shared" si="212"/>
        <v>0</v>
      </c>
      <c r="K1397" s="122"/>
      <c r="L1397" s="122"/>
      <c r="M1397" s="122"/>
    </row>
    <row r="1398" spans="1:13" ht="33" customHeight="1" x14ac:dyDescent="0.15">
      <c r="A1398" s="113"/>
      <c r="B1398" s="113"/>
      <c r="C1398" s="113"/>
      <c r="D1398" s="40" t="s">
        <v>1195</v>
      </c>
      <c r="E1398" s="119"/>
      <c r="F1398" s="40"/>
      <c r="G1398" s="40"/>
      <c r="H1398" s="40"/>
      <c r="I1398" s="40"/>
      <c r="J1398" s="40">
        <f t="shared" si="212"/>
        <v>0</v>
      </c>
      <c r="K1398" s="122"/>
      <c r="L1398" s="122"/>
      <c r="M1398" s="122"/>
    </row>
    <row r="1399" spans="1:13" ht="33" customHeight="1" x14ac:dyDescent="0.15">
      <c r="A1399" s="113"/>
      <c r="B1399" s="113"/>
      <c r="C1399" s="113"/>
      <c r="D1399" s="40" t="s">
        <v>793</v>
      </c>
      <c r="E1399" s="119"/>
      <c r="F1399" s="40"/>
      <c r="G1399" s="40"/>
      <c r="H1399" s="40"/>
      <c r="I1399" s="40"/>
      <c r="J1399" s="40">
        <f t="shared" si="212"/>
        <v>0</v>
      </c>
      <c r="K1399" s="122"/>
      <c r="L1399" s="122"/>
      <c r="M1399" s="122"/>
    </row>
    <row r="1400" spans="1:13" ht="49.5" customHeight="1" x14ac:dyDescent="0.15">
      <c r="A1400" s="113"/>
      <c r="B1400" s="113"/>
      <c r="C1400" s="113"/>
      <c r="D1400" s="40" t="s">
        <v>794</v>
      </c>
      <c r="E1400" s="119"/>
      <c r="F1400" s="40"/>
      <c r="G1400" s="40"/>
      <c r="H1400" s="40"/>
      <c r="I1400" s="40"/>
      <c r="J1400" s="40">
        <f t="shared" si="212"/>
        <v>0</v>
      </c>
      <c r="K1400" s="122"/>
      <c r="L1400" s="122"/>
      <c r="M1400" s="122"/>
    </row>
    <row r="1401" spans="1:13" ht="24.75" customHeight="1" x14ac:dyDescent="0.15">
      <c r="A1401" s="113"/>
      <c r="B1401" s="113"/>
      <c r="C1401" s="113"/>
      <c r="D1401" s="40" t="s">
        <v>795</v>
      </c>
      <c r="E1401" s="119"/>
      <c r="F1401" s="40"/>
      <c r="G1401" s="40"/>
      <c r="H1401" s="40"/>
      <c r="I1401" s="40"/>
      <c r="J1401" s="40">
        <f t="shared" si="212"/>
        <v>0</v>
      </c>
      <c r="K1401" s="122"/>
      <c r="L1401" s="122"/>
      <c r="M1401" s="122"/>
    </row>
    <row r="1402" spans="1:13" ht="24.75" customHeight="1" x14ac:dyDescent="0.15">
      <c r="A1402" s="113"/>
      <c r="B1402" s="113"/>
      <c r="C1402" s="113"/>
      <c r="D1402" s="40" t="s">
        <v>1196</v>
      </c>
      <c r="E1402" s="119"/>
      <c r="F1402" s="40"/>
      <c r="G1402" s="40"/>
      <c r="H1402" s="40"/>
      <c r="I1402" s="40"/>
      <c r="J1402" s="40">
        <f t="shared" si="212"/>
        <v>0</v>
      </c>
      <c r="K1402" s="122"/>
      <c r="L1402" s="122"/>
      <c r="M1402" s="122"/>
    </row>
    <row r="1403" spans="1:13" ht="24.75" customHeight="1" x14ac:dyDescent="0.15">
      <c r="A1403" s="113"/>
      <c r="B1403" s="113"/>
      <c r="C1403" s="113"/>
      <c r="D1403" s="40" t="s">
        <v>1197</v>
      </c>
      <c r="E1403" s="119"/>
      <c r="F1403" s="40"/>
      <c r="G1403" s="40"/>
      <c r="H1403" s="40"/>
      <c r="I1403" s="40"/>
      <c r="J1403" s="40">
        <f t="shared" si="212"/>
        <v>0</v>
      </c>
      <c r="K1403" s="122"/>
      <c r="L1403" s="122"/>
      <c r="M1403" s="122"/>
    </row>
    <row r="1404" spans="1:13" ht="33" customHeight="1" x14ac:dyDescent="0.15">
      <c r="A1404" s="113"/>
      <c r="B1404" s="113"/>
      <c r="C1404" s="113"/>
      <c r="D1404" s="40" t="s">
        <v>1198</v>
      </c>
      <c r="E1404" s="119"/>
      <c r="F1404" s="40"/>
      <c r="G1404" s="40"/>
      <c r="H1404" s="40"/>
      <c r="I1404" s="40"/>
      <c r="J1404" s="40">
        <f t="shared" si="212"/>
        <v>0</v>
      </c>
      <c r="K1404" s="122"/>
      <c r="L1404" s="122"/>
      <c r="M1404" s="122"/>
    </row>
    <row r="1405" spans="1:13" ht="33" customHeight="1" x14ac:dyDescent="0.15">
      <c r="A1405" s="113"/>
      <c r="B1405" s="113"/>
      <c r="C1405" s="113"/>
      <c r="D1405" s="40" t="s">
        <v>1199</v>
      </c>
      <c r="E1405" s="119"/>
      <c r="F1405" s="40"/>
      <c r="G1405" s="40"/>
      <c r="H1405" s="40"/>
      <c r="I1405" s="40"/>
      <c r="J1405" s="40">
        <f t="shared" si="212"/>
        <v>0</v>
      </c>
      <c r="K1405" s="122"/>
      <c r="L1405" s="122"/>
      <c r="M1405" s="122"/>
    </row>
    <row r="1406" spans="1:13" ht="82.5" customHeight="1" x14ac:dyDescent="0.15">
      <c r="A1406" s="113"/>
      <c r="B1406" s="113"/>
      <c r="C1406" s="113"/>
      <c r="D1406" s="40" t="s">
        <v>1200</v>
      </c>
      <c r="E1406" s="119"/>
      <c r="F1406" s="40"/>
      <c r="G1406" s="40"/>
      <c r="H1406" s="40"/>
      <c r="I1406" s="40"/>
      <c r="J1406" s="40">
        <f t="shared" si="212"/>
        <v>0</v>
      </c>
      <c r="K1406" s="122"/>
      <c r="L1406" s="122"/>
      <c r="M1406" s="122"/>
    </row>
    <row r="1407" spans="1:13" ht="24.75" customHeight="1" x14ac:dyDescent="0.15">
      <c r="A1407" s="113"/>
      <c r="B1407" s="113"/>
      <c r="C1407" s="113"/>
      <c r="D1407" s="40" t="s">
        <v>99</v>
      </c>
      <c r="E1407" s="119"/>
      <c r="F1407" s="40"/>
      <c r="G1407" s="40"/>
      <c r="H1407" s="40"/>
      <c r="I1407" s="40"/>
      <c r="J1407" s="40">
        <f t="shared" si="212"/>
        <v>0</v>
      </c>
      <c r="K1407" s="122"/>
      <c r="L1407" s="122"/>
      <c r="M1407" s="122"/>
    </row>
    <row r="1408" spans="1:13" ht="41.25" customHeight="1" x14ac:dyDescent="0.15">
      <c r="A1408" s="114"/>
      <c r="B1408" s="114"/>
      <c r="C1408" s="114"/>
      <c r="D1408" s="40" t="s">
        <v>1201</v>
      </c>
      <c r="E1408" s="120"/>
      <c r="F1408" s="40"/>
      <c r="G1408" s="40"/>
      <c r="H1408" s="40"/>
      <c r="I1408" s="40"/>
      <c r="J1408" s="40">
        <f t="shared" si="212"/>
        <v>0</v>
      </c>
      <c r="K1408" s="123"/>
      <c r="L1408" s="123"/>
      <c r="M1408" s="123"/>
    </row>
    <row r="1409" spans="1:13" ht="16.5" customHeight="1" x14ac:dyDescent="0.15">
      <c r="A1409" s="112">
        <v>20</v>
      </c>
      <c r="B1409" s="112" t="s">
        <v>1202</v>
      </c>
      <c r="C1409" s="112" t="s">
        <v>1203</v>
      </c>
      <c r="D1409" s="86" t="s">
        <v>15</v>
      </c>
      <c r="E1409" s="87"/>
      <c r="F1409" s="87"/>
      <c r="G1409" s="87"/>
      <c r="H1409" s="87"/>
      <c r="I1409" s="87"/>
      <c r="J1409" s="87"/>
      <c r="K1409" s="87"/>
      <c r="L1409" s="87"/>
      <c r="M1409" s="88"/>
    </row>
    <row r="1410" spans="1:13" ht="24.75" customHeight="1" x14ac:dyDescent="0.15">
      <c r="A1410" s="113"/>
      <c r="B1410" s="113"/>
      <c r="C1410" s="113"/>
      <c r="D1410" s="40" t="s">
        <v>1204</v>
      </c>
      <c r="E1410" s="40" t="s">
        <v>17</v>
      </c>
      <c r="F1410" s="40">
        <v>0</v>
      </c>
      <c r="G1410" s="40">
        <f>F1410*(19.88%)+F1410</f>
        <v>0</v>
      </c>
      <c r="H1410" s="40">
        <v>0</v>
      </c>
      <c r="I1410" s="40">
        <f>H1410*(5.1%)+H1410</f>
        <v>0</v>
      </c>
      <c r="J1410" s="40">
        <f>I1410</f>
        <v>0</v>
      </c>
      <c r="K1410" s="39">
        <v>158782.17599999998</v>
      </c>
      <c r="L1410" s="39">
        <v>499800</v>
      </c>
      <c r="M1410" s="49">
        <f>MIN(K1410,L1410)</f>
        <v>158782.17599999998</v>
      </c>
    </row>
    <row r="1411" spans="1:13" ht="24.75" customHeight="1" x14ac:dyDescent="0.15">
      <c r="A1411" s="113"/>
      <c r="B1411" s="113"/>
      <c r="C1411" s="113"/>
      <c r="D1411" s="40" t="s">
        <v>1205</v>
      </c>
      <c r="E1411" s="40" t="s">
        <v>17</v>
      </c>
      <c r="F1411" s="40">
        <v>0</v>
      </c>
      <c r="G1411" s="40">
        <f>F1411*(19.88%)+F1411</f>
        <v>0</v>
      </c>
      <c r="H1411" s="40">
        <v>0</v>
      </c>
      <c r="I1411" s="40">
        <f t="shared" ref="I1411:I1422" si="213">H1411*(5.1%)+H1411</f>
        <v>0</v>
      </c>
      <c r="J1411" s="40">
        <f t="shared" ref="J1411:J1422" si="214">I1411</f>
        <v>0</v>
      </c>
      <c r="K1411" s="39">
        <v>46311.468000000001</v>
      </c>
      <c r="L1411" s="39">
        <v>71400</v>
      </c>
      <c r="M1411" s="49">
        <f t="shared" ref="M1411:M1414" si="215">MIN(K1411,L1411)</f>
        <v>46311.468000000001</v>
      </c>
    </row>
    <row r="1412" spans="1:13" ht="33" customHeight="1" x14ac:dyDescent="0.15">
      <c r="A1412" s="113"/>
      <c r="B1412" s="113"/>
      <c r="C1412" s="113"/>
      <c r="D1412" s="40" t="s">
        <v>1206</v>
      </c>
      <c r="E1412" s="40" t="s">
        <v>17</v>
      </c>
      <c r="F1412" s="40">
        <v>0</v>
      </c>
      <c r="G1412" s="40">
        <f>F1412*(19.88%)+F1412</f>
        <v>0</v>
      </c>
      <c r="H1412" s="40">
        <v>0</v>
      </c>
      <c r="I1412" s="40">
        <f t="shared" si="213"/>
        <v>0</v>
      </c>
      <c r="J1412" s="40">
        <f t="shared" si="214"/>
        <v>0</v>
      </c>
      <c r="K1412" s="39">
        <v>115117.0776</v>
      </c>
      <c r="L1412" s="39">
        <v>214200</v>
      </c>
      <c r="M1412" s="49">
        <f t="shared" si="215"/>
        <v>115117.0776</v>
      </c>
    </row>
    <row r="1413" spans="1:13" ht="16.5" customHeight="1" x14ac:dyDescent="0.15">
      <c r="A1413" s="113"/>
      <c r="B1413" s="113"/>
      <c r="C1413" s="113"/>
      <c r="D1413" s="40" t="s">
        <v>1207</v>
      </c>
      <c r="E1413" s="40" t="s">
        <v>17</v>
      </c>
      <c r="F1413" s="40">
        <v>0</v>
      </c>
      <c r="G1413" s="40">
        <f>F1413*(19.88%)+F1413</f>
        <v>0</v>
      </c>
      <c r="H1413" s="40">
        <v>0</v>
      </c>
      <c r="I1413" s="40">
        <f t="shared" si="213"/>
        <v>0</v>
      </c>
      <c r="J1413" s="40">
        <f t="shared" si="214"/>
        <v>0</v>
      </c>
      <c r="K1413" s="39">
        <v>59543.316000000006</v>
      </c>
      <c r="L1413" s="39">
        <v>666400</v>
      </c>
      <c r="M1413" s="49">
        <f t="shared" si="215"/>
        <v>59543.316000000006</v>
      </c>
    </row>
    <row r="1414" spans="1:13" ht="24.75" customHeight="1" x14ac:dyDescent="0.15">
      <c r="A1414" s="113"/>
      <c r="B1414" s="113"/>
      <c r="C1414" s="113"/>
      <c r="D1414" s="40" t="s">
        <v>1208</v>
      </c>
      <c r="E1414" s="40" t="s">
        <v>17</v>
      </c>
      <c r="F1414" s="40">
        <v>0</v>
      </c>
      <c r="G1414" s="40">
        <f>F1414*(19.88%)+F1414</f>
        <v>0</v>
      </c>
      <c r="H1414" s="40">
        <v>0</v>
      </c>
      <c r="I1414" s="40">
        <f t="shared" si="213"/>
        <v>0</v>
      </c>
      <c r="J1414" s="40">
        <f t="shared" si="214"/>
        <v>0</v>
      </c>
      <c r="K1414" s="39">
        <v>180217.76976</v>
      </c>
      <c r="L1414" s="39">
        <v>142800</v>
      </c>
      <c r="M1414" s="49">
        <f t="shared" si="215"/>
        <v>142800</v>
      </c>
    </row>
    <row r="1415" spans="1:13" ht="24.75" customHeight="1" x14ac:dyDescent="0.15">
      <c r="A1415" s="113"/>
      <c r="B1415" s="113"/>
      <c r="C1415" s="113"/>
      <c r="D1415" s="86" t="s">
        <v>81</v>
      </c>
      <c r="E1415" s="87"/>
      <c r="F1415" s="87"/>
      <c r="G1415" s="87"/>
      <c r="H1415" s="87"/>
      <c r="I1415" s="87"/>
      <c r="J1415" s="87"/>
      <c r="K1415" s="87"/>
      <c r="L1415" s="87"/>
      <c r="M1415" s="88"/>
    </row>
    <row r="1416" spans="1:13" ht="41.25" customHeight="1" x14ac:dyDescent="0.15">
      <c r="A1416" s="113"/>
      <c r="B1416" s="113"/>
      <c r="C1416" s="113"/>
      <c r="D1416" s="40" t="s">
        <v>1209</v>
      </c>
      <c r="E1416" s="118" t="s">
        <v>82</v>
      </c>
      <c r="F1416" s="40">
        <v>0</v>
      </c>
      <c r="G1416" s="40">
        <f>F1416*(19.88%)+F1416</f>
        <v>0</v>
      </c>
      <c r="H1416" s="40">
        <v>0</v>
      </c>
      <c r="I1416" s="40">
        <f t="shared" si="213"/>
        <v>0</v>
      </c>
      <c r="J1416" s="40">
        <f t="shared" si="214"/>
        <v>0</v>
      </c>
      <c r="K1416" s="121">
        <v>99503.496960000004</v>
      </c>
      <c r="L1416" s="121">
        <v>187825</v>
      </c>
      <c r="M1416" s="121">
        <f>MIN(K1416,L1416)</f>
        <v>99503.496960000004</v>
      </c>
    </row>
    <row r="1417" spans="1:13" ht="24.75" customHeight="1" x14ac:dyDescent="0.15">
      <c r="A1417" s="113"/>
      <c r="B1417" s="113"/>
      <c r="C1417" s="113"/>
      <c r="D1417" s="40" t="s">
        <v>1210</v>
      </c>
      <c r="E1417" s="119"/>
      <c r="F1417" s="40">
        <v>0</v>
      </c>
      <c r="G1417" s="40">
        <f t="shared" ref="G1417:G1422" si="216">F1417*(5.1%)+F1417</f>
        <v>0</v>
      </c>
      <c r="H1417" s="40">
        <v>0</v>
      </c>
      <c r="I1417" s="40">
        <f t="shared" si="213"/>
        <v>0</v>
      </c>
      <c r="J1417" s="40">
        <f t="shared" si="214"/>
        <v>0</v>
      </c>
      <c r="K1417" s="122"/>
      <c r="L1417" s="122"/>
      <c r="M1417" s="122"/>
    </row>
    <row r="1418" spans="1:13" ht="33" customHeight="1" x14ac:dyDescent="0.15">
      <c r="A1418" s="113"/>
      <c r="B1418" s="113"/>
      <c r="C1418" s="113"/>
      <c r="D1418" s="40" t="s">
        <v>1211</v>
      </c>
      <c r="E1418" s="119"/>
      <c r="F1418" s="40">
        <v>0</v>
      </c>
      <c r="G1418" s="40">
        <f t="shared" si="216"/>
        <v>0</v>
      </c>
      <c r="H1418" s="40">
        <v>0</v>
      </c>
      <c r="I1418" s="40">
        <f t="shared" si="213"/>
        <v>0</v>
      </c>
      <c r="J1418" s="40">
        <f t="shared" si="214"/>
        <v>0</v>
      </c>
      <c r="K1418" s="122"/>
      <c r="L1418" s="122"/>
      <c r="M1418" s="122"/>
    </row>
    <row r="1419" spans="1:13" ht="24.75" customHeight="1" x14ac:dyDescent="0.15">
      <c r="A1419" s="113"/>
      <c r="B1419" s="113"/>
      <c r="C1419" s="113"/>
      <c r="D1419" s="40" t="s">
        <v>1212</v>
      </c>
      <c r="E1419" s="119"/>
      <c r="F1419" s="40">
        <v>0</v>
      </c>
      <c r="G1419" s="40">
        <f t="shared" si="216"/>
        <v>0</v>
      </c>
      <c r="H1419" s="40">
        <v>0</v>
      </c>
      <c r="I1419" s="40">
        <f t="shared" si="213"/>
        <v>0</v>
      </c>
      <c r="J1419" s="40">
        <f t="shared" si="214"/>
        <v>0</v>
      </c>
      <c r="K1419" s="122"/>
      <c r="L1419" s="122"/>
      <c r="M1419" s="122"/>
    </row>
    <row r="1420" spans="1:13" ht="41.25" customHeight="1" x14ac:dyDescent="0.15">
      <c r="A1420" s="113"/>
      <c r="B1420" s="113"/>
      <c r="C1420" s="113"/>
      <c r="D1420" s="40" t="s">
        <v>1213</v>
      </c>
      <c r="E1420" s="119"/>
      <c r="F1420" s="40">
        <v>0</v>
      </c>
      <c r="G1420" s="40">
        <f t="shared" si="216"/>
        <v>0</v>
      </c>
      <c r="H1420" s="40">
        <v>0</v>
      </c>
      <c r="I1420" s="40">
        <f t="shared" si="213"/>
        <v>0</v>
      </c>
      <c r="J1420" s="40">
        <f t="shared" si="214"/>
        <v>0</v>
      </c>
      <c r="K1420" s="122"/>
      <c r="L1420" s="122"/>
      <c r="M1420" s="122"/>
    </row>
    <row r="1421" spans="1:13" ht="24.75" customHeight="1" x14ac:dyDescent="0.15">
      <c r="A1421" s="113"/>
      <c r="B1421" s="113"/>
      <c r="C1421" s="113"/>
      <c r="D1421" s="40" t="s">
        <v>1214</v>
      </c>
      <c r="E1421" s="119"/>
      <c r="F1421" s="40">
        <v>0</v>
      </c>
      <c r="G1421" s="40">
        <f t="shared" si="216"/>
        <v>0</v>
      </c>
      <c r="H1421" s="40">
        <v>0</v>
      </c>
      <c r="I1421" s="40">
        <f t="shared" si="213"/>
        <v>0</v>
      </c>
      <c r="J1421" s="40">
        <f t="shared" si="214"/>
        <v>0</v>
      </c>
      <c r="K1421" s="122"/>
      <c r="L1421" s="122"/>
      <c r="M1421" s="122"/>
    </row>
    <row r="1422" spans="1:13" ht="41.25" customHeight="1" x14ac:dyDescent="0.15">
      <c r="A1422" s="114"/>
      <c r="B1422" s="114"/>
      <c r="C1422" s="114"/>
      <c r="D1422" s="40" t="s">
        <v>1215</v>
      </c>
      <c r="E1422" s="120"/>
      <c r="F1422" s="40">
        <v>0</v>
      </c>
      <c r="G1422" s="40">
        <f t="shared" si="216"/>
        <v>0</v>
      </c>
      <c r="H1422" s="40">
        <v>0</v>
      </c>
      <c r="I1422" s="40">
        <f t="shared" si="213"/>
        <v>0</v>
      </c>
      <c r="J1422" s="40">
        <f t="shared" si="214"/>
        <v>0</v>
      </c>
      <c r="K1422" s="123"/>
      <c r="L1422" s="123"/>
      <c r="M1422" s="123"/>
    </row>
    <row r="1423" spans="1:13" ht="24.75" customHeight="1" x14ac:dyDescent="0.15">
      <c r="A1423" s="112">
        <v>21</v>
      </c>
      <c r="B1423" s="112" t="s">
        <v>1216</v>
      </c>
      <c r="C1423" s="112" t="s">
        <v>1217</v>
      </c>
      <c r="D1423" s="86" t="s">
        <v>15</v>
      </c>
      <c r="E1423" s="87"/>
      <c r="F1423" s="87"/>
      <c r="G1423" s="87"/>
      <c r="H1423" s="87"/>
      <c r="I1423" s="87"/>
      <c r="J1423" s="87"/>
      <c r="K1423" s="87"/>
      <c r="L1423" s="87"/>
      <c r="M1423" s="88"/>
    </row>
    <row r="1424" spans="1:13" ht="33" customHeight="1" x14ac:dyDescent="0.15">
      <c r="A1424" s="113"/>
      <c r="B1424" s="113"/>
      <c r="C1424" s="113"/>
      <c r="D1424" s="40" t="s">
        <v>1218</v>
      </c>
      <c r="E1424" s="40" t="s">
        <v>17</v>
      </c>
      <c r="F1424" s="40">
        <v>59008.95</v>
      </c>
      <c r="G1424" s="40">
        <f t="shared" ref="G1424:G1436" si="217">(F1424*19.88%)+F1424</f>
        <v>70739.92925999999</v>
      </c>
      <c r="H1424" s="40">
        <v>54677.739399999999</v>
      </c>
      <c r="I1424" s="40">
        <f t="shared" ref="I1424:I1436" si="218">(H1424*5.1%)+H1424</f>
        <v>57466.3041094</v>
      </c>
      <c r="J1424" s="40">
        <f>I1424</f>
        <v>57466.3041094</v>
      </c>
      <c r="K1424" s="39">
        <v>78079.811863199997</v>
      </c>
      <c r="L1424" s="39">
        <v>214200</v>
      </c>
      <c r="M1424" s="39">
        <f>MIN(K1424,L1424)</f>
        <v>78079.811863199997</v>
      </c>
    </row>
    <row r="1425" spans="1:13" ht="33" customHeight="1" x14ac:dyDescent="0.15">
      <c r="A1425" s="113"/>
      <c r="B1425" s="113"/>
      <c r="C1425" s="113"/>
      <c r="D1425" s="40" t="s">
        <v>1219</v>
      </c>
      <c r="E1425" s="40" t="s">
        <v>17</v>
      </c>
      <c r="F1425" s="40">
        <v>249653.25</v>
      </c>
      <c r="G1425" s="40">
        <f t="shared" si="217"/>
        <v>299284.3161</v>
      </c>
      <c r="H1425" s="40">
        <v>231328.46979999999</v>
      </c>
      <c r="I1425" s="40">
        <f t="shared" si="218"/>
        <v>243126.22175979998</v>
      </c>
      <c r="J1425" s="40">
        <f t="shared" ref="J1425:J1436" si="219">I1425</f>
        <v>243126.22175979998</v>
      </c>
      <c r="K1425" s="39">
        <v>330337.05487439997</v>
      </c>
      <c r="L1425" s="39">
        <v>571200</v>
      </c>
      <c r="M1425" s="39">
        <f t="shared" ref="M1425:M1436" si="220">MIN(K1425,L1425)</f>
        <v>330337.05487439997</v>
      </c>
    </row>
    <row r="1426" spans="1:13" ht="24.75" customHeight="1" x14ac:dyDescent="0.15">
      <c r="A1426" s="113"/>
      <c r="B1426" s="113"/>
      <c r="C1426" s="113"/>
      <c r="D1426" s="40" t="s">
        <v>1220</v>
      </c>
      <c r="E1426" s="40" t="s">
        <v>17</v>
      </c>
      <c r="F1426" s="40">
        <v>204261.75</v>
      </c>
      <c r="G1426" s="40">
        <f t="shared" si="217"/>
        <v>244868.9859</v>
      </c>
      <c r="H1426" s="40">
        <v>189269.1692</v>
      </c>
      <c r="I1426" s="40">
        <f t="shared" si="218"/>
        <v>198921.89682920001</v>
      </c>
      <c r="J1426" s="40">
        <f t="shared" si="219"/>
        <v>198921.89682920001</v>
      </c>
      <c r="K1426" s="39">
        <v>270276.37361760001</v>
      </c>
      <c r="L1426" s="39">
        <v>380800</v>
      </c>
      <c r="M1426" s="39">
        <f t="shared" si="220"/>
        <v>270276.37361760001</v>
      </c>
    </row>
    <row r="1427" spans="1:13" ht="16.5" customHeight="1" x14ac:dyDescent="0.15">
      <c r="A1427" s="113"/>
      <c r="B1427" s="113"/>
      <c r="C1427" s="113"/>
      <c r="D1427" s="40" t="s">
        <v>273</v>
      </c>
      <c r="E1427" s="40" t="s">
        <v>17</v>
      </c>
      <c r="F1427" s="40">
        <v>20425.68</v>
      </c>
      <c r="G1427" s="40">
        <f t="shared" si="217"/>
        <v>24486.305184000001</v>
      </c>
      <c r="H1427" s="40">
        <v>18926.731599999999</v>
      </c>
      <c r="I1427" s="40">
        <f t="shared" si="218"/>
        <v>19891.994911599999</v>
      </c>
      <c r="J1427" s="40">
        <f t="shared" si="219"/>
        <v>19891.994911599999</v>
      </c>
      <c r="K1427" s="39">
        <v>27027.3727248</v>
      </c>
      <c r="L1427" s="39">
        <v>214200</v>
      </c>
      <c r="M1427" s="39">
        <f t="shared" si="220"/>
        <v>27027.3727248</v>
      </c>
    </row>
    <row r="1428" spans="1:13" ht="24.75" customHeight="1" x14ac:dyDescent="0.15">
      <c r="A1428" s="113"/>
      <c r="B1428" s="113"/>
      <c r="C1428" s="113"/>
      <c r="D1428" s="40" t="s">
        <v>411</v>
      </c>
      <c r="E1428" s="40" t="s">
        <v>17</v>
      </c>
      <c r="F1428" s="40">
        <v>565124.67000000004</v>
      </c>
      <c r="G1428" s="40">
        <f t="shared" si="217"/>
        <v>677471.45439600002</v>
      </c>
      <c r="H1428" s="40">
        <v>523644.82500000001</v>
      </c>
      <c r="I1428" s="40">
        <f t="shared" si="218"/>
        <v>550350.711075</v>
      </c>
      <c r="J1428" s="40">
        <f t="shared" si="219"/>
        <v>550350.711075</v>
      </c>
      <c r="K1428" s="39">
        <v>747764.8101</v>
      </c>
      <c r="L1428" s="39">
        <v>1428000</v>
      </c>
      <c r="M1428" s="39">
        <f t="shared" si="220"/>
        <v>747764.8101</v>
      </c>
    </row>
    <row r="1429" spans="1:13" ht="24.75" customHeight="1" x14ac:dyDescent="0.15">
      <c r="A1429" s="113"/>
      <c r="B1429" s="113"/>
      <c r="C1429" s="113"/>
      <c r="D1429" s="40" t="s">
        <v>140</v>
      </c>
      <c r="E1429" s="40" t="s">
        <v>17</v>
      </c>
      <c r="F1429" s="40">
        <v>22695.75</v>
      </c>
      <c r="G1429" s="40">
        <f t="shared" si="217"/>
        <v>27207.665099999998</v>
      </c>
      <c r="H1429" s="40">
        <v>1830.0350000000001</v>
      </c>
      <c r="I1429" s="40">
        <f t="shared" si="218"/>
        <v>1923.3667850000002</v>
      </c>
      <c r="J1429" s="40">
        <f t="shared" si="219"/>
        <v>1923.3667850000002</v>
      </c>
      <c r="K1429" s="39">
        <v>2613.28998</v>
      </c>
      <c r="L1429" s="39">
        <v>142800</v>
      </c>
      <c r="M1429" s="39">
        <f t="shared" si="220"/>
        <v>2613.28998</v>
      </c>
    </row>
    <row r="1430" spans="1:13" ht="33" customHeight="1" x14ac:dyDescent="0.15">
      <c r="A1430" s="113"/>
      <c r="B1430" s="113"/>
      <c r="C1430" s="113"/>
      <c r="D1430" s="40" t="s">
        <v>1221</v>
      </c>
      <c r="E1430" s="40" t="s">
        <v>17</v>
      </c>
      <c r="F1430" s="40">
        <v>317740.5</v>
      </c>
      <c r="G1430" s="40">
        <f t="shared" si="217"/>
        <v>380907.31140000001</v>
      </c>
      <c r="H1430" s="40">
        <v>294418.81059999997</v>
      </c>
      <c r="I1430" s="40">
        <f t="shared" si="218"/>
        <v>309434.16994059994</v>
      </c>
      <c r="J1430" s="40">
        <f t="shared" si="219"/>
        <v>309434.16994059994</v>
      </c>
      <c r="K1430" s="39">
        <v>420430.06153679994</v>
      </c>
      <c r="L1430" s="39">
        <v>1761200</v>
      </c>
      <c r="M1430" s="39">
        <f t="shared" si="220"/>
        <v>420430.06153679994</v>
      </c>
    </row>
    <row r="1431" spans="1:13" ht="41.25" customHeight="1" x14ac:dyDescent="0.15">
      <c r="A1431" s="113"/>
      <c r="B1431" s="113"/>
      <c r="C1431" s="113"/>
      <c r="D1431" s="40" t="s">
        <v>1222</v>
      </c>
      <c r="E1431" s="40" t="s">
        <v>17</v>
      </c>
      <c r="F1431" s="40">
        <v>71718.570000000007</v>
      </c>
      <c r="G1431" s="40">
        <f t="shared" si="217"/>
        <v>85976.221716</v>
      </c>
      <c r="H1431" s="40">
        <v>66454.825400000002</v>
      </c>
      <c r="I1431" s="40">
        <f t="shared" si="218"/>
        <v>69844.021495399997</v>
      </c>
      <c r="J1431" s="40">
        <f t="shared" si="219"/>
        <v>69844.021495399997</v>
      </c>
      <c r="K1431" s="39">
        <v>94897.490671200008</v>
      </c>
      <c r="L1431" s="39">
        <v>380800</v>
      </c>
      <c r="M1431" s="39">
        <f t="shared" si="220"/>
        <v>94897.490671200008</v>
      </c>
    </row>
    <row r="1432" spans="1:13" ht="33" customHeight="1" x14ac:dyDescent="0.15">
      <c r="A1432" s="113"/>
      <c r="B1432" s="113"/>
      <c r="C1432" s="113"/>
      <c r="D1432" s="40" t="s">
        <v>1223</v>
      </c>
      <c r="E1432" s="40" t="s">
        <v>17</v>
      </c>
      <c r="F1432" s="40">
        <v>28370.43</v>
      </c>
      <c r="G1432" s="40">
        <f t="shared" si="217"/>
        <v>34010.471484000002</v>
      </c>
      <c r="H1432" s="40">
        <v>3021.6426000000001</v>
      </c>
      <c r="I1432" s="40">
        <f t="shared" si="218"/>
        <v>3175.7463726000001</v>
      </c>
      <c r="J1432" s="40">
        <f t="shared" si="219"/>
        <v>3175.7463726000001</v>
      </c>
      <c r="K1432" s="39">
        <v>4314.9056328000006</v>
      </c>
      <c r="L1432" s="39">
        <v>71400</v>
      </c>
      <c r="M1432" s="39">
        <f t="shared" si="220"/>
        <v>4314.9056328000006</v>
      </c>
    </row>
    <row r="1433" spans="1:13" ht="16.5" customHeight="1" x14ac:dyDescent="0.15">
      <c r="A1433" s="113"/>
      <c r="B1433" s="113"/>
      <c r="C1433" s="113"/>
      <c r="D1433" s="40" t="s">
        <v>1224</v>
      </c>
      <c r="E1433" s="40" t="s">
        <v>17</v>
      </c>
      <c r="F1433" s="40">
        <v>2382.9299999999998</v>
      </c>
      <c r="G1433" s="40">
        <f t="shared" si="217"/>
        <v>2856.6564839999996</v>
      </c>
      <c r="H1433" s="40">
        <v>2208.0877999999998</v>
      </c>
      <c r="I1433" s="40">
        <f t="shared" si="218"/>
        <v>2320.7002777999996</v>
      </c>
      <c r="J1433" s="40">
        <f t="shared" si="219"/>
        <v>2320.7002777999996</v>
      </c>
      <c r="K1433" s="39">
        <v>3153.1493783999995</v>
      </c>
      <c r="L1433" s="39">
        <v>190400</v>
      </c>
      <c r="M1433" s="39">
        <f t="shared" si="220"/>
        <v>3153.1493783999995</v>
      </c>
    </row>
    <row r="1434" spans="1:13" ht="33" customHeight="1" x14ac:dyDescent="0.15">
      <c r="A1434" s="113"/>
      <c r="B1434" s="113"/>
      <c r="C1434" s="113"/>
      <c r="D1434" s="40" t="s">
        <v>464</v>
      </c>
      <c r="E1434" s="40" t="s">
        <v>17</v>
      </c>
      <c r="F1434" s="40">
        <v>283696.38</v>
      </c>
      <c r="G1434" s="40">
        <f t="shared" si="217"/>
        <v>340095.22034400003</v>
      </c>
      <c r="H1434" s="40">
        <v>262872.71360000002</v>
      </c>
      <c r="I1434" s="40">
        <f t="shared" si="218"/>
        <v>276279.22199360002</v>
      </c>
      <c r="J1434" s="40">
        <f t="shared" si="219"/>
        <v>276279.22199360002</v>
      </c>
      <c r="K1434" s="39">
        <v>375382.23502080003</v>
      </c>
      <c r="L1434" s="39">
        <v>3332000</v>
      </c>
      <c r="M1434" s="39">
        <f t="shared" si="220"/>
        <v>375382.23502080003</v>
      </c>
    </row>
    <row r="1435" spans="1:13" ht="49.5" customHeight="1" x14ac:dyDescent="0.15">
      <c r="A1435" s="113"/>
      <c r="B1435" s="113"/>
      <c r="C1435" s="113"/>
      <c r="D1435" s="40" t="s">
        <v>1225</v>
      </c>
      <c r="E1435" s="40" t="s">
        <v>17</v>
      </c>
      <c r="F1435" s="40">
        <v>2836970.73</v>
      </c>
      <c r="G1435" s="40">
        <f t="shared" si="217"/>
        <v>3400960.511124</v>
      </c>
      <c r="H1435" s="40">
        <v>2628737.3286000001</v>
      </c>
      <c r="I1435" s="40">
        <f t="shared" si="218"/>
        <v>2762802.9323586002</v>
      </c>
      <c r="J1435" s="40">
        <f t="shared" si="219"/>
        <v>2762802.9323586002</v>
      </c>
      <c r="K1435" s="39">
        <v>3753836.9052408002</v>
      </c>
      <c r="L1435" s="39">
        <v>2618000</v>
      </c>
      <c r="M1435" s="39">
        <f t="shared" si="220"/>
        <v>2618000</v>
      </c>
    </row>
    <row r="1436" spans="1:13" ht="49.5" customHeight="1" x14ac:dyDescent="0.15">
      <c r="A1436" s="113"/>
      <c r="B1436" s="113"/>
      <c r="C1436" s="113"/>
      <c r="D1436" s="40" t="s">
        <v>1226</v>
      </c>
      <c r="E1436" s="40" t="s">
        <v>17</v>
      </c>
      <c r="F1436" s="40">
        <v>2836970.73</v>
      </c>
      <c r="G1436" s="40">
        <f t="shared" si="217"/>
        <v>3400960.511124</v>
      </c>
      <c r="H1436" s="40">
        <v>2628737.3286000001</v>
      </c>
      <c r="I1436" s="40">
        <f t="shared" si="218"/>
        <v>2762802.9323586002</v>
      </c>
      <c r="J1436" s="40">
        <f t="shared" si="219"/>
        <v>2762802.9323586002</v>
      </c>
      <c r="K1436" s="39">
        <v>3753836.9052408002</v>
      </c>
      <c r="L1436" s="39">
        <v>2142000</v>
      </c>
      <c r="M1436" s="39">
        <f t="shared" si="220"/>
        <v>2142000</v>
      </c>
    </row>
    <row r="1437" spans="1:13" ht="24.75" customHeight="1" x14ac:dyDescent="0.15">
      <c r="A1437" s="113"/>
      <c r="B1437" s="113"/>
      <c r="C1437" s="113"/>
      <c r="D1437" s="86" t="s">
        <v>81</v>
      </c>
      <c r="E1437" s="87"/>
      <c r="F1437" s="87"/>
      <c r="G1437" s="87"/>
      <c r="H1437" s="87"/>
      <c r="I1437" s="87"/>
      <c r="J1437" s="87"/>
      <c r="K1437" s="87"/>
      <c r="L1437" s="87"/>
      <c r="M1437" s="88"/>
    </row>
    <row r="1438" spans="1:13" ht="24.75" customHeight="1" x14ac:dyDescent="0.15">
      <c r="A1438" s="113"/>
      <c r="B1438" s="113"/>
      <c r="C1438" s="113"/>
      <c r="D1438" s="40" t="s">
        <v>1227</v>
      </c>
      <c r="E1438" s="118" t="s">
        <v>82</v>
      </c>
      <c r="F1438" s="40">
        <v>146547.72</v>
      </c>
      <c r="G1438" s="40">
        <f>(F1438*19.88%)+F1438</f>
        <v>175681.406736</v>
      </c>
      <c r="H1438" s="40">
        <v>135791.3768</v>
      </c>
      <c r="I1438" s="40">
        <f>(H1438*5.1%)+H1438</f>
        <v>142716.73701680001</v>
      </c>
      <c r="J1438" s="40">
        <f>I1438</f>
        <v>142716.73701680001</v>
      </c>
      <c r="K1438" s="121">
        <v>193910.08607039999</v>
      </c>
      <c r="L1438" s="121">
        <v>450075</v>
      </c>
      <c r="M1438" s="121">
        <f>MIN(K1438,L1438)</f>
        <v>193910.08607039999</v>
      </c>
    </row>
    <row r="1439" spans="1:13" ht="24.75" customHeight="1" x14ac:dyDescent="0.15">
      <c r="A1439" s="113"/>
      <c r="B1439" s="113"/>
      <c r="C1439" s="113"/>
      <c r="D1439" s="40" t="s">
        <v>1014</v>
      </c>
      <c r="E1439" s="119"/>
      <c r="F1439" s="40"/>
      <c r="G1439" s="40"/>
      <c r="H1439" s="40"/>
      <c r="I1439" s="40"/>
      <c r="J1439" s="40">
        <f t="shared" ref="J1439:J1453" si="221">+(G1439+I1439)/2</f>
        <v>0</v>
      </c>
      <c r="K1439" s="122"/>
      <c r="L1439" s="122"/>
      <c r="M1439" s="122"/>
    </row>
    <row r="1440" spans="1:13" ht="16.5" customHeight="1" x14ac:dyDescent="0.15">
      <c r="A1440" s="113"/>
      <c r="B1440" s="113"/>
      <c r="C1440" s="113"/>
      <c r="D1440" s="40" t="s">
        <v>997</v>
      </c>
      <c r="E1440" s="119"/>
      <c r="F1440" s="40"/>
      <c r="G1440" s="40"/>
      <c r="H1440" s="40"/>
      <c r="I1440" s="40"/>
      <c r="J1440" s="40">
        <f t="shared" si="221"/>
        <v>0</v>
      </c>
      <c r="K1440" s="122"/>
      <c r="L1440" s="122"/>
      <c r="M1440" s="122"/>
    </row>
    <row r="1441" spans="1:13" ht="16.5" customHeight="1" x14ac:dyDescent="0.15">
      <c r="A1441" s="113"/>
      <c r="B1441" s="113"/>
      <c r="C1441" s="113"/>
      <c r="D1441" s="40" t="s">
        <v>1023</v>
      </c>
      <c r="E1441" s="119"/>
      <c r="F1441" s="40"/>
      <c r="G1441" s="40"/>
      <c r="H1441" s="40"/>
      <c r="I1441" s="40"/>
      <c r="J1441" s="40">
        <f t="shared" si="221"/>
        <v>0</v>
      </c>
      <c r="K1441" s="122"/>
      <c r="L1441" s="122"/>
      <c r="M1441" s="122"/>
    </row>
    <row r="1442" spans="1:13" ht="24.75" customHeight="1" x14ac:dyDescent="0.15">
      <c r="A1442" s="113"/>
      <c r="B1442" s="113"/>
      <c r="C1442" s="113"/>
      <c r="D1442" s="40" t="s">
        <v>1021</v>
      </c>
      <c r="E1442" s="119"/>
      <c r="F1442" s="40"/>
      <c r="G1442" s="40"/>
      <c r="H1442" s="40"/>
      <c r="I1442" s="40"/>
      <c r="J1442" s="40">
        <f t="shared" si="221"/>
        <v>0</v>
      </c>
      <c r="K1442" s="122"/>
      <c r="L1442" s="122"/>
      <c r="M1442" s="122"/>
    </row>
    <row r="1443" spans="1:13" ht="24.75" customHeight="1" x14ac:dyDescent="0.15">
      <c r="A1443" s="113"/>
      <c r="B1443" s="113"/>
      <c r="C1443" s="113"/>
      <c r="D1443" s="40" t="s">
        <v>999</v>
      </c>
      <c r="E1443" s="119"/>
      <c r="F1443" s="40"/>
      <c r="G1443" s="40"/>
      <c r="H1443" s="40"/>
      <c r="I1443" s="40"/>
      <c r="J1443" s="40">
        <f t="shared" si="221"/>
        <v>0</v>
      </c>
      <c r="K1443" s="122"/>
      <c r="L1443" s="122"/>
      <c r="M1443" s="122"/>
    </row>
    <row r="1444" spans="1:13" ht="33" customHeight="1" x14ac:dyDescent="0.15">
      <c r="A1444" s="113"/>
      <c r="B1444" s="113"/>
      <c r="C1444" s="113"/>
      <c r="D1444" s="40" t="s">
        <v>1228</v>
      </c>
      <c r="E1444" s="119"/>
      <c r="F1444" s="40"/>
      <c r="G1444" s="40"/>
      <c r="H1444" s="40"/>
      <c r="I1444" s="40"/>
      <c r="J1444" s="40">
        <f t="shared" si="221"/>
        <v>0</v>
      </c>
      <c r="K1444" s="122"/>
      <c r="L1444" s="122"/>
      <c r="M1444" s="122"/>
    </row>
    <row r="1445" spans="1:13" ht="33" customHeight="1" x14ac:dyDescent="0.15">
      <c r="A1445" s="113"/>
      <c r="B1445" s="113"/>
      <c r="C1445" s="113"/>
      <c r="D1445" s="40" t="s">
        <v>1229</v>
      </c>
      <c r="E1445" s="119"/>
      <c r="F1445" s="40"/>
      <c r="G1445" s="40"/>
      <c r="H1445" s="40"/>
      <c r="I1445" s="40"/>
      <c r="J1445" s="40">
        <f t="shared" si="221"/>
        <v>0</v>
      </c>
      <c r="K1445" s="122"/>
      <c r="L1445" s="122"/>
      <c r="M1445" s="122"/>
    </row>
    <row r="1446" spans="1:13" ht="24.75" customHeight="1" x14ac:dyDescent="0.15">
      <c r="A1446" s="113"/>
      <c r="B1446" s="113"/>
      <c r="C1446" s="113"/>
      <c r="D1446" s="40" t="s">
        <v>1017</v>
      </c>
      <c r="E1446" s="119"/>
      <c r="F1446" s="40"/>
      <c r="G1446" s="40"/>
      <c r="H1446" s="40"/>
      <c r="I1446" s="40"/>
      <c r="J1446" s="40">
        <f t="shared" si="221"/>
        <v>0</v>
      </c>
      <c r="K1446" s="122"/>
      <c r="L1446" s="122"/>
      <c r="M1446" s="122"/>
    </row>
    <row r="1447" spans="1:13" ht="33" customHeight="1" x14ac:dyDescent="0.15">
      <c r="A1447" s="113"/>
      <c r="B1447" s="113"/>
      <c r="C1447" s="113"/>
      <c r="D1447" s="40" t="s">
        <v>1230</v>
      </c>
      <c r="E1447" s="119"/>
      <c r="F1447" s="40"/>
      <c r="G1447" s="40"/>
      <c r="H1447" s="40"/>
      <c r="I1447" s="40"/>
      <c r="J1447" s="40">
        <f t="shared" si="221"/>
        <v>0</v>
      </c>
      <c r="K1447" s="122"/>
      <c r="L1447" s="122"/>
      <c r="M1447" s="122"/>
    </row>
    <row r="1448" spans="1:13" ht="16.5" customHeight="1" x14ac:dyDescent="0.15">
      <c r="A1448" s="113"/>
      <c r="B1448" s="113"/>
      <c r="C1448" s="113"/>
      <c r="D1448" s="40" t="s">
        <v>1019</v>
      </c>
      <c r="E1448" s="119"/>
      <c r="F1448" s="40"/>
      <c r="G1448" s="40"/>
      <c r="H1448" s="40"/>
      <c r="I1448" s="40"/>
      <c r="J1448" s="40">
        <f t="shared" si="221"/>
        <v>0</v>
      </c>
      <c r="K1448" s="122"/>
      <c r="L1448" s="122"/>
      <c r="M1448" s="122"/>
    </row>
    <row r="1449" spans="1:13" ht="24.75" customHeight="1" x14ac:dyDescent="0.15">
      <c r="A1449" s="113"/>
      <c r="B1449" s="113"/>
      <c r="C1449" s="113"/>
      <c r="D1449" s="40" t="s">
        <v>1231</v>
      </c>
      <c r="E1449" s="119"/>
      <c r="F1449" s="40"/>
      <c r="G1449" s="40"/>
      <c r="H1449" s="40"/>
      <c r="I1449" s="40"/>
      <c r="J1449" s="40">
        <f t="shared" si="221"/>
        <v>0</v>
      </c>
      <c r="K1449" s="122"/>
      <c r="L1449" s="122"/>
      <c r="M1449" s="122"/>
    </row>
    <row r="1450" spans="1:13" ht="24.75" customHeight="1" x14ac:dyDescent="0.15">
      <c r="A1450" s="113"/>
      <c r="B1450" s="113"/>
      <c r="C1450" s="113"/>
      <c r="D1450" s="40" t="s">
        <v>1232</v>
      </c>
      <c r="E1450" s="119"/>
      <c r="F1450" s="40"/>
      <c r="G1450" s="40"/>
      <c r="H1450" s="40"/>
      <c r="I1450" s="40"/>
      <c r="J1450" s="40">
        <f t="shared" si="221"/>
        <v>0</v>
      </c>
      <c r="K1450" s="122"/>
      <c r="L1450" s="122"/>
      <c r="M1450" s="122"/>
    </row>
    <row r="1451" spans="1:13" ht="82.5" customHeight="1" x14ac:dyDescent="0.15">
      <c r="A1451" s="113"/>
      <c r="B1451" s="113"/>
      <c r="C1451" s="113"/>
      <c r="D1451" s="40" t="s">
        <v>1024</v>
      </c>
      <c r="E1451" s="119"/>
      <c r="F1451" s="40"/>
      <c r="G1451" s="40"/>
      <c r="H1451" s="40"/>
      <c r="I1451" s="40"/>
      <c r="J1451" s="40">
        <f t="shared" si="221"/>
        <v>0</v>
      </c>
      <c r="K1451" s="122"/>
      <c r="L1451" s="122"/>
      <c r="M1451" s="122"/>
    </row>
    <row r="1452" spans="1:13" ht="24.75" customHeight="1" x14ac:dyDescent="0.15">
      <c r="A1452" s="113"/>
      <c r="B1452" s="113"/>
      <c r="C1452" s="113"/>
      <c r="D1452" s="40" t="s">
        <v>99</v>
      </c>
      <c r="E1452" s="119"/>
      <c r="F1452" s="40"/>
      <c r="G1452" s="40"/>
      <c r="H1452" s="40"/>
      <c r="I1452" s="40"/>
      <c r="J1452" s="40">
        <f t="shared" si="221"/>
        <v>0</v>
      </c>
      <c r="K1452" s="122"/>
      <c r="L1452" s="122"/>
      <c r="M1452" s="122"/>
    </row>
    <row r="1453" spans="1:13" ht="24.75" customHeight="1" x14ac:dyDescent="0.15">
      <c r="A1453" s="114"/>
      <c r="B1453" s="114"/>
      <c r="C1453" s="114"/>
      <c r="D1453" s="40" t="s">
        <v>1233</v>
      </c>
      <c r="E1453" s="120"/>
      <c r="F1453" s="40"/>
      <c r="G1453" s="40"/>
      <c r="H1453" s="40"/>
      <c r="I1453" s="40"/>
      <c r="J1453" s="40">
        <f t="shared" si="221"/>
        <v>0</v>
      </c>
      <c r="K1453" s="123"/>
      <c r="L1453" s="123"/>
      <c r="M1453" s="123"/>
    </row>
    <row r="1454" spans="1:13" ht="24.75" customHeight="1" x14ac:dyDescent="0.15">
      <c r="A1454" s="112">
        <v>22</v>
      </c>
      <c r="B1454" s="112" t="s">
        <v>1234</v>
      </c>
      <c r="C1454" s="112" t="s">
        <v>1235</v>
      </c>
      <c r="D1454" s="86" t="s">
        <v>15</v>
      </c>
      <c r="E1454" s="87"/>
      <c r="F1454" s="87"/>
      <c r="G1454" s="87"/>
      <c r="H1454" s="87"/>
      <c r="I1454" s="87"/>
      <c r="J1454" s="87"/>
      <c r="K1454" s="87"/>
      <c r="L1454" s="87"/>
      <c r="M1454" s="88"/>
    </row>
    <row r="1455" spans="1:13" ht="33" customHeight="1" x14ac:dyDescent="0.15">
      <c r="A1455" s="113"/>
      <c r="B1455" s="113"/>
      <c r="C1455" s="113"/>
      <c r="D1455" s="40" t="s">
        <v>1236</v>
      </c>
      <c r="E1455" s="40" t="s">
        <v>17</v>
      </c>
      <c r="F1455" s="40">
        <v>13617.45</v>
      </c>
      <c r="G1455" s="40">
        <f t="shared" ref="G1455:G1465" si="222">(F1455*19.88%)+F1455</f>
        <v>16324.59906</v>
      </c>
      <c r="H1455" s="40">
        <v>12617.512199999999</v>
      </c>
      <c r="I1455" s="40">
        <f t="shared" ref="I1455:I1465" si="223">(H1455*5.1%)+H1455</f>
        <v>13261.005322199999</v>
      </c>
      <c r="J1455" s="40">
        <f>I1455</f>
        <v>13261.005322199999</v>
      </c>
      <c r="K1455" s="39">
        <v>18017.807421599999</v>
      </c>
      <c r="L1455" s="39">
        <v>333200</v>
      </c>
      <c r="M1455" s="39">
        <f>MIN(K1455,L1455)</f>
        <v>18017.807421599999</v>
      </c>
    </row>
    <row r="1456" spans="1:13" ht="33" customHeight="1" x14ac:dyDescent="0.15">
      <c r="A1456" s="113"/>
      <c r="B1456" s="113"/>
      <c r="C1456" s="113"/>
      <c r="D1456" s="40" t="s">
        <v>1237</v>
      </c>
      <c r="E1456" s="40" t="s">
        <v>17</v>
      </c>
      <c r="F1456" s="40">
        <v>136173.51</v>
      </c>
      <c r="G1456" s="40">
        <f t="shared" si="222"/>
        <v>163244.80378800002</v>
      </c>
      <c r="H1456" s="40">
        <v>126178.8284</v>
      </c>
      <c r="I1456" s="40">
        <f t="shared" si="223"/>
        <v>132613.94864839999</v>
      </c>
      <c r="J1456" s="40">
        <f t="shared" ref="J1456:J1465" si="224">I1456</f>
        <v>132613.94864839999</v>
      </c>
      <c r="K1456" s="39">
        <v>180183.36695519998</v>
      </c>
      <c r="L1456" s="39">
        <v>261800</v>
      </c>
      <c r="M1456" s="39">
        <f t="shared" ref="M1456:M1465" si="225">MIN(K1456,L1456)</f>
        <v>180183.36695519998</v>
      </c>
    </row>
    <row r="1457" spans="1:13" ht="24.75" customHeight="1" x14ac:dyDescent="0.15">
      <c r="A1457" s="113"/>
      <c r="B1457" s="113"/>
      <c r="C1457" s="113"/>
      <c r="D1457" s="40" t="s">
        <v>1238</v>
      </c>
      <c r="E1457" s="40" t="s">
        <v>17</v>
      </c>
      <c r="F1457" s="40">
        <v>102017.52</v>
      </c>
      <c r="G1457" s="40">
        <f t="shared" si="222"/>
        <v>122298.60297599999</v>
      </c>
      <c r="H1457" s="40">
        <v>94529.878800000006</v>
      </c>
      <c r="I1457" s="40">
        <f t="shared" si="223"/>
        <v>99350.902618799999</v>
      </c>
      <c r="J1457" s="40">
        <f t="shared" si="224"/>
        <v>99350.902618799999</v>
      </c>
      <c r="K1457" s="39">
        <v>134988.66692640001</v>
      </c>
      <c r="L1457" s="39">
        <v>499800</v>
      </c>
      <c r="M1457" s="39">
        <f t="shared" si="225"/>
        <v>134988.66692640001</v>
      </c>
    </row>
    <row r="1458" spans="1:13" ht="33" customHeight="1" x14ac:dyDescent="0.15">
      <c r="A1458" s="113"/>
      <c r="B1458" s="113"/>
      <c r="C1458" s="113"/>
      <c r="D1458" s="40" t="s">
        <v>1239</v>
      </c>
      <c r="E1458" s="40" t="s">
        <v>17</v>
      </c>
      <c r="F1458" s="40">
        <v>26100.36</v>
      </c>
      <c r="G1458" s="40">
        <f t="shared" si="222"/>
        <v>31289.111568</v>
      </c>
      <c r="H1458" s="40">
        <v>24184.26</v>
      </c>
      <c r="I1458" s="40">
        <f t="shared" si="223"/>
        <v>25417.65726</v>
      </c>
      <c r="J1458" s="40">
        <f t="shared" si="224"/>
        <v>25417.65726</v>
      </c>
      <c r="K1458" s="39">
        <v>34535.12328</v>
      </c>
      <c r="L1458" s="39">
        <v>214200</v>
      </c>
      <c r="M1458" s="39">
        <f t="shared" si="225"/>
        <v>34535.12328</v>
      </c>
    </row>
    <row r="1459" spans="1:13" ht="33" customHeight="1" x14ac:dyDescent="0.15">
      <c r="A1459" s="113"/>
      <c r="B1459" s="113"/>
      <c r="C1459" s="113"/>
      <c r="D1459" s="40" t="s">
        <v>1240</v>
      </c>
      <c r="E1459" s="40" t="s">
        <v>17</v>
      </c>
      <c r="F1459" s="40">
        <v>4879.71</v>
      </c>
      <c r="G1459" s="40">
        <f t="shared" si="222"/>
        <v>5849.7963479999999</v>
      </c>
      <c r="H1459" s="40">
        <v>4521.808</v>
      </c>
      <c r="I1459" s="40">
        <f t="shared" si="223"/>
        <v>4752.4202079999995</v>
      </c>
      <c r="J1459" s="40">
        <f t="shared" si="224"/>
        <v>4752.4202079999995</v>
      </c>
      <c r="K1459" s="39">
        <v>6457.1418240000003</v>
      </c>
      <c r="L1459" s="39">
        <v>142800</v>
      </c>
      <c r="M1459" s="39">
        <f t="shared" si="225"/>
        <v>6457.1418240000003</v>
      </c>
    </row>
    <row r="1460" spans="1:13" ht="33" customHeight="1" x14ac:dyDescent="0.15">
      <c r="A1460" s="113"/>
      <c r="B1460" s="113"/>
      <c r="C1460" s="113"/>
      <c r="D1460" s="40" t="s">
        <v>1241</v>
      </c>
      <c r="E1460" s="40" t="s">
        <v>17</v>
      </c>
      <c r="F1460" s="40">
        <v>104400.45</v>
      </c>
      <c r="G1460" s="40">
        <f t="shared" si="222"/>
        <v>125155.25946</v>
      </c>
      <c r="H1460" s="40">
        <v>96737.04</v>
      </c>
      <c r="I1460" s="40">
        <f t="shared" si="223"/>
        <v>101670.62904</v>
      </c>
      <c r="J1460" s="40">
        <f t="shared" si="224"/>
        <v>101670.62904</v>
      </c>
      <c r="K1460" s="39">
        <v>138140.49312</v>
      </c>
      <c r="L1460" s="39">
        <v>380800</v>
      </c>
      <c r="M1460" s="39">
        <f t="shared" si="225"/>
        <v>138140.49312</v>
      </c>
    </row>
    <row r="1461" spans="1:13" ht="24.75" customHeight="1" x14ac:dyDescent="0.15">
      <c r="A1461" s="113"/>
      <c r="B1461" s="113"/>
      <c r="C1461" s="113"/>
      <c r="D1461" s="40" t="s">
        <v>1242</v>
      </c>
      <c r="E1461" s="40" t="s">
        <v>17</v>
      </c>
      <c r="F1461" s="40">
        <v>68121.899999999994</v>
      </c>
      <c r="G1461" s="40">
        <f t="shared" si="222"/>
        <v>81664.533719999992</v>
      </c>
      <c r="H1461" s="40">
        <v>63121.845199999996</v>
      </c>
      <c r="I1461" s="40">
        <f t="shared" si="223"/>
        <v>66341.059305199989</v>
      </c>
      <c r="J1461" s="40">
        <f t="shared" si="224"/>
        <v>66341.059305199989</v>
      </c>
      <c r="K1461" s="39">
        <v>90137.994945599989</v>
      </c>
      <c r="L1461" s="39">
        <v>214200</v>
      </c>
      <c r="M1461" s="39">
        <f t="shared" si="225"/>
        <v>90137.994945599989</v>
      </c>
    </row>
    <row r="1462" spans="1:13" ht="33" customHeight="1" x14ac:dyDescent="0.15">
      <c r="A1462" s="113"/>
      <c r="B1462" s="113"/>
      <c r="C1462" s="113"/>
      <c r="D1462" s="40" t="s">
        <v>1243</v>
      </c>
      <c r="E1462" s="40" t="s">
        <v>17</v>
      </c>
      <c r="F1462" s="40">
        <v>152026.38</v>
      </c>
      <c r="G1462" s="40">
        <f t="shared" si="222"/>
        <v>182249.22434399999</v>
      </c>
      <c r="H1462" s="40">
        <v>140867.2916</v>
      </c>
      <c r="I1462" s="40">
        <f t="shared" si="223"/>
        <v>148051.5234716</v>
      </c>
      <c r="J1462" s="40">
        <f t="shared" si="224"/>
        <v>148051.5234716</v>
      </c>
      <c r="K1462" s="39">
        <v>201158.4924048</v>
      </c>
      <c r="L1462" s="39">
        <v>452200</v>
      </c>
      <c r="M1462" s="39">
        <f t="shared" si="225"/>
        <v>201158.4924048</v>
      </c>
    </row>
    <row r="1463" spans="1:13" ht="33" customHeight="1" x14ac:dyDescent="0.15">
      <c r="A1463" s="113"/>
      <c r="B1463" s="113"/>
      <c r="C1463" s="113"/>
      <c r="D1463" s="40" t="s">
        <v>1244</v>
      </c>
      <c r="E1463" s="40" t="s">
        <v>17</v>
      </c>
      <c r="F1463" s="40">
        <v>236035.8</v>
      </c>
      <c r="G1463" s="40">
        <f t="shared" si="222"/>
        <v>282959.71703999996</v>
      </c>
      <c r="H1463" s="40">
        <v>218710.95759999999</v>
      </c>
      <c r="I1463" s="40">
        <f t="shared" si="223"/>
        <v>229865.2164376</v>
      </c>
      <c r="J1463" s="40">
        <f t="shared" si="224"/>
        <v>229865.2164376</v>
      </c>
      <c r="K1463" s="39">
        <v>312319.24745279999</v>
      </c>
      <c r="L1463" s="39">
        <v>618800</v>
      </c>
      <c r="M1463" s="39">
        <f t="shared" si="225"/>
        <v>312319.24745279999</v>
      </c>
    </row>
    <row r="1464" spans="1:13" ht="33" customHeight="1" x14ac:dyDescent="0.15">
      <c r="A1464" s="113"/>
      <c r="B1464" s="113"/>
      <c r="C1464" s="113"/>
      <c r="D1464" s="40" t="s">
        <v>1245</v>
      </c>
      <c r="E1464" s="40" t="s">
        <v>17</v>
      </c>
      <c r="F1464" s="40">
        <v>39716.82</v>
      </c>
      <c r="G1464" s="40">
        <f t="shared" si="222"/>
        <v>47612.523816000001</v>
      </c>
      <c r="H1464" s="40">
        <v>36801.772199999999</v>
      </c>
      <c r="I1464" s="40">
        <f t="shared" si="223"/>
        <v>38678.662582199999</v>
      </c>
      <c r="J1464" s="40">
        <f t="shared" si="224"/>
        <v>38678.662582199999</v>
      </c>
      <c r="K1464" s="39">
        <v>52552.930701599995</v>
      </c>
      <c r="L1464" s="39">
        <v>261800</v>
      </c>
      <c r="M1464" s="39">
        <f t="shared" si="225"/>
        <v>52552.930701599995</v>
      </c>
    </row>
    <row r="1465" spans="1:13" ht="41.25" customHeight="1" x14ac:dyDescent="0.15">
      <c r="A1465" s="113"/>
      <c r="B1465" s="113"/>
      <c r="C1465" s="113"/>
      <c r="D1465" s="40" t="s">
        <v>1246</v>
      </c>
      <c r="E1465" s="40" t="s">
        <v>17</v>
      </c>
      <c r="F1465" s="40">
        <v>39716.82</v>
      </c>
      <c r="G1465" s="40">
        <f t="shared" si="222"/>
        <v>47612.523816000001</v>
      </c>
      <c r="H1465" s="40">
        <v>36801.772199999999</v>
      </c>
      <c r="I1465" s="40">
        <f t="shared" si="223"/>
        <v>38678.662582199999</v>
      </c>
      <c r="J1465" s="40">
        <f t="shared" si="224"/>
        <v>38678.662582199999</v>
      </c>
      <c r="K1465" s="39">
        <v>52552.930701599995</v>
      </c>
      <c r="L1465" s="39">
        <v>309400</v>
      </c>
      <c r="M1465" s="39">
        <f t="shared" si="225"/>
        <v>52552.930701599995</v>
      </c>
    </row>
    <row r="1466" spans="1:13" ht="24.75" customHeight="1" x14ac:dyDescent="0.15">
      <c r="A1466" s="113"/>
      <c r="B1466" s="113"/>
      <c r="C1466" s="113"/>
      <c r="D1466" s="86" t="s">
        <v>81</v>
      </c>
      <c r="E1466" s="87"/>
      <c r="F1466" s="87"/>
      <c r="G1466" s="87"/>
      <c r="H1466" s="87"/>
      <c r="I1466" s="87"/>
      <c r="J1466" s="87"/>
      <c r="K1466" s="87"/>
      <c r="L1466" s="87"/>
      <c r="M1466" s="88"/>
    </row>
    <row r="1467" spans="1:13" ht="41.25" customHeight="1" x14ac:dyDescent="0.15">
      <c r="A1467" s="113"/>
      <c r="B1467" s="113"/>
      <c r="C1467" s="113"/>
      <c r="D1467" s="40" t="s">
        <v>1247</v>
      </c>
      <c r="E1467" s="118" t="s">
        <v>82</v>
      </c>
      <c r="F1467" s="40">
        <v>77285.34</v>
      </c>
      <c r="G1467" s="40">
        <f>(F1467*19.88%)+F1467</f>
        <v>92649.66559199999</v>
      </c>
      <c r="H1467" s="40">
        <v>71612.281000000003</v>
      </c>
      <c r="I1467" s="40">
        <f>(H1467*5.1%)+H1467</f>
        <v>75264.507331000001</v>
      </c>
      <c r="J1467" s="40">
        <f>I1467</f>
        <v>75264.507331000001</v>
      </c>
      <c r="K1467" s="121">
        <v>102262.337268</v>
      </c>
      <c r="L1467" s="121">
        <v>359751</v>
      </c>
      <c r="M1467" s="121">
        <f>MIN(K1467,L1467)</f>
        <v>102262.337268</v>
      </c>
    </row>
    <row r="1468" spans="1:13" ht="16.5" customHeight="1" x14ac:dyDescent="0.15">
      <c r="A1468" s="113"/>
      <c r="B1468" s="113"/>
      <c r="C1468" s="113"/>
      <c r="D1468" s="40" t="s">
        <v>1248</v>
      </c>
      <c r="E1468" s="119"/>
      <c r="F1468" s="40"/>
      <c r="G1468" s="40"/>
      <c r="H1468" s="40"/>
      <c r="I1468" s="40"/>
      <c r="J1468" s="40">
        <f t="shared" ref="J1468:J1475" si="226">+(G1468+I1468)/2</f>
        <v>0</v>
      </c>
      <c r="K1468" s="122"/>
      <c r="L1468" s="122"/>
      <c r="M1468" s="122"/>
    </row>
    <row r="1469" spans="1:13" ht="33" customHeight="1" x14ac:dyDescent="0.15">
      <c r="A1469" s="113"/>
      <c r="B1469" s="113"/>
      <c r="C1469" s="113"/>
      <c r="D1469" s="40" t="s">
        <v>1249</v>
      </c>
      <c r="E1469" s="119"/>
      <c r="F1469" s="40"/>
      <c r="G1469" s="40"/>
      <c r="H1469" s="40"/>
      <c r="I1469" s="40"/>
      <c r="J1469" s="40">
        <f t="shared" si="226"/>
        <v>0</v>
      </c>
      <c r="K1469" s="122"/>
      <c r="L1469" s="122"/>
      <c r="M1469" s="122"/>
    </row>
    <row r="1470" spans="1:13" ht="24.75" customHeight="1" x14ac:dyDescent="0.15">
      <c r="A1470" s="113"/>
      <c r="B1470" s="113"/>
      <c r="C1470" s="113"/>
      <c r="D1470" s="40" t="s">
        <v>1250</v>
      </c>
      <c r="E1470" s="119"/>
      <c r="F1470" s="40"/>
      <c r="G1470" s="40"/>
      <c r="H1470" s="40"/>
      <c r="I1470" s="40"/>
      <c r="J1470" s="40">
        <f t="shared" si="226"/>
        <v>0</v>
      </c>
      <c r="K1470" s="122"/>
      <c r="L1470" s="122"/>
      <c r="M1470" s="122"/>
    </row>
    <row r="1471" spans="1:13" ht="33" customHeight="1" x14ac:dyDescent="0.15">
      <c r="A1471" s="113"/>
      <c r="B1471" s="113"/>
      <c r="C1471" s="113"/>
      <c r="D1471" s="40" t="s">
        <v>1251</v>
      </c>
      <c r="E1471" s="119"/>
      <c r="F1471" s="40"/>
      <c r="G1471" s="40"/>
      <c r="H1471" s="40"/>
      <c r="I1471" s="40"/>
      <c r="J1471" s="40">
        <f t="shared" si="226"/>
        <v>0</v>
      </c>
      <c r="K1471" s="122"/>
      <c r="L1471" s="122"/>
      <c r="M1471" s="122"/>
    </row>
    <row r="1472" spans="1:13" ht="24.75" customHeight="1" x14ac:dyDescent="0.15">
      <c r="A1472" s="113"/>
      <c r="B1472" s="113"/>
      <c r="C1472" s="113"/>
      <c r="D1472" s="40" t="s">
        <v>1252</v>
      </c>
      <c r="E1472" s="119"/>
      <c r="F1472" s="40"/>
      <c r="G1472" s="40"/>
      <c r="H1472" s="40"/>
      <c r="I1472" s="40"/>
      <c r="J1472" s="40">
        <f t="shared" si="226"/>
        <v>0</v>
      </c>
      <c r="K1472" s="122"/>
      <c r="L1472" s="122"/>
      <c r="M1472" s="122"/>
    </row>
    <row r="1473" spans="1:13" ht="16.5" customHeight="1" x14ac:dyDescent="0.15">
      <c r="A1473" s="113"/>
      <c r="B1473" s="113"/>
      <c r="C1473" s="113"/>
      <c r="D1473" s="40" t="s">
        <v>1253</v>
      </c>
      <c r="E1473" s="119"/>
      <c r="F1473" s="40"/>
      <c r="G1473" s="40"/>
      <c r="H1473" s="40"/>
      <c r="I1473" s="40"/>
      <c r="J1473" s="40">
        <f t="shared" si="226"/>
        <v>0</v>
      </c>
      <c r="K1473" s="122"/>
      <c r="L1473" s="122"/>
      <c r="M1473" s="122"/>
    </row>
    <row r="1474" spans="1:13" ht="24.75" customHeight="1" x14ac:dyDescent="0.15">
      <c r="A1474" s="113"/>
      <c r="B1474" s="113"/>
      <c r="C1474" s="113"/>
      <c r="D1474" s="40" t="s">
        <v>1254</v>
      </c>
      <c r="E1474" s="119"/>
      <c r="F1474" s="40"/>
      <c r="G1474" s="40"/>
      <c r="H1474" s="40"/>
      <c r="I1474" s="40"/>
      <c r="J1474" s="40">
        <f t="shared" si="226"/>
        <v>0</v>
      </c>
      <c r="K1474" s="122"/>
      <c r="L1474" s="122"/>
      <c r="M1474" s="122"/>
    </row>
    <row r="1475" spans="1:13" ht="16.5" customHeight="1" x14ac:dyDescent="0.15">
      <c r="A1475" s="114"/>
      <c r="B1475" s="114"/>
      <c r="C1475" s="114"/>
      <c r="D1475" s="40" t="s">
        <v>1255</v>
      </c>
      <c r="E1475" s="120"/>
      <c r="F1475" s="40"/>
      <c r="G1475" s="40"/>
      <c r="H1475" s="40"/>
      <c r="I1475" s="40"/>
      <c r="J1475" s="40">
        <f t="shared" si="226"/>
        <v>0</v>
      </c>
      <c r="K1475" s="123"/>
      <c r="L1475" s="123"/>
      <c r="M1475" s="123"/>
    </row>
    <row r="1476" spans="1:13" ht="24.75" customHeight="1" x14ac:dyDescent="0.15">
      <c r="A1476" s="112">
        <v>23</v>
      </c>
      <c r="B1476" s="112" t="s">
        <v>1256</v>
      </c>
      <c r="C1476" s="112" t="s">
        <v>1257</v>
      </c>
      <c r="D1476" s="86" t="s">
        <v>15</v>
      </c>
      <c r="E1476" s="87"/>
      <c r="F1476" s="87"/>
      <c r="G1476" s="87"/>
      <c r="H1476" s="87"/>
      <c r="I1476" s="87"/>
      <c r="J1476" s="87"/>
      <c r="K1476" s="87"/>
      <c r="L1476" s="87"/>
      <c r="M1476" s="88"/>
    </row>
    <row r="1477" spans="1:13" ht="16.5" customHeight="1" x14ac:dyDescent="0.15">
      <c r="A1477" s="113"/>
      <c r="B1477" s="113"/>
      <c r="C1477" s="113"/>
      <c r="D1477" s="40" t="s">
        <v>412</v>
      </c>
      <c r="E1477" s="40" t="s">
        <v>17</v>
      </c>
      <c r="F1477" s="40">
        <v>59008.95</v>
      </c>
      <c r="G1477" s="40">
        <f t="shared" ref="G1477:G1486" si="227">(F1477*19.88%)+F1477</f>
        <v>70739.92925999999</v>
      </c>
      <c r="H1477" s="40">
        <v>61301.076199999996</v>
      </c>
      <c r="I1477" s="40">
        <f t="shared" ref="I1477:I1486" si="228">(H1477*5.1%)+H1477</f>
        <v>64427.431086199998</v>
      </c>
      <c r="J1477" s="40">
        <f>I1477</f>
        <v>64427.431086199998</v>
      </c>
      <c r="K1477" s="39">
        <v>87537.936813599998</v>
      </c>
      <c r="L1477" s="39">
        <v>261800</v>
      </c>
      <c r="M1477" s="39">
        <f>MIN(K1477,L1477)</f>
        <v>87537.936813599998</v>
      </c>
    </row>
    <row r="1478" spans="1:13" ht="24.75" customHeight="1" x14ac:dyDescent="0.15">
      <c r="A1478" s="113"/>
      <c r="B1478" s="113"/>
      <c r="C1478" s="113"/>
      <c r="D1478" s="40" t="s">
        <v>1258</v>
      </c>
      <c r="E1478" s="40" t="s">
        <v>17</v>
      </c>
      <c r="F1478" s="40">
        <v>62413.56</v>
      </c>
      <c r="G1478" s="40">
        <f t="shared" si="227"/>
        <v>74821.375727999999</v>
      </c>
      <c r="H1478" s="40">
        <v>57832.812400000003</v>
      </c>
      <c r="I1478" s="40">
        <f t="shared" si="228"/>
        <v>60782.285832400004</v>
      </c>
      <c r="J1478" s="40">
        <f t="shared" ref="J1478:J1486" si="229">I1478</f>
        <v>60782.285832400004</v>
      </c>
      <c r="K1478" s="39">
        <v>82585.25610720001</v>
      </c>
      <c r="L1478" s="39">
        <v>214200</v>
      </c>
      <c r="M1478" s="39">
        <f t="shared" ref="M1478:M1486" si="230">MIN(K1478,L1478)</f>
        <v>82585.25610720001</v>
      </c>
    </row>
    <row r="1479" spans="1:13" ht="24.75" customHeight="1" x14ac:dyDescent="0.15">
      <c r="A1479" s="113"/>
      <c r="B1479" s="113"/>
      <c r="C1479" s="113"/>
      <c r="D1479" s="40" t="s">
        <v>1259</v>
      </c>
      <c r="E1479" s="40" t="s">
        <v>17</v>
      </c>
      <c r="F1479" s="40">
        <v>243979.56</v>
      </c>
      <c r="G1479" s="40">
        <f t="shared" si="227"/>
        <v>292482.696528</v>
      </c>
      <c r="H1479" s="40">
        <v>226071.86799999999</v>
      </c>
      <c r="I1479" s="40">
        <f t="shared" si="228"/>
        <v>237601.533268</v>
      </c>
      <c r="J1479" s="40">
        <f t="shared" si="229"/>
        <v>237601.533268</v>
      </c>
      <c r="K1479" s="39">
        <v>322830.62750399997</v>
      </c>
      <c r="L1479" s="39">
        <v>190400</v>
      </c>
      <c r="M1479" s="39">
        <f t="shared" si="230"/>
        <v>190400</v>
      </c>
    </row>
    <row r="1480" spans="1:13" ht="16.5" customHeight="1" x14ac:dyDescent="0.15">
      <c r="A1480" s="113"/>
      <c r="B1480" s="113"/>
      <c r="C1480" s="113"/>
      <c r="D1480" s="40" t="s">
        <v>273</v>
      </c>
      <c r="E1480" s="40" t="s">
        <v>17</v>
      </c>
      <c r="F1480" s="40">
        <v>20425.68</v>
      </c>
      <c r="G1480" s="40">
        <f t="shared" si="227"/>
        <v>24486.305184000001</v>
      </c>
      <c r="H1480" s="40">
        <v>18926.731599999999</v>
      </c>
      <c r="I1480" s="40">
        <f t="shared" si="228"/>
        <v>19891.994911599999</v>
      </c>
      <c r="J1480" s="40">
        <f t="shared" si="229"/>
        <v>19891.994911599999</v>
      </c>
      <c r="K1480" s="39">
        <v>27027.3727248</v>
      </c>
      <c r="L1480" s="39">
        <v>214200</v>
      </c>
      <c r="M1480" s="39">
        <f t="shared" si="230"/>
        <v>27027.3727248</v>
      </c>
    </row>
    <row r="1481" spans="1:13" ht="33" customHeight="1" x14ac:dyDescent="0.15">
      <c r="A1481" s="113"/>
      <c r="B1481" s="113"/>
      <c r="C1481" s="113"/>
      <c r="D1481" s="40" t="s">
        <v>1260</v>
      </c>
      <c r="E1481" s="40" t="s">
        <v>17</v>
      </c>
      <c r="F1481" s="40">
        <v>243979.56</v>
      </c>
      <c r="G1481" s="40">
        <f t="shared" si="227"/>
        <v>292482.696528</v>
      </c>
      <c r="H1481" s="40">
        <v>226071.86799999999</v>
      </c>
      <c r="I1481" s="40">
        <f t="shared" si="228"/>
        <v>237601.533268</v>
      </c>
      <c r="J1481" s="40">
        <f t="shared" si="229"/>
        <v>237601.533268</v>
      </c>
      <c r="K1481" s="39">
        <v>322830.62750399997</v>
      </c>
      <c r="L1481" s="39">
        <v>285600</v>
      </c>
      <c r="M1481" s="39">
        <f t="shared" si="230"/>
        <v>285600</v>
      </c>
    </row>
    <row r="1482" spans="1:13" ht="16.5" customHeight="1" x14ac:dyDescent="0.15">
      <c r="A1482" s="113"/>
      <c r="B1482" s="113"/>
      <c r="C1482" s="113"/>
      <c r="D1482" s="40" t="s">
        <v>1261</v>
      </c>
      <c r="E1482" s="40" t="s">
        <v>17</v>
      </c>
      <c r="F1482" s="40">
        <v>88512.93</v>
      </c>
      <c r="G1482" s="40">
        <f t="shared" si="227"/>
        <v>106109.30048399999</v>
      </c>
      <c r="H1482" s="40">
        <v>82016.145799999998</v>
      </c>
      <c r="I1482" s="40">
        <f t="shared" si="228"/>
        <v>86198.969235800003</v>
      </c>
      <c r="J1482" s="40">
        <f t="shared" si="229"/>
        <v>86198.969235800003</v>
      </c>
      <c r="K1482" s="39">
        <v>117119.05620240001</v>
      </c>
      <c r="L1482" s="39">
        <v>380800</v>
      </c>
      <c r="M1482" s="39">
        <f t="shared" si="230"/>
        <v>117119.05620240001</v>
      </c>
    </row>
    <row r="1483" spans="1:13" ht="24.75" customHeight="1" x14ac:dyDescent="0.15">
      <c r="A1483" s="113"/>
      <c r="B1483" s="113"/>
      <c r="C1483" s="113"/>
      <c r="D1483" s="40" t="s">
        <v>1262</v>
      </c>
      <c r="E1483" s="40" t="s">
        <v>17</v>
      </c>
      <c r="F1483" s="40">
        <v>136173.51</v>
      </c>
      <c r="G1483" s="40">
        <f t="shared" si="227"/>
        <v>163244.80378800002</v>
      </c>
      <c r="H1483" s="40">
        <v>126178.8284</v>
      </c>
      <c r="I1483" s="40">
        <f t="shared" si="228"/>
        <v>132613.94864839999</v>
      </c>
      <c r="J1483" s="40">
        <f t="shared" si="229"/>
        <v>132613.94864839999</v>
      </c>
      <c r="K1483" s="39">
        <v>180183.36695519998</v>
      </c>
      <c r="L1483" s="39">
        <v>499800</v>
      </c>
      <c r="M1483" s="39">
        <f t="shared" si="230"/>
        <v>180183.36695519998</v>
      </c>
    </row>
    <row r="1484" spans="1:13" ht="16.5" customHeight="1" x14ac:dyDescent="0.15">
      <c r="A1484" s="113"/>
      <c r="B1484" s="113"/>
      <c r="C1484" s="113"/>
      <c r="D1484" s="40" t="s">
        <v>1224</v>
      </c>
      <c r="E1484" s="40" t="s">
        <v>17</v>
      </c>
      <c r="F1484" s="40">
        <v>17022.060000000001</v>
      </c>
      <c r="G1484" s="40">
        <f t="shared" si="227"/>
        <v>20406.045528000002</v>
      </c>
      <c r="H1484" s="40">
        <v>15772.5852</v>
      </c>
      <c r="I1484" s="40">
        <f t="shared" si="228"/>
        <v>16576.9870452</v>
      </c>
      <c r="J1484" s="40">
        <f t="shared" si="229"/>
        <v>16576.9870452</v>
      </c>
      <c r="K1484" s="39">
        <v>22523.251665600001</v>
      </c>
      <c r="L1484" s="39">
        <v>190400</v>
      </c>
      <c r="M1484" s="39">
        <f t="shared" si="230"/>
        <v>22523.251665600001</v>
      </c>
    </row>
    <row r="1485" spans="1:13" ht="18" customHeight="1" x14ac:dyDescent="0.15">
      <c r="A1485" s="113"/>
      <c r="B1485" s="113"/>
      <c r="C1485" s="113"/>
      <c r="D1485" s="40" t="s">
        <v>1263</v>
      </c>
      <c r="E1485" s="40" t="s">
        <v>17</v>
      </c>
      <c r="F1485" s="40">
        <v>325683.27</v>
      </c>
      <c r="G1485" s="40">
        <f t="shared" si="227"/>
        <v>390429.10407600005</v>
      </c>
      <c r="H1485" s="40">
        <v>0</v>
      </c>
      <c r="I1485" s="40">
        <f t="shared" si="228"/>
        <v>0</v>
      </c>
      <c r="J1485" s="40">
        <f t="shared" si="229"/>
        <v>0</v>
      </c>
      <c r="K1485" s="39">
        <v>465120</v>
      </c>
      <c r="L1485" s="39">
        <v>856800</v>
      </c>
      <c r="M1485" s="39">
        <f t="shared" si="230"/>
        <v>465120</v>
      </c>
    </row>
    <row r="1486" spans="1:13" ht="24.75" customHeight="1" x14ac:dyDescent="0.15">
      <c r="A1486" s="113"/>
      <c r="B1486" s="113"/>
      <c r="C1486" s="113"/>
      <c r="D1486" s="40" t="s">
        <v>445</v>
      </c>
      <c r="E1486" s="40" t="s">
        <v>17</v>
      </c>
      <c r="F1486" s="40">
        <v>204261.75</v>
      </c>
      <c r="G1486" s="40">
        <f t="shared" si="227"/>
        <v>244868.9859</v>
      </c>
      <c r="H1486" s="40">
        <v>189269.1692</v>
      </c>
      <c r="I1486" s="40">
        <f t="shared" si="228"/>
        <v>198921.89682920001</v>
      </c>
      <c r="J1486" s="40">
        <f t="shared" si="229"/>
        <v>198921.89682920001</v>
      </c>
      <c r="K1486" s="39">
        <v>270276.37361760001</v>
      </c>
      <c r="L1486" s="39">
        <v>2142000</v>
      </c>
      <c r="M1486" s="39">
        <f t="shared" si="230"/>
        <v>270276.37361760001</v>
      </c>
    </row>
    <row r="1487" spans="1:13" ht="24.75" customHeight="1" x14ac:dyDescent="0.15">
      <c r="A1487" s="113"/>
      <c r="B1487" s="113"/>
      <c r="C1487" s="113"/>
      <c r="D1487" s="86" t="s">
        <v>81</v>
      </c>
      <c r="E1487" s="87"/>
      <c r="F1487" s="87"/>
      <c r="G1487" s="87"/>
      <c r="H1487" s="87"/>
      <c r="I1487" s="87"/>
      <c r="J1487" s="87"/>
      <c r="K1487" s="87"/>
      <c r="L1487" s="87"/>
      <c r="M1487" s="88"/>
    </row>
    <row r="1488" spans="1:13" ht="33" customHeight="1" x14ac:dyDescent="0.15">
      <c r="A1488" s="113"/>
      <c r="B1488" s="113"/>
      <c r="C1488" s="113"/>
      <c r="D1488" s="40" t="s">
        <v>1264</v>
      </c>
      <c r="E1488" s="118" t="s">
        <v>82</v>
      </c>
      <c r="F1488" s="40">
        <v>250264.08</v>
      </c>
      <c r="G1488" s="40">
        <f>(F1488*19.88%)+F1488</f>
        <v>300016.579104</v>
      </c>
      <c r="H1488" s="40">
        <v>231650</v>
      </c>
      <c r="I1488" s="40">
        <f>(H1488*5.1%)+H1488</f>
        <v>243464.15</v>
      </c>
      <c r="J1488" s="40">
        <f>I1488</f>
        <v>243464.15</v>
      </c>
      <c r="K1488" s="121">
        <v>330796.2</v>
      </c>
      <c r="L1488" s="121">
        <v>410907</v>
      </c>
      <c r="M1488" s="121">
        <f>MIN(K1488,L1488)</f>
        <v>330796.2</v>
      </c>
    </row>
    <row r="1489" spans="1:13" ht="24.75" customHeight="1" x14ac:dyDescent="0.15">
      <c r="A1489" s="113"/>
      <c r="B1489" s="113"/>
      <c r="C1489" s="113"/>
      <c r="D1489" s="40" t="s">
        <v>788</v>
      </c>
      <c r="E1489" s="119"/>
      <c r="F1489" s="40"/>
      <c r="G1489" s="40"/>
      <c r="H1489" s="40"/>
      <c r="I1489" s="40"/>
      <c r="J1489" s="40">
        <f t="shared" ref="J1489:J1500" si="231">+(G1489+I1489)/2</f>
        <v>0</v>
      </c>
      <c r="K1489" s="122"/>
      <c r="L1489" s="122"/>
      <c r="M1489" s="122"/>
    </row>
    <row r="1490" spans="1:13" ht="33" customHeight="1" x14ac:dyDescent="0.15">
      <c r="A1490" s="113"/>
      <c r="B1490" s="113"/>
      <c r="C1490" s="113"/>
      <c r="D1490" s="40" t="s">
        <v>1265</v>
      </c>
      <c r="E1490" s="119"/>
      <c r="F1490" s="40"/>
      <c r="G1490" s="40"/>
      <c r="H1490" s="40"/>
      <c r="I1490" s="40"/>
      <c r="J1490" s="40">
        <f t="shared" si="231"/>
        <v>0</v>
      </c>
      <c r="K1490" s="122"/>
      <c r="L1490" s="122"/>
      <c r="M1490" s="122"/>
    </row>
    <row r="1491" spans="1:13" ht="16.5" customHeight="1" x14ac:dyDescent="0.15">
      <c r="A1491" s="113"/>
      <c r="B1491" s="113"/>
      <c r="C1491" s="113"/>
      <c r="D1491" s="40" t="s">
        <v>1266</v>
      </c>
      <c r="E1491" s="119"/>
      <c r="F1491" s="40"/>
      <c r="G1491" s="40"/>
      <c r="H1491" s="40"/>
      <c r="I1491" s="40"/>
      <c r="J1491" s="40">
        <f t="shared" si="231"/>
        <v>0</v>
      </c>
      <c r="K1491" s="122"/>
      <c r="L1491" s="122"/>
      <c r="M1491" s="122"/>
    </row>
    <row r="1492" spans="1:13" ht="33" customHeight="1" x14ac:dyDescent="0.15">
      <c r="A1492" s="113"/>
      <c r="B1492" s="113"/>
      <c r="C1492" s="113"/>
      <c r="D1492" s="40" t="s">
        <v>1267</v>
      </c>
      <c r="E1492" s="119"/>
      <c r="F1492" s="40"/>
      <c r="G1492" s="40"/>
      <c r="H1492" s="40"/>
      <c r="I1492" s="40"/>
      <c r="J1492" s="40">
        <f t="shared" si="231"/>
        <v>0</v>
      </c>
      <c r="K1492" s="122"/>
      <c r="L1492" s="122"/>
      <c r="M1492" s="122"/>
    </row>
    <row r="1493" spans="1:13" ht="33" customHeight="1" x14ac:dyDescent="0.15">
      <c r="A1493" s="113"/>
      <c r="B1493" s="113"/>
      <c r="C1493" s="113"/>
      <c r="D1493" s="40" t="s">
        <v>793</v>
      </c>
      <c r="E1493" s="119"/>
      <c r="F1493" s="40"/>
      <c r="G1493" s="40"/>
      <c r="H1493" s="40"/>
      <c r="I1493" s="40"/>
      <c r="J1493" s="40">
        <f t="shared" si="231"/>
        <v>0</v>
      </c>
      <c r="K1493" s="122"/>
      <c r="L1493" s="122"/>
      <c r="M1493" s="122"/>
    </row>
    <row r="1494" spans="1:13" ht="49.5" customHeight="1" x14ac:dyDescent="0.15">
      <c r="A1494" s="113"/>
      <c r="B1494" s="113"/>
      <c r="C1494" s="113"/>
      <c r="D1494" s="40" t="s">
        <v>794</v>
      </c>
      <c r="E1494" s="119"/>
      <c r="F1494" s="40"/>
      <c r="G1494" s="40"/>
      <c r="H1494" s="40"/>
      <c r="I1494" s="40"/>
      <c r="J1494" s="40">
        <f t="shared" si="231"/>
        <v>0</v>
      </c>
      <c r="K1494" s="122"/>
      <c r="L1494" s="122"/>
      <c r="M1494" s="122"/>
    </row>
    <row r="1495" spans="1:13" ht="33" customHeight="1" x14ac:dyDescent="0.15">
      <c r="A1495" s="113"/>
      <c r="B1495" s="113"/>
      <c r="C1495" s="113"/>
      <c r="D1495" s="40" t="s">
        <v>1268</v>
      </c>
      <c r="E1495" s="119"/>
      <c r="F1495" s="40"/>
      <c r="G1495" s="40"/>
      <c r="H1495" s="40"/>
      <c r="I1495" s="40"/>
      <c r="J1495" s="40">
        <f t="shared" si="231"/>
        <v>0</v>
      </c>
      <c r="K1495" s="122"/>
      <c r="L1495" s="122"/>
      <c r="M1495" s="122"/>
    </row>
    <row r="1496" spans="1:13" ht="24.75" customHeight="1" x14ac:dyDescent="0.15">
      <c r="A1496" s="113"/>
      <c r="B1496" s="113"/>
      <c r="C1496" s="113"/>
      <c r="D1496" s="40" t="s">
        <v>795</v>
      </c>
      <c r="E1496" s="119"/>
      <c r="F1496" s="40"/>
      <c r="G1496" s="40"/>
      <c r="H1496" s="40"/>
      <c r="I1496" s="40"/>
      <c r="J1496" s="40">
        <f t="shared" si="231"/>
        <v>0</v>
      </c>
      <c r="K1496" s="122"/>
      <c r="L1496" s="122"/>
      <c r="M1496" s="122"/>
    </row>
    <row r="1497" spans="1:13" ht="24.75" customHeight="1" x14ac:dyDescent="0.15">
      <c r="A1497" s="113"/>
      <c r="B1497" s="113"/>
      <c r="C1497" s="113"/>
      <c r="D1497" s="40" t="s">
        <v>1269</v>
      </c>
      <c r="E1497" s="119"/>
      <c r="F1497" s="40"/>
      <c r="G1497" s="40"/>
      <c r="H1497" s="40"/>
      <c r="I1497" s="40"/>
      <c r="J1497" s="40">
        <f t="shared" si="231"/>
        <v>0</v>
      </c>
      <c r="K1497" s="122"/>
      <c r="L1497" s="122"/>
      <c r="M1497" s="122"/>
    </row>
    <row r="1498" spans="1:13" ht="16.5" customHeight="1" x14ac:dyDescent="0.15">
      <c r="A1498" s="113"/>
      <c r="B1498" s="113"/>
      <c r="C1498" s="113"/>
      <c r="D1498" s="40" t="s">
        <v>1270</v>
      </c>
      <c r="E1498" s="119"/>
      <c r="F1498" s="40"/>
      <c r="G1498" s="40"/>
      <c r="H1498" s="40"/>
      <c r="I1498" s="40"/>
      <c r="J1498" s="40">
        <f t="shared" si="231"/>
        <v>0</v>
      </c>
      <c r="K1498" s="122"/>
      <c r="L1498" s="122"/>
      <c r="M1498" s="122"/>
    </row>
    <row r="1499" spans="1:13" ht="24.75" customHeight="1" x14ac:dyDescent="0.15">
      <c r="A1499" s="113"/>
      <c r="B1499" s="113"/>
      <c r="C1499" s="113"/>
      <c r="D1499" s="40" t="s">
        <v>1271</v>
      </c>
      <c r="E1499" s="119"/>
      <c r="F1499" s="40"/>
      <c r="G1499" s="40"/>
      <c r="H1499" s="40"/>
      <c r="I1499" s="40"/>
      <c r="J1499" s="40">
        <f t="shared" si="231"/>
        <v>0</v>
      </c>
      <c r="K1499" s="122"/>
      <c r="L1499" s="122"/>
      <c r="M1499" s="122"/>
    </row>
    <row r="1500" spans="1:13" ht="24.75" customHeight="1" x14ac:dyDescent="0.15">
      <c r="A1500" s="114"/>
      <c r="B1500" s="114"/>
      <c r="C1500" s="114"/>
      <c r="D1500" s="40" t="s">
        <v>1272</v>
      </c>
      <c r="E1500" s="120"/>
      <c r="F1500" s="40"/>
      <c r="G1500" s="40"/>
      <c r="H1500" s="40"/>
      <c r="I1500" s="40"/>
      <c r="J1500" s="40">
        <f t="shared" si="231"/>
        <v>0</v>
      </c>
      <c r="K1500" s="123"/>
      <c r="L1500" s="123"/>
      <c r="M1500" s="123"/>
    </row>
    <row r="1501" spans="1:13" ht="26.25" customHeight="1" x14ac:dyDescent="0.15">
      <c r="A1501" s="112">
        <v>24</v>
      </c>
      <c r="B1501" s="112" t="s">
        <v>1273</v>
      </c>
      <c r="C1501" s="112" t="s">
        <v>1274</v>
      </c>
      <c r="D1501" s="86" t="s">
        <v>15</v>
      </c>
      <c r="E1501" s="87"/>
      <c r="F1501" s="87"/>
      <c r="G1501" s="87"/>
      <c r="H1501" s="87"/>
      <c r="I1501" s="87"/>
      <c r="J1501" s="87"/>
      <c r="K1501" s="87"/>
      <c r="L1501" s="87"/>
      <c r="M1501" s="88"/>
    </row>
    <row r="1502" spans="1:13" ht="33" customHeight="1" x14ac:dyDescent="0.15">
      <c r="A1502" s="113"/>
      <c r="B1502" s="113"/>
      <c r="C1502" s="113"/>
      <c r="D1502" s="40" t="s">
        <v>1275</v>
      </c>
      <c r="E1502" s="40" t="s">
        <v>17</v>
      </c>
      <c r="F1502" s="40">
        <v>51066.18</v>
      </c>
      <c r="G1502" s="40">
        <f t="shared" ref="G1502:G1510" si="232">(F1502*19.88%)+F1502</f>
        <v>61218.136584</v>
      </c>
      <c r="H1502" s="40">
        <v>53049.703200000004</v>
      </c>
      <c r="I1502" s="40">
        <f t="shared" ref="I1502:I1510" si="233">(H1502*5.1%)+H1502</f>
        <v>55755.238063200006</v>
      </c>
      <c r="J1502" s="40">
        <f>I1502</f>
        <v>55755.238063200006</v>
      </c>
      <c r="K1502" s="39">
        <v>488478</v>
      </c>
      <c r="L1502" s="39">
        <v>214200</v>
      </c>
      <c r="M1502" s="39">
        <f>MIN(K1502,L1502)</f>
        <v>214200</v>
      </c>
    </row>
    <row r="1503" spans="1:13" ht="16.5" customHeight="1" x14ac:dyDescent="0.15">
      <c r="A1503" s="113"/>
      <c r="B1503" s="113"/>
      <c r="C1503" s="113"/>
      <c r="D1503" s="40" t="s">
        <v>1276</v>
      </c>
      <c r="E1503" s="40" t="s">
        <v>17</v>
      </c>
      <c r="F1503" s="40">
        <v>63548.1</v>
      </c>
      <c r="G1503" s="40">
        <f t="shared" si="232"/>
        <v>76181.462279999992</v>
      </c>
      <c r="H1503" s="40">
        <v>66016.543600000005</v>
      </c>
      <c r="I1503" s="40">
        <f t="shared" si="233"/>
        <v>69383.387323600007</v>
      </c>
      <c r="J1503" s="40">
        <f t="shared" ref="J1503:J1510" si="234">I1503</f>
        <v>69383.387323600007</v>
      </c>
      <c r="K1503" s="39">
        <v>94271.624260800003</v>
      </c>
      <c r="L1503" s="39">
        <v>1428000</v>
      </c>
      <c r="M1503" s="39">
        <f t="shared" ref="M1503:M1510" si="235">MIN(K1503,L1503)</f>
        <v>94271.624260800003</v>
      </c>
    </row>
    <row r="1504" spans="1:13" ht="33" customHeight="1" x14ac:dyDescent="0.15">
      <c r="A1504" s="113"/>
      <c r="B1504" s="113"/>
      <c r="C1504" s="113"/>
      <c r="D1504" s="40" t="s">
        <v>1277</v>
      </c>
      <c r="E1504" s="40" t="s">
        <v>17</v>
      </c>
      <c r="F1504" s="40">
        <v>42291.81</v>
      </c>
      <c r="G1504" s="40">
        <f t="shared" si="232"/>
        <v>50699.421827999999</v>
      </c>
      <c r="H1504" s="40">
        <v>0</v>
      </c>
      <c r="I1504" s="40">
        <f t="shared" si="233"/>
        <v>0</v>
      </c>
      <c r="J1504" s="40">
        <f t="shared" si="234"/>
        <v>0</v>
      </c>
      <c r="K1504" s="39">
        <v>59543.316000000006</v>
      </c>
      <c r="L1504" s="39">
        <v>71400</v>
      </c>
      <c r="M1504" s="39">
        <f t="shared" si="235"/>
        <v>59543.316000000006</v>
      </c>
    </row>
    <row r="1505" spans="1:13" ht="41.25" customHeight="1" x14ac:dyDescent="0.15">
      <c r="A1505" s="113"/>
      <c r="B1505" s="113"/>
      <c r="C1505" s="113"/>
      <c r="D1505" s="40" t="s">
        <v>1278</v>
      </c>
      <c r="E1505" s="40" t="s">
        <v>17</v>
      </c>
      <c r="F1505" s="40">
        <v>771655.5</v>
      </c>
      <c r="G1505" s="40">
        <f t="shared" si="232"/>
        <v>925060.61339999991</v>
      </c>
      <c r="H1505" s="40">
        <v>0</v>
      </c>
      <c r="I1505" s="40">
        <f t="shared" si="233"/>
        <v>0</v>
      </c>
      <c r="J1505" s="40">
        <f t="shared" si="234"/>
        <v>0</v>
      </c>
      <c r="K1505" s="39">
        <v>1824780</v>
      </c>
      <c r="L1505" s="39">
        <v>1166200</v>
      </c>
      <c r="M1505" s="39">
        <f t="shared" si="235"/>
        <v>1166200</v>
      </c>
    </row>
    <row r="1506" spans="1:13" ht="41.25" customHeight="1" x14ac:dyDescent="0.15">
      <c r="A1506" s="113"/>
      <c r="B1506" s="113"/>
      <c r="C1506" s="113"/>
      <c r="D1506" s="40" t="s">
        <v>1279</v>
      </c>
      <c r="E1506" s="40" t="s">
        <v>17</v>
      </c>
      <c r="F1506" s="40">
        <v>295045.74</v>
      </c>
      <c r="G1506" s="40">
        <f t="shared" si="232"/>
        <v>353700.83311199996</v>
      </c>
      <c r="H1506" s="40">
        <v>84089.876600000003</v>
      </c>
      <c r="I1506" s="40">
        <f t="shared" si="233"/>
        <v>88378.460306599998</v>
      </c>
      <c r="J1506" s="40">
        <f t="shared" si="234"/>
        <v>88378.460306599998</v>
      </c>
      <c r="K1506" s="39">
        <v>120080.34378480002</v>
      </c>
      <c r="L1506" s="39">
        <v>499800</v>
      </c>
      <c r="M1506" s="39">
        <f t="shared" si="235"/>
        <v>120080.34378480002</v>
      </c>
    </row>
    <row r="1507" spans="1:13" ht="33" customHeight="1" x14ac:dyDescent="0.15">
      <c r="A1507" s="113"/>
      <c r="B1507" s="113"/>
      <c r="C1507" s="113"/>
      <c r="D1507" s="40" t="s">
        <v>1280</v>
      </c>
      <c r="E1507" s="40" t="s">
        <v>17</v>
      </c>
      <c r="F1507" s="40">
        <v>48796.11</v>
      </c>
      <c r="G1507" s="40">
        <f t="shared" si="232"/>
        <v>58496.776667999999</v>
      </c>
      <c r="H1507" s="40">
        <v>41697</v>
      </c>
      <c r="I1507" s="40">
        <f t="shared" si="233"/>
        <v>43823.546999999999</v>
      </c>
      <c r="J1507" s="40">
        <f t="shared" si="234"/>
        <v>43823.546999999999</v>
      </c>
      <c r="K1507" s="39">
        <v>59543.316000000006</v>
      </c>
      <c r="L1507" s="39">
        <v>380800</v>
      </c>
      <c r="M1507" s="39">
        <f t="shared" si="235"/>
        <v>59543.316000000006</v>
      </c>
    </row>
    <row r="1508" spans="1:13" ht="33" customHeight="1" x14ac:dyDescent="0.15">
      <c r="A1508" s="113"/>
      <c r="B1508" s="113"/>
      <c r="C1508" s="113"/>
      <c r="D1508" s="40" t="s">
        <v>1281</v>
      </c>
      <c r="E1508" s="40" t="s">
        <v>17</v>
      </c>
      <c r="F1508" s="40">
        <v>20374.2</v>
      </c>
      <c r="G1508" s="40">
        <f t="shared" si="232"/>
        <v>24424.590960000001</v>
      </c>
      <c r="H1508" s="40">
        <v>0</v>
      </c>
      <c r="I1508" s="40">
        <f t="shared" si="233"/>
        <v>0</v>
      </c>
      <c r="J1508" s="40">
        <f t="shared" si="234"/>
        <v>0</v>
      </c>
      <c r="K1508" s="39">
        <v>59543.316000000006</v>
      </c>
      <c r="L1508" s="39">
        <v>142800</v>
      </c>
      <c r="M1508" s="39">
        <f t="shared" si="235"/>
        <v>59543.316000000006</v>
      </c>
    </row>
    <row r="1509" spans="1:13" ht="33" customHeight="1" x14ac:dyDescent="0.15">
      <c r="A1509" s="113"/>
      <c r="B1509" s="113"/>
      <c r="C1509" s="113"/>
      <c r="D1509" s="40" t="s">
        <v>1282</v>
      </c>
      <c r="E1509" s="40" t="s">
        <v>17</v>
      </c>
      <c r="F1509" s="40">
        <v>136173.51</v>
      </c>
      <c r="G1509" s="40">
        <f t="shared" si="232"/>
        <v>163244.80378800002</v>
      </c>
      <c r="H1509" s="40">
        <v>0</v>
      </c>
      <c r="I1509" s="40">
        <f t="shared" si="233"/>
        <v>0</v>
      </c>
      <c r="J1509" s="40">
        <f t="shared" si="234"/>
        <v>0</v>
      </c>
      <c r="K1509" s="39">
        <v>1824780</v>
      </c>
      <c r="L1509" s="39">
        <v>2142000</v>
      </c>
      <c r="M1509" s="39">
        <f t="shared" si="235"/>
        <v>1824780</v>
      </c>
    </row>
    <row r="1510" spans="1:13" ht="24.75" customHeight="1" x14ac:dyDescent="0.15">
      <c r="A1510" s="113"/>
      <c r="B1510" s="113"/>
      <c r="C1510" s="113"/>
      <c r="D1510" s="40" t="s">
        <v>1283</v>
      </c>
      <c r="E1510" s="40" t="s">
        <v>17</v>
      </c>
      <c r="F1510" s="40">
        <v>136173.51</v>
      </c>
      <c r="G1510" s="40">
        <f t="shared" si="232"/>
        <v>163244.80378800002</v>
      </c>
      <c r="H1510" s="40">
        <v>35210.800000000003</v>
      </c>
      <c r="I1510" s="40">
        <f t="shared" si="233"/>
        <v>37006.550800000005</v>
      </c>
      <c r="J1510" s="40">
        <f t="shared" si="234"/>
        <v>37006.550800000005</v>
      </c>
      <c r="K1510" s="39">
        <v>193133.94</v>
      </c>
      <c r="L1510" s="39">
        <v>261800</v>
      </c>
      <c r="M1510" s="39">
        <f t="shared" si="235"/>
        <v>193133.94</v>
      </c>
    </row>
    <row r="1511" spans="1:13" ht="24.75" customHeight="1" x14ac:dyDescent="0.15">
      <c r="A1511" s="113"/>
      <c r="B1511" s="113"/>
      <c r="C1511" s="113"/>
      <c r="D1511" s="86" t="s">
        <v>81</v>
      </c>
      <c r="E1511" s="87"/>
      <c r="F1511" s="87"/>
      <c r="G1511" s="87"/>
      <c r="H1511" s="87"/>
      <c r="I1511" s="87"/>
      <c r="J1511" s="87"/>
      <c r="K1511" s="87"/>
      <c r="L1511" s="87"/>
      <c r="M1511" s="88"/>
    </row>
    <row r="1512" spans="1:13" ht="33" customHeight="1" x14ac:dyDescent="0.15">
      <c r="A1512" s="113"/>
      <c r="B1512" s="113"/>
      <c r="C1512" s="113"/>
      <c r="D1512" s="40" t="s">
        <v>1284</v>
      </c>
      <c r="E1512" s="118" t="s">
        <v>82</v>
      </c>
      <c r="F1512" s="40">
        <v>101848.23</v>
      </c>
      <c r="G1512" s="40">
        <f>(F1512*19.88%)+F1512</f>
        <v>122095.65812399999</v>
      </c>
      <c r="H1512" s="40">
        <v>91733.4</v>
      </c>
      <c r="I1512" s="40">
        <f>(H1512*5.1%)+H1512</f>
        <v>96411.80339999999</v>
      </c>
      <c r="J1512" s="40">
        <f>I1512</f>
        <v>96411.80339999999</v>
      </c>
      <c r="K1512" s="121">
        <v>130995.29519999999</v>
      </c>
      <c r="L1512" s="121">
        <v>423521</v>
      </c>
      <c r="M1512" s="121">
        <f>MIN(K1512,L1512)</f>
        <v>130995.29519999999</v>
      </c>
    </row>
    <row r="1513" spans="1:13" ht="16.5" customHeight="1" x14ac:dyDescent="0.15">
      <c r="A1513" s="113"/>
      <c r="B1513" s="113"/>
      <c r="C1513" s="113"/>
      <c r="D1513" s="40" t="s">
        <v>1285</v>
      </c>
      <c r="E1513" s="119"/>
      <c r="F1513" s="40"/>
      <c r="G1513" s="40"/>
      <c r="H1513" s="40"/>
      <c r="I1513" s="40"/>
      <c r="J1513" s="40">
        <f t="shared" ref="J1513:J1526" si="236">+(G1513+I1513)/2</f>
        <v>0</v>
      </c>
      <c r="K1513" s="122"/>
      <c r="L1513" s="122"/>
      <c r="M1513" s="122"/>
    </row>
    <row r="1514" spans="1:13" ht="24.75" customHeight="1" x14ac:dyDescent="0.15">
      <c r="A1514" s="113"/>
      <c r="B1514" s="113"/>
      <c r="C1514" s="113"/>
      <c r="D1514" s="40" t="s">
        <v>788</v>
      </c>
      <c r="E1514" s="119"/>
      <c r="F1514" s="40"/>
      <c r="G1514" s="40"/>
      <c r="H1514" s="40"/>
      <c r="I1514" s="40"/>
      <c r="J1514" s="40">
        <f t="shared" si="236"/>
        <v>0</v>
      </c>
      <c r="K1514" s="122"/>
      <c r="L1514" s="122"/>
      <c r="M1514" s="122"/>
    </row>
    <row r="1515" spans="1:13" ht="49.5" customHeight="1" x14ac:dyDescent="0.15">
      <c r="A1515" s="113"/>
      <c r="B1515" s="113"/>
      <c r="C1515" s="113"/>
      <c r="D1515" s="40" t="s">
        <v>1286</v>
      </c>
      <c r="E1515" s="119"/>
      <c r="F1515" s="40"/>
      <c r="G1515" s="40"/>
      <c r="H1515" s="40"/>
      <c r="I1515" s="40"/>
      <c r="J1515" s="40">
        <f t="shared" si="236"/>
        <v>0</v>
      </c>
      <c r="K1515" s="122"/>
      <c r="L1515" s="122"/>
      <c r="M1515" s="122"/>
    </row>
    <row r="1516" spans="1:13" ht="24.75" customHeight="1" x14ac:dyDescent="0.15">
      <c r="A1516" s="113"/>
      <c r="B1516" s="113"/>
      <c r="C1516" s="113"/>
      <c r="D1516" s="40" t="s">
        <v>1287</v>
      </c>
      <c r="E1516" s="119"/>
      <c r="F1516" s="40"/>
      <c r="G1516" s="40"/>
      <c r="H1516" s="40"/>
      <c r="I1516" s="40"/>
      <c r="J1516" s="40">
        <f t="shared" si="236"/>
        <v>0</v>
      </c>
      <c r="K1516" s="122"/>
      <c r="L1516" s="122"/>
      <c r="M1516" s="122"/>
    </row>
    <row r="1517" spans="1:13" ht="33" customHeight="1" x14ac:dyDescent="0.15">
      <c r="A1517" s="113"/>
      <c r="B1517" s="113"/>
      <c r="C1517" s="113"/>
      <c r="D1517" s="40" t="s">
        <v>1288</v>
      </c>
      <c r="E1517" s="119"/>
      <c r="F1517" s="40"/>
      <c r="G1517" s="40"/>
      <c r="H1517" s="40"/>
      <c r="I1517" s="40"/>
      <c r="J1517" s="40">
        <f t="shared" si="236"/>
        <v>0</v>
      </c>
      <c r="K1517" s="122"/>
      <c r="L1517" s="122"/>
      <c r="M1517" s="122"/>
    </row>
    <row r="1518" spans="1:13" ht="33" customHeight="1" x14ac:dyDescent="0.15">
      <c r="A1518" s="113"/>
      <c r="B1518" s="113"/>
      <c r="C1518" s="113"/>
      <c r="D1518" s="40" t="s">
        <v>793</v>
      </c>
      <c r="E1518" s="119"/>
      <c r="F1518" s="40"/>
      <c r="G1518" s="40"/>
      <c r="H1518" s="40"/>
      <c r="I1518" s="40"/>
      <c r="J1518" s="40">
        <f t="shared" si="236"/>
        <v>0</v>
      </c>
      <c r="K1518" s="122"/>
      <c r="L1518" s="122"/>
      <c r="M1518" s="122"/>
    </row>
    <row r="1519" spans="1:13" ht="49.5" customHeight="1" x14ac:dyDescent="0.15">
      <c r="A1519" s="113"/>
      <c r="B1519" s="113"/>
      <c r="C1519" s="113"/>
      <c r="D1519" s="40" t="s">
        <v>794</v>
      </c>
      <c r="E1519" s="119"/>
      <c r="F1519" s="40"/>
      <c r="G1519" s="40"/>
      <c r="H1519" s="40"/>
      <c r="I1519" s="40"/>
      <c r="J1519" s="40">
        <f t="shared" si="236"/>
        <v>0</v>
      </c>
      <c r="K1519" s="122"/>
      <c r="L1519" s="122"/>
      <c r="M1519" s="122"/>
    </row>
    <row r="1520" spans="1:13" ht="24.75" customHeight="1" x14ac:dyDescent="0.15">
      <c r="A1520" s="113"/>
      <c r="B1520" s="113"/>
      <c r="C1520" s="113"/>
      <c r="D1520" s="40" t="s">
        <v>795</v>
      </c>
      <c r="E1520" s="119"/>
      <c r="F1520" s="40"/>
      <c r="G1520" s="40"/>
      <c r="H1520" s="40"/>
      <c r="I1520" s="40"/>
      <c r="J1520" s="40">
        <f t="shared" si="236"/>
        <v>0</v>
      </c>
      <c r="K1520" s="122"/>
      <c r="L1520" s="122"/>
      <c r="M1520" s="122"/>
    </row>
    <row r="1521" spans="1:13" ht="33" customHeight="1" x14ac:dyDescent="0.15">
      <c r="A1521" s="113"/>
      <c r="B1521" s="113"/>
      <c r="C1521" s="113"/>
      <c r="D1521" s="40" t="s">
        <v>1289</v>
      </c>
      <c r="E1521" s="119"/>
      <c r="F1521" s="40"/>
      <c r="G1521" s="40"/>
      <c r="H1521" s="40"/>
      <c r="I1521" s="40"/>
      <c r="J1521" s="40">
        <f t="shared" si="236"/>
        <v>0</v>
      </c>
      <c r="K1521" s="122"/>
      <c r="L1521" s="122"/>
      <c r="M1521" s="122"/>
    </row>
    <row r="1522" spans="1:13" ht="33" customHeight="1" x14ac:dyDescent="0.15">
      <c r="A1522" s="113"/>
      <c r="B1522" s="113"/>
      <c r="C1522" s="113"/>
      <c r="D1522" s="40" t="s">
        <v>1290</v>
      </c>
      <c r="E1522" s="119"/>
      <c r="F1522" s="40"/>
      <c r="G1522" s="40"/>
      <c r="H1522" s="40"/>
      <c r="I1522" s="40"/>
      <c r="J1522" s="40">
        <f t="shared" si="236"/>
        <v>0</v>
      </c>
      <c r="K1522" s="122"/>
      <c r="L1522" s="122"/>
      <c r="M1522" s="122"/>
    </row>
    <row r="1523" spans="1:13" ht="24.75" customHeight="1" x14ac:dyDescent="0.15">
      <c r="A1523" s="113"/>
      <c r="B1523" s="113"/>
      <c r="C1523" s="113"/>
      <c r="D1523" s="40" t="s">
        <v>1271</v>
      </c>
      <c r="E1523" s="119"/>
      <c r="F1523" s="40"/>
      <c r="G1523" s="40"/>
      <c r="H1523" s="40"/>
      <c r="I1523" s="40"/>
      <c r="J1523" s="40">
        <f t="shared" si="236"/>
        <v>0</v>
      </c>
      <c r="K1523" s="122"/>
      <c r="L1523" s="122"/>
      <c r="M1523" s="122"/>
    </row>
    <row r="1524" spans="1:13" ht="49.5" customHeight="1" x14ac:dyDescent="0.15">
      <c r="A1524" s="113"/>
      <c r="B1524" s="113"/>
      <c r="C1524" s="113"/>
      <c r="D1524" s="40" t="s">
        <v>1291</v>
      </c>
      <c r="E1524" s="119"/>
      <c r="F1524" s="40"/>
      <c r="G1524" s="40"/>
      <c r="H1524" s="40"/>
      <c r="I1524" s="40"/>
      <c r="J1524" s="40">
        <f t="shared" si="236"/>
        <v>0</v>
      </c>
      <c r="K1524" s="122"/>
      <c r="L1524" s="122"/>
      <c r="M1524" s="122"/>
    </row>
    <row r="1525" spans="1:13" ht="24.75" customHeight="1" x14ac:dyDescent="0.15">
      <c r="A1525" s="113"/>
      <c r="B1525" s="113"/>
      <c r="C1525" s="113"/>
      <c r="D1525" s="40" t="s">
        <v>99</v>
      </c>
      <c r="E1525" s="119"/>
      <c r="F1525" s="40"/>
      <c r="G1525" s="40"/>
      <c r="H1525" s="40"/>
      <c r="I1525" s="40"/>
      <c r="J1525" s="40">
        <f t="shared" si="236"/>
        <v>0</v>
      </c>
      <c r="K1525" s="122"/>
      <c r="L1525" s="122"/>
      <c r="M1525" s="122"/>
    </row>
    <row r="1526" spans="1:13" ht="24.75" customHeight="1" x14ac:dyDescent="0.15">
      <c r="A1526" s="114"/>
      <c r="B1526" s="114"/>
      <c r="C1526" s="114"/>
      <c r="D1526" s="40" t="s">
        <v>1292</v>
      </c>
      <c r="E1526" s="120"/>
      <c r="F1526" s="40"/>
      <c r="G1526" s="40"/>
      <c r="H1526" s="40"/>
      <c r="I1526" s="40"/>
      <c r="J1526" s="40">
        <f t="shared" si="236"/>
        <v>0</v>
      </c>
      <c r="K1526" s="123"/>
      <c r="L1526" s="123"/>
      <c r="M1526" s="123"/>
    </row>
    <row r="1527" spans="1:13" ht="24" customHeight="1" x14ac:dyDescent="0.15">
      <c r="A1527" s="112">
        <v>25</v>
      </c>
      <c r="B1527" s="112" t="s">
        <v>1293</v>
      </c>
      <c r="C1527" s="112" t="s">
        <v>1294</v>
      </c>
      <c r="D1527" s="86" t="s">
        <v>15</v>
      </c>
      <c r="E1527" s="87"/>
      <c r="F1527" s="87"/>
      <c r="G1527" s="87"/>
      <c r="H1527" s="87"/>
      <c r="I1527" s="87"/>
      <c r="J1527" s="87"/>
      <c r="K1527" s="87"/>
      <c r="L1527" s="87"/>
      <c r="M1527" s="88"/>
    </row>
    <row r="1528" spans="1:13" ht="33" customHeight="1" x14ac:dyDescent="0.15">
      <c r="A1528" s="113"/>
      <c r="B1528" s="113"/>
      <c r="C1528" s="113"/>
      <c r="D1528" s="40" t="s">
        <v>1295</v>
      </c>
      <c r="E1528" s="40" t="s">
        <v>17</v>
      </c>
      <c r="F1528" s="40">
        <v>43122.42</v>
      </c>
      <c r="G1528" s="40">
        <f t="shared" ref="G1528:G1542" si="237">(F1528*19.88%)+F1528</f>
        <v>51695.157095999995</v>
      </c>
      <c r="H1528" s="40">
        <v>33566.084999999999</v>
      </c>
      <c r="I1528" s="40">
        <f t="shared" ref="I1528:I1542" si="238">(H1528*5.1%)+H1528</f>
        <v>35277.955334999999</v>
      </c>
      <c r="J1528" s="40">
        <f>I1528</f>
        <v>35277.955334999999</v>
      </c>
      <c r="K1528" s="39">
        <v>47932.369380000004</v>
      </c>
      <c r="L1528" s="39">
        <v>214200</v>
      </c>
      <c r="M1528" s="39">
        <f>MIN(K1528,L1528)</f>
        <v>47932.369380000004</v>
      </c>
    </row>
    <row r="1529" spans="1:13" ht="41.25" customHeight="1" x14ac:dyDescent="0.15">
      <c r="A1529" s="113"/>
      <c r="B1529" s="113"/>
      <c r="C1529" s="113"/>
      <c r="D1529" s="40" t="s">
        <v>1296</v>
      </c>
      <c r="E1529" s="40" t="s">
        <v>17</v>
      </c>
      <c r="F1529" s="40">
        <v>81704.7</v>
      </c>
      <c r="G1529" s="40">
        <f t="shared" si="237"/>
        <v>97947.594359999988</v>
      </c>
      <c r="H1529" s="40">
        <v>84879.339800000002</v>
      </c>
      <c r="I1529" s="40">
        <f t="shared" si="238"/>
        <v>89208.1861298</v>
      </c>
      <c r="J1529" s="40">
        <f t="shared" ref="J1529:J1542" si="239">I1529</f>
        <v>89208.1861298</v>
      </c>
      <c r="K1529" s="39">
        <v>121207.6972344</v>
      </c>
      <c r="L1529" s="39">
        <v>261800</v>
      </c>
      <c r="M1529" s="39">
        <f t="shared" ref="M1529:M1542" si="240">MIN(K1529,L1529)</f>
        <v>121207.6972344</v>
      </c>
    </row>
    <row r="1530" spans="1:13" ht="41.25" customHeight="1" x14ac:dyDescent="0.15">
      <c r="A1530" s="113"/>
      <c r="B1530" s="113"/>
      <c r="C1530" s="113"/>
      <c r="D1530" s="40" t="s">
        <v>1297</v>
      </c>
      <c r="E1530" s="40" t="s">
        <v>17</v>
      </c>
      <c r="F1530" s="40">
        <v>306392.13</v>
      </c>
      <c r="G1530" s="40">
        <f t="shared" si="237"/>
        <v>367302.88544400001</v>
      </c>
      <c r="H1530" s="40">
        <v>226071.86799999999</v>
      </c>
      <c r="I1530" s="40">
        <f t="shared" si="238"/>
        <v>237601.533268</v>
      </c>
      <c r="J1530" s="40">
        <f t="shared" si="239"/>
        <v>237601.533268</v>
      </c>
      <c r="K1530" s="39">
        <v>322830.62750399997</v>
      </c>
      <c r="L1530" s="39">
        <v>380800</v>
      </c>
      <c r="M1530" s="39">
        <f t="shared" si="240"/>
        <v>322830.62750399997</v>
      </c>
    </row>
    <row r="1531" spans="1:13" ht="33" customHeight="1" x14ac:dyDescent="0.15">
      <c r="A1531" s="113"/>
      <c r="B1531" s="113"/>
      <c r="C1531" s="113"/>
      <c r="D1531" s="40" t="s">
        <v>1298</v>
      </c>
      <c r="E1531" s="40" t="s">
        <v>17</v>
      </c>
      <c r="F1531" s="40">
        <v>107804.07</v>
      </c>
      <c r="G1531" s="40">
        <f t="shared" si="237"/>
        <v>129235.51911600001</v>
      </c>
      <c r="H1531" s="40">
        <v>18926.731599999999</v>
      </c>
      <c r="I1531" s="40">
        <f t="shared" si="238"/>
        <v>19891.994911599999</v>
      </c>
      <c r="J1531" s="40">
        <f t="shared" si="239"/>
        <v>19891.994911599999</v>
      </c>
      <c r="K1531" s="39">
        <v>27027.3727248</v>
      </c>
      <c r="L1531" s="39">
        <v>214200</v>
      </c>
      <c r="M1531" s="39">
        <f t="shared" si="240"/>
        <v>27027.3727248</v>
      </c>
    </row>
    <row r="1532" spans="1:13" ht="16.5" customHeight="1" x14ac:dyDescent="0.15">
      <c r="A1532" s="113"/>
      <c r="B1532" s="113"/>
      <c r="C1532" s="113"/>
      <c r="D1532" s="40" t="s">
        <v>1299</v>
      </c>
      <c r="E1532" s="40" t="s">
        <v>17</v>
      </c>
      <c r="F1532" s="40">
        <v>221282.82</v>
      </c>
      <c r="G1532" s="40">
        <f t="shared" si="237"/>
        <v>265273.84461600002</v>
      </c>
      <c r="H1532" s="40">
        <v>226071.86799999999</v>
      </c>
      <c r="I1532" s="40">
        <f t="shared" si="238"/>
        <v>237601.533268</v>
      </c>
      <c r="J1532" s="40">
        <f t="shared" si="239"/>
        <v>237601.533268</v>
      </c>
      <c r="K1532" s="39">
        <v>322830.62750399997</v>
      </c>
      <c r="L1532" s="39">
        <v>499800</v>
      </c>
      <c r="M1532" s="39">
        <f t="shared" si="240"/>
        <v>322830.62750399997</v>
      </c>
    </row>
    <row r="1533" spans="1:13" ht="33" customHeight="1" x14ac:dyDescent="0.15">
      <c r="A1533" s="113"/>
      <c r="B1533" s="113"/>
      <c r="C1533" s="113"/>
      <c r="D1533" s="40" t="s">
        <v>770</v>
      </c>
      <c r="E1533" s="40" t="s">
        <v>17</v>
      </c>
      <c r="F1533" s="40">
        <v>59008.95</v>
      </c>
      <c r="G1533" s="40">
        <f t="shared" si="237"/>
        <v>70739.92925999999</v>
      </c>
      <c r="H1533" s="40">
        <v>61301.076199999996</v>
      </c>
      <c r="I1533" s="40">
        <f t="shared" si="238"/>
        <v>64427.431086199998</v>
      </c>
      <c r="J1533" s="40">
        <f t="shared" si="239"/>
        <v>64427.431086199998</v>
      </c>
      <c r="K1533" s="39">
        <v>87537.936813599998</v>
      </c>
      <c r="L1533" s="39">
        <v>261800</v>
      </c>
      <c r="M1533" s="39">
        <f t="shared" si="240"/>
        <v>87537.936813599998</v>
      </c>
    </row>
    <row r="1534" spans="1:13" ht="33" customHeight="1" x14ac:dyDescent="0.15">
      <c r="A1534" s="113"/>
      <c r="B1534" s="113"/>
      <c r="C1534" s="113"/>
      <c r="D1534" s="40" t="s">
        <v>1300</v>
      </c>
      <c r="E1534" s="40" t="s">
        <v>17</v>
      </c>
      <c r="F1534" s="40">
        <v>39263.4</v>
      </c>
      <c r="G1534" s="40">
        <f t="shared" si="237"/>
        <v>47068.963920000002</v>
      </c>
      <c r="H1534" s="40">
        <v>40788.932000000001</v>
      </c>
      <c r="I1534" s="40">
        <f t="shared" si="238"/>
        <v>42869.167531999999</v>
      </c>
      <c r="J1534" s="40">
        <f t="shared" si="239"/>
        <v>42869.167531999999</v>
      </c>
      <c r="K1534" s="39">
        <v>58246.594896000002</v>
      </c>
      <c r="L1534" s="39">
        <v>452200</v>
      </c>
      <c r="M1534" s="39">
        <f t="shared" si="240"/>
        <v>58246.594896000002</v>
      </c>
    </row>
    <row r="1535" spans="1:13" ht="49.5" customHeight="1" x14ac:dyDescent="0.15">
      <c r="A1535" s="113"/>
      <c r="B1535" s="113"/>
      <c r="C1535" s="113"/>
      <c r="D1535" s="40" t="s">
        <v>1301</v>
      </c>
      <c r="E1535" s="40" t="s">
        <v>17</v>
      </c>
      <c r="F1535" s="40">
        <v>783004.86</v>
      </c>
      <c r="G1535" s="40">
        <f t="shared" si="237"/>
        <v>938666.22616799991</v>
      </c>
      <c r="H1535" s="40">
        <v>15772.5852</v>
      </c>
      <c r="I1535" s="40">
        <f t="shared" si="238"/>
        <v>16576.9870452</v>
      </c>
      <c r="J1535" s="40">
        <f t="shared" si="239"/>
        <v>16576.9870452</v>
      </c>
      <c r="K1535" s="39">
        <v>22523.251665600001</v>
      </c>
      <c r="L1535" s="39">
        <v>309400</v>
      </c>
      <c r="M1535" s="39">
        <f t="shared" si="240"/>
        <v>22523.251665600001</v>
      </c>
    </row>
    <row r="1536" spans="1:13" ht="24.75" customHeight="1" x14ac:dyDescent="0.15">
      <c r="A1536" s="113"/>
      <c r="B1536" s="113"/>
      <c r="C1536" s="113"/>
      <c r="D1536" s="40" t="s">
        <v>1302</v>
      </c>
      <c r="E1536" s="40" t="s">
        <v>17</v>
      </c>
      <c r="F1536" s="40">
        <v>209936.43</v>
      </c>
      <c r="G1536" s="40">
        <f t="shared" si="237"/>
        <v>251671.792284</v>
      </c>
      <c r="H1536" s="40">
        <v>218091.98879999999</v>
      </c>
      <c r="I1536" s="40">
        <f t="shared" si="238"/>
        <v>229214.68022879999</v>
      </c>
      <c r="J1536" s="40">
        <f t="shared" si="239"/>
        <v>229214.68022879999</v>
      </c>
      <c r="K1536" s="39">
        <v>311435.36000639998</v>
      </c>
      <c r="L1536" s="39">
        <v>380800</v>
      </c>
      <c r="M1536" s="39">
        <f t="shared" si="240"/>
        <v>311435.36000639998</v>
      </c>
    </row>
    <row r="1537" spans="1:13" ht="24.75" customHeight="1" x14ac:dyDescent="0.15">
      <c r="A1537" s="113"/>
      <c r="B1537" s="113"/>
      <c r="C1537" s="113"/>
      <c r="D1537" s="40" t="s">
        <v>1303</v>
      </c>
      <c r="E1537" s="40" t="s">
        <v>17</v>
      </c>
      <c r="F1537" s="40">
        <v>20425.68</v>
      </c>
      <c r="G1537" s="40">
        <f t="shared" si="237"/>
        <v>24486.305184000001</v>
      </c>
      <c r="H1537" s="40">
        <v>21219.14</v>
      </c>
      <c r="I1537" s="40">
        <f t="shared" si="238"/>
        <v>22301.316139999999</v>
      </c>
      <c r="J1537" s="40">
        <f t="shared" si="239"/>
        <v>22301.316139999999</v>
      </c>
      <c r="K1537" s="39">
        <v>30300.931920000003</v>
      </c>
      <c r="L1537" s="39">
        <v>214200</v>
      </c>
      <c r="M1537" s="39">
        <f t="shared" si="240"/>
        <v>30300.931920000003</v>
      </c>
    </row>
    <row r="1538" spans="1:13" ht="33" customHeight="1" x14ac:dyDescent="0.15">
      <c r="A1538" s="113"/>
      <c r="B1538" s="113"/>
      <c r="C1538" s="113"/>
      <c r="D1538" s="40" t="s">
        <v>1304</v>
      </c>
      <c r="E1538" s="40" t="s">
        <v>17</v>
      </c>
      <c r="F1538" s="40">
        <v>249653.25</v>
      </c>
      <c r="G1538" s="40">
        <f t="shared" si="237"/>
        <v>299284.3161</v>
      </c>
      <c r="H1538" s="40">
        <v>55596</v>
      </c>
      <c r="I1538" s="40">
        <f t="shared" si="238"/>
        <v>58431.396000000001</v>
      </c>
      <c r="J1538" s="40">
        <f t="shared" si="239"/>
        <v>58431.396000000001</v>
      </c>
      <c r="K1538" s="39">
        <v>467139.6</v>
      </c>
      <c r="L1538" s="39">
        <v>452200</v>
      </c>
      <c r="M1538" s="39">
        <f t="shared" si="240"/>
        <v>452200</v>
      </c>
    </row>
    <row r="1539" spans="1:13" ht="16.5" customHeight="1" x14ac:dyDescent="0.15">
      <c r="A1539" s="113"/>
      <c r="B1539" s="113"/>
      <c r="C1539" s="113"/>
      <c r="D1539" s="40" t="s">
        <v>1305</v>
      </c>
      <c r="E1539" s="40" t="s">
        <v>17</v>
      </c>
      <c r="F1539" s="40">
        <v>191778.84</v>
      </c>
      <c r="G1539" s="40">
        <f t="shared" si="237"/>
        <v>229904.47339199999</v>
      </c>
      <c r="H1539" s="40">
        <v>199229.19260000001</v>
      </c>
      <c r="I1539" s="40">
        <f t="shared" si="238"/>
        <v>209389.88142260001</v>
      </c>
      <c r="J1539" s="40">
        <f t="shared" si="239"/>
        <v>209389.88142260001</v>
      </c>
      <c r="K1539" s="39">
        <v>2844919.5870328001</v>
      </c>
      <c r="L1539" s="39">
        <v>499800</v>
      </c>
      <c r="M1539" s="39">
        <f t="shared" si="240"/>
        <v>499800</v>
      </c>
    </row>
    <row r="1540" spans="1:13" ht="41.25" customHeight="1" x14ac:dyDescent="0.15">
      <c r="A1540" s="113"/>
      <c r="B1540" s="113"/>
      <c r="C1540" s="113"/>
      <c r="D1540" s="40" t="s">
        <v>1306</v>
      </c>
      <c r="E1540" s="40" t="s">
        <v>17</v>
      </c>
      <c r="F1540" s="40">
        <v>199797.84</v>
      </c>
      <c r="G1540" s="40">
        <f t="shared" si="237"/>
        <v>239517.65059199999</v>
      </c>
      <c r="H1540" s="40">
        <v>207559.3266</v>
      </c>
      <c r="I1540" s="40">
        <f t="shared" si="238"/>
        <v>218144.85225659999</v>
      </c>
      <c r="J1540" s="40">
        <f t="shared" si="239"/>
        <v>218144.85225659999</v>
      </c>
      <c r="K1540" s="39">
        <v>296394.71838480001</v>
      </c>
      <c r="L1540" s="39">
        <v>2142000</v>
      </c>
      <c r="M1540" s="39">
        <f t="shared" si="240"/>
        <v>296394.71838480001</v>
      </c>
    </row>
    <row r="1541" spans="1:13" ht="33" customHeight="1" x14ac:dyDescent="0.15">
      <c r="A1541" s="113"/>
      <c r="B1541" s="113"/>
      <c r="C1541" s="113"/>
      <c r="D1541" s="40" t="s">
        <v>1307</v>
      </c>
      <c r="E1541" s="40" t="s">
        <v>17</v>
      </c>
      <c r="F1541" s="40">
        <v>181491.75</v>
      </c>
      <c r="G1541" s="40">
        <f t="shared" si="237"/>
        <v>217572.30989999999</v>
      </c>
      <c r="H1541" s="40">
        <v>0</v>
      </c>
      <c r="I1541" s="40">
        <f t="shared" si="238"/>
        <v>0</v>
      </c>
      <c r="J1541" s="40">
        <f t="shared" si="239"/>
        <v>0</v>
      </c>
      <c r="K1541" s="39">
        <v>96400.2</v>
      </c>
      <c r="L1541" s="39">
        <v>214200</v>
      </c>
      <c r="M1541" s="39">
        <f t="shared" si="240"/>
        <v>96400.2</v>
      </c>
    </row>
    <row r="1542" spans="1:13" ht="41.25" customHeight="1" x14ac:dyDescent="0.15">
      <c r="A1542" s="113"/>
      <c r="B1542" s="113"/>
      <c r="C1542" s="113"/>
      <c r="D1542" s="40" t="s">
        <v>1308</v>
      </c>
      <c r="E1542" s="40" t="s">
        <v>17</v>
      </c>
      <c r="F1542" s="40">
        <v>323415.18</v>
      </c>
      <c r="G1542" s="40">
        <f t="shared" si="237"/>
        <v>387710.117784</v>
      </c>
      <c r="H1542" s="40">
        <v>0</v>
      </c>
      <c r="I1542" s="40">
        <f t="shared" si="238"/>
        <v>0</v>
      </c>
      <c r="J1542" s="40">
        <f t="shared" si="239"/>
        <v>0</v>
      </c>
      <c r="K1542" s="39">
        <v>1371900</v>
      </c>
      <c r="L1542" s="39">
        <v>2142000</v>
      </c>
      <c r="M1542" s="39">
        <f t="shared" si="240"/>
        <v>1371900</v>
      </c>
    </row>
    <row r="1543" spans="1:13" ht="24.75" customHeight="1" x14ac:dyDescent="0.15">
      <c r="A1543" s="113"/>
      <c r="B1543" s="113"/>
      <c r="C1543" s="113"/>
      <c r="D1543" s="86" t="s">
        <v>81</v>
      </c>
      <c r="E1543" s="87"/>
      <c r="F1543" s="87"/>
      <c r="G1543" s="87"/>
      <c r="H1543" s="87"/>
      <c r="I1543" s="87"/>
      <c r="J1543" s="87"/>
      <c r="K1543" s="87"/>
      <c r="L1543" s="87"/>
      <c r="M1543" s="88"/>
    </row>
    <row r="1544" spans="1:13" ht="24.75" customHeight="1" x14ac:dyDescent="0.15">
      <c r="A1544" s="113"/>
      <c r="B1544" s="113"/>
      <c r="C1544" s="113"/>
      <c r="D1544" s="40" t="s">
        <v>1309</v>
      </c>
      <c r="E1544" s="118" t="s">
        <v>82</v>
      </c>
      <c r="F1544" s="40">
        <v>243550.89</v>
      </c>
      <c r="G1544" s="40">
        <f>(F1544*19.88%)+F1544</f>
        <v>291968.80693200004</v>
      </c>
      <c r="H1544" s="40">
        <v>231650</v>
      </c>
      <c r="I1544" s="40">
        <f>(H1544*5.1%)+H1544</f>
        <v>243464.15</v>
      </c>
      <c r="J1544" s="40">
        <f>I1544</f>
        <v>243464.15</v>
      </c>
      <c r="K1544" s="121">
        <v>330796.2</v>
      </c>
      <c r="L1544" s="121">
        <v>427924</v>
      </c>
      <c r="M1544" s="121">
        <f>MIN(K1544,L1544)</f>
        <v>330796.2</v>
      </c>
    </row>
    <row r="1545" spans="1:13" ht="24.75" customHeight="1" x14ac:dyDescent="0.15">
      <c r="A1545" s="113"/>
      <c r="B1545" s="113"/>
      <c r="C1545" s="113"/>
      <c r="D1545" s="40" t="s">
        <v>1310</v>
      </c>
      <c r="E1545" s="119"/>
      <c r="F1545" s="40"/>
      <c r="G1545" s="40"/>
      <c r="H1545" s="40"/>
      <c r="I1545" s="40"/>
      <c r="J1545" s="40"/>
      <c r="K1545" s="122"/>
      <c r="L1545" s="122"/>
      <c r="M1545" s="122"/>
    </row>
    <row r="1546" spans="1:13" ht="33" customHeight="1" x14ac:dyDescent="0.15">
      <c r="A1546" s="113"/>
      <c r="B1546" s="113"/>
      <c r="C1546" s="113"/>
      <c r="D1546" s="40" t="s">
        <v>1311</v>
      </c>
      <c r="E1546" s="119"/>
      <c r="F1546" s="40"/>
      <c r="G1546" s="40"/>
      <c r="H1546" s="40"/>
      <c r="I1546" s="40"/>
      <c r="J1546" s="40"/>
      <c r="K1546" s="122"/>
      <c r="L1546" s="122"/>
      <c r="M1546" s="122"/>
    </row>
    <row r="1547" spans="1:13" ht="24.75" customHeight="1" x14ac:dyDescent="0.15">
      <c r="A1547" s="113"/>
      <c r="B1547" s="113"/>
      <c r="C1547" s="113"/>
      <c r="D1547" s="40" t="s">
        <v>1312</v>
      </c>
      <c r="E1547" s="119"/>
      <c r="F1547" s="40"/>
      <c r="G1547" s="40"/>
      <c r="H1547" s="40"/>
      <c r="I1547" s="40"/>
      <c r="J1547" s="40"/>
      <c r="K1547" s="122"/>
      <c r="L1547" s="122"/>
      <c r="M1547" s="122"/>
    </row>
    <row r="1548" spans="1:13" ht="24.75" customHeight="1" x14ac:dyDescent="0.15">
      <c r="A1548" s="113"/>
      <c r="B1548" s="113"/>
      <c r="C1548" s="113"/>
      <c r="D1548" s="40" t="s">
        <v>788</v>
      </c>
      <c r="E1548" s="119"/>
      <c r="F1548" s="40"/>
      <c r="G1548" s="40"/>
      <c r="H1548" s="40"/>
      <c r="I1548" s="40"/>
      <c r="J1548" s="40"/>
      <c r="K1548" s="122"/>
      <c r="L1548" s="122"/>
      <c r="M1548" s="122"/>
    </row>
    <row r="1549" spans="1:13" ht="16.5" customHeight="1" x14ac:dyDescent="0.15">
      <c r="A1549" s="113"/>
      <c r="B1549" s="113"/>
      <c r="C1549" s="113"/>
      <c r="D1549" s="40" t="s">
        <v>1313</v>
      </c>
      <c r="E1549" s="119"/>
      <c r="F1549" s="40"/>
      <c r="G1549" s="40"/>
      <c r="H1549" s="40"/>
      <c r="I1549" s="40"/>
      <c r="J1549" s="40"/>
      <c r="K1549" s="122"/>
      <c r="L1549" s="122"/>
      <c r="M1549" s="122"/>
    </row>
    <row r="1550" spans="1:13" ht="24.75" customHeight="1" x14ac:dyDescent="0.15">
      <c r="A1550" s="113"/>
      <c r="B1550" s="113"/>
      <c r="C1550" s="113"/>
      <c r="D1550" s="40" t="s">
        <v>1314</v>
      </c>
      <c r="E1550" s="119"/>
      <c r="F1550" s="40"/>
      <c r="G1550" s="40"/>
      <c r="H1550" s="40"/>
      <c r="I1550" s="40"/>
      <c r="J1550" s="40"/>
      <c r="K1550" s="122"/>
      <c r="L1550" s="122"/>
      <c r="M1550" s="122"/>
    </row>
    <row r="1551" spans="1:13" ht="33" customHeight="1" x14ac:dyDescent="0.15">
      <c r="A1551" s="113"/>
      <c r="B1551" s="113"/>
      <c r="C1551" s="113"/>
      <c r="D1551" s="40" t="s">
        <v>793</v>
      </c>
      <c r="E1551" s="119"/>
      <c r="F1551" s="40"/>
      <c r="G1551" s="40"/>
      <c r="H1551" s="40"/>
      <c r="I1551" s="40"/>
      <c r="J1551" s="40"/>
      <c r="K1551" s="122"/>
      <c r="L1551" s="122"/>
      <c r="M1551" s="122"/>
    </row>
    <row r="1552" spans="1:13" ht="49.5" customHeight="1" x14ac:dyDescent="0.15">
      <c r="A1552" s="113"/>
      <c r="B1552" s="113"/>
      <c r="C1552" s="113"/>
      <c r="D1552" s="40" t="s">
        <v>794</v>
      </c>
      <c r="E1552" s="119"/>
      <c r="F1552" s="40"/>
      <c r="G1552" s="40"/>
      <c r="H1552" s="40"/>
      <c r="I1552" s="40"/>
      <c r="J1552" s="40"/>
      <c r="K1552" s="122"/>
      <c r="L1552" s="122"/>
      <c r="M1552" s="122"/>
    </row>
    <row r="1553" spans="1:13" ht="24.75" customHeight="1" x14ac:dyDescent="0.15">
      <c r="A1553" s="113"/>
      <c r="B1553" s="113"/>
      <c r="C1553" s="113"/>
      <c r="D1553" s="40" t="s">
        <v>1050</v>
      </c>
      <c r="E1553" s="119"/>
      <c r="F1553" s="40"/>
      <c r="G1553" s="40"/>
      <c r="H1553" s="40"/>
      <c r="I1553" s="40"/>
      <c r="J1553" s="40"/>
      <c r="K1553" s="122"/>
      <c r="L1553" s="122"/>
      <c r="M1553" s="122"/>
    </row>
    <row r="1554" spans="1:13" ht="24.75" customHeight="1" x14ac:dyDescent="0.15">
      <c r="A1554" s="113"/>
      <c r="B1554" s="113"/>
      <c r="C1554" s="113"/>
      <c r="D1554" s="40" t="s">
        <v>795</v>
      </c>
      <c r="E1554" s="119"/>
      <c r="F1554" s="40"/>
      <c r="G1554" s="40"/>
      <c r="H1554" s="40"/>
      <c r="I1554" s="40"/>
      <c r="J1554" s="40"/>
      <c r="K1554" s="122"/>
      <c r="L1554" s="122"/>
      <c r="M1554" s="122"/>
    </row>
    <row r="1555" spans="1:13" ht="24.75" customHeight="1" x14ac:dyDescent="0.15">
      <c r="A1555" s="114"/>
      <c r="B1555" s="114"/>
      <c r="C1555" s="114"/>
      <c r="D1555" s="40" t="s">
        <v>1315</v>
      </c>
      <c r="E1555" s="120"/>
      <c r="F1555" s="40"/>
      <c r="G1555" s="40"/>
      <c r="H1555" s="40"/>
      <c r="I1555" s="40"/>
      <c r="J1555" s="40"/>
      <c r="K1555" s="123"/>
      <c r="L1555" s="123"/>
      <c r="M1555" s="123"/>
    </row>
    <row r="1556" spans="1:13" ht="24" customHeight="1" x14ac:dyDescent="0.15">
      <c r="A1556" s="112">
        <v>26</v>
      </c>
      <c r="B1556" s="112" t="s">
        <v>1316</v>
      </c>
      <c r="C1556" s="112" t="s">
        <v>1317</v>
      </c>
      <c r="D1556" s="86" t="s">
        <v>15</v>
      </c>
      <c r="E1556" s="87"/>
      <c r="F1556" s="87"/>
      <c r="G1556" s="87"/>
      <c r="H1556" s="87"/>
      <c r="I1556" s="87"/>
      <c r="J1556" s="87"/>
      <c r="K1556" s="87"/>
      <c r="L1556" s="87"/>
      <c r="M1556" s="88"/>
    </row>
    <row r="1557" spans="1:13" ht="24.75" customHeight="1" x14ac:dyDescent="0.15">
      <c r="A1557" s="113"/>
      <c r="B1557" s="113"/>
      <c r="C1557" s="113"/>
      <c r="D1557" s="40" t="s">
        <v>1109</v>
      </c>
      <c r="E1557" s="40" t="s">
        <v>17</v>
      </c>
      <c r="F1557" s="40">
        <v>20425.68</v>
      </c>
      <c r="G1557" s="40">
        <f t="shared" ref="G1557:G1566" si="241">(F1557*19.88%)+F1557</f>
        <v>24486.305184000001</v>
      </c>
      <c r="H1557" s="40">
        <v>18926.731599999999</v>
      </c>
      <c r="I1557" s="40">
        <f t="shared" ref="I1557:I1566" si="242">(H1557*5.1%)+H1557</f>
        <v>19891.994911599999</v>
      </c>
      <c r="J1557" s="40">
        <f>I1557</f>
        <v>19891.994911599999</v>
      </c>
      <c r="K1557" s="39">
        <v>27027.3727248</v>
      </c>
      <c r="L1557" s="39">
        <v>214200</v>
      </c>
      <c r="M1557" s="39">
        <f>MIN(K1557,L1557)</f>
        <v>27027.3727248</v>
      </c>
    </row>
    <row r="1558" spans="1:13" ht="57.75" customHeight="1" x14ac:dyDescent="0.15">
      <c r="A1558" s="113"/>
      <c r="B1558" s="113"/>
      <c r="C1558" s="113"/>
      <c r="D1558" s="40" t="s">
        <v>1318</v>
      </c>
      <c r="E1558" s="40" t="s">
        <v>17</v>
      </c>
      <c r="F1558" s="40">
        <v>85109.31</v>
      </c>
      <c r="G1558" s="40">
        <f t="shared" si="241"/>
        <v>102029.040828</v>
      </c>
      <c r="H1558" s="40">
        <v>78861.999400000001</v>
      </c>
      <c r="I1558" s="40">
        <f t="shared" si="242"/>
        <v>82883.9613694</v>
      </c>
      <c r="J1558" s="40">
        <f t="shared" ref="J1558:J1566" si="243">I1558</f>
        <v>82883.9613694</v>
      </c>
      <c r="K1558" s="39">
        <v>112614.9351432</v>
      </c>
      <c r="L1558" s="39">
        <v>380800</v>
      </c>
      <c r="M1558" s="39">
        <f t="shared" ref="M1558:M1566" si="244">MIN(K1558,L1558)</f>
        <v>112614.9351432</v>
      </c>
    </row>
    <row r="1559" spans="1:13" ht="41.25" customHeight="1" x14ac:dyDescent="0.15">
      <c r="A1559" s="113"/>
      <c r="B1559" s="113"/>
      <c r="C1559" s="113"/>
      <c r="D1559" s="40" t="s">
        <v>1319</v>
      </c>
      <c r="E1559" s="40" t="s">
        <v>17</v>
      </c>
      <c r="F1559" s="40">
        <v>70357.320000000007</v>
      </c>
      <c r="G1559" s="40">
        <f t="shared" si="241"/>
        <v>84344.355216000011</v>
      </c>
      <c r="H1559" s="40">
        <v>65192.796199999997</v>
      </c>
      <c r="I1559" s="40">
        <f t="shared" si="242"/>
        <v>68517.628806199995</v>
      </c>
      <c r="J1559" s="40">
        <f t="shared" si="243"/>
        <v>68517.628806199995</v>
      </c>
      <c r="K1559" s="39">
        <v>93095.312973599997</v>
      </c>
      <c r="L1559" s="39">
        <v>261800</v>
      </c>
      <c r="M1559" s="39">
        <f t="shared" si="244"/>
        <v>93095.312973599997</v>
      </c>
    </row>
    <row r="1560" spans="1:13" ht="33" customHeight="1" x14ac:dyDescent="0.15">
      <c r="A1560" s="113"/>
      <c r="B1560" s="113"/>
      <c r="C1560" s="113"/>
      <c r="D1560" s="40" t="s">
        <v>1320</v>
      </c>
      <c r="E1560" s="40" t="s">
        <v>17</v>
      </c>
      <c r="F1560" s="40">
        <v>28370.43</v>
      </c>
      <c r="G1560" s="40">
        <f t="shared" si="241"/>
        <v>34010.471484000002</v>
      </c>
      <c r="H1560" s="40">
        <v>26287.642</v>
      </c>
      <c r="I1560" s="40">
        <f t="shared" si="242"/>
        <v>27628.311741999998</v>
      </c>
      <c r="J1560" s="40">
        <f t="shared" si="243"/>
        <v>27628.311741999998</v>
      </c>
      <c r="K1560" s="39">
        <v>37538.752776000001</v>
      </c>
      <c r="L1560" s="39">
        <v>214200</v>
      </c>
      <c r="M1560" s="39">
        <f t="shared" si="244"/>
        <v>37538.752776000001</v>
      </c>
    </row>
    <row r="1561" spans="1:13" ht="24.75" customHeight="1" x14ac:dyDescent="0.15">
      <c r="A1561" s="113"/>
      <c r="B1561" s="113"/>
      <c r="C1561" s="113"/>
      <c r="D1561" s="40" t="s">
        <v>1321</v>
      </c>
      <c r="E1561" s="40" t="s">
        <v>17</v>
      </c>
      <c r="F1561" s="40">
        <v>59008.95</v>
      </c>
      <c r="G1561" s="40">
        <f t="shared" si="241"/>
        <v>70739.92925999999</v>
      </c>
      <c r="H1561" s="40">
        <v>54677.739399999999</v>
      </c>
      <c r="I1561" s="40">
        <f t="shared" si="242"/>
        <v>57466.3041094</v>
      </c>
      <c r="J1561" s="40">
        <f t="shared" si="243"/>
        <v>57466.3041094</v>
      </c>
      <c r="K1561" s="39">
        <v>78079.811863199997</v>
      </c>
      <c r="L1561" s="39">
        <v>261800</v>
      </c>
      <c r="M1561" s="39">
        <f t="shared" si="244"/>
        <v>78079.811863199997</v>
      </c>
    </row>
    <row r="1562" spans="1:13" ht="16.5" customHeight="1" x14ac:dyDescent="0.15">
      <c r="A1562" s="113"/>
      <c r="B1562" s="113"/>
      <c r="C1562" s="113"/>
      <c r="D1562" s="40" t="s">
        <v>273</v>
      </c>
      <c r="E1562" s="40" t="s">
        <v>17</v>
      </c>
      <c r="F1562" s="40">
        <v>39716.82</v>
      </c>
      <c r="G1562" s="40">
        <f t="shared" si="241"/>
        <v>47612.523816000001</v>
      </c>
      <c r="H1562" s="40">
        <v>36801.772199999999</v>
      </c>
      <c r="I1562" s="40">
        <f t="shared" si="242"/>
        <v>38678.662582199999</v>
      </c>
      <c r="J1562" s="40">
        <f t="shared" si="243"/>
        <v>38678.662582199999</v>
      </c>
      <c r="K1562" s="39">
        <v>52552.930701599995</v>
      </c>
      <c r="L1562" s="39">
        <v>214200</v>
      </c>
      <c r="M1562" s="39">
        <f t="shared" si="244"/>
        <v>52552.930701599995</v>
      </c>
    </row>
    <row r="1563" spans="1:13" ht="24.75" customHeight="1" x14ac:dyDescent="0.15">
      <c r="A1563" s="113"/>
      <c r="B1563" s="113"/>
      <c r="C1563" s="113"/>
      <c r="D1563" s="40" t="s">
        <v>1238</v>
      </c>
      <c r="E1563" s="40" t="s">
        <v>17</v>
      </c>
      <c r="F1563" s="40">
        <v>283696.38</v>
      </c>
      <c r="G1563" s="40">
        <f t="shared" si="241"/>
        <v>340095.22034400003</v>
      </c>
      <c r="H1563" s="40">
        <v>262872.71360000002</v>
      </c>
      <c r="I1563" s="40">
        <f t="shared" si="242"/>
        <v>276279.22199360002</v>
      </c>
      <c r="J1563" s="40">
        <f t="shared" si="243"/>
        <v>276279.22199360002</v>
      </c>
      <c r="K1563" s="39">
        <v>375382.23502080003</v>
      </c>
      <c r="L1563" s="39">
        <v>499800</v>
      </c>
      <c r="M1563" s="39">
        <f t="shared" si="244"/>
        <v>375382.23502080003</v>
      </c>
    </row>
    <row r="1564" spans="1:13" ht="24.75" customHeight="1" x14ac:dyDescent="0.15">
      <c r="A1564" s="113"/>
      <c r="B1564" s="113"/>
      <c r="C1564" s="113"/>
      <c r="D1564" s="40" t="s">
        <v>1322</v>
      </c>
      <c r="E1564" s="40" t="s">
        <v>17</v>
      </c>
      <c r="F1564" s="40">
        <v>272349</v>
      </c>
      <c r="G1564" s="40">
        <f t="shared" si="241"/>
        <v>326491.98119999998</v>
      </c>
      <c r="H1564" s="40">
        <v>252358.5834</v>
      </c>
      <c r="I1564" s="40">
        <f t="shared" si="242"/>
        <v>265228.87115339999</v>
      </c>
      <c r="J1564" s="40">
        <f t="shared" si="243"/>
        <v>265228.87115339999</v>
      </c>
      <c r="K1564" s="39">
        <v>360368.05709520006</v>
      </c>
      <c r="L1564" s="39">
        <v>499800</v>
      </c>
      <c r="M1564" s="39">
        <f t="shared" si="244"/>
        <v>360368.05709520006</v>
      </c>
    </row>
    <row r="1565" spans="1:13" ht="33" customHeight="1" x14ac:dyDescent="0.15">
      <c r="A1565" s="113"/>
      <c r="B1565" s="113"/>
      <c r="C1565" s="113"/>
      <c r="D1565" s="40" t="s">
        <v>1323</v>
      </c>
      <c r="E1565" s="40" t="s">
        <v>17</v>
      </c>
      <c r="F1565" s="40">
        <v>27801.18</v>
      </c>
      <c r="G1565" s="40">
        <f t="shared" si="241"/>
        <v>33328.054583999998</v>
      </c>
      <c r="H1565" s="40">
        <v>25760.406599999998</v>
      </c>
      <c r="I1565" s="40">
        <f t="shared" si="242"/>
        <v>27074.1873366</v>
      </c>
      <c r="J1565" s="40">
        <f t="shared" si="243"/>
        <v>27074.1873366</v>
      </c>
      <c r="K1565" s="39">
        <v>36785.8606248</v>
      </c>
      <c r="L1565" s="39">
        <v>452372.55</v>
      </c>
      <c r="M1565" s="39">
        <f t="shared" si="244"/>
        <v>36785.8606248</v>
      </c>
    </row>
    <row r="1566" spans="1:13" ht="24.75" customHeight="1" x14ac:dyDescent="0.15">
      <c r="A1566" s="113"/>
      <c r="B1566" s="113"/>
      <c r="C1566" s="113"/>
      <c r="D1566" s="40" t="s">
        <v>1324</v>
      </c>
      <c r="E1566" s="40" t="s">
        <v>17</v>
      </c>
      <c r="F1566" s="40">
        <v>59008.95</v>
      </c>
      <c r="G1566" s="40">
        <f t="shared" si="241"/>
        <v>70739.92925999999</v>
      </c>
      <c r="H1566" s="40">
        <v>54677.739399999999</v>
      </c>
      <c r="I1566" s="40">
        <f t="shared" si="242"/>
        <v>57466.3041094</v>
      </c>
      <c r="J1566" s="40">
        <f t="shared" si="243"/>
        <v>57466.3041094</v>
      </c>
      <c r="K1566" s="39">
        <v>78079.811863199997</v>
      </c>
      <c r="L1566" s="39">
        <v>214200</v>
      </c>
      <c r="M1566" s="39">
        <f t="shared" si="244"/>
        <v>78079.811863199997</v>
      </c>
    </row>
    <row r="1567" spans="1:13" ht="24.75" customHeight="1" x14ac:dyDescent="0.15">
      <c r="A1567" s="113"/>
      <c r="B1567" s="113"/>
      <c r="C1567" s="113"/>
      <c r="D1567" s="86" t="s">
        <v>81</v>
      </c>
      <c r="E1567" s="87"/>
      <c r="F1567" s="87"/>
      <c r="G1567" s="87"/>
      <c r="H1567" s="87"/>
      <c r="I1567" s="87"/>
      <c r="J1567" s="87"/>
      <c r="K1567" s="87"/>
      <c r="L1567" s="87"/>
      <c r="M1567" s="88"/>
    </row>
    <row r="1568" spans="1:13" ht="33" customHeight="1" x14ac:dyDescent="0.15">
      <c r="A1568" s="113"/>
      <c r="B1568" s="113"/>
      <c r="C1568" s="113"/>
      <c r="D1568" s="40" t="s">
        <v>1132</v>
      </c>
      <c r="E1568" s="118" t="s">
        <v>82</v>
      </c>
      <c r="F1568" s="40">
        <v>264521.07</v>
      </c>
      <c r="G1568" s="40">
        <f>(F1568*19.88%)+F1568</f>
        <v>317107.85871599999</v>
      </c>
      <c r="H1568" s="40">
        <v>244622.4</v>
      </c>
      <c r="I1568" s="40">
        <f>(H1568*5.1%)+H1568</f>
        <v>257098.14239999998</v>
      </c>
      <c r="J1568" s="40">
        <f>I1568</f>
        <v>257098.14239999998</v>
      </c>
      <c r="K1568" s="121">
        <v>349320.78719999996</v>
      </c>
      <c r="L1568" s="121">
        <v>270023</v>
      </c>
      <c r="M1568" s="121">
        <f>MIN(K1568,L1568)</f>
        <v>270023</v>
      </c>
    </row>
    <row r="1569" spans="1:13" ht="41.25" customHeight="1" x14ac:dyDescent="0.15">
      <c r="A1569" s="113"/>
      <c r="B1569" s="113"/>
      <c r="C1569" s="113"/>
      <c r="D1569" s="40" t="s">
        <v>1325</v>
      </c>
      <c r="E1569" s="119"/>
      <c r="F1569" s="40"/>
      <c r="G1569" s="40"/>
      <c r="H1569" s="40"/>
      <c r="I1569" s="40"/>
      <c r="J1569" s="40">
        <f t="shared" ref="J1569:J1576" si="245">+(G1569+I1569)/2</f>
        <v>0</v>
      </c>
      <c r="K1569" s="122"/>
      <c r="L1569" s="122"/>
      <c r="M1569" s="122"/>
    </row>
    <row r="1570" spans="1:13" ht="33" customHeight="1" x14ac:dyDescent="0.15">
      <c r="A1570" s="113"/>
      <c r="B1570" s="113"/>
      <c r="C1570" s="113"/>
      <c r="D1570" s="40" t="s">
        <v>1326</v>
      </c>
      <c r="E1570" s="119"/>
      <c r="F1570" s="40"/>
      <c r="G1570" s="40"/>
      <c r="H1570" s="40"/>
      <c r="I1570" s="40"/>
      <c r="J1570" s="40">
        <f t="shared" si="245"/>
        <v>0</v>
      </c>
      <c r="K1570" s="122"/>
      <c r="L1570" s="122"/>
      <c r="M1570" s="122"/>
    </row>
    <row r="1571" spans="1:13" ht="24.75" customHeight="1" x14ac:dyDescent="0.15">
      <c r="A1571" s="113"/>
      <c r="B1571" s="113"/>
      <c r="C1571" s="113"/>
      <c r="D1571" s="40" t="s">
        <v>788</v>
      </c>
      <c r="E1571" s="119"/>
      <c r="F1571" s="40"/>
      <c r="G1571" s="40"/>
      <c r="H1571" s="40"/>
      <c r="I1571" s="40"/>
      <c r="J1571" s="40">
        <f t="shared" si="245"/>
        <v>0</v>
      </c>
      <c r="K1571" s="122"/>
      <c r="L1571" s="122"/>
      <c r="M1571" s="122"/>
    </row>
    <row r="1572" spans="1:13" ht="33" customHeight="1" x14ac:dyDescent="0.15">
      <c r="A1572" s="113"/>
      <c r="B1572" s="113"/>
      <c r="C1572" s="113"/>
      <c r="D1572" s="40" t="s">
        <v>793</v>
      </c>
      <c r="E1572" s="119"/>
      <c r="F1572" s="40"/>
      <c r="G1572" s="40"/>
      <c r="H1572" s="40"/>
      <c r="I1572" s="40"/>
      <c r="J1572" s="40">
        <f t="shared" si="245"/>
        <v>0</v>
      </c>
      <c r="K1572" s="122"/>
      <c r="L1572" s="122"/>
      <c r="M1572" s="122"/>
    </row>
    <row r="1573" spans="1:13" ht="49.5" customHeight="1" x14ac:dyDescent="0.15">
      <c r="A1573" s="113"/>
      <c r="B1573" s="113"/>
      <c r="C1573" s="113"/>
      <c r="D1573" s="40" t="s">
        <v>794</v>
      </c>
      <c r="E1573" s="119"/>
      <c r="F1573" s="40"/>
      <c r="G1573" s="40"/>
      <c r="H1573" s="40"/>
      <c r="I1573" s="40"/>
      <c r="J1573" s="40">
        <f t="shared" si="245"/>
        <v>0</v>
      </c>
      <c r="K1573" s="122"/>
      <c r="L1573" s="122"/>
      <c r="M1573" s="122"/>
    </row>
    <row r="1574" spans="1:13" ht="16.5" customHeight="1" x14ac:dyDescent="0.15">
      <c r="A1574" s="113"/>
      <c r="B1574" s="113"/>
      <c r="C1574" s="113"/>
      <c r="D1574" s="40" t="s">
        <v>1327</v>
      </c>
      <c r="E1574" s="119"/>
      <c r="F1574" s="40"/>
      <c r="G1574" s="40"/>
      <c r="H1574" s="40"/>
      <c r="I1574" s="40"/>
      <c r="J1574" s="40">
        <f t="shared" si="245"/>
        <v>0</v>
      </c>
      <c r="K1574" s="122"/>
      <c r="L1574" s="122"/>
      <c r="M1574" s="122"/>
    </row>
    <row r="1575" spans="1:13" ht="24.75" customHeight="1" x14ac:dyDescent="0.15">
      <c r="A1575" s="113"/>
      <c r="B1575" s="113"/>
      <c r="C1575" s="113"/>
      <c r="D1575" s="40" t="s">
        <v>795</v>
      </c>
      <c r="E1575" s="119"/>
      <c r="F1575" s="40"/>
      <c r="G1575" s="40"/>
      <c r="H1575" s="40"/>
      <c r="I1575" s="40"/>
      <c r="J1575" s="40">
        <f t="shared" si="245"/>
        <v>0</v>
      </c>
      <c r="K1575" s="122"/>
      <c r="L1575" s="122"/>
      <c r="M1575" s="122"/>
    </row>
    <row r="1576" spans="1:13" ht="16.5" customHeight="1" x14ac:dyDescent="0.15">
      <c r="A1576" s="114"/>
      <c r="B1576" s="114"/>
      <c r="C1576" s="114"/>
      <c r="D1576" s="40" t="s">
        <v>1328</v>
      </c>
      <c r="E1576" s="120"/>
      <c r="F1576" s="40"/>
      <c r="G1576" s="40"/>
      <c r="H1576" s="40"/>
      <c r="I1576" s="40"/>
      <c r="J1576" s="40">
        <f t="shared" si="245"/>
        <v>0</v>
      </c>
      <c r="K1576" s="123"/>
      <c r="L1576" s="123"/>
      <c r="M1576" s="123"/>
    </row>
    <row r="1577" spans="1:13" ht="24.75" customHeight="1" x14ac:dyDescent="0.15">
      <c r="A1577" s="112">
        <v>27</v>
      </c>
      <c r="B1577" s="112" t="s">
        <v>1329</v>
      </c>
      <c r="C1577" s="112" t="s">
        <v>1330</v>
      </c>
      <c r="D1577" s="86" t="s">
        <v>15</v>
      </c>
      <c r="E1577" s="87"/>
      <c r="F1577" s="87"/>
      <c r="G1577" s="87"/>
      <c r="H1577" s="87"/>
      <c r="I1577" s="87"/>
      <c r="J1577" s="87"/>
      <c r="K1577" s="87"/>
      <c r="L1577" s="87"/>
      <c r="M1577" s="88"/>
    </row>
    <row r="1578" spans="1:13" ht="33" customHeight="1" x14ac:dyDescent="0.15">
      <c r="A1578" s="113"/>
      <c r="B1578" s="113"/>
      <c r="C1578" s="113"/>
      <c r="D1578" s="40" t="s">
        <v>1331</v>
      </c>
      <c r="E1578" s="40" t="s">
        <v>17</v>
      </c>
      <c r="F1578" s="40">
        <v>2496533.4900000002</v>
      </c>
      <c r="G1578" s="40">
        <f t="shared" ref="G1578:G1592" si="246">(F1578*19.88%)+F1578</f>
        <v>2992844.3478120002</v>
      </c>
      <c r="H1578" s="40">
        <v>0</v>
      </c>
      <c r="I1578" s="40">
        <f t="shared" ref="I1578:I1592" si="247">(H1578*5.1%)+H1578</f>
        <v>0</v>
      </c>
      <c r="J1578" s="40">
        <f>I1578</f>
        <v>0</v>
      </c>
      <c r="K1578" s="39">
        <v>5905239</v>
      </c>
      <c r="L1578" s="39">
        <v>1428000</v>
      </c>
      <c r="M1578" s="39">
        <f>MIN(K1578,L1578)</f>
        <v>1428000</v>
      </c>
    </row>
    <row r="1579" spans="1:13" ht="41.25" customHeight="1" x14ac:dyDescent="0.15">
      <c r="A1579" s="113"/>
      <c r="B1579" s="113"/>
      <c r="C1579" s="113"/>
      <c r="D1579" s="40" t="s">
        <v>1332</v>
      </c>
      <c r="E1579" s="40" t="s">
        <v>17</v>
      </c>
      <c r="F1579" s="40">
        <v>1702182.24</v>
      </c>
      <c r="G1579" s="40">
        <f t="shared" si="246"/>
        <v>2040576.0693119999</v>
      </c>
      <c r="H1579" s="40">
        <v>0</v>
      </c>
      <c r="I1579" s="40">
        <f t="shared" si="247"/>
        <v>0</v>
      </c>
      <c r="J1579" s="40">
        <f t="shared" ref="J1579:J1592" si="248">I1579</f>
        <v>0</v>
      </c>
      <c r="K1579" s="39">
        <v>11999514.6</v>
      </c>
      <c r="L1579" s="39">
        <v>499800</v>
      </c>
      <c r="M1579" s="39">
        <f t="shared" ref="M1579:M1592" si="249">MIN(K1579,L1579)</f>
        <v>499800</v>
      </c>
    </row>
    <row r="1580" spans="1:13" ht="24.75" customHeight="1" x14ac:dyDescent="0.15">
      <c r="A1580" s="113"/>
      <c r="B1580" s="113"/>
      <c r="C1580" s="113"/>
      <c r="D1580" s="40" t="s">
        <v>1333</v>
      </c>
      <c r="E1580" s="40" t="s">
        <v>17</v>
      </c>
      <c r="F1580" s="40">
        <v>1475223.75</v>
      </c>
      <c r="G1580" s="40">
        <f t="shared" si="246"/>
        <v>1768498.2315</v>
      </c>
      <c r="H1580" s="40">
        <v>0</v>
      </c>
      <c r="I1580" s="40">
        <f t="shared" si="247"/>
        <v>0</v>
      </c>
      <c r="J1580" s="40">
        <f t="shared" si="248"/>
        <v>0</v>
      </c>
      <c r="K1580" s="39">
        <v>1016340.24</v>
      </c>
      <c r="L1580" s="39">
        <v>452200</v>
      </c>
      <c r="M1580" s="39">
        <f t="shared" si="249"/>
        <v>452200</v>
      </c>
    </row>
    <row r="1581" spans="1:13" ht="33" customHeight="1" x14ac:dyDescent="0.15">
      <c r="A1581" s="113"/>
      <c r="B1581" s="113"/>
      <c r="C1581" s="113"/>
      <c r="D1581" s="40" t="s">
        <v>1334</v>
      </c>
      <c r="E1581" s="40" t="s">
        <v>17</v>
      </c>
      <c r="F1581" s="40">
        <v>2042618.49</v>
      </c>
      <c r="G1581" s="40">
        <f t="shared" si="246"/>
        <v>2448691.0458120001</v>
      </c>
      <c r="H1581" s="40">
        <v>0</v>
      </c>
      <c r="I1581" s="40">
        <f t="shared" si="247"/>
        <v>0</v>
      </c>
      <c r="J1581" s="40">
        <f t="shared" si="248"/>
        <v>0</v>
      </c>
      <c r="K1581" s="39">
        <v>1460742</v>
      </c>
      <c r="L1581" s="39">
        <v>499800</v>
      </c>
      <c r="M1581" s="39">
        <f t="shared" si="249"/>
        <v>499800</v>
      </c>
    </row>
    <row r="1582" spans="1:13" ht="24.75" customHeight="1" x14ac:dyDescent="0.15">
      <c r="A1582" s="113"/>
      <c r="B1582" s="113"/>
      <c r="C1582" s="113"/>
      <c r="D1582" s="40" t="s">
        <v>1335</v>
      </c>
      <c r="E1582" s="40" t="s">
        <v>17</v>
      </c>
      <c r="F1582" s="40">
        <v>107341.74</v>
      </c>
      <c r="G1582" s="40">
        <f t="shared" si="246"/>
        <v>128681.27791200001</v>
      </c>
      <c r="H1582" s="40">
        <v>0</v>
      </c>
      <c r="I1582" s="40">
        <f t="shared" si="247"/>
        <v>0</v>
      </c>
      <c r="J1582" s="40">
        <f t="shared" si="248"/>
        <v>0</v>
      </c>
      <c r="K1582" s="39">
        <v>251940</v>
      </c>
      <c r="L1582" s="39">
        <v>214200</v>
      </c>
      <c r="M1582" s="39">
        <f t="shared" si="249"/>
        <v>214200</v>
      </c>
    </row>
    <row r="1583" spans="1:13" ht="41.25" customHeight="1" x14ac:dyDescent="0.15">
      <c r="A1583" s="113"/>
      <c r="B1583" s="113"/>
      <c r="C1583" s="113"/>
      <c r="D1583" s="40" t="s">
        <v>1336</v>
      </c>
      <c r="E1583" s="40" t="s">
        <v>17</v>
      </c>
      <c r="F1583" s="40">
        <v>107341.74</v>
      </c>
      <c r="G1583" s="40">
        <f t="shared" si="246"/>
        <v>128681.27791200001</v>
      </c>
      <c r="H1583" s="40">
        <v>0</v>
      </c>
      <c r="I1583" s="40">
        <f t="shared" si="247"/>
        <v>0</v>
      </c>
      <c r="J1583" s="40">
        <f t="shared" si="248"/>
        <v>0</v>
      </c>
      <c r="K1583" s="39">
        <v>122910</v>
      </c>
      <c r="L1583" s="39">
        <v>238000</v>
      </c>
      <c r="M1583" s="39">
        <f t="shared" si="249"/>
        <v>122910</v>
      </c>
    </row>
    <row r="1584" spans="1:13" ht="24.75" customHeight="1" x14ac:dyDescent="0.15">
      <c r="A1584" s="113"/>
      <c r="B1584" s="113"/>
      <c r="C1584" s="113"/>
      <c r="D1584" s="40" t="s">
        <v>972</v>
      </c>
      <c r="E1584" s="40" t="s">
        <v>17</v>
      </c>
      <c r="F1584" s="40">
        <v>340436.25</v>
      </c>
      <c r="G1584" s="40">
        <f t="shared" si="246"/>
        <v>408114.97649999999</v>
      </c>
      <c r="H1584" s="40">
        <v>0</v>
      </c>
      <c r="I1584" s="40">
        <f t="shared" si="247"/>
        <v>0</v>
      </c>
      <c r="J1584" s="40">
        <f t="shared" si="248"/>
        <v>0</v>
      </c>
      <c r="K1584" s="39">
        <v>474300</v>
      </c>
      <c r="L1584" s="39">
        <v>261800</v>
      </c>
      <c r="M1584" s="39">
        <f t="shared" si="249"/>
        <v>261800</v>
      </c>
    </row>
    <row r="1585" spans="1:13" ht="41.25" customHeight="1" x14ac:dyDescent="0.15">
      <c r="A1585" s="113"/>
      <c r="B1585" s="113"/>
      <c r="C1585" s="113"/>
      <c r="D1585" s="40" t="s">
        <v>1337</v>
      </c>
      <c r="E1585" s="40" t="s">
        <v>17</v>
      </c>
      <c r="F1585" s="40">
        <v>590089.5</v>
      </c>
      <c r="G1585" s="40">
        <f t="shared" si="246"/>
        <v>707399.29260000004</v>
      </c>
      <c r="H1585" s="40">
        <v>0</v>
      </c>
      <c r="I1585" s="40">
        <f t="shared" si="247"/>
        <v>0</v>
      </c>
      <c r="J1585" s="40">
        <f t="shared" si="248"/>
        <v>0</v>
      </c>
      <c r="K1585" s="39">
        <v>2147598.7799999998</v>
      </c>
      <c r="L1585" s="39">
        <v>380800</v>
      </c>
      <c r="M1585" s="39">
        <f t="shared" si="249"/>
        <v>380800</v>
      </c>
    </row>
    <row r="1586" spans="1:13" ht="24.75" customHeight="1" x14ac:dyDescent="0.15">
      <c r="A1586" s="113"/>
      <c r="B1586" s="113"/>
      <c r="C1586" s="113"/>
      <c r="D1586" s="40" t="s">
        <v>1338</v>
      </c>
      <c r="E1586" s="40" t="s">
        <v>17</v>
      </c>
      <c r="F1586" s="40">
        <v>1702182.24</v>
      </c>
      <c r="G1586" s="40">
        <f t="shared" si="246"/>
        <v>2040576.0693119999</v>
      </c>
      <c r="H1586" s="40">
        <v>0</v>
      </c>
      <c r="I1586" s="40">
        <f t="shared" si="247"/>
        <v>0</v>
      </c>
      <c r="J1586" s="40">
        <f t="shared" si="248"/>
        <v>0</v>
      </c>
      <c r="K1586" s="39">
        <v>46797041.039999999</v>
      </c>
      <c r="L1586" s="39">
        <v>2142000</v>
      </c>
      <c r="M1586" s="39">
        <f t="shared" si="249"/>
        <v>2142000</v>
      </c>
    </row>
    <row r="1587" spans="1:13" ht="24.75" customHeight="1" x14ac:dyDescent="0.15">
      <c r="A1587" s="113"/>
      <c r="B1587" s="113"/>
      <c r="C1587" s="113"/>
      <c r="D1587" s="40" t="s">
        <v>1339</v>
      </c>
      <c r="E1587" s="40" t="s">
        <v>17</v>
      </c>
      <c r="F1587" s="40">
        <v>261002.61</v>
      </c>
      <c r="G1587" s="40">
        <f t="shared" si="246"/>
        <v>312889.92886799999</v>
      </c>
      <c r="H1587" s="40">
        <v>0</v>
      </c>
      <c r="I1587" s="40">
        <f t="shared" si="247"/>
        <v>0</v>
      </c>
      <c r="J1587" s="40">
        <f t="shared" si="248"/>
        <v>0</v>
      </c>
      <c r="K1587" s="39">
        <v>4885316.5199999996</v>
      </c>
      <c r="L1587" s="39">
        <v>309400</v>
      </c>
      <c r="M1587" s="39">
        <f t="shared" si="249"/>
        <v>309400</v>
      </c>
    </row>
    <row r="1588" spans="1:13" ht="41.25" customHeight="1" x14ac:dyDescent="0.15">
      <c r="A1588" s="113"/>
      <c r="B1588" s="113"/>
      <c r="C1588" s="113"/>
      <c r="D1588" s="40" t="s">
        <v>1340</v>
      </c>
      <c r="E1588" s="40" t="s">
        <v>17</v>
      </c>
      <c r="F1588" s="40">
        <v>2042618.49</v>
      </c>
      <c r="G1588" s="40">
        <f t="shared" si="246"/>
        <v>2448691.0458120001</v>
      </c>
      <c r="H1588" s="40">
        <v>0</v>
      </c>
      <c r="I1588" s="40">
        <f t="shared" si="247"/>
        <v>0</v>
      </c>
      <c r="J1588" s="40">
        <f t="shared" si="248"/>
        <v>0</v>
      </c>
      <c r="K1588" s="39">
        <v>46797041.039999999</v>
      </c>
      <c r="L1588" s="39">
        <v>2142000</v>
      </c>
      <c r="M1588" s="39">
        <f t="shared" si="249"/>
        <v>2142000</v>
      </c>
    </row>
    <row r="1589" spans="1:13" ht="41.25" customHeight="1" x14ac:dyDescent="0.15">
      <c r="A1589" s="113"/>
      <c r="B1589" s="113"/>
      <c r="C1589" s="113"/>
      <c r="D1589" s="40" t="s">
        <v>1341</v>
      </c>
      <c r="E1589" s="40" t="s">
        <v>17</v>
      </c>
      <c r="F1589" s="40">
        <v>38582.28</v>
      </c>
      <c r="G1589" s="40">
        <f t="shared" si="246"/>
        <v>46252.437264</v>
      </c>
      <c r="H1589" s="40">
        <v>0</v>
      </c>
      <c r="I1589" s="40">
        <f t="shared" si="247"/>
        <v>0</v>
      </c>
      <c r="J1589" s="40">
        <f t="shared" si="248"/>
        <v>0</v>
      </c>
      <c r="K1589" s="39">
        <v>82734.643671120008</v>
      </c>
      <c r="L1589" s="39">
        <v>214200</v>
      </c>
      <c r="M1589" s="39">
        <f t="shared" si="249"/>
        <v>82734.643671120008</v>
      </c>
    </row>
    <row r="1590" spans="1:13" ht="33" customHeight="1" x14ac:dyDescent="0.15">
      <c r="A1590" s="113"/>
      <c r="B1590" s="113"/>
      <c r="C1590" s="113"/>
      <c r="D1590" s="40" t="s">
        <v>1342</v>
      </c>
      <c r="E1590" s="40" t="s">
        <v>17</v>
      </c>
      <c r="F1590" s="40">
        <v>63548.1</v>
      </c>
      <c r="G1590" s="40">
        <f t="shared" si="246"/>
        <v>76181.462279999992</v>
      </c>
      <c r="H1590" s="40">
        <v>0</v>
      </c>
      <c r="I1590" s="40">
        <f t="shared" si="247"/>
        <v>0</v>
      </c>
      <c r="J1590" s="40">
        <f t="shared" si="248"/>
        <v>0</v>
      </c>
      <c r="K1590" s="39">
        <v>3167598.78</v>
      </c>
      <c r="L1590" s="39">
        <v>261800</v>
      </c>
      <c r="M1590" s="39">
        <f t="shared" si="249"/>
        <v>261800</v>
      </c>
    </row>
    <row r="1591" spans="1:13" ht="41.25" customHeight="1" x14ac:dyDescent="0.15">
      <c r="A1591" s="113"/>
      <c r="B1591" s="113"/>
      <c r="C1591" s="113"/>
      <c r="D1591" s="40" t="s">
        <v>1343</v>
      </c>
      <c r="E1591" s="40" t="s">
        <v>17</v>
      </c>
      <c r="F1591" s="40">
        <v>59008.95</v>
      </c>
      <c r="G1591" s="40">
        <f t="shared" si="246"/>
        <v>70739.92925999999</v>
      </c>
      <c r="H1591" s="40">
        <v>0</v>
      </c>
      <c r="I1591" s="40">
        <f t="shared" si="247"/>
        <v>0</v>
      </c>
      <c r="J1591" s="40">
        <f t="shared" si="248"/>
        <v>0</v>
      </c>
      <c r="K1591" s="39">
        <v>109531.9145592</v>
      </c>
      <c r="L1591" s="39">
        <v>261800</v>
      </c>
      <c r="M1591" s="39">
        <f t="shared" si="249"/>
        <v>109531.9145592</v>
      </c>
    </row>
    <row r="1592" spans="1:13" ht="24.75" customHeight="1" x14ac:dyDescent="0.15">
      <c r="A1592" s="113"/>
      <c r="B1592" s="113"/>
      <c r="C1592" s="113"/>
      <c r="D1592" s="40" t="s">
        <v>977</v>
      </c>
      <c r="E1592" s="40" t="s">
        <v>17</v>
      </c>
      <c r="F1592" s="40">
        <v>39716.82</v>
      </c>
      <c r="G1592" s="40">
        <f t="shared" si="246"/>
        <v>47612.523816000001</v>
      </c>
      <c r="H1592" s="40">
        <v>0</v>
      </c>
      <c r="I1592" s="40">
        <f t="shared" si="247"/>
        <v>0</v>
      </c>
      <c r="J1592" s="40">
        <f t="shared" si="248"/>
        <v>0</v>
      </c>
      <c r="K1592" s="39">
        <v>77459.238192000004</v>
      </c>
      <c r="L1592" s="39">
        <v>214200</v>
      </c>
      <c r="M1592" s="39">
        <f t="shared" si="249"/>
        <v>77459.238192000004</v>
      </c>
    </row>
    <row r="1593" spans="1:13" ht="24.75" customHeight="1" x14ac:dyDescent="0.15">
      <c r="A1593" s="113"/>
      <c r="B1593" s="113"/>
      <c r="C1593" s="113"/>
      <c r="D1593" s="86" t="s">
        <v>81</v>
      </c>
      <c r="E1593" s="87"/>
      <c r="F1593" s="87"/>
      <c r="G1593" s="87"/>
      <c r="H1593" s="87"/>
      <c r="I1593" s="87"/>
      <c r="J1593" s="87"/>
      <c r="K1593" s="87"/>
      <c r="L1593" s="87"/>
      <c r="M1593" s="88"/>
    </row>
    <row r="1594" spans="1:13" ht="24.75" customHeight="1" x14ac:dyDescent="0.15">
      <c r="A1594" s="113"/>
      <c r="B1594" s="113"/>
      <c r="C1594" s="113"/>
      <c r="D1594" s="40" t="s">
        <v>1344</v>
      </c>
      <c r="E1594" s="118" t="s">
        <v>82</v>
      </c>
      <c r="F1594" s="40">
        <v>256423.86</v>
      </c>
      <c r="G1594" s="40">
        <f>(F1594*19.88%)+F1594</f>
        <v>307400.92336799996</v>
      </c>
      <c r="H1594" s="40">
        <v>0</v>
      </c>
      <c r="I1594" s="40">
        <f>(H1594*5.1%)+H1594</f>
        <v>0</v>
      </c>
      <c r="J1594" s="40">
        <f>I1594</f>
        <v>0</v>
      </c>
      <c r="K1594" s="121">
        <v>5587560</v>
      </c>
      <c r="L1594" s="121">
        <v>781126</v>
      </c>
      <c r="M1594" s="121">
        <f>MIN(K1594,L1594)</f>
        <v>781126</v>
      </c>
    </row>
    <row r="1595" spans="1:13" ht="33" customHeight="1" x14ac:dyDescent="0.15">
      <c r="A1595" s="113"/>
      <c r="B1595" s="113"/>
      <c r="C1595" s="113"/>
      <c r="D1595" s="40" t="s">
        <v>1326</v>
      </c>
      <c r="E1595" s="119"/>
      <c r="F1595" s="40"/>
      <c r="G1595" s="40"/>
      <c r="H1595" s="40"/>
      <c r="I1595" s="40"/>
      <c r="J1595" s="40">
        <f t="shared" ref="J1595:J1597" si="250">+(G1595+I1595)/2</f>
        <v>0</v>
      </c>
      <c r="K1595" s="122"/>
      <c r="L1595" s="122"/>
      <c r="M1595" s="122"/>
    </row>
    <row r="1596" spans="1:13" ht="33" customHeight="1" x14ac:dyDescent="0.15">
      <c r="A1596" s="113"/>
      <c r="B1596" s="113"/>
      <c r="C1596" s="113"/>
      <c r="D1596" s="40" t="s">
        <v>1132</v>
      </c>
      <c r="E1596" s="119"/>
      <c r="F1596" s="40"/>
      <c r="G1596" s="40"/>
      <c r="H1596" s="40"/>
      <c r="I1596" s="40"/>
      <c r="J1596" s="40">
        <f t="shared" si="250"/>
        <v>0</v>
      </c>
      <c r="K1596" s="122"/>
      <c r="L1596" s="122"/>
      <c r="M1596" s="122"/>
    </row>
    <row r="1597" spans="1:13" ht="24.75" customHeight="1" x14ac:dyDescent="0.15">
      <c r="A1597" s="114"/>
      <c r="B1597" s="114"/>
      <c r="C1597" s="114"/>
      <c r="D1597" s="40" t="s">
        <v>795</v>
      </c>
      <c r="E1597" s="120"/>
      <c r="F1597" s="40"/>
      <c r="G1597" s="40"/>
      <c r="H1597" s="40"/>
      <c r="I1597" s="40"/>
      <c r="J1597" s="40">
        <f t="shared" si="250"/>
        <v>0</v>
      </c>
      <c r="K1597" s="123"/>
      <c r="L1597" s="123"/>
      <c r="M1597" s="123"/>
    </row>
    <row r="1598" spans="1:13" ht="24.75" customHeight="1" x14ac:dyDescent="0.15">
      <c r="A1598" s="112">
        <v>28</v>
      </c>
      <c r="B1598" s="112" t="s">
        <v>1345</v>
      </c>
      <c r="C1598" s="112" t="s">
        <v>1346</v>
      </c>
      <c r="D1598" s="86" t="s">
        <v>15</v>
      </c>
      <c r="E1598" s="87"/>
      <c r="F1598" s="87"/>
      <c r="G1598" s="87"/>
      <c r="H1598" s="87"/>
      <c r="I1598" s="87"/>
      <c r="J1598" s="87"/>
      <c r="K1598" s="87"/>
      <c r="L1598" s="87"/>
      <c r="M1598" s="88"/>
    </row>
    <row r="1599" spans="1:13" ht="33" customHeight="1" x14ac:dyDescent="0.15">
      <c r="A1599" s="113"/>
      <c r="B1599" s="113"/>
      <c r="C1599" s="113"/>
      <c r="D1599" s="40" t="s">
        <v>1347</v>
      </c>
      <c r="E1599" s="40" t="s">
        <v>17</v>
      </c>
      <c r="F1599" s="40">
        <v>124826.13</v>
      </c>
      <c r="G1599" s="40">
        <f t="shared" ref="G1599:G1611" si="251">(F1599*19.88%)+F1599</f>
        <v>149641.564644</v>
      </c>
      <c r="H1599" s="40">
        <v>0</v>
      </c>
      <c r="I1599" s="40">
        <f t="shared" ref="I1599:I1611" si="252">(H1599*5.1%)+H1599</f>
        <v>0</v>
      </c>
      <c r="J1599" s="40">
        <f>I1599</f>
        <v>0</v>
      </c>
      <c r="K1599" s="39">
        <v>331500</v>
      </c>
      <c r="L1599" s="39">
        <v>238000</v>
      </c>
      <c r="M1599" s="39">
        <f>MIN(K1599,L1599)</f>
        <v>238000</v>
      </c>
    </row>
    <row r="1600" spans="1:13" ht="24.75" customHeight="1" x14ac:dyDescent="0.15">
      <c r="A1600" s="113"/>
      <c r="B1600" s="113"/>
      <c r="C1600" s="113"/>
      <c r="D1600" s="40" t="s">
        <v>972</v>
      </c>
      <c r="E1600" s="40" t="s">
        <v>17</v>
      </c>
      <c r="F1600" s="40">
        <v>124826.13</v>
      </c>
      <c r="G1600" s="40">
        <f t="shared" si="251"/>
        <v>149641.564644</v>
      </c>
      <c r="H1600" s="40">
        <v>0</v>
      </c>
      <c r="I1600" s="40">
        <f t="shared" si="252"/>
        <v>0</v>
      </c>
      <c r="J1600" s="40">
        <f t="shared" ref="J1600:J1611" si="253">I1600</f>
        <v>0</v>
      </c>
      <c r="K1600" s="39">
        <v>474300</v>
      </c>
      <c r="L1600" s="39">
        <v>261800</v>
      </c>
      <c r="M1600" s="39">
        <f t="shared" ref="M1600:M1611" si="254">MIN(K1600,L1600)</f>
        <v>261800</v>
      </c>
    </row>
    <row r="1601" spans="1:13" ht="24.75" customHeight="1" x14ac:dyDescent="0.15">
      <c r="A1601" s="113"/>
      <c r="B1601" s="113"/>
      <c r="C1601" s="113"/>
      <c r="D1601" s="40" t="s">
        <v>1348</v>
      </c>
      <c r="E1601" s="40" t="s">
        <v>17</v>
      </c>
      <c r="F1601" s="40">
        <v>102130.38</v>
      </c>
      <c r="G1601" s="40">
        <f t="shared" si="251"/>
        <v>122433.899544</v>
      </c>
      <c r="H1601" s="40">
        <v>0</v>
      </c>
      <c r="I1601" s="40">
        <f t="shared" si="252"/>
        <v>0</v>
      </c>
      <c r="J1601" s="40">
        <f t="shared" si="253"/>
        <v>0</v>
      </c>
      <c r="K1601" s="39">
        <v>251940</v>
      </c>
      <c r="L1601" s="39">
        <v>214200</v>
      </c>
      <c r="M1601" s="39">
        <f t="shared" si="254"/>
        <v>214200</v>
      </c>
    </row>
    <row r="1602" spans="1:13" ht="41.25" customHeight="1" x14ac:dyDescent="0.15">
      <c r="A1602" s="113"/>
      <c r="B1602" s="113"/>
      <c r="C1602" s="113"/>
      <c r="D1602" s="40" t="s">
        <v>1349</v>
      </c>
      <c r="E1602" s="40" t="s">
        <v>17</v>
      </c>
      <c r="F1602" s="40">
        <v>6809.22</v>
      </c>
      <c r="G1602" s="40">
        <f t="shared" si="251"/>
        <v>8162.8929360000002</v>
      </c>
      <c r="H1602" s="40">
        <v>0</v>
      </c>
      <c r="I1602" s="40">
        <f t="shared" si="252"/>
        <v>0</v>
      </c>
      <c r="J1602" s="40">
        <f t="shared" si="253"/>
        <v>0</v>
      </c>
      <c r="K1602" s="39">
        <v>45900</v>
      </c>
      <c r="L1602" s="39">
        <v>142800</v>
      </c>
      <c r="M1602" s="39">
        <f t="shared" si="254"/>
        <v>45900</v>
      </c>
    </row>
    <row r="1603" spans="1:13" ht="33" customHeight="1" x14ac:dyDescent="0.15">
      <c r="A1603" s="113"/>
      <c r="B1603" s="113"/>
      <c r="C1603" s="113"/>
      <c r="D1603" s="40" t="s">
        <v>1350</v>
      </c>
      <c r="E1603" s="40" t="s">
        <v>17</v>
      </c>
      <c r="F1603" s="40">
        <v>1361745.99</v>
      </c>
      <c r="G1603" s="40">
        <f t="shared" si="251"/>
        <v>1632461.0928119998</v>
      </c>
      <c r="H1603" s="40">
        <v>0</v>
      </c>
      <c r="I1603" s="40">
        <f t="shared" si="252"/>
        <v>0</v>
      </c>
      <c r="J1603" s="40">
        <f t="shared" si="253"/>
        <v>0</v>
      </c>
      <c r="K1603" s="39">
        <v>11999514.6</v>
      </c>
      <c r="L1603" s="39">
        <v>642600</v>
      </c>
      <c r="M1603" s="39">
        <f t="shared" si="254"/>
        <v>642600</v>
      </c>
    </row>
    <row r="1604" spans="1:13" ht="41.25" customHeight="1" x14ac:dyDescent="0.15">
      <c r="A1604" s="113"/>
      <c r="B1604" s="113"/>
      <c r="C1604" s="113"/>
      <c r="D1604" s="40" t="s">
        <v>1351</v>
      </c>
      <c r="E1604" s="40" t="s">
        <v>17</v>
      </c>
      <c r="F1604" s="40">
        <v>93851.01</v>
      </c>
      <c r="G1604" s="40">
        <f t="shared" si="251"/>
        <v>112508.59078799999</v>
      </c>
      <c r="H1604" s="40">
        <v>0</v>
      </c>
      <c r="I1604" s="40">
        <f t="shared" si="252"/>
        <v>0</v>
      </c>
      <c r="J1604" s="40">
        <f t="shared" si="253"/>
        <v>0</v>
      </c>
      <c r="K1604" s="39">
        <v>392700</v>
      </c>
      <c r="L1604" s="39">
        <v>261800</v>
      </c>
      <c r="M1604" s="39">
        <f t="shared" si="254"/>
        <v>261800</v>
      </c>
    </row>
    <row r="1605" spans="1:13" ht="24.75" customHeight="1" x14ac:dyDescent="0.15">
      <c r="A1605" s="113"/>
      <c r="B1605" s="113"/>
      <c r="C1605" s="113"/>
      <c r="D1605" s="40" t="s">
        <v>1352</v>
      </c>
      <c r="E1605" s="40" t="s">
        <v>17</v>
      </c>
      <c r="F1605" s="40">
        <v>94188.6</v>
      </c>
      <c r="G1605" s="40">
        <f t="shared" si="251"/>
        <v>112913.29368</v>
      </c>
      <c r="H1605" s="40">
        <v>0</v>
      </c>
      <c r="I1605" s="40">
        <f t="shared" si="252"/>
        <v>0</v>
      </c>
      <c r="J1605" s="40">
        <f t="shared" si="253"/>
        <v>0</v>
      </c>
      <c r="K1605" s="39">
        <v>443700</v>
      </c>
      <c r="L1605" s="39">
        <v>214200</v>
      </c>
      <c r="M1605" s="39">
        <f t="shared" si="254"/>
        <v>214200</v>
      </c>
    </row>
    <row r="1606" spans="1:13" ht="33" customHeight="1" x14ac:dyDescent="0.15">
      <c r="A1606" s="113"/>
      <c r="B1606" s="113"/>
      <c r="C1606" s="113"/>
      <c r="D1606" s="40" t="s">
        <v>1049</v>
      </c>
      <c r="E1606" s="40" t="s">
        <v>17</v>
      </c>
      <c r="F1606" s="40">
        <v>107804.07</v>
      </c>
      <c r="G1606" s="40">
        <f t="shared" si="251"/>
        <v>129235.51911600001</v>
      </c>
      <c r="H1606" s="40">
        <v>0</v>
      </c>
      <c r="I1606" s="40">
        <f t="shared" si="252"/>
        <v>0</v>
      </c>
      <c r="J1606" s="40">
        <f t="shared" si="253"/>
        <v>0</v>
      </c>
      <c r="K1606" s="39">
        <v>1927800</v>
      </c>
      <c r="L1606" s="39">
        <v>380800</v>
      </c>
      <c r="M1606" s="39">
        <f t="shared" si="254"/>
        <v>380800</v>
      </c>
    </row>
    <row r="1607" spans="1:13" ht="24.75" customHeight="1" x14ac:dyDescent="0.15">
      <c r="A1607" s="113"/>
      <c r="B1607" s="113"/>
      <c r="C1607" s="113"/>
      <c r="D1607" s="40" t="s">
        <v>1353</v>
      </c>
      <c r="E1607" s="40" t="s">
        <v>17</v>
      </c>
      <c r="F1607" s="40">
        <v>59008.95</v>
      </c>
      <c r="G1607" s="40">
        <f t="shared" si="251"/>
        <v>70739.92925999999</v>
      </c>
      <c r="H1607" s="40">
        <v>0</v>
      </c>
      <c r="I1607" s="40">
        <f t="shared" si="252"/>
        <v>0</v>
      </c>
      <c r="J1607" s="40">
        <f t="shared" si="253"/>
        <v>0</v>
      </c>
      <c r="K1607" s="39">
        <v>109531.9145592</v>
      </c>
      <c r="L1607" s="39">
        <v>261800</v>
      </c>
      <c r="M1607" s="39">
        <f t="shared" si="254"/>
        <v>109531.9145592</v>
      </c>
    </row>
    <row r="1608" spans="1:13" ht="24.75" customHeight="1" x14ac:dyDescent="0.15">
      <c r="A1608" s="113"/>
      <c r="B1608" s="113"/>
      <c r="C1608" s="113"/>
      <c r="D1608" s="40" t="s">
        <v>1104</v>
      </c>
      <c r="E1608" s="40" t="s">
        <v>17</v>
      </c>
      <c r="F1608" s="40">
        <v>39716.82</v>
      </c>
      <c r="G1608" s="40">
        <f t="shared" si="251"/>
        <v>47612.523816000001</v>
      </c>
      <c r="H1608" s="40">
        <v>0</v>
      </c>
      <c r="I1608" s="40">
        <f t="shared" si="252"/>
        <v>0</v>
      </c>
      <c r="J1608" s="40">
        <f t="shared" si="253"/>
        <v>0</v>
      </c>
      <c r="K1608" s="39">
        <v>77459.238192000004</v>
      </c>
      <c r="L1608" s="39">
        <v>214200</v>
      </c>
      <c r="M1608" s="39">
        <f t="shared" si="254"/>
        <v>77459.238192000004</v>
      </c>
    </row>
    <row r="1609" spans="1:13" ht="33" customHeight="1" x14ac:dyDescent="0.15">
      <c r="A1609" s="113"/>
      <c r="B1609" s="113"/>
      <c r="C1609" s="113"/>
      <c r="D1609" s="40" t="s">
        <v>1354</v>
      </c>
      <c r="E1609" s="40" t="s">
        <v>17</v>
      </c>
      <c r="F1609" s="40">
        <v>86244.84</v>
      </c>
      <c r="G1609" s="40">
        <f t="shared" si="251"/>
        <v>103390.31419199999</v>
      </c>
      <c r="H1609" s="40">
        <v>0</v>
      </c>
      <c r="I1609" s="40">
        <f t="shared" si="252"/>
        <v>0</v>
      </c>
      <c r="J1609" s="40">
        <f t="shared" si="253"/>
        <v>0</v>
      </c>
      <c r="K1609" s="39">
        <v>912900</v>
      </c>
      <c r="L1609" s="39">
        <v>809200</v>
      </c>
      <c r="M1609" s="39">
        <f t="shared" si="254"/>
        <v>809200</v>
      </c>
    </row>
    <row r="1610" spans="1:13" ht="41.25" customHeight="1" x14ac:dyDescent="0.15">
      <c r="A1610" s="113"/>
      <c r="B1610" s="113"/>
      <c r="C1610" s="113"/>
      <c r="D1610" s="40" t="s">
        <v>1355</v>
      </c>
      <c r="E1610" s="40" t="s">
        <v>17</v>
      </c>
      <c r="F1610" s="40">
        <v>39716.82</v>
      </c>
      <c r="G1610" s="40">
        <f t="shared" si="251"/>
        <v>47612.523816000001</v>
      </c>
      <c r="H1610" s="40">
        <v>0</v>
      </c>
      <c r="I1610" s="40">
        <f t="shared" si="252"/>
        <v>0</v>
      </c>
      <c r="J1610" s="40">
        <f t="shared" si="253"/>
        <v>0</v>
      </c>
      <c r="K1610" s="39">
        <v>234600</v>
      </c>
      <c r="L1610" s="39">
        <v>214200</v>
      </c>
      <c r="M1610" s="39">
        <f t="shared" si="254"/>
        <v>214200</v>
      </c>
    </row>
    <row r="1611" spans="1:13" ht="33" customHeight="1" x14ac:dyDescent="0.15">
      <c r="A1611" s="113"/>
      <c r="B1611" s="113"/>
      <c r="C1611" s="113"/>
      <c r="D1611" s="40" t="s">
        <v>1356</v>
      </c>
      <c r="E1611" s="40" t="s">
        <v>17</v>
      </c>
      <c r="F1611" s="40">
        <v>31773.06</v>
      </c>
      <c r="G1611" s="40">
        <f t="shared" si="251"/>
        <v>38089.544328000004</v>
      </c>
      <c r="H1611" s="40">
        <v>0</v>
      </c>
      <c r="I1611" s="40">
        <f t="shared" si="252"/>
        <v>0</v>
      </c>
      <c r="J1611" s="40">
        <f t="shared" si="253"/>
        <v>0</v>
      </c>
      <c r="K1611" s="39">
        <v>122400</v>
      </c>
      <c r="L1611" s="39">
        <v>214200</v>
      </c>
      <c r="M1611" s="39">
        <f t="shared" si="254"/>
        <v>122400</v>
      </c>
    </row>
    <row r="1612" spans="1:13" ht="24.75" customHeight="1" x14ac:dyDescent="0.15">
      <c r="A1612" s="113"/>
      <c r="B1612" s="113"/>
      <c r="C1612" s="113"/>
      <c r="D1612" s="86" t="s">
        <v>81</v>
      </c>
      <c r="E1612" s="87"/>
      <c r="F1612" s="87"/>
      <c r="G1612" s="87"/>
      <c r="H1612" s="87"/>
      <c r="I1612" s="87"/>
      <c r="J1612" s="87"/>
      <c r="K1612" s="87"/>
      <c r="L1612" s="87"/>
      <c r="M1612" s="88"/>
    </row>
    <row r="1613" spans="1:13" ht="24.75" customHeight="1" x14ac:dyDescent="0.15">
      <c r="A1613" s="113"/>
      <c r="B1613" s="113"/>
      <c r="C1613" s="113"/>
      <c r="D1613" s="40" t="s">
        <v>1344</v>
      </c>
      <c r="E1613" s="118" t="s">
        <v>82</v>
      </c>
      <c r="F1613" s="40">
        <v>263865.69</v>
      </c>
      <c r="G1613" s="40">
        <f>(F1613*19.88%)+F1613</f>
        <v>316322.18917199998</v>
      </c>
      <c r="H1613" s="40">
        <v>0</v>
      </c>
      <c r="I1613" s="40">
        <f>(H1613*5.1%)+H1613</f>
        <v>0</v>
      </c>
      <c r="J1613" s="40">
        <f>I1613</f>
        <v>0</v>
      </c>
      <c r="K1613" s="121">
        <v>109531.9145592</v>
      </c>
      <c r="L1613" s="121">
        <v>369186</v>
      </c>
      <c r="M1613" s="121">
        <f>MIN(K1613,L1613)</f>
        <v>109531.9145592</v>
      </c>
    </row>
    <row r="1614" spans="1:13" ht="33" customHeight="1" x14ac:dyDescent="0.15">
      <c r="A1614" s="113"/>
      <c r="B1614" s="113"/>
      <c r="C1614" s="113"/>
      <c r="D1614" s="40" t="s">
        <v>1326</v>
      </c>
      <c r="E1614" s="119"/>
      <c r="F1614" s="40"/>
      <c r="G1614" s="40"/>
      <c r="H1614" s="40"/>
      <c r="I1614" s="40"/>
      <c r="J1614" s="40">
        <f t="shared" ref="J1614:J1622" si="255">+(G1614+I1614)/2</f>
        <v>0</v>
      </c>
      <c r="K1614" s="122"/>
      <c r="L1614" s="122"/>
      <c r="M1614" s="122"/>
    </row>
    <row r="1615" spans="1:13" ht="33" customHeight="1" x14ac:dyDescent="0.15">
      <c r="A1615" s="113"/>
      <c r="B1615" s="113"/>
      <c r="C1615" s="113"/>
      <c r="D1615" s="40" t="s">
        <v>1132</v>
      </c>
      <c r="E1615" s="120"/>
      <c r="F1615" s="40"/>
      <c r="G1615" s="40"/>
      <c r="H1615" s="40"/>
      <c r="I1615" s="40"/>
      <c r="J1615" s="40">
        <f t="shared" si="255"/>
        <v>0</v>
      </c>
      <c r="K1615" s="123"/>
      <c r="L1615" s="123"/>
      <c r="M1615" s="123"/>
    </row>
    <row r="1616" spans="1:13" ht="24.75" customHeight="1" x14ac:dyDescent="0.15">
      <c r="A1616" s="113"/>
      <c r="B1616" s="113"/>
      <c r="C1616" s="113"/>
      <c r="D1616" s="40" t="s">
        <v>795</v>
      </c>
      <c r="E1616" s="118" t="s">
        <v>82</v>
      </c>
      <c r="F1616" s="40"/>
      <c r="G1616" s="40"/>
      <c r="H1616" s="40"/>
      <c r="I1616" s="40"/>
      <c r="J1616" s="40">
        <f t="shared" si="255"/>
        <v>0</v>
      </c>
      <c r="K1616" s="121">
        <v>107384.22996</v>
      </c>
      <c r="L1616" s="121"/>
      <c r="M1616" s="121">
        <v>107384.22996</v>
      </c>
    </row>
    <row r="1617" spans="1:13" ht="33" customHeight="1" x14ac:dyDescent="0.15">
      <c r="A1617" s="113"/>
      <c r="B1617" s="113"/>
      <c r="C1617" s="113"/>
      <c r="D1617" s="40" t="s">
        <v>1357</v>
      </c>
      <c r="E1617" s="119"/>
      <c r="F1617" s="40"/>
      <c r="G1617" s="40"/>
      <c r="H1617" s="40"/>
      <c r="I1617" s="40"/>
      <c r="J1617" s="40">
        <f t="shared" si="255"/>
        <v>0</v>
      </c>
      <c r="K1617" s="122"/>
      <c r="L1617" s="122"/>
      <c r="M1617" s="122"/>
    </row>
    <row r="1618" spans="1:13" ht="24.75" customHeight="1" x14ac:dyDescent="0.15">
      <c r="A1618" s="113"/>
      <c r="B1618" s="113"/>
      <c r="C1618" s="113"/>
      <c r="D1618" s="40" t="s">
        <v>905</v>
      </c>
      <c r="E1618" s="119"/>
      <c r="F1618" s="40"/>
      <c r="G1618" s="40"/>
      <c r="H1618" s="40"/>
      <c r="I1618" s="40"/>
      <c r="J1618" s="40">
        <f t="shared" si="255"/>
        <v>0</v>
      </c>
      <c r="K1618" s="122"/>
      <c r="L1618" s="122"/>
      <c r="M1618" s="122"/>
    </row>
    <row r="1619" spans="1:13" ht="49.5" customHeight="1" x14ac:dyDescent="0.15">
      <c r="A1619" s="113"/>
      <c r="B1619" s="113"/>
      <c r="C1619" s="113"/>
      <c r="D1619" s="40" t="s">
        <v>1358</v>
      </c>
      <c r="E1619" s="119"/>
      <c r="F1619" s="40"/>
      <c r="G1619" s="40"/>
      <c r="H1619" s="40"/>
      <c r="I1619" s="40"/>
      <c r="J1619" s="40">
        <f t="shared" si="255"/>
        <v>0</v>
      </c>
      <c r="K1619" s="122"/>
      <c r="L1619" s="122"/>
      <c r="M1619" s="122"/>
    </row>
    <row r="1620" spans="1:13" ht="33" customHeight="1" x14ac:dyDescent="0.15">
      <c r="A1620" s="113"/>
      <c r="B1620" s="113"/>
      <c r="C1620" s="113"/>
      <c r="D1620" s="40" t="s">
        <v>1288</v>
      </c>
      <c r="E1620" s="119"/>
      <c r="F1620" s="40"/>
      <c r="G1620" s="40"/>
      <c r="H1620" s="40"/>
      <c r="I1620" s="40"/>
      <c r="J1620" s="40">
        <f t="shared" si="255"/>
        <v>0</v>
      </c>
      <c r="K1620" s="122"/>
      <c r="L1620" s="122"/>
      <c r="M1620" s="122"/>
    </row>
    <row r="1621" spans="1:13" ht="33" customHeight="1" x14ac:dyDescent="0.15">
      <c r="A1621" s="113"/>
      <c r="B1621" s="113"/>
      <c r="C1621" s="113"/>
      <c r="D1621" s="40" t="s">
        <v>793</v>
      </c>
      <c r="E1621" s="119"/>
      <c r="F1621" s="40"/>
      <c r="G1621" s="40"/>
      <c r="H1621" s="40"/>
      <c r="I1621" s="40"/>
      <c r="J1621" s="40">
        <f t="shared" si="255"/>
        <v>0</v>
      </c>
      <c r="K1621" s="122"/>
      <c r="L1621" s="122"/>
      <c r="M1621" s="122"/>
    </row>
    <row r="1622" spans="1:13" ht="24.75" customHeight="1" x14ac:dyDescent="0.15">
      <c r="A1622" s="114"/>
      <c r="B1622" s="114"/>
      <c r="C1622" s="114"/>
      <c r="D1622" s="40" t="s">
        <v>788</v>
      </c>
      <c r="E1622" s="120"/>
      <c r="F1622" s="40"/>
      <c r="G1622" s="40"/>
      <c r="H1622" s="40"/>
      <c r="I1622" s="40"/>
      <c r="J1622" s="40">
        <f t="shared" si="255"/>
        <v>0</v>
      </c>
      <c r="K1622" s="123"/>
      <c r="L1622" s="123"/>
      <c r="M1622" s="123"/>
    </row>
    <row r="1623" spans="1:13" ht="24.75" customHeight="1" x14ac:dyDescent="0.15">
      <c r="A1623" s="112">
        <v>29</v>
      </c>
      <c r="B1623" s="112" t="s">
        <v>1359</v>
      </c>
      <c r="C1623" s="112" t="s">
        <v>1360</v>
      </c>
      <c r="D1623" s="86" t="s">
        <v>15</v>
      </c>
      <c r="E1623" s="87"/>
      <c r="F1623" s="87"/>
      <c r="G1623" s="87"/>
      <c r="H1623" s="87"/>
      <c r="I1623" s="87"/>
      <c r="J1623" s="87"/>
      <c r="K1623" s="87"/>
      <c r="L1623" s="87"/>
      <c r="M1623" s="88"/>
    </row>
    <row r="1624" spans="1:13" ht="33" customHeight="1" x14ac:dyDescent="0.15">
      <c r="A1624" s="113"/>
      <c r="B1624" s="113"/>
      <c r="C1624" s="113"/>
      <c r="D1624" s="40" t="s">
        <v>1361</v>
      </c>
      <c r="E1624" s="40" t="s">
        <v>17</v>
      </c>
      <c r="F1624" s="40">
        <v>907830</v>
      </c>
      <c r="G1624" s="40">
        <f t="shared" ref="G1624:G1635" si="256">(F1624*19.88%)+F1624</f>
        <v>1088306.6040000001</v>
      </c>
      <c r="H1624" s="40">
        <v>0</v>
      </c>
      <c r="I1624" s="40">
        <f t="shared" ref="I1624:I1635" si="257">(H1624*5.1%)+H1624</f>
        <v>0</v>
      </c>
      <c r="J1624" s="40">
        <f>I1624</f>
        <v>0</v>
      </c>
      <c r="K1624" s="39">
        <v>1243180</v>
      </c>
      <c r="L1624" s="39">
        <v>261800</v>
      </c>
      <c r="M1624" s="39">
        <f>MIN(K1624,L1624)</f>
        <v>261800</v>
      </c>
    </row>
    <row r="1625" spans="1:13" ht="33" customHeight="1" x14ac:dyDescent="0.15">
      <c r="A1625" s="113"/>
      <c r="B1625" s="113"/>
      <c r="C1625" s="113"/>
      <c r="D1625" s="40" t="s">
        <v>1362</v>
      </c>
      <c r="E1625" s="40" t="s">
        <v>17</v>
      </c>
      <c r="F1625" s="40">
        <v>110074.14</v>
      </c>
      <c r="G1625" s="40">
        <f t="shared" si="256"/>
        <v>131956.879032</v>
      </c>
      <c r="H1625" s="40">
        <v>69495</v>
      </c>
      <c r="I1625" s="40">
        <f t="shared" si="257"/>
        <v>73039.244999999995</v>
      </c>
      <c r="J1625" s="40">
        <f t="shared" ref="J1625:J1635" si="258">I1625</f>
        <v>73039.244999999995</v>
      </c>
      <c r="K1625" s="39">
        <v>99238.86</v>
      </c>
      <c r="L1625" s="39">
        <v>380800</v>
      </c>
      <c r="M1625" s="39">
        <f t="shared" ref="M1625:M1635" si="259">MIN(K1625,L1625)</f>
        <v>99238.86</v>
      </c>
    </row>
    <row r="1626" spans="1:13" ht="33" customHeight="1" x14ac:dyDescent="0.15">
      <c r="A1626" s="113"/>
      <c r="B1626" s="113"/>
      <c r="C1626" s="113"/>
      <c r="D1626" s="40" t="s">
        <v>1363</v>
      </c>
      <c r="E1626" s="40" t="s">
        <v>17</v>
      </c>
      <c r="F1626" s="40">
        <v>1248267.24</v>
      </c>
      <c r="G1626" s="40">
        <f t="shared" si="256"/>
        <v>1496422.767312</v>
      </c>
      <c r="H1626" s="40">
        <v>361374</v>
      </c>
      <c r="I1626" s="40">
        <f t="shared" si="257"/>
        <v>379804.07400000002</v>
      </c>
      <c r="J1626" s="40">
        <f t="shared" si="258"/>
        <v>379804.07400000002</v>
      </c>
      <c r="K1626" s="39">
        <v>516042.07199999999</v>
      </c>
      <c r="L1626" s="39">
        <v>499800</v>
      </c>
      <c r="M1626" s="39">
        <f t="shared" si="259"/>
        <v>499800</v>
      </c>
    </row>
    <row r="1627" spans="1:13" ht="24.75" customHeight="1" x14ac:dyDescent="0.15">
      <c r="A1627" s="113"/>
      <c r="B1627" s="113"/>
      <c r="C1627" s="113"/>
      <c r="D1627" s="40" t="s">
        <v>1364</v>
      </c>
      <c r="E1627" s="40" t="s">
        <v>17</v>
      </c>
      <c r="F1627" s="40">
        <v>59008.95</v>
      </c>
      <c r="G1627" s="40">
        <f t="shared" si="256"/>
        <v>70739.92925999999</v>
      </c>
      <c r="H1627" s="40">
        <v>0</v>
      </c>
      <c r="I1627" s="40">
        <f t="shared" si="257"/>
        <v>0</v>
      </c>
      <c r="J1627" s="40">
        <f t="shared" si="258"/>
        <v>0</v>
      </c>
      <c r="K1627" s="39">
        <v>109531.9145592</v>
      </c>
      <c r="L1627" s="39">
        <v>261800</v>
      </c>
      <c r="M1627" s="39">
        <f t="shared" si="259"/>
        <v>109531.9145592</v>
      </c>
    </row>
    <row r="1628" spans="1:13" ht="41.25" customHeight="1" x14ac:dyDescent="0.15">
      <c r="A1628" s="113"/>
      <c r="B1628" s="113"/>
      <c r="C1628" s="113"/>
      <c r="D1628" s="40" t="s">
        <v>1365</v>
      </c>
      <c r="E1628" s="40" t="s">
        <v>17</v>
      </c>
      <c r="F1628" s="40">
        <v>39716.82</v>
      </c>
      <c r="G1628" s="40">
        <f t="shared" si="256"/>
        <v>47612.523816000001</v>
      </c>
      <c r="H1628" s="40">
        <v>0</v>
      </c>
      <c r="I1628" s="40">
        <f t="shared" si="257"/>
        <v>0</v>
      </c>
      <c r="J1628" s="40">
        <f t="shared" si="258"/>
        <v>0</v>
      </c>
      <c r="K1628" s="39">
        <v>346968</v>
      </c>
      <c r="L1628" s="39">
        <v>214200</v>
      </c>
      <c r="M1628" s="39">
        <f t="shared" si="259"/>
        <v>214200</v>
      </c>
    </row>
    <row r="1629" spans="1:13" ht="49.5" customHeight="1" x14ac:dyDescent="0.15">
      <c r="A1629" s="113"/>
      <c r="B1629" s="113"/>
      <c r="C1629" s="113"/>
      <c r="D1629" s="40" t="s">
        <v>1366</v>
      </c>
      <c r="E1629" s="40" t="s">
        <v>17</v>
      </c>
      <c r="F1629" s="40">
        <v>272349</v>
      </c>
      <c r="G1629" s="40">
        <f t="shared" si="256"/>
        <v>326491.98119999998</v>
      </c>
      <c r="H1629" s="40">
        <v>0</v>
      </c>
      <c r="I1629" s="40">
        <f t="shared" si="257"/>
        <v>0</v>
      </c>
      <c r="J1629" s="40">
        <f t="shared" si="258"/>
        <v>0</v>
      </c>
      <c r="K1629" s="39">
        <v>821100</v>
      </c>
      <c r="L1629" s="39">
        <v>238000</v>
      </c>
      <c r="M1629" s="39">
        <f t="shared" si="259"/>
        <v>238000</v>
      </c>
    </row>
    <row r="1630" spans="1:13" ht="41.25" customHeight="1" x14ac:dyDescent="0.15">
      <c r="A1630" s="113"/>
      <c r="B1630" s="113"/>
      <c r="C1630" s="113"/>
      <c r="D1630" s="40" t="s">
        <v>1367</v>
      </c>
      <c r="E1630" s="40" t="s">
        <v>17</v>
      </c>
      <c r="F1630" s="40">
        <v>73759.95</v>
      </c>
      <c r="G1630" s="40">
        <f t="shared" si="256"/>
        <v>88423.428059999991</v>
      </c>
      <c r="H1630" s="40">
        <v>30221.059000000001</v>
      </c>
      <c r="I1630" s="40">
        <f t="shared" si="257"/>
        <v>31762.333009000002</v>
      </c>
      <c r="J1630" s="40">
        <f t="shared" si="258"/>
        <v>31762.333009000002</v>
      </c>
      <c r="K1630" s="39">
        <v>43155.672252000004</v>
      </c>
      <c r="L1630" s="39">
        <v>214200</v>
      </c>
      <c r="M1630" s="39">
        <f t="shared" si="259"/>
        <v>43155.672252000004</v>
      </c>
    </row>
    <row r="1631" spans="1:13" ht="33" customHeight="1" x14ac:dyDescent="0.15">
      <c r="A1631" s="113"/>
      <c r="B1631" s="113"/>
      <c r="C1631" s="113"/>
      <c r="D1631" s="40" t="s">
        <v>1368</v>
      </c>
      <c r="E1631" s="40" t="s">
        <v>17</v>
      </c>
      <c r="F1631" s="40">
        <v>737612.37</v>
      </c>
      <c r="G1631" s="40">
        <f t="shared" si="256"/>
        <v>884249.70915599994</v>
      </c>
      <c r="H1631" s="40">
        <v>0</v>
      </c>
      <c r="I1631" s="40">
        <f t="shared" si="257"/>
        <v>0</v>
      </c>
      <c r="J1631" s="40">
        <f t="shared" si="258"/>
        <v>0</v>
      </c>
      <c r="K1631" s="39">
        <v>494700</v>
      </c>
      <c r="L1631" s="39">
        <v>809200</v>
      </c>
      <c r="M1631" s="39">
        <f t="shared" si="259"/>
        <v>494700</v>
      </c>
    </row>
    <row r="1632" spans="1:13" ht="33" customHeight="1" x14ac:dyDescent="0.15">
      <c r="A1632" s="113"/>
      <c r="B1632" s="113"/>
      <c r="C1632" s="113"/>
      <c r="D1632" s="40" t="s">
        <v>1369</v>
      </c>
      <c r="E1632" s="40" t="s">
        <v>17</v>
      </c>
      <c r="F1632" s="40">
        <v>487959.12</v>
      </c>
      <c r="G1632" s="40">
        <f t="shared" si="256"/>
        <v>584965.393056</v>
      </c>
      <c r="H1632" s="40">
        <v>0</v>
      </c>
      <c r="I1632" s="40">
        <f t="shared" si="257"/>
        <v>0</v>
      </c>
      <c r="J1632" s="40">
        <f t="shared" si="258"/>
        <v>0</v>
      </c>
      <c r="K1632" s="39">
        <v>382500</v>
      </c>
      <c r="L1632" s="39">
        <v>380800</v>
      </c>
      <c r="M1632" s="39">
        <f t="shared" si="259"/>
        <v>380800</v>
      </c>
    </row>
    <row r="1633" spans="1:13" ht="33" customHeight="1" x14ac:dyDescent="0.15">
      <c r="A1633" s="113"/>
      <c r="B1633" s="113"/>
      <c r="C1633" s="113"/>
      <c r="D1633" s="40" t="s">
        <v>1370</v>
      </c>
      <c r="E1633" s="40" t="s">
        <v>17</v>
      </c>
      <c r="F1633" s="40">
        <v>272349</v>
      </c>
      <c r="G1633" s="40">
        <f t="shared" si="256"/>
        <v>326491.98119999998</v>
      </c>
      <c r="H1633" s="40">
        <v>0</v>
      </c>
      <c r="I1633" s="40">
        <f t="shared" si="257"/>
        <v>0</v>
      </c>
      <c r="J1633" s="40">
        <f t="shared" si="258"/>
        <v>0</v>
      </c>
      <c r="K1633" s="39">
        <v>333540</v>
      </c>
      <c r="L1633" s="39">
        <v>261800</v>
      </c>
      <c r="M1633" s="39">
        <f t="shared" si="259"/>
        <v>261800</v>
      </c>
    </row>
    <row r="1634" spans="1:13" ht="24.75" customHeight="1" x14ac:dyDescent="0.15">
      <c r="A1634" s="113"/>
      <c r="B1634" s="113"/>
      <c r="C1634" s="113"/>
      <c r="D1634" s="40" t="s">
        <v>1371</v>
      </c>
      <c r="E1634" s="40" t="s">
        <v>17</v>
      </c>
      <c r="F1634" s="40">
        <v>104374.71</v>
      </c>
      <c r="G1634" s="40">
        <f t="shared" si="256"/>
        <v>125124.402348</v>
      </c>
      <c r="H1634" s="40">
        <v>57937.425540000004</v>
      </c>
      <c r="I1634" s="40">
        <f t="shared" si="257"/>
        <v>60892.234242540006</v>
      </c>
      <c r="J1634" s="40">
        <f t="shared" si="258"/>
        <v>60892.234242540006</v>
      </c>
      <c r="K1634" s="39">
        <v>82734.643671120008</v>
      </c>
      <c r="L1634" s="39">
        <v>214200</v>
      </c>
      <c r="M1634" s="39">
        <f t="shared" si="259"/>
        <v>82734.643671120008</v>
      </c>
    </row>
    <row r="1635" spans="1:13" ht="33" customHeight="1" x14ac:dyDescent="0.15">
      <c r="A1635" s="113"/>
      <c r="B1635" s="113"/>
      <c r="C1635" s="113"/>
      <c r="D1635" s="40" t="s">
        <v>1372</v>
      </c>
      <c r="E1635" s="40" t="s">
        <v>17</v>
      </c>
      <c r="F1635" s="40">
        <v>198589.05</v>
      </c>
      <c r="G1635" s="40">
        <f t="shared" si="256"/>
        <v>238068.55313999997</v>
      </c>
      <c r="H1635" s="40">
        <v>0</v>
      </c>
      <c r="I1635" s="40">
        <f t="shared" si="257"/>
        <v>0</v>
      </c>
      <c r="J1635" s="40">
        <f t="shared" si="258"/>
        <v>0</v>
      </c>
      <c r="K1635" s="39">
        <v>385560</v>
      </c>
      <c r="L1635" s="39">
        <v>214200</v>
      </c>
      <c r="M1635" s="39">
        <f t="shared" si="259"/>
        <v>214200</v>
      </c>
    </row>
    <row r="1636" spans="1:13" ht="24.75" customHeight="1" x14ac:dyDescent="0.15">
      <c r="A1636" s="113"/>
      <c r="B1636" s="113"/>
      <c r="C1636" s="113"/>
      <c r="D1636" s="86" t="s">
        <v>81</v>
      </c>
      <c r="E1636" s="87"/>
      <c r="F1636" s="87"/>
      <c r="G1636" s="87"/>
      <c r="H1636" s="87"/>
      <c r="I1636" s="87"/>
      <c r="J1636" s="87"/>
      <c r="K1636" s="87"/>
      <c r="L1636" s="87"/>
      <c r="M1636" s="88"/>
    </row>
    <row r="1637" spans="1:13" ht="24.75" customHeight="1" x14ac:dyDescent="0.15">
      <c r="A1637" s="113"/>
      <c r="B1637" s="113"/>
      <c r="C1637" s="113"/>
      <c r="D1637" s="40" t="s">
        <v>1344</v>
      </c>
      <c r="E1637" s="118" t="s">
        <v>82</v>
      </c>
      <c r="F1637" s="40">
        <v>681985.26</v>
      </c>
      <c r="G1637" s="40">
        <f>(F1637*19.88%)+F1637</f>
        <v>817563.929688</v>
      </c>
      <c r="H1637" s="40">
        <v>148256</v>
      </c>
      <c r="I1637" s="40">
        <f>(H1637*5.1%)+H1637</f>
        <v>155817.05600000001</v>
      </c>
      <c r="J1637" s="40">
        <f>I1637</f>
        <v>155817.05600000001</v>
      </c>
      <c r="K1637" s="121">
        <v>211709.568</v>
      </c>
      <c r="L1637" s="121">
        <v>305711</v>
      </c>
      <c r="M1637" s="121">
        <f>MIN(K1637,L1637)</f>
        <v>211709.568</v>
      </c>
    </row>
    <row r="1638" spans="1:13" ht="24.75" customHeight="1" x14ac:dyDescent="0.15">
      <c r="A1638" s="113"/>
      <c r="B1638" s="113"/>
      <c r="C1638" s="113"/>
      <c r="D1638" s="40" t="s">
        <v>795</v>
      </c>
      <c r="E1638" s="119"/>
      <c r="F1638" s="40"/>
      <c r="G1638" s="40"/>
      <c r="H1638" s="40"/>
      <c r="I1638" s="40"/>
      <c r="J1638" s="40"/>
      <c r="K1638" s="122"/>
      <c r="L1638" s="122"/>
      <c r="M1638" s="122"/>
    </row>
    <row r="1639" spans="1:13" ht="41.25" customHeight="1" x14ac:dyDescent="0.15">
      <c r="A1639" s="113"/>
      <c r="B1639" s="113"/>
      <c r="C1639" s="113"/>
      <c r="D1639" s="40" t="s">
        <v>1373</v>
      </c>
      <c r="E1639" s="119"/>
      <c r="F1639" s="40"/>
      <c r="G1639" s="40"/>
      <c r="H1639" s="40"/>
      <c r="I1639" s="40"/>
      <c r="J1639" s="40"/>
      <c r="K1639" s="122"/>
      <c r="L1639" s="122"/>
      <c r="M1639" s="122"/>
    </row>
    <row r="1640" spans="1:13" ht="33" customHeight="1" x14ac:dyDescent="0.15">
      <c r="A1640" s="113"/>
      <c r="B1640" s="113"/>
      <c r="C1640" s="113"/>
      <c r="D1640" s="40" t="s">
        <v>1374</v>
      </c>
      <c r="E1640" s="119"/>
      <c r="F1640" s="40"/>
      <c r="G1640" s="40"/>
      <c r="H1640" s="40"/>
      <c r="I1640" s="40"/>
      <c r="J1640" s="40"/>
      <c r="K1640" s="122"/>
      <c r="L1640" s="122"/>
      <c r="M1640" s="122"/>
    </row>
    <row r="1641" spans="1:13" ht="33" customHeight="1" x14ac:dyDescent="0.15">
      <c r="A1641" s="113"/>
      <c r="B1641" s="113"/>
      <c r="C1641" s="113"/>
      <c r="D1641" s="40" t="s">
        <v>1288</v>
      </c>
      <c r="E1641" s="119"/>
      <c r="F1641" s="40"/>
      <c r="G1641" s="40"/>
      <c r="H1641" s="40"/>
      <c r="I1641" s="40"/>
      <c r="J1641" s="40"/>
      <c r="K1641" s="122"/>
      <c r="L1641" s="122"/>
      <c r="M1641" s="122"/>
    </row>
    <row r="1642" spans="1:13" ht="33" customHeight="1" x14ac:dyDescent="0.15">
      <c r="A1642" s="113"/>
      <c r="B1642" s="113"/>
      <c r="C1642" s="113"/>
      <c r="D1642" s="40" t="s">
        <v>793</v>
      </c>
      <c r="E1642" s="119"/>
      <c r="F1642" s="40"/>
      <c r="G1642" s="40"/>
      <c r="H1642" s="40"/>
      <c r="I1642" s="40"/>
      <c r="J1642" s="40"/>
      <c r="K1642" s="122"/>
      <c r="L1642" s="122"/>
      <c r="M1642" s="122"/>
    </row>
    <row r="1643" spans="1:13" ht="33" customHeight="1" x14ac:dyDescent="0.15">
      <c r="A1643" s="113"/>
      <c r="B1643" s="113"/>
      <c r="C1643" s="113"/>
      <c r="D1643" s="40" t="s">
        <v>1375</v>
      </c>
      <c r="E1643" s="119"/>
      <c r="F1643" s="40"/>
      <c r="G1643" s="40"/>
      <c r="H1643" s="40"/>
      <c r="I1643" s="40"/>
      <c r="J1643" s="40"/>
      <c r="K1643" s="122"/>
      <c r="L1643" s="122"/>
      <c r="M1643" s="122"/>
    </row>
    <row r="1644" spans="1:13" ht="24.75" customHeight="1" x14ac:dyDescent="0.15">
      <c r="A1644" s="114"/>
      <c r="B1644" s="114"/>
      <c r="C1644" s="114"/>
      <c r="D1644" s="53" t="s">
        <v>788</v>
      </c>
      <c r="E1644" s="120"/>
      <c r="F1644" s="53"/>
      <c r="G1644" s="53"/>
      <c r="H1644" s="53"/>
      <c r="I1644" s="53"/>
      <c r="J1644" s="53"/>
      <c r="K1644" s="122"/>
      <c r="L1644" s="123"/>
      <c r="M1644" s="123"/>
    </row>
    <row r="1645" spans="1:13" ht="24.75" customHeight="1" x14ac:dyDescent="0.15">
      <c r="A1645" s="112">
        <v>30</v>
      </c>
      <c r="B1645" s="112" t="s">
        <v>1376</v>
      </c>
      <c r="C1645" s="112" t="s">
        <v>1377</v>
      </c>
      <c r="D1645" s="86" t="s">
        <v>15</v>
      </c>
      <c r="E1645" s="87"/>
      <c r="F1645" s="87"/>
      <c r="G1645" s="87"/>
      <c r="H1645" s="87"/>
      <c r="I1645" s="87"/>
      <c r="J1645" s="87"/>
      <c r="K1645" s="87"/>
      <c r="L1645" s="87"/>
      <c r="M1645" s="88"/>
    </row>
    <row r="1646" spans="1:13" ht="16.5" customHeight="1" x14ac:dyDescent="0.15">
      <c r="A1646" s="113"/>
      <c r="B1646" s="113"/>
      <c r="C1646" s="113"/>
      <c r="D1646" s="40" t="s">
        <v>1378</v>
      </c>
      <c r="E1646" s="40" t="s">
        <v>17</v>
      </c>
      <c r="F1646" s="40">
        <v>68924.789999999994</v>
      </c>
      <c r="G1646" s="40">
        <f t="shared" ref="G1646:G1654" si="260">(F1646*19.88%)+F1646</f>
        <v>82627.038251999998</v>
      </c>
      <c r="H1646" s="40">
        <v>0</v>
      </c>
      <c r="I1646" s="40">
        <f t="shared" ref="I1646:I1654" si="261">(H1646*5.1%)+H1646</f>
        <v>0</v>
      </c>
      <c r="J1646" s="40">
        <f>I1646</f>
        <v>0</v>
      </c>
      <c r="K1646" s="39">
        <v>57058.374945599993</v>
      </c>
      <c r="L1646" s="39">
        <v>261800</v>
      </c>
      <c r="M1646" s="39">
        <f>MIN(K1646,L1646)</f>
        <v>57058.374945599993</v>
      </c>
    </row>
    <row r="1647" spans="1:13" ht="24.75" customHeight="1" x14ac:dyDescent="0.15">
      <c r="A1647" s="113"/>
      <c r="B1647" s="113"/>
      <c r="C1647" s="113"/>
      <c r="D1647" s="40" t="s">
        <v>1379</v>
      </c>
      <c r="E1647" s="40" t="s">
        <v>17</v>
      </c>
      <c r="F1647" s="40">
        <v>106038.9</v>
      </c>
      <c r="G1647" s="40">
        <f t="shared" si="260"/>
        <v>127119.43331999998</v>
      </c>
      <c r="H1647" s="40">
        <v>98255.737399999998</v>
      </c>
      <c r="I1647" s="40">
        <f t="shared" si="261"/>
        <v>103266.7800074</v>
      </c>
      <c r="J1647" s="40">
        <f>I1647</f>
        <v>103266.7800074</v>
      </c>
      <c r="K1647" s="39">
        <v>487560</v>
      </c>
      <c r="L1647" s="39">
        <v>238000</v>
      </c>
      <c r="M1647" s="39">
        <f t="shared" ref="M1647:M1654" si="262">MIN(K1647,L1647)</f>
        <v>238000</v>
      </c>
    </row>
    <row r="1648" spans="1:13" ht="41.25" customHeight="1" x14ac:dyDescent="0.15">
      <c r="A1648" s="113"/>
      <c r="B1648" s="113"/>
      <c r="C1648" s="113"/>
      <c r="D1648" s="40" t="s">
        <v>1380</v>
      </c>
      <c r="E1648" s="40" t="s">
        <v>17</v>
      </c>
      <c r="F1648" s="40">
        <v>33136.29</v>
      </c>
      <c r="G1648" s="40">
        <f t="shared" si="260"/>
        <v>39723.784452</v>
      </c>
      <c r="H1648" s="40">
        <v>30703.817599999998</v>
      </c>
      <c r="I1648" s="40">
        <f t="shared" si="261"/>
        <v>32269.712297599999</v>
      </c>
      <c r="J1648" s="40">
        <f t="shared" ref="J1648:J1654" si="263">I1648</f>
        <v>32269.712297599999</v>
      </c>
      <c r="K1648" s="39">
        <v>180183.36695519998</v>
      </c>
      <c r="L1648" s="39">
        <v>214200</v>
      </c>
      <c r="M1648" s="39">
        <f t="shared" si="262"/>
        <v>180183.36695519998</v>
      </c>
    </row>
    <row r="1649" spans="1:13" ht="41.25" customHeight="1" x14ac:dyDescent="0.15">
      <c r="A1649" s="113"/>
      <c r="B1649" s="113"/>
      <c r="C1649" s="113"/>
      <c r="D1649" s="40" t="s">
        <v>1381</v>
      </c>
      <c r="E1649" s="40" t="s">
        <v>17</v>
      </c>
      <c r="F1649" s="40">
        <v>331368.84000000003</v>
      </c>
      <c r="G1649" s="40">
        <f t="shared" si="260"/>
        <v>397244.96539200004</v>
      </c>
      <c r="H1649" s="40">
        <v>307046.51539999997</v>
      </c>
      <c r="I1649" s="40">
        <f t="shared" si="261"/>
        <v>322705.88768539997</v>
      </c>
      <c r="J1649" s="40">
        <f t="shared" si="263"/>
        <v>322705.88768539997</v>
      </c>
      <c r="K1649" s="39">
        <v>908330.4</v>
      </c>
      <c r="L1649" s="39">
        <v>809200</v>
      </c>
      <c r="M1649" s="39">
        <f t="shared" si="262"/>
        <v>809200</v>
      </c>
    </row>
    <row r="1650" spans="1:13" ht="41.25" customHeight="1" x14ac:dyDescent="0.15">
      <c r="A1650" s="113"/>
      <c r="B1650" s="113"/>
      <c r="C1650" s="113"/>
      <c r="D1650" s="40" t="s">
        <v>1382</v>
      </c>
      <c r="E1650" s="40" t="s">
        <v>17</v>
      </c>
      <c r="F1650" s="40">
        <v>33136.29</v>
      </c>
      <c r="G1650" s="40">
        <f t="shared" si="260"/>
        <v>39723.784452</v>
      </c>
      <c r="H1650" s="40">
        <v>30703.817599999998</v>
      </c>
      <c r="I1650" s="40">
        <f t="shared" si="261"/>
        <v>32269.712297599999</v>
      </c>
      <c r="J1650" s="40">
        <f t="shared" si="263"/>
        <v>32269.712297599999</v>
      </c>
      <c r="K1650" s="39">
        <v>1306335.3647568</v>
      </c>
      <c r="L1650" s="39">
        <v>380800</v>
      </c>
      <c r="M1650" s="39">
        <f t="shared" si="262"/>
        <v>380800</v>
      </c>
    </row>
    <row r="1651" spans="1:13" ht="24.75" customHeight="1" x14ac:dyDescent="0.15">
      <c r="A1651" s="113"/>
      <c r="B1651" s="113"/>
      <c r="C1651" s="113"/>
      <c r="D1651" s="40" t="s">
        <v>1383</v>
      </c>
      <c r="E1651" s="40" t="s">
        <v>17</v>
      </c>
      <c r="F1651" s="40">
        <v>19882.169999999998</v>
      </c>
      <c r="G1651" s="40">
        <f t="shared" si="260"/>
        <v>23834.745395999998</v>
      </c>
      <c r="H1651" s="40">
        <v>18422.661199999999</v>
      </c>
      <c r="I1651" s="40">
        <f t="shared" si="261"/>
        <v>19362.216921199997</v>
      </c>
      <c r="J1651" s="40">
        <f t="shared" si="263"/>
        <v>19362.216921199997</v>
      </c>
      <c r="K1651" s="39">
        <v>351900</v>
      </c>
      <c r="L1651" s="39">
        <v>214200</v>
      </c>
      <c r="M1651" s="39">
        <f t="shared" si="262"/>
        <v>214200</v>
      </c>
    </row>
    <row r="1652" spans="1:13" ht="33" customHeight="1" x14ac:dyDescent="0.15">
      <c r="A1652" s="113"/>
      <c r="B1652" s="113"/>
      <c r="C1652" s="113"/>
      <c r="D1652" s="40" t="s">
        <v>1384</v>
      </c>
      <c r="E1652" s="40" t="s">
        <v>17</v>
      </c>
      <c r="F1652" s="40">
        <v>59646.51</v>
      </c>
      <c r="G1652" s="40">
        <f t="shared" si="260"/>
        <v>71504.236187999995</v>
      </c>
      <c r="H1652" s="40">
        <v>55268.910199999998</v>
      </c>
      <c r="I1652" s="40">
        <f t="shared" si="261"/>
        <v>58087.624620199997</v>
      </c>
      <c r="J1652" s="40">
        <f t="shared" si="263"/>
        <v>58087.624620199997</v>
      </c>
      <c r="K1652" s="39">
        <v>67569.754996799995</v>
      </c>
      <c r="L1652" s="39">
        <v>261800</v>
      </c>
      <c r="M1652" s="39">
        <f t="shared" si="262"/>
        <v>67569.754996799995</v>
      </c>
    </row>
    <row r="1653" spans="1:13" ht="41.25" customHeight="1" x14ac:dyDescent="0.15">
      <c r="A1653" s="113"/>
      <c r="B1653" s="113"/>
      <c r="C1653" s="113"/>
      <c r="D1653" s="40" t="s">
        <v>1385</v>
      </c>
      <c r="E1653" s="40" t="s">
        <v>17</v>
      </c>
      <c r="F1653" s="40">
        <v>946392.48</v>
      </c>
      <c r="G1653" s="40">
        <f t="shared" si="260"/>
        <v>1134535.3050239999</v>
      </c>
      <c r="H1653" s="40">
        <v>876926.82719999994</v>
      </c>
      <c r="I1653" s="40">
        <f t="shared" si="261"/>
        <v>921650.09538719989</v>
      </c>
      <c r="J1653" s="40">
        <f t="shared" si="263"/>
        <v>921650.09538719989</v>
      </c>
      <c r="K1653" s="39">
        <v>6991080</v>
      </c>
      <c r="L1653" s="39">
        <v>499800</v>
      </c>
      <c r="M1653" s="39">
        <f t="shared" si="262"/>
        <v>499800</v>
      </c>
    </row>
    <row r="1654" spans="1:13" ht="41.25" customHeight="1" x14ac:dyDescent="0.15">
      <c r="A1654" s="113"/>
      <c r="B1654" s="113"/>
      <c r="C1654" s="113"/>
      <c r="D1654" s="40" t="s">
        <v>1386</v>
      </c>
      <c r="E1654" s="40" t="s">
        <v>17</v>
      </c>
      <c r="F1654" s="40">
        <v>463917.96</v>
      </c>
      <c r="G1654" s="40">
        <f t="shared" si="260"/>
        <v>556144.85044800001</v>
      </c>
      <c r="H1654" s="40">
        <v>429866.41879999998</v>
      </c>
      <c r="I1654" s="40">
        <f t="shared" si="261"/>
        <v>451789.60615879996</v>
      </c>
      <c r="J1654" s="40">
        <f t="shared" si="263"/>
        <v>451789.60615879996</v>
      </c>
      <c r="K1654" s="39">
        <v>374694.17892480001</v>
      </c>
      <c r="L1654" s="39">
        <v>499800</v>
      </c>
      <c r="M1654" s="39">
        <f t="shared" si="262"/>
        <v>374694.17892480001</v>
      </c>
    </row>
    <row r="1655" spans="1:13" ht="24.75" customHeight="1" x14ac:dyDescent="0.15">
      <c r="A1655" s="113"/>
      <c r="B1655" s="113"/>
      <c r="C1655" s="113"/>
      <c r="D1655" s="86" t="s">
        <v>81</v>
      </c>
      <c r="E1655" s="87"/>
      <c r="F1655" s="87"/>
      <c r="G1655" s="87"/>
      <c r="H1655" s="87"/>
      <c r="I1655" s="87"/>
      <c r="J1655" s="87"/>
      <c r="K1655" s="87"/>
      <c r="L1655" s="87"/>
      <c r="M1655" s="88"/>
    </row>
    <row r="1656" spans="1:13" ht="16.5" customHeight="1" x14ac:dyDescent="0.15">
      <c r="A1656" s="113"/>
      <c r="B1656" s="113"/>
      <c r="C1656" s="113"/>
      <c r="D1656" s="40" t="s">
        <v>1387</v>
      </c>
      <c r="E1656" s="118" t="s">
        <v>82</v>
      </c>
      <c r="F1656" s="40">
        <v>156488.31</v>
      </c>
      <c r="G1656" s="40">
        <f>(F1656*19.88%)+F1656</f>
        <v>187598.186028</v>
      </c>
      <c r="H1656" s="40">
        <v>144549.6</v>
      </c>
      <c r="I1656" s="40">
        <f>(H1656*5.1%)+H1656</f>
        <v>151921.62960000001</v>
      </c>
      <c r="J1656" s="40">
        <f>I1656</f>
        <v>151921.62960000001</v>
      </c>
      <c r="K1656" s="121">
        <v>215679.12239999999</v>
      </c>
      <c r="L1656" s="121">
        <v>264544</v>
      </c>
      <c r="M1656" s="121">
        <f>MIN(K1656,L1656)</f>
        <v>215679.12239999999</v>
      </c>
    </row>
    <row r="1657" spans="1:13" ht="16.5" customHeight="1" x14ac:dyDescent="0.15">
      <c r="A1657" s="113"/>
      <c r="B1657" s="113"/>
      <c r="C1657" s="113"/>
      <c r="D1657" s="40" t="s">
        <v>1388</v>
      </c>
      <c r="E1657" s="119"/>
      <c r="F1657" s="40"/>
      <c r="G1657" s="40"/>
      <c r="H1657" s="40"/>
      <c r="I1657" s="40"/>
      <c r="J1657" s="40">
        <f t="shared" ref="J1657:J1663" si="264">+(G1657+I1657)/2</f>
        <v>0</v>
      </c>
      <c r="K1657" s="122"/>
      <c r="L1657" s="122"/>
      <c r="M1657" s="122"/>
    </row>
    <row r="1658" spans="1:13" ht="24.75" customHeight="1" x14ac:dyDescent="0.15">
      <c r="A1658" s="113"/>
      <c r="B1658" s="113"/>
      <c r="C1658" s="113"/>
      <c r="D1658" s="40" t="s">
        <v>1389</v>
      </c>
      <c r="E1658" s="119"/>
      <c r="F1658" s="40"/>
      <c r="G1658" s="40"/>
      <c r="H1658" s="40"/>
      <c r="I1658" s="40"/>
      <c r="J1658" s="40">
        <f t="shared" si="264"/>
        <v>0</v>
      </c>
      <c r="K1658" s="122"/>
      <c r="L1658" s="122"/>
      <c r="M1658" s="122"/>
    </row>
    <row r="1659" spans="1:13" ht="16.5" customHeight="1" x14ac:dyDescent="0.15">
      <c r="A1659" s="113"/>
      <c r="B1659" s="113"/>
      <c r="C1659" s="113"/>
      <c r="D1659" s="40" t="s">
        <v>468</v>
      </c>
      <c r="E1659" s="119"/>
      <c r="F1659" s="40"/>
      <c r="G1659" s="40"/>
      <c r="H1659" s="40"/>
      <c r="I1659" s="40"/>
      <c r="J1659" s="40">
        <f t="shared" si="264"/>
        <v>0</v>
      </c>
      <c r="K1659" s="122"/>
      <c r="L1659" s="122"/>
      <c r="M1659" s="122"/>
    </row>
    <row r="1660" spans="1:13" ht="24.75" customHeight="1" x14ac:dyDescent="0.15">
      <c r="A1660" s="113"/>
      <c r="B1660" s="113"/>
      <c r="C1660" s="113"/>
      <c r="D1660" s="40" t="s">
        <v>1390</v>
      </c>
      <c r="E1660" s="119"/>
      <c r="F1660" s="40"/>
      <c r="G1660" s="40"/>
      <c r="H1660" s="40"/>
      <c r="I1660" s="40"/>
      <c r="J1660" s="40">
        <f t="shared" si="264"/>
        <v>0</v>
      </c>
      <c r="K1660" s="122"/>
      <c r="L1660" s="122"/>
      <c r="M1660" s="122"/>
    </row>
    <row r="1661" spans="1:13" ht="24.75" customHeight="1" x14ac:dyDescent="0.15">
      <c r="A1661" s="113"/>
      <c r="B1661" s="113"/>
      <c r="C1661" s="113"/>
      <c r="D1661" s="40" t="s">
        <v>1391</v>
      </c>
      <c r="E1661" s="119"/>
      <c r="F1661" s="40"/>
      <c r="G1661" s="40"/>
      <c r="H1661" s="40"/>
      <c r="I1661" s="40"/>
      <c r="J1661" s="40">
        <f t="shared" si="264"/>
        <v>0</v>
      </c>
      <c r="K1661" s="122"/>
      <c r="L1661" s="122"/>
      <c r="M1661" s="122"/>
    </row>
    <row r="1662" spans="1:13" ht="33" customHeight="1" x14ac:dyDescent="0.15">
      <c r="A1662" s="113"/>
      <c r="B1662" s="113"/>
      <c r="C1662" s="113"/>
      <c r="D1662" s="40" t="s">
        <v>1392</v>
      </c>
      <c r="E1662" s="119"/>
      <c r="F1662" s="40"/>
      <c r="G1662" s="40"/>
      <c r="H1662" s="40"/>
      <c r="I1662" s="40"/>
      <c r="J1662" s="40">
        <f t="shared" si="264"/>
        <v>0</v>
      </c>
      <c r="K1662" s="122"/>
      <c r="L1662" s="122"/>
      <c r="M1662" s="122"/>
    </row>
    <row r="1663" spans="1:13" ht="33" customHeight="1" x14ac:dyDescent="0.15">
      <c r="A1663" s="114"/>
      <c r="B1663" s="114"/>
      <c r="C1663" s="114"/>
      <c r="D1663" s="40" t="s">
        <v>912</v>
      </c>
      <c r="E1663" s="120"/>
      <c r="F1663" s="40"/>
      <c r="G1663" s="40"/>
      <c r="H1663" s="40"/>
      <c r="I1663" s="40"/>
      <c r="J1663" s="40">
        <f t="shared" si="264"/>
        <v>0</v>
      </c>
      <c r="K1663" s="123"/>
      <c r="L1663" s="123"/>
      <c r="M1663" s="123"/>
    </row>
    <row r="1664" spans="1:13" ht="26.25" customHeight="1" x14ac:dyDescent="0.15">
      <c r="A1664" s="112">
        <v>31</v>
      </c>
      <c r="B1664" s="112" t="s">
        <v>1393</v>
      </c>
      <c r="C1664" s="112" t="s">
        <v>1394</v>
      </c>
      <c r="D1664" s="86" t="s">
        <v>15</v>
      </c>
      <c r="E1664" s="87"/>
      <c r="F1664" s="87"/>
      <c r="G1664" s="87"/>
      <c r="H1664" s="87"/>
      <c r="I1664" s="87"/>
      <c r="J1664" s="87"/>
      <c r="K1664" s="87"/>
      <c r="L1664" s="87"/>
      <c r="M1664" s="88"/>
    </row>
    <row r="1665" spans="1:13" ht="33" customHeight="1" x14ac:dyDescent="0.15">
      <c r="A1665" s="113"/>
      <c r="B1665" s="113"/>
      <c r="C1665" s="113"/>
      <c r="D1665" s="40" t="s">
        <v>1395</v>
      </c>
      <c r="E1665" s="40" t="s">
        <v>17</v>
      </c>
      <c r="F1665" s="40">
        <v>107804.07</v>
      </c>
      <c r="G1665" s="40">
        <f t="shared" ref="G1665:G1683" si="265">(F1665*19.88%)+F1665</f>
        <v>129235.51911600001</v>
      </c>
      <c r="H1665" s="40">
        <v>99891.186400000006</v>
      </c>
      <c r="I1665" s="40">
        <f t="shared" ref="I1665:I1683" si="266">(H1665*5.1%)+H1665</f>
        <v>104985.6369064</v>
      </c>
      <c r="J1665" s="40">
        <f>I1665</f>
        <v>104985.6369064</v>
      </c>
      <c r="K1665" s="39">
        <v>142644.6141792</v>
      </c>
      <c r="L1665" s="39">
        <v>380800</v>
      </c>
      <c r="M1665" s="39">
        <f>MIN(K1665,L1665)</f>
        <v>142644.6141792</v>
      </c>
    </row>
    <row r="1666" spans="1:13" ht="49.5" customHeight="1" x14ac:dyDescent="0.15">
      <c r="A1666" s="113"/>
      <c r="B1666" s="113"/>
      <c r="C1666" s="113"/>
      <c r="D1666" s="40" t="s">
        <v>1396</v>
      </c>
      <c r="E1666" s="40" t="s">
        <v>17</v>
      </c>
      <c r="F1666" s="40">
        <v>96456.69</v>
      </c>
      <c r="G1666" s="40">
        <f t="shared" si="265"/>
        <v>115632.279972</v>
      </c>
      <c r="H1666" s="40">
        <v>89377.056199999992</v>
      </c>
      <c r="I1666" s="40">
        <f t="shared" si="266"/>
        <v>93935.286066199988</v>
      </c>
      <c r="J1666" s="40">
        <f t="shared" ref="J1666:J1683" si="267">I1666</f>
        <v>93935.286066199988</v>
      </c>
      <c r="K1666" s="39">
        <v>127630.4362536</v>
      </c>
      <c r="L1666" s="39">
        <v>380800</v>
      </c>
      <c r="M1666" s="39">
        <f t="shared" ref="M1666:M1683" si="268">MIN(K1666,L1666)</f>
        <v>127630.4362536</v>
      </c>
    </row>
    <row r="1667" spans="1:13" ht="33" customHeight="1" x14ac:dyDescent="0.15">
      <c r="A1667" s="113"/>
      <c r="B1667" s="113"/>
      <c r="C1667" s="113"/>
      <c r="D1667" s="40" t="s">
        <v>1397</v>
      </c>
      <c r="E1667" s="40" t="s">
        <v>17</v>
      </c>
      <c r="F1667" s="40">
        <v>62413.56</v>
      </c>
      <c r="G1667" s="40">
        <f t="shared" si="265"/>
        <v>74821.375727999999</v>
      </c>
      <c r="H1667" s="40">
        <v>57832.812400000003</v>
      </c>
      <c r="I1667" s="40">
        <f t="shared" si="266"/>
        <v>60782.285832400004</v>
      </c>
      <c r="J1667" s="40">
        <f t="shared" si="267"/>
        <v>60782.285832400004</v>
      </c>
      <c r="K1667" s="39">
        <v>82585.25610720001</v>
      </c>
      <c r="L1667" s="39">
        <v>261800</v>
      </c>
      <c r="M1667" s="39">
        <f t="shared" si="268"/>
        <v>82585.25610720001</v>
      </c>
    </row>
    <row r="1668" spans="1:13" ht="24.75" customHeight="1" x14ac:dyDescent="0.15">
      <c r="A1668" s="113"/>
      <c r="B1668" s="113"/>
      <c r="C1668" s="113"/>
      <c r="D1668" s="40" t="s">
        <v>1398</v>
      </c>
      <c r="E1668" s="40" t="s">
        <v>17</v>
      </c>
      <c r="F1668" s="40">
        <v>28370.43</v>
      </c>
      <c r="G1668" s="40">
        <f t="shared" si="265"/>
        <v>34010.471484000002</v>
      </c>
      <c r="H1668" s="40">
        <v>26287.642</v>
      </c>
      <c r="I1668" s="40">
        <f t="shared" si="266"/>
        <v>27628.311741999998</v>
      </c>
      <c r="J1668" s="40">
        <f t="shared" si="267"/>
        <v>27628.311741999998</v>
      </c>
      <c r="K1668" s="39">
        <v>37538.752776000001</v>
      </c>
      <c r="L1668" s="39">
        <v>214200</v>
      </c>
      <c r="M1668" s="39">
        <f t="shared" si="268"/>
        <v>37538.752776000001</v>
      </c>
    </row>
    <row r="1669" spans="1:13" ht="41.25" customHeight="1" x14ac:dyDescent="0.15">
      <c r="A1669" s="113"/>
      <c r="B1669" s="113"/>
      <c r="C1669" s="113"/>
      <c r="D1669" s="40" t="s">
        <v>1399</v>
      </c>
      <c r="E1669" s="40" t="s">
        <v>17</v>
      </c>
      <c r="F1669" s="40">
        <v>1361745.99</v>
      </c>
      <c r="G1669" s="40">
        <f t="shared" si="265"/>
        <v>1632461.0928119998</v>
      </c>
      <c r="H1669" s="40">
        <v>1261793.8436</v>
      </c>
      <c r="I1669" s="40">
        <f t="shared" si="266"/>
        <v>1326145.3296236</v>
      </c>
      <c r="J1669" s="40">
        <f t="shared" si="267"/>
        <v>1326145.3296236</v>
      </c>
      <c r="K1669" s="39">
        <v>1801841.6086608001</v>
      </c>
      <c r="L1669" s="39">
        <v>499800</v>
      </c>
      <c r="M1669" s="39">
        <f t="shared" si="268"/>
        <v>499800</v>
      </c>
    </row>
    <row r="1670" spans="1:13" ht="41.25" customHeight="1" x14ac:dyDescent="0.15">
      <c r="A1670" s="113"/>
      <c r="B1670" s="113"/>
      <c r="C1670" s="113"/>
      <c r="D1670" s="40" t="s">
        <v>1400</v>
      </c>
      <c r="E1670" s="40" t="s">
        <v>17</v>
      </c>
      <c r="F1670" s="40">
        <v>59008.95</v>
      </c>
      <c r="G1670" s="40">
        <f t="shared" si="265"/>
        <v>70739.92925999999</v>
      </c>
      <c r="H1670" s="40">
        <v>54677.739399999999</v>
      </c>
      <c r="I1670" s="40">
        <f t="shared" si="266"/>
        <v>57466.3041094</v>
      </c>
      <c r="J1670" s="40">
        <f t="shared" si="267"/>
        <v>57466.3041094</v>
      </c>
      <c r="K1670" s="39">
        <v>78079.811863199997</v>
      </c>
      <c r="L1670" s="39">
        <v>261800</v>
      </c>
      <c r="M1670" s="39">
        <f t="shared" si="268"/>
        <v>78079.811863199997</v>
      </c>
    </row>
    <row r="1671" spans="1:13" ht="33" customHeight="1" x14ac:dyDescent="0.15">
      <c r="A1671" s="113"/>
      <c r="B1671" s="113"/>
      <c r="C1671" s="113"/>
      <c r="D1671" s="40" t="s">
        <v>1401</v>
      </c>
      <c r="E1671" s="40" t="s">
        <v>17</v>
      </c>
      <c r="F1671" s="40">
        <v>338166.18</v>
      </c>
      <c r="G1671" s="40">
        <f t="shared" si="265"/>
        <v>405393.616584</v>
      </c>
      <c r="H1671" s="40">
        <v>313344.61560000002</v>
      </c>
      <c r="I1671" s="40">
        <f t="shared" si="266"/>
        <v>329325.19099560002</v>
      </c>
      <c r="J1671" s="40">
        <f t="shared" si="267"/>
        <v>329325.19099560002</v>
      </c>
      <c r="K1671" s="39">
        <v>447456.11107679998</v>
      </c>
      <c r="L1671" s="39">
        <v>499800</v>
      </c>
      <c r="M1671" s="39">
        <f t="shared" si="268"/>
        <v>447456.11107679998</v>
      </c>
    </row>
    <row r="1672" spans="1:13" ht="41.25" customHeight="1" x14ac:dyDescent="0.15">
      <c r="A1672" s="113"/>
      <c r="B1672" s="113"/>
      <c r="C1672" s="113"/>
      <c r="D1672" s="40" t="s">
        <v>1402</v>
      </c>
      <c r="E1672" s="40" t="s">
        <v>17</v>
      </c>
      <c r="F1672" s="40">
        <v>987265.62</v>
      </c>
      <c r="G1672" s="40">
        <f t="shared" si="265"/>
        <v>1183534.025256</v>
      </c>
      <c r="H1672" s="40">
        <v>914800.67559999996</v>
      </c>
      <c r="I1672" s="40">
        <f t="shared" si="266"/>
        <v>961455.51005559997</v>
      </c>
      <c r="J1672" s="40">
        <f t="shared" si="267"/>
        <v>961455.51005559997</v>
      </c>
      <c r="K1672" s="39">
        <v>1306335.3647568</v>
      </c>
      <c r="L1672" s="39">
        <v>499800</v>
      </c>
      <c r="M1672" s="39">
        <f t="shared" si="268"/>
        <v>499800</v>
      </c>
    </row>
    <row r="1673" spans="1:13" ht="24.75" customHeight="1" x14ac:dyDescent="0.15">
      <c r="A1673" s="113"/>
      <c r="B1673" s="113"/>
      <c r="C1673" s="113"/>
      <c r="D1673" s="40" t="s">
        <v>1403</v>
      </c>
      <c r="E1673" s="40" t="s">
        <v>17</v>
      </c>
      <c r="F1673" s="40">
        <v>136173.51</v>
      </c>
      <c r="G1673" s="40">
        <f t="shared" si="265"/>
        <v>163244.80378800002</v>
      </c>
      <c r="H1673" s="40">
        <v>126178.8284</v>
      </c>
      <c r="I1673" s="40">
        <f t="shared" si="266"/>
        <v>132613.94864839999</v>
      </c>
      <c r="J1673" s="40">
        <f t="shared" si="267"/>
        <v>132613.94864839999</v>
      </c>
      <c r="K1673" s="39">
        <v>180183.36695519998</v>
      </c>
      <c r="L1673" s="39">
        <v>809200</v>
      </c>
      <c r="M1673" s="39">
        <f t="shared" si="268"/>
        <v>180183.36695519998</v>
      </c>
    </row>
    <row r="1674" spans="1:13" ht="24.75" customHeight="1" x14ac:dyDescent="0.15">
      <c r="A1674" s="113"/>
      <c r="B1674" s="113"/>
      <c r="C1674" s="113"/>
      <c r="D1674" s="40" t="s">
        <v>1404</v>
      </c>
      <c r="E1674" s="40" t="s">
        <v>17</v>
      </c>
      <c r="F1674" s="40">
        <v>43122.42</v>
      </c>
      <c r="G1674" s="40">
        <f t="shared" si="265"/>
        <v>51695.157095999995</v>
      </c>
      <c r="H1674" s="40">
        <v>39956.845199999996</v>
      </c>
      <c r="I1674" s="40">
        <f t="shared" si="266"/>
        <v>41994.644305199996</v>
      </c>
      <c r="J1674" s="40">
        <f t="shared" si="267"/>
        <v>41994.644305199996</v>
      </c>
      <c r="K1674" s="39">
        <v>57058.374945599993</v>
      </c>
      <c r="L1674" s="39">
        <v>214200</v>
      </c>
      <c r="M1674" s="39">
        <f t="shared" si="268"/>
        <v>57058.374945599993</v>
      </c>
    </row>
    <row r="1675" spans="1:13" ht="41.25" customHeight="1" x14ac:dyDescent="0.15">
      <c r="A1675" s="113"/>
      <c r="B1675" s="113"/>
      <c r="C1675" s="113"/>
      <c r="D1675" s="40" t="s">
        <v>1405</v>
      </c>
      <c r="E1675" s="40" t="s">
        <v>17</v>
      </c>
      <c r="F1675" s="40">
        <v>1770269.49</v>
      </c>
      <c r="G1675" s="40">
        <f t="shared" si="265"/>
        <v>2122199.0646119998</v>
      </c>
      <c r="H1675" s="40">
        <v>1640331.2553999999</v>
      </c>
      <c r="I1675" s="40">
        <f t="shared" si="266"/>
        <v>1723988.1494254</v>
      </c>
      <c r="J1675" s="40">
        <f t="shared" si="267"/>
        <v>1723988.1494254</v>
      </c>
      <c r="K1675" s="39">
        <v>2342393.0327112</v>
      </c>
      <c r="L1675" s="39">
        <v>380800</v>
      </c>
      <c r="M1675" s="39">
        <f t="shared" si="268"/>
        <v>380800</v>
      </c>
    </row>
    <row r="1676" spans="1:13" ht="24.75" customHeight="1" x14ac:dyDescent="0.15">
      <c r="A1676" s="113"/>
      <c r="B1676" s="113"/>
      <c r="C1676" s="113"/>
      <c r="D1676" s="40" t="s">
        <v>1406</v>
      </c>
      <c r="E1676" s="40" t="s">
        <v>17</v>
      </c>
      <c r="F1676" s="40">
        <v>51066.18</v>
      </c>
      <c r="G1676" s="40">
        <f t="shared" si="265"/>
        <v>61218.136584</v>
      </c>
      <c r="H1676" s="40">
        <v>47317.755599999997</v>
      </c>
      <c r="I1676" s="40">
        <f t="shared" si="266"/>
        <v>49730.961135599995</v>
      </c>
      <c r="J1676" s="40">
        <f t="shared" si="267"/>
        <v>49730.961135599995</v>
      </c>
      <c r="K1676" s="39">
        <v>67569.754996799995</v>
      </c>
      <c r="L1676" s="39">
        <v>261800</v>
      </c>
      <c r="M1676" s="39">
        <f t="shared" si="268"/>
        <v>67569.754996799995</v>
      </c>
    </row>
    <row r="1677" spans="1:13" ht="41.25" customHeight="1" x14ac:dyDescent="0.15">
      <c r="A1677" s="113"/>
      <c r="B1677" s="113"/>
      <c r="C1677" s="113"/>
      <c r="D1677" s="40" t="s">
        <v>1407</v>
      </c>
      <c r="E1677" s="40" t="s">
        <v>17</v>
      </c>
      <c r="F1677" s="40">
        <v>96456.69</v>
      </c>
      <c r="G1677" s="40">
        <f t="shared" si="265"/>
        <v>115632.279972</v>
      </c>
      <c r="H1677" s="40">
        <v>89377.056199999992</v>
      </c>
      <c r="I1677" s="40">
        <f t="shared" si="266"/>
        <v>93935.286066199988</v>
      </c>
      <c r="J1677" s="40">
        <f t="shared" si="267"/>
        <v>93935.286066199988</v>
      </c>
      <c r="K1677" s="39">
        <v>127630.4362536</v>
      </c>
      <c r="L1677" s="39">
        <v>809200</v>
      </c>
      <c r="M1677" s="39">
        <f t="shared" si="268"/>
        <v>127630.4362536</v>
      </c>
    </row>
    <row r="1678" spans="1:13" ht="33" customHeight="1" x14ac:dyDescent="0.15">
      <c r="A1678" s="113"/>
      <c r="B1678" s="113"/>
      <c r="C1678" s="113"/>
      <c r="D1678" s="40" t="s">
        <v>1408</v>
      </c>
      <c r="E1678" s="40" t="s">
        <v>17</v>
      </c>
      <c r="F1678" s="40">
        <v>136173.51</v>
      </c>
      <c r="G1678" s="40">
        <f t="shared" si="265"/>
        <v>163244.80378800002</v>
      </c>
      <c r="H1678" s="40">
        <v>126178.8284</v>
      </c>
      <c r="I1678" s="40">
        <f t="shared" si="266"/>
        <v>132613.94864839999</v>
      </c>
      <c r="J1678" s="40">
        <f t="shared" si="267"/>
        <v>132613.94864839999</v>
      </c>
      <c r="K1678" s="39">
        <v>180183.36695519998</v>
      </c>
      <c r="L1678" s="39">
        <v>809200</v>
      </c>
      <c r="M1678" s="39">
        <f t="shared" si="268"/>
        <v>180183.36695519998</v>
      </c>
    </row>
    <row r="1679" spans="1:13" ht="49.5" customHeight="1" x14ac:dyDescent="0.15">
      <c r="A1679" s="113"/>
      <c r="B1679" s="113"/>
      <c r="C1679" s="113"/>
      <c r="D1679" s="40" t="s">
        <v>1409</v>
      </c>
      <c r="E1679" s="40" t="s">
        <v>17</v>
      </c>
      <c r="F1679" s="40">
        <v>51066.18</v>
      </c>
      <c r="G1679" s="40">
        <f t="shared" si="265"/>
        <v>61218.136584</v>
      </c>
      <c r="H1679" s="40">
        <v>47317.755599999997</v>
      </c>
      <c r="I1679" s="40">
        <f t="shared" si="266"/>
        <v>49730.961135599995</v>
      </c>
      <c r="J1679" s="40">
        <f t="shared" si="267"/>
        <v>49730.961135599995</v>
      </c>
      <c r="K1679" s="39">
        <v>67569.754996799995</v>
      </c>
      <c r="L1679" s="39">
        <v>261800</v>
      </c>
      <c r="M1679" s="39">
        <f t="shared" si="268"/>
        <v>67569.754996799995</v>
      </c>
    </row>
    <row r="1680" spans="1:13" ht="33" customHeight="1" x14ac:dyDescent="0.15">
      <c r="A1680" s="113"/>
      <c r="B1680" s="113"/>
      <c r="C1680" s="113"/>
      <c r="D1680" s="40" t="s">
        <v>1410</v>
      </c>
      <c r="E1680" s="40" t="s">
        <v>17</v>
      </c>
      <c r="F1680" s="40">
        <v>283175.64</v>
      </c>
      <c r="G1680" s="40">
        <f t="shared" si="265"/>
        <v>339470.95723200002</v>
      </c>
      <c r="H1680" s="40">
        <v>262390.88160000002</v>
      </c>
      <c r="I1680" s="40">
        <f t="shared" si="266"/>
        <v>275772.81656160002</v>
      </c>
      <c r="J1680" s="40">
        <f t="shared" si="267"/>
        <v>275772.81656160002</v>
      </c>
      <c r="K1680" s="39">
        <v>374694.17892480001</v>
      </c>
      <c r="L1680" s="39">
        <v>499800</v>
      </c>
      <c r="M1680" s="39">
        <f t="shared" si="268"/>
        <v>374694.17892480001</v>
      </c>
    </row>
    <row r="1681" spans="1:13" ht="41.25" customHeight="1" x14ac:dyDescent="0.15">
      <c r="A1681" s="113"/>
      <c r="B1681" s="113"/>
      <c r="C1681" s="113"/>
      <c r="D1681" s="40" t="s">
        <v>1411</v>
      </c>
      <c r="E1681" s="40" t="s">
        <v>17</v>
      </c>
      <c r="F1681" s="40">
        <v>147522.87</v>
      </c>
      <c r="G1681" s="40">
        <f t="shared" si="265"/>
        <v>176850.41655599998</v>
      </c>
      <c r="H1681" s="40">
        <v>136694.8118</v>
      </c>
      <c r="I1681" s="40">
        <f t="shared" si="266"/>
        <v>143666.2472018</v>
      </c>
      <c r="J1681" s="40">
        <f t="shared" si="267"/>
        <v>143666.2472018</v>
      </c>
      <c r="K1681" s="39">
        <v>195200.19125040001</v>
      </c>
      <c r="L1681" s="39">
        <v>261800</v>
      </c>
      <c r="M1681" s="39">
        <f t="shared" si="268"/>
        <v>195200.19125040001</v>
      </c>
    </row>
    <row r="1682" spans="1:13" ht="33" customHeight="1" x14ac:dyDescent="0.15">
      <c r="A1682" s="113"/>
      <c r="B1682" s="113"/>
      <c r="C1682" s="113"/>
      <c r="D1682" s="40" t="s">
        <v>1300</v>
      </c>
      <c r="E1682" s="40" t="s">
        <v>17</v>
      </c>
      <c r="F1682" s="40">
        <v>249653.25</v>
      </c>
      <c r="G1682" s="40">
        <f t="shared" si="265"/>
        <v>299284.3161</v>
      </c>
      <c r="H1682" s="40">
        <v>126178.8284</v>
      </c>
      <c r="I1682" s="40">
        <f t="shared" si="266"/>
        <v>132613.94864839999</v>
      </c>
      <c r="J1682" s="40">
        <f t="shared" si="267"/>
        <v>132613.94864839999</v>
      </c>
      <c r="K1682" s="39">
        <v>180183.36695519998</v>
      </c>
      <c r="L1682" s="39">
        <v>380800</v>
      </c>
      <c r="M1682" s="39">
        <f t="shared" si="268"/>
        <v>180183.36695519998</v>
      </c>
    </row>
    <row r="1683" spans="1:13" ht="49.5" customHeight="1" x14ac:dyDescent="0.15">
      <c r="A1683" s="113"/>
      <c r="B1683" s="113"/>
      <c r="C1683" s="113"/>
      <c r="D1683" s="40" t="s">
        <v>1412</v>
      </c>
      <c r="E1683" s="40" t="s">
        <v>17</v>
      </c>
      <c r="F1683" s="40">
        <v>47661.57</v>
      </c>
      <c r="G1683" s="40">
        <f t="shared" si="265"/>
        <v>57136.690115999998</v>
      </c>
      <c r="H1683" s="40">
        <v>44163.609199999999</v>
      </c>
      <c r="I1683" s="40">
        <f t="shared" si="266"/>
        <v>46415.953269199999</v>
      </c>
      <c r="J1683" s="40">
        <f t="shared" si="267"/>
        <v>46415.953269199999</v>
      </c>
      <c r="K1683" s="39">
        <v>63065.633937600003</v>
      </c>
      <c r="L1683" s="39">
        <v>214200</v>
      </c>
      <c r="M1683" s="39">
        <f t="shared" si="268"/>
        <v>63065.633937600003</v>
      </c>
    </row>
    <row r="1684" spans="1:13" ht="24.75" customHeight="1" x14ac:dyDescent="0.15">
      <c r="A1684" s="113"/>
      <c r="B1684" s="113"/>
      <c r="C1684" s="113"/>
      <c r="D1684" s="86" t="s">
        <v>81</v>
      </c>
      <c r="E1684" s="87"/>
      <c r="F1684" s="87"/>
      <c r="G1684" s="87"/>
      <c r="H1684" s="87"/>
      <c r="I1684" s="87"/>
      <c r="J1684" s="87"/>
      <c r="K1684" s="87"/>
      <c r="L1684" s="87"/>
      <c r="M1684" s="88"/>
    </row>
    <row r="1685" spans="1:13" ht="16.5" customHeight="1" x14ac:dyDescent="0.15">
      <c r="A1685" s="113"/>
      <c r="B1685" s="113"/>
      <c r="C1685" s="113"/>
      <c r="D1685" s="40" t="s">
        <v>1387</v>
      </c>
      <c r="E1685" s="118" t="s">
        <v>82</v>
      </c>
      <c r="F1685" s="40">
        <v>163200.51</v>
      </c>
      <c r="G1685" s="40">
        <f>(F1685*19.88%)+F1685</f>
        <v>195644.77138799999</v>
      </c>
      <c r="H1685" s="40">
        <v>151035.79999999999</v>
      </c>
      <c r="I1685" s="40">
        <f>(H1685*5.1%)+H1685</f>
        <v>158738.62579999998</v>
      </c>
      <c r="J1685" s="40">
        <f>I1685</f>
        <v>158738.62579999998</v>
      </c>
      <c r="K1685" s="121">
        <v>215679.12239999999</v>
      </c>
      <c r="L1685" s="121">
        <v>849316</v>
      </c>
      <c r="M1685" s="121">
        <f>MIN(K1685,L1685)</f>
        <v>215679.12239999999</v>
      </c>
    </row>
    <row r="1686" spans="1:13" ht="24.75" customHeight="1" x14ac:dyDescent="0.15">
      <c r="A1686" s="113"/>
      <c r="B1686" s="113"/>
      <c r="C1686" s="113"/>
      <c r="D1686" s="40" t="s">
        <v>788</v>
      </c>
      <c r="E1686" s="119"/>
      <c r="F1686" s="40"/>
      <c r="G1686" s="40"/>
      <c r="H1686" s="40"/>
      <c r="I1686" s="40"/>
      <c r="J1686" s="40">
        <f t="shared" ref="J1686:J1696" si="269">+(G1686+I1686)/2</f>
        <v>0</v>
      </c>
      <c r="K1686" s="122"/>
      <c r="L1686" s="122"/>
      <c r="M1686" s="122"/>
    </row>
    <row r="1687" spans="1:13" ht="16.5" customHeight="1" x14ac:dyDescent="0.15">
      <c r="A1687" s="113"/>
      <c r="B1687" s="113"/>
      <c r="C1687" s="113"/>
      <c r="D1687" s="40" t="s">
        <v>1388</v>
      </c>
      <c r="E1687" s="119"/>
      <c r="F1687" s="40"/>
      <c r="G1687" s="40"/>
      <c r="H1687" s="40"/>
      <c r="I1687" s="40"/>
      <c r="J1687" s="40">
        <f t="shared" si="269"/>
        <v>0</v>
      </c>
      <c r="K1687" s="122"/>
      <c r="L1687" s="122"/>
      <c r="M1687" s="122"/>
    </row>
    <row r="1688" spans="1:13" ht="24.75" customHeight="1" x14ac:dyDescent="0.15">
      <c r="A1688" s="113"/>
      <c r="B1688" s="113"/>
      <c r="C1688" s="113"/>
      <c r="D1688" s="40" t="s">
        <v>1413</v>
      </c>
      <c r="E1688" s="119"/>
      <c r="F1688" s="40"/>
      <c r="G1688" s="40"/>
      <c r="H1688" s="40"/>
      <c r="I1688" s="40"/>
      <c r="J1688" s="40">
        <f t="shared" si="269"/>
        <v>0</v>
      </c>
      <c r="K1688" s="122"/>
      <c r="L1688" s="122"/>
      <c r="M1688" s="122"/>
    </row>
    <row r="1689" spans="1:13" ht="33" customHeight="1" x14ac:dyDescent="0.15">
      <c r="A1689" s="113"/>
      <c r="B1689" s="113"/>
      <c r="C1689" s="113"/>
      <c r="D1689" s="40" t="s">
        <v>793</v>
      </c>
      <c r="E1689" s="119"/>
      <c r="F1689" s="40"/>
      <c r="G1689" s="40"/>
      <c r="H1689" s="40"/>
      <c r="I1689" s="40"/>
      <c r="J1689" s="40">
        <f t="shared" si="269"/>
        <v>0</v>
      </c>
      <c r="K1689" s="122"/>
      <c r="L1689" s="122"/>
      <c r="M1689" s="122"/>
    </row>
    <row r="1690" spans="1:13" ht="49.5" customHeight="1" x14ac:dyDescent="0.15">
      <c r="A1690" s="113"/>
      <c r="B1690" s="113"/>
      <c r="C1690" s="113"/>
      <c r="D1690" s="40" t="s">
        <v>794</v>
      </c>
      <c r="E1690" s="119"/>
      <c r="F1690" s="40"/>
      <c r="G1690" s="40"/>
      <c r="H1690" s="40"/>
      <c r="I1690" s="40"/>
      <c r="J1690" s="40">
        <f t="shared" si="269"/>
        <v>0</v>
      </c>
      <c r="K1690" s="122"/>
      <c r="L1690" s="122"/>
      <c r="M1690" s="122"/>
    </row>
    <row r="1691" spans="1:13" ht="24.75" customHeight="1" x14ac:dyDescent="0.15">
      <c r="A1691" s="113"/>
      <c r="B1691" s="113"/>
      <c r="C1691" s="113"/>
      <c r="D1691" s="40" t="s">
        <v>1414</v>
      </c>
      <c r="E1691" s="119"/>
      <c r="F1691" s="40"/>
      <c r="G1691" s="40"/>
      <c r="H1691" s="40"/>
      <c r="I1691" s="40"/>
      <c r="J1691" s="40">
        <f t="shared" si="269"/>
        <v>0</v>
      </c>
      <c r="K1691" s="122"/>
      <c r="L1691" s="122"/>
      <c r="M1691" s="122"/>
    </row>
    <row r="1692" spans="1:13" ht="33" customHeight="1" x14ac:dyDescent="0.15">
      <c r="A1692" s="113"/>
      <c r="B1692" s="113"/>
      <c r="C1692" s="113"/>
      <c r="D1692" s="40" t="s">
        <v>1415</v>
      </c>
      <c r="E1692" s="119"/>
      <c r="F1692" s="40"/>
      <c r="G1692" s="40"/>
      <c r="H1692" s="40"/>
      <c r="I1692" s="40"/>
      <c r="J1692" s="40">
        <f t="shared" si="269"/>
        <v>0</v>
      </c>
      <c r="K1692" s="122"/>
      <c r="L1692" s="122"/>
      <c r="M1692" s="122"/>
    </row>
    <row r="1693" spans="1:13" ht="33" customHeight="1" x14ac:dyDescent="0.15">
      <c r="A1693" s="113"/>
      <c r="B1693" s="113"/>
      <c r="C1693" s="113"/>
      <c r="D1693" s="40" t="s">
        <v>1416</v>
      </c>
      <c r="E1693" s="119"/>
      <c r="F1693" s="40"/>
      <c r="G1693" s="40"/>
      <c r="H1693" s="40"/>
      <c r="I1693" s="40"/>
      <c r="J1693" s="40">
        <f t="shared" si="269"/>
        <v>0</v>
      </c>
      <c r="K1693" s="122"/>
      <c r="L1693" s="122"/>
      <c r="M1693" s="122"/>
    </row>
    <row r="1694" spans="1:13" ht="24.75" customHeight="1" x14ac:dyDescent="0.15">
      <c r="A1694" s="113"/>
      <c r="B1694" s="113"/>
      <c r="C1694" s="113"/>
      <c r="D1694" s="40" t="s">
        <v>909</v>
      </c>
      <c r="E1694" s="119"/>
      <c r="F1694" s="40"/>
      <c r="G1694" s="40"/>
      <c r="H1694" s="40"/>
      <c r="I1694" s="40"/>
      <c r="J1694" s="40">
        <f t="shared" si="269"/>
        <v>0</v>
      </c>
      <c r="K1694" s="122"/>
      <c r="L1694" s="122"/>
      <c r="M1694" s="122"/>
    </row>
    <row r="1695" spans="1:13" ht="41.25" customHeight="1" x14ac:dyDescent="0.15">
      <c r="A1695" s="113"/>
      <c r="B1695" s="113"/>
      <c r="C1695" s="113"/>
      <c r="D1695" s="40" t="s">
        <v>1417</v>
      </c>
      <c r="E1695" s="119"/>
      <c r="F1695" s="40"/>
      <c r="G1695" s="40"/>
      <c r="H1695" s="40"/>
      <c r="I1695" s="40"/>
      <c r="J1695" s="40">
        <f t="shared" si="269"/>
        <v>0</v>
      </c>
      <c r="K1695" s="122"/>
      <c r="L1695" s="122"/>
      <c r="M1695" s="122"/>
    </row>
    <row r="1696" spans="1:13" ht="33" customHeight="1" x14ac:dyDescent="0.15">
      <c r="A1696" s="114"/>
      <c r="B1696" s="114"/>
      <c r="C1696" s="114"/>
      <c r="D1696" s="40" t="s">
        <v>912</v>
      </c>
      <c r="E1696" s="120"/>
      <c r="F1696" s="40"/>
      <c r="G1696" s="40"/>
      <c r="H1696" s="40"/>
      <c r="I1696" s="40"/>
      <c r="J1696" s="40">
        <f t="shared" si="269"/>
        <v>0</v>
      </c>
      <c r="K1696" s="123"/>
      <c r="L1696" s="123"/>
      <c r="M1696" s="123"/>
    </row>
    <row r="1697" spans="1:13" ht="24.75" customHeight="1" x14ac:dyDescent="0.15">
      <c r="A1697" s="112">
        <v>32</v>
      </c>
      <c r="B1697" s="112" t="s">
        <v>1418</v>
      </c>
      <c r="C1697" s="112" t="s">
        <v>1419</v>
      </c>
      <c r="D1697" s="86" t="s">
        <v>15</v>
      </c>
      <c r="E1697" s="87"/>
      <c r="F1697" s="87"/>
      <c r="G1697" s="87"/>
      <c r="H1697" s="87"/>
      <c r="I1697" s="87"/>
      <c r="J1697" s="87"/>
      <c r="K1697" s="87"/>
      <c r="L1697" s="87"/>
      <c r="M1697" s="88"/>
    </row>
    <row r="1698" spans="1:13" ht="16.5" customHeight="1" x14ac:dyDescent="0.15">
      <c r="A1698" s="113"/>
      <c r="B1698" s="113"/>
      <c r="C1698" s="113"/>
      <c r="D1698" s="40" t="s">
        <v>1378</v>
      </c>
      <c r="E1698" s="40" t="s">
        <v>17</v>
      </c>
      <c r="F1698" s="40">
        <v>0</v>
      </c>
      <c r="G1698" s="40">
        <f t="shared" ref="G1698:G1716" si="270">(F1698*19.88%)+F1698</f>
        <v>0</v>
      </c>
      <c r="H1698" s="40">
        <v>79282.675799999997</v>
      </c>
      <c r="I1698" s="40">
        <f t="shared" ref="I1698:I1716" si="271">(H1698*5.1%)+H1698</f>
        <v>83326.092265799991</v>
      </c>
      <c r="J1698" s="40">
        <f>I1698</f>
        <v>83326.092265799991</v>
      </c>
      <c r="K1698" s="39">
        <v>113215.6610424</v>
      </c>
      <c r="L1698" s="39">
        <v>261800</v>
      </c>
      <c r="M1698" s="39">
        <f>MIN(K1698,L1698)</f>
        <v>113215.6610424</v>
      </c>
    </row>
    <row r="1699" spans="1:13" ht="24.75" customHeight="1" x14ac:dyDescent="0.15">
      <c r="A1699" s="113"/>
      <c r="B1699" s="113"/>
      <c r="C1699" s="113"/>
      <c r="D1699" s="40" t="s">
        <v>1379</v>
      </c>
      <c r="E1699" s="40" t="s">
        <v>17</v>
      </c>
      <c r="F1699" s="40">
        <v>0</v>
      </c>
      <c r="G1699" s="40">
        <f t="shared" si="270"/>
        <v>0</v>
      </c>
      <c r="H1699" s="40">
        <v>89377.056199999992</v>
      </c>
      <c r="I1699" s="40">
        <f t="shared" si="271"/>
        <v>93935.286066199988</v>
      </c>
      <c r="J1699" s="40">
        <f t="shared" ref="J1699:J1716" si="272">I1699</f>
        <v>93935.286066199988</v>
      </c>
      <c r="K1699" s="39">
        <v>127630.4362536</v>
      </c>
      <c r="L1699" s="39">
        <v>214200</v>
      </c>
      <c r="M1699" s="39">
        <f t="shared" ref="M1699:M1716" si="273">MIN(K1699,L1699)</f>
        <v>127630.4362536</v>
      </c>
    </row>
    <row r="1700" spans="1:13" ht="24.75" customHeight="1" x14ac:dyDescent="0.15">
      <c r="A1700" s="113"/>
      <c r="B1700" s="113"/>
      <c r="C1700" s="113"/>
      <c r="D1700" s="40" t="s">
        <v>1380</v>
      </c>
      <c r="E1700" s="40" t="s">
        <v>17</v>
      </c>
      <c r="F1700" s="40">
        <v>0</v>
      </c>
      <c r="G1700" s="40">
        <f t="shared" si="270"/>
        <v>0</v>
      </c>
      <c r="H1700" s="40">
        <v>57832.812400000003</v>
      </c>
      <c r="I1700" s="40">
        <f t="shared" si="271"/>
        <v>60782.285832400004</v>
      </c>
      <c r="J1700" s="40">
        <f t="shared" si="272"/>
        <v>60782.285832400004</v>
      </c>
      <c r="K1700" s="39">
        <v>82585.25610720001</v>
      </c>
      <c r="L1700" s="39">
        <v>261800</v>
      </c>
      <c r="M1700" s="39">
        <f t="shared" si="273"/>
        <v>82585.25610720001</v>
      </c>
    </row>
    <row r="1701" spans="1:13" ht="22.5" customHeight="1" x14ac:dyDescent="0.15">
      <c r="A1701" s="113"/>
      <c r="B1701" s="113"/>
      <c r="C1701" s="113"/>
      <c r="D1701" s="40" t="s">
        <v>1420</v>
      </c>
      <c r="E1701" s="40" t="s">
        <v>17</v>
      </c>
      <c r="F1701" s="40">
        <v>0</v>
      </c>
      <c r="G1701" s="40">
        <f t="shared" si="270"/>
        <v>0</v>
      </c>
      <c r="H1701" s="40">
        <v>26287.642</v>
      </c>
      <c r="I1701" s="40">
        <f t="shared" si="271"/>
        <v>27628.311741999998</v>
      </c>
      <c r="J1701" s="40">
        <f t="shared" si="272"/>
        <v>27628.311741999998</v>
      </c>
      <c r="K1701" s="39">
        <v>37538.752776000001</v>
      </c>
      <c r="L1701" s="39">
        <v>499800</v>
      </c>
      <c r="M1701" s="39">
        <f t="shared" si="273"/>
        <v>37538.752776000001</v>
      </c>
    </row>
    <row r="1702" spans="1:13" ht="17.25" customHeight="1" x14ac:dyDescent="0.15">
      <c r="A1702" s="113"/>
      <c r="B1702" s="113"/>
      <c r="C1702" s="113"/>
      <c r="D1702" s="40" t="s">
        <v>1421</v>
      </c>
      <c r="E1702" s="40" t="s">
        <v>17</v>
      </c>
      <c r="F1702" s="40">
        <v>0</v>
      </c>
      <c r="G1702" s="40">
        <f t="shared" si="270"/>
        <v>0</v>
      </c>
      <c r="H1702" s="40">
        <v>125091</v>
      </c>
      <c r="I1702" s="40">
        <f t="shared" si="271"/>
        <v>131470.641</v>
      </c>
      <c r="J1702" s="40">
        <f t="shared" si="272"/>
        <v>131470.641</v>
      </c>
      <c r="K1702" s="39">
        <v>178629.948</v>
      </c>
      <c r="L1702" s="39">
        <v>809200</v>
      </c>
      <c r="M1702" s="39">
        <f t="shared" si="273"/>
        <v>178629.948</v>
      </c>
    </row>
    <row r="1703" spans="1:13" ht="16.5" customHeight="1" x14ac:dyDescent="0.15">
      <c r="A1703" s="113"/>
      <c r="B1703" s="113"/>
      <c r="C1703" s="113"/>
      <c r="D1703" s="40" t="s">
        <v>943</v>
      </c>
      <c r="E1703" s="40" t="s">
        <v>17</v>
      </c>
      <c r="F1703" s="40">
        <v>0</v>
      </c>
      <c r="G1703" s="40">
        <f t="shared" si="270"/>
        <v>0</v>
      </c>
      <c r="H1703" s="40">
        <v>54677.739399999999</v>
      </c>
      <c r="I1703" s="40">
        <f t="shared" si="271"/>
        <v>57466.3041094</v>
      </c>
      <c r="J1703" s="40">
        <f t="shared" si="272"/>
        <v>57466.3041094</v>
      </c>
      <c r="K1703" s="39">
        <v>78079.811863199997</v>
      </c>
      <c r="L1703" s="39">
        <v>142800</v>
      </c>
      <c r="M1703" s="39">
        <f t="shared" si="273"/>
        <v>78079.811863199997</v>
      </c>
    </row>
    <row r="1704" spans="1:13" ht="18" customHeight="1" x14ac:dyDescent="0.15">
      <c r="A1704" s="113"/>
      <c r="B1704" s="113"/>
      <c r="C1704" s="113"/>
      <c r="D1704" s="40" t="s">
        <v>972</v>
      </c>
      <c r="E1704" s="40" t="s">
        <v>17</v>
      </c>
      <c r="F1704" s="40">
        <v>0</v>
      </c>
      <c r="G1704" s="40">
        <f t="shared" si="270"/>
        <v>0</v>
      </c>
      <c r="H1704" s="40">
        <v>242006.51554000002</v>
      </c>
      <c r="I1704" s="40">
        <f t="shared" si="271"/>
        <v>254348.84783254002</v>
      </c>
      <c r="J1704" s="40">
        <f t="shared" si="272"/>
        <v>254348.84783254002</v>
      </c>
      <c r="K1704" s="39">
        <v>345585.30419112003</v>
      </c>
      <c r="L1704" s="39">
        <v>261800</v>
      </c>
      <c r="M1704" s="39">
        <f t="shared" si="273"/>
        <v>261800</v>
      </c>
    </row>
    <row r="1705" spans="1:13" ht="24.75" customHeight="1" x14ac:dyDescent="0.15">
      <c r="A1705" s="113"/>
      <c r="B1705" s="113"/>
      <c r="C1705" s="113"/>
      <c r="D1705" s="40" t="s">
        <v>1422</v>
      </c>
      <c r="E1705" s="40" t="s">
        <v>17</v>
      </c>
      <c r="F1705" s="40">
        <v>0</v>
      </c>
      <c r="G1705" s="40">
        <f t="shared" si="270"/>
        <v>0</v>
      </c>
      <c r="H1705" s="40">
        <v>231650</v>
      </c>
      <c r="I1705" s="40">
        <f t="shared" si="271"/>
        <v>243464.15</v>
      </c>
      <c r="J1705" s="40">
        <f t="shared" si="272"/>
        <v>243464.15</v>
      </c>
      <c r="K1705" s="39">
        <v>330796.2</v>
      </c>
      <c r="L1705" s="39">
        <v>380800</v>
      </c>
      <c r="M1705" s="39">
        <f t="shared" si="273"/>
        <v>330796.2</v>
      </c>
    </row>
    <row r="1706" spans="1:13" ht="15" customHeight="1" x14ac:dyDescent="0.15">
      <c r="A1706" s="113"/>
      <c r="B1706" s="113"/>
      <c r="C1706" s="113"/>
      <c r="D1706" s="40" t="s">
        <v>1423</v>
      </c>
      <c r="E1706" s="40" t="s">
        <v>17</v>
      </c>
      <c r="F1706" s="40">
        <v>0</v>
      </c>
      <c r="G1706" s="40">
        <f t="shared" si="270"/>
        <v>0</v>
      </c>
      <c r="H1706" s="40">
        <v>32431</v>
      </c>
      <c r="I1706" s="40">
        <f t="shared" si="271"/>
        <v>34084.981</v>
      </c>
      <c r="J1706" s="40">
        <f t="shared" si="272"/>
        <v>34084.981</v>
      </c>
      <c r="K1706" s="39">
        <v>46311.468000000001</v>
      </c>
      <c r="L1706" s="39">
        <v>380800</v>
      </c>
      <c r="M1706" s="39">
        <f t="shared" si="273"/>
        <v>46311.468000000001</v>
      </c>
    </row>
    <row r="1707" spans="1:13" ht="16.5" customHeight="1" x14ac:dyDescent="0.15">
      <c r="A1707" s="113"/>
      <c r="B1707" s="113"/>
      <c r="C1707" s="113"/>
      <c r="D1707" s="40" t="s">
        <v>1424</v>
      </c>
      <c r="E1707" s="40" t="s">
        <v>17</v>
      </c>
      <c r="F1707" s="40">
        <v>0</v>
      </c>
      <c r="G1707" s="40">
        <f t="shared" si="270"/>
        <v>0</v>
      </c>
      <c r="H1707" s="40">
        <v>39956.845199999996</v>
      </c>
      <c r="I1707" s="40">
        <f t="shared" si="271"/>
        <v>41994.644305199996</v>
      </c>
      <c r="J1707" s="40">
        <f t="shared" si="272"/>
        <v>41994.644305199996</v>
      </c>
      <c r="K1707" s="39">
        <v>57058.374945599993</v>
      </c>
      <c r="L1707" s="39">
        <v>499800</v>
      </c>
      <c r="M1707" s="39">
        <f t="shared" si="273"/>
        <v>57058.374945599993</v>
      </c>
    </row>
    <row r="1708" spans="1:13" ht="24.75" customHeight="1" x14ac:dyDescent="0.15">
      <c r="A1708" s="113"/>
      <c r="B1708" s="113"/>
      <c r="C1708" s="113"/>
      <c r="D1708" s="40" t="s">
        <v>1425</v>
      </c>
      <c r="E1708" s="40" t="s">
        <v>17</v>
      </c>
      <c r="F1708" s="40">
        <v>0</v>
      </c>
      <c r="G1708" s="40">
        <f t="shared" si="270"/>
        <v>0</v>
      </c>
      <c r="H1708" s="40">
        <v>111192</v>
      </c>
      <c r="I1708" s="40">
        <f t="shared" si="271"/>
        <v>116862.792</v>
      </c>
      <c r="J1708" s="40">
        <f t="shared" si="272"/>
        <v>116862.792</v>
      </c>
      <c r="K1708" s="39">
        <v>158782.17599999998</v>
      </c>
      <c r="L1708" s="39">
        <v>499800</v>
      </c>
      <c r="M1708" s="39">
        <f t="shared" si="273"/>
        <v>158782.17599999998</v>
      </c>
    </row>
    <row r="1709" spans="1:13" ht="29.25" customHeight="1" x14ac:dyDescent="0.15">
      <c r="A1709" s="113"/>
      <c r="B1709" s="113"/>
      <c r="C1709" s="113"/>
      <c r="D1709" s="40" t="s">
        <v>1426</v>
      </c>
      <c r="E1709" s="40" t="s">
        <v>17</v>
      </c>
      <c r="F1709" s="40">
        <v>0</v>
      </c>
      <c r="G1709" s="40">
        <f t="shared" si="270"/>
        <v>0</v>
      </c>
      <c r="H1709" s="40">
        <v>47317.755599999997</v>
      </c>
      <c r="I1709" s="40">
        <f t="shared" si="271"/>
        <v>49730.961135599995</v>
      </c>
      <c r="J1709" s="40">
        <f t="shared" si="272"/>
        <v>49730.961135599995</v>
      </c>
      <c r="K1709" s="39">
        <v>67569.754996799995</v>
      </c>
      <c r="L1709" s="39">
        <v>380800</v>
      </c>
      <c r="M1709" s="39">
        <f t="shared" si="273"/>
        <v>67569.754996799995</v>
      </c>
    </row>
    <row r="1710" spans="1:13" ht="30" customHeight="1" x14ac:dyDescent="0.15">
      <c r="A1710" s="113"/>
      <c r="B1710" s="113"/>
      <c r="C1710" s="113"/>
      <c r="D1710" s="40" t="s">
        <v>1427</v>
      </c>
      <c r="E1710" s="40" t="s">
        <v>17</v>
      </c>
      <c r="F1710" s="40">
        <v>0</v>
      </c>
      <c r="G1710" s="40">
        <f t="shared" si="270"/>
        <v>0</v>
      </c>
      <c r="H1710" s="40">
        <v>67641.8</v>
      </c>
      <c r="I1710" s="40">
        <f t="shared" si="271"/>
        <v>71091.531799999997</v>
      </c>
      <c r="J1710" s="40">
        <f t="shared" si="272"/>
        <v>71091.531799999997</v>
      </c>
      <c r="K1710" s="39">
        <v>96592.49040000001</v>
      </c>
      <c r="L1710" s="39">
        <v>214200</v>
      </c>
      <c r="M1710" s="39">
        <f t="shared" si="273"/>
        <v>96592.49040000001</v>
      </c>
    </row>
    <row r="1711" spans="1:13" ht="35.25" customHeight="1" x14ac:dyDescent="0.15">
      <c r="A1711" s="113"/>
      <c r="B1711" s="113"/>
      <c r="C1711" s="113"/>
      <c r="D1711" s="40" t="s">
        <v>1428</v>
      </c>
      <c r="E1711" s="40" t="s">
        <v>17</v>
      </c>
      <c r="F1711" s="40">
        <v>0</v>
      </c>
      <c r="G1711" s="40">
        <f t="shared" si="270"/>
        <v>0</v>
      </c>
      <c r="H1711" s="40">
        <v>126178.8284</v>
      </c>
      <c r="I1711" s="40">
        <f t="shared" si="271"/>
        <v>132613.94864839999</v>
      </c>
      <c r="J1711" s="40">
        <f t="shared" si="272"/>
        <v>132613.94864839999</v>
      </c>
      <c r="K1711" s="39">
        <v>180183.36695519998</v>
      </c>
      <c r="L1711" s="39">
        <v>142800</v>
      </c>
      <c r="M1711" s="39">
        <f t="shared" si="273"/>
        <v>142800</v>
      </c>
    </row>
    <row r="1712" spans="1:13" ht="33.75" customHeight="1" x14ac:dyDescent="0.15">
      <c r="A1712" s="113"/>
      <c r="B1712" s="113"/>
      <c r="C1712" s="113"/>
      <c r="D1712" s="40" t="s">
        <v>1429</v>
      </c>
      <c r="E1712" s="40" t="s">
        <v>17</v>
      </c>
      <c r="F1712" s="40">
        <v>0</v>
      </c>
      <c r="G1712" s="40">
        <f t="shared" si="270"/>
        <v>0</v>
      </c>
      <c r="H1712" s="40">
        <v>47317.755599999997</v>
      </c>
      <c r="I1712" s="40">
        <f t="shared" si="271"/>
        <v>49730.961135599995</v>
      </c>
      <c r="J1712" s="40">
        <f t="shared" si="272"/>
        <v>49730.961135599995</v>
      </c>
      <c r="K1712" s="39">
        <v>67569.754996799995</v>
      </c>
      <c r="L1712" s="39">
        <v>261800</v>
      </c>
      <c r="M1712" s="39">
        <f t="shared" si="273"/>
        <v>67569.754996799995</v>
      </c>
    </row>
    <row r="1713" spans="1:13" ht="40.5" customHeight="1" x14ac:dyDescent="0.15">
      <c r="A1713" s="113"/>
      <c r="B1713" s="113"/>
      <c r="C1713" s="113"/>
      <c r="D1713" s="40" t="s">
        <v>1430</v>
      </c>
      <c r="E1713" s="40" t="s">
        <v>17</v>
      </c>
      <c r="F1713" s="40">
        <v>0</v>
      </c>
      <c r="G1713" s="40">
        <f t="shared" si="270"/>
        <v>0</v>
      </c>
      <c r="H1713" s="40">
        <v>262390.88160000002</v>
      </c>
      <c r="I1713" s="40">
        <f t="shared" si="271"/>
        <v>275772.81656160002</v>
      </c>
      <c r="J1713" s="40">
        <f t="shared" si="272"/>
        <v>275772.81656160002</v>
      </c>
      <c r="K1713" s="39">
        <v>374694.17892480001</v>
      </c>
      <c r="L1713" s="39">
        <v>499800</v>
      </c>
      <c r="M1713" s="39">
        <f t="shared" si="273"/>
        <v>374694.17892480001</v>
      </c>
    </row>
    <row r="1714" spans="1:13" ht="24.75" customHeight="1" x14ac:dyDescent="0.15">
      <c r="A1714" s="113"/>
      <c r="B1714" s="113"/>
      <c r="C1714" s="113"/>
      <c r="D1714" s="40" t="s">
        <v>1431</v>
      </c>
      <c r="E1714" s="40" t="s">
        <v>17</v>
      </c>
      <c r="F1714" s="40">
        <v>0</v>
      </c>
      <c r="G1714" s="40">
        <f t="shared" si="270"/>
        <v>0</v>
      </c>
      <c r="H1714" s="40">
        <v>136694.8118</v>
      </c>
      <c r="I1714" s="40">
        <f t="shared" si="271"/>
        <v>143666.2472018</v>
      </c>
      <c r="J1714" s="40">
        <f t="shared" si="272"/>
        <v>143666.2472018</v>
      </c>
      <c r="K1714" s="39">
        <v>195200.19125040001</v>
      </c>
      <c r="L1714" s="39">
        <v>499800</v>
      </c>
      <c r="M1714" s="39">
        <f t="shared" si="273"/>
        <v>195200.19125040001</v>
      </c>
    </row>
    <row r="1715" spans="1:13" ht="49.5" customHeight="1" x14ac:dyDescent="0.15">
      <c r="A1715" s="113"/>
      <c r="B1715" s="113"/>
      <c r="C1715" s="113"/>
      <c r="D1715" s="40" t="s">
        <v>1432</v>
      </c>
      <c r="E1715" s="40" t="s">
        <v>17</v>
      </c>
      <c r="F1715" s="40">
        <v>0</v>
      </c>
      <c r="G1715" s="40">
        <f t="shared" si="270"/>
        <v>0</v>
      </c>
      <c r="H1715" s="40">
        <v>231328.46979999999</v>
      </c>
      <c r="I1715" s="40">
        <f t="shared" si="271"/>
        <v>243126.22175979998</v>
      </c>
      <c r="J1715" s="40">
        <f t="shared" si="272"/>
        <v>243126.22175979998</v>
      </c>
      <c r="K1715" s="39">
        <v>330337.05487439997</v>
      </c>
      <c r="L1715" s="39">
        <v>261800</v>
      </c>
      <c r="M1715" s="39">
        <f t="shared" si="273"/>
        <v>261800</v>
      </c>
    </row>
    <row r="1716" spans="1:13" ht="15.75" customHeight="1" x14ac:dyDescent="0.15">
      <c r="A1716" s="113"/>
      <c r="B1716" s="113"/>
      <c r="C1716" s="113"/>
      <c r="D1716" s="40" t="s">
        <v>1433</v>
      </c>
      <c r="E1716" s="40" t="s">
        <v>17</v>
      </c>
      <c r="F1716" s="40">
        <v>0</v>
      </c>
      <c r="G1716" s="40">
        <f t="shared" si="270"/>
        <v>0</v>
      </c>
      <c r="H1716" s="40">
        <v>44163.609199999999</v>
      </c>
      <c r="I1716" s="40">
        <f t="shared" si="271"/>
        <v>46415.953269199999</v>
      </c>
      <c r="J1716" s="40">
        <f t="shared" si="272"/>
        <v>46415.953269199999</v>
      </c>
      <c r="K1716" s="39">
        <v>63065.633937600003</v>
      </c>
      <c r="L1716" s="39">
        <v>214200</v>
      </c>
      <c r="M1716" s="39">
        <f t="shared" si="273"/>
        <v>63065.633937600003</v>
      </c>
    </row>
    <row r="1717" spans="1:13" ht="24.75" customHeight="1" x14ac:dyDescent="0.15">
      <c r="A1717" s="113"/>
      <c r="B1717" s="113"/>
      <c r="C1717" s="113"/>
      <c r="D1717" s="86" t="s">
        <v>81</v>
      </c>
      <c r="E1717" s="87"/>
      <c r="F1717" s="87"/>
      <c r="G1717" s="87"/>
      <c r="H1717" s="87"/>
      <c r="I1717" s="87"/>
      <c r="J1717" s="87"/>
      <c r="K1717" s="87"/>
      <c r="L1717" s="87"/>
      <c r="M1717" s="88"/>
    </row>
    <row r="1718" spans="1:13" ht="24.75" customHeight="1" x14ac:dyDescent="0.15">
      <c r="A1718" s="113"/>
      <c r="B1718" s="113"/>
      <c r="C1718" s="113"/>
      <c r="D1718" s="40" t="s">
        <v>1434</v>
      </c>
      <c r="E1718" s="118" t="s">
        <v>82</v>
      </c>
      <c r="F1718" s="40">
        <v>0</v>
      </c>
      <c r="G1718" s="40">
        <f>(F1718*19.88%)+F1718</f>
        <v>0</v>
      </c>
      <c r="H1718" s="40">
        <v>151035.79999999999</v>
      </c>
      <c r="I1718" s="40">
        <f>(H1718*5.1%)+H1718</f>
        <v>158738.62579999998</v>
      </c>
      <c r="J1718" s="40">
        <f>I1718</f>
        <v>158738.62579999998</v>
      </c>
      <c r="K1718" s="121">
        <v>215679.12239999999</v>
      </c>
      <c r="L1718" s="121">
        <v>300094</v>
      </c>
      <c r="M1718" s="121">
        <f>MIN(K1718,L1718)</f>
        <v>215679.12239999999</v>
      </c>
    </row>
    <row r="1719" spans="1:13" ht="24.75" customHeight="1" x14ac:dyDescent="0.15">
      <c r="A1719" s="113"/>
      <c r="B1719" s="113"/>
      <c r="C1719" s="113"/>
      <c r="D1719" s="40" t="s">
        <v>905</v>
      </c>
      <c r="E1719" s="119"/>
      <c r="F1719" s="40"/>
      <c r="G1719" s="40"/>
      <c r="H1719" s="40"/>
      <c r="I1719" s="40"/>
      <c r="J1719" s="40"/>
      <c r="K1719" s="122"/>
      <c r="L1719" s="122"/>
      <c r="M1719" s="122"/>
    </row>
    <row r="1720" spans="1:13" ht="33" customHeight="1" x14ac:dyDescent="0.15">
      <c r="A1720" s="113"/>
      <c r="B1720" s="113"/>
      <c r="C1720" s="113"/>
      <c r="D1720" s="40" t="s">
        <v>1435</v>
      </c>
      <c r="E1720" s="119"/>
      <c r="F1720" s="40"/>
      <c r="G1720" s="40"/>
      <c r="H1720" s="40"/>
      <c r="I1720" s="40"/>
      <c r="J1720" s="40"/>
      <c r="K1720" s="122"/>
      <c r="L1720" s="122"/>
      <c r="M1720" s="122"/>
    </row>
    <row r="1721" spans="1:13" ht="16.5" customHeight="1" x14ac:dyDescent="0.15">
      <c r="A1721" s="113"/>
      <c r="B1721" s="113"/>
      <c r="C1721" s="113"/>
      <c r="D1721" s="40" t="s">
        <v>1436</v>
      </c>
      <c r="E1721" s="119"/>
      <c r="F1721" s="40"/>
      <c r="G1721" s="40"/>
      <c r="H1721" s="40"/>
      <c r="I1721" s="40"/>
      <c r="J1721" s="40"/>
      <c r="K1721" s="122"/>
      <c r="L1721" s="122"/>
      <c r="M1721" s="122"/>
    </row>
    <row r="1722" spans="1:13" ht="16.5" customHeight="1" x14ac:dyDescent="0.15">
      <c r="A1722" s="113"/>
      <c r="B1722" s="113"/>
      <c r="C1722" s="113"/>
      <c r="D1722" s="40" t="s">
        <v>1437</v>
      </c>
      <c r="E1722" s="119"/>
      <c r="F1722" s="40"/>
      <c r="G1722" s="40"/>
      <c r="H1722" s="40"/>
      <c r="I1722" s="40"/>
      <c r="J1722" s="40"/>
      <c r="K1722" s="122"/>
      <c r="L1722" s="122"/>
      <c r="M1722" s="122"/>
    </row>
    <row r="1723" spans="1:13" ht="16.5" customHeight="1" x14ac:dyDescent="0.15">
      <c r="A1723" s="113"/>
      <c r="B1723" s="113"/>
      <c r="C1723" s="113"/>
      <c r="D1723" s="40" t="s">
        <v>1438</v>
      </c>
      <c r="E1723" s="119"/>
      <c r="F1723" s="40"/>
      <c r="G1723" s="40"/>
      <c r="H1723" s="40"/>
      <c r="I1723" s="40"/>
      <c r="J1723" s="40"/>
      <c r="K1723" s="122"/>
      <c r="L1723" s="122"/>
      <c r="M1723" s="122"/>
    </row>
    <row r="1724" spans="1:13" ht="33" customHeight="1" x14ac:dyDescent="0.15">
      <c r="A1724" s="113"/>
      <c r="B1724" s="113"/>
      <c r="C1724" s="113"/>
      <c r="D1724" s="40" t="s">
        <v>1392</v>
      </c>
      <c r="E1724" s="119"/>
      <c r="F1724" s="40"/>
      <c r="G1724" s="40"/>
      <c r="H1724" s="40"/>
      <c r="I1724" s="40"/>
      <c r="J1724" s="40"/>
      <c r="K1724" s="122"/>
      <c r="L1724" s="122"/>
      <c r="M1724" s="122"/>
    </row>
    <row r="1725" spans="1:13" ht="25.5" customHeight="1" x14ac:dyDescent="0.15">
      <c r="A1725" s="114"/>
      <c r="B1725" s="114"/>
      <c r="C1725" s="114"/>
      <c r="D1725" s="40" t="s">
        <v>912</v>
      </c>
      <c r="E1725" s="120"/>
      <c r="F1725" s="40"/>
      <c r="G1725" s="40"/>
      <c r="H1725" s="40"/>
      <c r="I1725" s="40"/>
      <c r="J1725" s="40"/>
      <c r="K1725" s="123"/>
      <c r="L1725" s="123"/>
      <c r="M1725" s="123"/>
    </row>
    <row r="1726" spans="1:13" ht="16.5" customHeight="1" x14ac:dyDescent="0.15">
      <c r="A1726" s="112">
        <v>33</v>
      </c>
      <c r="B1726" s="112" t="s">
        <v>1439</v>
      </c>
      <c r="C1726" s="112" t="s">
        <v>1440</v>
      </c>
      <c r="D1726" s="86" t="s">
        <v>15</v>
      </c>
      <c r="E1726" s="87"/>
      <c r="F1726" s="87"/>
      <c r="G1726" s="87"/>
      <c r="H1726" s="87"/>
      <c r="I1726" s="87"/>
      <c r="J1726" s="87"/>
      <c r="K1726" s="87"/>
      <c r="L1726" s="87"/>
      <c r="M1726" s="88"/>
    </row>
    <row r="1727" spans="1:13" ht="33" customHeight="1" x14ac:dyDescent="0.15">
      <c r="A1727" s="113"/>
      <c r="B1727" s="113"/>
      <c r="C1727" s="113"/>
      <c r="D1727" s="40" t="s">
        <v>1441</v>
      </c>
      <c r="E1727" s="40" t="s">
        <v>17</v>
      </c>
      <c r="F1727" s="40">
        <v>0</v>
      </c>
      <c r="G1727" s="40">
        <f t="shared" ref="G1727:G1742" si="274">(F1727*19.88%)+F1727</f>
        <v>0</v>
      </c>
      <c r="H1727" s="40">
        <v>99891.186400000006</v>
      </c>
      <c r="I1727" s="40">
        <f t="shared" ref="I1727:I1742" si="275">(H1727*5.1%)+H1727</f>
        <v>104985.6369064</v>
      </c>
      <c r="J1727" s="40">
        <f>I1727</f>
        <v>104985.6369064</v>
      </c>
      <c r="K1727" s="39">
        <v>142644.6141792</v>
      </c>
      <c r="L1727" s="39">
        <v>214200</v>
      </c>
      <c r="M1727" s="39">
        <f>MIN(K1727,L1727)</f>
        <v>142644.6141792</v>
      </c>
    </row>
    <row r="1728" spans="1:13" ht="16.5" customHeight="1" x14ac:dyDescent="0.15">
      <c r="A1728" s="113"/>
      <c r="B1728" s="113"/>
      <c r="C1728" s="113"/>
      <c r="D1728" s="40" t="s">
        <v>1442</v>
      </c>
      <c r="E1728" s="40" t="s">
        <v>17</v>
      </c>
      <c r="F1728" s="40">
        <v>0</v>
      </c>
      <c r="G1728" s="40">
        <f t="shared" si="274"/>
        <v>0</v>
      </c>
      <c r="H1728" s="40">
        <v>23165</v>
      </c>
      <c r="I1728" s="40">
        <f t="shared" si="275"/>
        <v>24346.415000000001</v>
      </c>
      <c r="J1728" s="40">
        <f t="shared" ref="J1728:J1742" si="276">I1728</f>
        <v>24346.415000000001</v>
      </c>
      <c r="K1728" s="39">
        <v>33079.620000000003</v>
      </c>
      <c r="L1728" s="39">
        <v>142800</v>
      </c>
      <c r="M1728" s="39">
        <f t="shared" ref="M1728:M1742" si="277">MIN(K1728,L1728)</f>
        <v>33079.620000000003</v>
      </c>
    </row>
    <row r="1729" spans="1:13" ht="16.5" customHeight="1" x14ac:dyDescent="0.15">
      <c r="A1729" s="113"/>
      <c r="B1729" s="113"/>
      <c r="C1729" s="113"/>
      <c r="D1729" s="40" t="s">
        <v>1443</v>
      </c>
      <c r="E1729" s="40" t="s">
        <v>17</v>
      </c>
      <c r="F1729" s="40">
        <v>0</v>
      </c>
      <c r="G1729" s="40">
        <f t="shared" si="274"/>
        <v>0</v>
      </c>
      <c r="H1729" s="40">
        <v>57832.812400000003</v>
      </c>
      <c r="I1729" s="40">
        <f t="shared" si="275"/>
        <v>60782.285832400004</v>
      </c>
      <c r="J1729" s="40">
        <f t="shared" si="276"/>
        <v>60782.285832400004</v>
      </c>
      <c r="K1729" s="39">
        <v>82585.25610720001</v>
      </c>
      <c r="L1729" s="39">
        <v>142800</v>
      </c>
      <c r="M1729" s="39">
        <f t="shared" si="277"/>
        <v>82585.25610720001</v>
      </c>
    </row>
    <row r="1730" spans="1:13" ht="49.5" customHeight="1" x14ac:dyDescent="0.15">
      <c r="A1730" s="113"/>
      <c r="B1730" s="113"/>
      <c r="C1730" s="113"/>
      <c r="D1730" s="40" t="s">
        <v>1444</v>
      </c>
      <c r="E1730" s="40" t="s">
        <v>17</v>
      </c>
      <c r="F1730" s="40">
        <v>0</v>
      </c>
      <c r="G1730" s="40">
        <f t="shared" si="274"/>
        <v>0</v>
      </c>
      <c r="H1730" s="40">
        <v>26287.642</v>
      </c>
      <c r="I1730" s="40">
        <f t="shared" si="275"/>
        <v>27628.311741999998</v>
      </c>
      <c r="J1730" s="40">
        <f t="shared" si="276"/>
        <v>27628.311741999998</v>
      </c>
      <c r="K1730" s="39">
        <v>37538.752776000001</v>
      </c>
      <c r="L1730" s="39">
        <v>499800</v>
      </c>
      <c r="M1730" s="39">
        <f t="shared" si="277"/>
        <v>37538.752776000001</v>
      </c>
    </row>
    <row r="1731" spans="1:13" ht="41.25" customHeight="1" x14ac:dyDescent="0.15">
      <c r="A1731" s="113"/>
      <c r="B1731" s="113"/>
      <c r="C1731" s="113"/>
      <c r="D1731" s="40" t="s">
        <v>1445</v>
      </c>
      <c r="E1731" s="40" t="s">
        <v>17</v>
      </c>
      <c r="F1731" s="40">
        <v>0</v>
      </c>
      <c r="G1731" s="40">
        <f t="shared" si="274"/>
        <v>0</v>
      </c>
      <c r="H1731" s="40">
        <v>60229</v>
      </c>
      <c r="I1731" s="40">
        <f t="shared" si="275"/>
        <v>63300.678999999996</v>
      </c>
      <c r="J1731" s="40">
        <f t="shared" si="276"/>
        <v>63300.678999999996</v>
      </c>
      <c r="K1731" s="39">
        <v>86007.012000000002</v>
      </c>
      <c r="L1731" s="39">
        <v>166600</v>
      </c>
      <c r="M1731" s="39">
        <f t="shared" si="277"/>
        <v>86007.012000000002</v>
      </c>
    </row>
    <row r="1732" spans="1:13" ht="41.25" customHeight="1" x14ac:dyDescent="0.15">
      <c r="A1732" s="113"/>
      <c r="B1732" s="113"/>
      <c r="C1732" s="113"/>
      <c r="D1732" s="40" t="s">
        <v>1446</v>
      </c>
      <c r="E1732" s="40" t="s">
        <v>17</v>
      </c>
      <c r="F1732" s="40">
        <v>0</v>
      </c>
      <c r="G1732" s="40">
        <f t="shared" si="274"/>
        <v>0</v>
      </c>
      <c r="H1732" s="40">
        <v>54677.739399999999</v>
      </c>
      <c r="I1732" s="40">
        <f t="shared" si="275"/>
        <v>57466.3041094</v>
      </c>
      <c r="J1732" s="40">
        <f t="shared" si="276"/>
        <v>57466.3041094</v>
      </c>
      <c r="K1732" s="39">
        <v>78079.811863199997</v>
      </c>
      <c r="L1732" s="39">
        <v>261800</v>
      </c>
      <c r="M1732" s="39">
        <f t="shared" si="277"/>
        <v>78079.811863199997</v>
      </c>
    </row>
    <row r="1733" spans="1:13" ht="33" customHeight="1" x14ac:dyDescent="0.15">
      <c r="A1733" s="113"/>
      <c r="B1733" s="113"/>
      <c r="C1733" s="113"/>
      <c r="D1733" s="40" t="s">
        <v>1447</v>
      </c>
      <c r="E1733" s="40" t="s">
        <v>17</v>
      </c>
      <c r="F1733" s="40">
        <v>0</v>
      </c>
      <c r="G1733" s="40">
        <f t="shared" si="274"/>
        <v>0</v>
      </c>
      <c r="H1733" s="40">
        <v>143623</v>
      </c>
      <c r="I1733" s="40">
        <f t="shared" si="275"/>
        <v>150947.77299999999</v>
      </c>
      <c r="J1733" s="40">
        <f t="shared" si="276"/>
        <v>150947.77299999999</v>
      </c>
      <c r="K1733" s="39">
        <v>205093.644</v>
      </c>
      <c r="L1733" s="39">
        <v>214200</v>
      </c>
      <c r="M1733" s="39">
        <f t="shared" si="277"/>
        <v>205093.644</v>
      </c>
    </row>
    <row r="1734" spans="1:13" ht="24.75" customHeight="1" x14ac:dyDescent="0.15">
      <c r="A1734" s="113"/>
      <c r="B1734" s="113"/>
      <c r="C1734" s="113"/>
      <c r="D1734" s="40" t="s">
        <v>1448</v>
      </c>
      <c r="E1734" s="40" t="s">
        <v>17</v>
      </c>
      <c r="F1734" s="40">
        <v>0</v>
      </c>
      <c r="G1734" s="40">
        <f t="shared" si="274"/>
        <v>0</v>
      </c>
      <c r="H1734" s="40">
        <v>173274.2</v>
      </c>
      <c r="I1734" s="40">
        <f t="shared" si="275"/>
        <v>182111.18420000002</v>
      </c>
      <c r="J1734" s="40">
        <f t="shared" si="276"/>
        <v>182111.18420000002</v>
      </c>
      <c r="K1734" s="39">
        <v>247435.5576</v>
      </c>
      <c r="L1734" s="39">
        <v>261800</v>
      </c>
      <c r="M1734" s="39">
        <f t="shared" si="277"/>
        <v>247435.5576</v>
      </c>
    </row>
    <row r="1735" spans="1:13" ht="36.75" customHeight="1" x14ac:dyDescent="0.15">
      <c r="A1735" s="113"/>
      <c r="B1735" s="113"/>
      <c r="C1735" s="113"/>
      <c r="D1735" s="40" t="s">
        <v>1449</v>
      </c>
      <c r="E1735" s="40" t="s">
        <v>17</v>
      </c>
      <c r="F1735" s="40">
        <v>0</v>
      </c>
      <c r="G1735" s="40">
        <f t="shared" si="274"/>
        <v>0</v>
      </c>
      <c r="H1735" s="40">
        <v>126178.8284</v>
      </c>
      <c r="I1735" s="40">
        <f t="shared" si="275"/>
        <v>132613.94864839999</v>
      </c>
      <c r="J1735" s="40">
        <f t="shared" si="276"/>
        <v>132613.94864839999</v>
      </c>
      <c r="K1735" s="39">
        <v>180183.36695519998</v>
      </c>
      <c r="L1735" s="39">
        <v>380800</v>
      </c>
      <c r="M1735" s="39">
        <f t="shared" si="277"/>
        <v>180183.36695519998</v>
      </c>
    </row>
    <row r="1736" spans="1:13" ht="32.25" customHeight="1" x14ac:dyDescent="0.15">
      <c r="A1736" s="113"/>
      <c r="B1736" s="113"/>
      <c r="C1736" s="113"/>
      <c r="D1736" s="40" t="s">
        <v>1450</v>
      </c>
      <c r="E1736" s="40" t="s">
        <v>17</v>
      </c>
      <c r="F1736" s="40">
        <v>0</v>
      </c>
      <c r="G1736" s="40">
        <f t="shared" si="274"/>
        <v>0</v>
      </c>
      <c r="H1736" s="40">
        <v>39956.845199999996</v>
      </c>
      <c r="I1736" s="40">
        <f t="shared" si="275"/>
        <v>41994.644305199996</v>
      </c>
      <c r="J1736" s="40">
        <f t="shared" si="276"/>
        <v>41994.644305199996</v>
      </c>
      <c r="K1736" s="39">
        <v>57058.374945599993</v>
      </c>
      <c r="L1736" s="39">
        <v>142800</v>
      </c>
      <c r="M1736" s="39">
        <f t="shared" si="277"/>
        <v>57058.374945599993</v>
      </c>
    </row>
    <row r="1737" spans="1:13" ht="16.5" customHeight="1" x14ac:dyDescent="0.15">
      <c r="A1737" s="113"/>
      <c r="B1737" s="113"/>
      <c r="C1737" s="113"/>
      <c r="D1737" s="40" t="s">
        <v>412</v>
      </c>
      <c r="E1737" s="40" t="s">
        <v>17</v>
      </c>
      <c r="F1737" s="40">
        <v>0</v>
      </c>
      <c r="G1737" s="40">
        <f t="shared" si="274"/>
        <v>0</v>
      </c>
      <c r="H1737" s="40">
        <v>79282.675799999997</v>
      </c>
      <c r="I1737" s="40">
        <f t="shared" si="275"/>
        <v>83326.092265799991</v>
      </c>
      <c r="J1737" s="40">
        <f t="shared" si="276"/>
        <v>83326.092265799991</v>
      </c>
      <c r="K1737" s="39">
        <v>113215.6610424</v>
      </c>
      <c r="L1737" s="39">
        <v>261800</v>
      </c>
      <c r="M1737" s="39">
        <f t="shared" si="277"/>
        <v>113215.6610424</v>
      </c>
    </row>
    <row r="1738" spans="1:13" ht="16.5" customHeight="1" x14ac:dyDescent="0.15">
      <c r="A1738" s="113"/>
      <c r="B1738" s="113"/>
      <c r="C1738" s="113"/>
      <c r="D1738" s="40" t="s">
        <v>1451</v>
      </c>
      <c r="E1738" s="40" t="s">
        <v>17</v>
      </c>
      <c r="F1738" s="40">
        <v>0</v>
      </c>
      <c r="G1738" s="40">
        <f t="shared" si="274"/>
        <v>0</v>
      </c>
      <c r="H1738" s="40">
        <v>47317.755599999997</v>
      </c>
      <c r="I1738" s="40">
        <f t="shared" si="275"/>
        <v>49730.961135599995</v>
      </c>
      <c r="J1738" s="40">
        <f t="shared" si="276"/>
        <v>49730.961135599995</v>
      </c>
      <c r="K1738" s="39">
        <v>67569.754996799995</v>
      </c>
      <c r="L1738" s="39">
        <v>214200</v>
      </c>
      <c r="M1738" s="39">
        <f t="shared" si="277"/>
        <v>67569.754996799995</v>
      </c>
    </row>
    <row r="1739" spans="1:13" ht="41.25" customHeight="1" x14ac:dyDescent="0.15">
      <c r="A1739" s="113"/>
      <c r="B1739" s="113"/>
      <c r="C1739" s="113"/>
      <c r="D1739" s="40" t="s">
        <v>1380</v>
      </c>
      <c r="E1739" s="40" t="s">
        <v>17</v>
      </c>
      <c r="F1739" s="40">
        <v>0</v>
      </c>
      <c r="G1739" s="40">
        <f t="shared" si="274"/>
        <v>0</v>
      </c>
      <c r="H1739" s="40">
        <v>69466.275399999999</v>
      </c>
      <c r="I1739" s="40">
        <f t="shared" si="275"/>
        <v>73009.055445399994</v>
      </c>
      <c r="J1739" s="40">
        <f t="shared" si="276"/>
        <v>73009.055445399994</v>
      </c>
      <c r="K1739" s="39">
        <v>99197.841271199999</v>
      </c>
      <c r="L1739" s="39">
        <v>261800</v>
      </c>
      <c r="M1739" s="39">
        <f t="shared" si="277"/>
        <v>99197.841271199999</v>
      </c>
    </row>
    <row r="1740" spans="1:13" ht="41.25" customHeight="1" x14ac:dyDescent="0.15">
      <c r="A1740" s="113"/>
      <c r="B1740" s="113"/>
      <c r="C1740" s="113"/>
      <c r="D1740" s="40" t="s">
        <v>1452</v>
      </c>
      <c r="E1740" s="40" t="s">
        <v>17</v>
      </c>
      <c r="F1740" s="40">
        <v>0</v>
      </c>
      <c r="G1740" s="40">
        <f t="shared" si="274"/>
        <v>0</v>
      </c>
      <c r="H1740" s="40">
        <v>50963</v>
      </c>
      <c r="I1740" s="40">
        <f t="shared" si="275"/>
        <v>53562.112999999998</v>
      </c>
      <c r="J1740" s="40">
        <f t="shared" si="276"/>
        <v>53562.112999999998</v>
      </c>
      <c r="K1740" s="39">
        <v>72775.16399999999</v>
      </c>
      <c r="L1740" s="39">
        <v>380800</v>
      </c>
      <c r="M1740" s="39">
        <f t="shared" si="277"/>
        <v>72775.16399999999</v>
      </c>
    </row>
    <row r="1741" spans="1:13" ht="33" customHeight="1" x14ac:dyDescent="0.15">
      <c r="A1741" s="113"/>
      <c r="B1741" s="113"/>
      <c r="C1741" s="113"/>
      <c r="D1741" s="40" t="s">
        <v>1453</v>
      </c>
      <c r="E1741" s="40" t="s">
        <v>17</v>
      </c>
      <c r="F1741" s="40">
        <v>0</v>
      </c>
      <c r="G1741" s="40">
        <f t="shared" si="274"/>
        <v>0</v>
      </c>
      <c r="H1741" s="40">
        <v>17605.400000000001</v>
      </c>
      <c r="I1741" s="40">
        <f t="shared" si="275"/>
        <v>18503.275400000002</v>
      </c>
      <c r="J1741" s="40">
        <f t="shared" si="276"/>
        <v>18503.275400000002</v>
      </c>
      <c r="K1741" s="39">
        <v>25140.511200000001</v>
      </c>
      <c r="L1741" s="39">
        <v>142800</v>
      </c>
      <c r="M1741" s="39">
        <f t="shared" si="277"/>
        <v>25140.511200000001</v>
      </c>
    </row>
    <row r="1742" spans="1:13" ht="41.25" customHeight="1" x14ac:dyDescent="0.15">
      <c r="A1742" s="113"/>
      <c r="B1742" s="113"/>
      <c r="C1742" s="113"/>
      <c r="D1742" s="40" t="s">
        <v>1433</v>
      </c>
      <c r="E1742" s="40" t="s">
        <v>17</v>
      </c>
      <c r="F1742" s="40">
        <v>0</v>
      </c>
      <c r="G1742" s="40">
        <f t="shared" si="274"/>
        <v>0</v>
      </c>
      <c r="H1742" s="40">
        <v>175127.4</v>
      </c>
      <c r="I1742" s="40">
        <f t="shared" si="275"/>
        <v>184058.89739999999</v>
      </c>
      <c r="J1742" s="40">
        <f t="shared" si="276"/>
        <v>184058.89739999999</v>
      </c>
      <c r="K1742" s="39">
        <v>250081.92719999998</v>
      </c>
      <c r="L1742" s="39">
        <v>214200</v>
      </c>
      <c r="M1742" s="39">
        <f t="shared" si="277"/>
        <v>214200</v>
      </c>
    </row>
    <row r="1743" spans="1:13" ht="24.75" customHeight="1" x14ac:dyDescent="0.15">
      <c r="A1743" s="113"/>
      <c r="B1743" s="113"/>
      <c r="C1743" s="113"/>
      <c r="D1743" s="86" t="s">
        <v>81</v>
      </c>
      <c r="E1743" s="87"/>
      <c r="F1743" s="87"/>
      <c r="G1743" s="87"/>
      <c r="H1743" s="87"/>
      <c r="I1743" s="87"/>
      <c r="J1743" s="87"/>
      <c r="K1743" s="87"/>
      <c r="L1743" s="87"/>
      <c r="M1743" s="88"/>
    </row>
    <row r="1744" spans="1:13" ht="24.75" customHeight="1" x14ac:dyDescent="0.15">
      <c r="A1744" s="113"/>
      <c r="B1744" s="113"/>
      <c r="C1744" s="113"/>
      <c r="D1744" s="40" t="s">
        <v>1434</v>
      </c>
      <c r="E1744" s="118" t="s">
        <v>82</v>
      </c>
      <c r="F1744" s="40">
        <v>0</v>
      </c>
      <c r="G1744" s="40">
        <f>(F1744*19.88%)+F1744</f>
        <v>0</v>
      </c>
      <c r="H1744" s="40">
        <v>151035.79999999999</v>
      </c>
      <c r="I1744" s="40">
        <f>(H1744*5.1%)+H1744</f>
        <v>158738.62579999998</v>
      </c>
      <c r="J1744" s="40">
        <f>I1744</f>
        <v>158738.62579999998</v>
      </c>
      <c r="K1744" s="121">
        <v>215679.12239999999</v>
      </c>
      <c r="L1744" s="121">
        <v>324751</v>
      </c>
      <c r="M1744" s="121">
        <f>MIN(K1744,L1744)</f>
        <v>215679.12239999999</v>
      </c>
    </row>
    <row r="1745" spans="1:13" ht="24.75" customHeight="1" x14ac:dyDescent="0.15">
      <c r="A1745" s="113"/>
      <c r="B1745" s="113"/>
      <c r="C1745" s="113"/>
      <c r="D1745" s="40" t="s">
        <v>905</v>
      </c>
      <c r="E1745" s="119"/>
      <c r="F1745" s="40"/>
      <c r="G1745" s="40"/>
      <c r="H1745" s="40"/>
      <c r="I1745" s="40"/>
      <c r="J1745" s="40">
        <f t="shared" ref="J1745:J1752" si="278">+(G1745+I1745)/2</f>
        <v>0</v>
      </c>
      <c r="K1745" s="122"/>
      <c r="L1745" s="122"/>
      <c r="M1745" s="122"/>
    </row>
    <row r="1746" spans="1:13" ht="24.75" customHeight="1" x14ac:dyDescent="0.15">
      <c r="A1746" s="113"/>
      <c r="B1746" s="113"/>
      <c r="C1746" s="113"/>
      <c r="D1746" s="40" t="s">
        <v>1454</v>
      </c>
      <c r="E1746" s="119"/>
      <c r="F1746" s="40"/>
      <c r="G1746" s="40"/>
      <c r="H1746" s="40"/>
      <c r="I1746" s="40"/>
      <c r="J1746" s="40">
        <f t="shared" si="278"/>
        <v>0</v>
      </c>
      <c r="K1746" s="122"/>
      <c r="L1746" s="122"/>
      <c r="M1746" s="122"/>
    </row>
    <row r="1747" spans="1:13" ht="16.5" customHeight="1" x14ac:dyDescent="0.15">
      <c r="A1747" s="113"/>
      <c r="B1747" s="113"/>
      <c r="C1747" s="113"/>
      <c r="D1747" s="40" t="s">
        <v>468</v>
      </c>
      <c r="E1747" s="119"/>
      <c r="F1747" s="40"/>
      <c r="G1747" s="40"/>
      <c r="H1747" s="40"/>
      <c r="I1747" s="40"/>
      <c r="J1747" s="40">
        <f t="shared" si="278"/>
        <v>0</v>
      </c>
      <c r="K1747" s="122"/>
      <c r="L1747" s="122"/>
      <c r="M1747" s="122"/>
    </row>
    <row r="1748" spans="1:13" ht="24.75" customHeight="1" x14ac:dyDescent="0.15">
      <c r="A1748" s="113"/>
      <c r="B1748" s="113"/>
      <c r="C1748" s="113"/>
      <c r="D1748" s="40" t="s">
        <v>1455</v>
      </c>
      <c r="E1748" s="119"/>
      <c r="F1748" s="40"/>
      <c r="G1748" s="40"/>
      <c r="H1748" s="40"/>
      <c r="I1748" s="40"/>
      <c r="J1748" s="40">
        <f t="shared" si="278"/>
        <v>0</v>
      </c>
      <c r="K1748" s="122"/>
      <c r="L1748" s="122"/>
      <c r="M1748" s="122"/>
    </row>
    <row r="1749" spans="1:13" ht="16.5" customHeight="1" x14ac:dyDescent="0.15">
      <c r="A1749" s="113"/>
      <c r="B1749" s="113"/>
      <c r="C1749" s="113"/>
      <c r="D1749" s="40" t="s">
        <v>1456</v>
      </c>
      <c r="E1749" s="119"/>
      <c r="F1749" s="40"/>
      <c r="G1749" s="40"/>
      <c r="H1749" s="40"/>
      <c r="I1749" s="40"/>
      <c r="J1749" s="40">
        <f t="shared" si="278"/>
        <v>0</v>
      </c>
      <c r="K1749" s="122"/>
      <c r="L1749" s="122"/>
      <c r="M1749" s="122"/>
    </row>
    <row r="1750" spans="1:13" ht="33" customHeight="1" x14ac:dyDescent="0.15">
      <c r="A1750" s="113"/>
      <c r="B1750" s="113"/>
      <c r="C1750" s="113"/>
      <c r="D1750" s="40" t="s">
        <v>1457</v>
      </c>
      <c r="E1750" s="119"/>
      <c r="F1750" s="40"/>
      <c r="G1750" s="40"/>
      <c r="H1750" s="40"/>
      <c r="I1750" s="40"/>
      <c r="J1750" s="40">
        <f t="shared" si="278"/>
        <v>0</v>
      </c>
      <c r="K1750" s="122"/>
      <c r="L1750" s="122"/>
      <c r="M1750" s="122"/>
    </row>
    <row r="1751" spans="1:13" ht="24.75" customHeight="1" x14ac:dyDescent="0.15">
      <c r="A1751" s="113"/>
      <c r="B1751" s="113"/>
      <c r="C1751" s="113"/>
      <c r="D1751" s="40" t="s">
        <v>99</v>
      </c>
      <c r="E1751" s="119"/>
      <c r="F1751" s="40"/>
      <c r="G1751" s="40"/>
      <c r="H1751" s="40"/>
      <c r="I1751" s="40"/>
      <c r="J1751" s="40">
        <f t="shared" si="278"/>
        <v>0</v>
      </c>
      <c r="K1751" s="122"/>
      <c r="L1751" s="122"/>
      <c r="M1751" s="122"/>
    </row>
    <row r="1752" spans="1:13" ht="41.25" customHeight="1" x14ac:dyDescent="0.15">
      <c r="A1752" s="114"/>
      <c r="B1752" s="114"/>
      <c r="C1752" s="114"/>
      <c r="D1752" s="40" t="s">
        <v>1458</v>
      </c>
      <c r="E1752" s="120"/>
      <c r="F1752" s="40"/>
      <c r="G1752" s="40"/>
      <c r="H1752" s="40"/>
      <c r="I1752" s="40"/>
      <c r="J1752" s="40">
        <f t="shared" si="278"/>
        <v>0</v>
      </c>
      <c r="K1752" s="123"/>
      <c r="L1752" s="123"/>
      <c r="M1752" s="123"/>
    </row>
    <row r="1753" spans="1:13" ht="24.75" customHeight="1" x14ac:dyDescent="0.15">
      <c r="A1753" s="112">
        <v>34</v>
      </c>
      <c r="B1753" s="112" t="s">
        <v>1459</v>
      </c>
      <c r="C1753" s="112" t="s">
        <v>1460</v>
      </c>
      <c r="D1753" s="86" t="s">
        <v>15</v>
      </c>
      <c r="E1753" s="87"/>
      <c r="F1753" s="87"/>
      <c r="G1753" s="87"/>
      <c r="H1753" s="87"/>
      <c r="I1753" s="87"/>
      <c r="J1753" s="87"/>
      <c r="K1753" s="87"/>
      <c r="L1753" s="87"/>
      <c r="M1753" s="88"/>
    </row>
    <row r="1754" spans="1:13" ht="21.75" customHeight="1" x14ac:dyDescent="0.15">
      <c r="A1754" s="113"/>
      <c r="B1754" s="113"/>
      <c r="C1754" s="113"/>
      <c r="D1754" s="40" t="s">
        <v>1461</v>
      </c>
      <c r="E1754" s="40" t="s">
        <v>17</v>
      </c>
      <c r="F1754" s="40">
        <v>0</v>
      </c>
      <c r="G1754" s="40">
        <f t="shared" ref="G1754:G1761" si="279">(F1754*19.88%)+F1754</f>
        <v>0</v>
      </c>
      <c r="H1754" s="40">
        <v>79282.722130000009</v>
      </c>
      <c r="I1754" s="40">
        <f t="shared" ref="I1754:I1761" si="280">(H1754*5.1%)+H1754</f>
        <v>83326.140958630014</v>
      </c>
      <c r="J1754" s="40">
        <f>I1754</f>
        <v>83326.140958630014</v>
      </c>
      <c r="K1754" s="39">
        <v>113215.72720164001</v>
      </c>
      <c r="L1754" s="39">
        <v>261800</v>
      </c>
      <c r="M1754" s="39">
        <f>MIN(K1754,L1754)</f>
        <v>113215.72720164001</v>
      </c>
    </row>
    <row r="1755" spans="1:13" ht="24.75" customHeight="1" x14ac:dyDescent="0.15">
      <c r="A1755" s="113"/>
      <c r="B1755" s="113"/>
      <c r="C1755" s="113"/>
      <c r="D1755" s="40" t="s">
        <v>1462</v>
      </c>
      <c r="E1755" s="40" t="s">
        <v>17</v>
      </c>
      <c r="F1755" s="40">
        <v>0</v>
      </c>
      <c r="G1755" s="40">
        <f t="shared" si="279"/>
        <v>0</v>
      </c>
      <c r="H1755" s="40">
        <v>23795.088</v>
      </c>
      <c r="I1755" s="40">
        <f t="shared" si="280"/>
        <v>25008.637488</v>
      </c>
      <c r="J1755" s="40">
        <f t="shared" ref="J1755:J1761" si="281">I1755</f>
        <v>25008.637488</v>
      </c>
      <c r="K1755" s="39">
        <v>33979.385664000001</v>
      </c>
      <c r="L1755" s="39">
        <v>214200</v>
      </c>
      <c r="M1755" s="39">
        <f t="shared" ref="M1755:M1761" si="282">MIN(K1755,L1755)</f>
        <v>33979.385664000001</v>
      </c>
    </row>
    <row r="1756" spans="1:13" ht="24.75" customHeight="1" x14ac:dyDescent="0.15">
      <c r="A1756" s="113"/>
      <c r="B1756" s="113"/>
      <c r="C1756" s="113"/>
      <c r="D1756" s="40" t="s">
        <v>1463</v>
      </c>
      <c r="E1756" s="40" t="s">
        <v>17</v>
      </c>
      <c r="F1756" s="40">
        <v>0</v>
      </c>
      <c r="G1756" s="40">
        <f t="shared" si="279"/>
        <v>0</v>
      </c>
      <c r="H1756" s="40">
        <v>44163.609199999999</v>
      </c>
      <c r="I1756" s="40">
        <f t="shared" si="280"/>
        <v>46415.953269199999</v>
      </c>
      <c r="J1756" s="40">
        <f t="shared" si="281"/>
        <v>46415.953269199999</v>
      </c>
      <c r="K1756" s="39">
        <v>63065.633937600003</v>
      </c>
      <c r="L1756" s="39">
        <v>380800</v>
      </c>
      <c r="M1756" s="39">
        <f t="shared" si="282"/>
        <v>63065.633937600003</v>
      </c>
    </row>
    <row r="1757" spans="1:13" ht="33" customHeight="1" x14ac:dyDescent="0.15">
      <c r="A1757" s="113"/>
      <c r="B1757" s="113"/>
      <c r="C1757" s="113"/>
      <c r="D1757" s="40" t="s">
        <v>1464</v>
      </c>
      <c r="E1757" s="40" t="s">
        <v>17</v>
      </c>
      <c r="F1757" s="40">
        <v>0</v>
      </c>
      <c r="G1757" s="40">
        <f t="shared" si="279"/>
        <v>0</v>
      </c>
      <c r="H1757" s="40">
        <v>41697</v>
      </c>
      <c r="I1757" s="40">
        <f t="shared" si="280"/>
        <v>43823.546999999999</v>
      </c>
      <c r="J1757" s="40">
        <f t="shared" si="281"/>
        <v>43823.546999999999</v>
      </c>
      <c r="K1757" s="39">
        <v>59543.316000000006</v>
      </c>
      <c r="L1757" s="39">
        <v>214200</v>
      </c>
      <c r="M1757" s="39">
        <f t="shared" si="282"/>
        <v>59543.316000000006</v>
      </c>
    </row>
    <row r="1758" spans="1:13" ht="24.75" customHeight="1" x14ac:dyDescent="0.15">
      <c r="A1758" s="113"/>
      <c r="B1758" s="113"/>
      <c r="C1758" s="113"/>
      <c r="D1758" s="40" t="s">
        <v>1465</v>
      </c>
      <c r="E1758" s="40" t="s">
        <v>17</v>
      </c>
      <c r="F1758" s="40">
        <v>0</v>
      </c>
      <c r="G1758" s="40">
        <f t="shared" si="279"/>
        <v>0</v>
      </c>
      <c r="H1758" s="40">
        <v>25944.799999999999</v>
      </c>
      <c r="I1758" s="40">
        <f t="shared" si="280"/>
        <v>27267.984799999998</v>
      </c>
      <c r="J1758" s="40">
        <f t="shared" si="281"/>
        <v>27267.984799999998</v>
      </c>
      <c r="K1758" s="39">
        <v>37049.174400000004</v>
      </c>
      <c r="L1758" s="39">
        <v>499800</v>
      </c>
      <c r="M1758" s="39">
        <f t="shared" si="282"/>
        <v>37049.174400000004</v>
      </c>
    </row>
    <row r="1759" spans="1:13" ht="33" customHeight="1" x14ac:dyDescent="0.15">
      <c r="A1759" s="113"/>
      <c r="B1759" s="113"/>
      <c r="C1759" s="113"/>
      <c r="D1759" s="40" t="s">
        <v>1466</v>
      </c>
      <c r="E1759" s="40" t="s">
        <v>17</v>
      </c>
      <c r="F1759" s="40">
        <v>0</v>
      </c>
      <c r="G1759" s="40">
        <f t="shared" si="279"/>
        <v>0</v>
      </c>
      <c r="H1759" s="40">
        <v>18926.731599999999</v>
      </c>
      <c r="I1759" s="40">
        <f t="shared" si="280"/>
        <v>19891.994911599999</v>
      </c>
      <c r="J1759" s="40">
        <f t="shared" si="281"/>
        <v>19891.994911599999</v>
      </c>
      <c r="K1759" s="39">
        <v>27027.3727248</v>
      </c>
      <c r="L1759" s="39">
        <v>261800</v>
      </c>
      <c r="M1759" s="39">
        <f t="shared" si="282"/>
        <v>27027.3727248</v>
      </c>
    </row>
    <row r="1760" spans="1:13" ht="24.75" customHeight="1" x14ac:dyDescent="0.15">
      <c r="A1760" s="113"/>
      <c r="B1760" s="113"/>
      <c r="C1760" s="113"/>
      <c r="D1760" s="40" t="s">
        <v>1467</v>
      </c>
      <c r="E1760" s="40" t="s">
        <v>17</v>
      </c>
      <c r="F1760" s="40">
        <v>0</v>
      </c>
      <c r="G1760" s="40">
        <f t="shared" si="279"/>
        <v>0</v>
      </c>
      <c r="H1760" s="40">
        <v>13899</v>
      </c>
      <c r="I1760" s="40">
        <f t="shared" si="280"/>
        <v>14607.849</v>
      </c>
      <c r="J1760" s="40">
        <f t="shared" si="281"/>
        <v>14607.849</v>
      </c>
      <c r="K1760" s="39">
        <v>19847.771999999997</v>
      </c>
      <c r="L1760" s="39">
        <v>166600</v>
      </c>
      <c r="M1760" s="39">
        <f t="shared" si="282"/>
        <v>19847.771999999997</v>
      </c>
    </row>
    <row r="1761" spans="1:13" ht="33" customHeight="1" x14ac:dyDescent="0.15">
      <c r="A1761" s="113"/>
      <c r="B1761" s="113"/>
      <c r="C1761" s="113"/>
      <c r="D1761" s="40" t="s">
        <v>1468</v>
      </c>
      <c r="E1761" s="40" t="s">
        <v>17</v>
      </c>
      <c r="F1761" s="40">
        <v>0</v>
      </c>
      <c r="G1761" s="40">
        <f t="shared" si="279"/>
        <v>0</v>
      </c>
      <c r="H1761" s="40">
        <v>41697</v>
      </c>
      <c r="I1761" s="40">
        <f t="shared" si="280"/>
        <v>43823.546999999999</v>
      </c>
      <c r="J1761" s="40">
        <f t="shared" si="281"/>
        <v>43823.546999999999</v>
      </c>
      <c r="K1761" s="39">
        <v>59543.316000000006</v>
      </c>
      <c r="L1761" s="39">
        <v>214200</v>
      </c>
      <c r="M1761" s="39">
        <f t="shared" si="282"/>
        <v>59543.316000000006</v>
      </c>
    </row>
    <row r="1762" spans="1:13" ht="24.75" customHeight="1" x14ac:dyDescent="0.15">
      <c r="A1762" s="113"/>
      <c r="B1762" s="113"/>
      <c r="C1762" s="113"/>
      <c r="D1762" s="86" t="s">
        <v>81</v>
      </c>
      <c r="E1762" s="87"/>
      <c r="F1762" s="87"/>
      <c r="G1762" s="87"/>
      <c r="H1762" s="87"/>
      <c r="I1762" s="87"/>
      <c r="J1762" s="87"/>
      <c r="K1762" s="87"/>
      <c r="L1762" s="87"/>
      <c r="M1762" s="88"/>
    </row>
    <row r="1763" spans="1:13" ht="16.5" customHeight="1" x14ac:dyDescent="0.15">
      <c r="A1763" s="113"/>
      <c r="B1763" s="113"/>
      <c r="C1763" s="113"/>
      <c r="D1763" s="40" t="s">
        <v>468</v>
      </c>
      <c r="E1763" s="118" t="s">
        <v>82</v>
      </c>
      <c r="F1763" s="40">
        <v>0</v>
      </c>
      <c r="G1763" s="40">
        <f>(F1763*19.88%)+F1763</f>
        <v>0</v>
      </c>
      <c r="H1763" s="40">
        <v>62082.2</v>
      </c>
      <c r="I1763" s="40">
        <f>(H1763*5.1%)+H1763</f>
        <v>65248.392199999995</v>
      </c>
      <c r="J1763" s="40">
        <f>I1763</f>
        <v>65248.392199999995</v>
      </c>
      <c r="K1763" s="121">
        <v>88653.381600000008</v>
      </c>
      <c r="L1763" s="121">
        <v>299822</v>
      </c>
      <c r="M1763" s="121">
        <f>MIN(K1763,L1763)</f>
        <v>88653.381600000008</v>
      </c>
    </row>
    <row r="1764" spans="1:13" ht="24.75" customHeight="1" x14ac:dyDescent="0.15">
      <c r="A1764" s="113"/>
      <c r="B1764" s="113"/>
      <c r="C1764" s="113"/>
      <c r="D1764" s="40" t="s">
        <v>995</v>
      </c>
      <c r="E1764" s="119"/>
      <c r="F1764" s="40"/>
      <c r="G1764" s="40"/>
      <c r="H1764" s="40"/>
      <c r="I1764" s="40"/>
      <c r="J1764" s="40"/>
      <c r="K1764" s="122"/>
      <c r="L1764" s="122"/>
      <c r="M1764" s="122"/>
    </row>
    <row r="1765" spans="1:13" ht="21" customHeight="1" x14ac:dyDescent="0.15">
      <c r="A1765" s="113"/>
      <c r="B1765" s="113"/>
      <c r="C1765" s="113"/>
      <c r="D1765" s="40" t="s">
        <v>996</v>
      </c>
      <c r="E1765" s="119"/>
      <c r="F1765" s="40"/>
      <c r="G1765" s="40"/>
      <c r="H1765" s="40"/>
      <c r="I1765" s="40"/>
      <c r="J1765" s="40"/>
      <c r="K1765" s="122"/>
      <c r="L1765" s="122"/>
      <c r="M1765" s="122"/>
    </row>
    <row r="1766" spans="1:13" ht="24.75" customHeight="1" x14ac:dyDescent="0.15">
      <c r="A1766" s="113"/>
      <c r="B1766" s="113"/>
      <c r="C1766" s="113"/>
      <c r="D1766" s="40" t="s">
        <v>405</v>
      </c>
      <c r="E1766" s="119"/>
      <c r="F1766" s="40"/>
      <c r="G1766" s="40"/>
      <c r="H1766" s="40"/>
      <c r="I1766" s="40"/>
      <c r="J1766" s="40"/>
      <c r="K1766" s="122"/>
      <c r="L1766" s="122"/>
      <c r="M1766" s="122"/>
    </row>
    <row r="1767" spans="1:13" ht="16.5" customHeight="1" x14ac:dyDescent="0.15">
      <c r="A1767" s="113"/>
      <c r="B1767" s="113"/>
      <c r="C1767" s="113"/>
      <c r="D1767" s="40" t="s">
        <v>997</v>
      </c>
      <c r="E1767" s="119"/>
      <c r="F1767" s="40"/>
      <c r="G1767" s="40"/>
      <c r="H1767" s="40"/>
      <c r="I1767" s="40"/>
      <c r="J1767" s="40"/>
      <c r="K1767" s="122"/>
      <c r="L1767" s="122"/>
      <c r="M1767" s="122"/>
    </row>
    <row r="1768" spans="1:13" ht="16.5" customHeight="1" x14ac:dyDescent="0.15">
      <c r="A1768" s="113"/>
      <c r="B1768" s="113"/>
      <c r="C1768" s="113"/>
      <c r="D1768" s="40" t="s">
        <v>669</v>
      </c>
      <c r="E1768" s="119"/>
      <c r="F1768" s="40"/>
      <c r="G1768" s="40"/>
      <c r="H1768" s="40"/>
      <c r="I1768" s="40"/>
      <c r="J1768" s="40"/>
      <c r="K1768" s="122"/>
      <c r="L1768" s="122"/>
      <c r="M1768" s="122"/>
    </row>
    <row r="1769" spans="1:13" ht="33" customHeight="1" x14ac:dyDescent="0.15">
      <c r="A1769" s="113"/>
      <c r="B1769" s="113"/>
      <c r="C1769" s="113"/>
      <c r="D1769" s="40" t="s">
        <v>998</v>
      </c>
      <c r="E1769" s="119"/>
      <c r="F1769" s="40"/>
      <c r="G1769" s="40"/>
      <c r="H1769" s="40"/>
      <c r="I1769" s="40"/>
      <c r="J1769" s="40"/>
      <c r="K1769" s="122"/>
      <c r="L1769" s="122"/>
      <c r="M1769" s="122"/>
    </row>
    <row r="1770" spans="1:13" ht="24.75" customHeight="1" x14ac:dyDescent="0.15">
      <c r="A1770" s="114"/>
      <c r="B1770" s="114"/>
      <c r="C1770" s="114"/>
      <c r="D1770" s="40" t="s">
        <v>999</v>
      </c>
      <c r="E1770" s="120"/>
      <c r="F1770" s="40"/>
      <c r="G1770" s="40"/>
      <c r="H1770" s="40"/>
      <c r="I1770" s="40"/>
      <c r="J1770" s="40"/>
      <c r="K1770" s="123"/>
      <c r="L1770" s="123"/>
      <c r="M1770" s="123"/>
    </row>
    <row r="1771" spans="1:13" ht="16.5" customHeight="1" x14ac:dyDescent="0.15">
      <c r="A1771" s="112">
        <v>35</v>
      </c>
      <c r="B1771" s="112" t="s">
        <v>1469</v>
      </c>
      <c r="C1771" s="112" t="s">
        <v>1235</v>
      </c>
      <c r="D1771" s="86" t="s">
        <v>15</v>
      </c>
      <c r="E1771" s="87"/>
      <c r="F1771" s="87"/>
      <c r="G1771" s="87"/>
      <c r="H1771" s="87"/>
      <c r="I1771" s="87"/>
      <c r="J1771" s="87"/>
      <c r="K1771" s="87"/>
      <c r="L1771" s="87"/>
      <c r="M1771" s="88"/>
    </row>
    <row r="1772" spans="1:13" ht="41.25" customHeight="1" x14ac:dyDescent="0.15">
      <c r="A1772" s="113"/>
      <c r="B1772" s="113"/>
      <c r="C1772" s="113"/>
      <c r="D1772" s="40" t="s">
        <v>1470</v>
      </c>
      <c r="E1772" s="40" t="s">
        <v>17</v>
      </c>
      <c r="F1772" s="40">
        <v>0</v>
      </c>
      <c r="G1772" s="40">
        <f t="shared" ref="G1772:G1778" si="283">(F1772*19.88%)+F1772</f>
        <v>0</v>
      </c>
      <c r="H1772" s="40">
        <v>106559</v>
      </c>
      <c r="I1772" s="40">
        <f t="shared" ref="I1772:I1778" si="284">(H1772*5.1%)+H1772</f>
        <v>111993.50900000001</v>
      </c>
      <c r="J1772" s="40">
        <f>I1772</f>
        <v>111993.50900000001</v>
      </c>
      <c r="K1772" s="39">
        <v>152166.25200000001</v>
      </c>
      <c r="L1772" s="39">
        <v>261800</v>
      </c>
      <c r="M1772" s="39">
        <f>MIN(K1772,L1772)</f>
        <v>152166.25200000001</v>
      </c>
    </row>
    <row r="1773" spans="1:13" ht="41.25" customHeight="1" x14ac:dyDescent="0.15">
      <c r="A1773" s="113"/>
      <c r="B1773" s="113"/>
      <c r="C1773" s="113"/>
      <c r="D1773" s="40" t="s">
        <v>1471</v>
      </c>
      <c r="E1773" s="40" t="s">
        <v>17</v>
      </c>
      <c r="F1773" s="40">
        <v>0</v>
      </c>
      <c r="G1773" s="40">
        <f t="shared" si="283"/>
        <v>0</v>
      </c>
      <c r="H1773" s="40">
        <v>52816.2</v>
      </c>
      <c r="I1773" s="40">
        <f t="shared" si="284"/>
        <v>55509.826199999996</v>
      </c>
      <c r="J1773" s="40">
        <f t="shared" ref="J1773:J1778" si="285">I1773</f>
        <v>55509.826199999996</v>
      </c>
      <c r="K1773" s="39">
        <v>75421.533599999995</v>
      </c>
      <c r="L1773" s="39">
        <v>214200</v>
      </c>
      <c r="M1773" s="39">
        <f t="shared" ref="M1773:M1778" si="286">MIN(K1773,L1773)</f>
        <v>75421.533599999995</v>
      </c>
    </row>
    <row r="1774" spans="1:13" ht="41.25" customHeight="1" x14ac:dyDescent="0.15">
      <c r="A1774" s="113"/>
      <c r="B1774" s="113"/>
      <c r="C1774" s="113"/>
      <c r="D1774" s="40" t="s">
        <v>1472</v>
      </c>
      <c r="E1774" s="40" t="s">
        <v>17</v>
      </c>
      <c r="F1774" s="40">
        <v>0</v>
      </c>
      <c r="G1774" s="40">
        <f t="shared" si="283"/>
        <v>0</v>
      </c>
      <c r="H1774" s="40">
        <v>50963</v>
      </c>
      <c r="I1774" s="40">
        <f t="shared" si="284"/>
        <v>53562.112999999998</v>
      </c>
      <c r="J1774" s="40">
        <f t="shared" si="285"/>
        <v>53562.112999999998</v>
      </c>
      <c r="K1774" s="39">
        <v>72775.16399999999</v>
      </c>
      <c r="L1774" s="39">
        <v>261800</v>
      </c>
      <c r="M1774" s="39">
        <f t="shared" si="286"/>
        <v>72775.16399999999</v>
      </c>
    </row>
    <row r="1775" spans="1:13" ht="41.25" customHeight="1" x14ac:dyDescent="0.15">
      <c r="A1775" s="113"/>
      <c r="B1775" s="113"/>
      <c r="C1775" s="113"/>
      <c r="D1775" s="40" t="s">
        <v>1473</v>
      </c>
      <c r="E1775" s="40" t="s">
        <v>17</v>
      </c>
      <c r="F1775" s="40">
        <v>0</v>
      </c>
      <c r="G1775" s="40">
        <f t="shared" si="283"/>
        <v>0</v>
      </c>
      <c r="H1775" s="40">
        <v>64463.561999999998</v>
      </c>
      <c r="I1775" s="40">
        <f t="shared" si="284"/>
        <v>67751.203662</v>
      </c>
      <c r="J1775" s="40">
        <f t="shared" si="285"/>
        <v>67751.203662</v>
      </c>
      <c r="K1775" s="39">
        <v>92053.966535999993</v>
      </c>
      <c r="L1775" s="39">
        <v>214200</v>
      </c>
      <c r="M1775" s="39">
        <f t="shared" si="286"/>
        <v>92053.966535999993</v>
      </c>
    </row>
    <row r="1776" spans="1:13" ht="49.5" customHeight="1" x14ac:dyDescent="0.15">
      <c r="A1776" s="113"/>
      <c r="B1776" s="113"/>
      <c r="C1776" s="113"/>
      <c r="D1776" s="40" t="s">
        <v>1474</v>
      </c>
      <c r="E1776" s="40" t="s">
        <v>17</v>
      </c>
      <c r="F1776" s="40">
        <v>0</v>
      </c>
      <c r="G1776" s="40">
        <f t="shared" si="283"/>
        <v>0</v>
      </c>
      <c r="H1776" s="40">
        <v>15772.5852</v>
      </c>
      <c r="I1776" s="40">
        <f t="shared" si="284"/>
        <v>16576.9870452</v>
      </c>
      <c r="J1776" s="40">
        <f t="shared" si="285"/>
        <v>16576.9870452</v>
      </c>
      <c r="K1776" s="39">
        <v>22523.251665600001</v>
      </c>
      <c r="L1776" s="39">
        <v>166600</v>
      </c>
      <c r="M1776" s="39">
        <f t="shared" si="286"/>
        <v>22523.251665600001</v>
      </c>
    </row>
    <row r="1777" spans="1:13" ht="41.25" customHeight="1" x14ac:dyDescent="0.15">
      <c r="A1777" s="113"/>
      <c r="B1777" s="113"/>
      <c r="C1777" s="113"/>
      <c r="D1777" s="40" t="s">
        <v>1475</v>
      </c>
      <c r="E1777" s="40" t="s">
        <v>17</v>
      </c>
      <c r="F1777" s="40">
        <v>0</v>
      </c>
      <c r="G1777" s="40">
        <f t="shared" si="283"/>
        <v>0</v>
      </c>
      <c r="H1777" s="40">
        <v>36627.571400000001</v>
      </c>
      <c r="I1777" s="40">
        <f t="shared" si="284"/>
        <v>38495.577541400002</v>
      </c>
      <c r="J1777" s="40">
        <f t="shared" si="285"/>
        <v>38495.577541400002</v>
      </c>
      <c r="K1777" s="39">
        <v>52304.171959200001</v>
      </c>
      <c r="L1777" s="39">
        <v>416500</v>
      </c>
      <c r="M1777" s="39">
        <f t="shared" si="286"/>
        <v>52304.171959200001</v>
      </c>
    </row>
    <row r="1778" spans="1:13" ht="41.25" customHeight="1" x14ac:dyDescent="0.15">
      <c r="A1778" s="113"/>
      <c r="B1778" s="113"/>
      <c r="C1778" s="113"/>
      <c r="D1778" s="40" t="s">
        <v>1476</v>
      </c>
      <c r="E1778" s="40" t="s">
        <v>17</v>
      </c>
      <c r="F1778" s="40">
        <v>0</v>
      </c>
      <c r="G1778" s="40">
        <f t="shared" si="283"/>
        <v>0</v>
      </c>
      <c r="H1778" s="40">
        <v>31272.75</v>
      </c>
      <c r="I1778" s="40">
        <f t="shared" si="284"/>
        <v>32867.660250000001</v>
      </c>
      <c r="J1778" s="40">
        <f t="shared" si="285"/>
        <v>32867.660250000001</v>
      </c>
      <c r="K1778" s="39">
        <v>44657.487000000001</v>
      </c>
      <c r="L1778" s="39">
        <v>142800</v>
      </c>
      <c r="M1778" s="39">
        <f t="shared" si="286"/>
        <v>44657.487000000001</v>
      </c>
    </row>
    <row r="1779" spans="1:13" ht="12.75" customHeight="1" x14ac:dyDescent="0.15">
      <c r="A1779" s="113"/>
      <c r="B1779" s="113"/>
      <c r="C1779" s="113"/>
      <c r="D1779" s="86" t="s">
        <v>81</v>
      </c>
      <c r="E1779" s="87"/>
      <c r="F1779" s="87"/>
      <c r="G1779" s="87"/>
      <c r="H1779" s="87"/>
      <c r="I1779" s="87"/>
      <c r="J1779" s="87"/>
      <c r="K1779" s="87"/>
      <c r="L1779" s="87"/>
      <c r="M1779" s="88"/>
    </row>
    <row r="1780" spans="1:13" ht="24.75" customHeight="1" x14ac:dyDescent="0.15">
      <c r="A1780" s="113"/>
      <c r="B1780" s="113"/>
      <c r="C1780" s="113"/>
      <c r="D1780" s="40" t="s">
        <v>1434</v>
      </c>
      <c r="E1780" s="118" t="s">
        <v>82</v>
      </c>
      <c r="F1780" s="40">
        <v>0</v>
      </c>
      <c r="G1780" s="40">
        <f>(F1780*19.88%)+F1780</f>
        <v>0</v>
      </c>
      <c r="H1780" s="40">
        <v>115825</v>
      </c>
      <c r="I1780" s="40">
        <f>(H1780*5.1%)+H1780</f>
        <v>121732.075</v>
      </c>
      <c r="J1780" s="40">
        <f>I1780</f>
        <v>121732.075</v>
      </c>
      <c r="K1780" s="121">
        <v>165398.1</v>
      </c>
      <c r="L1780" s="121">
        <v>212215</v>
      </c>
      <c r="M1780" s="121">
        <f>MIN(K1780,L1780)</f>
        <v>165398.1</v>
      </c>
    </row>
    <row r="1781" spans="1:13" ht="24.75" customHeight="1" x14ac:dyDescent="0.15">
      <c r="A1781" s="113"/>
      <c r="B1781" s="113"/>
      <c r="C1781" s="113"/>
      <c r="D1781" s="40" t="s">
        <v>1477</v>
      </c>
      <c r="E1781" s="119"/>
      <c r="F1781" s="40"/>
      <c r="G1781" s="40"/>
      <c r="H1781" s="40"/>
      <c r="I1781" s="40"/>
      <c r="J1781" s="40">
        <f t="shared" ref="J1781:J1785" si="287">+(G1781+I1781)/2</f>
        <v>0</v>
      </c>
      <c r="K1781" s="122"/>
      <c r="L1781" s="122"/>
      <c r="M1781" s="122"/>
    </row>
    <row r="1782" spans="1:13" ht="16.5" customHeight="1" x14ac:dyDescent="0.15">
      <c r="A1782" s="113"/>
      <c r="B1782" s="113"/>
      <c r="C1782" s="113"/>
      <c r="D1782" s="40" t="s">
        <v>468</v>
      </c>
      <c r="E1782" s="119"/>
      <c r="F1782" s="40"/>
      <c r="G1782" s="40"/>
      <c r="H1782" s="40"/>
      <c r="I1782" s="40"/>
      <c r="J1782" s="40">
        <f t="shared" si="287"/>
        <v>0</v>
      </c>
      <c r="K1782" s="122"/>
      <c r="L1782" s="122"/>
      <c r="M1782" s="122"/>
    </row>
    <row r="1783" spans="1:13" ht="24.75" customHeight="1" x14ac:dyDescent="0.15">
      <c r="A1783" s="113"/>
      <c r="B1783" s="113"/>
      <c r="C1783" s="113"/>
      <c r="D1783" s="40" t="s">
        <v>1478</v>
      </c>
      <c r="E1783" s="119"/>
      <c r="F1783" s="40"/>
      <c r="G1783" s="40"/>
      <c r="H1783" s="40"/>
      <c r="I1783" s="40"/>
      <c r="J1783" s="40">
        <f t="shared" si="287"/>
        <v>0</v>
      </c>
      <c r="K1783" s="122"/>
      <c r="L1783" s="122"/>
      <c r="M1783" s="122"/>
    </row>
    <row r="1784" spans="1:13" ht="24.75" customHeight="1" x14ac:dyDescent="0.15">
      <c r="A1784" s="113"/>
      <c r="B1784" s="113"/>
      <c r="C1784" s="113"/>
      <c r="D1784" s="40" t="s">
        <v>1479</v>
      </c>
      <c r="E1784" s="119"/>
      <c r="F1784" s="40"/>
      <c r="G1784" s="40"/>
      <c r="H1784" s="40"/>
      <c r="I1784" s="40"/>
      <c r="J1784" s="40">
        <f t="shared" si="287"/>
        <v>0</v>
      </c>
      <c r="K1784" s="122"/>
      <c r="L1784" s="122"/>
      <c r="M1784" s="122"/>
    </row>
    <row r="1785" spans="1:13" ht="41.25" customHeight="1" x14ac:dyDescent="0.15">
      <c r="A1785" s="114"/>
      <c r="B1785" s="114"/>
      <c r="C1785" s="114"/>
      <c r="D1785" s="40" t="s">
        <v>1458</v>
      </c>
      <c r="E1785" s="120"/>
      <c r="F1785" s="40"/>
      <c r="G1785" s="40"/>
      <c r="H1785" s="40"/>
      <c r="I1785" s="40"/>
      <c r="J1785" s="40">
        <f t="shared" si="287"/>
        <v>0</v>
      </c>
      <c r="K1785" s="123"/>
      <c r="L1785" s="123"/>
      <c r="M1785" s="123"/>
    </row>
    <row r="1786" spans="1:13" ht="8.25" customHeight="1" x14ac:dyDescent="0.15">
      <c r="A1786" s="47" t="s">
        <v>1480</v>
      </c>
      <c r="B1786" s="47"/>
      <c r="C1786" s="47"/>
      <c r="D1786" s="40"/>
      <c r="E1786" s="40"/>
      <c r="F1786" s="40"/>
      <c r="G1786" s="40"/>
      <c r="H1786" s="40"/>
      <c r="I1786" s="40"/>
      <c r="J1786" s="40"/>
      <c r="K1786" s="39"/>
      <c r="L1786" s="39"/>
      <c r="M1786" s="39"/>
    </row>
    <row r="1787" spans="1:13" ht="24.75" customHeight="1" x14ac:dyDescent="0.15">
      <c r="A1787" s="47" t="s">
        <v>1481</v>
      </c>
      <c r="B1787" s="47" t="s">
        <v>1482</v>
      </c>
      <c r="C1787" s="47" t="s">
        <v>7</v>
      </c>
      <c r="D1787" s="47" t="s">
        <v>1483</v>
      </c>
      <c r="E1787" s="47" t="s">
        <v>9</v>
      </c>
      <c r="F1787" s="47" t="s">
        <v>2751</v>
      </c>
      <c r="G1787" s="47" t="s">
        <v>2756</v>
      </c>
      <c r="H1787" s="47" t="s">
        <v>2750</v>
      </c>
      <c r="I1787" s="47" t="s">
        <v>2754</v>
      </c>
      <c r="J1787" s="47" t="s">
        <v>10</v>
      </c>
      <c r="K1787" s="59" t="s">
        <v>11</v>
      </c>
      <c r="L1787" s="59" t="s">
        <v>12</v>
      </c>
      <c r="M1787" s="59" t="s">
        <v>13</v>
      </c>
    </row>
    <row r="1788" spans="1:13" ht="15.75" customHeight="1" x14ac:dyDescent="0.15">
      <c r="A1788" s="112">
        <v>1</v>
      </c>
      <c r="B1788" s="112" t="s">
        <v>1484</v>
      </c>
      <c r="C1788" s="112" t="s">
        <v>1485</v>
      </c>
      <c r="D1788" s="86" t="s">
        <v>15</v>
      </c>
      <c r="E1788" s="87"/>
      <c r="F1788" s="87"/>
      <c r="G1788" s="87"/>
      <c r="H1788" s="87"/>
      <c r="I1788" s="87"/>
      <c r="J1788" s="87"/>
      <c r="K1788" s="87"/>
      <c r="L1788" s="87"/>
      <c r="M1788" s="88"/>
    </row>
    <row r="1789" spans="1:13" ht="41.25" customHeight="1" x14ac:dyDescent="0.15">
      <c r="A1789" s="113"/>
      <c r="B1789" s="113"/>
      <c r="C1789" s="113"/>
      <c r="D1789" s="40" t="s">
        <v>1486</v>
      </c>
      <c r="E1789" s="40" t="s">
        <v>17</v>
      </c>
      <c r="F1789" s="40">
        <v>35746</v>
      </c>
      <c r="G1789" s="40">
        <f t="shared" ref="G1789:G1809" si="288">(F1789*19.88%)+F1789</f>
        <v>42852.304799999998</v>
      </c>
      <c r="H1789" s="40">
        <v>33122.243600000002</v>
      </c>
      <c r="I1789" s="40">
        <f t="shared" ref="I1789:I1809" si="289">(H1789*5.1%)+H1789</f>
        <v>34811.478023600001</v>
      </c>
      <c r="J1789" s="40">
        <f>I1789</f>
        <v>34811.478023600001</v>
      </c>
      <c r="K1789" s="39">
        <v>102509.68</v>
      </c>
      <c r="L1789" s="39">
        <v>121986.5192</v>
      </c>
      <c r="M1789" s="39">
        <f>MIN(K1789,L1789)</f>
        <v>102509.68</v>
      </c>
    </row>
    <row r="1790" spans="1:13" ht="24.75" customHeight="1" x14ac:dyDescent="0.15">
      <c r="A1790" s="113"/>
      <c r="B1790" s="113"/>
      <c r="C1790" s="113"/>
      <c r="D1790" s="40" t="s">
        <v>1487</v>
      </c>
      <c r="E1790" s="40" t="s">
        <v>17</v>
      </c>
      <c r="F1790" s="40">
        <v>47662</v>
      </c>
      <c r="G1790" s="40">
        <f t="shared" si="288"/>
        <v>57137.205600000001</v>
      </c>
      <c r="H1790" s="40">
        <v>44163.609199999999</v>
      </c>
      <c r="I1790" s="40">
        <f t="shared" si="289"/>
        <v>46415.953269199999</v>
      </c>
      <c r="J1790" s="40">
        <f t="shared" ref="J1790:J1809" si="290">I1790</f>
        <v>46415.953269199999</v>
      </c>
      <c r="K1790" s="39">
        <v>58240</v>
      </c>
      <c r="L1790" s="39">
        <v>69305.600000000006</v>
      </c>
      <c r="M1790" s="39">
        <f t="shared" ref="M1790:M1809" si="291">MIN(K1790,L1790)</f>
        <v>58240</v>
      </c>
    </row>
    <row r="1791" spans="1:13" ht="33" customHeight="1" x14ac:dyDescent="0.15">
      <c r="A1791" s="113"/>
      <c r="B1791" s="113"/>
      <c r="C1791" s="113"/>
      <c r="D1791" s="40" t="s">
        <v>1488</v>
      </c>
      <c r="E1791" s="40" t="s">
        <v>17</v>
      </c>
      <c r="F1791" s="40">
        <v>13391</v>
      </c>
      <c r="G1791" s="40">
        <f t="shared" si="288"/>
        <v>16053.130799999999</v>
      </c>
      <c r="H1791" s="40">
        <v>12408.1006</v>
      </c>
      <c r="I1791" s="40">
        <f t="shared" si="289"/>
        <v>13040.913730599999</v>
      </c>
      <c r="J1791" s="40">
        <f t="shared" si="290"/>
        <v>13040.913730599999</v>
      </c>
      <c r="K1791" s="39">
        <v>151424</v>
      </c>
      <c r="L1791" s="39">
        <v>180194.56</v>
      </c>
      <c r="M1791" s="39">
        <f t="shared" si="291"/>
        <v>151424</v>
      </c>
    </row>
    <row r="1792" spans="1:13" ht="33" customHeight="1" x14ac:dyDescent="0.15">
      <c r="A1792" s="113"/>
      <c r="B1792" s="113"/>
      <c r="C1792" s="113"/>
      <c r="D1792" s="40" t="s">
        <v>770</v>
      </c>
      <c r="E1792" s="40" t="s">
        <v>17</v>
      </c>
      <c r="F1792" s="40">
        <v>59009</v>
      </c>
      <c r="G1792" s="40">
        <f t="shared" si="288"/>
        <v>70739.989199999996</v>
      </c>
      <c r="H1792" s="40">
        <v>54677.739399999999</v>
      </c>
      <c r="I1792" s="40">
        <f t="shared" si="289"/>
        <v>57466.3041094</v>
      </c>
      <c r="J1792" s="40">
        <f t="shared" si="290"/>
        <v>57466.3041094</v>
      </c>
      <c r="K1792" s="39">
        <v>47219.536</v>
      </c>
      <c r="L1792" s="39">
        <v>56191.247839999996</v>
      </c>
      <c r="M1792" s="39">
        <f t="shared" si="291"/>
        <v>47219.536</v>
      </c>
    </row>
    <row r="1793" spans="1:13" ht="16.5" customHeight="1" x14ac:dyDescent="0.15">
      <c r="A1793" s="113"/>
      <c r="B1793" s="113"/>
      <c r="C1793" s="113"/>
      <c r="D1793" s="40" t="s">
        <v>273</v>
      </c>
      <c r="E1793" s="40" t="s">
        <v>17</v>
      </c>
      <c r="F1793" s="40">
        <v>20426</v>
      </c>
      <c r="G1793" s="40">
        <f t="shared" si="288"/>
        <v>24486.6888</v>
      </c>
      <c r="H1793" s="40">
        <v>18926.731599999999</v>
      </c>
      <c r="I1793" s="40">
        <f t="shared" si="289"/>
        <v>19891.994911599999</v>
      </c>
      <c r="J1793" s="40">
        <f t="shared" si="290"/>
        <v>19891.994911599999</v>
      </c>
      <c r="K1793" s="39">
        <v>28080</v>
      </c>
      <c r="L1793" s="39">
        <v>33415.199999999997</v>
      </c>
      <c r="M1793" s="39">
        <f t="shared" si="291"/>
        <v>28080</v>
      </c>
    </row>
    <row r="1794" spans="1:13" ht="24.75" customHeight="1" x14ac:dyDescent="0.15">
      <c r="A1794" s="113"/>
      <c r="B1794" s="113"/>
      <c r="C1794" s="113"/>
      <c r="D1794" s="40" t="s">
        <v>1489</v>
      </c>
      <c r="E1794" s="40" t="s">
        <v>17</v>
      </c>
      <c r="F1794" s="40">
        <v>28370</v>
      </c>
      <c r="G1794" s="40">
        <f t="shared" si="288"/>
        <v>34009.955999999998</v>
      </c>
      <c r="H1794" s="40">
        <v>26287.642</v>
      </c>
      <c r="I1794" s="40">
        <f t="shared" si="289"/>
        <v>27628.311741999998</v>
      </c>
      <c r="J1794" s="40">
        <f t="shared" si="290"/>
        <v>27628.311741999998</v>
      </c>
      <c r="K1794" s="39">
        <v>62400</v>
      </c>
      <c r="L1794" s="39">
        <v>74256</v>
      </c>
      <c r="M1794" s="39">
        <f t="shared" si="291"/>
        <v>62400</v>
      </c>
    </row>
    <row r="1795" spans="1:13" ht="24.75" customHeight="1" x14ac:dyDescent="0.15">
      <c r="A1795" s="113"/>
      <c r="B1795" s="113"/>
      <c r="C1795" s="113"/>
      <c r="D1795" s="40" t="s">
        <v>458</v>
      </c>
      <c r="E1795" s="40" t="s">
        <v>17</v>
      </c>
      <c r="F1795" s="40">
        <v>96562</v>
      </c>
      <c r="G1795" s="40">
        <f t="shared" si="288"/>
        <v>115758.52559999999</v>
      </c>
      <c r="H1795" s="40">
        <v>89474.349199999997</v>
      </c>
      <c r="I1795" s="40">
        <f t="shared" si="289"/>
        <v>94037.541009199995</v>
      </c>
      <c r="J1795" s="40">
        <f t="shared" si="290"/>
        <v>94037.541009199995</v>
      </c>
      <c r="K1795" s="39">
        <v>135200</v>
      </c>
      <c r="L1795" s="39">
        <v>160888</v>
      </c>
      <c r="M1795" s="39">
        <f t="shared" si="291"/>
        <v>135200</v>
      </c>
    </row>
    <row r="1796" spans="1:13" ht="24.75" customHeight="1" x14ac:dyDescent="0.15">
      <c r="A1796" s="113"/>
      <c r="B1796" s="113"/>
      <c r="C1796" s="113"/>
      <c r="D1796" s="40" t="s">
        <v>411</v>
      </c>
      <c r="E1796" s="40" t="s">
        <v>17</v>
      </c>
      <c r="F1796" s="40">
        <v>170219</v>
      </c>
      <c r="G1796" s="40">
        <f t="shared" si="288"/>
        <v>204058.53719999999</v>
      </c>
      <c r="H1796" s="40">
        <v>157724.92540000001</v>
      </c>
      <c r="I1796" s="40">
        <f t="shared" si="289"/>
        <v>165768.8965954</v>
      </c>
      <c r="J1796" s="40">
        <f t="shared" si="290"/>
        <v>165768.8965954</v>
      </c>
      <c r="K1796" s="39">
        <v>486720</v>
      </c>
      <c r="L1796" s="39">
        <v>579196.80000000005</v>
      </c>
      <c r="M1796" s="39">
        <f t="shared" si="291"/>
        <v>486720</v>
      </c>
    </row>
    <row r="1797" spans="1:13" ht="24.75" customHeight="1" x14ac:dyDescent="0.15">
      <c r="A1797" s="113"/>
      <c r="B1797" s="113"/>
      <c r="C1797" s="113"/>
      <c r="D1797" s="40" t="s">
        <v>1490</v>
      </c>
      <c r="E1797" s="40" t="s">
        <v>17</v>
      </c>
      <c r="F1797" s="40">
        <v>51066</v>
      </c>
      <c r="G1797" s="40">
        <f t="shared" si="288"/>
        <v>61217.9208</v>
      </c>
      <c r="H1797" s="40">
        <v>47317.755599999997</v>
      </c>
      <c r="I1797" s="40">
        <f t="shared" si="289"/>
        <v>49730.961135599995</v>
      </c>
      <c r="J1797" s="40">
        <f t="shared" si="290"/>
        <v>49730.961135599995</v>
      </c>
      <c r="K1797" s="39">
        <v>391040</v>
      </c>
      <c r="L1797" s="39">
        <v>465337.59999999998</v>
      </c>
      <c r="M1797" s="39">
        <f t="shared" si="291"/>
        <v>391040</v>
      </c>
    </row>
    <row r="1798" spans="1:13" ht="33" customHeight="1" x14ac:dyDescent="0.15">
      <c r="A1798" s="113"/>
      <c r="B1798" s="113"/>
      <c r="C1798" s="113"/>
      <c r="D1798" s="40" t="s">
        <v>1491</v>
      </c>
      <c r="E1798" s="40" t="s">
        <v>17</v>
      </c>
      <c r="F1798" s="40">
        <v>62186</v>
      </c>
      <c r="G1798" s="40">
        <f t="shared" si="288"/>
        <v>74548.576799999995</v>
      </c>
      <c r="H1798" s="40">
        <v>57621.547599999998</v>
      </c>
      <c r="I1798" s="40">
        <f t="shared" si="289"/>
        <v>60560.2465276</v>
      </c>
      <c r="J1798" s="40">
        <f t="shared" si="290"/>
        <v>60560.2465276</v>
      </c>
      <c r="K1798" s="39">
        <v>52000</v>
      </c>
      <c r="L1798" s="39">
        <v>61880</v>
      </c>
      <c r="M1798" s="39">
        <f t="shared" si="291"/>
        <v>52000</v>
      </c>
    </row>
    <row r="1799" spans="1:13" ht="24.75" customHeight="1" x14ac:dyDescent="0.15">
      <c r="A1799" s="113"/>
      <c r="B1799" s="113"/>
      <c r="C1799" s="113"/>
      <c r="D1799" s="40" t="s">
        <v>1492</v>
      </c>
      <c r="E1799" s="40" t="s">
        <v>17</v>
      </c>
      <c r="F1799" s="40">
        <v>2270</v>
      </c>
      <c r="G1799" s="40">
        <f t="shared" si="288"/>
        <v>2721.2759999999998</v>
      </c>
      <c r="H1799" s="40">
        <v>2103.3820000000001</v>
      </c>
      <c r="I1799" s="40">
        <f t="shared" si="289"/>
        <v>2210.6544819999999</v>
      </c>
      <c r="J1799" s="40">
        <f t="shared" si="290"/>
        <v>2210.6544819999999</v>
      </c>
      <c r="K1799" s="39">
        <v>47536.32</v>
      </c>
      <c r="L1799" s="39">
        <v>56568.220799999996</v>
      </c>
      <c r="M1799" s="39">
        <f t="shared" si="291"/>
        <v>47536.32</v>
      </c>
    </row>
    <row r="1800" spans="1:13" ht="16.5" customHeight="1" x14ac:dyDescent="0.15">
      <c r="A1800" s="113"/>
      <c r="B1800" s="113"/>
      <c r="C1800" s="113"/>
      <c r="D1800" s="40" t="s">
        <v>1493</v>
      </c>
      <c r="E1800" s="40" t="s">
        <v>17</v>
      </c>
      <c r="F1800" s="40">
        <v>39717</v>
      </c>
      <c r="G1800" s="40">
        <f t="shared" si="288"/>
        <v>47612.739600000001</v>
      </c>
      <c r="H1800" s="40">
        <v>36801.772199999999</v>
      </c>
      <c r="I1800" s="40">
        <f t="shared" si="289"/>
        <v>38678.662582199999</v>
      </c>
      <c r="J1800" s="40">
        <f t="shared" si="290"/>
        <v>38678.662582199999</v>
      </c>
      <c r="K1800" s="39">
        <v>59280</v>
      </c>
      <c r="L1800" s="39">
        <v>70543.199999999997</v>
      </c>
      <c r="M1800" s="39">
        <f t="shared" si="291"/>
        <v>59280</v>
      </c>
    </row>
    <row r="1801" spans="1:13" ht="33" customHeight="1" x14ac:dyDescent="0.15">
      <c r="A1801" s="113"/>
      <c r="B1801" s="113"/>
      <c r="C1801" s="113"/>
      <c r="D1801" s="40" t="s">
        <v>1494</v>
      </c>
      <c r="E1801" s="40" t="s">
        <v>17</v>
      </c>
      <c r="F1801" s="40">
        <v>26100</v>
      </c>
      <c r="G1801" s="40">
        <f t="shared" si="288"/>
        <v>31288.68</v>
      </c>
      <c r="H1801" s="40">
        <v>24184.26</v>
      </c>
      <c r="I1801" s="40">
        <f t="shared" si="289"/>
        <v>25417.65726</v>
      </c>
      <c r="J1801" s="40">
        <f t="shared" si="290"/>
        <v>25417.65726</v>
      </c>
      <c r="K1801" s="39">
        <v>114920</v>
      </c>
      <c r="L1801" s="39">
        <v>136754.79999999999</v>
      </c>
      <c r="M1801" s="39">
        <f t="shared" si="291"/>
        <v>114920</v>
      </c>
    </row>
    <row r="1802" spans="1:13" ht="24.75" customHeight="1" x14ac:dyDescent="0.15">
      <c r="A1802" s="113"/>
      <c r="B1802" s="113"/>
      <c r="C1802" s="113"/>
      <c r="D1802" s="40" t="s">
        <v>1495</v>
      </c>
      <c r="E1802" s="40" t="s">
        <v>17</v>
      </c>
      <c r="F1802" s="40">
        <v>170219</v>
      </c>
      <c r="G1802" s="40">
        <f t="shared" si="288"/>
        <v>204058.53719999999</v>
      </c>
      <c r="H1802" s="40">
        <v>157724.92540000001</v>
      </c>
      <c r="I1802" s="40">
        <f t="shared" si="289"/>
        <v>165768.8965954</v>
      </c>
      <c r="J1802" s="40">
        <f t="shared" si="290"/>
        <v>165768.8965954</v>
      </c>
      <c r="K1802" s="39">
        <v>561600</v>
      </c>
      <c r="L1802" s="39">
        <v>668304</v>
      </c>
      <c r="M1802" s="39">
        <f t="shared" si="291"/>
        <v>561600</v>
      </c>
    </row>
    <row r="1803" spans="1:13" ht="16.5" customHeight="1" x14ac:dyDescent="0.15">
      <c r="A1803" s="113"/>
      <c r="B1803" s="113"/>
      <c r="C1803" s="113"/>
      <c r="D1803" s="40" t="s">
        <v>1496</v>
      </c>
      <c r="E1803" s="40" t="s">
        <v>17</v>
      </c>
      <c r="F1803" s="40">
        <v>6809</v>
      </c>
      <c r="G1803" s="40">
        <f t="shared" si="288"/>
        <v>8162.6291999999994</v>
      </c>
      <c r="H1803" s="40">
        <v>6309.2194</v>
      </c>
      <c r="I1803" s="40">
        <f t="shared" si="289"/>
        <v>6630.9895894000001</v>
      </c>
      <c r="J1803" s="40">
        <f t="shared" si="290"/>
        <v>6630.9895894000001</v>
      </c>
      <c r="K1803" s="39">
        <v>101920</v>
      </c>
      <c r="L1803" s="39">
        <v>121284.8</v>
      </c>
      <c r="M1803" s="39">
        <f t="shared" si="291"/>
        <v>101920</v>
      </c>
    </row>
    <row r="1804" spans="1:13" ht="16.5" customHeight="1" x14ac:dyDescent="0.15">
      <c r="A1804" s="113"/>
      <c r="B1804" s="113"/>
      <c r="C1804" s="113"/>
      <c r="D1804" s="40" t="s">
        <v>1497</v>
      </c>
      <c r="E1804" s="40" t="s">
        <v>17</v>
      </c>
      <c r="F1804" s="40">
        <v>39717</v>
      </c>
      <c r="G1804" s="40">
        <f t="shared" si="288"/>
        <v>47612.739600000001</v>
      </c>
      <c r="H1804" s="40">
        <v>36801.772199999999</v>
      </c>
      <c r="I1804" s="40">
        <f t="shared" si="289"/>
        <v>38678.662582199999</v>
      </c>
      <c r="J1804" s="40">
        <f t="shared" si="290"/>
        <v>38678.662582199999</v>
      </c>
      <c r="K1804" s="39">
        <v>171485.6</v>
      </c>
      <c r="L1804" s="39">
        <v>204067.864</v>
      </c>
      <c r="M1804" s="39">
        <f t="shared" si="291"/>
        <v>171485.6</v>
      </c>
    </row>
    <row r="1805" spans="1:13" ht="24.75" customHeight="1" x14ac:dyDescent="0.15">
      <c r="A1805" s="113"/>
      <c r="B1805" s="113"/>
      <c r="C1805" s="113"/>
      <c r="D1805" s="40" t="s">
        <v>1498</v>
      </c>
      <c r="E1805" s="40" t="s">
        <v>17</v>
      </c>
      <c r="F1805" s="40">
        <v>2383</v>
      </c>
      <c r="G1805" s="40">
        <f t="shared" si="288"/>
        <v>2856.7404000000001</v>
      </c>
      <c r="H1805" s="40">
        <v>2208.0877999999998</v>
      </c>
      <c r="I1805" s="40">
        <f t="shared" si="289"/>
        <v>2320.7002777999996</v>
      </c>
      <c r="J1805" s="40">
        <f t="shared" si="290"/>
        <v>2320.7002777999996</v>
      </c>
      <c r="K1805" s="39">
        <v>114271.03999999999</v>
      </c>
      <c r="L1805" s="39">
        <v>135982.53759999998</v>
      </c>
      <c r="M1805" s="39">
        <f t="shared" si="291"/>
        <v>114271.03999999999</v>
      </c>
    </row>
    <row r="1806" spans="1:13" ht="24.75" customHeight="1" x14ac:dyDescent="0.15">
      <c r="A1806" s="113"/>
      <c r="B1806" s="113"/>
      <c r="C1806" s="113"/>
      <c r="D1806" s="40" t="s">
        <v>1499</v>
      </c>
      <c r="E1806" s="40" t="s">
        <v>17</v>
      </c>
      <c r="F1806" s="40">
        <v>107804</v>
      </c>
      <c r="G1806" s="40">
        <f t="shared" si="288"/>
        <v>129235.43519999999</v>
      </c>
      <c r="H1806" s="40">
        <v>99891.186400000006</v>
      </c>
      <c r="I1806" s="40">
        <f t="shared" si="289"/>
        <v>104985.6369064</v>
      </c>
      <c r="J1806" s="40">
        <f t="shared" si="290"/>
        <v>104985.6369064</v>
      </c>
      <c r="K1806" s="39">
        <v>18066.1944736</v>
      </c>
      <c r="L1806" s="39">
        <v>21498.771423583999</v>
      </c>
      <c r="M1806" s="39">
        <f t="shared" si="291"/>
        <v>18066.1944736</v>
      </c>
    </row>
    <row r="1807" spans="1:13" ht="16.5" customHeight="1" x14ac:dyDescent="0.15">
      <c r="A1807" s="113"/>
      <c r="B1807" s="113"/>
      <c r="C1807" s="113"/>
      <c r="D1807" s="40" t="s">
        <v>1500</v>
      </c>
      <c r="E1807" s="40" t="s">
        <v>17</v>
      </c>
      <c r="F1807" s="40">
        <v>17022</v>
      </c>
      <c r="G1807" s="40">
        <f t="shared" si="288"/>
        <v>20405.973600000001</v>
      </c>
      <c r="H1807" s="40">
        <v>15772.5852</v>
      </c>
      <c r="I1807" s="40">
        <f t="shared" si="289"/>
        <v>16576.9870452</v>
      </c>
      <c r="J1807" s="40">
        <f t="shared" si="290"/>
        <v>16576.9870452</v>
      </c>
      <c r="K1807" s="39">
        <v>48225.986681599999</v>
      </c>
      <c r="L1807" s="39">
        <v>57388.924151104002</v>
      </c>
      <c r="M1807" s="39">
        <f t="shared" si="291"/>
        <v>48225.986681599999</v>
      </c>
    </row>
    <row r="1808" spans="1:13" ht="21.75" customHeight="1" x14ac:dyDescent="0.15">
      <c r="A1808" s="113"/>
      <c r="B1808" s="113"/>
      <c r="C1808" s="113"/>
      <c r="D1808" s="40" t="s">
        <v>1501</v>
      </c>
      <c r="E1808" s="40" t="s">
        <v>17</v>
      </c>
      <c r="F1808" s="40">
        <v>283696</v>
      </c>
      <c r="G1808" s="40">
        <f t="shared" si="288"/>
        <v>340094.7648</v>
      </c>
      <c r="H1808" s="40">
        <v>294717.17579999997</v>
      </c>
      <c r="I1808" s="40">
        <f t="shared" si="289"/>
        <v>309747.75176579994</v>
      </c>
      <c r="J1808" s="40">
        <f t="shared" si="290"/>
        <v>309747.75176579994</v>
      </c>
      <c r="K1808" s="39">
        <v>3711768.32</v>
      </c>
      <c r="L1808" s="39">
        <v>4417004.3007999994</v>
      </c>
      <c r="M1808" s="39">
        <f t="shared" si="291"/>
        <v>3711768.32</v>
      </c>
    </row>
    <row r="1809" spans="1:13" ht="27" customHeight="1" x14ac:dyDescent="0.15">
      <c r="A1809" s="113"/>
      <c r="B1809" s="113"/>
      <c r="C1809" s="113"/>
      <c r="D1809" s="40" t="s">
        <v>1502</v>
      </c>
      <c r="E1809" s="40" t="s">
        <v>17</v>
      </c>
      <c r="F1809" s="40">
        <v>94415</v>
      </c>
      <c r="G1809" s="40">
        <f t="shared" si="288"/>
        <v>113184.70199999999</v>
      </c>
      <c r="H1809" s="40">
        <v>87484.938999999998</v>
      </c>
      <c r="I1809" s="40">
        <f t="shared" si="289"/>
        <v>91946.670889000001</v>
      </c>
      <c r="J1809" s="40">
        <f t="shared" si="290"/>
        <v>91946.670889000001</v>
      </c>
      <c r="K1809" s="39">
        <v>911142.75200000009</v>
      </c>
      <c r="L1809" s="39">
        <v>1084259.87488</v>
      </c>
      <c r="M1809" s="39">
        <f t="shared" si="291"/>
        <v>911142.75200000009</v>
      </c>
    </row>
    <row r="1810" spans="1:13" ht="24.75" customHeight="1" x14ac:dyDescent="0.15">
      <c r="A1810" s="113"/>
      <c r="B1810" s="113"/>
      <c r="C1810" s="113"/>
      <c r="D1810" s="86" t="s">
        <v>81</v>
      </c>
      <c r="E1810" s="87"/>
      <c r="F1810" s="87"/>
      <c r="G1810" s="87"/>
      <c r="H1810" s="87"/>
      <c r="I1810" s="87"/>
      <c r="J1810" s="87"/>
      <c r="K1810" s="87"/>
      <c r="L1810" s="87"/>
      <c r="M1810" s="88"/>
    </row>
    <row r="1811" spans="1:13" ht="24.75" customHeight="1" x14ac:dyDescent="0.15">
      <c r="A1811" s="113"/>
      <c r="B1811" s="113"/>
      <c r="C1811" s="113"/>
      <c r="D1811" s="40" t="s">
        <v>419</v>
      </c>
      <c r="E1811" s="118" t="s">
        <v>82</v>
      </c>
      <c r="F1811" s="40">
        <v>71033.490000000005</v>
      </c>
      <c r="G1811" s="40">
        <f>(F1811*19.88%)+F1811</f>
        <v>85154.947811999999</v>
      </c>
      <c r="H1811" s="40">
        <v>240916</v>
      </c>
      <c r="I1811" s="40">
        <f>(H1811*5.1%)+H1811</f>
        <v>253202.71599999999</v>
      </c>
      <c r="J1811" s="40">
        <f>I1811</f>
        <v>253202.71599999999</v>
      </c>
      <c r="K1811" s="121">
        <v>199832.72287679999</v>
      </c>
      <c r="L1811" s="121">
        <v>201765</v>
      </c>
      <c r="M1811" s="121">
        <f>MIN(K1811,L1811)</f>
        <v>199832.72287679999</v>
      </c>
    </row>
    <row r="1812" spans="1:13" ht="34.5" customHeight="1" x14ac:dyDescent="0.15">
      <c r="A1812" s="113"/>
      <c r="B1812" s="113"/>
      <c r="C1812" s="113"/>
      <c r="D1812" s="40" t="s">
        <v>1503</v>
      </c>
      <c r="E1812" s="119"/>
      <c r="F1812" s="40"/>
      <c r="G1812" s="40"/>
      <c r="H1812" s="40"/>
      <c r="I1812" s="40"/>
      <c r="J1812" s="40"/>
      <c r="K1812" s="122"/>
      <c r="L1812" s="122"/>
      <c r="M1812" s="122"/>
    </row>
    <row r="1813" spans="1:13" ht="27.75" customHeight="1" x14ac:dyDescent="0.15">
      <c r="A1813" s="113"/>
      <c r="B1813" s="113"/>
      <c r="C1813" s="113"/>
      <c r="D1813" s="40" t="s">
        <v>1504</v>
      </c>
      <c r="E1813" s="119"/>
      <c r="F1813" s="40"/>
      <c r="G1813" s="40"/>
      <c r="H1813" s="40"/>
      <c r="I1813" s="40"/>
      <c r="J1813" s="40"/>
      <c r="K1813" s="122"/>
      <c r="L1813" s="122"/>
      <c r="M1813" s="122"/>
    </row>
    <row r="1814" spans="1:13" ht="36" customHeight="1" x14ac:dyDescent="0.15">
      <c r="A1814" s="113"/>
      <c r="B1814" s="113"/>
      <c r="C1814" s="113"/>
      <c r="D1814" s="40" t="s">
        <v>1505</v>
      </c>
      <c r="E1814" s="119"/>
      <c r="F1814" s="40"/>
      <c r="G1814" s="40"/>
      <c r="H1814" s="40"/>
      <c r="I1814" s="40"/>
      <c r="J1814" s="40"/>
      <c r="K1814" s="122"/>
      <c r="L1814" s="122"/>
      <c r="M1814" s="122"/>
    </row>
    <row r="1815" spans="1:13" ht="24.75" customHeight="1" x14ac:dyDescent="0.15">
      <c r="A1815" s="113"/>
      <c r="B1815" s="113"/>
      <c r="C1815" s="113"/>
      <c r="D1815" s="40" t="s">
        <v>1389</v>
      </c>
      <c r="E1815" s="119"/>
      <c r="F1815" s="40"/>
      <c r="G1815" s="40"/>
      <c r="H1815" s="40"/>
      <c r="I1815" s="40"/>
      <c r="J1815" s="40"/>
      <c r="K1815" s="122"/>
      <c r="L1815" s="122"/>
      <c r="M1815" s="122"/>
    </row>
    <row r="1816" spans="1:13" ht="33" customHeight="1" x14ac:dyDescent="0.15">
      <c r="A1816" s="113"/>
      <c r="B1816" s="113"/>
      <c r="C1816" s="113"/>
      <c r="D1816" s="40" t="s">
        <v>793</v>
      </c>
      <c r="E1816" s="119"/>
      <c r="F1816" s="40"/>
      <c r="G1816" s="40"/>
      <c r="H1816" s="40"/>
      <c r="I1816" s="40"/>
      <c r="J1816" s="40"/>
      <c r="K1816" s="122"/>
      <c r="L1816" s="122"/>
      <c r="M1816" s="122"/>
    </row>
    <row r="1817" spans="1:13" ht="16.5" customHeight="1" x14ac:dyDescent="0.15">
      <c r="A1817" s="113"/>
      <c r="B1817" s="113"/>
      <c r="C1817" s="113"/>
      <c r="D1817" s="40" t="s">
        <v>794</v>
      </c>
      <c r="E1817" s="119"/>
      <c r="F1817" s="40"/>
      <c r="G1817" s="40"/>
      <c r="H1817" s="40"/>
      <c r="I1817" s="40"/>
      <c r="J1817" s="40"/>
      <c r="K1817" s="122"/>
      <c r="L1817" s="122"/>
      <c r="M1817" s="122"/>
    </row>
    <row r="1818" spans="1:13" ht="24.75" customHeight="1" x14ac:dyDescent="0.15">
      <c r="A1818" s="113"/>
      <c r="B1818" s="113"/>
      <c r="C1818" s="113"/>
      <c r="D1818" s="40" t="s">
        <v>1506</v>
      </c>
      <c r="E1818" s="119"/>
      <c r="F1818" s="40"/>
      <c r="G1818" s="40"/>
      <c r="H1818" s="40"/>
      <c r="I1818" s="40"/>
      <c r="J1818" s="40"/>
      <c r="K1818" s="122"/>
      <c r="L1818" s="122"/>
      <c r="M1818" s="122"/>
    </row>
    <row r="1819" spans="1:13" ht="7.5" customHeight="1" x14ac:dyDescent="0.15">
      <c r="A1819" s="113"/>
      <c r="B1819" s="113"/>
      <c r="C1819" s="113"/>
      <c r="D1819" s="40" t="s">
        <v>1507</v>
      </c>
      <c r="E1819" s="119"/>
      <c r="F1819" s="40"/>
      <c r="G1819" s="40"/>
      <c r="H1819" s="40"/>
      <c r="I1819" s="40"/>
      <c r="J1819" s="40"/>
      <c r="K1819" s="122"/>
      <c r="L1819" s="122"/>
      <c r="M1819" s="122"/>
    </row>
    <row r="1820" spans="1:13" ht="24.75" customHeight="1" x14ac:dyDescent="0.15">
      <c r="A1820" s="113"/>
      <c r="B1820" s="113"/>
      <c r="C1820" s="113"/>
      <c r="D1820" s="40" t="s">
        <v>1508</v>
      </c>
      <c r="E1820" s="119"/>
      <c r="F1820" s="40"/>
      <c r="G1820" s="40"/>
      <c r="H1820" s="40"/>
      <c r="I1820" s="40"/>
      <c r="J1820" s="40"/>
      <c r="K1820" s="122"/>
      <c r="L1820" s="122"/>
      <c r="M1820" s="122"/>
    </row>
    <row r="1821" spans="1:13" ht="21.75" customHeight="1" x14ac:dyDescent="0.15">
      <c r="A1821" s="113"/>
      <c r="B1821" s="113"/>
      <c r="C1821" s="113"/>
      <c r="D1821" s="40" t="s">
        <v>1509</v>
      </c>
      <c r="E1821" s="119"/>
      <c r="F1821" s="40"/>
      <c r="G1821" s="40"/>
      <c r="H1821" s="40"/>
      <c r="I1821" s="40"/>
      <c r="J1821" s="40"/>
      <c r="K1821" s="122"/>
      <c r="L1821" s="122"/>
      <c r="M1821" s="122"/>
    </row>
    <row r="1822" spans="1:13" ht="21.75" customHeight="1" x14ac:dyDescent="0.15">
      <c r="A1822" s="113"/>
      <c r="B1822" s="113"/>
      <c r="C1822" s="113"/>
      <c r="D1822" s="40" t="s">
        <v>1510</v>
      </c>
      <c r="E1822" s="119"/>
      <c r="F1822" s="40"/>
      <c r="G1822" s="40"/>
      <c r="H1822" s="40"/>
      <c r="I1822" s="40"/>
      <c r="J1822" s="40"/>
      <c r="K1822" s="122"/>
      <c r="L1822" s="122"/>
      <c r="M1822" s="122"/>
    </row>
    <row r="1823" spans="1:13" ht="33" customHeight="1" x14ac:dyDescent="0.15">
      <c r="A1823" s="113"/>
      <c r="B1823" s="113"/>
      <c r="C1823" s="113"/>
      <c r="D1823" s="40" t="s">
        <v>912</v>
      </c>
      <c r="E1823" s="119"/>
      <c r="F1823" s="40"/>
      <c r="G1823" s="40"/>
      <c r="H1823" s="40"/>
      <c r="I1823" s="40"/>
      <c r="J1823" s="40"/>
      <c r="K1823" s="122"/>
      <c r="L1823" s="122"/>
      <c r="M1823" s="122"/>
    </row>
    <row r="1824" spans="1:13" ht="24.75" customHeight="1" x14ac:dyDescent="0.15">
      <c r="A1824" s="113"/>
      <c r="B1824" s="113"/>
      <c r="C1824" s="113"/>
      <c r="D1824" s="40" t="s">
        <v>99</v>
      </c>
      <c r="E1824" s="119"/>
      <c r="F1824" s="40"/>
      <c r="G1824" s="40"/>
      <c r="H1824" s="40"/>
      <c r="I1824" s="40"/>
      <c r="J1824" s="40"/>
      <c r="K1824" s="122"/>
      <c r="L1824" s="122"/>
      <c r="M1824" s="122"/>
    </row>
    <row r="1825" spans="1:13" ht="41.25" customHeight="1" x14ac:dyDescent="0.15">
      <c r="A1825" s="114"/>
      <c r="B1825" s="114"/>
      <c r="C1825" s="114"/>
      <c r="D1825" s="40" t="s">
        <v>1511</v>
      </c>
      <c r="E1825" s="120"/>
      <c r="F1825" s="40"/>
      <c r="G1825" s="40"/>
      <c r="H1825" s="40"/>
      <c r="I1825" s="40"/>
      <c r="J1825" s="40"/>
      <c r="K1825" s="123"/>
      <c r="L1825" s="123"/>
      <c r="M1825" s="123"/>
    </row>
    <row r="1826" spans="1:13" ht="24.75" customHeight="1" x14ac:dyDescent="0.15">
      <c r="A1826" s="112">
        <v>2</v>
      </c>
      <c r="B1826" s="112" t="s">
        <v>1512</v>
      </c>
      <c r="C1826" s="112" t="s">
        <v>1513</v>
      </c>
      <c r="D1826" s="86" t="s">
        <v>15</v>
      </c>
      <c r="E1826" s="87"/>
      <c r="F1826" s="87"/>
      <c r="G1826" s="87"/>
      <c r="H1826" s="87"/>
      <c r="I1826" s="87"/>
      <c r="J1826" s="87"/>
      <c r="K1826" s="87"/>
      <c r="L1826" s="87"/>
      <c r="M1826" s="88"/>
    </row>
    <row r="1827" spans="1:13" ht="24.75" customHeight="1" x14ac:dyDescent="0.15">
      <c r="A1827" s="113"/>
      <c r="B1827" s="113"/>
      <c r="C1827" s="113"/>
      <c r="D1827" s="40" t="s">
        <v>1514</v>
      </c>
      <c r="E1827" s="40" t="s">
        <v>17</v>
      </c>
      <c r="F1827" s="40">
        <v>170218.62</v>
      </c>
      <c r="G1827" s="40">
        <f t="shared" ref="G1827:G1839" si="292">(F1827*19.88%)+F1827</f>
        <v>204058.08165599999</v>
      </c>
      <c r="H1827" s="40">
        <v>157724.92540000001</v>
      </c>
      <c r="I1827" s="40">
        <f t="shared" ref="I1827:I1839" si="293">(H1827*5.1%)+H1827</f>
        <v>165768.8965954</v>
      </c>
      <c r="J1827" s="40">
        <f>I1827</f>
        <v>165768.8965954</v>
      </c>
      <c r="K1827" s="39">
        <v>229647.49138240001</v>
      </c>
      <c r="L1827" s="39">
        <v>273280.51474505599</v>
      </c>
      <c r="M1827" s="39">
        <f>MIN(K1827,L1827)</f>
        <v>229647.49138240001</v>
      </c>
    </row>
    <row r="1828" spans="1:13" ht="33" customHeight="1" x14ac:dyDescent="0.15">
      <c r="A1828" s="113"/>
      <c r="B1828" s="113"/>
      <c r="C1828" s="113"/>
      <c r="D1828" s="40" t="s">
        <v>1515</v>
      </c>
      <c r="E1828" s="40" t="s">
        <v>17</v>
      </c>
      <c r="F1828" s="40">
        <v>59008.95</v>
      </c>
      <c r="G1828" s="40">
        <f t="shared" si="292"/>
        <v>70739.92925999999</v>
      </c>
      <c r="H1828" s="40">
        <v>54677.739399999999</v>
      </c>
      <c r="I1828" s="40">
        <f t="shared" si="293"/>
        <v>57466.3041094</v>
      </c>
      <c r="J1828" s="40">
        <f t="shared" ref="J1828:J1839" si="294">I1828</f>
        <v>57466.3041094</v>
      </c>
      <c r="K1828" s="39">
        <v>79610.788566400006</v>
      </c>
      <c r="L1828" s="39">
        <v>94736.838394016013</v>
      </c>
      <c r="M1828" s="39">
        <f t="shared" ref="M1828:M1839" si="295">MIN(K1828,L1828)</f>
        <v>79610.788566400006</v>
      </c>
    </row>
    <row r="1829" spans="1:13" ht="33" customHeight="1" x14ac:dyDescent="0.15">
      <c r="A1829" s="113"/>
      <c r="B1829" s="113"/>
      <c r="C1829" s="113"/>
      <c r="D1829" s="40" t="s">
        <v>1516</v>
      </c>
      <c r="E1829" s="40" t="s">
        <v>17</v>
      </c>
      <c r="F1829" s="40">
        <v>221282.82</v>
      </c>
      <c r="G1829" s="40">
        <f t="shared" si="292"/>
        <v>265273.84461600002</v>
      </c>
      <c r="H1829" s="40">
        <v>205040.8278</v>
      </c>
      <c r="I1829" s="40">
        <f t="shared" si="293"/>
        <v>215497.91001779999</v>
      </c>
      <c r="J1829" s="40">
        <f t="shared" si="294"/>
        <v>215497.91001779999</v>
      </c>
      <c r="K1829" s="39">
        <v>298539.44527680002</v>
      </c>
      <c r="L1829" s="39">
        <v>355261.93987939204</v>
      </c>
      <c r="M1829" s="39">
        <f t="shared" si="295"/>
        <v>298539.44527680002</v>
      </c>
    </row>
    <row r="1830" spans="1:13" ht="24.75" customHeight="1" x14ac:dyDescent="0.15">
      <c r="A1830" s="113"/>
      <c r="B1830" s="113"/>
      <c r="C1830" s="113"/>
      <c r="D1830" s="40" t="s">
        <v>1517</v>
      </c>
      <c r="E1830" s="40" t="s">
        <v>17</v>
      </c>
      <c r="F1830" s="40">
        <v>204261.75</v>
      </c>
      <c r="G1830" s="40">
        <f t="shared" si="292"/>
        <v>244868.9859</v>
      </c>
      <c r="H1830" s="40">
        <v>189269.1692</v>
      </c>
      <c r="I1830" s="40">
        <f t="shared" si="293"/>
        <v>198921.89682920001</v>
      </c>
      <c r="J1830" s="40">
        <f t="shared" si="294"/>
        <v>198921.89682920001</v>
      </c>
      <c r="K1830" s="39">
        <v>275575.9103552</v>
      </c>
      <c r="L1830" s="39">
        <v>327935.33332268801</v>
      </c>
      <c r="M1830" s="39">
        <f t="shared" si="295"/>
        <v>275575.9103552</v>
      </c>
    </row>
    <row r="1831" spans="1:13" ht="27.75" customHeight="1" x14ac:dyDescent="0.15">
      <c r="A1831" s="113"/>
      <c r="B1831" s="113"/>
      <c r="C1831" s="113"/>
      <c r="D1831" s="40" t="s">
        <v>1518</v>
      </c>
      <c r="E1831" s="40" t="s">
        <v>17</v>
      </c>
      <c r="F1831" s="40">
        <v>243979.56</v>
      </c>
      <c r="G1831" s="40">
        <f t="shared" si="292"/>
        <v>292482.696528</v>
      </c>
      <c r="H1831" s="40">
        <v>226071.86799999999</v>
      </c>
      <c r="I1831" s="40">
        <f t="shared" si="293"/>
        <v>237601.533268</v>
      </c>
      <c r="J1831" s="40">
        <f t="shared" si="294"/>
        <v>237601.533268</v>
      </c>
      <c r="K1831" s="39">
        <v>329160.63980800001</v>
      </c>
      <c r="L1831" s="39">
        <v>391701.16137152002</v>
      </c>
      <c r="M1831" s="39">
        <f t="shared" si="295"/>
        <v>329160.63980800001</v>
      </c>
    </row>
    <row r="1832" spans="1:13" ht="24.75" customHeight="1" x14ac:dyDescent="0.15">
      <c r="A1832" s="113"/>
      <c r="B1832" s="113"/>
      <c r="C1832" s="113"/>
      <c r="D1832" s="40" t="s">
        <v>411</v>
      </c>
      <c r="E1832" s="40" t="s">
        <v>17</v>
      </c>
      <c r="F1832" s="40">
        <v>170218.62</v>
      </c>
      <c r="G1832" s="40">
        <f t="shared" si="292"/>
        <v>204058.08165599999</v>
      </c>
      <c r="H1832" s="40">
        <v>157724.92540000001</v>
      </c>
      <c r="I1832" s="40">
        <f t="shared" si="293"/>
        <v>165768.8965954</v>
      </c>
      <c r="J1832" s="40">
        <f t="shared" si="294"/>
        <v>165768.8965954</v>
      </c>
      <c r="K1832" s="39">
        <v>229647.49138240001</v>
      </c>
      <c r="L1832" s="39">
        <v>273280.51474505599</v>
      </c>
      <c r="M1832" s="39">
        <f t="shared" si="295"/>
        <v>229647.49138240001</v>
      </c>
    </row>
    <row r="1833" spans="1:13" ht="24.75" customHeight="1" x14ac:dyDescent="0.15">
      <c r="A1833" s="113"/>
      <c r="B1833" s="113"/>
      <c r="C1833" s="113"/>
      <c r="D1833" s="40" t="s">
        <v>1519</v>
      </c>
      <c r="E1833" s="40" t="s">
        <v>17</v>
      </c>
      <c r="F1833" s="40">
        <v>39716.82</v>
      </c>
      <c r="G1833" s="40">
        <f t="shared" si="292"/>
        <v>47612.523816000001</v>
      </c>
      <c r="H1833" s="40">
        <v>36801.772199999999</v>
      </c>
      <c r="I1833" s="40">
        <f t="shared" si="293"/>
        <v>38678.662582199999</v>
      </c>
      <c r="J1833" s="40">
        <f t="shared" si="294"/>
        <v>38678.662582199999</v>
      </c>
      <c r="K1833" s="39">
        <v>53583.380323199999</v>
      </c>
      <c r="L1833" s="39">
        <v>63764.222584607996</v>
      </c>
      <c r="M1833" s="39">
        <f t="shared" si="295"/>
        <v>53583.380323199999</v>
      </c>
    </row>
    <row r="1834" spans="1:13" ht="16.5" customHeight="1" x14ac:dyDescent="0.15">
      <c r="A1834" s="113"/>
      <c r="B1834" s="113"/>
      <c r="C1834" s="113"/>
      <c r="D1834" s="40" t="s">
        <v>43</v>
      </c>
      <c r="E1834" s="40" t="s">
        <v>17</v>
      </c>
      <c r="F1834" s="40">
        <v>17022.060000000001</v>
      </c>
      <c r="G1834" s="40">
        <f t="shared" si="292"/>
        <v>20406.045528000002</v>
      </c>
      <c r="H1834" s="40">
        <v>15772.5852</v>
      </c>
      <c r="I1834" s="40">
        <f t="shared" si="293"/>
        <v>16576.9870452</v>
      </c>
      <c r="J1834" s="40">
        <f t="shared" si="294"/>
        <v>16576.9870452</v>
      </c>
      <c r="K1834" s="39">
        <v>22964.884051199999</v>
      </c>
      <c r="L1834" s="39">
        <v>27328.212020927996</v>
      </c>
      <c r="M1834" s="39">
        <f t="shared" si="295"/>
        <v>22964.884051199999</v>
      </c>
    </row>
    <row r="1835" spans="1:13" ht="33" customHeight="1" x14ac:dyDescent="0.15">
      <c r="A1835" s="113"/>
      <c r="B1835" s="113"/>
      <c r="C1835" s="113"/>
      <c r="D1835" s="40" t="s">
        <v>325</v>
      </c>
      <c r="E1835" s="40" t="s">
        <v>17</v>
      </c>
      <c r="F1835" s="40">
        <v>102130.38</v>
      </c>
      <c r="G1835" s="40">
        <f t="shared" si="292"/>
        <v>122433.899544</v>
      </c>
      <c r="H1835" s="40">
        <v>94633.657999999996</v>
      </c>
      <c r="I1835" s="40">
        <f t="shared" si="293"/>
        <v>99459.974558000002</v>
      </c>
      <c r="J1835" s="40">
        <f t="shared" si="294"/>
        <v>99459.974558000002</v>
      </c>
      <c r="K1835" s="39">
        <v>137786.60604799999</v>
      </c>
      <c r="L1835" s="39">
        <v>163966.06119712</v>
      </c>
      <c r="M1835" s="39">
        <f t="shared" si="295"/>
        <v>137786.60604799999</v>
      </c>
    </row>
    <row r="1836" spans="1:13" ht="24.75" customHeight="1" x14ac:dyDescent="0.15">
      <c r="A1836" s="113"/>
      <c r="B1836" s="113"/>
      <c r="C1836" s="113"/>
      <c r="D1836" s="40" t="s">
        <v>1109</v>
      </c>
      <c r="E1836" s="40" t="s">
        <v>17</v>
      </c>
      <c r="F1836" s="40">
        <v>17022.060000000001</v>
      </c>
      <c r="G1836" s="40">
        <f t="shared" si="292"/>
        <v>20406.045528000002</v>
      </c>
      <c r="H1836" s="40">
        <v>15772.5852</v>
      </c>
      <c r="I1836" s="40">
        <f t="shared" si="293"/>
        <v>16576.9870452</v>
      </c>
      <c r="J1836" s="40">
        <f t="shared" si="294"/>
        <v>16576.9870452</v>
      </c>
      <c r="K1836" s="39">
        <v>22964.884051199999</v>
      </c>
      <c r="L1836" s="39">
        <v>27328.212020927996</v>
      </c>
      <c r="M1836" s="39">
        <f t="shared" si="295"/>
        <v>22964.884051199999</v>
      </c>
    </row>
    <row r="1837" spans="1:13" ht="33" customHeight="1" x14ac:dyDescent="0.15">
      <c r="A1837" s="113"/>
      <c r="B1837" s="113"/>
      <c r="C1837" s="113"/>
      <c r="D1837" s="40" t="s">
        <v>634</v>
      </c>
      <c r="E1837" s="40" t="s">
        <v>17</v>
      </c>
      <c r="F1837" s="40">
        <v>748032.12</v>
      </c>
      <c r="G1837" s="40">
        <f t="shared" si="292"/>
        <v>896740.90545600001</v>
      </c>
      <c r="H1837" s="40">
        <v>693126.45120000001</v>
      </c>
      <c r="I1837" s="40">
        <f t="shared" si="293"/>
        <v>728475.9002112</v>
      </c>
      <c r="J1837" s="40">
        <f t="shared" si="294"/>
        <v>728475.9002112</v>
      </c>
      <c r="K1837" s="39">
        <v>1009192.1129472</v>
      </c>
      <c r="L1837" s="39">
        <v>1200938.614407168</v>
      </c>
      <c r="M1837" s="39">
        <f t="shared" si="295"/>
        <v>1009192.1129472</v>
      </c>
    </row>
    <row r="1838" spans="1:13" ht="24.75" customHeight="1" x14ac:dyDescent="0.15">
      <c r="A1838" s="113"/>
      <c r="B1838" s="113"/>
      <c r="C1838" s="113"/>
      <c r="D1838" s="40" t="s">
        <v>1520</v>
      </c>
      <c r="E1838" s="40" t="s">
        <v>17</v>
      </c>
      <c r="F1838" s="40">
        <v>96456.69</v>
      </c>
      <c r="G1838" s="40">
        <f t="shared" si="292"/>
        <v>115632.279972</v>
      </c>
      <c r="H1838" s="40">
        <v>89377.056199999992</v>
      </c>
      <c r="I1838" s="40">
        <f t="shared" si="293"/>
        <v>93935.286066199988</v>
      </c>
      <c r="J1838" s="40">
        <f t="shared" si="294"/>
        <v>93935.286066199988</v>
      </c>
      <c r="K1838" s="39">
        <v>130132.9938272</v>
      </c>
      <c r="L1838" s="39">
        <v>154858.26265436801</v>
      </c>
      <c r="M1838" s="39">
        <f t="shared" si="295"/>
        <v>130132.9938272</v>
      </c>
    </row>
    <row r="1839" spans="1:13" ht="33" customHeight="1" x14ac:dyDescent="0.15">
      <c r="A1839" s="113"/>
      <c r="B1839" s="113"/>
      <c r="C1839" s="113"/>
      <c r="D1839" s="40" t="s">
        <v>1521</v>
      </c>
      <c r="E1839" s="40" t="s">
        <v>17</v>
      </c>
      <c r="F1839" s="40">
        <v>204261.75</v>
      </c>
      <c r="G1839" s="40">
        <f t="shared" si="292"/>
        <v>244868.9859</v>
      </c>
      <c r="H1839" s="40">
        <v>189269.1692</v>
      </c>
      <c r="I1839" s="40">
        <f t="shared" si="293"/>
        <v>198921.89682920001</v>
      </c>
      <c r="J1839" s="40">
        <f t="shared" si="294"/>
        <v>198921.89682920001</v>
      </c>
      <c r="K1839" s="39">
        <v>275575.9103552</v>
      </c>
      <c r="L1839" s="39">
        <v>327935.33332268801</v>
      </c>
      <c r="M1839" s="39">
        <f t="shared" si="295"/>
        <v>275575.9103552</v>
      </c>
    </row>
    <row r="1840" spans="1:13" ht="24.75" customHeight="1" x14ac:dyDescent="0.15">
      <c r="A1840" s="113"/>
      <c r="B1840" s="113"/>
      <c r="C1840" s="113"/>
      <c r="D1840" s="86" t="s">
        <v>81</v>
      </c>
      <c r="E1840" s="87"/>
      <c r="F1840" s="87"/>
      <c r="G1840" s="87"/>
      <c r="H1840" s="87"/>
      <c r="I1840" s="87"/>
      <c r="J1840" s="87"/>
      <c r="K1840" s="87"/>
      <c r="L1840" s="87"/>
      <c r="M1840" s="88"/>
    </row>
    <row r="1841" spans="1:13" ht="16.5" customHeight="1" x14ac:dyDescent="0.15">
      <c r="A1841" s="113"/>
      <c r="B1841" s="113"/>
      <c r="C1841" s="113"/>
      <c r="D1841" s="40" t="s">
        <v>1522</v>
      </c>
      <c r="E1841" s="118" t="s">
        <v>82</v>
      </c>
      <c r="F1841" s="40">
        <v>95693.4</v>
      </c>
      <c r="G1841" s="40">
        <f>(F1841*19.88%)+F1841</f>
        <v>114717.24791999999</v>
      </c>
      <c r="H1841" s="40">
        <v>88027</v>
      </c>
      <c r="I1841" s="40">
        <f>(H1841*5.1%)+H1841</f>
        <v>92516.376999999993</v>
      </c>
      <c r="J1841" s="40">
        <f>I1841</f>
        <v>92516.376999999993</v>
      </c>
      <c r="K1841" s="121">
        <v>200967.31199999998</v>
      </c>
      <c r="L1841" s="121">
        <v>207231</v>
      </c>
      <c r="M1841" s="121">
        <f>MIN(K1841,L1841)</f>
        <v>200967.31199999998</v>
      </c>
    </row>
    <row r="1842" spans="1:13" ht="24.75" customHeight="1" x14ac:dyDescent="0.15">
      <c r="A1842" s="113"/>
      <c r="B1842" s="113"/>
      <c r="C1842" s="113"/>
      <c r="D1842" s="40" t="s">
        <v>788</v>
      </c>
      <c r="E1842" s="119"/>
      <c r="F1842" s="40"/>
      <c r="G1842" s="40"/>
      <c r="H1842" s="40"/>
      <c r="I1842" s="40"/>
      <c r="J1842" s="40">
        <f t="shared" ref="J1842:J1852" si="296">+(G1842+I1842)/2</f>
        <v>0</v>
      </c>
      <c r="K1842" s="122"/>
      <c r="L1842" s="122"/>
      <c r="M1842" s="122"/>
    </row>
    <row r="1843" spans="1:13" ht="24.75" customHeight="1" x14ac:dyDescent="0.15">
      <c r="A1843" s="113"/>
      <c r="B1843" s="113"/>
      <c r="C1843" s="113"/>
      <c r="D1843" s="40" t="s">
        <v>1523</v>
      </c>
      <c r="E1843" s="119"/>
      <c r="F1843" s="40"/>
      <c r="G1843" s="40"/>
      <c r="H1843" s="40"/>
      <c r="I1843" s="40"/>
      <c r="J1843" s="40">
        <f t="shared" si="296"/>
        <v>0</v>
      </c>
      <c r="K1843" s="122"/>
      <c r="L1843" s="122"/>
      <c r="M1843" s="122"/>
    </row>
    <row r="1844" spans="1:13" ht="24.75" customHeight="1" x14ac:dyDescent="0.15">
      <c r="A1844" s="113"/>
      <c r="B1844" s="113"/>
      <c r="C1844" s="113"/>
      <c r="D1844" s="40" t="s">
        <v>1524</v>
      </c>
      <c r="E1844" s="119"/>
      <c r="F1844" s="40"/>
      <c r="G1844" s="40"/>
      <c r="H1844" s="40"/>
      <c r="I1844" s="40"/>
      <c r="J1844" s="40">
        <f t="shared" si="296"/>
        <v>0</v>
      </c>
      <c r="K1844" s="122"/>
      <c r="L1844" s="122"/>
      <c r="M1844" s="122"/>
    </row>
    <row r="1845" spans="1:13" ht="33" customHeight="1" x14ac:dyDescent="0.15">
      <c r="A1845" s="113"/>
      <c r="B1845" s="113"/>
      <c r="C1845" s="113"/>
      <c r="D1845" s="40" t="s">
        <v>793</v>
      </c>
      <c r="E1845" s="119"/>
      <c r="F1845" s="40"/>
      <c r="G1845" s="40"/>
      <c r="H1845" s="40"/>
      <c r="I1845" s="40"/>
      <c r="J1845" s="40">
        <f t="shared" si="296"/>
        <v>0</v>
      </c>
      <c r="K1845" s="122"/>
      <c r="L1845" s="122"/>
      <c r="M1845" s="122"/>
    </row>
    <row r="1846" spans="1:13" ht="34.5" customHeight="1" x14ac:dyDescent="0.15">
      <c r="A1846" s="113"/>
      <c r="B1846" s="113"/>
      <c r="C1846" s="113"/>
      <c r="D1846" s="40" t="s">
        <v>794</v>
      </c>
      <c r="E1846" s="119"/>
      <c r="F1846" s="40"/>
      <c r="G1846" s="40"/>
      <c r="H1846" s="40"/>
      <c r="I1846" s="40"/>
      <c r="J1846" s="40">
        <f t="shared" si="296"/>
        <v>0</v>
      </c>
      <c r="K1846" s="122"/>
      <c r="L1846" s="122"/>
      <c r="M1846" s="122"/>
    </row>
    <row r="1847" spans="1:13" ht="16.5" customHeight="1" x14ac:dyDescent="0.15">
      <c r="A1847" s="113"/>
      <c r="B1847" s="113"/>
      <c r="C1847" s="113"/>
      <c r="D1847" s="40" t="s">
        <v>1525</v>
      </c>
      <c r="E1847" s="119"/>
      <c r="F1847" s="40"/>
      <c r="G1847" s="40"/>
      <c r="H1847" s="40"/>
      <c r="I1847" s="40"/>
      <c r="J1847" s="40">
        <f t="shared" si="296"/>
        <v>0</v>
      </c>
      <c r="K1847" s="122"/>
      <c r="L1847" s="122"/>
      <c r="M1847" s="122"/>
    </row>
    <row r="1848" spans="1:13" ht="24.75" customHeight="1" x14ac:dyDescent="0.15">
      <c r="A1848" s="113"/>
      <c r="B1848" s="113"/>
      <c r="C1848" s="113"/>
      <c r="D1848" s="40" t="s">
        <v>1526</v>
      </c>
      <c r="E1848" s="119"/>
      <c r="F1848" s="40"/>
      <c r="G1848" s="40"/>
      <c r="H1848" s="40"/>
      <c r="I1848" s="40"/>
      <c r="J1848" s="40">
        <f t="shared" si="296"/>
        <v>0</v>
      </c>
      <c r="K1848" s="122"/>
      <c r="L1848" s="122"/>
      <c r="M1848" s="122"/>
    </row>
    <row r="1849" spans="1:13" ht="16.5" customHeight="1" x14ac:dyDescent="0.15">
      <c r="A1849" s="113"/>
      <c r="B1849" s="113"/>
      <c r="C1849" s="113"/>
      <c r="D1849" s="40" t="s">
        <v>1527</v>
      </c>
      <c r="E1849" s="119"/>
      <c r="F1849" s="40"/>
      <c r="G1849" s="40"/>
      <c r="H1849" s="40"/>
      <c r="I1849" s="40"/>
      <c r="J1849" s="40">
        <f t="shared" si="296"/>
        <v>0</v>
      </c>
      <c r="K1849" s="122"/>
      <c r="L1849" s="122"/>
      <c r="M1849" s="122"/>
    </row>
    <row r="1850" spans="1:13" ht="33" customHeight="1" x14ac:dyDescent="0.15">
      <c r="A1850" s="113"/>
      <c r="B1850" s="113"/>
      <c r="C1850" s="113"/>
      <c r="D1850" s="40" t="s">
        <v>1528</v>
      </c>
      <c r="E1850" s="119"/>
      <c r="F1850" s="40"/>
      <c r="G1850" s="40"/>
      <c r="H1850" s="40"/>
      <c r="I1850" s="40"/>
      <c r="J1850" s="40">
        <f t="shared" si="296"/>
        <v>0</v>
      </c>
      <c r="K1850" s="122"/>
      <c r="L1850" s="122"/>
      <c r="M1850" s="122"/>
    </row>
    <row r="1851" spans="1:13" ht="24.75" customHeight="1" x14ac:dyDescent="0.15">
      <c r="A1851" s="113"/>
      <c r="B1851" s="113"/>
      <c r="C1851" s="113"/>
      <c r="D1851" s="40" t="s">
        <v>99</v>
      </c>
      <c r="E1851" s="119"/>
      <c r="F1851" s="40"/>
      <c r="G1851" s="40"/>
      <c r="H1851" s="40"/>
      <c r="I1851" s="40"/>
      <c r="J1851" s="40">
        <f t="shared" si="296"/>
        <v>0</v>
      </c>
      <c r="K1851" s="122"/>
      <c r="L1851" s="122"/>
      <c r="M1851" s="122"/>
    </row>
    <row r="1852" spans="1:13" ht="41.25" customHeight="1" x14ac:dyDescent="0.15">
      <c r="A1852" s="114"/>
      <c r="B1852" s="114"/>
      <c r="C1852" s="114"/>
      <c r="D1852" s="40" t="s">
        <v>1529</v>
      </c>
      <c r="E1852" s="120"/>
      <c r="F1852" s="40"/>
      <c r="G1852" s="40"/>
      <c r="H1852" s="40"/>
      <c r="I1852" s="40"/>
      <c r="J1852" s="40">
        <f t="shared" si="296"/>
        <v>0</v>
      </c>
      <c r="K1852" s="123"/>
      <c r="L1852" s="123"/>
      <c r="M1852" s="123"/>
    </row>
    <row r="1853" spans="1:13" ht="24.75" customHeight="1" x14ac:dyDescent="0.15">
      <c r="A1853" s="112">
        <v>3</v>
      </c>
      <c r="B1853" s="112" t="s">
        <v>1530</v>
      </c>
      <c r="C1853" s="112" t="s">
        <v>1531</v>
      </c>
      <c r="D1853" s="86" t="s">
        <v>15</v>
      </c>
      <c r="E1853" s="87"/>
      <c r="F1853" s="87"/>
      <c r="G1853" s="87"/>
      <c r="H1853" s="87"/>
      <c r="I1853" s="87"/>
      <c r="J1853" s="87"/>
      <c r="K1853" s="87"/>
      <c r="L1853" s="87"/>
      <c r="M1853" s="88"/>
    </row>
    <row r="1854" spans="1:13" ht="24.75" customHeight="1" x14ac:dyDescent="0.15">
      <c r="A1854" s="113"/>
      <c r="B1854" s="113"/>
      <c r="C1854" s="113"/>
      <c r="D1854" s="40" t="s">
        <v>1532</v>
      </c>
      <c r="E1854" s="40" t="s">
        <v>17</v>
      </c>
      <c r="F1854" s="40">
        <v>17022.060000000001</v>
      </c>
      <c r="G1854" s="40">
        <f t="shared" ref="G1854:G1862" si="297">(F1854*19.88%)+F1854</f>
        <v>20406.045528000002</v>
      </c>
      <c r="H1854" s="40">
        <v>15772.5852</v>
      </c>
      <c r="I1854" s="40">
        <f t="shared" ref="I1854:I1862" si="298">(H1854*5.1%)+H1854</f>
        <v>16576.9870452</v>
      </c>
      <c r="J1854" s="40">
        <f>I1854</f>
        <v>16576.9870452</v>
      </c>
      <c r="K1854" s="39">
        <v>22964.884051199999</v>
      </c>
      <c r="L1854" s="39">
        <v>27328.212020927996</v>
      </c>
      <c r="M1854" s="39">
        <f>MIN(K1854,L1854)</f>
        <v>22964.884051199999</v>
      </c>
    </row>
    <row r="1855" spans="1:13" ht="33" customHeight="1" x14ac:dyDescent="0.15">
      <c r="A1855" s="113"/>
      <c r="B1855" s="113"/>
      <c r="C1855" s="113"/>
      <c r="D1855" s="40" t="s">
        <v>770</v>
      </c>
      <c r="E1855" s="40" t="s">
        <v>17</v>
      </c>
      <c r="F1855" s="40">
        <v>59008.95</v>
      </c>
      <c r="G1855" s="40">
        <f t="shared" si="297"/>
        <v>70739.92925999999</v>
      </c>
      <c r="H1855" s="40">
        <v>54677.739399999999</v>
      </c>
      <c r="I1855" s="40">
        <f t="shared" si="298"/>
        <v>57466.3041094</v>
      </c>
      <c r="J1855" s="40">
        <f t="shared" ref="J1855:J1862" si="299">I1855</f>
        <v>57466.3041094</v>
      </c>
      <c r="K1855" s="39">
        <v>79610.788566400006</v>
      </c>
      <c r="L1855" s="39">
        <v>94736.838394016013</v>
      </c>
      <c r="M1855" s="39">
        <f t="shared" ref="M1855:M1862" si="300">MIN(K1855,L1855)</f>
        <v>79610.788566400006</v>
      </c>
    </row>
    <row r="1856" spans="1:13" ht="16.5" customHeight="1" x14ac:dyDescent="0.15">
      <c r="A1856" s="113"/>
      <c r="B1856" s="113"/>
      <c r="C1856" s="113"/>
      <c r="D1856" s="40" t="s">
        <v>824</v>
      </c>
      <c r="E1856" s="40" t="s">
        <v>17</v>
      </c>
      <c r="F1856" s="40">
        <v>17022.060000000001</v>
      </c>
      <c r="G1856" s="40">
        <f t="shared" si="297"/>
        <v>20406.045528000002</v>
      </c>
      <c r="H1856" s="40">
        <v>15772.5852</v>
      </c>
      <c r="I1856" s="40">
        <f t="shared" si="298"/>
        <v>16576.9870452</v>
      </c>
      <c r="J1856" s="40">
        <f t="shared" si="299"/>
        <v>16576.9870452</v>
      </c>
      <c r="K1856" s="39">
        <v>22964.884051199999</v>
      </c>
      <c r="L1856" s="39">
        <v>27328.212020927996</v>
      </c>
      <c r="M1856" s="39">
        <f t="shared" si="300"/>
        <v>22964.884051199999</v>
      </c>
    </row>
    <row r="1857" spans="1:13" ht="33" customHeight="1" x14ac:dyDescent="0.15">
      <c r="A1857" s="113"/>
      <c r="B1857" s="113"/>
      <c r="C1857" s="113"/>
      <c r="D1857" s="40" t="s">
        <v>1533</v>
      </c>
      <c r="E1857" s="40" t="s">
        <v>17</v>
      </c>
      <c r="F1857" s="40">
        <v>136173.51</v>
      </c>
      <c r="G1857" s="40">
        <f t="shared" si="297"/>
        <v>163244.80378800002</v>
      </c>
      <c r="H1857" s="40">
        <v>126178.8284</v>
      </c>
      <c r="I1857" s="40">
        <f t="shared" si="298"/>
        <v>132613.94864839999</v>
      </c>
      <c r="J1857" s="40">
        <f t="shared" si="299"/>
        <v>132613.94864839999</v>
      </c>
      <c r="K1857" s="39">
        <v>183716.37415039999</v>
      </c>
      <c r="L1857" s="39">
        <v>218622.48523897599</v>
      </c>
      <c r="M1857" s="39">
        <f t="shared" si="300"/>
        <v>183716.37415039999</v>
      </c>
    </row>
    <row r="1858" spans="1:13" ht="24.75" customHeight="1" x14ac:dyDescent="0.15">
      <c r="A1858" s="113"/>
      <c r="B1858" s="113"/>
      <c r="C1858" s="113"/>
      <c r="D1858" s="40" t="s">
        <v>1534</v>
      </c>
      <c r="E1858" s="40" t="s">
        <v>17</v>
      </c>
      <c r="F1858" s="40">
        <v>17022.060000000001</v>
      </c>
      <c r="G1858" s="40">
        <f t="shared" si="297"/>
        <v>20406.045528000002</v>
      </c>
      <c r="H1858" s="40">
        <v>15772.5852</v>
      </c>
      <c r="I1858" s="40">
        <f t="shared" si="298"/>
        <v>16576.9870452</v>
      </c>
      <c r="J1858" s="40">
        <f t="shared" si="299"/>
        <v>16576.9870452</v>
      </c>
      <c r="K1858" s="39">
        <v>22964.884051199999</v>
      </c>
      <c r="L1858" s="39">
        <v>27328.212020927996</v>
      </c>
      <c r="M1858" s="39">
        <f t="shared" si="300"/>
        <v>22964.884051199999</v>
      </c>
    </row>
    <row r="1859" spans="1:13" ht="33" customHeight="1" x14ac:dyDescent="0.15">
      <c r="A1859" s="113"/>
      <c r="B1859" s="113"/>
      <c r="C1859" s="113"/>
      <c r="D1859" s="40" t="s">
        <v>1535</v>
      </c>
      <c r="E1859" s="40" t="s">
        <v>17</v>
      </c>
      <c r="F1859" s="40">
        <v>28370.43</v>
      </c>
      <c r="G1859" s="40">
        <f t="shared" si="297"/>
        <v>34010.471484000002</v>
      </c>
      <c r="H1859" s="40">
        <v>26287.642</v>
      </c>
      <c r="I1859" s="40">
        <f t="shared" si="298"/>
        <v>27628.311741999998</v>
      </c>
      <c r="J1859" s="40">
        <f t="shared" si="299"/>
        <v>27628.311741999998</v>
      </c>
      <c r="K1859" s="39">
        <v>38274.806751999997</v>
      </c>
      <c r="L1859" s="39">
        <v>45547.020034879999</v>
      </c>
      <c r="M1859" s="39">
        <f t="shared" si="300"/>
        <v>38274.806751999997</v>
      </c>
    </row>
    <row r="1860" spans="1:13" ht="33" customHeight="1" x14ac:dyDescent="0.15">
      <c r="A1860" s="113"/>
      <c r="B1860" s="113"/>
      <c r="C1860" s="113"/>
      <c r="D1860" s="40" t="s">
        <v>1536</v>
      </c>
      <c r="E1860" s="40" t="s">
        <v>17</v>
      </c>
      <c r="F1860" s="40">
        <v>62413.56</v>
      </c>
      <c r="G1860" s="40">
        <f t="shared" si="297"/>
        <v>74821.375727999999</v>
      </c>
      <c r="H1860" s="40">
        <v>57832.812400000003</v>
      </c>
      <c r="I1860" s="40">
        <f t="shared" si="298"/>
        <v>60782.285832400004</v>
      </c>
      <c r="J1860" s="40">
        <f t="shared" si="299"/>
        <v>60782.285832400004</v>
      </c>
      <c r="K1860" s="39">
        <v>84204.574854400009</v>
      </c>
      <c r="L1860" s="39">
        <v>100203.44407673601</v>
      </c>
      <c r="M1860" s="39">
        <f t="shared" si="300"/>
        <v>84204.574854400009</v>
      </c>
    </row>
    <row r="1861" spans="1:13" ht="24.75" customHeight="1" x14ac:dyDescent="0.15">
      <c r="A1861" s="113"/>
      <c r="B1861" s="113"/>
      <c r="C1861" s="113"/>
      <c r="D1861" s="40" t="s">
        <v>1537</v>
      </c>
      <c r="E1861" s="40" t="s">
        <v>17</v>
      </c>
      <c r="F1861" s="40">
        <v>170218.62</v>
      </c>
      <c r="G1861" s="40">
        <f t="shared" si="297"/>
        <v>204058.08165599999</v>
      </c>
      <c r="H1861" s="40">
        <v>157724.92540000001</v>
      </c>
      <c r="I1861" s="40">
        <f t="shared" si="298"/>
        <v>165768.8965954</v>
      </c>
      <c r="J1861" s="40">
        <f t="shared" si="299"/>
        <v>165768.8965954</v>
      </c>
      <c r="K1861" s="39">
        <v>229647.49138240001</v>
      </c>
      <c r="L1861" s="39">
        <v>273280.51474505599</v>
      </c>
      <c r="M1861" s="39">
        <f t="shared" si="300"/>
        <v>229647.49138240001</v>
      </c>
    </row>
    <row r="1862" spans="1:13" ht="41.25" customHeight="1" x14ac:dyDescent="0.15">
      <c r="A1862" s="113"/>
      <c r="B1862" s="113"/>
      <c r="C1862" s="113"/>
      <c r="D1862" s="40" t="s">
        <v>1538</v>
      </c>
      <c r="E1862" s="40" t="s">
        <v>17</v>
      </c>
      <c r="F1862" s="40">
        <v>77165.55</v>
      </c>
      <c r="G1862" s="40">
        <f t="shared" si="297"/>
        <v>92506.06134</v>
      </c>
      <c r="H1862" s="40">
        <v>71502.015599999999</v>
      </c>
      <c r="I1862" s="40">
        <f t="shared" si="298"/>
        <v>75148.618395600002</v>
      </c>
      <c r="J1862" s="40">
        <f t="shared" si="299"/>
        <v>75148.618395600002</v>
      </c>
      <c r="K1862" s="39">
        <v>104106.9347136</v>
      </c>
      <c r="L1862" s="39">
        <v>123887.252309184</v>
      </c>
      <c r="M1862" s="39">
        <f t="shared" si="300"/>
        <v>104106.9347136</v>
      </c>
    </row>
    <row r="1863" spans="1:13" ht="24.75" customHeight="1" x14ac:dyDescent="0.15">
      <c r="A1863" s="113"/>
      <c r="B1863" s="113"/>
      <c r="C1863" s="113"/>
      <c r="D1863" s="86" t="s">
        <v>81</v>
      </c>
      <c r="E1863" s="87"/>
      <c r="F1863" s="87"/>
      <c r="G1863" s="87"/>
      <c r="H1863" s="87"/>
      <c r="I1863" s="87"/>
      <c r="J1863" s="87"/>
      <c r="K1863" s="87"/>
      <c r="L1863" s="87"/>
      <c r="M1863" s="88"/>
    </row>
    <row r="1864" spans="1:13" ht="33" customHeight="1" x14ac:dyDescent="0.15">
      <c r="A1864" s="113"/>
      <c r="B1864" s="113"/>
      <c r="C1864" s="113"/>
      <c r="D1864" s="40" t="s">
        <v>1539</v>
      </c>
      <c r="E1864" s="118" t="s">
        <v>82</v>
      </c>
      <c r="F1864" s="40">
        <v>133124.31</v>
      </c>
      <c r="G1864" s="40">
        <f>(F1864*19.88%)+F1864</f>
        <v>159589.42282799998</v>
      </c>
      <c r="H1864" s="40">
        <v>123352.69839999999</v>
      </c>
      <c r="I1864" s="40">
        <f>(H1864*5.1%)+H1864</f>
        <v>129643.6860184</v>
      </c>
      <c r="J1864" s="40">
        <f>I1864</f>
        <v>129643.6860184</v>
      </c>
      <c r="K1864" s="121">
        <v>273201.52887040004</v>
      </c>
      <c r="L1864" s="121">
        <v>325103</v>
      </c>
      <c r="M1864" s="121">
        <f>MIN(K1864,L1864)</f>
        <v>273201.52887040004</v>
      </c>
    </row>
    <row r="1865" spans="1:13" ht="24.75" customHeight="1" x14ac:dyDescent="0.15">
      <c r="A1865" s="113"/>
      <c r="B1865" s="113"/>
      <c r="C1865" s="113"/>
      <c r="D1865" s="40" t="s">
        <v>1540</v>
      </c>
      <c r="E1865" s="119"/>
      <c r="F1865" s="40"/>
      <c r="G1865" s="40"/>
      <c r="H1865" s="40"/>
      <c r="I1865" s="40"/>
      <c r="J1865" s="40">
        <f t="shared" ref="J1865:J1877" si="301">+(G1865+I1865)/2</f>
        <v>0</v>
      </c>
      <c r="K1865" s="122"/>
      <c r="L1865" s="122"/>
      <c r="M1865" s="122"/>
    </row>
    <row r="1866" spans="1:13" ht="24.75" customHeight="1" x14ac:dyDescent="0.15">
      <c r="A1866" s="113"/>
      <c r="B1866" s="113"/>
      <c r="C1866" s="113"/>
      <c r="D1866" s="40" t="s">
        <v>1541</v>
      </c>
      <c r="E1866" s="119"/>
      <c r="F1866" s="40"/>
      <c r="G1866" s="40"/>
      <c r="H1866" s="40"/>
      <c r="I1866" s="40"/>
      <c r="J1866" s="40">
        <f t="shared" si="301"/>
        <v>0</v>
      </c>
      <c r="K1866" s="122"/>
      <c r="L1866" s="122"/>
      <c r="M1866" s="122"/>
    </row>
    <row r="1867" spans="1:13" ht="33" customHeight="1" x14ac:dyDescent="0.15">
      <c r="A1867" s="113"/>
      <c r="B1867" s="113"/>
      <c r="C1867" s="113"/>
      <c r="D1867" s="40" t="s">
        <v>1542</v>
      </c>
      <c r="E1867" s="119"/>
      <c r="F1867" s="40"/>
      <c r="G1867" s="40"/>
      <c r="H1867" s="40"/>
      <c r="I1867" s="40"/>
      <c r="J1867" s="40">
        <f t="shared" si="301"/>
        <v>0</v>
      </c>
      <c r="K1867" s="122"/>
      <c r="L1867" s="122"/>
      <c r="M1867" s="122"/>
    </row>
    <row r="1868" spans="1:13" ht="33" customHeight="1" x14ac:dyDescent="0.15">
      <c r="A1868" s="113"/>
      <c r="B1868" s="113"/>
      <c r="C1868" s="113"/>
      <c r="D1868" s="40" t="s">
        <v>1543</v>
      </c>
      <c r="E1868" s="119"/>
      <c r="F1868" s="40"/>
      <c r="G1868" s="40"/>
      <c r="H1868" s="40"/>
      <c r="I1868" s="40"/>
      <c r="J1868" s="40">
        <f t="shared" si="301"/>
        <v>0</v>
      </c>
      <c r="K1868" s="122"/>
      <c r="L1868" s="122"/>
      <c r="M1868" s="122"/>
    </row>
    <row r="1869" spans="1:13" ht="24.75" customHeight="1" x14ac:dyDescent="0.15">
      <c r="A1869" s="113"/>
      <c r="B1869" s="113"/>
      <c r="C1869" s="113"/>
      <c r="D1869" s="40" t="s">
        <v>405</v>
      </c>
      <c r="E1869" s="119"/>
      <c r="F1869" s="40"/>
      <c r="G1869" s="40"/>
      <c r="H1869" s="40"/>
      <c r="I1869" s="40"/>
      <c r="J1869" s="40">
        <f t="shared" si="301"/>
        <v>0</v>
      </c>
      <c r="K1869" s="122"/>
      <c r="L1869" s="122"/>
      <c r="M1869" s="122"/>
    </row>
    <row r="1870" spans="1:13" ht="41.25" customHeight="1" x14ac:dyDescent="0.15">
      <c r="A1870" s="113"/>
      <c r="B1870" s="113"/>
      <c r="C1870" s="113"/>
      <c r="D1870" s="40" t="s">
        <v>1544</v>
      </c>
      <c r="E1870" s="119"/>
      <c r="F1870" s="40"/>
      <c r="G1870" s="40"/>
      <c r="H1870" s="40"/>
      <c r="I1870" s="40"/>
      <c r="J1870" s="40">
        <f t="shared" si="301"/>
        <v>0</v>
      </c>
      <c r="K1870" s="122"/>
      <c r="L1870" s="122"/>
      <c r="M1870" s="122"/>
    </row>
    <row r="1871" spans="1:13" ht="33" customHeight="1" x14ac:dyDescent="0.15">
      <c r="A1871" s="113"/>
      <c r="B1871" s="113"/>
      <c r="C1871" s="113"/>
      <c r="D1871" s="40" t="s">
        <v>793</v>
      </c>
      <c r="E1871" s="119"/>
      <c r="F1871" s="40"/>
      <c r="G1871" s="40"/>
      <c r="H1871" s="40"/>
      <c r="I1871" s="40"/>
      <c r="J1871" s="40">
        <f t="shared" si="301"/>
        <v>0</v>
      </c>
      <c r="K1871" s="122"/>
      <c r="L1871" s="122"/>
      <c r="M1871" s="122"/>
    </row>
    <row r="1872" spans="1:13" ht="20.25" customHeight="1" x14ac:dyDescent="0.15">
      <c r="A1872" s="113"/>
      <c r="B1872" s="113"/>
      <c r="C1872" s="113"/>
      <c r="D1872" s="40" t="s">
        <v>794</v>
      </c>
      <c r="E1872" s="119"/>
      <c r="F1872" s="40"/>
      <c r="G1872" s="40"/>
      <c r="H1872" s="40"/>
      <c r="I1872" s="40"/>
      <c r="J1872" s="40">
        <f t="shared" si="301"/>
        <v>0</v>
      </c>
      <c r="K1872" s="122"/>
      <c r="L1872" s="122"/>
      <c r="M1872" s="122"/>
    </row>
    <row r="1873" spans="1:13" ht="33" customHeight="1" x14ac:dyDescent="0.15">
      <c r="A1873" s="113"/>
      <c r="B1873" s="113"/>
      <c r="C1873" s="113"/>
      <c r="D1873" s="40" t="s">
        <v>1545</v>
      </c>
      <c r="E1873" s="119"/>
      <c r="F1873" s="40"/>
      <c r="G1873" s="40"/>
      <c r="H1873" s="40"/>
      <c r="I1873" s="40"/>
      <c r="J1873" s="40">
        <f t="shared" si="301"/>
        <v>0</v>
      </c>
      <c r="K1873" s="122"/>
      <c r="L1873" s="122"/>
      <c r="M1873" s="122"/>
    </row>
    <row r="1874" spans="1:13" ht="21" customHeight="1" x14ac:dyDescent="0.15">
      <c r="A1874" s="113"/>
      <c r="B1874" s="113"/>
      <c r="C1874" s="113"/>
      <c r="D1874" s="40" t="s">
        <v>1546</v>
      </c>
      <c r="E1874" s="119"/>
      <c r="F1874" s="40"/>
      <c r="G1874" s="40"/>
      <c r="H1874" s="40"/>
      <c r="I1874" s="40"/>
      <c r="J1874" s="40">
        <f t="shared" si="301"/>
        <v>0</v>
      </c>
      <c r="K1874" s="122"/>
      <c r="L1874" s="122"/>
      <c r="M1874" s="122"/>
    </row>
    <row r="1875" spans="1:13" ht="24.75" customHeight="1" x14ac:dyDescent="0.15">
      <c r="A1875" s="113"/>
      <c r="B1875" s="113"/>
      <c r="C1875" s="113"/>
      <c r="D1875" s="40" t="s">
        <v>1547</v>
      </c>
      <c r="E1875" s="119"/>
      <c r="F1875" s="40"/>
      <c r="G1875" s="40"/>
      <c r="H1875" s="40"/>
      <c r="I1875" s="40"/>
      <c r="J1875" s="40">
        <f t="shared" si="301"/>
        <v>0</v>
      </c>
      <c r="K1875" s="122"/>
      <c r="L1875" s="122"/>
      <c r="M1875" s="122"/>
    </row>
    <row r="1876" spans="1:13" ht="24.75" customHeight="1" x14ac:dyDescent="0.15">
      <c r="A1876" s="113"/>
      <c r="B1876" s="113"/>
      <c r="C1876" s="113"/>
      <c r="D1876" s="40" t="s">
        <v>99</v>
      </c>
      <c r="E1876" s="119"/>
      <c r="F1876" s="40"/>
      <c r="G1876" s="40"/>
      <c r="H1876" s="40"/>
      <c r="I1876" s="40"/>
      <c r="J1876" s="40">
        <f t="shared" si="301"/>
        <v>0</v>
      </c>
      <c r="K1876" s="122"/>
      <c r="L1876" s="122"/>
      <c r="M1876" s="122"/>
    </row>
    <row r="1877" spans="1:13" ht="24.75" customHeight="1" x14ac:dyDescent="0.15">
      <c r="A1877" s="114"/>
      <c r="B1877" s="114"/>
      <c r="C1877" s="114"/>
      <c r="D1877" s="40" t="s">
        <v>1548</v>
      </c>
      <c r="E1877" s="120"/>
      <c r="F1877" s="40"/>
      <c r="G1877" s="40"/>
      <c r="H1877" s="40"/>
      <c r="I1877" s="40"/>
      <c r="J1877" s="40">
        <f t="shared" si="301"/>
        <v>0</v>
      </c>
      <c r="K1877" s="123"/>
      <c r="L1877" s="123"/>
      <c r="M1877" s="123"/>
    </row>
    <row r="1878" spans="1:13" ht="29.25" customHeight="1" x14ac:dyDescent="0.15">
      <c r="A1878" s="112">
        <v>4</v>
      </c>
      <c r="B1878" s="112" t="s">
        <v>1549</v>
      </c>
      <c r="C1878" s="112" t="s">
        <v>1550</v>
      </c>
      <c r="D1878" s="86" t="s">
        <v>15</v>
      </c>
      <c r="E1878" s="87"/>
      <c r="F1878" s="87"/>
      <c r="G1878" s="87"/>
      <c r="H1878" s="87"/>
      <c r="I1878" s="87"/>
      <c r="J1878" s="87"/>
      <c r="K1878" s="87"/>
      <c r="L1878" s="87"/>
      <c r="M1878" s="88"/>
    </row>
    <row r="1879" spans="1:13" ht="27.75" customHeight="1" x14ac:dyDescent="0.15">
      <c r="A1879" s="113"/>
      <c r="B1879" s="113"/>
      <c r="C1879" s="113"/>
      <c r="D1879" s="40" t="s">
        <v>1551</v>
      </c>
      <c r="E1879" s="40" t="s">
        <v>17</v>
      </c>
      <c r="F1879" s="40">
        <v>317740.5</v>
      </c>
      <c r="G1879" s="40">
        <f t="shared" ref="G1879:G1914" si="302">(F1879*19.88%)+F1879</f>
        <v>380907.31140000001</v>
      </c>
      <c r="H1879" s="40">
        <v>294418.81059999997</v>
      </c>
      <c r="I1879" s="40">
        <f t="shared" ref="I1879:I1914" si="303">(H1879*5.1%)+H1879</f>
        <v>309434.16994059994</v>
      </c>
      <c r="J1879" s="40">
        <f>I1879</f>
        <v>309434.16994059994</v>
      </c>
      <c r="K1879" s="39">
        <v>428673.78823359997</v>
      </c>
      <c r="L1879" s="39">
        <v>510121.807997984</v>
      </c>
      <c r="M1879" s="39">
        <f>MIN(K1879,L1879)</f>
        <v>428673.78823359997</v>
      </c>
    </row>
    <row r="1880" spans="1:13" ht="33" customHeight="1" x14ac:dyDescent="0.15">
      <c r="A1880" s="113"/>
      <c r="B1880" s="113"/>
      <c r="C1880" s="113"/>
      <c r="D1880" s="40" t="s">
        <v>1552</v>
      </c>
      <c r="E1880" s="40" t="s">
        <v>17</v>
      </c>
      <c r="F1880" s="40">
        <v>264405.24</v>
      </c>
      <c r="G1880" s="40">
        <f t="shared" si="302"/>
        <v>316969.001712</v>
      </c>
      <c r="H1880" s="40">
        <v>244997.67300000001</v>
      </c>
      <c r="I1880" s="40">
        <f t="shared" si="303"/>
        <v>257492.55432300002</v>
      </c>
      <c r="J1880" s="40">
        <f t="shared" ref="J1880:J1914" si="304">I1880</f>
        <v>257492.55432300002</v>
      </c>
      <c r="K1880" s="39">
        <v>356716.61188800004</v>
      </c>
      <c r="L1880" s="39">
        <v>424492.76814672002</v>
      </c>
      <c r="M1880" s="39">
        <f t="shared" ref="M1880:M1914" si="305">MIN(K1880,L1880)</f>
        <v>356716.61188800004</v>
      </c>
    </row>
    <row r="1881" spans="1:13" ht="33" customHeight="1" x14ac:dyDescent="0.15">
      <c r="A1881" s="113"/>
      <c r="B1881" s="113"/>
      <c r="C1881" s="113"/>
      <c r="D1881" s="40" t="s">
        <v>1553</v>
      </c>
      <c r="E1881" s="40" t="s">
        <v>17</v>
      </c>
      <c r="F1881" s="40">
        <v>363132.99</v>
      </c>
      <c r="G1881" s="40">
        <f t="shared" si="302"/>
        <v>435323.82841199997</v>
      </c>
      <c r="H1881" s="40">
        <v>336479.03779999999</v>
      </c>
      <c r="I1881" s="40">
        <f t="shared" si="303"/>
        <v>353639.46872780001</v>
      </c>
      <c r="J1881" s="40">
        <f t="shared" si="304"/>
        <v>353639.46872780001</v>
      </c>
      <c r="K1881" s="39">
        <v>489913.47903680004</v>
      </c>
      <c r="L1881" s="39">
        <v>582997.04005379207</v>
      </c>
      <c r="M1881" s="39">
        <f t="shared" si="305"/>
        <v>489913.47903680004</v>
      </c>
    </row>
    <row r="1882" spans="1:13" ht="24.75" customHeight="1" x14ac:dyDescent="0.15">
      <c r="A1882" s="113"/>
      <c r="B1882" s="113"/>
      <c r="C1882" s="113"/>
      <c r="D1882" s="40" t="s">
        <v>1554</v>
      </c>
      <c r="E1882" s="40" t="s">
        <v>17</v>
      </c>
      <c r="F1882" s="40">
        <v>107804.07</v>
      </c>
      <c r="G1882" s="40">
        <f t="shared" si="302"/>
        <v>129235.51911600001</v>
      </c>
      <c r="H1882" s="40">
        <v>99891.186400000006</v>
      </c>
      <c r="I1882" s="40">
        <f t="shared" si="303"/>
        <v>104985.6369064</v>
      </c>
      <c r="J1882" s="40">
        <f t="shared" si="304"/>
        <v>104985.6369064</v>
      </c>
      <c r="K1882" s="39">
        <v>145441.56739840002</v>
      </c>
      <c r="L1882" s="39">
        <v>173075.46520409602</v>
      </c>
      <c r="M1882" s="39">
        <f t="shared" si="305"/>
        <v>145441.56739840002</v>
      </c>
    </row>
    <row r="1883" spans="1:13" ht="24.75" customHeight="1" x14ac:dyDescent="0.15">
      <c r="A1883" s="113"/>
      <c r="B1883" s="113"/>
      <c r="C1883" s="113"/>
      <c r="D1883" s="40" t="s">
        <v>1555</v>
      </c>
      <c r="E1883" s="40" t="s">
        <v>17</v>
      </c>
      <c r="F1883" s="40">
        <v>59008.95</v>
      </c>
      <c r="G1883" s="40">
        <f t="shared" si="302"/>
        <v>70739.92925999999</v>
      </c>
      <c r="H1883" s="40">
        <v>54677.739399999999</v>
      </c>
      <c r="I1883" s="40">
        <f t="shared" si="303"/>
        <v>57466.3041094</v>
      </c>
      <c r="J1883" s="40">
        <f t="shared" si="304"/>
        <v>57466.3041094</v>
      </c>
      <c r="K1883" s="39">
        <v>79610.788566400006</v>
      </c>
      <c r="L1883" s="39">
        <v>94736.838394016013</v>
      </c>
      <c r="M1883" s="39">
        <f t="shared" si="305"/>
        <v>79610.788566400006</v>
      </c>
    </row>
    <row r="1884" spans="1:13" ht="16.5" customHeight="1" x14ac:dyDescent="0.15">
      <c r="A1884" s="113"/>
      <c r="B1884" s="113"/>
      <c r="C1884" s="113"/>
      <c r="D1884" s="40" t="s">
        <v>1556</v>
      </c>
      <c r="E1884" s="40" t="s">
        <v>17</v>
      </c>
      <c r="F1884" s="40">
        <v>9079.2900000000009</v>
      </c>
      <c r="G1884" s="40">
        <f t="shared" si="302"/>
        <v>10884.252852000001</v>
      </c>
      <c r="H1884" s="40">
        <v>8412.6013999999996</v>
      </c>
      <c r="I1884" s="40">
        <f t="shared" si="303"/>
        <v>8841.6440714</v>
      </c>
      <c r="J1884" s="40">
        <f t="shared" si="304"/>
        <v>8841.6440714</v>
      </c>
      <c r="K1884" s="39">
        <v>12248.747638399998</v>
      </c>
      <c r="L1884" s="39">
        <v>14576.009689695999</v>
      </c>
      <c r="M1884" s="39">
        <f t="shared" si="305"/>
        <v>12248.747638399998</v>
      </c>
    </row>
    <row r="1885" spans="1:13" ht="33" customHeight="1" x14ac:dyDescent="0.15">
      <c r="A1885" s="113"/>
      <c r="B1885" s="113"/>
      <c r="C1885" s="113"/>
      <c r="D1885" s="40" t="s">
        <v>1557</v>
      </c>
      <c r="E1885" s="40" t="s">
        <v>17</v>
      </c>
      <c r="F1885" s="40">
        <v>86017.14</v>
      </c>
      <c r="G1885" s="40">
        <f t="shared" si="302"/>
        <v>103117.347432</v>
      </c>
      <c r="H1885" s="40">
        <v>79703.352199999994</v>
      </c>
      <c r="I1885" s="40">
        <f t="shared" si="303"/>
        <v>83768.223162199996</v>
      </c>
      <c r="J1885" s="40">
        <f t="shared" si="304"/>
        <v>83768.223162199996</v>
      </c>
      <c r="K1885" s="39">
        <v>116048.08080319999</v>
      </c>
      <c r="L1885" s="39">
        <v>138097.21615580798</v>
      </c>
      <c r="M1885" s="39">
        <f t="shared" si="305"/>
        <v>116048.08080319999</v>
      </c>
    </row>
    <row r="1886" spans="1:13" ht="16.5" customHeight="1" x14ac:dyDescent="0.15">
      <c r="A1886" s="113"/>
      <c r="B1886" s="113"/>
      <c r="C1886" s="113"/>
      <c r="D1886" s="40" t="s">
        <v>273</v>
      </c>
      <c r="E1886" s="40" t="s">
        <v>17</v>
      </c>
      <c r="F1886" s="40">
        <v>20425.68</v>
      </c>
      <c r="G1886" s="40">
        <f t="shared" si="302"/>
        <v>24486.305184000001</v>
      </c>
      <c r="H1886" s="40">
        <v>18926.731599999999</v>
      </c>
      <c r="I1886" s="40">
        <f t="shared" si="303"/>
        <v>19891.994911599999</v>
      </c>
      <c r="J1886" s="40">
        <f t="shared" si="304"/>
        <v>19891.994911599999</v>
      </c>
      <c r="K1886" s="39">
        <v>27557.321209599999</v>
      </c>
      <c r="L1886" s="39">
        <v>32793.212239424</v>
      </c>
      <c r="M1886" s="39">
        <f t="shared" si="305"/>
        <v>27557.321209599999</v>
      </c>
    </row>
    <row r="1887" spans="1:13" ht="33" customHeight="1" x14ac:dyDescent="0.15">
      <c r="A1887" s="113"/>
      <c r="B1887" s="113"/>
      <c r="C1887" s="113"/>
      <c r="D1887" s="40" t="s">
        <v>1558</v>
      </c>
      <c r="E1887" s="40" t="s">
        <v>17</v>
      </c>
      <c r="F1887" s="40">
        <v>204261.75</v>
      </c>
      <c r="G1887" s="40">
        <f t="shared" si="302"/>
        <v>244868.9859</v>
      </c>
      <c r="H1887" s="40">
        <v>189269.1692</v>
      </c>
      <c r="I1887" s="40">
        <f t="shared" si="303"/>
        <v>198921.89682920001</v>
      </c>
      <c r="J1887" s="40">
        <f t="shared" si="304"/>
        <v>198921.89682920001</v>
      </c>
      <c r="K1887" s="39">
        <v>275575.9103552</v>
      </c>
      <c r="L1887" s="39">
        <v>327935.33332268801</v>
      </c>
      <c r="M1887" s="39">
        <f t="shared" si="305"/>
        <v>275575.9103552</v>
      </c>
    </row>
    <row r="1888" spans="1:13" ht="24.75" customHeight="1" x14ac:dyDescent="0.15">
      <c r="A1888" s="113"/>
      <c r="B1888" s="113"/>
      <c r="C1888" s="113"/>
      <c r="D1888" s="40" t="s">
        <v>1559</v>
      </c>
      <c r="E1888" s="40" t="s">
        <v>17</v>
      </c>
      <c r="F1888" s="40">
        <v>52540.29</v>
      </c>
      <c r="G1888" s="40">
        <f t="shared" si="302"/>
        <v>62985.299652000002</v>
      </c>
      <c r="H1888" s="40">
        <v>48683.563999999998</v>
      </c>
      <c r="I1888" s="40">
        <f t="shared" si="303"/>
        <v>51166.425764</v>
      </c>
      <c r="J1888" s="40">
        <f t="shared" si="304"/>
        <v>51166.425764</v>
      </c>
      <c r="K1888" s="39">
        <v>70883.269184000004</v>
      </c>
      <c r="L1888" s="39">
        <v>84351.09032896001</v>
      </c>
      <c r="M1888" s="39">
        <f t="shared" si="305"/>
        <v>70883.269184000004</v>
      </c>
    </row>
    <row r="1889" spans="1:13" ht="24.75" customHeight="1" x14ac:dyDescent="0.15">
      <c r="A1889" s="113"/>
      <c r="B1889" s="113"/>
      <c r="C1889" s="113"/>
      <c r="D1889" s="40" t="s">
        <v>411</v>
      </c>
      <c r="E1889" s="40" t="s">
        <v>17</v>
      </c>
      <c r="F1889" s="40">
        <v>317740.5</v>
      </c>
      <c r="G1889" s="40">
        <f t="shared" si="302"/>
        <v>380907.31140000001</v>
      </c>
      <c r="H1889" s="40">
        <v>294418.81059999997</v>
      </c>
      <c r="I1889" s="40">
        <f t="shared" si="303"/>
        <v>309434.16994059994</v>
      </c>
      <c r="J1889" s="40">
        <f t="shared" si="304"/>
        <v>309434.16994059994</v>
      </c>
      <c r="K1889" s="39">
        <v>428673.78823359997</v>
      </c>
      <c r="L1889" s="39">
        <v>510121.807997984</v>
      </c>
      <c r="M1889" s="39">
        <f t="shared" si="305"/>
        <v>428673.78823359997</v>
      </c>
    </row>
    <row r="1890" spans="1:13" ht="16.5" customHeight="1" x14ac:dyDescent="0.15">
      <c r="A1890" s="113"/>
      <c r="B1890" s="113"/>
      <c r="C1890" s="113"/>
      <c r="D1890" s="40" t="s">
        <v>1560</v>
      </c>
      <c r="E1890" s="40" t="s">
        <v>17</v>
      </c>
      <c r="F1890" s="40">
        <v>451191.51</v>
      </c>
      <c r="G1890" s="40">
        <f t="shared" si="302"/>
        <v>540888.38218800002</v>
      </c>
      <c r="H1890" s="40">
        <v>418074.50719999999</v>
      </c>
      <c r="I1890" s="40">
        <f t="shared" si="303"/>
        <v>439396.30706720002</v>
      </c>
      <c r="J1890" s="40">
        <f t="shared" si="304"/>
        <v>439396.30706720002</v>
      </c>
      <c r="K1890" s="39">
        <v>608716.48248319991</v>
      </c>
      <c r="L1890" s="39">
        <v>724372.61415500788</v>
      </c>
      <c r="M1890" s="39">
        <f t="shared" si="305"/>
        <v>608716.48248319991</v>
      </c>
    </row>
    <row r="1891" spans="1:13" ht="33" customHeight="1" x14ac:dyDescent="0.15">
      <c r="A1891" s="113"/>
      <c r="B1891" s="113"/>
      <c r="C1891" s="113"/>
      <c r="D1891" s="40" t="s">
        <v>1561</v>
      </c>
      <c r="E1891" s="40" t="s">
        <v>17</v>
      </c>
      <c r="F1891" s="40">
        <v>96456.69</v>
      </c>
      <c r="G1891" s="40">
        <f t="shared" si="302"/>
        <v>115632.279972</v>
      </c>
      <c r="H1891" s="40">
        <v>89377.056199999992</v>
      </c>
      <c r="I1891" s="40">
        <f t="shared" si="303"/>
        <v>93935.286066199988</v>
      </c>
      <c r="J1891" s="40">
        <f t="shared" si="304"/>
        <v>93935.286066199988</v>
      </c>
      <c r="K1891" s="39">
        <v>130132.9938272</v>
      </c>
      <c r="L1891" s="39">
        <v>154858.26265436801</v>
      </c>
      <c r="M1891" s="39">
        <f t="shared" si="305"/>
        <v>130132.9938272</v>
      </c>
    </row>
    <row r="1892" spans="1:13" ht="24.75" customHeight="1" x14ac:dyDescent="0.15">
      <c r="A1892" s="113"/>
      <c r="B1892" s="113"/>
      <c r="C1892" s="113"/>
      <c r="D1892" s="40" t="s">
        <v>1562</v>
      </c>
      <c r="E1892" s="40" t="s">
        <v>17</v>
      </c>
      <c r="F1892" s="40">
        <v>136173.51</v>
      </c>
      <c r="G1892" s="40">
        <f t="shared" si="302"/>
        <v>163244.80378800002</v>
      </c>
      <c r="H1892" s="40">
        <v>126178.8284</v>
      </c>
      <c r="I1892" s="40">
        <f t="shared" si="303"/>
        <v>132613.94864839999</v>
      </c>
      <c r="J1892" s="40">
        <f t="shared" si="304"/>
        <v>132613.94864839999</v>
      </c>
      <c r="K1892" s="39">
        <v>183716.37415039999</v>
      </c>
      <c r="L1892" s="39">
        <v>218622.48523897599</v>
      </c>
      <c r="M1892" s="39">
        <f t="shared" si="305"/>
        <v>183716.37415039999</v>
      </c>
    </row>
    <row r="1893" spans="1:13" ht="24.75" customHeight="1" x14ac:dyDescent="0.15">
      <c r="A1893" s="113"/>
      <c r="B1893" s="113"/>
      <c r="C1893" s="113"/>
      <c r="D1893" s="40" t="s">
        <v>1563</v>
      </c>
      <c r="E1893" s="40" t="s">
        <v>17</v>
      </c>
      <c r="F1893" s="40">
        <v>281428.28999999998</v>
      </c>
      <c r="G1893" s="40">
        <f t="shared" si="302"/>
        <v>337376.23405199999</v>
      </c>
      <c r="H1893" s="40">
        <v>260771.18479999999</v>
      </c>
      <c r="I1893" s="40">
        <f t="shared" si="303"/>
        <v>274070.51522479998</v>
      </c>
      <c r="J1893" s="40">
        <f t="shared" si="304"/>
        <v>274070.51522479998</v>
      </c>
      <c r="K1893" s="39">
        <v>379682.84506880003</v>
      </c>
      <c r="L1893" s="39">
        <v>451822.58563187206</v>
      </c>
      <c r="M1893" s="39">
        <f t="shared" si="305"/>
        <v>379682.84506880003</v>
      </c>
    </row>
    <row r="1894" spans="1:13" ht="24.75" customHeight="1" x14ac:dyDescent="0.15">
      <c r="A1894" s="113"/>
      <c r="B1894" s="113"/>
      <c r="C1894" s="113"/>
      <c r="D1894" s="40" t="s">
        <v>773</v>
      </c>
      <c r="E1894" s="40" t="s">
        <v>17</v>
      </c>
      <c r="F1894" s="40">
        <v>1362.24</v>
      </c>
      <c r="G1894" s="40">
        <f t="shared" si="302"/>
        <v>1633.053312</v>
      </c>
      <c r="H1894" s="40">
        <v>1262.0291999999999</v>
      </c>
      <c r="I1894" s="40">
        <f t="shared" si="303"/>
        <v>1326.3926891999999</v>
      </c>
      <c r="J1894" s="40">
        <f t="shared" si="304"/>
        <v>1326.3926891999999</v>
      </c>
      <c r="K1894" s="39">
        <v>1837.5145152</v>
      </c>
      <c r="L1894" s="39">
        <v>41650</v>
      </c>
      <c r="M1894" s="39">
        <f t="shared" si="305"/>
        <v>1837.5145152</v>
      </c>
    </row>
    <row r="1895" spans="1:13" ht="33" customHeight="1" x14ac:dyDescent="0.15">
      <c r="A1895" s="113"/>
      <c r="B1895" s="113"/>
      <c r="C1895" s="113"/>
      <c r="D1895" s="40" t="s">
        <v>1564</v>
      </c>
      <c r="E1895" s="40" t="s">
        <v>17</v>
      </c>
      <c r="F1895" s="40">
        <v>658176.75</v>
      </c>
      <c r="G1895" s="40">
        <f t="shared" si="302"/>
        <v>789022.2879</v>
      </c>
      <c r="H1895" s="40">
        <v>609866.80819999997</v>
      </c>
      <c r="I1895" s="40">
        <f t="shared" si="303"/>
        <v>640970.01541819994</v>
      </c>
      <c r="J1895" s="40">
        <f t="shared" si="304"/>
        <v>640970.01541819994</v>
      </c>
      <c r="K1895" s="39">
        <v>887966.07273919997</v>
      </c>
      <c r="L1895" s="39">
        <v>1056679.626559648</v>
      </c>
      <c r="M1895" s="39">
        <f t="shared" si="305"/>
        <v>887966.07273919997</v>
      </c>
    </row>
    <row r="1896" spans="1:13" ht="24.75" customHeight="1" x14ac:dyDescent="0.15">
      <c r="A1896" s="113"/>
      <c r="B1896" s="113"/>
      <c r="C1896" s="113"/>
      <c r="D1896" s="40" t="s">
        <v>1495</v>
      </c>
      <c r="E1896" s="40" t="s">
        <v>17</v>
      </c>
      <c r="F1896" s="40">
        <v>635377.05000000005</v>
      </c>
      <c r="G1896" s="40">
        <f t="shared" si="302"/>
        <v>761690.00754000002</v>
      </c>
      <c r="H1896" s="40">
        <v>588740.32819999999</v>
      </c>
      <c r="I1896" s="40">
        <f t="shared" si="303"/>
        <v>618766.08493819996</v>
      </c>
      <c r="J1896" s="40">
        <f t="shared" si="304"/>
        <v>618766.08493819996</v>
      </c>
      <c r="K1896" s="39">
        <v>857205.91785919992</v>
      </c>
      <c r="L1896" s="39">
        <v>1020075.0422524479</v>
      </c>
      <c r="M1896" s="39">
        <f t="shared" si="305"/>
        <v>857205.91785919992</v>
      </c>
    </row>
    <row r="1897" spans="1:13" ht="16.5" customHeight="1" x14ac:dyDescent="0.15">
      <c r="A1897" s="113"/>
      <c r="B1897" s="113"/>
      <c r="C1897" s="113"/>
      <c r="D1897" s="40" t="s">
        <v>1496</v>
      </c>
      <c r="E1897" s="40" t="s">
        <v>17</v>
      </c>
      <c r="F1897" s="40">
        <v>73759.95</v>
      </c>
      <c r="G1897" s="40">
        <f t="shared" si="302"/>
        <v>88423.428059999991</v>
      </c>
      <c r="H1897" s="40">
        <v>68346.016000000003</v>
      </c>
      <c r="I1897" s="40">
        <f t="shared" si="303"/>
        <v>71831.662815999996</v>
      </c>
      <c r="J1897" s="40">
        <f t="shared" si="304"/>
        <v>71831.662815999996</v>
      </c>
      <c r="K1897" s="39">
        <v>99511.799296000012</v>
      </c>
      <c r="L1897" s="39">
        <v>118419.04116224001</v>
      </c>
      <c r="M1897" s="39">
        <f t="shared" si="305"/>
        <v>99511.799296000012</v>
      </c>
    </row>
    <row r="1898" spans="1:13" ht="33" customHeight="1" x14ac:dyDescent="0.15">
      <c r="A1898" s="113"/>
      <c r="B1898" s="113"/>
      <c r="C1898" s="113"/>
      <c r="D1898" s="40" t="s">
        <v>1565</v>
      </c>
      <c r="E1898" s="40" t="s">
        <v>17</v>
      </c>
      <c r="F1898" s="40">
        <v>2156098.23</v>
      </c>
      <c r="G1898" s="40">
        <f t="shared" si="302"/>
        <v>2584730.5581239997</v>
      </c>
      <c r="H1898" s="40">
        <v>1997840.4068</v>
      </c>
      <c r="I1898" s="40">
        <f t="shared" si="303"/>
        <v>2099730.2675468</v>
      </c>
      <c r="J1898" s="40">
        <f t="shared" si="304"/>
        <v>2099730.2675468</v>
      </c>
      <c r="K1898" s="39">
        <v>2908855.6323007997</v>
      </c>
      <c r="L1898" s="39">
        <v>3461538.2024379517</v>
      </c>
      <c r="M1898" s="39">
        <f t="shared" si="305"/>
        <v>2908855.6323007997</v>
      </c>
    </row>
    <row r="1899" spans="1:13" ht="24.75" customHeight="1" x14ac:dyDescent="0.15">
      <c r="A1899" s="113"/>
      <c r="B1899" s="113"/>
      <c r="C1899" s="113"/>
      <c r="D1899" s="40" t="s">
        <v>1566</v>
      </c>
      <c r="E1899" s="40" t="s">
        <v>17</v>
      </c>
      <c r="F1899" s="40">
        <v>249653.25</v>
      </c>
      <c r="G1899" s="40">
        <f t="shared" si="302"/>
        <v>299284.3161</v>
      </c>
      <c r="H1899" s="40">
        <v>231328.46979999999</v>
      </c>
      <c r="I1899" s="40">
        <f t="shared" si="303"/>
        <v>243126.22175979998</v>
      </c>
      <c r="J1899" s="40">
        <f t="shared" si="304"/>
        <v>243126.22175979998</v>
      </c>
      <c r="K1899" s="39">
        <v>336814.25202879997</v>
      </c>
      <c r="L1899" s="39">
        <v>400808.95991427195</v>
      </c>
      <c r="M1899" s="39">
        <f t="shared" si="305"/>
        <v>336814.25202879997</v>
      </c>
    </row>
    <row r="1900" spans="1:13" ht="33" customHeight="1" x14ac:dyDescent="0.15">
      <c r="A1900" s="113"/>
      <c r="B1900" s="113"/>
      <c r="C1900" s="113"/>
      <c r="D1900" s="40" t="s">
        <v>1567</v>
      </c>
      <c r="E1900" s="40" t="s">
        <v>17</v>
      </c>
      <c r="F1900" s="40">
        <v>170218.62</v>
      </c>
      <c r="G1900" s="40">
        <f t="shared" si="302"/>
        <v>204058.08165599999</v>
      </c>
      <c r="H1900" s="40">
        <v>157724.92540000001</v>
      </c>
      <c r="I1900" s="40">
        <f t="shared" si="303"/>
        <v>165768.8965954</v>
      </c>
      <c r="J1900" s="40">
        <f t="shared" si="304"/>
        <v>165768.8965954</v>
      </c>
      <c r="K1900" s="39">
        <v>229647.49138240001</v>
      </c>
      <c r="L1900" s="39">
        <v>273280.51474505599</v>
      </c>
      <c r="M1900" s="39">
        <f t="shared" si="305"/>
        <v>229647.49138240001</v>
      </c>
    </row>
    <row r="1901" spans="1:13" ht="24.75" customHeight="1" x14ac:dyDescent="0.15">
      <c r="A1901" s="113"/>
      <c r="B1901" s="113"/>
      <c r="C1901" s="113"/>
      <c r="D1901" s="40" t="s">
        <v>1568</v>
      </c>
      <c r="E1901" s="40" t="s">
        <v>17</v>
      </c>
      <c r="F1901" s="40">
        <v>238305.87</v>
      </c>
      <c r="G1901" s="40">
        <f t="shared" si="302"/>
        <v>285681.076956</v>
      </c>
      <c r="H1901" s="40">
        <v>220814.33960000001</v>
      </c>
      <c r="I1901" s="40">
        <f t="shared" si="303"/>
        <v>232075.87091960001</v>
      </c>
      <c r="J1901" s="40">
        <f t="shared" si="304"/>
        <v>232075.87091960001</v>
      </c>
      <c r="K1901" s="39">
        <v>321505.67845760006</v>
      </c>
      <c r="L1901" s="39">
        <v>382591.75736454409</v>
      </c>
      <c r="M1901" s="39">
        <f t="shared" si="305"/>
        <v>321505.67845760006</v>
      </c>
    </row>
    <row r="1902" spans="1:13" ht="41.25" customHeight="1" x14ac:dyDescent="0.15">
      <c r="A1902" s="113"/>
      <c r="B1902" s="113"/>
      <c r="C1902" s="113"/>
      <c r="D1902" s="40" t="s">
        <v>1569</v>
      </c>
      <c r="E1902" s="40" t="s">
        <v>17</v>
      </c>
      <c r="F1902" s="40">
        <v>204261.75</v>
      </c>
      <c r="G1902" s="40">
        <f t="shared" si="302"/>
        <v>244868.9859</v>
      </c>
      <c r="H1902" s="40">
        <v>189269.1692</v>
      </c>
      <c r="I1902" s="40">
        <f t="shared" si="303"/>
        <v>198921.89682920001</v>
      </c>
      <c r="J1902" s="40">
        <f t="shared" si="304"/>
        <v>198921.89682920001</v>
      </c>
      <c r="K1902" s="39">
        <v>275575.9103552</v>
      </c>
      <c r="L1902" s="39">
        <v>327935.33332268801</v>
      </c>
      <c r="M1902" s="39">
        <f t="shared" si="305"/>
        <v>275575.9103552</v>
      </c>
    </row>
    <row r="1903" spans="1:13" ht="16.5" customHeight="1" x14ac:dyDescent="0.15">
      <c r="A1903" s="113"/>
      <c r="B1903" s="113"/>
      <c r="C1903" s="113"/>
      <c r="D1903" s="40" t="s">
        <v>1570</v>
      </c>
      <c r="E1903" s="40" t="s">
        <v>17</v>
      </c>
      <c r="F1903" s="40">
        <v>221282.82</v>
      </c>
      <c r="G1903" s="40">
        <f t="shared" si="302"/>
        <v>265273.84461600002</v>
      </c>
      <c r="H1903" s="40">
        <v>205040.8278</v>
      </c>
      <c r="I1903" s="40">
        <f t="shared" si="303"/>
        <v>215497.91001779999</v>
      </c>
      <c r="J1903" s="40">
        <f t="shared" si="304"/>
        <v>215497.91001779999</v>
      </c>
      <c r="K1903" s="39">
        <v>298539.44527680002</v>
      </c>
      <c r="L1903" s="39">
        <v>355261.93987939204</v>
      </c>
      <c r="M1903" s="39">
        <f t="shared" si="305"/>
        <v>298539.44527680002</v>
      </c>
    </row>
    <row r="1904" spans="1:13" ht="24.75" customHeight="1" x14ac:dyDescent="0.15">
      <c r="A1904" s="113"/>
      <c r="B1904" s="113"/>
      <c r="C1904" s="113"/>
      <c r="D1904" s="40" t="s">
        <v>1571</v>
      </c>
      <c r="E1904" s="40" t="s">
        <v>17</v>
      </c>
      <c r="F1904" s="40">
        <v>214474.59</v>
      </c>
      <c r="G1904" s="40">
        <f t="shared" si="302"/>
        <v>257112.138492</v>
      </c>
      <c r="H1904" s="40">
        <v>198732.535</v>
      </c>
      <c r="I1904" s="40">
        <f t="shared" si="303"/>
        <v>208867.89428499999</v>
      </c>
      <c r="J1904" s="40">
        <f t="shared" si="304"/>
        <v>208867.89428499999</v>
      </c>
      <c r="K1904" s="39">
        <v>289354.57095999998</v>
      </c>
      <c r="L1904" s="39">
        <v>344331.93944240001</v>
      </c>
      <c r="M1904" s="39">
        <f t="shared" si="305"/>
        <v>289354.57095999998</v>
      </c>
    </row>
    <row r="1905" spans="1:13" ht="24.75" customHeight="1" x14ac:dyDescent="0.15">
      <c r="A1905" s="113"/>
      <c r="B1905" s="113"/>
      <c r="C1905" s="113"/>
      <c r="D1905" s="40" t="s">
        <v>1572</v>
      </c>
      <c r="E1905" s="40" t="s">
        <v>17</v>
      </c>
      <c r="F1905" s="40">
        <v>28370.43</v>
      </c>
      <c r="G1905" s="40">
        <f t="shared" si="302"/>
        <v>34010.471484000002</v>
      </c>
      <c r="H1905" s="40">
        <v>26287.642</v>
      </c>
      <c r="I1905" s="40">
        <f t="shared" si="303"/>
        <v>27628.311741999998</v>
      </c>
      <c r="J1905" s="40">
        <f t="shared" si="304"/>
        <v>27628.311741999998</v>
      </c>
      <c r="K1905" s="39">
        <v>38274.806751999997</v>
      </c>
      <c r="L1905" s="39">
        <v>45547.020034879999</v>
      </c>
      <c r="M1905" s="39">
        <f t="shared" si="305"/>
        <v>38274.806751999997</v>
      </c>
    </row>
    <row r="1906" spans="1:13" ht="16.5" customHeight="1" x14ac:dyDescent="0.15">
      <c r="A1906" s="113"/>
      <c r="B1906" s="113"/>
      <c r="C1906" s="113"/>
      <c r="D1906" s="40" t="s">
        <v>1573</v>
      </c>
      <c r="E1906" s="40" t="s">
        <v>17</v>
      </c>
      <c r="F1906" s="40">
        <v>177027.84</v>
      </c>
      <c r="G1906" s="40">
        <f t="shared" si="302"/>
        <v>212220.97459199998</v>
      </c>
      <c r="H1906" s="40">
        <v>164034.14480000001</v>
      </c>
      <c r="I1906" s="40">
        <f t="shared" si="303"/>
        <v>172399.88618480001</v>
      </c>
      <c r="J1906" s="40">
        <f t="shared" si="304"/>
        <v>172399.88618480001</v>
      </c>
      <c r="K1906" s="39">
        <v>238833.71482880003</v>
      </c>
      <c r="L1906" s="39">
        <v>284212.12064627203</v>
      </c>
      <c r="M1906" s="39">
        <f t="shared" si="305"/>
        <v>238833.71482880003</v>
      </c>
    </row>
    <row r="1907" spans="1:13" ht="16.5" customHeight="1" x14ac:dyDescent="0.15">
      <c r="A1907" s="113"/>
      <c r="B1907" s="113"/>
      <c r="C1907" s="113"/>
      <c r="D1907" s="40" t="s">
        <v>1574</v>
      </c>
      <c r="E1907" s="40" t="s">
        <v>17</v>
      </c>
      <c r="F1907" s="40">
        <v>51066.18</v>
      </c>
      <c r="G1907" s="40">
        <f t="shared" si="302"/>
        <v>61218.136584</v>
      </c>
      <c r="H1907" s="40">
        <v>47317.755599999997</v>
      </c>
      <c r="I1907" s="40">
        <f t="shared" si="303"/>
        <v>49730.961135599995</v>
      </c>
      <c r="J1907" s="40">
        <f t="shared" si="304"/>
        <v>49730.961135599995</v>
      </c>
      <c r="K1907" s="39">
        <v>68894.652153599993</v>
      </c>
      <c r="L1907" s="39">
        <v>81984.636062783989</v>
      </c>
      <c r="M1907" s="39">
        <f t="shared" si="305"/>
        <v>68894.652153599993</v>
      </c>
    </row>
    <row r="1908" spans="1:13" ht="24.75" customHeight="1" x14ac:dyDescent="0.15">
      <c r="A1908" s="113"/>
      <c r="B1908" s="113"/>
      <c r="C1908" s="113"/>
      <c r="D1908" s="40" t="s">
        <v>55</v>
      </c>
      <c r="E1908" s="40" t="s">
        <v>17</v>
      </c>
      <c r="F1908" s="40">
        <v>6354814.9500000002</v>
      </c>
      <c r="G1908" s="40">
        <f t="shared" si="302"/>
        <v>7618152.16206</v>
      </c>
      <c r="H1908" s="40">
        <v>5888371.5789999999</v>
      </c>
      <c r="I1908" s="40">
        <f t="shared" si="303"/>
        <v>6188678.5295289997</v>
      </c>
      <c r="J1908" s="40">
        <f t="shared" si="304"/>
        <v>6188678.5295289997</v>
      </c>
      <c r="K1908" s="39">
        <v>8573469.0190239996</v>
      </c>
      <c r="L1908" s="39">
        <v>10202428.132638559</v>
      </c>
      <c r="M1908" s="39">
        <f t="shared" si="305"/>
        <v>8573469.0190239996</v>
      </c>
    </row>
    <row r="1909" spans="1:13" ht="24.75" customHeight="1" x14ac:dyDescent="0.15">
      <c r="A1909" s="113"/>
      <c r="B1909" s="113"/>
      <c r="C1909" s="113"/>
      <c r="D1909" s="40" t="s">
        <v>1575</v>
      </c>
      <c r="E1909" s="40" t="s">
        <v>17</v>
      </c>
      <c r="F1909" s="40">
        <v>100882.98</v>
      </c>
      <c r="G1909" s="40">
        <f t="shared" si="302"/>
        <v>120938.516424</v>
      </c>
      <c r="H1909" s="40">
        <v>93478.1878</v>
      </c>
      <c r="I1909" s="40">
        <f t="shared" si="303"/>
        <v>98245.575377799993</v>
      </c>
      <c r="J1909" s="40">
        <f t="shared" si="304"/>
        <v>98245.575377799993</v>
      </c>
      <c r="K1909" s="39">
        <v>136104.24143679999</v>
      </c>
      <c r="L1909" s="39">
        <v>161964.04730979199</v>
      </c>
      <c r="M1909" s="39">
        <f t="shared" si="305"/>
        <v>136104.24143679999</v>
      </c>
    </row>
    <row r="1910" spans="1:13" ht="16.5" customHeight="1" x14ac:dyDescent="0.15">
      <c r="A1910" s="113"/>
      <c r="B1910" s="113"/>
      <c r="C1910" s="113"/>
      <c r="D1910" s="40" t="s">
        <v>1576</v>
      </c>
      <c r="E1910" s="40" t="s">
        <v>17</v>
      </c>
      <c r="F1910" s="40">
        <v>419871.87</v>
      </c>
      <c r="G1910" s="40">
        <f t="shared" si="302"/>
        <v>503342.39775599999</v>
      </c>
      <c r="H1910" s="40">
        <v>389053.39519999997</v>
      </c>
      <c r="I1910" s="40">
        <f t="shared" si="303"/>
        <v>408895.11835519999</v>
      </c>
      <c r="J1910" s="40">
        <f t="shared" si="304"/>
        <v>408895.11835519999</v>
      </c>
      <c r="K1910" s="39">
        <v>566461.74341119989</v>
      </c>
      <c r="L1910" s="39">
        <v>674089.47465932788</v>
      </c>
      <c r="M1910" s="39">
        <f t="shared" si="305"/>
        <v>566461.74341119989</v>
      </c>
    </row>
    <row r="1911" spans="1:13" ht="24.75" customHeight="1" x14ac:dyDescent="0.15">
      <c r="A1911" s="113"/>
      <c r="B1911" s="113"/>
      <c r="C1911" s="113"/>
      <c r="D1911" s="40" t="s">
        <v>1577</v>
      </c>
      <c r="E1911" s="40" t="s">
        <v>17</v>
      </c>
      <c r="F1911" s="40">
        <v>95321.16</v>
      </c>
      <c r="G1911" s="40">
        <f t="shared" si="302"/>
        <v>114271.006608</v>
      </c>
      <c r="H1911" s="40">
        <v>88324.438599999994</v>
      </c>
      <c r="I1911" s="40">
        <f t="shared" si="303"/>
        <v>92828.984968599994</v>
      </c>
      <c r="J1911" s="40">
        <f t="shared" si="304"/>
        <v>92828.984968599994</v>
      </c>
      <c r="K1911" s="39">
        <v>128600.38260159999</v>
      </c>
      <c r="L1911" s="39">
        <v>153034.45529590399</v>
      </c>
      <c r="M1911" s="39">
        <f t="shared" si="305"/>
        <v>128600.38260159999</v>
      </c>
    </row>
    <row r="1912" spans="1:13" ht="41.25" customHeight="1" x14ac:dyDescent="0.15">
      <c r="A1912" s="113"/>
      <c r="B1912" s="113"/>
      <c r="C1912" s="113"/>
      <c r="D1912" s="40" t="s">
        <v>1578</v>
      </c>
      <c r="E1912" s="40" t="s">
        <v>17</v>
      </c>
      <c r="F1912" s="40">
        <v>0</v>
      </c>
      <c r="G1912" s="40">
        <f t="shared" si="302"/>
        <v>0</v>
      </c>
      <c r="H1912" s="40">
        <v>0</v>
      </c>
      <c r="I1912" s="40">
        <f t="shared" si="303"/>
        <v>0</v>
      </c>
      <c r="J1912" s="40">
        <f t="shared" si="304"/>
        <v>0</v>
      </c>
      <c r="K1912" s="39">
        <v>1285440</v>
      </c>
      <c r="L1912" s="39">
        <v>1529673.6</v>
      </c>
      <c r="M1912" s="39">
        <f t="shared" si="305"/>
        <v>1285440</v>
      </c>
    </row>
    <row r="1913" spans="1:13" ht="41.25" customHeight="1" x14ac:dyDescent="0.15">
      <c r="A1913" s="113"/>
      <c r="B1913" s="113"/>
      <c r="C1913" s="113"/>
      <c r="D1913" s="40" t="s">
        <v>1579</v>
      </c>
      <c r="E1913" s="40" t="s">
        <v>17</v>
      </c>
      <c r="F1913" s="40">
        <v>0</v>
      </c>
      <c r="G1913" s="40">
        <f t="shared" si="302"/>
        <v>0</v>
      </c>
      <c r="H1913" s="40">
        <v>0</v>
      </c>
      <c r="I1913" s="40">
        <f t="shared" si="303"/>
        <v>0</v>
      </c>
      <c r="J1913" s="40">
        <f t="shared" si="304"/>
        <v>0</v>
      </c>
      <c r="K1913" s="39">
        <v>58240</v>
      </c>
      <c r="L1913" s="39">
        <v>69305.600000000006</v>
      </c>
      <c r="M1913" s="39">
        <f t="shared" si="305"/>
        <v>58240</v>
      </c>
    </row>
    <row r="1914" spans="1:13" ht="24.75" customHeight="1" x14ac:dyDescent="0.15">
      <c r="A1914" s="113"/>
      <c r="B1914" s="113"/>
      <c r="C1914" s="113"/>
      <c r="D1914" s="40" t="s">
        <v>1580</v>
      </c>
      <c r="E1914" s="40" t="s">
        <v>17</v>
      </c>
      <c r="F1914" s="40">
        <v>0</v>
      </c>
      <c r="G1914" s="40">
        <f t="shared" si="302"/>
        <v>0</v>
      </c>
      <c r="H1914" s="40">
        <v>0</v>
      </c>
      <c r="I1914" s="40">
        <f t="shared" si="303"/>
        <v>0</v>
      </c>
      <c r="J1914" s="40">
        <f t="shared" si="304"/>
        <v>0</v>
      </c>
      <c r="K1914" s="39">
        <v>243360</v>
      </c>
      <c r="L1914" s="39">
        <v>289598.40000000002</v>
      </c>
      <c r="M1914" s="39">
        <f t="shared" si="305"/>
        <v>243360</v>
      </c>
    </row>
    <row r="1915" spans="1:13" ht="24.75" customHeight="1" x14ac:dyDescent="0.15">
      <c r="A1915" s="113"/>
      <c r="B1915" s="113"/>
      <c r="C1915" s="113"/>
      <c r="D1915" s="86" t="s">
        <v>81</v>
      </c>
      <c r="E1915" s="87"/>
      <c r="F1915" s="87"/>
      <c r="G1915" s="87"/>
      <c r="H1915" s="87"/>
      <c r="I1915" s="87"/>
      <c r="J1915" s="87"/>
      <c r="K1915" s="87"/>
      <c r="L1915" s="87"/>
      <c r="M1915" s="88"/>
    </row>
    <row r="1916" spans="1:13" ht="24.75" customHeight="1" x14ac:dyDescent="0.15">
      <c r="A1916" s="113"/>
      <c r="B1916" s="113"/>
      <c r="C1916" s="113"/>
      <c r="D1916" s="40" t="s">
        <v>1581</v>
      </c>
      <c r="E1916" s="118" t="s">
        <v>82</v>
      </c>
      <c r="F1916" s="40">
        <v>198159.39</v>
      </c>
      <c r="G1916" s="40">
        <f>(F1916*19.88%)+F1916</f>
        <v>237553.47673200001</v>
      </c>
      <c r="H1916" s="40">
        <v>183466.8</v>
      </c>
      <c r="I1916" s="40">
        <f>(H1916*5.1%)+H1916</f>
        <v>192823.60679999998</v>
      </c>
      <c r="J1916" s="40">
        <f>I1916</f>
        <v>192823.60679999998</v>
      </c>
      <c r="K1916" s="121">
        <v>267127.66080000001</v>
      </c>
      <c r="L1916" s="121">
        <v>359856</v>
      </c>
      <c r="M1916" s="121">
        <f>MIN(K1916,L1916)</f>
        <v>267127.66080000001</v>
      </c>
    </row>
    <row r="1917" spans="1:13" ht="33.75" customHeight="1" x14ac:dyDescent="0.15">
      <c r="A1917" s="113"/>
      <c r="B1917" s="113"/>
      <c r="C1917" s="113"/>
      <c r="D1917" s="40" t="s">
        <v>1582</v>
      </c>
      <c r="E1917" s="119"/>
      <c r="F1917" s="40"/>
      <c r="G1917" s="40"/>
      <c r="H1917" s="40"/>
      <c r="I1917" s="40"/>
      <c r="J1917" s="40">
        <f t="shared" ref="J1917:J1942" si="306">+(G1917+I1917)/2</f>
        <v>0</v>
      </c>
      <c r="K1917" s="122"/>
      <c r="L1917" s="122"/>
      <c r="M1917" s="122"/>
    </row>
    <row r="1918" spans="1:13" ht="29.25" customHeight="1" x14ac:dyDescent="0.15">
      <c r="A1918" s="113"/>
      <c r="B1918" s="113"/>
      <c r="C1918" s="113"/>
      <c r="D1918" s="40" t="s">
        <v>1583</v>
      </c>
      <c r="E1918" s="119"/>
      <c r="F1918" s="40"/>
      <c r="G1918" s="40"/>
      <c r="H1918" s="40"/>
      <c r="I1918" s="40"/>
      <c r="J1918" s="40">
        <f t="shared" si="306"/>
        <v>0</v>
      </c>
      <c r="K1918" s="122"/>
      <c r="L1918" s="122"/>
      <c r="M1918" s="122"/>
    </row>
    <row r="1919" spans="1:13" ht="25.5" customHeight="1" x14ac:dyDescent="0.15">
      <c r="A1919" s="113"/>
      <c r="B1919" s="113"/>
      <c r="C1919" s="113"/>
      <c r="D1919" s="40" t="s">
        <v>1503</v>
      </c>
      <c r="E1919" s="119"/>
      <c r="F1919" s="40"/>
      <c r="G1919" s="40"/>
      <c r="H1919" s="40"/>
      <c r="I1919" s="40"/>
      <c r="J1919" s="40">
        <f t="shared" si="306"/>
        <v>0</v>
      </c>
      <c r="K1919" s="122"/>
      <c r="L1919" s="122"/>
      <c r="M1919" s="122"/>
    </row>
    <row r="1920" spans="1:13" ht="26.25" customHeight="1" x14ac:dyDescent="0.15">
      <c r="A1920" s="113"/>
      <c r="B1920" s="113"/>
      <c r="C1920" s="113"/>
      <c r="D1920" s="40" t="s">
        <v>1584</v>
      </c>
      <c r="E1920" s="119"/>
      <c r="F1920" s="40"/>
      <c r="G1920" s="40"/>
      <c r="H1920" s="40"/>
      <c r="I1920" s="40"/>
      <c r="J1920" s="40">
        <f t="shared" si="306"/>
        <v>0</v>
      </c>
      <c r="K1920" s="122"/>
      <c r="L1920" s="122"/>
      <c r="M1920" s="122"/>
    </row>
    <row r="1921" spans="1:13" ht="26.25" customHeight="1" x14ac:dyDescent="0.15">
      <c r="A1921" s="113"/>
      <c r="B1921" s="113"/>
      <c r="C1921" s="113"/>
      <c r="D1921" s="40" t="s">
        <v>1585</v>
      </c>
      <c r="E1921" s="119"/>
      <c r="F1921" s="40"/>
      <c r="G1921" s="40"/>
      <c r="H1921" s="40"/>
      <c r="I1921" s="40"/>
      <c r="J1921" s="40">
        <f t="shared" si="306"/>
        <v>0</v>
      </c>
      <c r="K1921" s="122"/>
      <c r="L1921" s="122"/>
      <c r="M1921" s="122"/>
    </row>
    <row r="1922" spans="1:13" ht="24.75" customHeight="1" x14ac:dyDescent="0.15">
      <c r="A1922" s="113"/>
      <c r="B1922" s="113"/>
      <c r="C1922" s="113"/>
      <c r="D1922" s="40" t="s">
        <v>1586</v>
      </c>
      <c r="E1922" s="119"/>
      <c r="F1922" s="40"/>
      <c r="G1922" s="40"/>
      <c r="H1922" s="40"/>
      <c r="I1922" s="40"/>
      <c r="J1922" s="40">
        <f t="shared" si="306"/>
        <v>0</v>
      </c>
      <c r="K1922" s="122"/>
      <c r="L1922" s="122"/>
      <c r="M1922" s="122"/>
    </row>
    <row r="1923" spans="1:13" ht="24.75" customHeight="1" x14ac:dyDescent="0.15">
      <c r="A1923" s="113"/>
      <c r="B1923" s="113"/>
      <c r="C1923" s="113"/>
      <c r="D1923" s="40" t="s">
        <v>1587</v>
      </c>
      <c r="E1923" s="119"/>
      <c r="F1923" s="40"/>
      <c r="G1923" s="40"/>
      <c r="H1923" s="40"/>
      <c r="I1923" s="40"/>
      <c r="J1923" s="40">
        <f t="shared" si="306"/>
        <v>0</v>
      </c>
      <c r="K1923" s="122"/>
      <c r="L1923" s="122"/>
      <c r="M1923" s="122"/>
    </row>
    <row r="1924" spans="1:13" ht="24.75" customHeight="1" x14ac:dyDescent="0.15">
      <c r="A1924" s="113"/>
      <c r="B1924" s="113"/>
      <c r="C1924" s="113"/>
      <c r="D1924" s="40" t="s">
        <v>1588</v>
      </c>
      <c r="E1924" s="119"/>
      <c r="F1924" s="40"/>
      <c r="G1924" s="40"/>
      <c r="H1924" s="40"/>
      <c r="I1924" s="40"/>
      <c r="J1924" s="40">
        <f t="shared" si="306"/>
        <v>0</v>
      </c>
      <c r="K1924" s="122"/>
      <c r="L1924" s="122"/>
      <c r="M1924" s="122"/>
    </row>
    <row r="1925" spans="1:13" ht="16.5" customHeight="1" x14ac:dyDescent="0.15">
      <c r="A1925" s="113"/>
      <c r="B1925" s="113"/>
      <c r="C1925" s="113"/>
      <c r="D1925" s="40" t="s">
        <v>1589</v>
      </c>
      <c r="E1925" s="119"/>
      <c r="F1925" s="40"/>
      <c r="G1925" s="40"/>
      <c r="H1925" s="40"/>
      <c r="I1925" s="40"/>
      <c r="J1925" s="40">
        <f t="shared" si="306"/>
        <v>0</v>
      </c>
      <c r="K1925" s="122"/>
      <c r="L1925" s="122"/>
      <c r="M1925" s="122"/>
    </row>
    <row r="1926" spans="1:13" ht="24.75" customHeight="1" x14ac:dyDescent="0.15">
      <c r="A1926" s="113"/>
      <c r="B1926" s="113"/>
      <c r="C1926" s="113"/>
      <c r="D1926" s="40" t="s">
        <v>1590</v>
      </c>
      <c r="E1926" s="119"/>
      <c r="F1926" s="40"/>
      <c r="G1926" s="40"/>
      <c r="H1926" s="40"/>
      <c r="I1926" s="40"/>
      <c r="J1926" s="40">
        <f t="shared" si="306"/>
        <v>0</v>
      </c>
      <c r="K1926" s="122"/>
      <c r="L1926" s="122"/>
      <c r="M1926" s="122"/>
    </row>
    <row r="1927" spans="1:13" ht="26.25" customHeight="1" x14ac:dyDescent="0.15">
      <c r="A1927" s="113"/>
      <c r="B1927" s="113"/>
      <c r="C1927" s="113"/>
      <c r="D1927" s="40" t="s">
        <v>1591</v>
      </c>
      <c r="E1927" s="119"/>
      <c r="F1927" s="40"/>
      <c r="G1927" s="40"/>
      <c r="H1927" s="40"/>
      <c r="I1927" s="40"/>
      <c r="J1927" s="40">
        <f t="shared" si="306"/>
        <v>0</v>
      </c>
      <c r="K1927" s="122"/>
      <c r="L1927" s="122"/>
      <c r="M1927" s="122"/>
    </row>
    <row r="1928" spans="1:13" ht="27" customHeight="1" x14ac:dyDescent="0.15">
      <c r="A1928" s="113"/>
      <c r="B1928" s="113"/>
      <c r="C1928" s="113"/>
      <c r="D1928" s="40" t="s">
        <v>793</v>
      </c>
      <c r="E1928" s="119"/>
      <c r="F1928" s="40"/>
      <c r="G1928" s="40"/>
      <c r="H1928" s="40"/>
      <c r="I1928" s="40"/>
      <c r="J1928" s="40">
        <f t="shared" si="306"/>
        <v>0</v>
      </c>
      <c r="K1928" s="122"/>
      <c r="L1928" s="122"/>
      <c r="M1928" s="122"/>
    </row>
    <row r="1929" spans="1:13" ht="18" customHeight="1" x14ac:dyDescent="0.15">
      <c r="A1929" s="113"/>
      <c r="B1929" s="113"/>
      <c r="C1929" s="113"/>
      <c r="D1929" s="40" t="s">
        <v>1592</v>
      </c>
      <c r="E1929" s="119"/>
      <c r="F1929" s="40"/>
      <c r="G1929" s="40"/>
      <c r="H1929" s="40"/>
      <c r="I1929" s="40"/>
      <c r="J1929" s="40"/>
      <c r="K1929" s="122"/>
      <c r="L1929" s="122"/>
      <c r="M1929" s="122"/>
    </row>
    <row r="1930" spans="1:13" ht="24.75" customHeight="1" x14ac:dyDescent="0.15">
      <c r="A1930" s="113"/>
      <c r="B1930" s="113"/>
      <c r="C1930" s="113"/>
      <c r="D1930" s="40" t="s">
        <v>1593</v>
      </c>
      <c r="E1930" s="119"/>
      <c r="F1930" s="40"/>
      <c r="G1930" s="40"/>
      <c r="H1930" s="40"/>
      <c r="I1930" s="40"/>
      <c r="J1930" s="40">
        <f t="shared" si="306"/>
        <v>0</v>
      </c>
      <c r="K1930" s="122"/>
      <c r="L1930" s="122"/>
      <c r="M1930" s="122"/>
    </row>
    <row r="1931" spans="1:13" ht="18.75" customHeight="1" x14ac:dyDescent="0.15">
      <c r="A1931" s="113"/>
      <c r="B1931" s="113"/>
      <c r="C1931" s="113"/>
      <c r="D1931" s="40" t="s">
        <v>1594</v>
      </c>
      <c r="E1931" s="119"/>
      <c r="F1931" s="40"/>
      <c r="G1931" s="40"/>
      <c r="H1931" s="40"/>
      <c r="I1931" s="40"/>
      <c r="J1931" s="40">
        <f t="shared" si="306"/>
        <v>0</v>
      </c>
      <c r="K1931" s="122"/>
      <c r="L1931" s="122"/>
      <c r="M1931" s="122"/>
    </row>
    <row r="1932" spans="1:13" ht="12.75" customHeight="1" x14ac:dyDescent="0.15">
      <c r="A1932" s="113"/>
      <c r="B1932" s="113"/>
      <c r="C1932" s="113"/>
      <c r="D1932" s="40" t="s">
        <v>1546</v>
      </c>
      <c r="E1932" s="119"/>
      <c r="F1932" s="40"/>
      <c r="G1932" s="40"/>
      <c r="H1932" s="40"/>
      <c r="I1932" s="40"/>
      <c r="J1932" s="40">
        <f t="shared" si="306"/>
        <v>0</v>
      </c>
      <c r="K1932" s="122"/>
      <c r="L1932" s="122"/>
      <c r="M1932" s="122"/>
    </row>
    <row r="1933" spans="1:13" ht="24.75" customHeight="1" x14ac:dyDescent="0.15">
      <c r="A1933" s="113"/>
      <c r="B1933" s="113"/>
      <c r="C1933" s="113"/>
      <c r="D1933" s="40" t="s">
        <v>1595</v>
      </c>
      <c r="E1933" s="119"/>
      <c r="F1933" s="40"/>
      <c r="G1933" s="40"/>
      <c r="H1933" s="40"/>
      <c r="I1933" s="40"/>
      <c r="J1933" s="40">
        <f t="shared" si="306"/>
        <v>0</v>
      </c>
      <c r="K1933" s="122"/>
      <c r="L1933" s="122"/>
      <c r="M1933" s="122"/>
    </row>
    <row r="1934" spans="1:13" ht="18" customHeight="1" x14ac:dyDescent="0.15">
      <c r="A1934" s="113"/>
      <c r="B1934" s="113"/>
      <c r="C1934" s="113"/>
      <c r="D1934" s="40" t="s">
        <v>1596</v>
      </c>
      <c r="E1934" s="119"/>
      <c r="F1934" s="40"/>
      <c r="G1934" s="40"/>
      <c r="H1934" s="40"/>
      <c r="I1934" s="40"/>
      <c r="J1934" s="40">
        <f t="shared" si="306"/>
        <v>0</v>
      </c>
      <c r="K1934" s="122"/>
      <c r="L1934" s="122"/>
      <c r="M1934" s="122"/>
    </row>
    <row r="1935" spans="1:13" ht="18" customHeight="1" x14ac:dyDescent="0.15">
      <c r="A1935" s="113"/>
      <c r="B1935" s="113"/>
      <c r="C1935" s="113"/>
      <c r="D1935" s="40" t="s">
        <v>1597</v>
      </c>
      <c r="E1935" s="119"/>
      <c r="F1935" s="40"/>
      <c r="G1935" s="40"/>
      <c r="H1935" s="40"/>
      <c r="I1935" s="40"/>
      <c r="J1935" s="40">
        <f t="shared" si="306"/>
        <v>0</v>
      </c>
      <c r="K1935" s="122"/>
      <c r="L1935" s="122"/>
      <c r="M1935" s="122"/>
    </row>
    <row r="1936" spans="1:13" ht="24.75" customHeight="1" x14ac:dyDescent="0.15">
      <c r="A1936" s="113"/>
      <c r="B1936" s="113"/>
      <c r="C1936" s="113"/>
      <c r="D1936" s="40" t="s">
        <v>1509</v>
      </c>
      <c r="E1936" s="119"/>
      <c r="F1936" s="40"/>
      <c r="G1936" s="40"/>
      <c r="H1936" s="40"/>
      <c r="I1936" s="40"/>
      <c r="J1936" s="40">
        <f t="shared" si="306"/>
        <v>0</v>
      </c>
      <c r="K1936" s="122"/>
      <c r="L1936" s="122"/>
      <c r="M1936" s="122"/>
    </row>
    <row r="1937" spans="1:13" ht="24.75" customHeight="1" x14ac:dyDescent="0.15">
      <c r="A1937" s="113"/>
      <c r="B1937" s="113"/>
      <c r="C1937" s="113"/>
      <c r="D1937" s="40" t="s">
        <v>1598</v>
      </c>
      <c r="E1937" s="119"/>
      <c r="F1937" s="40"/>
      <c r="G1937" s="40"/>
      <c r="H1937" s="40"/>
      <c r="I1937" s="40"/>
      <c r="J1937" s="40">
        <f t="shared" si="306"/>
        <v>0</v>
      </c>
      <c r="K1937" s="122"/>
      <c r="L1937" s="122"/>
      <c r="M1937" s="122"/>
    </row>
    <row r="1938" spans="1:13" ht="21" customHeight="1" x14ac:dyDescent="0.15">
      <c r="A1938" s="113"/>
      <c r="B1938" s="113"/>
      <c r="C1938" s="113"/>
      <c r="D1938" s="40" t="s">
        <v>1599</v>
      </c>
      <c r="E1938" s="119"/>
      <c r="F1938" s="40"/>
      <c r="G1938" s="40"/>
      <c r="H1938" s="40"/>
      <c r="I1938" s="40"/>
      <c r="J1938" s="40">
        <f t="shared" si="306"/>
        <v>0</v>
      </c>
      <c r="K1938" s="122"/>
      <c r="L1938" s="122"/>
      <c r="M1938" s="122"/>
    </row>
    <row r="1939" spans="1:13" ht="14.25" customHeight="1" x14ac:dyDescent="0.15">
      <c r="A1939" s="113"/>
      <c r="B1939" s="113"/>
      <c r="C1939" s="113"/>
      <c r="D1939" s="40" t="s">
        <v>1600</v>
      </c>
      <c r="E1939" s="119"/>
      <c r="F1939" s="40"/>
      <c r="G1939" s="40"/>
      <c r="H1939" s="40"/>
      <c r="I1939" s="40"/>
      <c r="J1939" s="40">
        <f t="shared" si="306"/>
        <v>0</v>
      </c>
      <c r="K1939" s="122"/>
      <c r="L1939" s="122"/>
      <c r="M1939" s="122"/>
    </row>
    <row r="1940" spans="1:13" ht="33" customHeight="1" x14ac:dyDescent="0.15">
      <c r="A1940" s="113"/>
      <c r="B1940" s="113"/>
      <c r="C1940" s="113"/>
      <c r="D1940" s="40" t="s">
        <v>1601</v>
      </c>
      <c r="E1940" s="119"/>
      <c r="F1940" s="40"/>
      <c r="G1940" s="40"/>
      <c r="H1940" s="40"/>
      <c r="I1940" s="40"/>
      <c r="J1940" s="40">
        <f t="shared" si="306"/>
        <v>0</v>
      </c>
      <c r="K1940" s="122"/>
      <c r="L1940" s="122"/>
      <c r="M1940" s="122"/>
    </row>
    <row r="1941" spans="1:13" ht="24.75" customHeight="1" x14ac:dyDescent="0.15">
      <c r="A1941" s="113"/>
      <c r="B1941" s="113"/>
      <c r="C1941" s="113"/>
      <c r="D1941" s="40" t="s">
        <v>99</v>
      </c>
      <c r="E1941" s="119"/>
      <c r="F1941" s="40"/>
      <c r="G1941" s="40"/>
      <c r="H1941" s="40"/>
      <c r="I1941" s="40"/>
      <c r="J1941" s="40">
        <f t="shared" si="306"/>
        <v>0</v>
      </c>
      <c r="K1941" s="122"/>
      <c r="L1941" s="122"/>
      <c r="M1941" s="122"/>
    </row>
    <row r="1942" spans="1:13" ht="27.75" customHeight="1" x14ac:dyDescent="0.15">
      <c r="A1942" s="114"/>
      <c r="B1942" s="114"/>
      <c r="C1942" s="114"/>
      <c r="D1942" s="40" t="s">
        <v>1602</v>
      </c>
      <c r="E1942" s="120"/>
      <c r="F1942" s="40"/>
      <c r="G1942" s="40"/>
      <c r="H1942" s="40"/>
      <c r="I1942" s="40"/>
      <c r="J1942" s="40">
        <f t="shared" si="306"/>
        <v>0</v>
      </c>
      <c r="K1942" s="123"/>
      <c r="L1942" s="123"/>
      <c r="M1942" s="123"/>
    </row>
    <row r="1943" spans="1:13" ht="16.5" customHeight="1" x14ac:dyDescent="0.15">
      <c r="A1943" s="112">
        <v>5</v>
      </c>
      <c r="B1943" s="112" t="s">
        <v>1603</v>
      </c>
      <c r="C1943" s="112" t="s">
        <v>1604</v>
      </c>
      <c r="D1943" s="86" t="s">
        <v>15</v>
      </c>
      <c r="E1943" s="87"/>
      <c r="F1943" s="87"/>
      <c r="G1943" s="87"/>
      <c r="H1943" s="87"/>
      <c r="I1943" s="87"/>
      <c r="J1943" s="87"/>
      <c r="K1943" s="87"/>
      <c r="L1943" s="87"/>
      <c r="M1943" s="88"/>
    </row>
    <row r="1944" spans="1:13" ht="49.5" customHeight="1" x14ac:dyDescent="0.15">
      <c r="A1944" s="113"/>
      <c r="B1944" s="113"/>
      <c r="C1944" s="113"/>
      <c r="D1944" s="40" t="s">
        <v>1605</v>
      </c>
      <c r="E1944" s="40" t="s">
        <v>17</v>
      </c>
      <c r="F1944" s="40">
        <v>249653</v>
      </c>
      <c r="G1944" s="40">
        <f t="shared" ref="G1944:G1963" si="307">(F1944*19.88%)+F1944</f>
        <v>299284.01639999996</v>
      </c>
      <c r="H1944" s="40">
        <v>294418.81059999997</v>
      </c>
      <c r="I1944" s="40">
        <f t="shared" ref="I1944:I1963" si="308">(H1944*5.1%)+H1944</f>
        <v>309434.16994059994</v>
      </c>
      <c r="J1944" s="40">
        <f>I1944</f>
        <v>309434.16994059994</v>
      </c>
      <c r="K1944" s="39">
        <v>428673.78823359997</v>
      </c>
      <c r="L1944" s="39">
        <v>510121.807997984</v>
      </c>
      <c r="M1944" s="39">
        <f>MIN(K1944,L1944)</f>
        <v>428673.78823359997</v>
      </c>
    </row>
    <row r="1945" spans="1:13" ht="33" customHeight="1" x14ac:dyDescent="0.15">
      <c r="A1945" s="113"/>
      <c r="B1945" s="113"/>
      <c r="C1945" s="113"/>
      <c r="D1945" s="40" t="s">
        <v>1606</v>
      </c>
      <c r="E1945" s="40" t="s">
        <v>17</v>
      </c>
      <c r="F1945" s="40">
        <v>283696</v>
      </c>
      <c r="G1945" s="40">
        <f t="shared" si="307"/>
        <v>340094.7648</v>
      </c>
      <c r="H1945" s="40">
        <v>0</v>
      </c>
      <c r="I1945" s="40">
        <f t="shared" si="308"/>
        <v>0</v>
      </c>
      <c r="J1945" s="40">
        <f t="shared" ref="J1945:J1963" si="309">I1945</f>
        <v>0</v>
      </c>
      <c r="K1945" s="39">
        <v>9026056</v>
      </c>
      <c r="L1945" s="39">
        <v>10741006.640000001</v>
      </c>
      <c r="M1945" s="39">
        <f t="shared" ref="M1945:M1963" si="310">MIN(K1945,L1945)</f>
        <v>9026056</v>
      </c>
    </row>
    <row r="1946" spans="1:13" ht="24.75" customHeight="1" x14ac:dyDescent="0.15">
      <c r="A1946" s="113"/>
      <c r="B1946" s="113"/>
      <c r="C1946" s="113"/>
      <c r="D1946" s="40" t="s">
        <v>1607</v>
      </c>
      <c r="E1946" s="40" t="s">
        <v>17</v>
      </c>
      <c r="F1946" s="40">
        <v>283696</v>
      </c>
      <c r="G1946" s="40">
        <f t="shared" si="307"/>
        <v>340094.7648</v>
      </c>
      <c r="H1946" s="40">
        <v>294418.81059999997</v>
      </c>
      <c r="I1946" s="40">
        <f t="shared" si="308"/>
        <v>309434.16994059994</v>
      </c>
      <c r="J1946" s="40">
        <f t="shared" si="309"/>
        <v>309434.16994059994</v>
      </c>
      <c r="K1946" s="39">
        <v>428673.78823359997</v>
      </c>
      <c r="L1946" s="39">
        <v>510121.807997984</v>
      </c>
      <c r="M1946" s="39">
        <f t="shared" si="310"/>
        <v>428673.78823359997</v>
      </c>
    </row>
    <row r="1947" spans="1:13" ht="24.75" customHeight="1" x14ac:dyDescent="0.15">
      <c r="A1947" s="113"/>
      <c r="B1947" s="113"/>
      <c r="C1947" s="113"/>
      <c r="D1947" s="40" t="s">
        <v>1608</v>
      </c>
      <c r="E1947" s="40" t="s">
        <v>17</v>
      </c>
      <c r="F1947" s="40">
        <v>517463</v>
      </c>
      <c r="G1947" s="40">
        <f t="shared" si="307"/>
        <v>620334.64439999999</v>
      </c>
      <c r="H1947" s="40">
        <v>418074.50719999999</v>
      </c>
      <c r="I1947" s="40">
        <f t="shared" si="308"/>
        <v>439396.30706720002</v>
      </c>
      <c r="J1947" s="40">
        <f t="shared" si="309"/>
        <v>439396.30706720002</v>
      </c>
      <c r="K1947" s="39">
        <v>608716.48248319991</v>
      </c>
      <c r="L1947" s="39">
        <v>724372.61415500788</v>
      </c>
      <c r="M1947" s="39">
        <f t="shared" si="310"/>
        <v>608716.48248319991</v>
      </c>
    </row>
    <row r="1948" spans="1:13" ht="33" customHeight="1" x14ac:dyDescent="0.15">
      <c r="A1948" s="113"/>
      <c r="B1948" s="113"/>
      <c r="C1948" s="113"/>
      <c r="D1948" s="40" t="s">
        <v>1609</v>
      </c>
      <c r="E1948" s="40" t="s">
        <v>17</v>
      </c>
      <c r="F1948" s="40">
        <v>96457</v>
      </c>
      <c r="G1948" s="40">
        <f t="shared" si="307"/>
        <v>115632.6516</v>
      </c>
      <c r="H1948" s="40">
        <v>0</v>
      </c>
      <c r="I1948" s="40">
        <f t="shared" si="308"/>
        <v>0</v>
      </c>
      <c r="J1948" s="40">
        <f t="shared" si="309"/>
        <v>0</v>
      </c>
      <c r="K1948" s="39">
        <v>130132.9938272</v>
      </c>
      <c r="L1948" s="39">
        <v>154858.26265436801</v>
      </c>
      <c r="M1948" s="39">
        <f t="shared" si="310"/>
        <v>130132.9938272</v>
      </c>
    </row>
    <row r="1949" spans="1:13" ht="33" customHeight="1" x14ac:dyDescent="0.15">
      <c r="A1949" s="113"/>
      <c r="B1949" s="113"/>
      <c r="C1949" s="113"/>
      <c r="D1949" s="40" t="s">
        <v>1491</v>
      </c>
      <c r="E1949" s="40" t="s">
        <v>17</v>
      </c>
      <c r="F1949" s="40">
        <v>136174</v>
      </c>
      <c r="G1949" s="40">
        <f t="shared" si="307"/>
        <v>163245.39120000001</v>
      </c>
      <c r="H1949" s="40">
        <v>126178.8284</v>
      </c>
      <c r="I1949" s="40">
        <f t="shared" si="308"/>
        <v>132613.94864839999</v>
      </c>
      <c r="J1949" s="40">
        <f t="shared" si="309"/>
        <v>132613.94864839999</v>
      </c>
      <c r="K1949" s="39">
        <v>183716.37415039999</v>
      </c>
      <c r="L1949" s="39">
        <v>218622.48523897599</v>
      </c>
      <c r="M1949" s="39">
        <f t="shared" si="310"/>
        <v>183716.37415039999</v>
      </c>
    </row>
    <row r="1950" spans="1:13" ht="24.75" customHeight="1" x14ac:dyDescent="0.15">
      <c r="A1950" s="113"/>
      <c r="B1950" s="113"/>
      <c r="C1950" s="113"/>
      <c r="D1950" s="40" t="s">
        <v>1563</v>
      </c>
      <c r="E1950" s="40" t="s">
        <v>17</v>
      </c>
      <c r="F1950" s="40">
        <v>164544</v>
      </c>
      <c r="G1950" s="40">
        <f t="shared" si="307"/>
        <v>197255.34719999999</v>
      </c>
      <c r="H1950" s="40">
        <v>260771.18479999999</v>
      </c>
      <c r="I1950" s="40">
        <f t="shared" si="308"/>
        <v>274070.51522479998</v>
      </c>
      <c r="J1950" s="40">
        <f t="shared" si="309"/>
        <v>274070.51522479998</v>
      </c>
      <c r="K1950" s="39">
        <v>379682.84506880003</v>
      </c>
      <c r="L1950" s="39">
        <v>451822.58563187206</v>
      </c>
      <c r="M1950" s="39">
        <f t="shared" si="310"/>
        <v>379682.84506880003</v>
      </c>
    </row>
    <row r="1951" spans="1:13" ht="33" customHeight="1" x14ac:dyDescent="0.15">
      <c r="A1951" s="113"/>
      <c r="B1951" s="113"/>
      <c r="C1951" s="113"/>
      <c r="D1951" s="40" t="s">
        <v>1610</v>
      </c>
      <c r="E1951" s="40" t="s">
        <v>17</v>
      </c>
      <c r="F1951" s="40">
        <v>107804</v>
      </c>
      <c r="G1951" s="40">
        <f t="shared" si="307"/>
        <v>129235.43519999999</v>
      </c>
      <c r="H1951" s="40">
        <v>0</v>
      </c>
      <c r="I1951" s="40">
        <f t="shared" si="308"/>
        <v>0</v>
      </c>
      <c r="J1951" s="40">
        <f t="shared" si="309"/>
        <v>0</v>
      </c>
      <c r="K1951" s="39">
        <v>2900560</v>
      </c>
      <c r="L1951" s="39">
        <v>3451666.4</v>
      </c>
      <c r="M1951" s="39">
        <f t="shared" si="310"/>
        <v>2900560</v>
      </c>
    </row>
    <row r="1952" spans="1:13" ht="24.75" customHeight="1" x14ac:dyDescent="0.15">
      <c r="A1952" s="113"/>
      <c r="B1952" s="113"/>
      <c r="C1952" s="113"/>
      <c r="D1952" s="40" t="s">
        <v>1611</v>
      </c>
      <c r="E1952" s="40" t="s">
        <v>17</v>
      </c>
      <c r="F1952" s="40">
        <v>51066</v>
      </c>
      <c r="G1952" s="40">
        <f t="shared" si="307"/>
        <v>61217.9208</v>
      </c>
      <c r="H1952" s="40">
        <v>68346.016000000003</v>
      </c>
      <c r="I1952" s="40">
        <f t="shared" si="308"/>
        <v>71831.662815999996</v>
      </c>
      <c r="J1952" s="40">
        <f t="shared" si="309"/>
        <v>71831.662815999996</v>
      </c>
      <c r="K1952" s="39">
        <v>38274.806751999997</v>
      </c>
      <c r="L1952" s="39">
        <v>45547.020034879999</v>
      </c>
      <c r="M1952" s="39">
        <f t="shared" si="310"/>
        <v>38274.806751999997</v>
      </c>
    </row>
    <row r="1953" spans="1:13" ht="33" customHeight="1" x14ac:dyDescent="0.15">
      <c r="A1953" s="113"/>
      <c r="B1953" s="113"/>
      <c r="C1953" s="113"/>
      <c r="D1953" s="40" t="s">
        <v>1564</v>
      </c>
      <c r="E1953" s="40" t="s">
        <v>17</v>
      </c>
      <c r="F1953" s="40">
        <v>283696</v>
      </c>
      <c r="G1953" s="40">
        <f t="shared" si="307"/>
        <v>340094.7648</v>
      </c>
      <c r="H1953" s="40">
        <v>609866.80819999997</v>
      </c>
      <c r="I1953" s="40">
        <f t="shared" si="308"/>
        <v>640970.01541819994</v>
      </c>
      <c r="J1953" s="40">
        <f t="shared" si="309"/>
        <v>640970.01541819994</v>
      </c>
      <c r="K1953" s="39">
        <v>887966.07273919997</v>
      </c>
      <c r="L1953" s="39">
        <v>1056679.626559648</v>
      </c>
      <c r="M1953" s="39">
        <f t="shared" si="310"/>
        <v>887966.07273919997</v>
      </c>
    </row>
    <row r="1954" spans="1:13" ht="24.75" customHeight="1" x14ac:dyDescent="0.15">
      <c r="A1954" s="113"/>
      <c r="B1954" s="113"/>
      <c r="C1954" s="113"/>
      <c r="D1954" s="40" t="s">
        <v>1495</v>
      </c>
      <c r="E1954" s="40" t="s">
        <v>17</v>
      </c>
      <c r="F1954" s="40">
        <v>2042618</v>
      </c>
      <c r="G1954" s="40">
        <f t="shared" si="307"/>
        <v>2448690.4583999999</v>
      </c>
      <c r="H1954" s="40">
        <v>588740.32819999999</v>
      </c>
      <c r="I1954" s="40">
        <f t="shared" si="308"/>
        <v>618766.08493819996</v>
      </c>
      <c r="J1954" s="40">
        <f t="shared" si="309"/>
        <v>618766.08493819996</v>
      </c>
      <c r="K1954" s="39">
        <v>857205.91785919992</v>
      </c>
      <c r="L1954" s="39">
        <v>1020075.0422524479</v>
      </c>
      <c r="M1954" s="39">
        <f t="shared" si="310"/>
        <v>857205.91785919992</v>
      </c>
    </row>
    <row r="1955" spans="1:13" ht="33" customHeight="1" x14ac:dyDescent="0.15">
      <c r="A1955" s="113"/>
      <c r="B1955" s="113"/>
      <c r="C1955" s="113"/>
      <c r="D1955" s="40" t="s">
        <v>1612</v>
      </c>
      <c r="E1955" s="40" t="s">
        <v>17</v>
      </c>
      <c r="F1955" s="40">
        <v>111210</v>
      </c>
      <c r="G1955" s="40">
        <f t="shared" si="307"/>
        <v>133318.54800000001</v>
      </c>
      <c r="H1955" s="40">
        <v>0</v>
      </c>
      <c r="I1955" s="40">
        <f t="shared" si="308"/>
        <v>0</v>
      </c>
      <c r="J1955" s="40">
        <f t="shared" si="309"/>
        <v>0</v>
      </c>
      <c r="K1955" s="39">
        <v>16074240</v>
      </c>
      <c r="L1955" s="39">
        <v>19128345.600000001</v>
      </c>
      <c r="M1955" s="39">
        <f t="shared" si="310"/>
        <v>16074240</v>
      </c>
    </row>
    <row r="1956" spans="1:13" ht="24.75" customHeight="1" x14ac:dyDescent="0.15">
      <c r="A1956" s="113"/>
      <c r="B1956" s="113"/>
      <c r="C1956" s="113"/>
      <c r="D1956" s="40" t="s">
        <v>1613</v>
      </c>
      <c r="E1956" s="40" t="s">
        <v>17</v>
      </c>
      <c r="F1956" s="40">
        <v>1009931</v>
      </c>
      <c r="G1956" s="40">
        <f t="shared" si="307"/>
        <v>1210705.2827999999</v>
      </c>
      <c r="H1956" s="40">
        <v>0</v>
      </c>
      <c r="I1956" s="40">
        <f t="shared" si="308"/>
        <v>0</v>
      </c>
      <c r="J1956" s="40">
        <f t="shared" si="309"/>
        <v>0</v>
      </c>
      <c r="K1956" s="39">
        <v>321505.67845760006</v>
      </c>
      <c r="L1956" s="39">
        <v>382591.75736454409</v>
      </c>
      <c r="M1956" s="39">
        <f t="shared" si="310"/>
        <v>321505.67845760006</v>
      </c>
    </row>
    <row r="1957" spans="1:13" ht="33" customHeight="1" x14ac:dyDescent="0.15">
      <c r="A1957" s="113"/>
      <c r="B1957" s="113"/>
      <c r="C1957" s="113"/>
      <c r="D1957" s="40" t="s">
        <v>1614</v>
      </c>
      <c r="E1957" s="40" t="s">
        <v>17</v>
      </c>
      <c r="F1957" s="40">
        <v>1078048</v>
      </c>
      <c r="G1957" s="40">
        <f t="shared" si="307"/>
        <v>1292363.9424000001</v>
      </c>
      <c r="H1957" s="40">
        <v>0</v>
      </c>
      <c r="I1957" s="40">
        <f t="shared" si="308"/>
        <v>0</v>
      </c>
      <c r="J1957" s="40">
        <f t="shared" si="309"/>
        <v>0</v>
      </c>
      <c r="K1957" s="39">
        <v>338000</v>
      </c>
      <c r="L1957" s="39">
        <v>402220</v>
      </c>
      <c r="M1957" s="39">
        <f t="shared" si="310"/>
        <v>338000</v>
      </c>
    </row>
    <row r="1958" spans="1:13" ht="24.75" customHeight="1" x14ac:dyDescent="0.15">
      <c r="A1958" s="113"/>
      <c r="B1958" s="113"/>
      <c r="C1958" s="113"/>
      <c r="D1958" s="40" t="s">
        <v>1615</v>
      </c>
      <c r="E1958" s="40" t="s">
        <v>17</v>
      </c>
      <c r="F1958" s="40">
        <v>771656</v>
      </c>
      <c r="G1958" s="40">
        <f t="shared" si="307"/>
        <v>925061.21279999998</v>
      </c>
      <c r="H1958" s="40">
        <v>47317.755599999997</v>
      </c>
      <c r="I1958" s="40">
        <f t="shared" si="308"/>
        <v>49730.961135599995</v>
      </c>
      <c r="J1958" s="40">
        <f t="shared" si="309"/>
        <v>49730.961135599995</v>
      </c>
      <c r="K1958" s="39">
        <v>68894.652153599993</v>
      </c>
      <c r="L1958" s="39">
        <v>81984.636062783989</v>
      </c>
      <c r="M1958" s="39">
        <f t="shared" si="310"/>
        <v>68894.652153599993</v>
      </c>
    </row>
    <row r="1959" spans="1:13" ht="24.75" customHeight="1" x14ac:dyDescent="0.15">
      <c r="A1959" s="113"/>
      <c r="B1959" s="113"/>
      <c r="C1959" s="113"/>
      <c r="D1959" s="40" t="s">
        <v>1616</v>
      </c>
      <c r="E1959" s="40" t="s">
        <v>17</v>
      </c>
      <c r="F1959" s="40">
        <v>783005</v>
      </c>
      <c r="G1959" s="40">
        <f t="shared" si="307"/>
        <v>938666.39399999997</v>
      </c>
      <c r="H1959" s="40">
        <v>5888371.5789999999</v>
      </c>
      <c r="I1959" s="40">
        <f t="shared" si="308"/>
        <v>6188678.5295289997</v>
      </c>
      <c r="J1959" s="40">
        <f t="shared" si="309"/>
        <v>6188678.5295289997</v>
      </c>
      <c r="K1959" s="39">
        <v>8573469.0190239996</v>
      </c>
      <c r="L1959" s="39">
        <v>10202428.132638559</v>
      </c>
      <c r="M1959" s="39">
        <f t="shared" si="310"/>
        <v>8573469.0190239996</v>
      </c>
    </row>
    <row r="1960" spans="1:13" ht="16.5" customHeight="1" x14ac:dyDescent="0.15">
      <c r="A1960" s="113"/>
      <c r="B1960" s="113"/>
      <c r="C1960" s="113"/>
      <c r="D1960" s="40" t="s">
        <v>1617</v>
      </c>
      <c r="E1960" s="40" t="s">
        <v>17</v>
      </c>
      <c r="F1960" s="40">
        <v>783005</v>
      </c>
      <c r="G1960" s="40">
        <f t="shared" si="307"/>
        <v>938666.39399999997</v>
      </c>
      <c r="H1960" s="40">
        <v>389053.39519999997</v>
      </c>
      <c r="I1960" s="40">
        <f t="shared" si="308"/>
        <v>408895.11835519999</v>
      </c>
      <c r="J1960" s="40">
        <f t="shared" si="309"/>
        <v>408895.11835519999</v>
      </c>
      <c r="K1960" s="39">
        <v>566461.74341119989</v>
      </c>
      <c r="L1960" s="39">
        <v>674089.47465932788</v>
      </c>
      <c r="M1960" s="39">
        <f t="shared" si="310"/>
        <v>566461.74341119989</v>
      </c>
    </row>
    <row r="1961" spans="1:13" ht="24.75" customHeight="1" x14ac:dyDescent="0.15">
      <c r="A1961" s="113"/>
      <c r="B1961" s="113"/>
      <c r="C1961" s="113"/>
      <c r="D1961" s="40" t="s">
        <v>1575</v>
      </c>
      <c r="E1961" s="40" t="s">
        <v>17</v>
      </c>
      <c r="F1961" s="40">
        <v>170219</v>
      </c>
      <c r="G1961" s="40">
        <f t="shared" si="307"/>
        <v>204058.53719999999</v>
      </c>
      <c r="H1961" s="40">
        <v>93478.1878</v>
      </c>
      <c r="I1961" s="40">
        <f t="shared" si="308"/>
        <v>98245.575377799993</v>
      </c>
      <c r="J1961" s="40">
        <f t="shared" si="309"/>
        <v>98245.575377799993</v>
      </c>
      <c r="K1961" s="39">
        <v>136104.24143679999</v>
      </c>
      <c r="L1961" s="39">
        <v>161964.04730979199</v>
      </c>
      <c r="M1961" s="39">
        <f t="shared" si="310"/>
        <v>136104.24143679999</v>
      </c>
    </row>
    <row r="1962" spans="1:13" ht="24.75" customHeight="1" x14ac:dyDescent="0.15">
      <c r="A1962" s="113"/>
      <c r="B1962" s="113"/>
      <c r="C1962" s="113"/>
      <c r="D1962" s="40" t="s">
        <v>1618</v>
      </c>
      <c r="E1962" s="40" t="s">
        <v>17</v>
      </c>
      <c r="F1962" s="40">
        <v>290506</v>
      </c>
      <c r="G1962" s="40">
        <f t="shared" si="307"/>
        <v>348258.59279999998</v>
      </c>
      <c r="H1962" s="40">
        <v>189269.1692</v>
      </c>
      <c r="I1962" s="40">
        <f t="shared" si="308"/>
        <v>198921.89682920001</v>
      </c>
      <c r="J1962" s="40">
        <f t="shared" si="309"/>
        <v>198921.89682920001</v>
      </c>
      <c r="K1962" s="39">
        <v>4019080</v>
      </c>
      <c r="L1962" s="39">
        <v>4782705.2</v>
      </c>
      <c r="M1962" s="39">
        <f t="shared" si="310"/>
        <v>4019080</v>
      </c>
    </row>
    <row r="1963" spans="1:13" ht="24.75" customHeight="1" x14ac:dyDescent="0.15">
      <c r="A1963" s="113"/>
      <c r="B1963" s="113"/>
      <c r="C1963" s="113"/>
      <c r="D1963" s="40" t="s">
        <v>1619</v>
      </c>
      <c r="E1963" s="40" t="s">
        <v>17</v>
      </c>
      <c r="F1963" s="40">
        <v>204262</v>
      </c>
      <c r="G1963" s="40">
        <f t="shared" si="307"/>
        <v>244869.2856</v>
      </c>
      <c r="H1963" s="40">
        <v>88324.438599999994</v>
      </c>
      <c r="I1963" s="40">
        <f t="shared" si="308"/>
        <v>92828.984968599994</v>
      </c>
      <c r="J1963" s="40">
        <f t="shared" si="309"/>
        <v>92828.984968599994</v>
      </c>
      <c r="K1963" s="39">
        <v>128600.38260159999</v>
      </c>
      <c r="L1963" s="39">
        <v>153034.45529590399</v>
      </c>
      <c r="M1963" s="39">
        <f t="shared" si="310"/>
        <v>128600.38260159999</v>
      </c>
    </row>
    <row r="1964" spans="1:13" ht="24.75" customHeight="1" x14ac:dyDescent="0.15">
      <c r="A1964" s="113"/>
      <c r="B1964" s="113"/>
      <c r="C1964" s="113"/>
      <c r="D1964" s="86" t="s">
        <v>81</v>
      </c>
      <c r="E1964" s="87"/>
      <c r="F1964" s="87"/>
      <c r="G1964" s="87"/>
      <c r="H1964" s="87"/>
      <c r="I1964" s="87"/>
      <c r="J1964" s="87"/>
      <c r="K1964" s="87"/>
      <c r="L1964" s="87"/>
      <c r="M1964" s="88"/>
    </row>
    <row r="1965" spans="1:13" ht="24.75" customHeight="1" x14ac:dyDescent="0.15">
      <c r="A1965" s="113"/>
      <c r="B1965" s="113"/>
      <c r="C1965" s="113"/>
      <c r="D1965" s="40" t="s">
        <v>1581</v>
      </c>
      <c r="E1965" s="118" t="s">
        <v>82</v>
      </c>
      <c r="F1965" s="40">
        <v>243550.89</v>
      </c>
      <c r="G1965" s="40">
        <f>(F1965*19.88%)+F1965</f>
        <v>291968.80693200004</v>
      </c>
      <c r="H1965" s="40">
        <v>183466.8</v>
      </c>
      <c r="I1965" s="40">
        <f>(H1965*5.1%)+H1965</f>
        <v>192823.60679999998</v>
      </c>
      <c r="J1965" s="40">
        <f>I1965</f>
        <v>192823.60679999998</v>
      </c>
      <c r="K1965" s="121">
        <v>475127.66080000001</v>
      </c>
      <c r="L1965" s="121">
        <v>435188</v>
      </c>
      <c r="M1965" s="121">
        <f>MIN(K1965,L1965)</f>
        <v>435188</v>
      </c>
    </row>
    <row r="1966" spans="1:13" ht="27" customHeight="1" x14ac:dyDescent="0.15">
      <c r="A1966" s="113"/>
      <c r="B1966" s="113"/>
      <c r="C1966" s="113"/>
      <c r="D1966" s="40" t="s">
        <v>1583</v>
      </c>
      <c r="E1966" s="119"/>
      <c r="F1966" s="40"/>
      <c r="G1966" s="40"/>
      <c r="H1966" s="40"/>
      <c r="I1966" s="40"/>
      <c r="J1966" s="40">
        <f t="shared" ref="J1966:J1981" si="311">+(G1966+I1966)/2</f>
        <v>0</v>
      </c>
      <c r="K1966" s="122"/>
      <c r="L1966" s="122"/>
      <c r="M1966" s="122"/>
    </row>
    <row r="1967" spans="1:13" ht="24.75" customHeight="1" x14ac:dyDescent="0.15">
      <c r="A1967" s="113"/>
      <c r="B1967" s="113"/>
      <c r="C1967" s="113"/>
      <c r="D1967" s="40" t="s">
        <v>1503</v>
      </c>
      <c r="E1967" s="119"/>
      <c r="F1967" s="40"/>
      <c r="G1967" s="40"/>
      <c r="H1967" s="40"/>
      <c r="I1967" s="40"/>
      <c r="J1967" s="40">
        <f t="shared" si="311"/>
        <v>0</v>
      </c>
      <c r="K1967" s="122"/>
      <c r="L1967" s="122"/>
      <c r="M1967" s="122"/>
    </row>
    <row r="1968" spans="1:13" ht="24.75" customHeight="1" x14ac:dyDescent="0.15">
      <c r="A1968" s="113"/>
      <c r="B1968" s="113"/>
      <c r="C1968" s="113"/>
      <c r="D1968" s="40" t="s">
        <v>788</v>
      </c>
      <c r="E1968" s="119"/>
      <c r="F1968" s="40"/>
      <c r="G1968" s="40"/>
      <c r="H1968" s="40"/>
      <c r="I1968" s="40"/>
      <c r="J1968" s="40">
        <f t="shared" si="311"/>
        <v>0</v>
      </c>
      <c r="K1968" s="122"/>
      <c r="L1968" s="122"/>
      <c r="M1968" s="122"/>
    </row>
    <row r="1969" spans="1:13" ht="33" customHeight="1" x14ac:dyDescent="0.15">
      <c r="A1969" s="113"/>
      <c r="B1969" s="113"/>
      <c r="C1969" s="113"/>
      <c r="D1969" s="40" t="s">
        <v>1620</v>
      </c>
      <c r="E1969" s="119"/>
      <c r="F1969" s="40"/>
      <c r="G1969" s="40"/>
      <c r="H1969" s="40"/>
      <c r="I1969" s="40"/>
      <c r="J1969" s="40">
        <f t="shared" si="311"/>
        <v>0</v>
      </c>
      <c r="K1969" s="122"/>
      <c r="L1969" s="122"/>
      <c r="M1969" s="122"/>
    </row>
    <row r="1970" spans="1:13" ht="24.75" customHeight="1" x14ac:dyDescent="0.15">
      <c r="A1970" s="113"/>
      <c r="B1970" s="113"/>
      <c r="C1970" s="113"/>
      <c r="D1970" s="40" t="s">
        <v>1621</v>
      </c>
      <c r="E1970" s="119"/>
      <c r="F1970" s="40"/>
      <c r="G1970" s="40"/>
      <c r="H1970" s="40"/>
      <c r="I1970" s="40"/>
      <c r="J1970" s="40">
        <f t="shared" si="311"/>
        <v>0</v>
      </c>
      <c r="K1970" s="122"/>
      <c r="L1970" s="122"/>
      <c r="M1970" s="122"/>
    </row>
    <row r="1971" spans="1:13" ht="24.75" customHeight="1" x14ac:dyDescent="0.15">
      <c r="A1971" s="113"/>
      <c r="B1971" s="113"/>
      <c r="C1971" s="113"/>
      <c r="D1971" s="40" t="s">
        <v>1622</v>
      </c>
      <c r="E1971" s="119"/>
      <c r="F1971" s="40"/>
      <c r="G1971" s="40"/>
      <c r="H1971" s="40"/>
      <c r="I1971" s="40"/>
      <c r="J1971" s="40">
        <f t="shared" si="311"/>
        <v>0</v>
      </c>
      <c r="K1971" s="122"/>
      <c r="L1971" s="122"/>
      <c r="M1971" s="122"/>
    </row>
    <row r="1972" spans="1:13" ht="16.5" customHeight="1" x14ac:dyDescent="0.15">
      <c r="A1972" s="113"/>
      <c r="B1972" s="113"/>
      <c r="C1972" s="113"/>
      <c r="D1972" s="40" t="s">
        <v>1623</v>
      </c>
      <c r="E1972" s="119"/>
      <c r="F1972" s="40"/>
      <c r="G1972" s="40"/>
      <c r="H1972" s="40"/>
      <c r="I1972" s="40"/>
      <c r="J1972" s="40">
        <f t="shared" si="311"/>
        <v>0</v>
      </c>
      <c r="K1972" s="122"/>
      <c r="L1972" s="122"/>
      <c r="M1972" s="122"/>
    </row>
    <row r="1973" spans="1:13" ht="24.75" customHeight="1" x14ac:dyDescent="0.15">
      <c r="A1973" s="113"/>
      <c r="B1973" s="113"/>
      <c r="C1973" s="113"/>
      <c r="D1973" s="40" t="s">
        <v>1590</v>
      </c>
      <c r="E1973" s="119"/>
      <c r="F1973" s="40"/>
      <c r="G1973" s="40"/>
      <c r="H1973" s="40"/>
      <c r="I1973" s="40"/>
      <c r="J1973" s="40">
        <f t="shared" si="311"/>
        <v>0</v>
      </c>
      <c r="K1973" s="122"/>
      <c r="L1973" s="122"/>
      <c r="M1973" s="122"/>
    </row>
    <row r="1974" spans="1:13" ht="22.5" customHeight="1" x14ac:dyDescent="0.15">
      <c r="A1974" s="113"/>
      <c r="B1974" s="113"/>
      <c r="C1974" s="113"/>
      <c r="D1974" s="40" t="s">
        <v>1505</v>
      </c>
      <c r="E1974" s="119"/>
      <c r="F1974" s="40"/>
      <c r="G1974" s="40"/>
      <c r="H1974" s="40"/>
      <c r="I1974" s="40"/>
      <c r="J1974" s="40">
        <f>+(G1974+I1965)/2</f>
        <v>96411.80339999999</v>
      </c>
      <c r="K1974" s="122"/>
      <c r="L1974" s="122"/>
      <c r="M1974" s="122"/>
    </row>
    <row r="1975" spans="1:13" ht="33" customHeight="1" x14ac:dyDescent="0.15">
      <c r="A1975" s="113"/>
      <c r="B1975" s="113"/>
      <c r="C1975" s="113"/>
      <c r="D1975" s="40" t="s">
        <v>1594</v>
      </c>
      <c r="E1975" s="119"/>
      <c r="F1975" s="40"/>
      <c r="G1975" s="40"/>
      <c r="H1975" s="40"/>
      <c r="I1975" s="40"/>
      <c r="J1975" s="40">
        <f t="shared" si="311"/>
        <v>0</v>
      </c>
      <c r="K1975" s="122"/>
      <c r="L1975" s="122"/>
      <c r="M1975" s="122"/>
    </row>
    <row r="1976" spans="1:13" ht="41.25" customHeight="1" x14ac:dyDescent="0.15">
      <c r="A1976" s="113"/>
      <c r="B1976" s="113"/>
      <c r="C1976" s="113"/>
      <c r="D1976" s="40" t="s">
        <v>1624</v>
      </c>
      <c r="E1976" s="119"/>
      <c r="F1976" s="40"/>
      <c r="G1976" s="40"/>
      <c r="H1976" s="40"/>
      <c r="I1976" s="40"/>
      <c r="J1976" s="40">
        <f t="shared" si="311"/>
        <v>0</v>
      </c>
      <c r="K1976" s="122"/>
      <c r="L1976" s="122"/>
      <c r="M1976" s="122"/>
    </row>
    <row r="1977" spans="1:13" ht="33" customHeight="1" x14ac:dyDescent="0.15">
      <c r="A1977" s="113"/>
      <c r="B1977" s="113"/>
      <c r="C1977" s="113"/>
      <c r="D1977" s="40" t="s">
        <v>1596</v>
      </c>
      <c r="E1977" s="119"/>
      <c r="F1977" s="40"/>
      <c r="G1977" s="40"/>
      <c r="H1977" s="40"/>
      <c r="I1977" s="40"/>
      <c r="J1977" s="40">
        <f t="shared" si="311"/>
        <v>0</v>
      </c>
      <c r="K1977" s="122"/>
      <c r="L1977" s="122"/>
      <c r="M1977" s="122"/>
    </row>
    <row r="1978" spans="1:13" ht="33.75" customHeight="1" x14ac:dyDescent="0.15">
      <c r="A1978" s="113"/>
      <c r="B1978" s="113"/>
      <c r="C1978" s="113"/>
      <c r="D1978" s="40" t="s">
        <v>1509</v>
      </c>
      <c r="E1978" s="119"/>
      <c r="F1978" s="40"/>
      <c r="G1978" s="40"/>
      <c r="H1978" s="40"/>
      <c r="I1978" s="40"/>
      <c r="J1978" s="40">
        <f t="shared" si="311"/>
        <v>0</v>
      </c>
      <c r="K1978" s="122"/>
      <c r="L1978" s="122"/>
      <c r="M1978" s="122"/>
    </row>
    <row r="1979" spans="1:13" ht="16.5" customHeight="1" x14ac:dyDescent="0.15">
      <c r="A1979" s="113"/>
      <c r="B1979" s="113"/>
      <c r="C1979" s="113"/>
      <c r="D1979" s="40" t="s">
        <v>1625</v>
      </c>
      <c r="E1979" s="119"/>
      <c r="F1979" s="40"/>
      <c r="G1979" s="40"/>
      <c r="H1979" s="40"/>
      <c r="I1979" s="40"/>
      <c r="J1979" s="40">
        <f t="shared" si="311"/>
        <v>0</v>
      </c>
      <c r="K1979" s="122"/>
      <c r="L1979" s="122"/>
      <c r="M1979" s="122"/>
    </row>
    <row r="1980" spans="1:13" ht="24.75" customHeight="1" x14ac:dyDescent="0.15">
      <c r="A1980" s="113"/>
      <c r="B1980" s="113"/>
      <c r="C1980" s="113"/>
      <c r="D1980" s="40" t="s">
        <v>99</v>
      </c>
      <c r="E1980" s="119"/>
      <c r="F1980" s="40"/>
      <c r="G1980" s="40"/>
      <c r="H1980" s="40"/>
      <c r="I1980" s="40"/>
      <c r="J1980" s="40">
        <f t="shared" si="311"/>
        <v>0</v>
      </c>
      <c r="K1980" s="122"/>
      <c r="L1980" s="122"/>
      <c r="M1980" s="122"/>
    </row>
    <row r="1981" spans="1:13" ht="21.75" customHeight="1" x14ac:dyDescent="0.15">
      <c r="A1981" s="114"/>
      <c r="B1981" s="114"/>
      <c r="C1981" s="114"/>
      <c r="D1981" s="40" t="s">
        <v>1600</v>
      </c>
      <c r="E1981" s="120"/>
      <c r="F1981" s="40"/>
      <c r="G1981" s="40"/>
      <c r="H1981" s="40"/>
      <c r="I1981" s="40"/>
      <c r="J1981" s="40">
        <f t="shared" si="311"/>
        <v>0</v>
      </c>
      <c r="K1981" s="123"/>
      <c r="L1981" s="123"/>
      <c r="M1981" s="123"/>
    </row>
    <row r="1982" spans="1:13" ht="31.5" customHeight="1" x14ac:dyDescent="0.15">
      <c r="A1982" s="112">
        <v>6</v>
      </c>
      <c r="B1982" s="112" t="s">
        <v>1626</v>
      </c>
      <c r="C1982" s="112" t="s">
        <v>1627</v>
      </c>
      <c r="D1982" s="86" t="s">
        <v>15</v>
      </c>
      <c r="E1982" s="87"/>
      <c r="F1982" s="87"/>
      <c r="G1982" s="87"/>
      <c r="H1982" s="87"/>
      <c r="I1982" s="87"/>
      <c r="J1982" s="87"/>
      <c r="K1982" s="87"/>
      <c r="L1982" s="87"/>
      <c r="M1982" s="88"/>
    </row>
    <row r="1983" spans="1:13" ht="24.75" customHeight="1" x14ac:dyDescent="0.15">
      <c r="A1983" s="113"/>
      <c r="B1983" s="113"/>
      <c r="C1983" s="113"/>
      <c r="D1983" s="40" t="s">
        <v>1628</v>
      </c>
      <c r="E1983" s="40" t="s">
        <v>17</v>
      </c>
      <c r="F1983" s="40">
        <v>0</v>
      </c>
      <c r="G1983" s="40">
        <f t="shared" ref="G1983:G2008" si="312">(F1983*19.88%)+F1983</f>
        <v>0</v>
      </c>
      <c r="H1983" s="40">
        <v>120922.22659999999</v>
      </c>
      <c r="I1983" s="40">
        <f t="shared" ref="I1983:I2008" si="313">(H1983*5.1%)+H1983</f>
        <v>127089.26015659999</v>
      </c>
      <c r="J1983" s="40">
        <f>I1983</f>
        <v>127089.26015659999</v>
      </c>
      <c r="K1983" s="39">
        <v>176062.7619296</v>
      </c>
      <c r="L1983" s="39">
        <v>209514.686696224</v>
      </c>
      <c r="M1983" s="39">
        <f>MIN(K1983,L1983)</f>
        <v>176062.7619296</v>
      </c>
    </row>
    <row r="1984" spans="1:13" ht="24.75" customHeight="1" x14ac:dyDescent="0.15">
      <c r="A1984" s="113"/>
      <c r="B1984" s="113"/>
      <c r="C1984" s="113"/>
      <c r="D1984" s="40" t="s">
        <v>1555</v>
      </c>
      <c r="E1984" s="40" t="s">
        <v>17</v>
      </c>
      <c r="F1984" s="40">
        <v>59008.95</v>
      </c>
      <c r="G1984" s="40">
        <f t="shared" si="312"/>
        <v>70739.92925999999</v>
      </c>
      <c r="H1984" s="40">
        <v>41697</v>
      </c>
      <c r="I1984" s="40">
        <f t="shared" si="313"/>
        <v>43823.546999999999</v>
      </c>
      <c r="J1984" s="40">
        <f t="shared" ref="J1984:J2008" si="314">I1984</f>
        <v>43823.546999999999</v>
      </c>
      <c r="K1984" s="39">
        <v>60710.832000000002</v>
      </c>
      <c r="L1984" s="39">
        <v>72245.890079999997</v>
      </c>
      <c r="M1984" s="39">
        <f t="shared" ref="M1984:M2008" si="315">MIN(K1984,L1984)</f>
        <v>60710.832000000002</v>
      </c>
    </row>
    <row r="1985" spans="1:13" ht="35.25" customHeight="1" x14ac:dyDescent="0.15">
      <c r="A1985" s="113"/>
      <c r="B1985" s="113"/>
      <c r="C1985" s="113"/>
      <c r="D1985" s="40" t="s">
        <v>1629</v>
      </c>
      <c r="E1985" s="40" t="s">
        <v>17</v>
      </c>
      <c r="F1985" s="40">
        <v>204261.75</v>
      </c>
      <c r="G1985" s="40">
        <f t="shared" si="312"/>
        <v>244868.9859</v>
      </c>
      <c r="H1985" s="40">
        <v>0</v>
      </c>
      <c r="I1985" s="40">
        <f t="shared" si="313"/>
        <v>0</v>
      </c>
      <c r="J1985" s="40">
        <f t="shared" si="314"/>
        <v>0</v>
      </c>
      <c r="K1985" s="39">
        <v>589680</v>
      </c>
      <c r="L1985" s="39">
        <v>701719.2</v>
      </c>
      <c r="M1985" s="39">
        <f t="shared" si="315"/>
        <v>589680</v>
      </c>
    </row>
    <row r="1986" spans="1:13" ht="16.5" customHeight="1" x14ac:dyDescent="0.15">
      <c r="A1986" s="113"/>
      <c r="B1986" s="113"/>
      <c r="C1986" s="113"/>
      <c r="D1986" s="40" t="s">
        <v>1630</v>
      </c>
      <c r="E1986" s="40" t="s">
        <v>17</v>
      </c>
      <c r="F1986" s="40">
        <v>324548.73</v>
      </c>
      <c r="G1986" s="40">
        <f t="shared" si="312"/>
        <v>389069.01752399997</v>
      </c>
      <c r="H1986" s="40">
        <v>300727.10340000002</v>
      </c>
      <c r="I1986" s="40">
        <f t="shared" si="313"/>
        <v>316064.1856734</v>
      </c>
      <c r="J1986" s="40">
        <f t="shared" si="314"/>
        <v>316064.1856734</v>
      </c>
      <c r="K1986" s="39">
        <v>437858.66255040007</v>
      </c>
      <c r="L1986" s="39">
        <v>521051.80843497609</v>
      </c>
      <c r="M1986" s="39">
        <f t="shared" si="315"/>
        <v>437858.66255040007</v>
      </c>
    </row>
    <row r="1987" spans="1:13" ht="33" customHeight="1" x14ac:dyDescent="0.15">
      <c r="A1987" s="113"/>
      <c r="B1987" s="113"/>
      <c r="C1987" s="113"/>
      <c r="D1987" s="40" t="s">
        <v>1631</v>
      </c>
      <c r="E1987" s="40" t="s">
        <v>17</v>
      </c>
      <c r="F1987" s="40">
        <v>73759.95</v>
      </c>
      <c r="G1987" s="40">
        <f t="shared" si="312"/>
        <v>88423.428059999991</v>
      </c>
      <c r="H1987" s="40">
        <v>68346.016000000003</v>
      </c>
      <c r="I1987" s="40">
        <f t="shared" si="313"/>
        <v>71831.662815999996</v>
      </c>
      <c r="J1987" s="40">
        <f t="shared" si="314"/>
        <v>71831.662815999996</v>
      </c>
      <c r="K1987" s="39">
        <v>99511.799296000012</v>
      </c>
      <c r="L1987" s="39">
        <v>118419.04116224001</v>
      </c>
      <c r="M1987" s="39">
        <f t="shared" si="315"/>
        <v>99511.799296000012</v>
      </c>
    </row>
    <row r="1988" spans="1:13" ht="33" customHeight="1" x14ac:dyDescent="0.15">
      <c r="A1988" s="113"/>
      <c r="B1988" s="113"/>
      <c r="C1988" s="113"/>
      <c r="D1988" s="40" t="s">
        <v>1632</v>
      </c>
      <c r="E1988" s="40" t="s">
        <v>17</v>
      </c>
      <c r="F1988" s="40">
        <v>96456.69</v>
      </c>
      <c r="G1988" s="40">
        <f t="shared" si="312"/>
        <v>115632.279972</v>
      </c>
      <c r="H1988" s="40">
        <v>89377.056199999992</v>
      </c>
      <c r="I1988" s="40">
        <f t="shared" si="313"/>
        <v>93935.286066199988</v>
      </c>
      <c r="J1988" s="40">
        <f t="shared" si="314"/>
        <v>93935.286066199988</v>
      </c>
      <c r="K1988" s="39">
        <v>130132.9938272</v>
      </c>
      <c r="L1988" s="39">
        <v>154858.26265436801</v>
      </c>
      <c r="M1988" s="39">
        <f t="shared" si="315"/>
        <v>130132.9938272</v>
      </c>
    </row>
    <row r="1989" spans="1:13" ht="25.5" customHeight="1" x14ac:dyDescent="0.15">
      <c r="A1989" s="113"/>
      <c r="B1989" s="113"/>
      <c r="C1989" s="113"/>
      <c r="D1989" s="40" t="s">
        <v>1633</v>
      </c>
      <c r="E1989" s="40" t="s">
        <v>17</v>
      </c>
      <c r="F1989" s="40">
        <v>254863.62</v>
      </c>
      <c r="G1989" s="40">
        <f t="shared" si="312"/>
        <v>305530.50765599997</v>
      </c>
      <c r="H1989" s="40">
        <v>236156.98240000001</v>
      </c>
      <c r="I1989" s="40">
        <f t="shared" si="313"/>
        <v>248200.9885024</v>
      </c>
      <c r="J1989" s="40">
        <f t="shared" si="314"/>
        <v>248200.9885024</v>
      </c>
      <c r="K1989" s="39">
        <v>343844.56637440005</v>
      </c>
      <c r="L1989" s="39">
        <v>409175.03398553608</v>
      </c>
      <c r="M1989" s="39">
        <f t="shared" si="315"/>
        <v>343844.56637440005</v>
      </c>
    </row>
    <row r="1990" spans="1:13" ht="30.75" customHeight="1" x14ac:dyDescent="0.15">
      <c r="A1990" s="113"/>
      <c r="B1990" s="113"/>
      <c r="C1990" s="113"/>
      <c r="D1990" s="40" t="s">
        <v>1634</v>
      </c>
      <c r="E1990" s="40" t="s">
        <v>17</v>
      </c>
      <c r="F1990" s="40">
        <v>510655.86</v>
      </c>
      <c r="G1990" s="40">
        <f t="shared" si="312"/>
        <v>612174.24496799998</v>
      </c>
      <c r="H1990" s="40">
        <v>185320</v>
      </c>
      <c r="I1990" s="40">
        <f t="shared" si="313"/>
        <v>194771.32</v>
      </c>
      <c r="J1990" s="40">
        <f t="shared" si="314"/>
        <v>194771.32</v>
      </c>
      <c r="K1990" s="39">
        <v>269825.91999999998</v>
      </c>
      <c r="L1990" s="39">
        <v>321092.84479999996</v>
      </c>
      <c r="M1990" s="39">
        <f t="shared" si="315"/>
        <v>269825.91999999998</v>
      </c>
    </row>
    <row r="1991" spans="1:13" ht="24.75" customHeight="1" x14ac:dyDescent="0.15">
      <c r="A1991" s="113"/>
      <c r="B1991" s="113"/>
      <c r="C1991" s="113"/>
      <c r="D1991" s="40" t="s">
        <v>1635</v>
      </c>
      <c r="E1991" s="40" t="s">
        <v>17</v>
      </c>
      <c r="F1991" s="40">
        <v>85109.31</v>
      </c>
      <c r="G1991" s="40">
        <f t="shared" si="312"/>
        <v>102029.040828</v>
      </c>
      <c r="H1991" s="40">
        <v>78861.999400000001</v>
      </c>
      <c r="I1991" s="40">
        <f t="shared" si="313"/>
        <v>82883.9613694</v>
      </c>
      <c r="J1991" s="40">
        <f t="shared" si="314"/>
        <v>82883.9613694</v>
      </c>
      <c r="K1991" s="39">
        <v>114823.0711264</v>
      </c>
      <c r="L1991" s="39">
        <v>136639.45464041599</v>
      </c>
      <c r="M1991" s="39">
        <f t="shared" si="315"/>
        <v>114823.0711264</v>
      </c>
    </row>
    <row r="1992" spans="1:13" ht="24.75" customHeight="1" x14ac:dyDescent="0.15">
      <c r="A1992" s="113"/>
      <c r="B1992" s="113"/>
      <c r="C1992" s="113"/>
      <c r="D1992" s="40" t="s">
        <v>438</v>
      </c>
      <c r="E1992" s="40" t="s">
        <v>17</v>
      </c>
      <c r="F1992" s="40">
        <v>39716.82</v>
      </c>
      <c r="G1992" s="40">
        <f t="shared" si="312"/>
        <v>47612.523816000001</v>
      </c>
      <c r="H1992" s="40">
        <v>34389.832399999999</v>
      </c>
      <c r="I1992" s="40">
        <f t="shared" si="313"/>
        <v>36143.713852399997</v>
      </c>
      <c r="J1992" s="40">
        <f t="shared" si="314"/>
        <v>36143.713852399997</v>
      </c>
      <c r="K1992" s="39">
        <v>50071.595974399999</v>
      </c>
      <c r="L1992" s="39">
        <v>59585.199209536004</v>
      </c>
      <c r="M1992" s="39">
        <f t="shared" si="315"/>
        <v>50071.595974399999</v>
      </c>
    </row>
    <row r="1993" spans="1:13" ht="33" customHeight="1" x14ac:dyDescent="0.15">
      <c r="A1993" s="113"/>
      <c r="B1993" s="113"/>
      <c r="C1993" s="113"/>
      <c r="D1993" s="40" t="s">
        <v>1636</v>
      </c>
      <c r="E1993" s="40" t="s">
        <v>17</v>
      </c>
      <c r="F1993" s="40">
        <v>96456.69</v>
      </c>
      <c r="G1993" s="40">
        <f t="shared" si="312"/>
        <v>115632.279972</v>
      </c>
      <c r="H1993" s="40">
        <v>89377.056199999992</v>
      </c>
      <c r="I1993" s="40">
        <f t="shared" si="313"/>
        <v>93935.286066199988</v>
      </c>
      <c r="J1993" s="40">
        <f t="shared" si="314"/>
        <v>93935.286066199988</v>
      </c>
      <c r="K1993" s="39">
        <v>130132.9938272</v>
      </c>
      <c r="L1993" s="39">
        <v>154858.26265436801</v>
      </c>
      <c r="M1993" s="39">
        <f t="shared" si="315"/>
        <v>130132.9938272</v>
      </c>
    </row>
    <row r="1994" spans="1:13" ht="24.75" customHeight="1" x14ac:dyDescent="0.15">
      <c r="A1994" s="113"/>
      <c r="B1994" s="113"/>
      <c r="C1994" s="113"/>
      <c r="D1994" s="40" t="s">
        <v>1637</v>
      </c>
      <c r="E1994" s="40" t="s">
        <v>17</v>
      </c>
      <c r="F1994" s="40">
        <v>414198.18</v>
      </c>
      <c r="G1994" s="40">
        <f t="shared" si="312"/>
        <v>496540.778184</v>
      </c>
      <c r="H1994" s="40">
        <v>231650</v>
      </c>
      <c r="I1994" s="40">
        <f t="shared" si="313"/>
        <v>243464.15</v>
      </c>
      <c r="J1994" s="40">
        <f t="shared" si="314"/>
        <v>243464.15</v>
      </c>
      <c r="K1994" s="39">
        <v>337282.4</v>
      </c>
      <c r="L1994" s="39">
        <v>401366.05600000004</v>
      </c>
      <c r="M1994" s="39">
        <f t="shared" si="315"/>
        <v>337282.4</v>
      </c>
    </row>
    <row r="1995" spans="1:13" ht="24.75" customHeight="1" x14ac:dyDescent="0.15">
      <c r="A1995" s="113"/>
      <c r="B1995" s="113"/>
      <c r="C1995" s="113"/>
      <c r="D1995" s="40" t="s">
        <v>1638</v>
      </c>
      <c r="E1995" s="40" t="s">
        <v>17</v>
      </c>
      <c r="F1995" s="40">
        <v>39716.82</v>
      </c>
      <c r="G1995" s="40">
        <f t="shared" si="312"/>
        <v>47612.523816000001</v>
      </c>
      <c r="H1995" s="40">
        <v>32431</v>
      </c>
      <c r="I1995" s="40">
        <f t="shared" si="313"/>
        <v>34084.981</v>
      </c>
      <c r="J1995" s="40">
        <f t="shared" si="314"/>
        <v>34084.981</v>
      </c>
      <c r="K1995" s="39">
        <v>47219.536</v>
      </c>
      <c r="L1995" s="39">
        <v>56191.247839999996</v>
      </c>
      <c r="M1995" s="39">
        <f t="shared" si="315"/>
        <v>47219.536</v>
      </c>
    </row>
    <row r="1996" spans="1:13" ht="33" customHeight="1" x14ac:dyDescent="0.15">
      <c r="A1996" s="113"/>
      <c r="B1996" s="113"/>
      <c r="C1996" s="113"/>
      <c r="D1996" s="40" t="s">
        <v>1639</v>
      </c>
      <c r="E1996" s="40" t="s">
        <v>17</v>
      </c>
      <c r="F1996" s="40">
        <v>431219.25</v>
      </c>
      <c r="G1996" s="40">
        <f t="shared" si="312"/>
        <v>516945.63689999998</v>
      </c>
      <c r="H1996" s="40">
        <v>0</v>
      </c>
      <c r="I1996" s="40">
        <f t="shared" si="313"/>
        <v>0</v>
      </c>
      <c r="J1996" s="40">
        <f t="shared" si="314"/>
        <v>0</v>
      </c>
      <c r="K1996" s="39">
        <v>337282.4</v>
      </c>
      <c r="L1996" s="39">
        <v>401366.05600000004</v>
      </c>
      <c r="M1996" s="39">
        <f t="shared" si="315"/>
        <v>337282.4</v>
      </c>
    </row>
    <row r="1997" spans="1:13" ht="24.75" customHeight="1" x14ac:dyDescent="0.15">
      <c r="A1997" s="113"/>
      <c r="B1997" s="113"/>
      <c r="C1997" s="113"/>
      <c r="D1997" s="40" t="s">
        <v>1640</v>
      </c>
      <c r="E1997" s="40" t="s">
        <v>17</v>
      </c>
      <c r="F1997" s="40">
        <v>431219.25</v>
      </c>
      <c r="G1997" s="40">
        <f t="shared" si="312"/>
        <v>516945.63689999998</v>
      </c>
      <c r="H1997" s="40">
        <v>231650</v>
      </c>
      <c r="I1997" s="40">
        <f t="shared" si="313"/>
        <v>243464.15</v>
      </c>
      <c r="J1997" s="40">
        <f t="shared" si="314"/>
        <v>243464.15</v>
      </c>
      <c r="K1997" s="39">
        <v>337282.4</v>
      </c>
      <c r="L1997" s="39">
        <v>401366.05600000004</v>
      </c>
      <c r="M1997" s="39">
        <f t="shared" si="315"/>
        <v>337282.4</v>
      </c>
    </row>
    <row r="1998" spans="1:13" ht="41.25" customHeight="1" x14ac:dyDescent="0.15">
      <c r="A1998" s="113"/>
      <c r="B1998" s="113"/>
      <c r="C1998" s="113"/>
      <c r="D1998" s="40" t="s">
        <v>1641</v>
      </c>
      <c r="E1998" s="40" t="s">
        <v>17</v>
      </c>
      <c r="F1998" s="40">
        <v>73759.95</v>
      </c>
      <c r="G1998" s="40">
        <f t="shared" si="312"/>
        <v>88423.428059999991</v>
      </c>
      <c r="H1998" s="40">
        <v>68346.016000000003</v>
      </c>
      <c r="I1998" s="40">
        <f t="shared" si="313"/>
        <v>71831.662815999996</v>
      </c>
      <c r="J1998" s="40">
        <f t="shared" si="314"/>
        <v>71831.662815999996</v>
      </c>
      <c r="K1998" s="39">
        <v>99511.799296000012</v>
      </c>
      <c r="L1998" s="39">
        <v>118419.04116224001</v>
      </c>
      <c r="M1998" s="39">
        <f t="shared" si="315"/>
        <v>99511.799296000012</v>
      </c>
    </row>
    <row r="1999" spans="1:13" ht="27" customHeight="1" x14ac:dyDescent="0.15">
      <c r="A1999" s="113"/>
      <c r="B1999" s="113"/>
      <c r="C1999" s="113"/>
      <c r="D1999" s="40" t="s">
        <v>1642</v>
      </c>
      <c r="E1999" s="40" t="s">
        <v>17</v>
      </c>
      <c r="F1999" s="40">
        <v>73240.2</v>
      </c>
      <c r="G1999" s="40">
        <f t="shared" si="312"/>
        <v>87800.35175999999</v>
      </c>
      <c r="H1999" s="40">
        <v>67864.183999999994</v>
      </c>
      <c r="I1999" s="40">
        <f t="shared" si="313"/>
        <v>71325.257383999997</v>
      </c>
      <c r="J1999" s="40">
        <f t="shared" si="314"/>
        <v>71325.257383999997</v>
      </c>
      <c r="K1999" s="39">
        <v>98810.25190399999</v>
      </c>
      <c r="L1999" s="39">
        <v>117584.19976575999</v>
      </c>
      <c r="M1999" s="39">
        <f t="shared" si="315"/>
        <v>98810.25190399999</v>
      </c>
    </row>
    <row r="2000" spans="1:13" ht="24.75" customHeight="1" x14ac:dyDescent="0.15">
      <c r="A2000" s="113"/>
      <c r="B2000" s="113"/>
      <c r="C2000" s="113"/>
      <c r="D2000" s="40" t="s">
        <v>1643</v>
      </c>
      <c r="E2000" s="40" t="s">
        <v>17</v>
      </c>
      <c r="F2000" s="40">
        <v>209936.43</v>
      </c>
      <c r="G2000" s="40">
        <f t="shared" si="312"/>
        <v>251671.792284</v>
      </c>
      <c r="H2000" s="40">
        <v>111192</v>
      </c>
      <c r="I2000" s="40">
        <f t="shared" si="313"/>
        <v>116862.792</v>
      </c>
      <c r="J2000" s="40">
        <f t="shared" si="314"/>
        <v>116862.792</v>
      </c>
      <c r="K2000" s="39">
        <v>161895.552</v>
      </c>
      <c r="L2000" s="39">
        <v>192655.70687999998</v>
      </c>
      <c r="M2000" s="39">
        <f t="shared" si="315"/>
        <v>161895.552</v>
      </c>
    </row>
    <row r="2001" spans="1:13" ht="26.25" customHeight="1" x14ac:dyDescent="0.15">
      <c r="A2001" s="113"/>
      <c r="B2001" s="113"/>
      <c r="C2001" s="113"/>
      <c r="D2001" s="40" t="s">
        <v>1644</v>
      </c>
      <c r="E2001" s="40" t="s">
        <v>17</v>
      </c>
      <c r="F2001" s="40">
        <v>170218.62</v>
      </c>
      <c r="G2001" s="40">
        <f t="shared" si="312"/>
        <v>204058.08165599999</v>
      </c>
      <c r="H2001" s="40">
        <v>157724.92540000001</v>
      </c>
      <c r="I2001" s="40">
        <f t="shared" si="313"/>
        <v>165768.8965954</v>
      </c>
      <c r="J2001" s="40">
        <f t="shared" si="314"/>
        <v>165768.8965954</v>
      </c>
      <c r="K2001" s="39">
        <v>229647.49138240001</v>
      </c>
      <c r="L2001" s="39">
        <v>273280.51474505599</v>
      </c>
      <c r="M2001" s="39">
        <f t="shared" si="315"/>
        <v>229647.49138240001</v>
      </c>
    </row>
    <row r="2002" spans="1:13" ht="17.25" customHeight="1" x14ac:dyDescent="0.15">
      <c r="A2002" s="113"/>
      <c r="B2002" s="113"/>
      <c r="C2002" s="113"/>
      <c r="D2002" s="40" t="s">
        <v>326</v>
      </c>
      <c r="E2002" s="40" t="s">
        <v>17</v>
      </c>
      <c r="F2002" s="40">
        <v>24964.83</v>
      </c>
      <c r="G2002" s="40">
        <f t="shared" si="312"/>
        <v>29927.838204</v>
      </c>
      <c r="H2002" s="40">
        <v>23132.569</v>
      </c>
      <c r="I2002" s="40">
        <f t="shared" si="313"/>
        <v>24312.330019000001</v>
      </c>
      <c r="J2002" s="40">
        <f t="shared" si="314"/>
        <v>24312.330019000001</v>
      </c>
      <c r="K2002" s="39">
        <v>33681.020463999994</v>
      </c>
      <c r="L2002" s="39">
        <v>40080.414352159991</v>
      </c>
      <c r="M2002" s="39">
        <f t="shared" si="315"/>
        <v>33681.020463999994</v>
      </c>
    </row>
    <row r="2003" spans="1:13" ht="15" customHeight="1" x14ac:dyDescent="0.15">
      <c r="A2003" s="113"/>
      <c r="B2003" s="113"/>
      <c r="C2003" s="113"/>
      <c r="D2003" s="40" t="s">
        <v>1521</v>
      </c>
      <c r="E2003" s="40" t="s">
        <v>17</v>
      </c>
      <c r="F2003" s="40">
        <v>96456.69</v>
      </c>
      <c r="G2003" s="40">
        <f t="shared" si="312"/>
        <v>115632.279972</v>
      </c>
      <c r="H2003" s="40">
        <v>78761</v>
      </c>
      <c r="I2003" s="40">
        <f t="shared" si="313"/>
        <v>82777.811000000002</v>
      </c>
      <c r="J2003" s="40">
        <f t="shared" si="314"/>
        <v>82777.811000000002</v>
      </c>
      <c r="K2003" s="39">
        <v>114676.01599999999</v>
      </c>
      <c r="L2003" s="39">
        <v>136464.45903999999</v>
      </c>
      <c r="M2003" s="39">
        <f t="shared" si="315"/>
        <v>114676.01599999999</v>
      </c>
    </row>
    <row r="2004" spans="1:13" ht="24.75" customHeight="1" x14ac:dyDescent="0.15">
      <c r="A2004" s="113"/>
      <c r="B2004" s="113"/>
      <c r="C2004" s="113"/>
      <c r="D2004" s="40" t="s">
        <v>1645</v>
      </c>
      <c r="E2004" s="40" t="s">
        <v>17</v>
      </c>
      <c r="F2004" s="40">
        <v>249653.25</v>
      </c>
      <c r="G2004" s="40">
        <f t="shared" si="312"/>
        <v>299284.3161</v>
      </c>
      <c r="H2004" s="40">
        <v>231328.46979999999</v>
      </c>
      <c r="I2004" s="40">
        <f t="shared" si="313"/>
        <v>243126.22175979998</v>
      </c>
      <c r="J2004" s="40">
        <f t="shared" si="314"/>
        <v>243126.22175979998</v>
      </c>
      <c r="K2004" s="39">
        <v>336814.25202879997</v>
      </c>
      <c r="L2004" s="39">
        <v>400808.95991427195</v>
      </c>
      <c r="M2004" s="39">
        <f t="shared" si="315"/>
        <v>336814.25202879997</v>
      </c>
    </row>
    <row r="2005" spans="1:13" ht="16.5" customHeight="1" x14ac:dyDescent="0.15">
      <c r="A2005" s="113"/>
      <c r="B2005" s="113"/>
      <c r="C2005" s="113"/>
      <c r="D2005" s="40" t="s">
        <v>1646</v>
      </c>
      <c r="E2005" s="40" t="s">
        <v>17</v>
      </c>
      <c r="F2005" s="40">
        <v>96456.69</v>
      </c>
      <c r="G2005" s="40">
        <f t="shared" si="312"/>
        <v>115632.279972</v>
      </c>
      <c r="H2005" s="40">
        <v>89377.056199999992</v>
      </c>
      <c r="I2005" s="40">
        <f t="shared" si="313"/>
        <v>93935.286066199988</v>
      </c>
      <c r="J2005" s="40">
        <f t="shared" si="314"/>
        <v>93935.286066199988</v>
      </c>
      <c r="K2005" s="39">
        <v>130132.9938272</v>
      </c>
      <c r="L2005" s="39">
        <v>154858.26265436801</v>
      </c>
      <c r="M2005" s="39">
        <f t="shared" si="315"/>
        <v>130132.9938272</v>
      </c>
    </row>
    <row r="2006" spans="1:13" ht="24.75" customHeight="1" x14ac:dyDescent="0.15">
      <c r="A2006" s="113"/>
      <c r="B2006" s="113"/>
      <c r="C2006" s="113"/>
      <c r="D2006" s="40" t="s">
        <v>1647</v>
      </c>
      <c r="E2006" s="40" t="s">
        <v>17</v>
      </c>
      <c r="F2006" s="40">
        <v>0</v>
      </c>
      <c r="G2006" s="40">
        <f t="shared" si="312"/>
        <v>0</v>
      </c>
      <c r="H2006" s="40">
        <v>0</v>
      </c>
      <c r="I2006" s="40">
        <f t="shared" si="313"/>
        <v>0</v>
      </c>
      <c r="J2006" s="40">
        <f t="shared" si="314"/>
        <v>0</v>
      </c>
      <c r="K2006" s="39">
        <v>582400</v>
      </c>
      <c r="L2006" s="39">
        <v>693056</v>
      </c>
      <c r="M2006" s="39">
        <f t="shared" si="315"/>
        <v>582400</v>
      </c>
    </row>
    <row r="2007" spans="1:13" ht="16.5" customHeight="1" x14ac:dyDescent="0.15">
      <c r="A2007" s="113"/>
      <c r="B2007" s="113"/>
      <c r="C2007" s="113"/>
      <c r="D2007" s="40" t="s">
        <v>1648</v>
      </c>
      <c r="E2007" s="40" t="s">
        <v>17</v>
      </c>
      <c r="F2007" s="40">
        <v>0</v>
      </c>
      <c r="G2007" s="40">
        <f t="shared" si="312"/>
        <v>0</v>
      </c>
      <c r="H2007" s="40">
        <v>0</v>
      </c>
      <c r="I2007" s="40">
        <f t="shared" si="313"/>
        <v>0</v>
      </c>
      <c r="J2007" s="40">
        <f t="shared" si="314"/>
        <v>0</v>
      </c>
      <c r="K2007" s="39">
        <v>925600</v>
      </c>
      <c r="L2007" s="39">
        <v>1101464</v>
      </c>
      <c r="M2007" s="39">
        <f t="shared" si="315"/>
        <v>925600</v>
      </c>
    </row>
    <row r="2008" spans="1:13" ht="24.75" customHeight="1" x14ac:dyDescent="0.15">
      <c r="A2008" s="113"/>
      <c r="B2008" s="113"/>
      <c r="C2008" s="113"/>
      <c r="D2008" s="40" t="s">
        <v>1649</v>
      </c>
      <c r="E2008" s="40" t="s">
        <v>17</v>
      </c>
      <c r="F2008" s="40">
        <v>0</v>
      </c>
      <c r="G2008" s="40">
        <f t="shared" si="312"/>
        <v>0</v>
      </c>
      <c r="H2008" s="40">
        <v>0</v>
      </c>
      <c r="I2008" s="40">
        <f t="shared" si="313"/>
        <v>0</v>
      </c>
      <c r="J2008" s="40">
        <f t="shared" si="314"/>
        <v>0</v>
      </c>
      <c r="K2008" s="39">
        <v>497120</v>
      </c>
      <c r="L2008" s="39">
        <v>591572.80000000005</v>
      </c>
      <c r="M2008" s="39">
        <f t="shared" si="315"/>
        <v>497120</v>
      </c>
    </row>
    <row r="2009" spans="1:13" ht="24.75" customHeight="1" x14ac:dyDescent="0.15">
      <c r="A2009" s="113"/>
      <c r="B2009" s="113"/>
      <c r="C2009" s="113"/>
      <c r="D2009" s="86" t="s">
        <v>81</v>
      </c>
      <c r="E2009" s="87"/>
      <c r="F2009" s="87"/>
      <c r="G2009" s="87"/>
      <c r="H2009" s="87"/>
      <c r="I2009" s="87"/>
      <c r="J2009" s="87"/>
      <c r="K2009" s="87"/>
      <c r="L2009" s="87"/>
      <c r="M2009" s="88"/>
    </row>
    <row r="2010" spans="1:13" ht="16.5" customHeight="1" x14ac:dyDescent="0.15">
      <c r="A2010" s="113"/>
      <c r="B2010" s="113"/>
      <c r="C2010" s="113"/>
      <c r="D2010" s="40" t="s">
        <v>1650</v>
      </c>
      <c r="E2010" s="118" t="s">
        <v>82</v>
      </c>
      <c r="F2010" s="40">
        <v>142275.87</v>
      </c>
      <c r="G2010" s="40">
        <f>(F2010*19.88%)+F2010</f>
        <v>170560.31295599998</v>
      </c>
      <c r="H2010" s="40">
        <v>131832.94159999999</v>
      </c>
      <c r="I2010" s="40">
        <f>(H2010*5.1%)+H2010</f>
        <v>138556.42162159999</v>
      </c>
      <c r="J2010" s="40">
        <f>I2010</f>
        <v>138556.42162159999</v>
      </c>
      <c r="K2010" s="121">
        <v>306348.76296959998</v>
      </c>
      <c r="L2010" s="121">
        <v>303686</v>
      </c>
      <c r="M2010" s="121">
        <f>MIN(K2010,L2010)</f>
        <v>303686</v>
      </c>
    </row>
    <row r="2011" spans="1:13" ht="24.75" customHeight="1" x14ac:dyDescent="0.15">
      <c r="A2011" s="113"/>
      <c r="B2011" s="113"/>
      <c r="C2011" s="113"/>
      <c r="D2011" s="40" t="s">
        <v>788</v>
      </c>
      <c r="E2011" s="119"/>
      <c r="F2011" s="40"/>
      <c r="G2011" s="40"/>
      <c r="H2011" s="40"/>
      <c r="I2011" s="40"/>
      <c r="J2011" s="40">
        <f t="shared" ref="J2011:J2020" si="316">+(G2011+I2011)/2</f>
        <v>0</v>
      </c>
      <c r="K2011" s="122"/>
      <c r="L2011" s="122"/>
      <c r="M2011" s="122"/>
    </row>
    <row r="2012" spans="1:13" ht="24.75" customHeight="1" x14ac:dyDescent="0.15">
      <c r="A2012" s="113"/>
      <c r="B2012" s="113"/>
      <c r="C2012" s="113"/>
      <c r="D2012" s="40" t="s">
        <v>119</v>
      </c>
      <c r="E2012" s="119"/>
      <c r="F2012" s="40"/>
      <c r="G2012" s="40"/>
      <c r="H2012" s="40"/>
      <c r="I2012" s="40"/>
      <c r="J2012" s="40">
        <f t="shared" si="316"/>
        <v>0</v>
      </c>
      <c r="K2012" s="122"/>
      <c r="L2012" s="122"/>
      <c r="M2012" s="122"/>
    </row>
    <row r="2013" spans="1:13" ht="16.5" customHeight="1" x14ac:dyDescent="0.15">
      <c r="A2013" s="113"/>
      <c r="B2013" s="113"/>
      <c r="C2013" s="113"/>
      <c r="D2013" s="40" t="s">
        <v>1651</v>
      </c>
      <c r="E2013" s="119"/>
      <c r="F2013" s="40"/>
      <c r="G2013" s="40"/>
      <c r="H2013" s="40"/>
      <c r="I2013" s="40"/>
      <c r="J2013" s="40">
        <f t="shared" si="316"/>
        <v>0</v>
      </c>
      <c r="K2013" s="122"/>
      <c r="L2013" s="122"/>
      <c r="M2013" s="122"/>
    </row>
    <row r="2014" spans="1:13" ht="24.75" customHeight="1" x14ac:dyDescent="0.15">
      <c r="A2014" s="113"/>
      <c r="B2014" s="113"/>
      <c r="C2014" s="113"/>
      <c r="D2014" s="40" t="s">
        <v>1652</v>
      </c>
      <c r="E2014" s="119"/>
      <c r="F2014" s="40"/>
      <c r="G2014" s="40"/>
      <c r="H2014" s="40"/>
      <c r="I2014" s="40"/>
      <c r="J2014" s="40">
        <f t="shared" si="316"/>
        <v>0</v>
      </c>
      <c r="K2014" s="122"/>
      <c r="L2014" s="122"/>
      <c r="M2014" s="122"/>
    </row>
    <row r="2015" spans="1:13" ht="24.75" customHeight="1" x14ac:dyDescent="0.15">
      <c r="A2015" s="113"/>
      <c r="B2015" s="113"/>
      <c r="C2015" s="113"/>
      <c r="D2015" s="40" t="s">
        <v>1653</v>
      </c>
      <c r="E2015" s="119"/>
      <c r="F2015" s="40"/>
      <c r="G2015" s="40"/>
      <c r="H2015" s="40"/>
      <c r="I2015" s="40"/>
      <c r="J2015" s="40">
        <f t="shared" si="316"/>
        <v>0</v>
      </c>
      <c r="K2015" s="122"/>
      <c r="L2015" s="122"/>
      <c r="M2015" s="122"/>
    </row>
    <row r="2016" spans="1:13" ht="33" customHeight="1" x14ac:dyDescent="0.15">
      <c r="A2016" s="113"/>
      <c r="B2016" s="113"/>
      <c r="C2016" s="113"/>
      <c r="D2016" s="40" t="s">
        <v>1654</v>
      </c>
      <c r="E2016" s="119"/>
      <c r="F2016" s="40"/>
      <c r="G2016" s="40"/>
      <c r="H2016" s="40"/>
      <c r="I2016" s="40"/>
      <c r="J2016" s="40">
        <f t="shared" si="316"/>
        <v>0</v>
      </c>
      <c r="K2016" s="122"/>
      <c r="L2016" s="122"/>
      <c r="M2016" s="122"/>
    </row>
    <row r="2017" spans="1:13" ht="16.5" customHeight="1" x14ac:dyDescent="0.15">
      <c r="A2017" s="113"/>
      <c r="B2017" s="113"/>
      <c r="C2017" s="113"/>
      <c r="D2017" s="40" t="s">
        <v>1655</v>
      </c>
      <c r="E2017" s="119"/>
      <c r="F2017" s="40"/>
      <c r="G2017" s="40"/>
      <c r="H2017" s="40"/>
      <c r="I2017" s="40"/>
      <c r="J2017" s="40">
        <f t="shared" si="316"/>
        <v>0</v>
      </c>
      <c r="K2017" s="122"/>
      <c r="L2017" s="122"/>
      <c r="M2017" s="122"/>
    </row>
    <row r="2018" spans="1:13" ht="24.75" customHeight="1" x14ac:dyDescent="0.15">
      <c r="A2018" s="113"/>
      <c r="B2018" s="113"/>
      <c r="C2018" s="113"/>
      <c r="D2018" s="40" t="s">
        <v>1656</v>
      </c>
      <c r="E2018" s="119"/>
      <c r="F2018" s="40"/>
      <c r="G2018" s="40"/>
      <c r="H2018" s="40"/>
      <c r="I2018" s="40"/>
      <c r="J2018" s="40">
        <f t="shared" si="316"/>
        <v>0</v>
      </c>
      <c r="K2018" s="122"/>
      <c r="L2018" s="122"/>
      <c r="M2018" s="122"/>
    </row>
    <row r="2019" spans="1:13" ht="24.75" customHeight="1" x14ac:dyDescent="0.15">
      <c r="A2019" s="113"/>
      <c r="B2019" s="113"/>
      <c r="C2019" s="113"/>
      <c r="D2019" s="40" t="s">
        <v>99</v>
      </c>
      <c r="E2019" s="119"/>
      <c r="F2019" s="40"/>
      <c r="G2019" s="40"/>
      <c r="H2019" s="40"/>
      <c r="I2019" s="40"/>
      <c r="J2019" s="40">
        <f t="shared" si="316"/>
        <v>0</v>
      </c>
      <c r="K2019" s="122"/>
      <c r="L2019" s="122"/>
      <c r="M2019" s="122"/>
    </row>
    <row r="2020" spans="1:13" ht="16.5" customHeight="1" x14ac:dyDescent="0.15">
      <c r="A2020" s="114"/>
      <c r="B2020" s="114"/>
      <c r="C2020" s="114"/>
      <c r="D2020" s="40" t="s">
        <v>1657</v>
      </c>
      <c r="E2020" s="120"/>
      <c r="F2020" s="40"/>
      <c r="G2020" s="40"/>
      <c r="H2020" s="40"/>
      <c r="I2020" s="40"/>
      <c r="J2020" s="40">
        <f t="shared" si="316"/>
        <v>0</v>
      </c>
      <c r="K2020" s="123"/>
      <c r="L2020" s="123"/>
      <c r="M2020" s="123"/>
    </row>
    <row r="2021" spans="1:13" ht="24.75" customHeight="1" x14ac:dyDescent="0.15">
      <c r="A2021" s="112">
        <v>7</v>
      </c>
      <c r="B2021" s="112" t="s">
        <v>1658</v>
      </c>
      <c r="C2021" s="112" t="s">
        <v>1659</v>
      </c>
      <c r="D2021" s="86" t="s">
        <v>15</v>
      </c>
      <c r="E2021" s="87"/>
      <c r="F2021" s="87"/>
      <c r="G2021" s="87"/>
      <c r="H2021" s="87"/>
      <c r="I2021" s="87"/>
      <c r="J2021" s="87"/>
      <c r="K2021" s="87"/>
      <c r="L2021" s="87"/>
      <c r="M2021" s="88"/>
    </row>
    <row r="2022" spans="1:13" ht="24.75" customHeight="1" x14ac:dyDescent="0.15">
      <c r="A2022" s="113"/>
      <c r="B2022" s="113"/>
      <c r="C2022" s="113"/>
      <c r="D2022" s="40" t="s">
        <v>1555</v>
      </c>
      <c r="E2022" s="40" t="s">
        <v>17</v>
      </c>
      <c r="F2022" s="40">
        <v>59008.95</v>
      </c>
      <c r="G2022" s="40">
        <f t="shared" ref="G2022:G2036" si="317">(F2022*19.88%)+F2022</f>
        <v>70739.92925999999</v>
      </c>
      <c r="H2022" s="40">
        <v>54677.739399999999</v>
      </c>
      <c r="I2022" s="40">
        <f t="shared" ref="I2022:I2036" si="318">(H2022*5.1%)+H2022</f>
        <v>57466.3041094</v>
      </c>
      <c r="J2022" s="40">
        <f>I2022</f>
        <v>57466.3041094</v>
      </c>
      <c r="K2022" s="39">
        <v>67262.205337599997</v>
      </c>
      <c r="L2022" s="39">
        <v>80042.024351743996</v>
      </c>
      <c r="M2022" s="39">
        <f>MIN(K2022,L2022)</f>
        <v>67262.205337599997</v>
      </c>
    </row>
    <row r="2023" spans="1:13" ht="16.5" customHeight="1" x14ac:dyDescent="0.15">
      <c r="A2023" s="113"/>
      <c r="B2023" s="113"/>
      <c r="C2023" s="113"/>
      <c r="D2023" s="40" t="s">
        <v>273</v>
      </c>
      <c r="E2023" s="40" t="s">
        <v>17</v>
      </c>
      <c r="F2023" s="40">
        <v>30640.5</v>
      </c>
      <c r="G2023" s="40">
        <f t="shared" si="317"/>
        <v>36731.831399999995</v>
      </c>
      <c r="H2023" s="40">
        <v>28391.9506</v>
      </c>
      <c r="I2023" s="40">
        <f t="shared" si="318"/>
        <v>29839.940080600001</v>
      </c>
      <c r="J2023" s="40">
        <f t="shared" ref="J2023:J2036" si="319">I2023</f>
        <v>29839.940080600001</v>
      </c>
      <c r="K2023" s="39">
        <v>28080</v>
      </c>
      <c r="L2023" s="39">
        <v>33415.199999999997</v>
      </c>
      <c r="M2023" s="39">
        <f t="shared" ref="M2023:M2036" si="320">MIN(K2023,L2023)</f>
        <v>28080</v>
      </c>
    </row>
    <row r="2024" spans="1:13" ht="24.75" customHeight="1" x14ac:dyDescent="0.15">
      <c r="A2024" s="113"/>
      <c r="B2024" s="113"/>
      <c r="C2024" s="113"/>
      <c r="D2024" s="40" t="s">
        <v>1660</v>
      </c>
      <c r="E2024" s="40" t="s">
        <v>17</v>
      </c>
      <c r="F2024" s="40">
        <v>403985.34</v>
      </c>
      <c r="G2024" s="40">
        <f t="shared" si="317"/>
        <v>484297.62559200003</v>
      </c>
      <c r="H2024" s="40">
        <v>374332.50099999999</v>
      </c>
      <c r="I2024" s="40">
        <f t="shared" si="318"/>
        <v>393423.45855099999</v>
      </c>
      <c r="J2024" s="40">
        <f t="shared" si="319"/>
        <v>393423.45855099999</v>
      </c>
      <c r="K2024" s="39">
        <v>1341609.3600000001</v>
      </c>
      <c r="L2024" s="39">
        <v>1596515.1384000001</v>
      </c>
      <c r="M2024" s="39">
        <f t="shared" si="320"/>
        <v>1341609.3600000001</v>
      </c>
    </row>
    <row r="2025" spans="1:13" ht="24.75" customHeight="1" x14ac:dyDescent="0.15">
      <c r="A2025" s="113"/>
      <c r="B2025" s="113"/>
      <c r="C2025" s="113"/>
      <c r="D2025" s="40" t="s">
        <v>458</v>
      </c>
      <c r="E2025" s="40" t="s">
        <v>17</v>
      </c>
      <c r="F2025" s="40">
        <v>249653.25</v>
      </c>
      <c r="G2025" s="40">
        <f t="shared" si="317"/>
        <v>299284.3161</v>
      </c>
      <c r="H2025" s="40">
        <v>231328.46979999999</v>
      </c>
      <c r="I2025" s="40">
        <f t="shared" si="318"/>
        <v>243126.22175979998</v>
      </c>
      <c r="J2025" s="40">
        <f t="shared" si="319"/>
        <v>243126.22175979998</v>
      </c>
      <c r="K2025" s="39">
        <v>567506.16</v>
      </c>
      <c r="L2025" s="39">
        <v>675332.33040000009</v>
      </c>
      <c r="M2025" s="39">
        <f t="shared" si="320"/>
        <v>567506.16</v>
      </c>
    </row>
    <row r="2026" spans="1:13" ht="24.75" customHeight="1" x14ac:dyDescent="0.15">
      <c r="A2026" s="113"/>
      <c r="B2026" s="113"/>
      <c r="C2026" s="113"/>
      <c r="D2026" s="40" t="s">
        <v>1607</v>
      </c>
      <c r="E2026" s="40" t="s">
        <v>17</v>
      </c>
      <c r="F2026" s="40">
        <v>112344.21</v>
      </c>
      <c r="G2026" s="40">
        <f t="shared" si="317"/>
        <v>134678.23894800001</v>
      </c>
      <c r="H2026" s="40">
        <v>104097.9504</v>
      </c>
      <c r="I2026" s="40">
        <f t="shared" si="318"/>
        <v>109406.9458704</v>
      </c>
      <c r="J2026" s="40">
        <f t="shared" si="319"/>
        <v>109406.9458704</v>
      </c>
      <c r="K2026" s="39">
        <v>538478.03247680003</v>
      </c>
      <c r="L2026" s="39">
        <v>640788.85864739201</v>
      </c>
      <c r="M2026" s="39">
        <f t="shared" si="320"/>
        <v>538478.03247680003</v>
      </c>
    </row>
    <row r="2027" spans="1:13" ht="16.5" customHeight="1" x14ac:dyDescent="0.15">
      <c r="A2027" s="113"/>
      <c r="B2027" s="113"/>
      <c r="C2027" s="113"/>
      <c r="D2027" s="40" t="s">
        <v>1661</v>
      </c>
      <c r="E2027" s="40" t="s">
        <v>17</v>
      </c>
      <c r="F2027" s="40">
        <v>39716.82</v>
      </c>
      <c r="G2027" s="40">
        <f t="shared" si="317"/>
        <v>47612.523816000001</v>
      </c>
      <c r="H2027" s="40">
        <v>36801.772199999999</v>
      </c>
      <c r="I2027" s="40">
        <f t="shared" si="318"/>
        <v>38678.662582199999</v>
      </c>
      <c r="J2027" s="40">
        <f t="shared" si="319"/>
        <v>38678.662582199999</v>
      </c>
      <c r="K2027" s="39">
        <v>91104</v>
      </c>
      <c r="L2027" s="39">
        <v>108413.75999999999</v>
      </c>
      <c r="M2027" s="39">
        <f t="shared" si="320"/>
        <v>91104</v>
      </c>
    </row>
    <row r="2028" spans="1:13" ht="24.75" customHeight="1" x14ac:dyDescent="0.15">
      <c r="A2028" s="113"/>
      <c r="B2028" s="113"/>
      <c r="C2028" s="113"/>
      <c r="D2028" s="40" t="s">
        <v>1662</v>
      </c>
      <c r="E2028" s="40" t="s">
        <v>17</v>
      </c>
      <c r="F2028" s="40">
        <v>78300.09</v>
      </c>
      <c r="G2028" s="40">
        <f t="shared" si="317"/>
        <v>93866.147891999994</v>
      </c>
      <c r="H2028" s="40">
        <v>72552.78</v>
      </c>
      <c r="I2028" s="40">
        <f t="shared" si="318"/>
        <v>76252.971779999993</v>
      </c>
      <c r="J2028" s="40">
        <f t="shared" si="319"/>
        <v>76252.971779999993</v>
      </c>
      <c r="K2028" s="39">
        <v>218192</v>
      </c>
      <c r="L2028" s="39">
        <v>259648.48</v>
      </c>
      <c r="M2028" s="39">
        <f t="shared" si="320"/>
        <v>218192</v>
      </c>
    </row>
    <row r="2029" spans="1:13" ht="24.75" customHeight="1" x14ac:dyDescent="0.15">
      <c r="A2029" s="113"/>
      <c r="B2029" s="113"/>
      <c r="C2029" s="113"/>
      <c r="D2029" s="40" t="s">
        <v>1663</v>
      </c>
      <c r="E2029" s="40" t="s">
        <v>17</v>
      </c>
      <c r="F2029" s="40">
        <v>39716.82</v>
      </c>
      <c r="G2029" s="40">
        <f t="shared" si="317"/>
        <v>47612.523816000001</v>
      </c>
      <c r="H2029" s="40">
        <v>36801.772199999999</v>
      </c>
      <c r="I2029" s="40">
        <f t="shared" si="318"/>
        <v>38678.662582199999</v>
      </c>
      <c r="J2029" s="40">
        <f t="shared" si="319"/>
        <v>38678.662582199999</v>
      </c>
      <c r="K2029" s="39">
        <v>79040</v>
      </c>
      <c r="L2029" s="39">
        <v>94057.600000000006</v>
      </c>
      <c r="M2029" s="39">
        <f t="shared" si="320"/>
        <v>79040</v>
      </c>
    </row>
    <row r="2030" spans="1:13" ht="16.5" customHeight="1" x14ac:dyDescent="0.15">
      <c r="A2030" s="113"/>
      <c r="B2030" s="113"/>
      <c r="C2030" s="113"/>
      <c r="D2030" s="40" t="s">
        <v>43</v>
      </c>
      <c r="E2030" s="40" t="s">
        <v>17</v>
      </c>
      <c r="F2030" s="40">
        <v>39716.82</v>
      </c>
      <c r="G2030" s="40">
        <f t="shared" si="317"/>
        <v>47612.523816000001</v>
      </c>
      <c r="H2030" s="40">
        <v>36801.772199999999</v>
      </c>
      <c r="I2030" s="40">
        <f t="shared" si="318"/>
        <v>38678.662582199999</v>
      </c>
      <c r="J2030" s="40">
        <f t="shared" si="319"/>
        <v>38678.662582199999</v>
      </c>
      <c r="K2030" s="39">
        <v>35984</v>
      </c>
      <c r="L2030" s="39">
        <v>42820.959999999999</v>
      </c>
      <c r="M2030" s="39">
        <f t="shared" si="320"/>
        <v>35984</v>
      </c>
    </row>
    <row r="2031" spans="1:13" ht="16.5" customHeight="1" x14ac:dyDescent="0.15">
      <c r="A2031" s="113"/>
      <c r="B2031" s="113"/>
      <c r="C2031" s="113"/>
      <c r="D2031" s="40" t="s">
        <v>1664</v>
      </c>
      <c r="E2031" s="40" t="s">
        <v>17</v>
      </c>
      <c r="F2031" s="40">
        <v>522002.25</v>
      </c>
      <c r="G2031" s="40">
        <f t="shared" si="317"/>
        <v>625776.29729999998</v>
      </c>
      <c r="H2031" s="40">
        <v>483687.05319999997</v>
      </c>
      <c r="I2031" s="40">
        <f t="shared" si="318"/>
        <v>508355.09291319997</v>
      </c>
      <c r="J2031" s="40">
        <f t="shared" si="319"/>
        <v>508355.09291319997</v>
      </c>
      <c r="K2031" s="39">
        <v>1514240</v>
      </c>
      <c r="L2031" s="39">
        <v>1801945.6</v>
      </c>
      <c r="M2031" s="39">
        <f t="shared" si="320"/>
        <v>1514240</v>
      </c>
    </row>
    <row r="2032" spans="1:13" ht="33" customHeight="1" x14ac:dyDescent="0.15">
      <c r="A2032" s="113"/>
      <c r="B2032" s="113"/>
      <c r="C2032" s="113"/>
      <c r="D2032" s="40" t="s">
        <v>1665</v>
      </c>
      <c r="E2032" s="40" t="s">
        <v>17</v>
      </c>
      <c r="F2032" s="40">
        <v>283696.38</v>
      </c>
      <c r="G2032" s="40">
        <f t="shared" si="317"/>
        <v>340095.22034400003</v>
      </c>
      <c r="H2032" s="40">
        <v>262872.71360000002</v>
      </c>
      <c r="I2032" s="40">
        <f t="shared" si="318"/>
        <v>276279.22199360002</v>
      </c>
      <c r="J2032" s="40">
        <f t="shared" si="319"/>
        <v>276279.22199360002</v>
      </c>
      <c r="K2032" s="39">
        <v>811200</v>
      </c>
      <c r="L2032" s="39">
        <v>965328</v>
      </c>
      <c r="M2032" s="39">
        <f t="shared" si="320"/>
        <v>811200</v>
      </c>
    </row>
    <row r="2033" spans="1:13" ht="24.75" customHeight="1" x14ac:dyDescent="0.15">
      <c r="A2033" s="113"/>
      <c r="B2033" s="113"/>
      <c r="C2033" s="113"/>
      <c r="D2033" s="40" t="s">
        <v>50</v>
      </c>
      <c r="E2033" s="40" t="s">
        <v>17</v>
      </c>
      <c r="F2033" s="40">
        <v>272349</v>
      </c>
      <c r="G2033" s="40">
        <f t="shared" si="317"/>
        <v>326491.98119999998</v>
      </c>
      <c r="H2033" s="40">
        <v>252358.5834</v>
      </c>
      <c r="I2033" s="40">
        <f t="shared" si="318"/>
        <v>265228.87115339999</v>
      </c>
      <c r="J2033" s="40">
        <f t="shared" si="319"/>
        <v>265228.87115339999</v>
      </c>
      <c r="K2033" s="39">
        <v>326560</v>
      </c>
      <c r="L2033" s="39">
        <v>388606.4</v>
      </c>
      <c r="M2033" s="39">
        <f t="shared" si="320"/>
        <v>326560</v>
      </c>
    </row>
    <row r="2034" spans="1:13" ht="24.75" customHeight="1" x14ac:dyDescent="0.15">
      <c r="A2034" s="113"/>
      <c r="B2034" s="113"/>
      <c r="C2034" s="113"/>
      <c r="D2034" s="40" t="s">
        <v>415</v>
      </c>
      <c r="E2034" s="40" t="s">
        <v>17</v>
      </c>
      <c r="F2034" s="40">
        <v>89081.19</v>
      </c>
      <c r="G2034" s="40">
        <f t="shared" si="317"/>
        <v>106790.530572</v>
      </c>
      <c r="H2034" s="40">
        <v>82542.454599999997</v>
      </c>
      <c r="I2034" s="40">
        <f t="shared" si="318"/>
        <v>86752.1197846</v>
      </c>
      <c r="J2034" s="40">
        <f t="shared" si="319"/>
        <v>86752.1197846</v>
      </c>
      <c r="K2034" s="39">
        <v>64248.747638400004</v>
      </c>
      <c r="L2034" s="39">
        <v>76456.009689696002</v>
      </c>
      <c r="M2034" s="39">
        <f t="shared" si="320"/>
        <v>64248.747638400004</v>
      </c>
    </row>
    <row r="2035" spans="1:13" ht="16.5" customHeight="1" x14ac:dyDescent="0.15">
      <c r="A2035" s="113"/>
      <c r="B2035" s="113"/>
      <c r="C2035" s="113"/>
      <c r="D2035" s="40" t="s">
        <v>563</v>
      </c>
      <c r="E2035" s="40" t="s">
        <v>17</v>
      </c>
      <c r="F2035" s="40">
        <v>1361745.99</v>
      </c>
      <c r="G2035" s="40">
        <f t="shared" si="317"/>
        <v>1632461.0928119998</v>
      </c>
      <c r="H2035" s="40">
        <v>1261793.8436</v>
      </c>
      <c r="I2035" s="40">
        <f t="shared" si="318"/>
        <v>1326145.3296236</v>
      </c>
      <c r="J2035" s="40">
        <f t="shared" si="319"/>
        <v>1326145.3296236</v>
      </c>
      <c r="K2035" s="39">
        <v>1812720</v>
      </c>
      <c r="L2035" s="39">
        <v>2157136.7999999998</v>
      </c>
      <c r="M2035" s="39">
        <f t="shared" si="320"/>
        <v>1812720</v>
      </c>
    </row>
    <row r="2036" spans="1:13" ht="16.5" customHeight="1" x14ac:dyDescent="0.15">
      <c r="A2036" s="113"/>
      <c r="B2036" s="113"/>
      <c r="C2036" s="113"/>
      <c r="D2036" s="40" t="s">
        <v>1666</v>
      </c>
      <c r="E2036" s="40" t="s">
        <v>17</v>
      </c>
      <c r="F2036" s="40">
        <v>209936.43</v>
      </c>
      <c r="G2036" s="40">
        <f t="shared" si="317"/>
        <v>251671.792284</v>
      </c>
      <c r="H2036" s="40">
        <v>194526.69759999998</v>
      </c>
      <c r="I2036" s="40">
        <f t="shared" si="318"/>
        <v>204447.55917759999</v>
      </c>
      <c r="J2036" s="40">
        <f t="shared" si="319"/>
        <v>204447.55917759999</v>
      </c>
      <c r="K2036" s="39">
        <v>411840</v>
      </c>
      <c r="L2036" s="39">
        <v>490089.6</v>
      </c>
      <c r="M2036" s="39">
        <f t="shared" si="320"/>
        <v>411840</v>
      </c>
    </row>
    <row r="2037" spans="1:13" ht="24.75" customHeight="1" x14ac:dyDescent="0.15">
      <c r="A2037" s="113"/>
      <c r="B2037" s="113"/>
      <c r="C2037" s="113"/>
      <c r="D2037" s="86" t="s">
        <v>81</v>
      </c>
      <c r="E2037" s="87"/>
      <c r="F2037" s="87"/>
      <c r="G2037" s="87"/>
      <c r="H2037" s="87"/>
      <c r="I2037" s="87"/>
      <c r="J2037" s="87"/>
      <c r="K2037" s="87"/>
      <c r="L2037" s="87"/>
      <c r="M2037" s="88"/>
    </row>
    <row r="2038" spans="1:13" ht="24.75" customHeight="1" x14ac:dyDescent="0.15">
      <c r="A2038" s="113"/>
      <c r="B2038" s="113"/>
      <c r="C2038" s="113"/>
      <c r="D2038" s="40" t="s">
        <v>419</v>
      </c>
      <c r="E2038" s="118" t="s">
        <v>82</v>
      </c>
      <c r="F2038" s="40">
        <v>95693.4</v>
      </c>
      <c r="G2038" s="40">
        <f>(F2038*19.88%)+F2038</f>
        <v>114717.24791999999</v>
      </c>
      <c r="H2038" s="40">
        <v>88582.959999999992</v>
      </c>
      <c r="I2038" s="40">
        <f>(H2038*5.1%)+H2038</f>
        <v>93100.690959999993</v>
      </c>
      <c r="J2038" s="40">
        <f>I2038</f>
        <v>93100.690959999993</v>
      </c>
      <c r="K2038" s="121">
        <v>290662.54859200004</v>
      </c>
      <c r="L2038" s="121">
        <v>309160</v>
      </c>
      <c r="M2038" s="121">
        <f>MIN(K2038,L2038)</f>
        <v>290662.54859200004</v>
      </c>
    </row>
    <row r="2039" spans="1:13" ht="24.75" customHeight="1" x14ac:dyDescent="0.15">
      <c r="A2039" s="113"/>
      <c r="B2039" s="113"/>
      <c r="C2039" s="113"/>
      <c r="D2039" s="40" t="s">
        <v>788</v>
      </c>
      <c r="E2039" s="119"/>
      <c r="F2039" s="40"/>
      <c r="G2039" s="40"/>
      <c r="H2039" s="40"/>
      <c r="I2039" s="40"/>
      <c r="J2039" s="40">
        <f t="shared" ref="J2039:J2049" si="321">+(G2039+I2039)/2</f>
        <v>0</v>
      </c>
      <c r="K2039" s="122"/>
      <c r="L2039" s="122"/>
      <c r="M2039" s="122"/>
    </row>
    <row r="2040" spans="1:13" ht="24.75" customHeight="1" x14ac:dyDescent="0.15">
      <c r="A2040" s="113"/>
      <c r="B2040" s="113"/>
      <c r="C2040" s="113"/>
      <c r="D2040" s="40" t="s">
        <v>405</v>
      </c>
      <c r="E2040" s="119"/>
      <c r="F2040" s="40"/>
      <c r="G2040" s="40"/>
      <c r="H2040" s="40"/>
      <c r="I2040" s="40"/>
      <c r="J2040" s="40">
        <f t="shared" si="321"/>
        <v>0</v>
      </c>
      <c r="K2040" s="122"/>
      <c r="L2040" s="122"/>
      <c r="M2040" s="122"/>
    </row>
    <row r="2041" spans="1:13" ht="33" customHeight="1" x14ac:dyDescent="0.15">
      <c r="A2041" s="113"/>
      <c r="B2041" s="113"/>
      <c r="C2041" s="113"/>
      <c r="D2041" s="40" t="s">
        <v>1667</v>
      </c>
      <c r="E2041" s="119"/>
      <c r="F2041" s="40"/>
      <c r="G2041" s="40"/>
      <c r="H2041" s="40"/>
      <c r="I2041" s="40"/>
      <c r="J2041" s="40">
        <f t="shared" si="321"/>
        <v>0</v>
      </c>
      <c r="K2041" s="122"/>
      <c r="L2041" s="122"/>
      <c r="M2041" s="122"/>
    </row>
    <row r="2042" spans="1:13" ht="49.5" customHeight="1" x14ac:dyDescent="0.15">
      <c r="A2042" s="113"/>
      <c r="B2042" s="113"/>
      <c r="C2042" s="113"/>
      <c r="D2042" s="40" t="s">
        <v>794</v>
      </c>
      <c r="E2042" s="119"/>
      <c r="F2042" s="40"/>
      <c r="G2042" s="40"/>
      <c r="H2042" s="40"/>
      <c r="I2042" s="40"/>
      <c r="J2042" s="40"/>
      <c r="K2042" s="122"/>
      <c r="L2042" s="122"/>
      <c r="M2042" s="122"/>
    </row>
    <row r="2043" spans="1:13" ht="24.75" customHeight="1" x14ac:dyDescent="0.15">
      <c r="A2043" s="113"/>
      <c r="B2043" s="113"/>
      <c r="C2043" s="113"/>
      <c r="D2043" s="40" t="s">
        <v>424</v>
      </c>
      <c r="E2043" s="119"/>
      <c r="F2043" s="40"/>
      <c r="G2043" s="40"/>
      <c r="H2043" s="40"/>
      <c r="I2043" s="40"/>
      <c r="J2043" s="40">
        <f t="shared" si="321"/>
        <v>0</v>
      </c>
      <c r="K2043" s="122"/>
      <c r="L2043" s="122"/>
      <c r="M2043" s="122"/>
    </row>
    <row r="2044" spans="1:13" ht="16.5" customHeight="1" x14ac:dyDescent="0.15">
      <c r="A2044" s="113"/>
      <c r="B2044" s="113"/>
      <c r="C2044" s="113"/>
      <c r="D2044" s="40" t="s">
        <v>425</v>
      </c>
      <c r="E2044" s="119"/>
      <c r="F2044" s="40"/>
      <c r="G2044" s="40"/>
      <c r="H2044" s="40"/>
      <c r="I2044" s="40"/>
      <c r="J2044" s="40">
        <f t="shared" si="321"/>
        <v>0</v>
      </c>
      <c r="K2044" s="122"/>
      <c r="L2044" s="122"/>
      <c r="M2044" s="122"/>
    </row>
    <row r="2045" spans="1:13" ht="24.75" customHeight="1" x14ac:dyDescent="0.15">
      <c r="A2045" s="113"/>
      <c r="B2045" s="113"/>
      <c r="C2045" s="113"/>
      <c r="D2045" s="40" t="s">
        <v>1668</v>
      </c>
      <c r="E2045" s="119"/>
      <c r="F2045" s="40"/>
      <c r="G2045" s="40"/>
      <c r="H2045" s="40"/>
      <c r="I2045" s="40"/>
      <c r="J2045" s="40">
        <f t="shared" si="321"/>
        <v>0</v>
      </c>
      <c r="K2045" s="122"/>
      <c r="L2045" s="122"/>
      <c r="M2045" s="122"/>
    </row>
    <row r="2046" spans="1:13" ht="24.75" customHeight="1" x14ac:dyDescent="0.15">
      <c r="A2046" s="113"/>
      <c r="B2046" s="113"/>
      <c r="C2046" s="113"/>
      <c r="D2046" s="40" t="s">
        <v>1526</v>
      </c>
      <c r="E2046" s="119"/>
      <c r="F2046" s="40"/>
      <c r="G2046" s="40"/>
      <c r="H2046" s="40"/>
      <c r="I2046" s="40"/>
      <c r="J2046" s="40">
        <f t="shared" si="321"/>
        <v>0</v>
      </c>
      <c r="K2046" s="122"/>
      <c r="L2046" s="122"/>
      <c r="M2046" s="122"/>
    </row>
    <row r="2047" spans="1:13" ht="24.75" customHeight="1" x14ac:dyDescent="0.15">
      <c r="A2047" s="113"/>
      <c r="B2047" s="113"/>
      <c r="C2047" s="113"/>
      <c r="D2047" s="40" t="s">
        <v>1669</v>
      </c>
      <c r="E2047" s="119"/>
      <c r="F2047" s="40"/>
      <c r="G2047" s="40"/>
      <c r="H2047" s="40"/>
      <c r="I2047" s="40"/>
      <c r="J2047" s="40">
        <f t="shared" si="321"/>
        <v>0</v>
      </c>
      <c r="K2047" s="122"/>
      <c r="L2047" s="122"/>
      <c r="M2047" s="122"/>
    </row>
    <row r="2048" spans="1:13" ht="24.75" customHeight="1" x14ac:dyDescent="0.15">
      <c r="A2048" s="113"/>
      <c r="B2048" s="113"/>
      <c r="C2048" s="113"/>
      <c r="D2048" s="40" t="s">
        <v>99</v>
      </c>
      <c r="E2048" s="119"/>
      <c r="F2048" s="40"/>
      <c r="G2048" s="40"/>
      <c r="H2048" s="40"/>
      <c r="I2048" s="40"/>
      <c r="J2048" s="40">
        <f t="shared" si="321"/>
        <v>0</v>
      </c>
      <c r="K2048" s="122"/>
      <c r="L2048" s="122"/>
      <c r="M2048" s="122"/>
    </row>
    <row r="2049" spans="1:13" ht="33" customHeight="1" x14ac:dyDescent="0.15">
      <c r="A2049" s="114"/>
      <c r="B2049" s="114"/>
      <c r="C2049" s="114"/>
      <c r="D2049" s="40" t="s">
        <v>427</v>
      </c>
      <c r="E2049" s="120"/>
      <c r="F2049" s="40"/>
      <c r="G2049" s="40"/>
      <c r="H2049" s="40"/>
      <c r="I2049" s="40"/>
      <c r="J2049" s="40">
        <f t="shared" si="321"/>
        <v>0</v>
      </c>
      <c r="K2049" s="123"/>
      <c r="L2049" s="123"/>
      <c r="M2049" s="123"/>
    </row>
    <row r="2050" spans="1:13" ht="22.5" customHeight="1" x14ac:dyDescent="0.15">
      <c r="A2050" s="112">
        <v>8</v>
      </c>
      <c r="B2050" s="112" t="s">
        <v>1670</v>
      </c>
      <c r="C2050" s="112" t="s">
        <v>1671</v>
      </c>
      <c r="D2050" s="86" t="s">
        <v>15</v>
      </c>
      <c r="E2050" s="87"/>
      <c r="F2050" s="87"/>
      <c r="G2050" s="87"/>
      <c r="H2050" s="87"/>
      <c r="I2050" s="87"/>
      <c r="J2050" s="87"/>
      <c r="K2050" s="87"/>
      <c r="L2050" s="87"/>
      <c r="M2050" s="88"/>
    </row>
    <row r="2051" spans="1:13" ht="24.75" customHeight="1" x14ac:dyDescent="0.15">
      <c r="A2051" s="113"/>
      <c r="B2051" s="113"/>
      <c r="C2051" s="113"/>
      <c r="D2051" s="40" t="s">
        <v>1672</v>
      </c>
      <c r="E2051" s="40" t="s">
        <v>17</v>
      </c>
      <c r="F2051" s="40">
        <v>71491.86</v>
      </c>
      <c r="G2051" s="40">
        <f t="shared" ref="G2051:G2069" si="322">(F2051*19.88%)+F2051</f>
        <v>85704.441768000004</v>
      </c>
      <c r="H2051" s="40">
        <v>69495</v>
      </c>
      <c r="I2051" s="40">
        <f t="shared" ref="I2051:I2069" si="323">(H2051*5.1%)+H2051</f>
        <v>73039.244999999995</v>
      </c>
      <c r="J2051" s="40">
        <f>I2051</f>
        <v>73039.244999999995</v>
      </c>
      <c r="K2051" s="39">
        <v>101184.72</v>
      </c>
      <c r="L2051" s="39">
        <v>120409.8168</v>
      </c>
      <c r="M2051" s="39">
        <f>MIN(K2051,L2051)</f>
        <v>101184.72</v>
      </c>
    </row>
    <row r="2052" spans="1:13" ht="24.75" customHeight="1" x14ac:dyDescent="0.15">
      <c r="A2052" s="113"/>
      <c r="B2052" s="113"/>
      <c r="C2052" s="113"/>
      <c r="D2052" s="40" t="s">
        <v>1555</v>
      </c>
      <c r="E2052" s="40" t="s">
        <v>17</v>
      </c>
      <c r="F2052" s="40">
        <v>59008.95</v>
      </c>
      <c r="G2052" s="40">
        <f t="shared" si="322"/>
        <v>70739.92925999999</v>
      </c>
      <c r="H2052" s="40">
        <v>0</v>
      </c>
      <c r="I2052" s="40">
        <f t="shared" si="323"/>
        <v>0</v>
      </c>
      <c r="J2052" s="40">
        <f t="shared" ref="J2052:J2069" si="324">I2052</f>
        <v>0</v>
      </c>
      <c r="K2052" s="39">
        <v>93600</v>
      </c>
      <c r="L2052" s="39">
        <v>111384</v>
      </c>
      <c r="M2052" s="39">
        <f t="shared" ref="M2052:M2069" si="325">MIN(K2052,L2052)</f>
        <v>93600</v>
      </c>
    </row>
    <row r="2053" spans="1:13" ht="28.5" customHeight="1" x14ac:dyDescent="0.15">
      <c r="A2053" s="113"/>
      <c r="B2053" s="113"/>
      <c r="C2053" s="113"/>
      <c r="D2053" s="40" t="s">
        <v>1673</v>
      </c>
      <c r="E2053" s="40" t="s">
        <v>17</v>
      </c>
      <c r="F2053" s="40">
        <v>28370.43</v>
      </c>
      <c r="G2053" s="40">
        <f t="shared" si="322"/>
        <v>34010.471484000002</v>
      </c>
      <c r="H2053" s="40">
        <v>29472.3662</v>
      </c>
      <c r="I2053" s="40">
        <f t="shared" si="323"/>
        <v>30975.456876200002</v>
      </c>
      <c r="J2053" s="40">
        <f t="shared" si="324"/>
        <v>30975.456876200002</v>
      </c>
      <c r="K2053" s="39">
        <v>42911.765187200006</v>
      </c>
      <c r="L2053" s="39">
        <v>51065.000572768011</v>
      </c>
      <c r="M2053" s="39">
        <f t="shared" si="325"/>
        <v>42911.765187200006</v>
      </c>
    </row>
    <row r="2054" spans="1:13" ht="16.5" customHeight="1" x14ac:dyDescent="0.15">
      <c r="A2054" s="113"/>
      <c r="B2054" s="113"/>
      <c r="C2054" s="113"/>
      <c r="D2054" s="40" t="s">
        <v>1674</v>
      </c>
      <c r="E2054" s="40" t="s">
        <v>17</v>
      </c>
      <c r="F2054" s="40">
        <v>13628.34</v>
      </c>
      <c r="G2054" s="40">
        <f t="shared" si="322"/>
        <v>16337.653992</v>
      </c>
      <c r="H2054" s="40">
        <v>0</v>
      </c>
      <c r="I2054" s="40">
        <f t="shared" si="323"/>
        <v>0</v>
      </c>
      <c r="J2054" s="40">
        <f t="shared" si="324"/>
        <v>0</v>
      </c>
      <c r="K2054" s="39">
        <v>196560</v>
      </c>
      <c r="L2054" s="39">
        <v>233906.4</v>
      </c>
      <c r="M2054" s="39">
        <f t="shared" si="325"/>
        <v>196560</v>
      </c>
    </row>
    <row r="2055" spans="1:13" ht="16.5" customHeight="1" x14ac:dyDescent="0.15">
      <c r="A2055" s="113"/>
      <c r="B2055" s="113"/>
      <c r="C2055" s="113"/>
      <c r="D2055" s="40" t="s">
        <v>273</v>
      </c>
      <c r="E2055" s="40" t="s">
        <v>17</v>
      </c>
      <c r="F2055" s="40">
        <v>20425.68</v>
      </c>
      <c r="G2055" s="40">
        <f t="shared" si="322"/>
        <v>24486.305184000001</v>
      </c>
      <c r="H2055" s="40">
        <v>0</v>
      </c>
      <c r="I2055" s="40">
        <f t="shared" si="323"/>
        <v>0</v>
      </c>
      <c r="J2055" s="40">
        <f t="shared" si="324"/>
        <v>0</v>
      </c>
      <c r="K2055" s="39">
        <v>28080</v>
      </c>
      <c r="L2055" s="39">
        <v>33415.199999999997</v>
      </c>
      <c r="M2055" s="39">
        <f t="shared" si="325"/>
        <v>28080</v>
      </c>
    </row>
    <row r="2056" spans="1:13" ht="18.75" customHeight="1" x14ac:dyDescent="0.15">
      <c r="A2056" s="113"/>
      <c r="B2056" s="113"/>
      <c r="C2056" s="113"/>
      <c r="D2056" s="40" t="s">
        <v>1675</v>
      </c>
      <c r="E2056" s="40" t="s">
        <v>17</v>
      </c>
      <c r="F2056" s="40">
        <v>13617.45</v>
      </c>
      <c r="G2056" s="40">
        <f t="shared" si="322"/>
        <v>16324.59906</v>
      </c>
      <c r="H2056" s="40">
        <v>14146.4022</v>
      </c>
      <c r="I2056" s="40">
        <f t="shared" si="323"/>
        <v>14867.868712200001</v>
      </c>
      <c r="J2056" s="40">
        <f t="shared" si="324"/>
        <v>14867.868712200001</v>
      </c>
      <c r="K2056" s="39">
        <v>41397.161603200002</v>
      </c>
      <c r="L2056" s="39">
        <v>49262.622307808</v>
      </c>
      <c r="M2056" s="39">
        <f t="shared" si="325"/>
        <v>41397.161603200002</v>
      </c>
    </row>
    <row r="2057" spans="1:13" ht="16.5" customHeight="1" x14ac:dyDescent="0.15">
      <c r="A2057" s="113"/>
      <c r="B2057" s="113"/>
      <c r="C2057" s="113"/>
      <c r="D2057" s="40" t="s">
        <v>1676</v>
      </c>
      <c r="E2057" s="40" t="s">
        <v>17</v>
      </c>
      <c r="F2057" s="40">
        <v>96456.69</v>
      </c>
      <c r="G2057" s="40">
        <f t="shared" si="322"/>
        <v>115632.279972</v>
      </c>
      <c r="H2057" s="40">
        <v>2103.3820000000001</v>
      </c>
      <c r="I2057" s="40">
        <f t="shared" si="323"/>
        <v>2210.6544819999999</v>
      </c>
      <c r="J2057" s="40">
        <f t="shared" si="324"/>
        <v>2210.6544819999999</v>
      </c>
      <c r="K2057" s="39">
        <v>3062.5241920000003</v>
      </c>
      <c r="L2057" s="39">
        <v>18730.599999999999</v>
      </c>
      <c r="M2057" s="39">
        <f t="shared" si="325"/>
        <v>3062.5241920000003</v>
      </c>
    </row>
    <row r="2058" spans="1:13" ht="24.75" customHeight="1" x14ac:dyDescent="0.15">
      <c r="A2058" s="113"/>
      <c r="B2058" s="113"/>
      <c r="C2058" s="113"/>
      <c r="D2058" s="40" t="s">
        <v>1677</v>
      </c>
      <c r="E2058" s="40" t="s">
        <v>17</v>
      </c>
      <c r="F2058" s="40">
        <v>2270.0700000000002</v>
      </c>
      <c r="G2058" s="40">
        <f t="shared" si="322"/>
        <v>2721.3599160000003</v>
      </c>
      <c r="H2058" s="40">
        <v>2358.1970000000001</v>
      </c>
      <c r="I2058" s="40">
        <f t="shared" si="323"/>
        <v>2478.4650470000001</v>
      </c>
      <c r="J2058" s="40">
        <f t="shared" si="324"/>
        <v>2478.4650470000001</v>
      </c>
      <c r="K2058" s="39">
        <v>3433.5348320000003</v>
      </c>
      <c r="L2058" s="39">
        <v>29869</v>
      </c>
      <c r="M2058" s="39">
        <f t="shared" si="325"/>
        <v>3433.5348320000003</v>
      </c>
    </row>
    <row r="2059" spans="1:13" ht="24.75" customHeight="1" x14ac:dyDescent="0.15">
      <c r="A2059" s="113"/>
      <c r="B2059" s="113"/>
      <c r="C2059" s="113"/>
      <c r="D2059" s="40" t="s">
        <v>1678</v>
      </c>
      <c r="E2059" s="40" t="s">
        <v>17</v>
      </c>
      <c r="F2059" s="40">
        <v>363132.99</v>
      </c>
      <c r="G2059" s="40">
        <f t="shared" si="322"/>
        <v>435323.82841199997</v>
      </c>
      <c r="H2059" s="40">
        <v>0</v>
      </c>
      <c r="I2059" s="40">
        <f t="shared" si="323"/>
        <v>0</v>
      </c>
      <c r="J2059" s="40">
        <f t="shared" si="324"/>
        <v>0</v>
      </c>
      <c r="K2059" s="39">
        <v>101184.72</v>
      </c>
      <c r="L2059" s="39">
        <v>120409.8168</v>
      </c>
      <c r="M2059" s="39">
        <f t="shared" si="325"/>
        <v>101184.72</v>
      </c>
    </row>
    <row r="2060" spans="1:13" ht="16.5" customHeight="1" x14ac:dyDescent="0.15">
      <c r="A2060" s="113"/>
      <c r="B2060" s="113"/>
      <c r="C2060" s="113"/>
      <c r="D2060" s="40" t="s">
        <v>1679</v>
      </c>
      <c r="E2060" s="40" t="s">
        <v>17</v>
      </c>
      <c r="F2060" s="40">
        <v>47661.57</v>
      </c>
      <c r="G2060" s="40">
        <f t="shared" si="322"/>
        <v>57136.690115999998</v>
      </c>
      <c r="H2060" s="40">
        <v>49512.870999999999</v>
      </c>
      <c r="I2060" s="40">
        <f t="shared" si="323"/>
        <v>52038.027420999999</v>
      </c>
      <c r="J2060" s="40">
        <f t="shared" si="324"/>
        <v>52038.027420999999</v>
      </c>
      <c r="K2060" s="39">
        <v>72090.740176000007</v>
      </c>
      <c r="L2060" s="39">
        <v>85787.980809440007</v>
      </c>
      <c r="M2060" s="39">
        <f t="shared" si="325"/>
        <v>72090.740176000007</v>
      </c>
    </row>
    <row r="2061" spans="1:13" ht="33" customHeight="1" x14ac:dyDescent="0.15">
      <c r="A2061" s="113"/>
      <c r="B2061" s="113"/>
      <c r="C2061" s="113"/>
      <c r="D2061" s="40" t="s">
        <v>1680</v>
      </c>
      <c r="E2061" s="40" t="s">
        <v>17</v>
      </c>
      <c r="F2061" s="40">
        <v>304122.06</v>
      </c>
      <c r="G2061" s="40">
        <f t="shared" si="322"/>
        <v>364581.52552799997</v>
      </c>
      <c r="H2061" s="40">
        <v>266818.22272999998</v>
      </c>
      <c r="I2061" s="40">
        <f t="shared" si="323"/>
        <v>280425.95208922995</v>
      </c>
      <c r="J2061" s="40">
        <f t="shared" si="324"/>
        <v>280425.95208922995</v>
      </c>
      <c r="K2061" s="39">
        <v>1951040</v>
      </c>
      <c r="L2061" s="39">
        <v>2321737.6</v>
      </c>
      <c r="M2061" s="39">
        <f t="shared" si="325"/>
        <v>1951040</v>
      </c>
    </row>
    <row r="2062" spans="1:13" ht="33" customHeight="1" x14ac:dyDescent="0.15">
      <c r="A2062" s="113"/>
      <c r="B2062" s="113"/>
      <c r="C2062" s="113"/>
      <c r="D2062" s="40" t="s">
        <v>1681</v>
      </c>
      <c r="E2062" s="40" t="s">
        <v>17</v>
      </c>
      <c r="F2062" s="40">
        <v>397176.12</v>
      </c>
      <c r="G2062" s="40">
        <f t="shared" si="322"/>
        <v>476134.73265599995</v>
      </c>
      <c r="H2062" s="40">
        <v>0</v>
      </c>
      <c r="I2062" s="40">
        <f t="shared" si="323"/>
        <v>0</v>
      </c>
      <c r="J2062" s="40">
        <f t="shared" si="324"/>
        <v>0</v>
      </c>
      <c r="K2062" s="39">
        <v>4680000</v>
      </c>
      <c r="L2062" s="39">
        <v>5569200</v>
      </c>
      <c r="M2062" s="39">
        <f t="shared" si="325"/>
        <v>4680000</v>
      </c>
    </row>
    <row r="2063" spans="1:13" ht="24.75" customHeight="1" x14ac:dyDescent="0.15">
      <c r="A2063" s="113"/>
      <c r="B2063" s="113"/>
      <c r="C2063" s="113"/>
      <c r="D2063" s="40" t="s">
        <v>1682</v>
      </c>
      <c r="E2063" s="40" t="s">
        <v>17</v>
      </c>
      <c r="F2063" s="40">
        <v>224688.42</v>
      </c>
      <c r="G2063" s="40">
        <f t="shared" si="322"/>
        <v>269356.47789600003</v>
      </c>
      <c r="H2063" s="40">
        <v>0</v>
      </c>
      <c r="I2063" s="40">
        <f t="shared" si="323"/>
        <v>0</v>
      </c>
      <c r="J2063" s="40">
        <f t="shared" si="324"/>
        <v>0</v>
      </c>
      <c r="K2063" s="39">
        <v>925600</v>
      </c>
      <c r="L2063" s="39">
        <v>1101464</v>
      </c>
      <c r="M2063" s="39">
        <f t="shared" si="325"/>
        <v>925600</v>
      </c>
    </row>
    <row r="2064" spans="1:13" ht="41.25" customHeight="1" x14ac:dyDescent="0.15">
      <c r="A2064" s="113"/>
      <c r="B2064" s="113"/>
      <c r="C2064" s="113"/>
      <c r="D2064" s="40" t="s">
        <v>1683</v>
      </c>
      <c r="E2064" s="40" t="s">
        <v>17</v>
      </c>
      <c r="F2064" s="40">
        <v>107804.07</v>
      </c>
      <c r="G2064" s="40">
        <f t="shared" si="322"/>
        <v>129235.51911600001</v>
      </c>
      <c r="H2064" s="40">
        <v>111992.5824</v>
      </c>
      <c r="I2064" s="40">
        <f t="shared" si="323"/>
        <v>117704.20410239999</v>
      </c>
      <c r="J2064" s="40">
        <f t="shared" si="324"/>
        <v>117704.20410239999</v>
      </c>
      <c r="K2064" s="39">
        <v>1019200</v>
      </c>
      <c r="L2064" s="39">
        <v>1212848</v>
      </c>
      <c r="M2064" s="39">
        <f t="shared" si="325"/>
        <v>1019200</v>
      </c>
    </row>
    <row r="2065" spans="1:13" ht="16.5" customHeight="1" x14ac:dyDescent="0.15">
      <c r="A2065" s="113"/>
      <c r="B2065" s="113"/>
      <c r="C2065" s="113"/>
      <c r="D2065" s="40" t="s">
        <v>1684</v>
      </c>
      <c r="E2065" s="40" t="s">
        <v>17</v>
      </c>
      <c r="F2065" s="40">
        <v>305257.59000000003</v>
      </c>
      <c r="G2065" s="40">
        <f t="shared" si="322"/>
        <v>365942.79889199999</v>
      </c>
      <c r="H2065" s="40">
        <v>140235.11874999999</v>
      </c>
      <c r="I2065" s="40">
        <f t="shared" si="323"/>
        <v>147387.10980625</v>
      </c>
      <c r="J2065" s="40">
        <f t="shared" si="324"/>
        <v>147387.10980625</v>
      </c>
      <c r="K2065" s="39">
        <v>812145.36</v>
      </c>
      <c r="L2065" s="39">
        <v>966452.97840000002</v>
      </c>
      <c r="M2065" s="39">
        <f t="shared" si="325"/>
        <v>812145.36</v>
      </c>
    </row>
    <row r="2066" spans="1:13" ht="24.75" customHeight="1" x14ac:dyDescent="0.15">
      <c r="A2066" s="113"/>
      <c r="B2066" s="113"/>
      <c r="C2066" s="113"/>
      <c r="D2066" s="40" t="s">
        <v>1685</v>
      </c>
      <c r="E2066" s="40" t="s">
        <v>17</v>
      </c>
      <c r="F2066" s="40">
        <v>29504.97</v>
      </c>
      <c r="G2066" s="40">
        <f t="shared" si="322"/>
        <v>35370.558036000002</v>
      </c>
      <c r="H2066" s="40">
        <v>18926.731599999999</v>
      </c>
      <c r="I2066" s="40">
        <f t="shared" si="323"/>
        <v>19891.994911599999</v>
      </c>
      <c r="J2066" s="40">
        <f t="shared" si="324"/>
        <v>19891.994911599999</v>
      </c>
      <c r="K2066" s="39">
        <v>2901600</v>
      </c>
      <c r="L2066" s="39">
        <v>3452904</v>
      </c>
      <c r="M2066" s="39">
        <f t="shared" si="325"/>
        <v>2901600</v>
      </c>
    </row>
    <row r="2067" spans="1:13" ht="24.75" customHeight="1" x14ac:dyDescent="0.15">
      <c r="A2067" s="113"/>
      <c r="B2067" s="113"/>
      <c r="C2067" s="113"/>
      <c r="D2067" s="40" t="s">
        <v>1686</v>
      </c>
      <c r="E2067" s="40" t="s">
        <v>17</v>
      </c>
      <c r="F2067" s="40">
        <v>885135.24</v>
      </c>
      <c r="G2067" s="40">
        <f t="shared" si="322"/>
        <v>1061100.1257120001</v>
      </c>
      <c r="H2067" s="40">
        <v>0</v>
      </c>
      <c r="I2067" s="40">
        <f t="shared" si="323"/>
        <v>0</v>
      </c>
      <c r="J2067" s="40">
        <f t="shared" si="324"/>
        <v>0</v>
      </c>
      <c r="K2067" s="39">
        <v>4139200</v>
      </c>
      <c r="L2067" s="39">
        <v>4925648</v>
      </c>
      <c r="M2067" s="39">
        <f t="shared" si="325"/>
        <v>4139200</v>
      </c>
    </row>
    <row r="2068" spans="1:13" ht="33" customHeight="1" x14ac:dyDescent="0.15">
      <c r="A2068" s="113"/>
      <c r="B2068" s="113"/>
      <c r="C2068" s="113"/>
      <c r="D2068" s="40" t="s">
        <v>1687</v>
      </c>
      <c r="E2068" s="40" t="s">
        <v>17</v>
      </c>
      <c r="F2068" s="40">
        <v>28370.43</v>
      </c>
      <c r="G2068" s="40">
        <f t="shared" si="322"/>
        <v>34010.471484000002</v>
      </c>
      <c r="H2068" s="40">
        <v>12627.7048</v>
      </c>
      <c r="I2068" s="40">
        <f t="shared" si="323"/>
        <v>13271.7177448</v>
      </c>
      <c r="J2068" s="40">
        <f t="shared" si="324"/>
        <v>13271.7177448</v>
      </c>
      <c r="K2068" s="39">
        <v>1019200</v>
      </c>
      <c r="L2068" s="39">
        <v>1212848</v>
      </c>
      <c r="M2068" s="39">
        <f t="shared" si="325"/>
        <v>1019200</v>
      </c>
    </row>
    <row r="2069" spans="1:13" ht="16.5" customHeight="1" x14ac:dyDescent="0.15">
      <c r="A2069" s="113"/>
      <c r="B2069" s="113"/>
      <c r="C2069" s="113"/>
      <c r="D2069" s="40" t="s">
        <v>563</v>
      </c>
      <c r="E2069" s="40" t="s">
        <v>17</v>
      </c>
      <c r="F2069" s="40">
        <v>658176.75</v>
      </c>
      <c r="G2069" s="40">
        <f t="shared" si="322"/>
        <v>789022.2879</v>
      </c>
      <c r="H2069" s="40">
        <v>361374</v>
      </c>
      <c r="I2069" s="40">
        <f t="shared" si="323"/>
        <v>379804.07400000002</v>
      </c>
      <c r="J2069" s="40">
        <f t="shared" si="324"/>
        <v>379804.07400000002</v>
      </c>
      <c r="K2069" s="39">
        <v>526160.54399999999</v>
      </c>
      <c r="L2069" s="39">
        <v>626131.04735999997</v>
      </c>
      <c r="M2069" s="39">
        <f t="shared" si="325"/>
        <v>526160.54399999999</v>
      </c>
    </row>
    <row r="2070" spans="1:13" ht="18" customHeight="1" x14ac:dyDescent="0.15">
      <c r="A2070" s="113"/>
      <c r="B2070" s="113"/>
      <c r="C2070" s="113"/>
      <c r="D2070" s="86" t="s">
        <v>81</v>
      </c>
      <c r="E2070" s="87"/>
      <c r="F2070" s="87"/>
      <c r="G2070" s="87"/>
      <c r="H2070" s="87"/>
      <c r="I2070" s="87"/>
      <c r="J2070" s="87"/>
      <c r="K2070" s="87"/>
      <c r="L2070" s="87"/>
      <c r="M2070" s="88"/>
    </row>
    <row r="2071" spans="1:13" ht="16.5" customHeight="1" x14ac:dyDescent="0.15">
      <c r="A2071" s="113"/>
      <c r="B2071" s="113"/>
      <c r="C2071" s="113"/>
      <c r="D2071" s="40" t="s">
        <v>1688</v>
      </c>
      <c r="E2071" s="118" t="s">
        <v>82</v>
      </c>
      <c r="F2071" s="40">
        <v>160582.95000000001</v>
      </c>
      <c r="G2071" s="40">
        <f>(F2071*19.88%)+F2071</f>
        <v>192506.84046000001</v>
      </c>
      <c r="H2071" s="40">
        <v>148256</v>
      </c>
      <c r="I2071" s="40">
        <f>(H2071*5.1%)+H2071</f>
        <v>155817.05600000001</v>
      </c>
      <c r="J2071" s="40">
        <f>I2071</f>
        <v>155817.05600000001</v>
      </c>
      <c r="K2071" s="121">
        <v>215860.736</v>
      </c>
      <c r="L2071" s="121">
        <v>263604</v>
      </c>
      <c r="M2071" s="121">
        <f>MIN(K2071,L2071)</f>
        <v>215860.736</v>
      </c>
    </row>
    <row r="2072" spans="1:13" ht="24.75" customHeight="1" x14ac:dyDescent="0.15">
      <c r="A2072" s="113"/>
      <c r="B2072" s="113"/>
      <c r="C2072" s="113"/>
      <c r="D2072" s="40" t="s">
        <v>788</v>
      </c>
      <c r="E2072" s="119"/>
      <c r="F2072" s="40"/>
      <c r="G2072" s="40"/>
      <c r="H2072" s="40"/>
      <c r="I2072" s="40"/>
      <c r="J2072" s="40">
        <f t="shared" ref="J2072:J2082" si="326">+(G2072+I2072)/2</f>
        <v>0</v>
      </c>
      <c r="K2072" s="122"/>
      <c r="L2072" s="122"/>
      <c r="M2072" s="122"/>
    </row>
    <row r="2073" spans="1:13" ht="16.5" customHeight="1" x14ac:dyDescent="0.15">
      <c r="A2073" s="113"/>
      <c r="B2073" s="113"/>
      <c r="C2073" s="113"/>
      <c r="D2073" s="40" t="s">
        <v>763</v>
      </c>
      <c r="E2073" s="119"/>
      <c r="F2073" s="40"/>
      <c r="G2073" s="40"/>
      <c r="H2073" s="40"/>
      <c r="I2073" s="40"/>
      <c r="J2073" s="40">
        <f t="shared" si="326"/>
        <v>0</v>
      </c>
      <c r="K2073" s="122"/>
      <c r="L2073" s="122"/>
      <c r="M2073" s="122"/>
    </row>
    <row r="2074" spans="1:13" ht="33" customHeight="1" x14ac:dyDescent="0.15">
      <c r="A2074" s="113"/>
      <c r="B2074" s="113"/>
      <c r="C2074" s="113"/>
      <c r="D2074" s="40" t="s">
        <v>1689</v>
      </c>
      <c r="E2074" s="119"/>
      <c r="F2074" s="40"/>
      <c r="G2074" s="40"/>
      <c r="H2074" s="40"/>
      <c r="I2074" s="40"/>
      <c r="J2074" s="40">
        <f t="shared" si="326"/>
        <v>0</v>
      </c>
      <c r="K2074" s="122"/>
      <c r="L2074" s="122"/>
      <c r="M2074" s="122"/>
    </row>
    <row r="2075" spans="1:13" ht="33" customHeight="1" x14ac:dyDescent="0.15">
      <c r="A2075" s="113"/>
      <c r="B2075" s="113"/>
      <c r="C2075" s="113"/>
      <c r="D2075" s="40" t="s">
        <v>1690</v>
      </c>
      <c r="E2075" s="119"/>
      <c r="F2075" s="40"/>
      <c r="G2075" s="40"/>
      <c r="H2075" s="40"/>
      <c r="I2075" s="40"/>
      <c r="J2075" s="40">
        <f t="shared" si="326"/>
        <v>0</v>
      </c>
      <c r="K2075" s="122"/>
      <c r="L2075" s="122"/>
      <c r="M2075" s="122"/>
    </row>
    <row r="2076" spans="1:13" ht="24.75" customHeight="1" x14ac:dyDescent="0.15">
      <c r="A2076" s="113"/>
      <c r="B2076" s="113"/>
      <c r="C2076" s="113"/>
      <c r="D2076" s="40" t="s">
        <v>1691</v>
      </c>
      <c r="E2076" s="119"/>
      <c r="F2076" s="40"/>
      <c r="G2076" s="40"/>
      <c r="H2076" s="40"/>
      <c r="I2076" s="40"/>
      <c r="J2076" s="40">
        <f t="shared" si="326"/>
        <v>0</v>
      </c>
      <c r="K2076" s="122"/>
      <c r="L2076" s="122"/>
      <c r="M2076" s="122"/>
    </row>
    <row r="2077" spans="1:13" ht="24.75" customHeight="1" x14ac:dyDescent="0.15">
      <c r="A2077" s="113"/>
      <c r="B2077" s="113"/>
      <c r="C2077" s="113"/>
      <c r="D2077" s="40" t="s">
        <v>1050</v>
      </c>
      <c r="E2077" s="119"/>
      <c r="F2077" s="40"/>
      <c r="G2077" s="40"/>
      <c r="H2077" s="40"/>
      <c r="I2077" s="40"/>
      <c r="J2077" s="40">
        <f t="shared" si="326"/>
        <v>0</v>
      </c>
      <c r="K2077" s="122"/>
      <c r="L2077" s="122"/>
      <c r="M2077" s="122"/>
    </row>
    <row r="2078" spans="1:13" ht="24.75" customHeight="1" x14ac:dyDescent="0.15">
      <c r="A2078" s="113"/>
      <c r="B2078" s="113"/>
      <c r="C2078" s="113"/>
      <c r="D2078" s="40" t="s">
        <v>909</v>
      </c>
      <c r="E2078" s="119"/>
      <c r="F2078" s="40"/>
      <c r="G2078" s="40"/>
      <c r="H2078" s="40"/>
      <c r="I2078" s="40"/>
      <c r="J2078" s="40">
        <f t="shared" si="326"/>
        <v>0</v>
      </c>
      <c r="K2078" s="122"/>
      <c r="L2078" s="122"/>
      <c r="M2078" s="122"/>
    </row>
    <row r="2079" spans="1:13" ht="24.75" customHeight="1" x14ac:dyDescent="0.15">
      <c r="A2079" s="113"/>
      <c r="B2079" s="113"/>
      <c r="C2079" s="113"/>
      <c r="D2079" s="40" t="s">
        <v>1692</v>
      </c>
      <c r="E2079" s="119"/>
      <c r="F2079" s="40"/>
      <c r="G2079" s="40"/>
      <c r="H2079" s="40"/>
      <c r="I2079" s="40"/>
      <c r="J2079" s="40">
        <f t="shared" si="326"/>
        <v>0</v>
      </c>
      <c r="K2079" s="122"/>
      <c r="L2079" s="122"/>
      <c r="M2079" s="122"/>
    </row>
    <row r="2080" spans="1:13" ht="16.5" customHeight="1" x14ac:dyDescent="0.15">
      <c r="A2080" s="113"/>
      <c r="B2080" s="113"/>
      <c r="C2080" s="113"/>
      <c r="D2080" s="40" t="s">
        <v>1693</v>
      </c>
      <c r="E2080" s="119"/>
      <c r="F2080" s="40"/>
      <c r="G2080" s="40"/>
      <c r="H2080" s="40"/>
      <c r="I2080" s="40"/>
      <c r="J2080" s="40">
        <f t="shared" si="326"/>
        <v>0</v>
      </c>
      <c r="K2080" s="122"/>
      <c r="L2080" s="122"/>
      <c r="M2080" s="122"/>
    </row>
    <row r="2081" spans="1:13" ht="24.75" customHeight="1" x14ac:dyDescent="0.15">
      <c r="A2081" s="113"/>
      <c r="B2081" s="113"/>
      <c r="C2081" s="113"/>
      <c r="D2081" s="40" t="s">
        <v>1694</v>
      </c>
      <c r="E2081" s="119"/>
      <c r="F2081" s="40"/>
      <c r="G2081" s="40"/>
      <c r="H2081" s="40"/>
      <c r="I2081" s="40"/>
      <c r="J2081" s="40">
        <f t="shared" si="326"/>
        <v>0</v>
      </c>
      <c r="K2081" s="122"/>
      <c r="L2081" s="122"/>
      <c r="M2081" s="122"/>
    </row>
    <row r="2082" spans="1:13" ht="33" customHeight="1" x14ac:dyDescent="0.15">
      <c r="A2082" s="114"/>
      <c r="B2082" s="114"/>
      <c r="C2082" s="114"/>
      <c r="D2082" s="40" t="s">
        <v>1695</v>
      </c>
      <c r="E2082" s="120"/>
      <c r="F2082" s="40"/>
      <c r="G2082" s="40"/>
      <c r="H2082" s="40"/>
      <c r="I2082" s="40"/>
      <c r="J2082" s="40">
        <f t="shared" si="326"/>
        <v>0</v>
      </c>
      <c r="K2082" s="123"/>
      <c r="L2082" s="123"/>
      <c r="M2082" s="123"/>
    </row>
    <row r="2083" spans="1:13" ht="22.5" customHeight="1" x14ac:dyDescent="0.15">
      <c r="A2083" s="112">
        <v>9</v>
      </c>
      <c r="B2083" s="112" t="s">
        <v>1696</v>
      </c>
      <c r="C2083" s="112" t="s">
        <v>1697</v>
      </c>
      <c r="D2083" s="86" t="s">
        <v>15</v>
      </c>
      <c r="E2083" s="87"/>
      <c r="F2083" s="87"/>
      <c r="G2083" s="87"/>
      <c r="H2083" s="87"/>
      <c r="I2083" s="87"/>
      <c r="J2083" s="87"/>
      <c r="K2083" s="87"/>
      <c r="L2083" s="87"/>
      <c r="M2083" s="88"/>
    </row>
    <row r="2084" spans="1:13" ht="24.75" customHeight="1" x14ac:dyDescent="0.15">
      <c r="A2084" s="113"/>
      <c r="B2084" s="113"/>
      <c r="C2084" s="113"/>
      <c r="D2084" s="40" t="s">
        <v>1555</v>
      </c>
      <c r="E2084" s="40" t="s">
        <v>17</v>
      </c>
      <c r="F2084" s="40">
        <v>59008.95</v>
      </c>
      <c r="G2084" s="40">
        <f t="shared" ref="G2084:G2112" si="327">(F2084*19.88%)+F2084</f>
        <v>70739.92925999999</v>
      </c>
      <c r="H2084" s="40">
        <v>37853.463199999998</v>
      </c>
      <c r="I2084" s="40">
        <f t="shared" ref="I2084:I2112" si="328">(H2084*5.1%)+H2084</f>
        <v>39783.989823199998</v>
      </c>
      <c r="J2084" s="40">
        <f>I2084</f>
        <v>39783.989823199998</v>
      </c>
      <c r="K2084" s="39">
        <v>79610.788566400006</v>
      </c>
      <c r="L2084" s="39">
        <v>94736.838394016013</v>
      </c>
      <c r="M2084" s="39">
        <f>MIN(K2084,L2084)</f>
        <v>79610.788566400006</v>
      </c>
    </row>
    <row r="2085" spans="1:13" ht="49.5" customHeight="1" x14ac:dyDescent="0.15">
      <c r="A2085" s="113"/>
      <c r="B2085" s="113"/>
      <c r="C2085" s="113"/>
      <c r="D2085" s="40" t="s">
        <v>1698</v>
      </c>
      <c r="E2085" s="40" t="s">
        <v>17</v>
      </c>
      <c r="F2085" s="40">
        <v>204261.75</v>
      </c>
      <c r="G2085" s="40">
        <f t="shared" si="327"/>
        <v>244868.9859</v>
      </c>
      <c r="H2085" s="40">
        <v>0</v>
      </c>
      <c r="I2085" s="40">
        <f t="shared" si="328"/>
        <v>0</v>
      </c>
      <c r="J2085" s="40">
        <f t="shared" ref="J2085:J2112" si="329">I2085</f>
        <v>0</v>
      </c>
      <c r="K2085" s="39">
        <v>759200</v>
      </c>
      <c r="L2085" s="39">
        <v>903448</v>
      </c>
      <c r="M2085" s="39">
        <f t="shared" ref="M2085:M2112" si="330">MIN(K2085,L2085)</f>
        <v>759200</v>
      </c>
    </row>
    <row r="2086" spans="1:13" ht="33" customHeight="1" x14ac:dyDescent="0.15">
      <c r="A2086" s="113"/>
      <c r="B2086" s="113"/>
      <c r="C2086" s="113"/>
      <c r="D2086" s="40" t="s">
        <v>1699</v>
      </c>
      <c r="E2086" s="40" t="s">
        <v>17</v>
      </c>
      <c r="F2086" s="40">
        <v>324548.73</v>
      </c>
      <c r="G2086" s="40">
        <f t="shared" si="327"/>
        <v>389069.01752399997</v>
      </c>
      <c r="H2086" s="40">
        <v>68610.745620000002</v>
      </c>
      <c r="I2086" s="40">
        <f t="shared" si="328"/>
        <v>72109.893646619996</v>
      </c>
      <c r="J2086" s="40">
        <f t="shared" si="329"/>
        <v>72109.893646619996</v>
      </c>
      <c r="K2086" s="39">
        <v>437858.66255040007</v>
      </c>
      <c r="L2086" s="39">
        <v>521051.80843497609</v>
      </c>
      <c r="M2086" s="39">
        <f t="shared" si="330"/>
        <v>437858.66255040007</v>
      </c>
    </row>
    <row r="2087" spans="1:13" ht="33" customHeight="1" x14ac:dyDescent="0.15">
      <c r="A2087" s="113"/>
      <c r="B2087" s="113"/>
      <c r="C2087" s="113"/>
      <c r="D2087" s="40" t="s">
        <v>1700</v>
      </c>
      <c r="E2087" s="40" t="s">
        <v>17</v>
      </c>
      <c r="F2087" s="40">
        <v>110074.14</v>
      </c>
      <c r="G2087" s="40">
        <f t="shared" si="327"/>
        <v>131956.879032</v>
      </c>
      <c r="H2087" s="40">
        <v>137525.13806</v>
      </c>
      <c r="I2087" s="40">
        <f t="shared" si="328"/>
        <v>144538.92010106001</v>
      </c>
      <c r="J2087" s="40">
        <f t="shared" si="329"/>
        <v>144538.92010106001</v>
      </c>
      <c r="K2087" s="39">
        <v>148504.09159040003</v>
      </c>
      <c r="L2087" s="39">
        <v>176719.86899257603</v>
      </c>
      <c r="M2087" s="39">
        <f t="shared" si="330"/>
        <v>148504.09159040003</v>
      </c>
    </row>
    <row r="2088" spans="1:13" ht="33" customHeight="1" x14ac:dyDescent="0.15">
      <c r="A2088" s="113"/>
      <c r="B2088" s="113"/>
      <c r="C2088" s="113"/>
      <c r="D2088" s="40" t="s">
        <v>1631</v>
      </c>
      <c r="E2088" s="40" t="s">
        <v>17</v>
      </c>
      <c r="F2088" s="40">
        <v>51066.18</v>
      </c>
      <c r="G2088" s="40">
        <f t="shared" si="327"/>
        <v>61218.136584</v>
      </c>
      <c r="H2088" s="40">
        <v>0</v>
      </c>
      <c r="I2088" s="40">
        <f t="shared" si="328"/>
        <v>0</v>
      </c>
      <c r="J2088" s="40">
        <f t="shared" si="329"/>
        <v>0</v>
      </c>
      <c r="K2088" s="39">
        <v>63361.871664000006</v>
      </c>
      <c r="L2088" s="39">
        <v>75400.627280159999</v>
      </c>
      <c r="M2088" s="39">
        <f t="shared" si="330"/>
        <v>63361.871664000006</v>
      </c>
    </row>
    <row r="2089" spans="1:13" ht="33" customHeight="1" x14ac:dyDescent="0.15">
      <c r="A2089" s="113"/>
      <c r="B2089" s="113"/>
      <c r="C2089" s="113"/>
      <c r="D2089" s="40" t="s">
        <v>1632</v>
      </c>
      <c r="E2089" s="40" t="s">
        <v>17</v>
      </c>
      <c r="F2089" s="40">
        <v>102358.08</v>
      </c>
      <c r="G2089" s="40">
        <f t="shared" si="327"/>
        <v>122706.866304</v>
      </c>
      <c r="H2089" s="40">
        <v>0</v>
      </c>
      <c r="I2089" s="40">
        <f t="shared" si="328"/>
        <v>0</v>
      </c>
      <c r="J2089" s="40">
        <f t="shared" si="329"/>
        <v>0</v>
      </c>
      <c r="K2089" s="39">
        <v>138094.2075968</v>
      </c>
      <c r="L2089" s="39">
        <v>164332.107040192</v>
      </c>
      <c r="M2089" s="39">
        <f t="shared" si="330"/>
        <v>138094.2075968</v>
      </c>
    </row>
    <row r="2090" spans="1:13" ht="33" customHeight="1" x14ac:dyDescent="0.15">
      <c r="A2090" s="113"/>
      <c r="B2090" s="113"/>
      <c r="C2090" s="113"/>
      <c r="D2090" s="40" t="s">
        <v>1633</v>
      </c>
      <c r="E2090" s="40" t="s">
        <v>17</v>
      </c>
      <c r="F2090" s="40">
        <v>204261.75</v>
      </c>
      <c r="G2090" s="40">
        <f t="shared" si="327"/>
        <v>244868.9859</v>
      </c>
      <c r="H2090" s="40">
        <v>0</v>
      </c>
      <c r="I2090" s="40">
        <f t="shared" si="328"/>
        <v>0</v>
      </c>
      <c r="J2090" s="40">
        <f t="shared" si="329"/>
        <v>0</v>
      </c>
      <c r="K2090" s="39">
        <v>275575.9103552</v>
      </c>
      <c r="L2090" s="39">
        <v>327935.33332268801</v>
      </c>
      <c r="M2090" s="39">
        <f t="shared" si="330"/>
        <v>275575.9103552</v>
      </c>
    </row>
    <row r="2091" spans="1:13" ht="41.25" customHeight="1" x14ac:dyDescent="0.15">
      <c r="A2091" s="113"/>
      <c r="B2091" s="113"/>
      <c r="C2091" s="113"/>
      <c r="D2091" s="40" t="s">
        <v>1634</v>
      </c>
      <c r="E2091" s="40" t="s">
        <v>17</v>
      </c>
      <c r="F2091" s="40">
        <v>1425295.08</v>
      </c>
      <c r="G2091" s="40">
        <f t="shared" si="327"/>
        <v>1708643.7419040001</v>
      </c>
      <c r="H2091" s="40">
        <v>0</v>
      </c>
      <c r="I2091" s="40">
        <f t="shared" si="328"/>
        <v>0</v>
      </c>
      <c r="J2091" s="40">
        <f t="shared" si="329"/>
        <v>0</v>
      </c>
      <c r="K2091" s="39">
        <v>1922907.6732320001</v>
      </c>
      <c r="L2091" s="39">
        <v>2288260.1311460799</v>
      </c>
      <c r="M2091" s="39">
        <f t="shared" si="330"/>
        <v>1922907.6732320001</v>
      </c>
    </row>
    <row r="2092" spans="1:13" ht="33" customHeight="1" x14ac:dyDescent="0.15">
      <c r="A2092" s="113"/>
      <c r="B2092" s="113"/>
      <c r="C2092" s="113"/>
      <c r="D2092" s="40" t="s">
        <v>1701</v>
      </c>
      <c r="E2092" s="40" t="s">
        <v>17</v>
      </c>
      <c r="F2092" s="40">
        <v>96456.69</v>
      </c>
      <c r="G2092" s="40">
        <f t="shared" si="327"/>
        <v>115632.279972</v>
      </c>
      <c r="H2092" s="40">
        <v>0</v>
      </c>
      <c r="I2092" s="40">
        <f t="shared" si="328"/>
        <v>0</v>
      </c>
      <c r="J2092" s="40">
        <f t="shared" si="329"/>
        <v>0</v>
      </c>
      <c r="K2092" s="39">
        <v>130132.9938272</v>
      </c>
      <c r="L2092" s="39">
        <v>154858.26265436801</v>
      </c>
      <c r="M2092" s="39">
        <f t="shared" si="330"/>
        <v>130132.9938272</v>
      </c>
    </row>
    <row r="2093" spans="1:13" ht="41.25" customHeight="1" x14ac:dyDescent="0.15">
      <c r="A2093" s="113"/>
      <c r="B2093" s="113"/>
      <c r="C2093" s="113"/>
      <c r="D2093" s="40" t="s">
        <v>1702</v>
      </c>
      <c r="E2093" s="40" t="s">
        <v>17</v>
      </c>
      <c r="F2093" s="40">
        <v>63548.1</v>
      </c>
      <c r="G2093" s="40">
        <f t="shared" si="327"/>
        <v>76181.462279999992</v>
      </c>
      <c r="H2093" s="40">
        <v>0</v>
      </c>
      <c r="I2093" s="40">
        <f t="shared" si="328"/>
        <v>0</v>
      </c>
      <c r="J2093" s="40">
        <f t="shared" si="329"/>
        <v>0</v>
      </c>
      <c r="K2093" s="39">
        <v>85734.487820800015</v>
      </c>
      <c r="L2093" s="39">
        <v>102024.04050675202</v>
      </c>
      <c r="M2093" s="39">
        <f t="shared" si="330"/>
        <v>85734.487820800015</v>
      </c>
    </row>
    <row r="2094" spans="1:13" ht="24.75" customHeight="1" x14ac:dyDescent="0.15">
      <c r="A2094" s="113"/>
      <c r="B2094" s="113"/>
      <c r="C2094" s="113"/>
      <c r="D2094" s="40" t="s">
        <v>438</v>
      </c>
      <c r="E2094" s="40" t="s">
        <v>17</v>
      </c>
      <c r="F2094" s="40">
        <v>39716.82</v>
      </c>
      <c r="G2094" s="40">
        <f t="shared" si="327"/>
        <v>47612.523816000001</v>
      </c>
      <c r="H2094" s="40">
        <v>0</v>
      </c>
      <c r="I2094" s="40">
        <f t="shared" si="328"/>
        <v>0</v>
      </c>
      <c r="J2094" s="40">
        <f t="shared" si="329"/>
        <v>0</v>
      </c>
      <c r="K2094" s="39">
        <v>53583.380323199999</v>
      </c>
      <c r="L2094" s="39">
        <v>63764.222584607996</v>
      </c>
      <c r="M2094" s="39">
        <f t="shared" si="330"/>
        <v>53583.380323199999</v>
      </c>
    </row>
    <row r="2095" spans="1:13" ht="24.75" customHeight="1" x14ac:dyDescent="0.15">
      <c r="A2095" s="113"/>
      <c r="B2095" s="113"/>
      <c r="C2095" s="113"/>
      <c r="D2095" s="40" t="s">
        <v>1703</v>
      </c>
      <c r="E2095" s="40" t="s">
        <v>17</v>
      </c>
      <c r="F2095" s="40">
        <v>78300.09</v>
      </c>
      <c r="G2095" s="40">
        <f t="shared" si="327"/>
        <v>93866.147891999994</v>
      </c>
      <c r="H2095" s="40">
        <v>0</v>
      </c>
      <c r="I2095" s="40">
        <f t="shared" si="328"/>
        <v>0</v>
      </c>
      <c r="J2095" s="40">
        <f t="shared" si="329"/>
        <v>0</v>
      </c>
      <c r="K2095" s="39">
        <v>105636.84767999999</v>
      </c>
      <c r="L2095" s="39">
        <v>125707.8487392</v>
      </c>
      <c r="M2095" s="39">
        <f t="shared" si="330"/>
        <v>105636.84767999999</v>
      </c>
    </row>
    <row r="2096" spans="1:13" ht="33" customHeight="1" x14ac:dyDescent="0.15">
      <c r="A2096" s="113"/>
      <c r="B2096" s="113"/>
      <c r="C2096" s="113"/>
      <c r="D2096" s="40" t="s">
        <v>1636</v>
      </c>
      <c r="E2096" s="40" t="s">
        <v>17</v>
      </c>
      <c r="F2096" s="40">
        <v>136173.51</v>
      </c>
      <c r="G2096" s="40">
        <f t="shared" si="327"/>
        <v>163244.80378800002</v>
      </c>
      <c r="H2096" s="40">
        <v>0</v>
      </c>
      <c r="I2096" s="40">
        <f t="shared" si="328"/>
        <v>0</v>
      </c>
      <c r="J2096" s="40">
        <f t="shared" si="329"/>
        <v>0</v>
      </c>
      <c r="K2096" s="39">
        <v>130753.59344319999</v>
      </c>
      <c r="L2096" s="39">
        <v>155596.77619740798</v>
      </c>
      <c r="M2096" s="39">
        <f t="shared" si="330"/>
        <v>130753.59344319999</v>
      </c>
    </row>
    <row r="2097" spans="1:13" ht="24.75" customHeight="1" x14ac:dyDescent="0.15">
      <c r="A2097" s="113"/>
      <c r="B2097" s="113"/>
      <c r="C2097" s="113"/>
      <c r="D2097" s="40" t="s">
        <v>1704</v>
      </c>
      <c r="E2097" s="40" t="s">
        <v>17</v>
      </c>
      <c r="F2097" s="40">
        <v>204261.75</v>
      </c>
      <c r="G2097" s="40">
        <f t="shared" si="327"/>
        <v>244868.9859</v>
      </c>
      <c r="H2097" s="40">
        <v>54397.906199999998</v>
      </c>
      <c r="I2097" s="40">
        <f t="shared" si="328"/>
        <v>57172.199416199997</v>
      </c>
      <c r="J2097" s="40">
        <f t="shared" si="329"/>
        <v>57172.199416199997</v>
      </c>
      <c r="K2097" s="39">
        <v>79203.351427200003</v>
      </c>
      <c r="L2097" s="39">
        <v>94251.98819836801</v>
      </c>
      <c r="M2097" s="39">
        <f t="shared" si="330"/>
        <v>79203.351427200003</v>
      </c>
    </row>
    <row r="2098" spans="1:13" ht="24.75" customHeight="1" x14ac:dyDescent="0.15">
      <c r="A2098" s="113"/>
      <c r="B2098" s="113"/>
      <c r="C2098" s="113"/>
      <c r="D2098" s="40" t="s">
        <v>1495</v>
      </c>
      <c r="E2098" s="40" t="s">
        <v>17</v>
      </c>
      <c r="F2098" s="40">
        <v>267809.84999999998</v>
      </c>
      <c r="G2098" s="40">
        <f t="shared" si="327"/>
        <v>321050.44817999995</v>
      </c>
      <c r="H2098" s="40">
        <v>248152.74599999998</v>
      </c>
      <c r="I2098" s="40">
        <f t="shared" si="328"/>
        <v>260808.53604599999</v>
      </c>
      <c r="J2098" s="40">
        <f t="shared" si="329"/>
        <v>260808.53604599999</v>
      </c>
      <c r="K2098" s="39">
        <v>361310.39817599999</v>
      </c>
      <c r="L2098" s="39">
        <v>429959.37382943998</v>
      </c>
      <c r="M2098" s="39">
        <f t="shared" si="330"/>
        <v>361310.39817599999</v>
      </c>
    </row>
    <row r="2099" spans="1:13" ht="24.75" customHeight="1" x14ac:dyDescent="0.15">
      <c r="A2099" s="113"/>
      <c r="B2099" s="113"/>
      <c r="C2099" s="113"/>
      <c r="D2099" s="40" t="s">
        <v>1705</v>
      </c>
      <c r="E2099" s="40" t="s">
        <v>17</v>
      </c>
      <c r="F2099" s="40">
        <v>363132.99</v>
      </c>
      <c r="G2099" s="40">
        <f t="shared" si="327"/>
        <v>435323.82841199997</v>
      </c>
      <c r="H2099" s="40">
        <v>336479.03779999999</v>
      </c>
      <c r="I2099" s="40">
        <f t="shared" si="328"/>
        <v>353639.46872780001</v>
      </c>
      <c r="J2099" s="40">
        <f t="shared" si="329"/>
        <v>353639.46872780001</v>
      </c>
      <c r="K2099" s="39">
        <v>489913.47903680004</v>
      </c>
      <c r="L2099" s="39">
        <v>582997.04005379207</v>
      </c>
      <c r="M2099" s="39">
        <f t="shared" si="330"/>
        <v>489913.47903680004</v>
      </c>
    </row>
    <row r="2100" spans="1:13" ht="33" customHeight="1" x14ac:dyDescent="0.15">
      <c r="A2100" s="113"/>
      <c r="B2100" s="113"/>
      <c r="C2100" s="113"/>
      <c r="D2100" s="40" t="s">
        <v>1706</v>
      </c>
      <c r="E2100" s="40" t="s">
        <v>17</v>
      </c>
      <c r="F2100" s="40">
        <v>363132.99</v>
      </c>
      <c r="G2100" s="40">
        <f t="shared" si="327"/>
        <v>435323.82841199997</v>
      </c>
      <c r="H2100" s="40">
        <v>0</v>
      </c>
      <c r="I2100" s="40">
        <f t="shared" si="328"/>
        <v>0</v>
      </c>
      <c r="J2100" s="40">
        <f t="shared" si="329"/>
        <v>0</v>
      </c>
      <c r="K2100" s="39">
        <v>489913.47903680004</v>
      </c>
      <c r="L2100" s="39">
        <v>582997.04005379207</v>
      </c>
      <c r="M2100" s="39">
        <f t="shared" si="330"/>
        <v>489913.47903680004</v>
      </c>
    </row>
    <row r="2101" spans="1:13" ht="33" customHeight="1" x14ac:dyDescent="0.15">
      <c r="A2101" s="113"/>
      <c r="B2101" s="113"/>
      <c r="C2101" s="113"/>
      <c r="D2101" s="40" t="s">
        <v>1707</v>
      </c>
      <c r="E2101" s="40" t="s">
        <v>17</v>
      </c>
      <c r="F2101" s="40">
        <v>73759.95</v>
      </c>
      <c r="G2101" s="40">
        <f t="shared" si="327"/>
        <v>88423.428059999991</v>
      </c>
      <c r="H2101" s="40">
        <v>68346.016000000003</v>
      </c>
      <c r="I2101" s="40">
        <f t="shared" si="328"/>
        <v>71831.662815999996</v>
      </c>
      <c r="J2101" s="40">
        <f t="shared" si="329"/>
        <v>71831.662815999996</v>
      </c>
      <c r="K2101" s="39">
        <v>99511.799296000012</v>
      </c>
      <c r="L2101" s="39">
        <v>118419.04116224001</v>
      </c>
      <c r="M2101" s="39">
        <f t="shared" si="330"/>
        <v>99511.799296000012</v>
      </c>
    </row>
    <row r="2102" spans="1:13" ht="33" customHeight="1" x14ac:dyDescent="0.15">
      <c r="A2102" s="113"/>
      <c r="B2102" s="113"/>
      <c r="C2102" s="113"/>
      <c r="D2102" s="40" t="s">
        <v>1708</v>
      </c>
      <c r="E2102" s="40" t="s">
        <v>17</v>
      </c>
      <c r="F2102" s="40">
        <v>312066.81</v>
      </c>
      <c r="G2102" s="40">
        <f t="shared" si="327"/>
        <v>374105.69182800001</v>
      </c>
      <c r="H2102" s="40">
        <v>289161.28220000002</v>
      </c>
      <c r="I2102" s="40">
        <f t="shared" si="328"/>
        <v>303908.50759220001</v>
      </c>
      <c r="J2102" s="40">
        <f t="shared" si="329"/>
        <v>303908.50759220001</v>
      </c>
      <c r="K2102" s="39">
        <v>936000</v>
      </c>
      <c r="L2102" s="39">
        <v>1113840</v>
      </c>
      <c r="M2102" s="39">
        <f t="shared" si="330"/>
        <v>936000</v>
      </c>
    </row>
    <row r="2103" spans="1:13" ht="24.75" customHeight="1" x14ac:dyDescent="0.15">
      <c r="A2103" s="113"/>
      <c r="B2103" s="113"/>
      <c r="C2103" s="113"/>
      <c r="D2103" s="40" t="s">
        <v>1643</v>
      </c>
      <c r="E2103" s="40" t="s">
        <v>17</v>
      </c>
      <c r="F2103" s="40">
        <v>164543.94</v>
      </c>
      <c r="G2103" s="40">
        <f t="shared" si="327"/>
        <v>197255.275272</v>
      </c>
      <c r="H2103" s="40">
        <v>152466.47039999999</v>
      </c>
      <c r="I2103" s="40">
        <f t="shared" si="328"/>
        <v>160242.26039039998</v>
      </c>
      <c r="J2103" s="40">
        <f t="shared" si="329"/>
        <v>160242.26039039998</v>
      </c>
      <c r="K2103" s="39">
        <v>221991.18090239997</v>
      </c>
      <c r="L2103" s="39">
        <v>264169.50527385599</v>
      </c>
      <c r="M2103" s="39">
        <f t="shared" si="330"/>
        <v>221991.18090239997</v>
      </c>
    </row>
    <row r="2104" spans="1:13" ht="41.25" customHeight="1" x14ac:dyDescent="0.15">
      <c r="A2104" s="113"/>
      <c r="B2104" s="113"/>
      <c r="C2104" s="113"/>
      <c r="D2104" s="40" t="s">
        <v>1644</v>
      </c>
      <c r="E2104" s="40" t="s">
        <v>17</v>
      </c>
      <c r="F2104" s="40">
        <v>63548.1</v>
      </c>
      <c r="G2104" s="40">
        <f t="shared" si="327"/>
        <v>76181.462279999992</v>
      </c>
      <c r="H2104" s="40">
        <v>1320678.3470000001</v>
      </c>
      <c r="I2104" s="40">
        <f t="shared" si="328"/>
        <v>1388032.942697</v>
      </c>
      <c r="J2104" s="40">
        <f t="shared" si="329"/>
        <v>1388032.942697</v>
      </c>
      <c r="K2104" s="39">
        <v>364000</v>
      </c>
      <c r="L2104" s="39">
        <v>433160</v>
      </c>
      <c r="M2104" s="39">
        <f t="shared" si="330"/>
        <v>364000</v>
      </c>
    </row>
    <row r="2105" spans="1:13" ht="33" customHeight="1" x14ac:dyDescent="0.15">
      <c r="A2105" s="113"/>
      <c r="B2105" s="113"/>
      <c r="C2105" s="113"/>
      <c r="D2105" s="40" t="s">
        <v>1709</v>
      </c>
      <c r="E2105" s="40" t="s">
        <v>17</v>
      </c>
      <c r="F2105" s="40">
        <v>255326.94</v>
      </c>
      <c r="G2105" s="40">
        <f t="shared" si="327"/>
        <v>306085.93567199999</v>
      </c>
      <c r="H2105" s="40">
        <v>30221.059000000001</v>
      </c>
      <c r="I2105" s="40">
        <f t="shared" si="328"/>
        <v>31762.333009000002</v>
      </c>
      <c r="J2105" s="40">
        <f t="shared" si="329"/>
        <v>31762.333009000002</v>
      </c>
      <c r="K2105" s="39">
        <v>44001.861904000005</v>
      </c>
      <c r="L2105" s="39">
        <v>52362.215665760006</v>
      </c>
      <c r="M2105" s="39">
        <f t="shared" si="330"/>
        <v>44001.861904000005</v>
      </c>
    </row>
    <row r="2106" spans="1:13" ht="16.5" customHeight="1" x14ac:dyDescent="0.15">
      <c r="A2106" s="113"/>
      <c r="B2106" s="113"/>
      <c r="C2106" s="113"/>
      <c r="D2106" s="40" t="s">
        <v>1710</v>
      </c>
      <c r="E2106" s="40" t="s">
        <v>17</v>
      </c>
      <c r="F2106" s="40">
        <v>87150.69</v>
      </c>
      <c r="G2106" s="40">
        <f t="shared" si="327"/>
        <v>104476.247172</v>
      </c>
      <c r="H2106" s="40">
        <v>0</v>
      </c>
      <c r="I2106" s="40">
        <f t="shared" si="328"/>
        <v>0</v>
      </c>
      <c r="J2106" s="40">
        <f t="shared" si="329"/>
        <v>0</v>
      </c>
      <c r="K2106" s="39">
        <v>117577.9937696</v>
      </c>
      <c r="L2106" s="39">
        <v>139917.81258582399</v>
      </c>
      <c r="M2106" s="39">
        <f t="shared" si="330"/>
        <v>117577.9937696</v>
      </c>
    </row>
    <row r="2107" spans="1:13" ht="24.75" customHeight="1" x14ac:dyDescent="0.15">
      <c r="A2107" s="113"/>
      <c r="B2107" s="113"/>
      <c r="C2107" s="113"/>
      <c r="D2107" s="40" t="s">
        <v>1711</v>
      </c>
      <c r="E2107" s="40" t="s">
        <v>17</v>
      </c>
      <c r="F2107" s="40">
        <v>312066.81</v>
      </c>
      <c r="G2107" s="40">
        <f t="shared" si="327"/>
        <v>374105.69182800001</v>
      </c>
      <c r="H2107" s="40">
        <v>289161.28220000002</v>
      </c>
      <c r="I2107" s="40">
        <f t="shared" si="328"/>
        <v>303908.50759220001</v>
      </c>
      <c r="J2107" s="40">
        <f t="shared" si="329"/>
        <v>303908.50759220001</v>
      </c>
      <c r="K2107" s="39">
        <v>421018.82688320003</v>
      </c>
      <c r="L2107" s="39">
        <v>501012.40399100806</v>
      </c>
      <c r="M2107" s="39">
        <f t="shared" si="330"/>
        <v>421018.82688320003</v>
      </c>
    </row>
    <row r="2108" spans="1:13" ht="24.75" customHeight="1" x14ac:dyDescent="0.15">
      <c r="A2108" s="113"/>
      <c r="B2108" s="113"/>
      <c r="C2108" s="113"/>
      <c r="D2108" s="40" t="s">
        <v>1647</v>
      </c>
      <c r="E2108" s="40" t="s">
        <v>17</v>
      </c>
      <c r="F2108" s="40">
        <v>0</v>
      </c>
      <c r="G2108" s="40">
        <f t="shared" si="327"/>
        <v>0</v>
      </c>
      <c r="H2108" s="40">
        <v>0</v>
      </c>
      <c r="I2108" s="40">
        <f t="shared" si="328"/>
        <v>0</v>
      </c>
      <c r="J2108" s="40">
        <f t="shared" si="329"/>
        <v>0</v>
      </c>
      <c r="K2108" s="39">
        <v>884000</v>
      </c>
      <c r="L2108" s="39">
        <v>1051960</v>
      </c>
      <c r="M2108" s="39">
        <f t="shared" si="330"/>
        <v>884000</v>
      </c>
    </row>
    <row r="2109" spans="1:13" ht="16.5" customHeight="1" x14ac:dyDescent="0.15">
      <c r="A2109" s="113"/>
      <c r="B2109" s="113"/>
      <c r="C2109" s="113"/>
      <c r="D2109" s="40" t="s">
        <v>1648</v>
      </c>
      <c r="E2109" s="40" t="s">
        <v>17</v>
      </c>
      <c r="F2109" s="40">
        <v>0</v>
      </c>
      <c r="G2109" s="40">
        <f t="shared" si="327"/>
        <v>0</v>
      </c>
      <c r="H2109" s="40">
        <v>72552.78</v>
      </c>
      <c r="I2109" s="40">
        <f t="shared" si="328"/>
        <v>76252.971779999993</v>
      </c>
      <c r="J2109" s="40">
        <f t="shared" si="329"/>
        <v>76252.971779999993</v>
      </c>
      <c r="K2109" s="39">
        <v>322400</v>
      </c>
      <c r="L2109" s="39">
        <v>383656</v>
      </c>
      <c r="M2109" s="39">
        <f t="shared" si="330"/>
        <v>322400</v>
      </c>
    </row>
    <row r="2110" spans="1:13" ht="24.75" customHeight="1" x14ac:dyDescent="0.15">
      <c r="A2110" s="113"/>
      <c r="B2110" s="113"/>
      <c r="C2110" s="113"/>
      <c r="D2110" s="40" t="s">
        <v>1712</v>
      </c>
      <c r="E2110" s="40" t="s">
        <v>17</v>
      </c>
      <c r="F2110" s="40">
        <v>0</v>
      </c>
      <c r="G2110" s="40">
        <f t="shared" si="327"/>
        <v>0</v>
      </c>
      <c r="H2110" s="40">
        <v>0</v>
      </c>
      <c r="I2110" s="40">
        <f t="shared" si="328"/>
        <v>0</v>
      </c>
      <c r="J2110" s="40">
        <f t="shared" si="329"/>
        <v>0</v>
      </c>
      <c r="K2110" s="39">
        <v>218400</v>
      </c>
      <c r="L2110" s="39">
        <v>259896</v>
      </c>
      <c r="M2110" s="39">
        <f t="shared" si="330"/>
        <v>218400</v>
      </c>
    </row>
    <row r="2111" spans="1:13" ht="24.75" customHeight="1" x14ac:dyDescent="0.15">
      <c r="A2111" s="113"/>
      <c r="B2111" s="113"/>
      <c r="C2111" s="113"/>
      <c r="D2111" s="40" t="s">
        <v>1713</v>
      </c>
      <c r="E2111" s="40" t="s">
        <v>17</v>
      </c>
      <c r="F2111" s="40">
        <v>0</v>
      </c>
      <c r="G2111" s="40">
        <f t="shared" si="327"/>
        <v>0</v>
      </c>
      <c r="H2111" s="40">
        <v>58883.576800000003</v>
      </c>
      <c r="I2111" s="40">
        <f t="shared" si="328"/>
        <v>61886.639216800002</v>
      </c>
      <c r="J2111" s="40">
        <f t="shared" si="329"/>
        <v>61886.639216800002</v>
      </c>
      <c r="K2111" s="39">
        <v>280800</v>
      </c>
      <c r="L2111" s="39">
        <v>334152</v>
      </c>
      <c r="M2111" s="39">
        <f t="shared" si="330"/>
        <v>280800</v>
      </c>
    </row>
    <row r="2112" spans="1:13" ht="41.25" customHeight="1" x14ac:dyDescent="0.15">
      <c r="A2112" s="113"/>
      <c r="B2112" s="113"/>
      <c r="C2112" s="113"/>
      <c r="D2112" s="40" t="s">
        <v>1714</v>
      </c>
      <c r="E2112" s="40" t="s">
        <v>17</v>
      </c>
      <c r="F2112" s="40">
        <v>0</v>
      </c>
      <c r="G2112" s="40">
        <f t="shared" si="327"/>
        <v>0</v>
      </c>
      <c r="H2112" s="40">
        <v>189269.1692</v>
      </c>
      <c r="I2112" s="40">
        <f t="shared" si="328"/>
        <v>198921.89682920001</v>
      </c>
      <c r="J2112" s="40">
        <f t="shared" si="329"/>
        <v>198921.89682920001</v>
      </c>
      <c r="K2112" s="39">
        <v>1110521.3600000001</v>
      </c>
      <c r="L2112" s="39">
        <v>1321520.4184000001</v>
      </c>
      <c r="M2112" s="39">
        <f t="shared" si="330"/>
        <v>1110521.3600000001</v>
      </c>
    </row>
    <row r="2113" spans="1:13" ht="24.75" customHeight="1" x14ac:dyDescent="0.15">
      <c r="A2113" s="113"/>
      <c r="B2113" s="113"/>
      <c r="C2113" s="113"/>
      <c r="D2113" s="86" t="s">
        <v>81</v>
      </c>
      <c r="E2113" s="87"/>
      <c r="F2113" s="87"/>
      <c r="G2113" s="87"/>
      <c r="H2113" s="87"/>
      <c r="I2113" s="87"/>
      <c r="J2113" s="87"/>
      <c r="K2113" s="87"/>
      <c r="L2113" s="87"/>
      <c r="M2113" s="88"/>
    </row>
    <row r="2114" spans="1:13" ht="16.5" customHeight="1" x14ac:dyDescent="0.15">
      <c r="A2114" s="113"/>
      <c r="B2114" s="113"/>
      <c r="C2114" s="113"/>
      <c r="D2114" s="40" t="s">
        <v>1650</v>
      </c>
      <c r="E2114" s="118" t="s">
        <v>82</v>
      </c>
      <c r="F2114" s="40">
        <v>146547.72</v>
      </c>
      <c r="G2114" s="40">
        <f>(F2114*19.88%)+F2114</f>
        <v>175681.406736</v>
      </c>
      <c r="H2114" s="40">
        <v>135283.6</v>
      </c>
      <c r="I2114" s="40">
        <f>(H2114*5.1%)+H2114</f>
        <v>142183.06359999999</v>
      </c>
      <c r="J2114" s="40">
        <f>I2114</f>
        <v>142183.06359999999</v>
      </c>
      <c r="K2114" s="121">
        <v>300972.9216</v>
      </c>
      <c r="L2114" s="121">
        <v>402400</v>
      </c>
      <c r="M2114" s="121">
        <f>MIN(K2114,L2114)</f>
        <v>300972.9216</v>
      </c>
    </row>
    <row r="2115" spans="1:13" ht="33" customHeight="1" x14ac:dyDescent="0.15">
      <c r="A2115" s="113"/>
      <c r="B2115" s="113"/>
      <c r="C2115" s="113"/>
      <c r="D2115" s="40" t="s">
        <v>1715</v>
      </c>
      <c r="E2115" s="119"/>
      <c r="F2115" s="40"/>
      <c r="G2115" s="40"/>
      <c r="H2115" s="40"/>
      <c r="I2115" s="40"/>
      <c r="J2115" s="40">
        <f t="shared" ref="J2115:J2128" si="331">+(G2115+I2115)/2</f>
        <v>0</v>
      </c>
      <c r="K2115" s="122"/>
      <c r="L2115" s="122"/>
      <c r="M2115" s="122"/>
    </row>
    <row r="2116" spans="1:13" ht="24.75" customHeight="1" x14ac:dyDescent="0.15">
      <c r="A2116" s="113"/>
      <c r="B2116" s="113"/>
      <c r="C2116" s="113"/>
      <c r="D2116" s="40" t="s">
        <v>119</v>
      </c>
      <c r="E2116" s="119"/>
      <c r="F2116" s="40"/>
      <c r="G2116" s="40"/>
      <c r="H2116" s="40"/>
      <c r="I2116" s="40"/>
      <c r="J2116" s="40">
        <f t="shared" si="331"/>
        <v>0</v>
      </c>
      <c r="K2116" s="122"/>
      <c r="L2116" s="122"/>
      <c r="M2116" s="122"/>
    </row>
    <row r="2117" spans="1:13" ht="16.5" customHeight="1" x14ac:dyDescent="0.15">
      <c r="A2117" s="113"/>
      <c r="B2117" s="113"/>
      <c r="C2117" s="113"/>
      <c r="D2117" s="40" t="s">
        <v>1716</v>
      </c>
      <c r="E2117" s="119"/>
      <c r="F2117" s="40"/>
      <c r="G2117" s="40"/>
      <c r="H2117" s="40"/>
      <c r="I2117" s="40"/>
      <c r="J2117" s="40">
        <f t="shared" si="331"/>
        <v>0</v>
      </c>
      <c r="K2117" s="122"/>
      <c r="L2117" s="122"/>
      <c r="M2117" s="122"/>
    </row>
    <row r="2118" spans="1:13" ht="24.75" customHeight="1" x14ac:dyDescent="0.15">
      <c r="A2118" s="113"/>
      <c r="B2118" s="113"/>
      <c r="C2118" s="113"/>
      <c r="D2118" s="40" t="s">
        <v>1652</v>
      </c>
      <c r="E2118" s="119"/>
      <c r="F2118" s="40"/>
      <c r="G2118" s="40"/>
      <c r="H2118" s="40"/>
      <c r="I2118" s="40"/>
      <c r="J2118" s="40">
        <f t="shared" si="331"/>
        <v>0</v>
      </c>
      <c r="K2118" s="122"/>
      <c r="L2118" s="122"/>
      <c r="M2118" s="122"/>
    </row>
    <row r="2119" spans="1:13" ht="24.75" customHeight="1" x14ac:dyDescent="0.15">
      <c r="A2119" s="113"/>
      <c r="B2119" s="113"/>
      <c r="C2119" s="113"/>
      <c r="D2119" s="40" t="s">
        <v>1653</v>
      </c>
      <c r="E2119" s="119"/>
      <c r="F2119" s="40"/>
      <c r="G2119" s="40"/>
      <c r="H2119" s="40"/>
      <c r="I2119" s="40"/>
      <c r="J2119" s="40">
        <f t="shared" si="331"/>
        <v>0</v>
      </c>
      <c r="K2119" s="122"/>
      <c r="L2119" s="122"/>
      <c r="M2119" s="122"/>
    </row>
    <row r="2120" spans="1:13" ht="24.75" customHeight="1" x14ac:dyDescent="0.15">
      <c r="A2120" s="113"/>
      <c r="B2120" s="113"/>
      <c r="C2120" s="113"/>
      <c r="D2120" s="40" t="s">
        <v>1717</v>
      </c>
      <c r="E2120" s="119"/>
      <c r="F2120" s="40"/>
      <c r="G2120" s="40"/>
      <c r="H2120" s="40"/>
      <c r="I2120" s="40"/>
      <c r="J2120" s="40">
        <f t="shared" si="331"/>
        <v>0</v>
      </c>
      <c r="K2120" s="122"/>
      <c r="L2120" s="122"/>
      <c r="M2120" s="122"/>
    </row>
    <row r="2121" spans="1:13" ht="33" customHeight="1" x14ac:dyDescent="0.15">
      <c r="A2121" s="113"/>
      <c r="B2121" s="113"/>
      <c r="C2121" s="113"/>
      <c r="D2121" s="40" t="s">
        <v>1718</v>
      </c>
      <c r="E2121" s="119"/>
      <c r="F2121" s="40"/>
      <c r="G2121" s="40"/>
      <c r="H2121" s="40"/>
      <c r="I2121" s="40"/>
      <c r="J2121" s="40">
        <f>+(G2121+I2114)/2</f>
        <v>71091.531799999997</v>
      </c>
      <c r="K2121" s="122"/>
      <c r="L2121" s="122"/>
      <c r="M2121" s="122"/>
    </row>
    <row r="2122" spans="1:13" ht="24.75" customHeight="1" x14ac:dyDescent="0.15">
      <c r="A2122" s="113"/>
      <c r="B2122" s="113"/>
      <c r="C2122" s="113"/>
      <c r="D2122" s="40" t="s">
        <v>1719</v>
      </c>
      <c r="E2122" s="119"/>
      <c r="F2122" s="40"/>
      <c r="G2122" s="40"/>
      <c r="H2122" s="40"/>
      <c r="I2122" s="40"/>
      <c r="J2122" s="40">
        <f t="shared" si="331"/>
        <v>0</v>
      </c>
      <c r="K2122" s="122"/>
      <c r="L2122" s="122"/>
      <c r="M2122" s="122"/>
    </row>
    <row r="2123" spans="1:13" ht="16.5" customHeight="1" x14ac:dyDescent="0.15">
      <c r="A2123" s="113"/>
      <c r="B2123" s="113"/>
      <c r="C2123" s="113"/>
      <c r="D2123" s="40" t="s">
        <v>1720</v>
      </c>
      <c r="E2123" s="119"/>
      <c r="F2123" s="40"/>
      <c r="G2123" s="40"/>
      <c r="H2123" s="40"/>
      <c r="I2123" s="40"/>
      <c r="J2123" s="40">
        <f t="shared" si="331"/>
        <v>0</v>
      </c>
      <c r="K2123" s="122"/>
      <c r="L2123" s="122"/>
      <c r="M2123" s="122"/>
    </row>
    <row r="2124" spans="1:13" ht="24.75" customHeight="1" x14ac:dyDescent="0.15">
      <c r="A2124" s="113"/>
      <c r="B2124" s="113"/>
      <c r="C2124" s="113"/>
      <c r="D2124" s="40" t="s">
        <v>1656</v>
      </c>
      <c r="E2124" s="119"/>
      <c r="F2124" s="40"/>
      <c r="G2124" s="40"/>
      <c r="H2124" s="40"/>
      <c r="I2124" s="40"/>
      <c r="J2124" s="40">
        <f t="shared" si="331"/>
        <v>0</v>
      </c>
      <c r="K2124" s="122"/>
      <c r="L2124" s="122"/>
      <c r="M2124" s="122"/>
    </row>
    <row r="2125" spans="1:13" ht="41.25" customHeight="1" x14ac:dyDescent="0.15">
      <c r="A2125" s="113"/>
      <c r="B2125" s="113"/>
      <c r="C2125" s="113"/>
      <c r="D2125" s="40" t="s">
        <v>1721</v>
      </c>
      <c r="E2125" s="119"/>
      <c r="F2125" s="40"/>
      <c r="G2125" s="40"/>
      <c r="H2125" s="40"/>
      <c r="I2125" s="40"/>
      <c r="J2125" s="40">
        <f t="shared" si="331"/>
        <v>0</v>
      </c>
      <c r="K2125" s="122"/>
      <c r="L2125" s="122"/>
      <c r="M2125" s="122"/>
    </row>
    <row r="2126" spans="1:13" ht="24.75" customHeight="1" x14ac:dyDescent="0.15">
      <c r="A2126" s="113"/>
      <c r="B2126" s="113"/>
      <c r="C2126" s="113"/>
      <c r="D2126" s="40" t="s">
        <v>1722</v>
      </c>
      <c r="E2126" s="119"/>
      <c r="F2126" s="40"/>
      <c r="G2126" s="40"/>
      <c r="H2126" s="40"/>
      <c r="I2126" s="40"/>
      <c r="J2126" s="40">
        <f t="shared" si="331"/>
        <v>0</v>
      </c>
      <c r="K2126" s="122"/>
      <c r="L2126" s="122"/>
      <c r="M2126" s="122"/>
    </row>
    <row r="2127" spans="1:13" ht="24.75" customHeight="1" x14ac:dyDescent="0.15">
      <c r="A2127" s="113"/>
      <c r="B2127" s="113"/>
      <c r="C2127" s="113"/>
      <c r="D2127" s="40" t="s">
        <v>99</v>
      </c>
      <c r="E2127" s="119"/>
      <c r="F2127" s="40"/>
      <c r="G2127" s="40"/>
      <c r="H2127" s="40"/>
      <c r="I2127" s="40"/>
      <c r="J2127" s="40">
        <f t="shared" si="331"/>
        <v>0</v>
      </c>
      <c r="K2127" s="122"/>
      <c r="L2127" s="122"/>
      <c r="M2127" s="122"/>
    </row>
    <row r="2128" spans="1:13" ht="33" customHeight="1" x14ac:dyDescent="0.15">
      <c r="A2128" s="114"/>
      <c r="B2128" s="114"/>
      <c r="C2128" s="114"/>
      <c r="D2128" s="40" t="s">
        <v>1723</v>
      </c>
      <c r="E2128" s="120"/>
      <c r="F2128" s="40"/>
      <c r="G2128" s="40"/>
      <c r="H2128" s="40"/>
      <c r="I2128" s="40"/>
      <c r="J2128" s="40">
        <f t="shared" si="331"/>
        <v>0</v>
      </c>
      <c r="K2128" s="123"/>
      <c r="L2128" s="123"/>
      <c r="M2128" s="123"/>
    </row>
    <row r="2129" spans="1:13" ht="27.75" customHeight="1" x14ac:dyDescent="0.15">
      <c r="A2129" s="112">
        <v>10</v>
      </c>
      <c r="B2129" s="112" t="s">
        <v>1724</v>
      </c>
      <c r="C2129" s="112" t="s">
        <v>1725</v>
      </c>
      <c r="D2129" s="86" t="s">
        <v>15</v>
      </c>
      <c r="E2129" s="87"/>
      <c r="F2129" s="87"/>
      <c r="G2129" s="87"/>
      <c r="H2129" s="87"/>
      <c r="I2129" s="87"/>
      <c r="J2129" s="87"/>
      <c r="K2129" s="87"/>
      <c r="L2129" s="87"/>
      <c r="M2129" s="88"/>
    </row>
    <row r="2130" spans="1:13" ht="24.75" customHeight="1" x14ac:dyDescent="0.15">
      <c r="A2130" s="113"/>
      <c r="B2130" s="113"/>
      <c r="C2130" s="113"/>
      <c r="D2130" s="40" t="s">
        <v>1555</v>
      </c>
      <c r="E2130" s="40" t="s">
        <v>17</v>
      </c>
      <c r="F2130" s="40">
        <v>59008.95</v>
      </c>
      <c r="G2130" s="40">
        <f t="shared" ref="G2130:G2155" si="332">(F2130*19.88%)+F2130</f>
        <v>70739.92925999999</v>
      </c>
      <c r="H2130" s="40">
        <v>54677.739399999999</v>
      </c>
      <c r="I2130" s="40">
        <f t="shared" ref="I2130:I2155" si="333">(H2130*5.1%)+H2130</f>
        <v>57466.3041094</v>
      </c>
      <c r="J2130" s="40">
        <f>I2130</f>
        <v>57466.3041094</v>
      </c>
      <c r="K2130" s="39">
        <v>79610.788566400006</v>
      </c>
      <c r="L2130" s="39">
        <v>94736.838394016013</v>
      </c>
      <c r="M2130" s="39">
        <f>MIN(K2130,L2130)</f>
        <v>79610.788566400006</v>
      </c>
    </row>
    <row r="2131" spans="1:13" ht="49.5" customHeight="1" x14ac:dyDescent="0.15">
      <c r="A2131" s="113"/>
      <c r="B2131" s="113"/>
      <c r="C2131" s="113"/>
      <c r="D2131" s="40" t="s">
        <v>1698</v>
      </c>
      <c r="E2131" s="40" t="s">
        <v>17</v>
      </c>
      <c r="F2131" s="40">
        <v>204261.75</v>
      </c>
      <c r="G2131" s="40">
        <f t="shared" si="332"/>
        <v>244868.9859</v>
      </c>
      <c r="H2131" s="40">
        <v>0</v>
      </c>
      <c r="I2131" s="40">
        <f t="shared" si="333"/>
        <v>0</v>
      </c>
      <c r="J2131" s="40">
        <f t="shared" ref="J2131:J2155" si="334">I2131</f>
        <v>0</v>
      </c>
      <c r="K2131" s="39">
        <v>820560</v>
      </c>
      <c r="L2131" s="39">
        <v>976466.4</v>
      </c>
      <c r="M2131" s="39">
        <f t="shared" ref="M2131:M2155" si="335">MIN(K2131,L2131)</f>
        <v>820560</v>
      </c>
    </row>
    <row r="2132" spans="1:13" ht="33" customHeight="1" x14ac:dyDescent="0.15">
      <c r="A2132" s="113"/>
      <c r="B2132" s="113"/>
      <c r="C2132" s="113"/>
      <c r="D2132" s="40" t="s">
        <v>1631</v>
      </c>
      <c r="E2132" s="40" t="s">
        <v>17</v>
      </c>
      <c r="F2132" s="40">
        <v>40852.35</v>
      </c>
      <c r="G2132" s="40">
        <f t="shared" si="332"/>
        <v>48973.797179999994</v>
      </c>
      <c r="H2132" s="40">
        <v>43517.769</v>
      </c>
      <c r="I2132" s="40">
        <f t="shared" si="333"/>
        <v>45737.175218999997</v>
      </c>
      <c r="J2132" s="40">
        <f t="shared" si="334"/>
        <v>45737.175218999997</v>
      </c>
      <c r="K2132" s="39">
        <v>63361.871664000006</v>
      </c>
      <c r="L2132" s="39">
        <v>75400.627280159999</v>
      </c>
      <c r="M2132" s="39">
        <f t="shared" si="335"/>
        <v>63361.871664000006</v>
      </c>
    </row>
    <row r="2133" spans="1:13" ht="16.5" customHeight="1" x14ac:dyDescent="0.15">
      <c r="A2133" s="113"/>
      <c r="B2133" s="113"/>
      <c r="C2133" s="113"/>
      <c r="D2133" s="40" t="s">
        <v>1726</v>
      </c>
      <c r="E2133" s="40" t="s">
        <v>17</v>
      </c>
      <c r="F2133" s="40">
        <v>324548.73</v>
      </c>
      <c r="G2133" s="40">
        <f t="shared" si="332"/>
        <v>389069.01752399997</v>
      </c>
      <c r="H2133" s="40">
        <v>300727.10340000002</v>
      </c>
      <c r="I2133" s="40">
        <f t="shared" si="333"/>
        <v>316064.1856734</v>
      </c>
      <c r="J2133" s="40">
        <f t="shared" si="334"/>
        <v>316064.1856734</v>
      </c>
      <c r="K2133" s="39">
        <v>437858.66255040007</v>
      </c>
      <c r="L2133" s="39">
        <v>521051.80843497609</v>
      </c>
      <c r="M2133" s="39">
        <f t="shared" si="335"/>
        <v>437858.66255040007</v>
      </c>
    </row>
    <row r="2134" spans="1:13" ht="16.5" customHeight="1" x14ac:dyDescent="0.15">
      <c r="A2134" s="113"/>
      <c r="B2134" s="113"/>
      <c r="C2134" s="113"/>
      <c r="D2134" s="40" t="s">
        <v>1630</v>
      </c>
      <c r="E2134" s="40" t="s">
        <v>17</v>
      </c>
      <c r="F2134" s="40">
        <v>112344.21</v>
      </c>
      <c r="G2134" s="40">
        <f t="shared" si="332"/>
        <v>134678.23894800001</v>
      </c>
      <c r="H2134" s="40">
        <v>101994.5684</v>
      </c>
      <c r="I2134" s="40">
        <f t="shared" si="333"/>
        <v>107196.2913884</v>
      </c>
      <c r="J2134" s="40">
        <f t="shared" si="334"/>
        <v>107196.2913884</v>
      </c>
      <c r="K2134" s="39">
        <v>148504.09159040003</v>
      </c>
      <c r="L2134" s="39">
        <v>176719.86899257603</v>
      </c>
      <c r="M2134" s="39">
        <f t="shared" si="335"/>
        <v>148504.09159040003</v>
      </c>
    </row>
    <row r="2135" spans="1:13" ht="33" customHeight="1" x14ac:dyDescent="0.15">
      <c r="A2135" s="113"/>
      <c r="B2135" s="113"/>
      <c r="C2135" s="113"/>
      <c r="D2135" s="40" t="s">
        <v>1632</v>
      </c>
      <c r="E2135" s="40" t="s">
        <v>17</v>
      </c>
      <c r="F2135" s="40">
        <v>261002.61</v>
      </c>
      <c r="G2135" s="40">
        <f t="shared" si="332"/>
        <v>312889.92886799999</v>
      </c>
      <c r="H2135" s="40">
        <v>94844.9228</v>
      </c>
      <c r="I2135" s="40">
        <f t="shared" si="333"/>
        <v>99682.013862799999</v>
      </c>
      <c r="J2135" s="40">
        <f t="shared" si="334"/>
        <v>99682.013862799999</v>
      </c>
      <c r="K2135" s="39">
        <v>138094.2075968</v>
      </c>
      <c r="L2135" s="39">
        <v>164332.107040192</v>
      </c>
      <c r="M2135" s="39">
        <f t="shared" si="335"/>
        <v>138094.2075968</v>
      </c>
    </row>
    <row r="2136" spans="1:13" ht="33" customHeight="1" x14ac:dyDescent="0.15">
      <c r="A2136" s="113"/>
      <c r="B2136" s="113"/>
      <c r="C2136" s="113"/>
      <c r="D2136" s="40" t="s">
        <v>1633</v>
      </c>
      <c r="E2136" s="40" t="s">
        <v>17</v>
      </c>
      <c r="F2136" s="40">
        <v>261002.61</v>
      </c>
      <c r="G2136" s="40">
        <f t="shared" si="332"/>
        <v>312889.92886799999</v>
      </c>
      <c r="H2136" s="40">
        <v>189269.1692</v>
      </c>
      <c r="I2136" s="40">
        <f t="shared" si="333"/>
        <v>198921.89682920001</v>
      </c>
      <c r="J2136" s="40">
        <f t="shared" si="334"/>
        <v>198921.89682920001</v>
      </c>
      <c r="K2136" s="39">
        <v>275575.9103552</v>
      </c>
      <c r="L2136" s="39">
        <v>327935.33332268801</v>
      </c>
      <c r="M2136" s="39">
        <f t="shared" si="335"/>
        <v>275575.9103552</v>
      </c>
    </row>
    <row r="2137" spans="1:13" ht="33" customHeight="1" x14ac:dyDescent="0.15">
      <c r="A2137" s="113"/>
      <c r="B2137" s="113"/>
      <c r="C2137" s="113"/>
      <c r="D2137" s="40" t="s">
        <v>1701</v>
      </c>
      <c r="E2137" s="40" t="s">
        <v>17</v>
      </c>
      <c r="F2137" s="40">
        <v>391501.44</v>
      </c>
      <c r="G2137" s="40">
        <f t="shared" si="332"/>
        <v>469331.92627200001</v>
      </c>
      <c r="H2137" s="40">
        <v>89377.056199999992</v>
      </c>
      <c r="I2137" s="40">
        <f t="shared" si="333"/>
        <v>93935.286066199988</v>
      </c>
      <c r="J2137" s="40">
        <f t="shared" si="334"/>
        <v>93935.286066199988</v>
      </c>
      <c r="K2137" s="39">
        <v>130132.9938272</v>
      </c>
      <c r="L2137" s="39">
        <v>154858.26265436801</v>
      </c>
      <c r="M2137" s="39">
        <f t="shared" si="335"/>
        <v>130132.9938272</v>
      </c>
    </row>
    <row r="2138" spans="1:13" ht="24.75" customHeight="1" x14ac:dyDescent="0.15">
      <c r="A2138" s="113"/>
      <c r="B2138" s="113"/>
      <c r="C2138" s="113"/>
      <c r="D2138" s="40" t="s">
        <v>438</v>
      </c>
      <c r="E2138" s="40" t="s">
        <v>17</v>
      </c>
      <c r="F2138" s="40">
        <v>39716.82</v>
      </c>
      <c r="G2138" s="40">
        <f t="shared" si="332"/>
        <v>47612.523816000001</v>
      </c>
      <c r="H2138" s="40">
        <v>0</v>
      </c>
      <c r="I2138" s="40">
        <f t="shared" si="333"/>
        <v>0</v>
      </c>
      <c r="J2138" s="40">
        <f t="shared" si="334"/>
        <v>0</v>
      </c>
      <c r="K2138" s="39">
        <v>53583.380323199999</v>
      </c>
      <c r="L2138" s="39">
        <v>63764.222584607996</v>
      </c>
      <c r="M2138" s="39">
        <f t="shared" si="335"/>
        <v>53583.380323199999</v>
      </c>
    </row>
    <row r="2139" spans="1:13" ht="24.75" customHeight="1" x14ac:dyDescent="0.15">
      <c r="A2139" s="113"/>
      <c r="B2139" s="113"/>
      <c r="C2139" s="113"/>
      <c r="D2139" s="40" t="s">
        <v>1703</v>
      </c>
      <c r="E2139" s="40" t="s">
        <v>17</v>
      </c>
      <c r="F2139" s="40">
        <v>78300.09</v>
      </c>
      <c r="G2139" s="40">
        <f t="shared" si="332"/>
        <v>93866.147891999994</v>
      </c>
      <c r="H2139" s="40">
        <v>36801.772199999999</v>
      </c>
      <c r="I2139" s="40">
        <f t="shared" si="333"/>
        <v>38678.662582199999</v>
      </c>
      <c r="J2139" s="40">
        <f t="shared" si="334"/>
        <v>38678.662582199999</v>
      </c>
      <c r="K2139" s="39">
        <v>105636.84767999999</v>
      </c>
      <c r="L2139" s="39">
        <v>125707.8487392</v>
      </c>
      <c r="M2139" s="39">
        <f t="shared" si="335"/>
        <v>105636.84767999999</v>
      </c>
    </row>
    <row r="2140" spans="1:13" ht="33" customHeight="1" x14ac:dyDescent="0.15">
      <c r="A2140" s="113"/>
      <c r="B2140" s="113"/>
      <c r="C2140" s="113"/>
      <c r="D2140" s="40" t="s">
        <v>1636</v>
      </c>
      <c r="E2140" s="40" t="s">
        <v>17</v>
      </c>
      <c r="F2140" s="40">
        <v>102130.38</v>
      </c>
      <c r="G2140" s="40">
        <f t="shared" si="332"/>
        <v>122433.899544</v>
      </c>
      <c r="H2140" s="40">
        <v>89803.292199999996</v>
      </c>
      <c r="I2140" s="40">
        <f t="shared" si="333"/>
        <v>94383.260102200002</v>
      </c>
      <c r="J2140" s="40">
        <f t="shared" si="334"/>
        <v>94383.260102200002</v>
      </c>
      <c r="K2140" s="39">
        <v>130753.59344319999</v>
      </c>
      <c r="L2140" s="39">
        <v>155596.77619740798</v>
      </c>
      <c r="M2140" s="39">
        <f t="shared" si="335"/>
        <v>130753.59344319999</v>
      </c>
    </row>
    <row r="2141" spans="1:13" ht="24.75" customHeight="1" x14ac:dyDescent="0.15">
      <c r="A2141" s="113"/>
      <c r="B2141" s="113"/>
      <c r="C2141" s="113"/>
      <c r="D2141" s="40" t="s">
        <v>1704</v>
      </c>
      <c r="E2141" s="40" t="s">
        <v>17</v>
      </c>
      <c r="F2141" s="40">
        <v>51066.18</v>
      </c>
      <c r="G2141" s="40">
        <f t="shared" si="332"/>
        <v>61218.136584</v>
      </c>
      <c r="H2141" s="40">
        <v>54397.906199999998</v>
      </c>
      <c r="I2141" s="40">
        <f t="shared" si="333"/>
        <v>57172.199416199997</v>
      </c>
      <c r="J2141" s="40">
        <f t="shared" si="334"/>
        <v>57172.199416199997</v>
      </c>
      <c r="K2141" s="39">
        <v>79203.351427200003</v>
      </c>
      <c r="L2141" s="39">
        <v>94251.98819836801</v>
      </c>
      <c r="M2141" s="39">
        <f t="shared" si="335"/>
        <v>79203.351427200003</v>
      </c>
    </row>
    <row r="2142" spans="1:13" ht="24.75" customHeight="1" x14ac:dyDescent="0.15">
      <c r="A2142" s="113"/>
      <c r="B2142" s="113"/>
      <c r="C2142" s="113"/>
      <c r="D2142" s="40" t="s">
        <v>1495</v>
      </c>
      <c r="E2142" s="40" t="s">
        <v>17</v>
      </c>
      <c r="F2142" s="40">
        <v>267809.84999999998</v>
      </c>
      <c r="G2142" s="40">
        <f t="shared" si="332"/>
        <v>321050.44817999995</v>
      </c>
      <c r="H2142" s="40">
        <v>248152.74599999998</v>
      </c>
      <c r="I2142" s="40">
        <f t="shared" si="333"/>
        <v>260808.53604599999</v>
      </c>
      <c r="J2142" s="40">
        <f t="shared" si="334"/>
        <v>260808.53604599999</v>
      </c>
      <c r="K2142" s="39">
        <v>361310.39817599999</v>
      </c>
      <c r="L2142" s="39">
        <v>429959.37382943998</v>
      </c>
      <c r="M2142" s="39">
        <f t="shared" si="335"/>
        <v>361310.39817599999</v>
      </c>
    </row>
    <row r="2143" spans="1:13" ht="24.75" customHeight="1" x14ac:dyDescent="0.15">
      <c r="A2143" s="113"/>
      <c r="B2143" s="113"/>
      <c r="C2143" s="113"/>
      <c r="D2143" s="40" t="s">
        <v>1727</v>
      </c>
      <c r="E2143" s="40" t="s">
        <v>17</v>
      </c>
      <c r="F2143" s="40">
        <v>737612.37</v>
      </c>
      <c r="G2143" s="40">
        <f t="shared" si="332"/>
        <v>884249.70915599994</v>
      </c>
      <c r="H2143" s="40">
        <v>336479.03779999999</v>
      </c>
      <c r="I2143" s="40">
        <f t="shared" si="333"/>
        <v>353639.46872780001</v>
      </c>
      <c r="J2143" s="40">
        <f t="shared" si="334"/>
        <v>353639.46872780001</v>
      </c>
      <c r="K2143" s="39">
        <v>489913.47903680004</v>
      </c>
      <c r="L2143" s="39">
        <v>582997.04005379207</v>
      </c>
      <c r="M2143" s="39">
        <f t="shared" si="335"/>
        <v>489913.47903680004</v>
      </c>
    </row>
    <row r="2144" spans="1:13" ht="24.75" customHeight="1" x14ac:dyDescent="0.15">
      <c r="A2144" s="113"/>
      <c r="B2144" s="113"/>
      <c r="C2144" s="113"/>
      <c r="D2144" s="40" t="s">
        <v>1640</v>
      </c>
      <c r="E2144" s="40" t="s">
        <v>17</v>
      </c>
      <c r="F2144" s="40">
        <v>737612.37</v>
      </c>
      <c r="G2144" s="40">
        <f t="shared" si="332"/>
        <v>884249.70915599994</v>
      </c>
      <c r="H2144" s="40">
        <v>0</v>
      </c>
      <c r="I2144" s="40">
        <f t="shared" si="333"/>
        <v>0</v>
      </c>
      <c r="J2144" s="40">
        <f t="shared" si="334"/>
        <v>0</v>
      </c>
      <c r="K2144" s="39">
        <v>489913.47903680004</v>
      </c>
      <c r="L2144" s="39">
        <v>582997.04005379207</v>
      </c>
      <c r="M2144" s="39">
        <f t="shared" si="335"/>
        <v>489913.47903680004</v>
      </c>
    </row>
    <row r="2145" spans="1:13" ht="33" customHeight="1" x14ac:dyDescent="0.15">
      <c r="A2145" s="113"/>
      <c r="B2145" s="113"/>
      <c r="C2145" s="113"/>
      <c r="D2145" s="40" t="s">
        <v>1728</v>
      </c>
      <c r="E2145" s="40" t="s">
        <v>17</v>
      </c>
      <c r="F2145" s="40">
        <v>73759.95</v>
      </c>
      <c r="G2145" s="40">
        <f t="shared" si="332"/>
        <v>88423.428059999991</v>
      </c>
      <c r="H2145" s="40">
        <v>0</v>
      </c>
      <c r="I2145" s="40">
        <f t="shared" si="333"/>
        <v>0</v>
      </c>
      <c r="J2145" s="40">
        <f t="shared" si="334"/>
        <v>0</v>
      </c>
      <c r="K2145" s="39">
        <v>99511.799296000012</v>
      </c>
      <c r="L2145" s="39">
        <v>118419.04116224001</v>
      </c>
      <c r="M2145" s="39">
        <f t="shared" si="335"/>
        <v>99511.799296000012</v>
      </c>
    </row>
    <row r="2146" spans="1:13" ht="33" customHeight="1" x14ac:dyDescent="0.15">
      <c r="A2146" s="113"/>
      <c r="B2146" s="113"/>
      <c r="C2146" s="113"/>
      <c r="D2146" s="40" t="s">
        <v>1708</v>
      </c>
      <c r="E2146" s="40" t="s">
        <v>17</v>
      </c>
      <c r="F2146" s="40">
        <v>1361745.99</v>
      </c>
      <c r="G2146" s="40">
        <f t="shared" si="332"/>
        <v>1632461.0928119998</v>
      </c>
      <c r="H2146" s="40">
        <v>289161.28220000002</v>
      </c>
      <c r="I2146" s="40">
        <f t="shared" si="333"/>
        <v>303908.50759220001</v>
      </c>
      <c r="J2146" s="40">
        <f t="shared" si="334"/>
        <v>303908.50759220001</v>
      </c>
      <c r="K2146" s="39">
        <v>2555259.2000000002</v>
      </c>
      <c r="L2146" s="39">
        <v>3040758.4480000003</v>
      </c>
      <c r="M2146" s="39">
        <f t="shared" si="335"/>
        <v>2555259.2000000002</v>
      </c>
    </row>
    <row r="2147" spans="1:13" ht="24.75" customHeight="1" x14ac:dyDescent="0.15">
      <c r="A2147" s="113"/>
      <c r="B2147" s="113"/>
      <c r="C2147" s="113"/>
      <c r="D2147" s="40" t="s">
        <v>1643</v>
      </c>
      <c r="E2147" s="40" t="s">
        <v>17</v>
      </c>
      <c r="F2147" s="40">
        <v>204261.75</v>
      </c>
      <c r="G2147" s="40">
        <f t="shared" si="332"/>
        <v>244868.9859</v>
      </c>
      <c r="H2147" s="40">
        <v>152466.47039999999</v>
      </c>
      <c r="I2147" s="40">
        <f t="shared" si="333"/>
        <v>160242.26039039998</v>
      </c>
      <c r="J2147" s="40">
        <f t="shared" si="334"/>
        <v>160242.26039039998</v>
      </c>
      <c r="K2147" s="39">
        <v>221991.18090239997</v>
      </c>
      <c r="L2147" s="39">
        <v>264169.50527385599</v>
      </c>
      <c r="M2147" s="39">
        <f t="shared" si="335"/>
        <v>221991.18090239997</v>
      </c>
    </row>
    <row r="2148" spans="1:13" ht="41.25" customHeight="1" x14ac:dyDescent="0.15">
      <c r="A2148" s="113"/>
      <c r="B2148" s="113"/>
      <c r="C2148" s="113"/>
      <c r="D2148" s="40" t="s">
        <v>1644</v>
      </c>
      <c r="E2148" s="40" t="s">
        <v>17</v>
      </c>
      <c r="F2148" s="40">
        <v>204261.75</v>
      </c>
      <c r="G2148" s="40">
        <f t="shared" si="332"/>
        <v>244868.9859</v>
      </c>
      <c r="H2148" s="40">
        <v>58883.576800000003</v>
      </c>
      <c r="I2148" s="40">
        <f t="shared" si="333"/>
        <v>61886.639216800002</v>
      </c>
      <c r="J2148" s="40">
        <f t="shared" si="334"/>
        <v>61886.639216800002</v>
      </c>
      <c r="K2148" s="39">
        <v>905828.56</v>
      </c>
      <c r="L2148" s="39">
        <v>1077935.9864000001</v>
      </c>
      <c r="M2148" s="39">
        <f t="shared" si="335"/>
        <v>905828.56</v>
      </c>
    </row>
    <row r="2149" spans="1:13" ht="33" customHeight="1" x14ac:dyDescent="0.15">
      <c r="A2149" s="113"/>
      <c r="B2149" s="113"/>
      <c r="C2149" s="113"/>
      <c r="D2149" s="40" t="s">
        <v>1709</v>
      </c>
      <c r="E2149" s="40" t="s">
        <v>17</v>
      </c>
      <c r="F2149" s="40">
        <v>28370.43</v>
      </c>
      <c r="G2149" s="40">
        <f t="shared" si="332"/>
        <v>34010.471484000002</v>
      </c>
      <c r="H2149" s="40">
        <v>30221.059000000001</v>
      </c>
      <c r="I2149" s="40">
        <f t="shared" si="333"/>
        <v>31762.333009000002</v>
      </c>
      <c r="J2149" s="40">
        <f t="shared" si="334"/>
        <v>31762.333009000002</v>
      </c>
      <c r="K2149" s="39">
        <v>44001.861904000005</v>
      </c>
      <c r="L2149" s="39">
        <v>52362.215665760006</v>
      </c>
      <c r="M2149" s="39">
        <f t="shared" si="335"/>
        <v>44001.861904000005</v>
      </c>
    </row>
    <row r="2150" spans="1:13" ht="16.5" customHeight="1" x14ac:dyDescent="0.15">
      <c r="A2150" s="113"/>
      <c r="B2150" s="113"/>
      <c r="C2150" s="113"/>
      <c r="D2150" s="40" t="s">
        <v>1710</v>
      </c>
      <c r="E2150" s="40" t="s">
        <v>17</v>
      </c>
      <c r="F2150" s="40">
        <v>87150.69</v>
      </c>
      <c r="G2150" s="40">
        <f t="shared" si="332"/>
        <v>104476.247172</v>
      </c>
      <c r="H2150" s="40">
        <v>0</v>
      </c>
      <c r="I2150" s="40">
        <f t="shared" si="333"/>
        <v>0</v>
      </c>
      <c r="J2150" s="40">
        <f t="shared" si="334"/>
        <v>0</v>
      </c>
      <c r="K2150" s="39">
        <v>371060.56</v>
      </c>
      <c r="L2150" s="39">
        <v>441562.06640000001</v>
      </c>
      <c r="M2150" s="39">
        <f t="shared" si="335"/>
        <v>371060.56</v>
      </c>
    </row>
    <row r="2151" spans="1:13" ht="24.75" customHeight="1" x14ac:dyDescent="0.15">
      <c r="A2151" s="113"/>
      <c r="B2151" s="113"/>
      <c r="C2151" s="113"/>
      <c r="D2151" s="40" t="s">
        <v>1711</v>
      </c>
      <c r="E2151" s="40" t="s">
        <v>17</v>
      </c>
      <c r="F2151" s="40">
        <v>1361745.99</v>
      </c>
      <c r="G2151" s="40">
        <f t="shared" si="332"/>
        <v>1632461.0928119998</v>
      </c>
      <c r="H2151" s="40">
        <v>289161.28220000002</v>
      </c>
      <c r="I2151" s="40">
        <f t="shared" si="333"/>
        <v>303908.50759220001</v>
      </c>
      <c r="J2151" s="40">
        <f t="shared" si="334"/>
        <v>303908.50759220001</v>
      </c>
      <c r="K2151" s="39">
        <v>421018.82688320003</v>
      </c>
      <c r="L2151" s="39">
        <v>501012.40399100806</v>
      </c>
      <c r="M2151" s="39">
        <f t="shared" si="335"/>
        <v>421018.82688320003</v>
      </c>
    </row>
    <row r="2152" spans="1:13" ht="24.75" customHeight="1" x14ac:dyDescent="0.15">
      <c r="A2152" s="113"/>
      <c r="B2152" s="113"/>
      <c r="C2152" s="113"/>
      <c r="D2152" s="40" t="s">
        <v>1729</v>
      </c>
      <c r="E2152" s="40" t="s">
        <v>17</v>
      </c>
      <c r="F2152" s="40">
        <v>363132.99</v>
      </c>
      <c r="G2152" s="40">
        <f t="shared" si="332"/>
        <v>435323.82841199997</v>
      </c>
      <c r="H2152" s="40">
        <v>1320678.3470000001</v>
      </c>
      <c r="I2152" s="40">
        <f t="shared" si="333"/>
        <v>1388032.942697</v>
      </c>
      <c r="J2152" s="40">
        <f t="shared" si="334"/>
        <v>1388032.942697</v>
      </c>
      <c r="K2152" s="39">
        <v>85734.487820800015</v>
      </c>
      <c r="L2152" s="39">
        <v>102024.04050675202</v>
      </c>
      <c r="M2152" s="39">
        <f t="shared" si="335"/>
        <v>85734.487820800015</v>
      </c>
    </row>
    <row r="2153" spans="1:13" ht="24.75" customHeight="1" x14ac:dyDescent="0.15">
      <c r="A2153" s="113"/>
      <c r="B2153" s="113"/>
      <c r="C2153" s="113"/>
      <c r="D2153" s="40" t="s">
        <v>1730</v>
      </c>
      <c r="E2153" s="40" t="s">
        <v>17</v>
      </c>
      <c r="F2153" s="40">
        <v>0</v>
      </c>
      <c r="G2153" s="40">
        <f t="shared" si="332"/>
        <v>0</v>
      </c>
      <c r="H2153" s="40">
        <v>0</v>
      </c>
      <c r="I2153" s="40">
        <f t="shared" si="333"/>
        <v>0</v>
      </c>
      <c r="J2153" s="40">
        <f t="shared" si="334"/>
        <v>0</v>
      </c>
      <c r="K2153" s="39">
        <v>716661.92</v>
      </c>
      <c r="L2153" s="39">
        <v>852827.68480000005</v>
      </c>
      <c r="M2153" s="39">
        <f t="shared" si="335"/>
        <v>716661.92</v>
      </c>
    </row>
    <row r="2154" spans="1:13" ht="16.5" customHeight="1" x14ac:dyDescent="0.15">
      <c r="A2154" s="113"/>
      <c r="B2154" s="113"/>
      <c r="C2154" s="113"/>
      <c r="D2154" s="40" t="s">
        <v>1648</v>
      </c>
      <c r="E2154" s="40" t="s">
        <v>17</v>
      </c>
      <c r="F2154" s="40">
        <v>0</v>
      </c>
      <c r="G2154" s="40">
        <f t="shared" si="332"/>
        <v>0</v>
      </c>
      <c r="H2154" s="40">
        <v>0</v>
      </c>
      <c r="I2154" s="40">
        <f t="shared" si="333"/>
        <v>0</v>
      </c>
      <c r="J2154" s="40">
        <f t="shared" si="334"/>
        <v>0</v>
      </c>
      <c r="K2154" s="39">
        <v>1283360</v>
      </c>
      <c r="L2154" s="39">
        <v>1527198.4</v>
      </c>
      <c r="M2154" s="39">
        <f t="shared" si="335"/>
        <v>1283360</v>
      </c>
    </row>
    <row r="2155" spans="1:13" ht="24.75" customHeight="1" x14ac:dyDescent="0.15">
      <c r="A2155" s="113"/>
      <c r="B2155" s="113"/>
      <c r="C2155" s="113"/>
      <c r="D2155" s="40" t="s">
        <v>1649</v>
      </c>
      <c r="E2155" s="40" t="s">
        <v>17</v>
      </c>
      <c r="F2155" s="40">
        <v>0</v>
      </c>
      <c r="G2155" s="40">
        <f t="shared" si="332"/>
        <v>0</v>
      </c>
      <c r="H2155" s="40">
        <v>0</v>
      </c>
      <c r="I2155" s="40">
        <f t="shared" si="333"/>
        <v>0</v>
      </c>
      <c r="J2155" s="40">
        <f t="shared" si="334"/>
        <v>0</v>
      </c>
      <c r="K2155" s="39">
        <v>602056</v>
      </c>
      <c r="L2155" s="39">
        <v>716446.64</v>
      </c>
      <c r="M2155" s="39">
        <f t="shared" si="335"/>
        <v>602056</v>
      </c>
    </row>
    <row r="2156" spans="1:13" ht="24.75" customHeight="1" x14ac:dyDescent="0.15">
      <c r="A2156" s="113"/>
      <c r="B2156" s="113"/>
      <c r="C2156" s="113"/>
      <c r="D2156" s="86" t="s">
        <v>81</v>
      </c>
      <c r="E2156" s="87"/>
      <c r="F2156" s="87"/>
      <c r="G2156" s="87"/>
      <c r="H2156" s="87"/>
      <c r="I2156" s="87"/>
      <c r="J2156" s="87"/>
      <c r="K2156" s="87"/>
      <c r="L2156" s="87"/>
      <c r="M2156" s="88"/>
    </row>
    <row r="2157" spans="1:13" ht="16.5" customHeight="1" x14ac:dyDescent="0.15">
      <c r="A2157" s="113"/>
      <c r="B2157" s="113"/>
      <c r="C2157" s="113"/>
      <c r="D2157" s="40" t="s">
        <v>1650</v>
      </c>
      <c r="E2157" s="118" t="s">
        <v>82</v>
      </c>
      <c r="F2157" s="40">
        <v>195109.2</v>
      </c>
      <c r="G2157" s="40">
        <f>(F2157*19.88%)+F2157</f>
        <v>233896.90896</v>
      </c>
      <c r="H2157" s="40">
        <v>135283.6</v>
      </c>
      <c r="I2157" s="40">
        <f>(H2157*5.1%)+H2157</f>
        <v>142183.06359999999</v>
      </c>
      <c r="J2157" s="40">
        <f>I2157</f>
        <v>142183.06359999999</v>
      </c>
      <c r="K2157" s="121">
        <v>300972.9216</v>
      </c>
      <c r="L2157" s="121">
        <v>456008</v>
      </c>
      <c r="M2157" s="121">
        <f>MIN(K2157,L2157)</f>
        <v>300972.9216</v>
      </c>
    </row>
    <row r="2158" spans="1:13" ht="33" customHeight="1" x14ac:dyDescent="0.15">
      <c r="A2158" s="113"/>
      <c r="B2158" s="113"/>
      <c r="C2158" s="113"/>
      <c r="D2158" s="40" t="s">
        <v>1715</v>
      </c>
      <c r="E2158" s="119"/>
      <c r="F2158" s="40"/>
      <c r="G2158" s="40"/>
      <c r="H2158" s="40"/>
      <c r="I2158" s="40"/>
      <c r="J2158" s="40">
        <f t="shared" ref="J2158:J2173" si="336">+(G2158+I2158)/2</f>
        <v>0</v>
      </c>
      <c r="K2158" s="122"/>
      <c r="L2158" s="122"/>
      <c r="M2158" s="122"/>
    </row>
    <row r="2159" spans="1:13" ht="24.75" customHeight="1" x14ac:dyDescent="0.15">
      <c r="A2159" s="113"/>
      <c r="B2159" s="113"/>
      <c r="C2159" s="113"/>
      <c r="D2159" s="40" t="s">
        <v>788</v>
      </c>
      <c r="E2159" s="119"/>
      <c r="F2159" s="40"/>
      <c r="G2159" s="40"/>
      <c r="H2159" s="40"/>
      <c r="I2159" s="40"/>
      <c r="J2159" s="40">
        <f t="shared" si="336"/>
        <v>0</v>
      </c>
      <c r="K2159" s="122"/>
      <c r="L2159" s="122"/>
      <c r="M2159" s="122"/>
    </row>
    <row r="2160" spans="1:13" ht="24.75" customHeight="1" x14ac:dyDescent="0.15">
      <c r="A2160" s="113"/>
      <c r="B2160" s="113"/>
      <c r="C2160" s="113"/>
      <c r="D2160" s="40" t="s">
        <v>119</v>
      </c>
      <c r="E2160" s="119"/>
      <c r="F2160" s="40"/>
      <c r="G2160" s="40"/>
      <c r="H2160" s="40"/>
      <c r="I2160" s="40"/>
      <c r="J2160" s="40">
        <f t="shared" si="336"/>
        <v>0</v>
      </c>
      <c r="K2160" s="122"/>
      <c r="L2160" s="122"/>
      <c r="M2160" s="122"/>
    </row>
    <row r="2161" spans="1:13" ht="16.5" customHeight="1" x14ac:dyDescent="0.15">
      <c r="A2161" s="113"/>
      <c r="B2161" s="113"/>
      <c r="C2161" s="113"/>
      <c r="D2161" s="40" t="s">
        <v>1716</v>
      </c>
      <c r="E2161" s="119"/>
      <c r="F2161" s="40"/>
      <c r="G2161" s="40"/>
      <c r="H2161" s="40"/>
      <c r="I2161" s="40"/>
      <c r="J2161" s="40">
        <f t="shared" si="336"/>
        <v>0</v>
      </c>
      <c r="K2161" s="122"/>
      <c r="L2161" s="122"/>
      <c r="M2161" s="122"/>
    </row>
    <row r="2162" spans="1:13" ht="24.75" customHeight="1" x14ac:dyDescent="0.15">
      <c r="A2162" s="113"/>
      <c r="B2162" s="113"/>
      <c r="C2162" s="113"/>
      <c r="D2162" s="40" t="s">
        <v>1652</v>
      </c>
      <c r="E2162" s="119"/>
      <c r="F2162" s="40"/>
      <c r="G2162" s="40"/>
      <c r="H2162" s="40"/>
      <c r="I2162" s="40"/>
      <c r="J2162" s="40">
        <f t="shared" si="336"/>
        <v>0</v>
      </c>
      <c r="K2162" s="122"/>
      <c r="L2162" s="122"/>
      <c r="M2162" s="122"/>
    </row>
    <row r="2163" spans="1:13" ht="24.75" customHeight="1" x14ac:dyDescent="0.15">
      <c r="A2163" s="113"/>
      <c r="B2163" s="113"/>
      <c r="C2163" s="113"/>
      <c r="D2163" s="40" t="s">
        <v>1653</v>
      </c>
      <c r="E2163" s="119"/>
      <c r="F2163" s="40"/>
      <c r="G2163" s="40"/>
      <c r="H2163" s="40"/>
      <c r="I2163" s="40"/>
      <c r="J2163" s="40">
        <f t="shared" si="336"/>
        <v>0</v>
      </c>
      <c r="K2163" s="122"/>
      <c r="L2163" s="122"/>
      <c r="M2163" s="122"/>
    </row>
    <row r="2164" spans="1:13" ht="24.75" customHeight="1" x14ac:dyDescent="0.15">
      <c r="A2164" s="113"/>
      <c r="B2164" s="113"/>
      <c r="C2164" s="113"/>
      <c r="D2164" s="40" t="s">
        <v>1717</v>
      </c>
      <c r="E2164" s="119"/>
      <c r="F2164" s="40"/>
      <c r="G2164" s="40"/>
      <c r="H2164" s="40"/>
      <c r="I2164" s="40"/>
      <c r="J2164" s="40">
        <f t="shared" si="336"/>
        <v>0</v>
      </c>
      <c r="K2164" s="122"/>
      <c r="L2164" s="122"/>
      <c r="M2164" s="122"/>
    </row>
    <row r="2165" spans="1:13" ht="33" customHeight="1" x14ac:dyDescent="0.15">
      <c r="A2165" s="113"/>
      <c r="B2165" s="113"/>
      <c r="C2165" s="113"/>
      <c r="D2165" s="40" t="s">
        <v>1718</v>
      </c>
      <c r="E2165" s="119"/>
      <c r="F2165" s="40"/>
      <c r="G2165" s="40"/>
      <c r="H2165" s="40"/>
      <c r="I2165" s="40"/>
      <c r="J2165" s="40">
        <f t="shared" si="336"/>
        <v>0</v>
      </c>
      <c r="K2165" s="122"/>
      <c r="L2165" s="122"/>
      <c r="M2165" s="122"/>
    </row>
    <row r="2166" spans="1:13" ht="24.75" customHeight="1" x14ac:dyDescent="0.15">
      <c r="A2166" s="113"/>
      <c r="B2166" s="113"/>
      <c r="C2166" s="113"/>
      <c r="D2166" s="40" t="s">
        <v>1731</v>
      </c>
      <c r="E2166" s="119"/>
      <c r="F2166" s="40"/>
      <c r="G2166" s="40"/>
      <c r="H2166" s="40"/>
      <c r="I2166" s="40"/>
      <c r="J2166" s="40">
        <f t="shared" si="336"/>
        <v>0</v>
      </c>
      <c r="K2166" s="122"/>
      <c r="L2166" s="122"/>
      <c r="M2166" s="122"/>
    </row>
    <row r="2167" spans="1:13" ht="24.75" customHeight="1" x14ac:dyDescent="0.15">
      <c r="A2167" s="113"/>
      <c r="B2167" s="113"/>
      <c r="C2167" s="113"/>
      <c r="D2167" s="40" t="s">
        <v>1719</v>
      </c>
      <c r="E2167" s="119"/>
      <c r="F2167" s="40"/>
      <c r="G2167" s="40"/>
      <c r="H2167" s="40"/>
      <c r="I2167" s="40"/>
      <c r="J2167" s="40">
        <f t="shared" si="336"/>
        <v>0</v>
      </c>
      <c r="K2167" s="122"/>
      <c r="L2167" s="122"/>
      <c r="M2167" s="122"/>
    </row>
    <row r="2168" spans="1:13" ht="16.5" customHeight="1" x14ac:dyDescent="0.15">
      <c r="A2168" s="113"/>
      <c r="B2168" s="113"/>
      <c r="C2168" s="113"/>
      <c r="D2168" s="40" t="s">
        <v>1720</v>
      </c>
      <c r="E2168" s="119"/>
      <c r="F2168" s="40"/>
      <c r="G2168" s="40"/>
      <c r="H2168" s="40"/>
      <c r="I2168" s="40"/>
      <c r="J2168" s="40">
        <f t="shared" si="336"/>
        <v>0</v>
      </c>
      <c r="K2168" s="122"/>
      <c r="L2168" s="122"/>
      <c r="M2168" s="122"/>
    </row>
    <row r="2169" spans="1:13" ht="24.75" customHeight="1" x14ac:dyDescent="0.15">
      <c r="A2169" s="113"/>
      <c r="B2169" s="113"/>
      <c r="C2169" s="113"/>
      <c r="D2169" s="40" t="s">
        <v>1656</v>
      </c>
      <c r="E2169" s="119"/>
      <c r="F2169" s="40"/>
      <c r="G2169" s="40"/>
      <c r="H2169" s="40"/>
      <c r="I2169" s="40"/>
      <c r="J2169" s="40">
        <f t="shared" si="336"/>
        <v>0</v>
      </c>
      <c r="K2169" s="122"/>
      <c r="L2169" s="122"/>
      <c r="M2169" s="122"/>
    </row>
    <row r="2170" spans="1:13" ht="41.25" customHeight="1" x14ac:dyDescent="0.15">
      <c r="A2170" s="113"/>
      <c r="B2170" s="113"/>
      <c r="C2170" s="113"/>
      <c r="D2170" s="40" t="s">
        <v>1721</v>
      </c>
      <c r="E2170" s="119"/>
      <c r="F2170" s="40"/>
      <c r="G2170" s="40"/>
      <c r="H2170" s="40"/>
      <c r="I2170" s="40"/>
      <c r="J2170" s="40">
        <f t="shared" si="336"/>
        <v>0</v>
      </c>
      <c r="K2170" s="122"/>
      <c r="L2170" s="122"/>
      <c r="M2170" s="122"/>
    </row>
    <row r="2171" spans="1:13" ht="24.75" customHeight="1" x14ac:dyDescent="0.15">
      <c r="A2171" s="113"/>
      <c r="B2171" s="113"/>
      <c r="C2171" s="113"/>
      <c r="D2171" s="40" t="s">
        <v>1722</v>
      </c>
      <c r="E2171" s="119"/>
      <c r="F2171" s="40"/>
      <c r="G2171" s="40"/>
      <c r="H2171" s="40"/>
      <c r="I2171" s="40"/>
      <c r="J2171" s="40">
        <f t="shared" si="336"/>
        <v>0</v>
      </c>
      <c r="K2171" s="122"/>
      <c r="L2171" s="122"/>
      <c r="M2171" s="122"/>
    </row>
    <row r="2172" spans="1:13" ht="24.75" customHeight="1" x14ac:dyDescent="0.15">
      <c r="A2172" s="113"/>
      <c r="B2172" s="113"/>
      <c r="C2172" s="113"/>
      <c r="D2172" s="40" t="s">
        <v>99</v>
      </c>
      <c r="E2172" s="119"/>
      <c r="F2172" s="40"/>
      <c r="G2172" s="40"/>
      <c r="H2172" s="40"/>
      <c r="I2172" s="40"/>
      <c r="J2172" s="40">
        <f t="shared" si="336"/>
        <v>0</v>
      </c>
      <c r="K2172" s="122"/>
      <c r="L2172" s="122"/>
      <c r="M2172" s="122"/>
    </row>
    <row r="2173" spans="1:13" ht="33" customHeight="1" x14ac:dyDescent="0.15">
      <c r="A2173" s="114"/>
      <c r="B2173" s="114"/>
      <c r="C2173" s="114"/>
      <c r="D2173" s="40" t="s">
        <v>1723</v>
      </c>
      <c r="E2173" s="120"/>
      <c r="F2173" s="40"/>
      <c r="G2173" s="40"/>
      <c r="H2173" s="40"/>
      <c r="I2173" s="40"/>
      <c r="J2173" s="40">
        <f t="shared" si="336"/>
        <v>0</v>
      </c>
      <c r="K2173" s="123"/>
      <c r="L2173" s="123"/>
      <c r="M2173" s="123"/>
    </row>
    <row r="2174" spans="1:13" ht="21.75" customHeight="1" x14ac:dyDescent="0.15">
      <c r="A2174" s="112">
        <v>11</v>
      </c>
      <c r="B2174" s="112" t="s">
        <v>1732</v>
      </c>
      <c r="C2174" s="112" t="s">
        <v>1733</v>
      </c>
      <c r="D2174" s="86" t="s">
        <v>15</v>
      </c>
      <c r="E2174" s="87"/>
      <c r="F2174" s="87"/>
      <c r="G2174" s="87"/>
      <c r="H2174" s="87"/>
      <c r="I2174" s="87"/>
      <c r="J2174" s="87"/>
      <c r="K2174" s="87"/>
      <c r="L2174" s="87"/>
      <c r="M2174" s="88"/>
    </row>
    <row r="2175" spans="1:13" ht="16.5" customHeight="1" x14ac:dyDescent="0.15">
      <c r="A2175" s="113"/>
      <c r="B2175" s="113"/>
      <c r="C2175" s="113"/>
      <c r="D2175" s="40" t="s">
        <v>1734</v>
      </c>
      <c r="E2175" s="40" t="s">
        <v>17</v>
      </c>
      <c r="F2175" s="40">
        <v>30298.95</v>
      </c>
      <c r="G2175" s="40">
        <f t="shared" ref="G2175:G2182" si="337">(F2175*19.88%)+F2175</f>
        <v>36322.381260000002</v>
      </c>
      <c r="H2175" s="40">
        <v>0</v>
      </c>
      <c r="I2175" s="40">
        <f t="shared" ref="I2175:I2182" si="338">(H2175*5.1%)+H2175</f>
        <v>0</v>
      </c>
      <c r="J2175" s="40">
        <f>I2175</f>
        <v>0</v>
      </c>
      <c r="K2175" s="39">
        <v>358800</v>
      </c>
      <c r="L2175" s="39">
        <v>426972</v>
      </c>
      <c r="M2175" s="39">
        <f>MIN(K2175,L2175)</f>
        <v>358800</v>
      </c>
    </row>
    <row r="2176" spans="1:13" ht="16.5" customHeight="1" x14ac:dyDescent="0.15">
      <c r="A2176" s="113"/>
      <c r="B2176" s="113"/>
      <c r="C2176" s="113"/>
      <c r="D2176" s="40" t="s">
        <v>1735</v>
      </c>
      <c r="E2176" s="40" t="s">
        <v>17</v>
      </c>
      <c r="F2176" s="40">
        <v>99861.3</v>
      </c>
      <c r="G2176" s="40">
        <f t="shared" si="337"/>
        <v>119713.72644</v>
      </c>
      <c r="H2176" s="40">
        <v>0</v>
      </c>
      <c r="I2176" s="40">
        <f t="shared" si="338"/>
        <v>0</v>
      </c>
      <c r="J2176" s="40">
        <f t="shared" ref="J2176:J2182" si="339">I2176</f>
        <v>0</v>
      </c>
      <c r="K2176" s="39">
        <v>374400</v>
      </c>
      <c r="L2176" s="39">
        <v>445536</v>
      </c>
      <c r="M2176" s="39">
        <f t="shared" ref="M2176:M2182" si="340">MIN(K2176,L2176)</f>
        <v>374400</v>
      </c>
    </row>
    <row r="2177" spans="1:13" ht="24.75" customHeight="1" x14ac:dyDescent="0.15">
      <c r="A2177" s="113"/>
      <c r="B2177" s="113"/>
      <c r="C2177" s="113"/>
      <c r="D2177" s="40" t="s">
        <v>1736</v>
      </c>
      <c r="E2177" s="40" t="s">
        <v>17</v>
      </c>
      <c r="F2177" s="40">
        <v>36313.199999999997</v>
      </c>
      <c r="G2177" s="40">
        <f t="shared" si="337"/>
        <v>43532.264159999999</v>
      </c>
      <c r="H2177" s="40">
        <v>0</v>
      </c>
      <c r="I2177" s="40">
        <f t="shared" si="338"/>
        <v>0</v>
      </c>
      <c r="J2177" s="40">
        <f t="shared" si="339"/>
        <v>0</v>
      </c>
      <c r="K2177" s="39">
        <v>83200</v>
      </c>
      <c r="L2177" s="39">
        <v>99008</v>
      </c>
      <c r="M2177" s="39">
        <f t="shared" si="340"/>
        <v>83200</v>
      </c>
    </row>
    <row r="2178" spans="1:13" ht="24.75" customHeight="1" x14ac:dyDescent="0.15">
      <c r="A2178" s="113"/>
      <c r="B2178" s="113"/>
      <c r="C2178" s="113"/>
      <c r="D2178" s="40" t="s">
        <v>1737</v>
      </c>
      <c r="E2178" s="40" t="s">
        <v>17</v>
      </c>
      <c r="F2178" s="40">
        <v>13617.45</v>
      </c>
      <c r="G2178" s="40">
        <f t="shared" si="337"/>
        <v>16324.59906</v>
      </c>
      <c r="H2178" s="40">
        <v>0</v>
      </c>
      <c r="I2178" s="40">
        <f t="shared" si="338"/>
        <v>0</v>
      </c>
      <c r="J2178" s="40">
        <f t="shared" si="339"/>
        <v>0</v>
      </c>
      <c r="K2178" s="39">
        <v>93600</v>
      </c>
      <c r="L2178" s="39">
        <v>111384</v>
      </c>
      <c r="M2178" s="39">
        <f t="shared" si="340"/>
        <v>93600</v>
      </c>
    </row>
    <row r="2179" spans="1:13" ht="16.5" customHeight="1" x14ac:dyDescent="0.15">
      <c r="A2179" s="113"/>
      <c r="B2179" s="113"/>
      <c r="C2179" s="113"/>
      <c r="D2179" s="40" t="s">
        <v>1738</v>
      </c>
      <c r="E2179" s="40" t="s">
        <v>17</v>
      </c>
      <c r="F2179" s="40">
        <v>51066.18</v>
      </c>
      <c r="G2179" s="40">
        <f t="shared" si="337"/>
        <v>61218.136584</v>
      </c>
      <c r="H2179" s="40">
        <v>0</v>
      </c>
      <c r="I2179" s="40">
        <f t="shared" si="338"/>
        <v>0</v>
      </c>
      <c r="J2179" s="40">
        <f t="shared" si="339"/>
        <v>0</v>
      </c>
      <c r="K2179" s="39">
        <v>362856</v>
      </c>
      <c r="L2179" s="39">
        <v>431798.64</v>
      </c>
      <c r="M2179" s="39">
        <f t="shared" si="340"/>
        <v>362856</v>
      </c>
    </row>
    <row r="2180" spans="1:13" ht="24.75" customHeight="1" x14ac:dyDescent="0.15">
      <c r="A2180" s="113"/>
      <c r="B2180" s="113"/>
      <c r="C2180" s="113"/>
      <c r="D2180" s="40" t="s">
        <v>1739</v>
      </c>
      <c r="E2180" s="40" t="s">
        <v>17</v>
      </c>
      <c r="F2180" s="40">
        <v>39716.82</v>
      </c>
      <c r="G2180" s="40">
        <f t="shared" si="337"/>
        <v>47612.523816000001</v>
      </c>
      <c r="H2180" s="40">
        <v>0</v>
      </c>
      <c r="I2180" s="40">
        <f t="shared" si="338"/>
        <v>0</v>
      </c>
      <c r="J2180" s="40">
        <f t="shared" si="339"/>
        <v>0</v>
      </c>
      <c r="K2180" s="39">
        <v>115440</v>
      </c>
      <c r="L2180" s="39">
        <v>137373.6</v>
      </c>
      <c r="M2180" s="39">
        <f t="shared" si="340"/>
        <v>115440</v>
      </c>
    </row>
    <row r="2181" spans="1:13" ht="16.5" customHeight="1" x14ac:dyDescent="0.15">
      <c r="A2181" s="113"/>
      <c r="B2181" s="113"/>
      <c r="C2181" s="113"/>
      <c r="D2181" s="40" t="s">
        <v>1740</v>
      </c>
      <c r="E2181" s="40" t="s">
        <v>17</v>
      </c>
      <c r="F2181" s="40">
        <v>13617.45</v>
      </c>
      <c r="G2181" s="40">
        <f t="shared" si="337"/>
        <v>16324.59906</v>
      </c>
      <c r="H2181" s="40">
        <v>0</v>
      </c>
      <c r="I2181" s="40">
        <f t="shared" si="338"/>
        <v>0</v>
      </c>
      <c r="J2181" s="40">
        <f t="shared" si="339"/>
        <v>0</v>
      </c>
      <c r="K2181" s="39">
        <v>93600</v>
      </c>
      <c r="L2181" s="39">
        <v>111384</v>
      </c>
      <c r="M2181" s="39">
        <f t="shared" si="340"/>
        <v>93600</v>
      </c>
    </row>
    <row r="2182" spans="1:13" ht="24.75" customHeight="1" x14ac:dyDescent="0.15">
      <c r="A2182" s="113"/>
      <c r="B2182" s="113"/>
      <c r="C2182" s="113"/>
      <c r="D2182" s="40" t="s">
        <v>1741</v>
      </c>
      <c r="E2182" s="40" t="s">
        <v>17</v>
      </c>
      <c r="F2182" s="40">
        <v>6809.22</v>
      </c>
      <c r="G2182" s="40">
        <f t="shared" si="337"/>
        <v>8162.8929360000002</v>
      </c>
      <c r="H2182" s="40">
        <v>0</v>
      </c>
      <c r="I2182" s="40">
        <f t="shared" si="338"/>
        <v>0</v>
      </c>
      <c r="J2182" s="40">
        <f t="shared" si="339"/>
        <v>0</v>
      </c>
      <c r="K2182" s="39">
        <v>83200</v>
      </c>
      <c r="L2182" s="39">
        <v>99008</v>
      </c>
      <c r="M2182" s="39">
        <f t="shared" si="340"/>
        <v>83200</v>
      </c>
    </row>
    <row r="2183" spans="1:13" ht="24.75" customHeight="1" x14ac:dyDescent="0.15">
      <c r="A2183" s="113"/>
      <c r="B2183" s="113"/>
      <c r="C2183" s="113"/>
      <c r="D2183" s="86" t="s">
        <v>81</v>
      </c>
      <c r="E2183" s="87"/>
      <c r="F2183" s="87"/>
      <c r="G2183" s="87"/>
      <c r="H2183" s="87"/>
      <c r="I2183" s="87"/>
      <c r="J2183" s="87"/>
      <c r="K2183" s="87"/>
      <c r="L2183" s="87"/>
      <c r="M2183" s="88"/>
    </row>
    <row r="2184" spans="1:13" ht="24.75" customHeight="1" x14ac:dyDescent="0.15">
      <c r="A2184" s="113"/>
      <c r="B2184" s="113"/>
      <c r="C2184" s="113"/>
      <c r="D2184" s="40" t="s">
        <v>788</v>
      </c>
      <c r="E2184" s="118" t="s">
        <v>82</v>
      </c>
      <c r="F2184" s="40">
        <v>62506.62</v>
      </c>
      <c r="G2184" s="40">
        <f>(F2184*19.88%)+F2184</f>
        <v>74932.936056000006</v>
      </c>
      <c r="H2184" s="40">
        <v>0</v>
      </c>
      <c r="I2184" s="40">
        <f>(H2184*5.1%)+H2184</f>
        <v>0</v>
      </c>
      <c r="J2184" s="40">
        <f>I2184</f>
        <v>0</v>
      </c>
      <c r="K2184" s="121">
        <v>139880</v>
      </c>
      <c r="L2184" s="121">
        <v>130043</v>
      </c>
      <c r="M2184" s="121">
        <f>MIN(K2184,L2184)</f>
        <v>130043</v>
      </c>
    </row>
    <row r="2185" spans="1:13" ht="16.5" customHeight="1" x14ac:dyDescent="0.15">
      <c r="A2185" s="113"/>
      <c r="B2185" s="113"/>
      <c r="C2185" s="113"/>
      <c r="D2185" s="40" t="s">
        <v>1742</v>
      </c>
      <c r="E2185" s="119"/>
      <c r="F2185" s="40"/>
      <c r="G2185" s="40"/>
      <c r="H2185" s="40"/>
      <c r="I2185" s="40"/>
      <c r="J2185" s="40">
        <f t="shared" ref="J2185:J2188" si="341">+(G2185+I2185)/2</f>
        <v>0</v>
      </c>
      <c r="K2185" s="122"/>
      <c r="L2185" s="122"/>
      <c r="M2185" s="122"/>
    </row>
    <row r="2186" spans="1:13" x14ac:dyDescent="0.15">
      <c r="A2186" s="113"/>
      <c r="B2186" s="113"/>
      <c r="C2186" s="113"/>
      <c r="D2186" s="40" t="s">
        <v>468</v>
      </c>
      <c r="E2186" s="119"/>
      <c r="F2186" s="40"/>
      <c r="G2186" s="40"/>
      <c r="H2186" s="40" t="s">
        <v>1743</v>
      </c>
      <c r="I2186" s="40"/>
      <c r="J2186" s="40">
        <f t="shared" si="341"/>
        <v>0</v>
      </c>
      <c r="K2186" s="122"/>
      <c r="L2186" s="122"/>
      <c r="M2186" s="122"/>
    </row>
    <row r="2187" spans="1:13" ht="24.75" customHeight="1" x14ac:dyDescent="0.15">
      <c r="A2187" s="113"/>
      <c r="B2187" s="113"/>
      <c r="C2187" s="113"/>
      <c r="D2187" s="40" t="s">
        <v>1692</v>
      </c>
      <c r="E2187" s="119"/>
      <c r="F2187" s="40"/>
      <c r="G2187" s="40"/>
      <c r="H2187" s="40"/>
      <c r="I2187" s="40"/>
      <c r="J2187" s="40">
        <f t="shared" si="341"/>
        <v>0</v>
      </c>
      <c r="K2187" s="122"/>
      <c r="L2187" s="122"/>
      <c r="M2187" s="122"/>
    </row>
    <row r="2188" spans="1:13" ht="24.75" customHeight="1" x14ac:dyDescent="0.15">
      <c r="A2188" s="114"/>
      <c r="B2188" s="114"/>
      <c r="C2188" s="114"/>
      <c r="D2188" s="40" t="s">
        <v>1694</v>
      </c>
      <c r="E2188" s="120"/>
      <c r="F2188" s="40"/>
      <c r="G2188" s="40"/>
      <c r="H2188" s="40"/>
      <c r="I2188" s="40"/>
      <c r="J2188" s="40">
        <f t="shared" si="341"/>
        <v>0</v>
      </c>
      <c r="K2188" s="123"/>
      <c r="L2188" s="123"/>
      <c r="M2188" s="123"/>
    </row>
    <row r="2189" spans="1:13" ht="23.25" customHeight="1" x14ac:dyDescent="0.15">
      <c r="A2189" s="112">
        <v>12</v>
      </c>
      <c r="B2189" s="112" t="s">
        <v>1744</v>
      </c>
      <c r="C2189" s="112" t="s">
        <v>1745</v>
      </c>
      <c r="D2189" s="127" t="s">
        <v>15</v>
      </c>
      <c r="E2189" s="128"/>
      <c r="F2189" s="128"/>
      <c r="G2189" s="128"/>
      <c r="H2189" s="128"/>
      <c r="I2189" s="128"/>
      <c r="J2189" s="128"/>
      <c r="K2189" s="128"/>
      <c r="L2189" s="128"/>
      <c r="M2189" s="129"/>
    </row>
    <row r="2190" spans="1:13" ht="16.5" customHeight="1" x14ac:dyDescent="0.15">
      <c r="A2190" s="113"/>
      <c r="B2190" s="113"/>
      <c r="C2190" s="113"/>
      <c r="D2190" s="40" t="s">
        <v>1746</v>
      </c>
      <c r="E2190" s="40" t="s">
        <v>17</v>
      </c>
      <c r="F2190" s="40">
        <v>73759.95</v>
      </c>
      <c r="G2190" s="40">
        <f t="shared" ref="G2190:G2197" si="342">(F2190*19.88%)+F2190</f>
        <v>88423.428059999991</v>
      </c>
      <c r="H2190" s="40">
        <v>23132.569</v>
      </c>
      <c r="I2190" s="40">
        <f t="shared" ref="I2190:I2197" si="343">(H2190*5.1%)+H2190</f>
        <v>24312.330019000001</v>
      </c>
      <c r="J2190" s="40">
        <f>I2190</f>
        <v>24312.330019000001</v>
      </c>
      <c r="K2190" s="39">
        <v>99511.799296000012</v>
      </c>
      <c r="L2190" s="39">
        <v>118419.04116224001</v>
      </c>
      <c r="M2190" s="39">
        <f>MIN(K2190,L2190)</f>
        <v>99511.799296000012</v>
      </c>
    </row>
    <row r="2191" spans="1:13" ht="16.5" customHeight="1" x14ac:dyDescent="0.15">
      <c r="A2191" s="113"/>
      <c r="B2191" s="113"/>
      <c r="C2191" s="113"/>
      <c r="D2191" s="40" t="s">
        <v>1747</v>
      </c>
      <c r="E2191" s="40" t="s">
        <v>17</v>
      </c>
      <c r="F2191" s="40">
        <v>96456.69</v>
      </c>
      <c r="G2191" s="40">
        <f t="shared" si="342"/>
        <v>115632.279972</v>
      </c>
      <c r="H2191" s="40">
        <v>68346.016000000003</v>
      </c>
      <c r="I2191" s="40">
        <f t="shared" si="343"/>
        <v>71831.662815999996</v>
      </c>
      <c r="J2191" s="40">
        <f t="shared" ref="J2191:J2197" si="344">I2191</f>
        <v>71831.662815999996</v>
      </c>
      <c r="K2191" s="39">
        <v>130132.9938272</v>
      </c>
      <c r="L2191" s="39">
        <v>154858.26265436801</v>
      </c>
      <c r="M2191" s="39">
        <f t="shared" ref="M2191:M2197" si="345">MIN(K2191,L2191)</f>
        <v>130132.9938272</v>
      </c>
    </row>
    <row r="2192" spans="1:13" ht="24.75" customHeight="1" x14ac:dyDescent="0.15">
      <c r="A2192" s="113"/>
      <c r="B2192" s="113"/>
      <c r="C2192" s="113"/>
      <c r="D2192" s="40" t="s">
        <v>1748</v>
      </c>
      <c r="E2192" s="40" t="s">
        <v>17</v>
      </c>
      <c r="F2192" s="40">
        <v>78300.09</v>
      </c>
      <c r="G2192" s="40">
        <f t="shared" si="342"/>
        <v>93866.147891999994</v>
      </c>
      <c r="H2192" s="40">
        <v>231328.46979999999</v>
      </c>
      <c r="I2192" s="40">
        <f t="shared" si="343"/>
        <v>243126.22175979998</v>
      </c>
      <c r="J2192" s="40">
        <f t="shared" si="344"/>
        <v>243126.22175979998</v>
      </c>
      <c r="K2192" s="39">
        <v>105636.84767999999</v>
      </c>
      <c r="L2192" s="39">
        <v>125707.8487392</v>
      </c>
      <c r="M2192" s="39">
        <f t="shared" si="345"/>
        <v>105636.84767999999</v>
      </c>
    </row>
    <row r="2193" spans="1:13" ht="24.75" customHeight="1" x14ac:dyDescent="0.15">
      <c r="A2193" s="113"/>
      <c r="B2193" s="113"/>
      <c r="C2193" s="113"/>
      <c r="D2193" s="40" t="s">
        <v>1749</v>
      </c>
      <c r="E2193" s="40" t="s">
        <v>17</v>
      </c>
      <c r="F2193" s="40">
        <v>24964.83</v>
      </c>
      <c r="G2193" s="40">
        <f t="shared" si="342"/>
        <v>29927.838204</v>
      </c>
      <c r="H2193" s="40">
        <v>79914.616999999998</v>
      </c>
      <c r="I2193" s="40">
        <f t="shared" si="343"/>
        <v>83990.262466999993</v>
      </c>
      <c r="J2193" s="40">
        <f t="shared" si="344"/>
        <v>83990.262466999993</v>
      </c>
      <c r="K2193" s="39">
        <v>33681.020463999994</v>
      </c>
      <c r="L2193" s="39">
        <v>40080.414352159991</v>
      </c>
      <c r="M2193" s="39">
        <f t="shared" si="345"/>
        <v>33681.020463999994</v>
      </c>
    </row>
    <row r="2194" spans="1:13" ht="24.75" customHeight="1" x14ac:dyDescent="0.15">
      <c r="A2194" s="113"/>
      <c r="B2194" s="113"/>
      <c r="C2194" s="113"/>
      <c r="D2194" s="40" t="s">
        <v>1750</v>
      </c>
      <c r="E2194" s="40" t="s">
        <v>17</v>
      </c>
      <c r="F2194" s="40">
        <v>249653.25</v>
      </c>
      <c r="G2194" s="40">
        <f t="shared" si="342"/>
        <v>299284.3161</v>
      </c>
      <c r="H2194" s="40">
        <v>0</v>
      </c>
      <c r="I2194" s="40">
        <f t="shared" si="343"/>
        <v>0</v>
      </c>
      <c r="J2194" s="40">
        <f t="shared" si="344"/>
        <v>0</v>
      </c>
      <c r="K2194" s="39">
        <v>336814.25202879997</v>
      </c>
      <c r="L2194" s="39">
        <v>400808.95991427195</v>
      </c>
      <c r="M2194" s="39">
        <f t="shared" si="345"/>
        <v>336814.25202879997</v>
      </c>
    </row>
    <row r="2195" spans="1:13" ht="24.75" customHeight="1" x14ac:dyDescent="0.15">
      <c r="A2195" s="113"/>
      <c r="B2195" s="113"/>
      <c r="C2195" s="113"/>
      <c r="D2195" s="40" t="s">
        <v>1751</v>
      </c>
      <c r="E2195" s="40" t="s">
        <v>17</v>
      </c>
      <c r="F2195" s="40">
        <v>86244.84</v>
      </c>
      <c r="G2195" s="40">
        <f t="shared" si="342"/>
        <v>103390.31419199999</v>
      </c>
      <c r="H2195" s="40">
        <v>0</v>
      </c>
      <c r="I2195" s="40">
        <f t="shared" si="343"/>
        <v>0</v>
      </c>
      <c r="J2195" s="40">
        <f t="shared" si="344"/>
        <v>0</v>
      </c>
      <c r="K2195" s="39">
        <v>116355.682352</v>
      </c>
      <c r="L2195" s="39">
        <v>138463.26199888001</v>
      </c>
      <c r="M2195" s="39">
        <f t="shared" si="345"/>
        <v>116355.682352</v>
      </c>
    </row>
    <row r="2196" spans="1:13" ht="49.5" customHeight="1" x14ac:dyDescent="0.15">
      <c r="A2196" s="113"/>
      <c r="B2196" s="113"/>
      <c r="C2196" s="113"/>
      <c r="D2196" s="40" t="s">
        <v>1752</v>
      </c>
      <c r="E2196" s="40" t="s">
        <v>17</v>
      </c>
      <c r="F2196" s="40">
        <v>107804.07</v>
      </c>
      <c r="G2196" s="40">
        <f t="shared" si="342"/>
        <v>129235.51911600001</v>
      </c>
      <c r="H2196" s="40">
        <v>0</v>
      </c>
      <c r="I2196" s="40">
        <f t="shared" si="343"/>
        <v>0</v>
      </c>
      <c r="J2196" s="40">
        <f t="shared" si="344"/>
        <v>0</v>
      </c>
      <c r="K2196" s="39">
        <v>416000</v>
      </c>
      <c r="L2196" s="39">
        <v>495040</v>
      </c>
      <c r="M2196" s="39">
        <f t="shared" si="345"/>
        <v>416000</v>
      </c>
    </row>
    <row r="2197" spans="1:13" ht="24.75" customHeight="1" x14ac:dyDescent="0.15">
      <c r="A2197" s="113"/>
      <c r="B2197" s="113"/>
      <c r="C2197" s="113"/>
      <c r="D2197" s="40" t="s">
        <v>1753</v>
      </c>
      <c r="E2197" s="40" t="s">
        <v>17</v>
      </c>
      <c r="F2197" s="40">
        <v>29504.97</v>
      </c>
      <c r="G2197" s="40">
        <f t="shared" si="342"/>
        <v>35370.558036000002</v>
      </c>
      <c r="H2197" s="40">
        <v>99891.186400000006</v>
      </c>
      <c r="I2197" s="40">
        <f t="shared" si="343"/>
        <v>104985.6369064</v>
      </c>
      <c r="J2197" s="40">
        <f t="shared" si="344"/>
        <v>104985.6369064</v>
      </c>
      <c r="K2197" s="39">
        <v>44627.858038400002</v>
      </c>
      <c r="L2197" s="39">
        <v>53107.151065696002</v>
      </c>
      <c r="M2197" s="39">
        <f t="shared" si="345"/>
        <v>44627.858038400002</v>
      </c>
    </row>
    <row r="2198" spans="1:13" ht="24.75" customHeight="1" x14ac:dyDescent="0.15">
      <c r="A2198" s="113"/>
      <c r="B2198" s="113"/>
      <c r="C2198" s="113"/>
      <c r="D2198" s="86" t="s">
        <v>81</v>
      </c>
      <c r="E2198" s="87"/>
      <c r="F2198" s="87"/>
      <c r="G2198" s="87"/>
      <c r="H2198" s="87"/>
      <c r="I2198" s="87"/>
      <c r="J2198" s="87"/>
      <c r="K2198" s="87"/>
      <c r="L2198" s="87"/>
      <c r="M2198" s="88"/>
    </row>
    <row r="2199" spans="1:13" ht="24.75" customHeight="1" x14ac:dyDescent="0.15">
      <c r="A2199" s="113"/>
      <c r="B2199" s="113"/>
      <c r="C2199" s="113"/>
      <c r="D2199" s="40" t="s">
        <v>788</v>
      </c>
      <c r="E2199" s="118" t="s">
        <v>82</v>
      </c>
      <c r="F2199" s="40">
        <v>145327.04999999999</v>
      </c>
      <c r="G2199" s="40">
        <f>(F2199*19.88%)+F2199</f>
        <v>174218.06753999999</v>
      </c>
      <c r="H2199" s="40">
        <v>134357</v>
      </c>
      <c r="I2199" s="40">
        <f>(H2199*5.1%)+H2199</f>
        <v>141209.20699999999</v>
      </c>
      <c r="J2199" s="40">
        <f>I2199</f>
        <v>141209.20699999999</v>
      </c>
      <c r="K2199" s="121">
        <v>206023.79199999999</v>
      </c>
      <c r="L2199" s="121">
        <v>204043</v>
      </c>
      <c r="M2199" s="121">
        <f>MIN(K2199,L2199)</f>
        <v>204043</v>
      </c>
    </row>
    <row r="2200" spans="1:13" ht="33" customHeight="1" x14ac:dyDescent="0.15">
      <c r="A2200" s="113"/>
      <c r="B2200" s="113"/>
      <c r="C2200" s="113"/>
      <c r="D2200" s="40" t="s">
        <v>1754</v>
      </c>
      <c r="E2200" s="119"/>
      <c r="F2200" s="40"/>
      <c r="G2200" s="40"/>
      <c r="H2200" s="40"/>
      <c r="I2200" s="40"/>
      <c r="J2200" s="40">
        <f t="shared" ref="J2200:J2206" si="346">+(G2200+I2200)/2</f>
        <v>0</v>
      </c>
      <c r="K2200" s="122"/>
      <c r="L2200" s="122"/>
      <c r="M2200" s="122"/>
    </row>
    <row r="2201" spans="1:13" ht="24.75" customHeight="1" x14ac:dyDescent="0.15">
      <c r="A2201" s="113"/>
      <c r="B2201" s="113"/>
      <c r="C2201" s="113"/>
      <c r="D2201" s="40" t="s">
        <v>1755</v>
      </c>
      <c r="E2201" s="119"/>
      <c r="F2201" s="40"/>
      <c r="G2201" s="40"/>
      <c r="H2201" s="40"/>
      <c r="I2201" s="40"/>
      <c r="J2201" s="40">
        <f t="shared" si="346"/>
        <v>0</v>
      </c>
      <c r="K2201" s="122"/>
      <c r="L2201" s="122"/>
      <c r="M2201" s="122"/>
    </row>
    <row r="2202" spans="1:13" ht="33" customHeight="1" x14ac:dyDescent="0.15">
      <c r="A2202" s="113"/>
      <c r="B2202" s="113"/>
      <c r="C2202" s="113"/>
      <c r="D2202" s="40" t="s">
        <v>1756</v>
      </c>
      <c r="E2202" s="119"/>
      <c r="F2202" s="40"/>
      <c r="G2202" s="40"/>
      <c r="H2202" s="40"/>
      <c r="I2202" s="40"/>
      <c r="J2202" s="40">
        <f t="shared" si="346"/>
        <v>0</v>
      </c>
      <c r="K2202" s="122"/>
      <c r="L2202" s="122"/>
      <c r="M2202" s="122"/>
    </row>
    <row r="2203" spans="1:13" ht="16.5" customHeight="1" x14ac:dyDescent="0.15">
      <c r="A2203" s="113"/>
      <c r="B2203" s="113"/>
      <c r="C2203" s="113"/>
      <c r="D2203" s="40" t="s">
        <v>468</v>
      </c>
      <c r="E2203" s="119"/>
      <c r="F2203" s="40"/>
      <c r="G2203" s="40"/>
      <c r="H2203" s="40"/>
      <c r="I2203" s="40"/>
      <c r="J2203" s="40">
        <f t="shared" si="346"/>
        <v>0</v>
      </c>
      <c r="K2203" s="122"/>
      <c r="L2203" s="122"/>
      <c r="M2203" s="122"/>
    </row>
    <row r="2204" spans="1:13" ht="24.75" customHeight="1" x14ac:dyDescent="0.15">
      <c r="A2204" s="113"/>
      <c r="B2204" s="113"/>
      <c r="C2204" s="113"/>
      <c r="D2204" s="40" t="s">
        <v>1692</v>
      </c>
      <c r="E2204" s="119"/>
      <c r="F2204" s="40"/>
      <c r="G2204" s="40"/>
      <c r="H2204" s="40"/>
      <c r="I2204" s="40"/>
      <c r="J2204" s="40">
        <f t="shared" si="346"/>
        <v>0</v>
      </c>
      <c r="K2204" s="122"/>
      <c r="L2204" s="122"/>
      <c r="M2204" s="122"/>
    </row>
    <row r="2205" spans="1:13" ht="24.75" customHeight="1" x14ac:dyDescent="0.15">
      <c r="A2205" s="113"/>
      <c r="B2205" s="113"/>
      <c r="C2205" s="113"/>
      <c r="D2205" s="40" t="s">
        <v>99</v>
      </c>
      <c r="E2205" s="119"/>
      <c r="F2205" s="40"/>
      <c r="G2205" s="40"/>
      <c r="H2205" s="40"/>
      <c r="I2205" s="40"/>
      <c r="J2205" s="40">
        <f t="shared" si="346"/>
        <v>0</v>
      </c>
      <c r="K2205" s="122"/>
      <c r="L2205" s="122"/>
      <c r="M2205" s="122"/>
    </row>
    <row r="2206" spans="1:13" ht="16.5" customHeight="1" x14ac:dyDescent="0.15">
      <c r="A2206" s="114"/>
      <c r="B2206" s="114"/>
      <c r="C2206" s="114"/>
      <c r="D2206" s="40" t="s">
        <v>1757</v>
      </c>
      <c r="E2206" s="120"/>
      <c r="F2206" s="40"/>
      <c r="G2206" s="40"/>
      <c r="H2206" s="40"/>
      <c r="I2206" s="40"/>
      <c r="J2206" s="40">
        <f t="shared" si="346"/>
        <v>0</v>
      </c>
      <c r="K2206" s="123"/>
      <c r="L2206" s="123"/>
      <c r="M2206" s="123"/>
    </row>
    <row r="2207" spans="1:13" ht="27" customHeight="1" x14ac:dyDescent="0.15">
      <c r="A2207" s="112">
        <v>13</v>
      </c>
      <c r="B2207" s="112" t="s">
        <v>1758</v>
      </c>
      <c r="C2207" s="112" t="s">
        <v>1759</v>
      </c>
      <c r="D2207" s="86" t="s">
        <v>15</v>
      </c>
      <c r="E2207" s="87"/>
      <c r="F2207" s="87"/>
      <c r="G2207" s="87"/>
      <c r="H2207" s="87"/>
      <c r="I2207" s="87"/>
      <c r="J2207" s="87"/>
      <c r="K2207" s="87"/>
      <c r="L2207" s="87"/>
      <c r="M2207" s="88"/>
    </row>
    <row r="2208" spans="1:13" ht="24.75" customHeight="1" x14ac:dyDescent="0.15">
      <c r="A2208" s="113"/>
      <c r="B2208" s="113"/>
      <c r="C2208" s="113"/>
      <c r="D2208" s="40" t="s">
        <v>1760</v>
      </c>
      <c r="E2208" s="40" t="s">
        <v>17</v>
      </c>
      <c r="F2208" s="40">
        <v>47661.57</v>
      </c>
      <c r="G2208" s="40">
        <f t="shared" ref="G2208:G2216" si="347">(F2208*19.88%)+F2208</f>
        <v>57136.690115999998</v>
      </c>
      <c r="H2208" s="40">
        <v>0</v>
      </c>
      <c r="I2208" s="40">
        <f t="shared" ref="I2208:I2216" si="348">(H2208*5.1%)+H2208</f>
        <v>0</v>
      </c>
      <c r="J2208" s="40">
        <f>I2208</f>
        <v>0</v>
      </c>
      <c r="K2208" s="39">
        <v>20800</v>
      </c>
      <c r="L2208" s="39">
        <v>24752</v>
      </c>
      <c r="M2208" s="39">
        <f>MIN(K2208,L2208)</f>
        <v>20800</v>
      </c>
    </row>
    <row r="2209" spans="1:13" ht="24.75" customHeight="1" x14ac:dyDescent="0.15">
      <c r="A2209" s="113"/>
      <c r="B2209" s="113"/>
      <c r="C2209" s="113"/>
      <c r="D2209" s="40" t="s">
        <v>1761</v>
      </c>
      <c r="E2209" s="40" t="s">
        <v>17</v>
      </c>
      <c r="F2209" s="40">
        <v>51746.31</v>
      </c>
      <c r="G2209" s="40">
        <f t="shared" si="347"/>
        <v>62033.476427999994</v>
      </c>
      <c r="H2209" s="40">
        <v>0</v>
      </c>
      <c r="I2209" s="40">
        <f t="shared" si="348"/>
        <v>0</v>
      </c>
      <c r="J2209" s="40">
        <f t="shared" ref="J2209:J2216" si="349">I2209</f>
        <v>0</v>
      </c>
      <c r="K2209" s="39">
        <v>364000</v>
      </c>
      <c r="L2209" s="39">
        <v>285600</v>
      </c>
      <c r="M2209" s="39">
        <f t="shared" ref="M2209:M2216" si="350">MIN(K2209,L2209)</f>
        <v>285600</v>
      </c>
    </row>
    <row r="2210" spans="1:13" x14ac:dyDescent="0.15">
      <c r="A2210" s="113"/>
      <c r="B2210" s="113"/>
      <c r="C2210" s="113"/>
      <c r="D2210" s="40" t="s">
        <v>1762</v>
      </c>
      <c r="E2210" s="40" t="s">
        <v>17</v>
      </c>
      <c r="F2210" s="40">
        <v>97591.23</v>
      </c>
      <c r="G2210" s="40">
        <f t="shared" si="347"/>
        <v>116992.366524</v>
      </c>
      <c r="H2210" s="40">
        <v>0</v>
      </c>
      <c r="I2210" s="40">
        <f t="shared" si="348"/>
        <v>0</v>
      </c>
      <c r="J2210" s="40">
        <f t="shared" si="349"/>
        <v>0</v>
      </c>
      <c r="K2210" s="39">
        <v>29120</v>
      </c>
      <c r="L2210" s="39">
        <v>34652.800000000003</v>
      </c>
      <c r="M2210" s="39">
        <f t="shared" si="350"/>
        <v>29120</v>
      </c>
    </row>
    <row r="2211" spans="1:13" x14ac:dyDescent="0.15">
      <c r="A2211" s="113"/>
      <c r="B2211" s="113"/>
      <c r="C2211" s="113"/>
      <c r="D2211" s="40" t="s">
        <v>1763</v>
      </c>
      <c r="E2211" s="40" t="s">
        <v>17</v>
      </c>
      <c r="F2211" s="40">
        <v>154332.09</v>
      </c>
      <c r="G2211" s="40">
        <f t="shared" si="347"/>
        <v>185013.309492</v>
      </c>
      <c r="H2211" s="40">
        <v>0</v>
      </c>
      <c r="I2211" s="40">
        <f t="shared" si="348"/>
        <v>0</v>
      </c>
      <c r="J2211" s="40">
        <f t="shared" si="349"/>
        <v>0</v>
      </c>
      <c r="K2211" s="39">
        <v>62400</v>
      </c>
      <c r="L2211" s="39">
        <v>214200</v>
      </c>
      <c r="M2211" s="39">
        <f t="shared" si="350"/>
        <v>62400</v>
      </c>
    </row>
    <row r="2212" spans="1:13" ht="24.75" customHeight="1" x14ac:dyDescent="0.15">
      <c r="A2212" s="113"/>
      <c r="B2212" s="113"/>
      <c r="C2212" s="113"/>
      <c r="D2212" s="40" t="s">
        <v>1764</v>
      </c>
      <c r="E2212" s="40" t="s">
        <v>17</v>
      </c>
      <c r="F2212" s="40">
        <v>13617.45</v>
      </c>
      <c r="G2212" s="40">
        <f t="shared" si="347"/>
        <v>16324.59906</v>
      </c>
      <c r="H2212" s="40">
        <v>0</v>
      </c>
      <c r="I2212" s="40">
        <f t="shared" si="348"/>
        <v>0</v>
      </c>
      <c r="J2212" s="40">
        <f t="shared" si="349"/>
        <v>0</v>
      </c>
      <c r="K2212" s="39">
        <v>15600</v>
      </c>
      <c r="L2212" s="39">
        <v>18564</v>
      </c>
      <c r="M2212" s="39">
        <f t="shared" si="350"/>
        <v>15600</v>
      </c>
    </row>
    <row r="2213" spans="1:13" ht="24.75" customHeight="1" x14ac:dyDescent="0.15">
      <c r="A2213" s="113"/>
      <c r="B2213" s="113"/>
      <c r="C2213" s="113"/>
      <c r="D2213" s="40" t="s">
        <v>1765</v>
      </c>
      <c r="E2213" s="40" t="s">
        <v>17</v>
      </c>
      <c r="F2213" s="40">
        <v>10213.83</v>
      </c>
      <c r="G2213" s="40">
        <f t="shared" si="347"/>
        <v>12244.339404</v>
      </c>
      <c r="H2213" s="40">
        <v>0</v>
      </c>
      <c r="I2213" s="40">
        <f t="shared" si="348"/>
        <v>0</v>
      </c>
      <c r="J2213" s="40">
        <f t="shared" si="349"/>
        <v>0</v>
      </c>
      <c r="K2213" s="39">
        <v>15600</v>
      </c>
      <c r="L2213" s="39">
        <v>18564</v>
      </c>
      <c r="M2213" s="39">
        <f t="shared" si="350"/>
        <v>15600</v>
      </c>
    </row>
    <row r="2214" spans="1:13" ht="16.5" customHeight="1" x14ac:dyDescent="0.15">
      <c r="A2214" s="113"/>
      <c r="B2214" s="113"/>
      <c r="C2214" s="113"/>
      <c r="D2214" s="40" t="s">
        <v>1766</v>
      </c>
      <c r="E2214" s="40" t="s">
        <v>17</v>
      </c>
      <c r="F2214" s="40">
        <v>177027.84</v>
      </c>
      <c r="G2214" s="40">
        <f t="shared" si="347"/>
        <v>212220.97459199998</v>
      </c>
      <c r="H2214" s="40">
        <v>0</v>
      </c>
      <c r="I2214" s="40">
        <f t="shared" si="348"/>
        <v>0</v>
      </c>
      <c r="J2214" s="40">
        <f t="shared" si="349"/>
        <v>0</v>
      </c>
      <c r="K2214" s="39">
        <v>62400</v>
      </c>
      <c r="L2214" s="39">
        <v>74256</v>
      </c>
      <c r="M2214" s="39">
        <f t="shared" si="350"/>
        <v>62400</v>
      </c>
    </row>
    <row r="2215" spans="1:13" ht="24.75" customHeight="1" x14ac:dyDescent="0.15">
      <c r="A2215" s="113"/>
      <c r="B2215" s="113"/>
      <c r="C2215" s="113"/>
      <c r="D2215" s="40" t="s">
        <v>50</v>
      </c>
      <c r="E2215" s="40" t="s">
        <v>17</v>
      </c>
      <c r="F2215" s="40">
        <v>164543.94</v>
      </c>
      <c r="G2215" s="40">
        <f t="shared" si="347"/>
        <v>197255.275272</v>
      </c>
      <c r="H2215" s="40">
        <v>0</v>
      </c>
      <c r="I2215" s="40">
        <f t="shared" si="348"/>
        <v>0</v>
      </c>
      <c r="J2215" s="40">
        <f t="shared" si="349"/>
        <v>0</v>
      </c>
      <c r="K2215" s="39">
        <v>62400</v>
      </c>
      <c r="L2215" s="39">
        <v>74256</v>
      </c>
      <c r="M2215" s="39">
        <f t="shared" si="350"/>
        <v>62400</v>
      </c>
    </row>
    <row r="2216" spans="1:13" ht="30.75" customHeight="1" x14ac:dyDescent="0.15">
      <c r="A2216" s="113"/>
      <c r="B2216" s="113"/>
      <c r="C2216" s="113"/>
      <c r="D2216" s="40" t="s">
        <v>1767</v>
      </c>
      <c r="E2216" s="40" t="s">
        <v>17</v>
      </c>
      <c r="F2216" s="40">
        <v>0</v>
      </c>
      <c r="G2216" s="40">
        <f t="shared" si="347"/>
        <v>0</v>
      </c>
      <c r="H2216" s="40">
        <v>0</v>
      </c>
      <c r="I2216" s="40">
        <f t="shared" si="348"/>
        <v>0</v>
      </c>
      <c r="J2216" s="40">
        <f t="shared" si="349"/>
        <v>0</v>
      </c>
      <c r="K2216" s="39">
        <v>62400</v>
      </c>
      <c r="L2216" s="39">
        <v>74256</v>
      </c>
      <c r="M2216" s="39">
        <f t="shared" si="350"/>
        <v>62400</v>
      </c>
    </row>
    <row r="2217" spans="1:13" ht="24.75" customHeight="1" x14ac:dyDescent="0.15">
      <c r="A2217" s="113"/>
      <c r="B2217" s="113"/>
      <c r="C2217" s="113"/>
      <c r="D2217" s="86" t="s">
        <v>81</v>
      </c>
      <c r="E2217" s="87"/>
      <c r="F2217" s="87"/>
      <c r="G2217" s="87"/>
      <c r="H2217" s="87"/>
      <c r="I2217" s="87"/>
      <c r="J2217" s="87"/>
      <c r="K2217" s="87"/>
      <c r="L2217" s="87"/>
      <c r="M2217" s="88"/>
    </row>
    <row r="2218" spans="1:13" ht="24.75" customHeight="1" x14ac:dyDescent="0.15">
      <c r="A2218" s="113"/>
      <c r="B2218" s="113"/>
      <c r="C2218" s="113"/>
      <c r="D2218" s="40" t="s">
        <v>1768</v>
      </c>
      <c r="E2218" s="118" t="s">
        <v>82</v>
      </c>
      <c r="F2218" s="40">
        <v>56405.25</v>
      </c>
      <c r="G2218" s="40">
        <f>(F2218*19.88%)+F2218</f>
        <v>67618.613700000002</v>
      </c>
      <c r="H2218" s="40">
        <v>0</v>
      </c>
      <c r="I2218" s="40">
        <f>(H2218*5.1%)+H2218</f>
        <v>0</v>
      </c>
      <c r="J2218" s="40">
        <f>I2218</f>
        <v>0</v>
      </c>
      <c r="K2218" s="121">
        <v>31200</v>
      </c>
      <c r="L2218" s="121">
        <v>182011</v>
      </c>
      <c r="M2218" s="121">
        <f>MIN(K2218,L2218)</f>
        <v>31200</v>
      </c>
    </row>
    <row r="2219" spans="1:13" ht="16.5" customHeight="1" x14ac:dyDescent="0.15">
      <c r="A2219" s="113"/>
      <c r="B2219" s="113"/>
      <c r="C2219" s="113"/>
      <c r="D2219" s="40" t="s">
        <v>1769</v>
      </c>
      <c r="E2219" s="119"/>
      <c r="F2219" s="40"/>
      <c r="G2219" s="40"/>
      <c r="H2219" s="40"/>
      <c r="I2219" s="40"/>
      <c r="J2219" s="40"/>
      <c r="K2219" s="122"/>
      <c r="L2219" s="122"/>
      <c r="M2219" s="122"/>
    </row>
    <row r="2220" spans="1:13" ht="24.75" customHeight="1" x14ac:dyDescent="0.15">
      <c r="A2220" s="113"/>
      <c r="B2220" s="113"/>
      <c r="C2220" s="113"/>
      <c r="D2220" s="40" t="s">
        <v>1770</v>
      </c>
      <c r="E2220" s="119"/>
      <c r="F2220" s="40"/>
      <c r="G2220" s="40"/>
      <c r="H2220" s="40"/>
      <c r="I2220" s="40"/>
      <c r="J2220" s="40"/>
      <c r="K2220" s="122"/>
      <c r="L2220" s="122"/>
      <c r="M2220" s="122"/>
    </row>
    <row r="2221" spans="1:13" ht="16.5" customHeight="1" x14ac:dyDescent="0.15">
      <c r="A2221" s="113"/>
      <c r="B2221" s="113"/>
      <c r="C2221" s="113"/>
      <c r="D2221" s="40" t="s">
        <v>425</v>
      </c>
      <c r="E2221" s="119"/>
      <c r="F2221" s="40"/>
      <c r="G2221" s="40"/>
      <c r="H2221" s="40"/>
      <c r="I2221" s="40"/>
      <c r="J2221" s="40"/>
      <c r="K2221" s="122"/>
      <c r="L2221" s="122"/>
      <c r="M2221" s="122"/>
    </row>
    <row r="2222" spans="1:13" x14ac:dyDescent="0.15">
      <c r="A2222" s="113"/>
      <c r="B2222" s="113"/>
      <c r="C2222" s="113"/>
      <c r="D2222" s="40" t="s">
        <v>1771</v>
      </c>
      <c r="E2222" s="119"/>
      <c r="F2222" s="40"/>
      <c r="G2222" s="40"/>
      <c r="H2222" s="40" t="s">
        <v>1743</v>
      </c>
      <c r="I2222" s="40"/>
      <c r="J2222" s="40"/>
      <c r="K2222" s="122"/>
      <c r="L2222" s="122"/>
      <c r="M2222" s="122"/>
    </row>
    <row r="2223" spans="1:13" ht="16.5" customHeight="1" x14ac:dyDescent="0.15">
      <c r="A2223" s="113"/>
      <c r="B2223" s="113"/>
      <c r="C2223" s="113"/>
      <c r="D2223" s="40" t="s">
        <v>1657</v>
      </c>
      <c r="E2223" s="119"/>
      <c r="F2223" s="40"/>
      <c r="G2223" s="40"/>
      <c r="H2223" s="40"/>
      <c r="I2223" s="40"/>
      <c r="J2223" s="40"/>
      <c r="K2223" s="122"/>
      <c r="L2223" s="122"/>
      <c r="M2223" s="122"/>
    </row>
    <row r="2224" spans="1:13" ht="24.75" customHeight="1" x14ac:dyDescent="0.15">
      <c r="A2224" s="113"/>
      <c r="B2224" s="113"/>
      <c r="C2224" s="113"/>
      <c r="D2224" s="40" t="s">
        <v>99</v>
      </c>
      <c r="E2224" s="119"/>
      <c r="F2224" s="40"/>
      <c r="G2224" s="40"/>
      <c r="H2224" s="40"/>
      <c r="I2224" s="40"/>
      <c r="J2224" s="40"/>
      <c r="K2224" s="122"/>
      <c r="L2224" s="122"/>
      <c r="M2224" s="122"/>
    </row>
    <row r="2225" spans="1:13" ht="49.5" customHeight="1" x14ac:dyDescent="0.15">
      <c r="A2225" s="114"/>
      <c r="B2225" s="114"/>
      <c r="C2225" s="114"/>
      <c r="D2225" s="40" t="s">
        <v>1772</v>
      </c>
      <c r="E2225" s="120"/>
      <c r="F2225" s="40"/>
      <c r="G2225" s="40"/>
      <c r="H2225" s="40"/>
      <c r="I2225" s="40"/>
      <c r="J2225" s="40"/>
      <c r="K2225" s="123"/>
      <c r="L2225" s="123"/>
      <c r="M2225" s="123"/>
    </row>
    <row r="2226" spans="1:13" ht="22.5" customHeight="1" x14ac:dyDescent="0.15">
      <c r="A2226" s="112">
        <v>14</v>
      </c>
      <c r="B2226" s="112" t="s">
        <v>1773</v>
      </c>
      <c r="C2226" s="112" t="s">
        <v>1774</v>
      </c>
      <c r="D2226" s="86" t="s">
        <v>15</v>
      </c>
      <c r="E2226" s="87"/>
      <c r="F2226" s="87"/>
      <c r="G2226" s="87"/>
      <c r="H2226" s="87"/>
      <c r="I2226" s="87"/>
      <c r="J2226" s="87"/>
      <c r="K2226" s="87"/>
      <c r="L2226" s="87"/>
      <c r="M2226" s="88"/>
    </row>
    <row r="2227" spans="1:13" ht="24.75" customHeight="1" x14ac:dyDescent="0.15">
      <c r="A2227" s="113"/>
      <c r="B2227" s="113"/>
      <c r="C2227" s="113"/>
      <c r="D2227" s="40" t="s">
        <v>1760</v>
      </c>
      <c r="E2227" s="40" t="s">
        <v>17</v>
      </c>
      <c r="F2227" s="40">
        <v>47661.57</v>
      </c>
      <c r="G2227" s="40">
        <f t="shared" ref="G2227:G2235" si="351">(F2227*19.88%)+F2227</f>
        <v>57136.690115999998</v>
      </c>
      <c r="H2227" s="40">
        <v>0</v>
      </c>
      <c r="I2227" s="40">
        <f t="shared" ref="I2227:I2235" si="352">(H2227*5.1%)+H2227</f>
        <v>0</v>
      </c>
      <c r="J2227" s="40">
        <f>I2227</f>
        <v>0</v>
      </c>
      <c r="K2227" s="39">
        <v>20800</v>
      </c>
      <c r="L2227" s="39">
        <v>24752</v>
      </c>
      <c r="M2227" s="39">
        <f>MIN(K2227,L2227)</f>
        <v>20800</v>
      </c>
    </row>
    <row r="2228" spans="1:13" ht="24.75" customHeight="1" x14ac:dyDescent="0.15">
      <c r="A2228" s="113"/>
      <c r="B2228" s="113"/>
      <c r="C2228" s="113"/>
      <c r="D2228" s="40" t="s">
        <v>1761</v>
      </c>
      <c r="E2228" s="40" t="s">
        <v>17</v>
      </c>
      <c r="F2228" s="40">
        <v>51746.31</v>
      </c>
      <c r="G2228" s="40">
        <f t="shared" si="351"/>
        <v>62033.476427999994</v>
      </c>
      <c r="H2228" s="40">
        <v>0</v>
      </c>
      <c r="I2228" s="40">
        <f t="shared" si="352"/>
        <v>0</v>
      </c>
      <c r="J2228" s="40">
        <f t="shared" ref="J2228:J2235" si="353">I2228</f>
        <v>0</v>
      </c>
      <c r="K2228" s="39">
        <v>364000</v>
      </c>
      <c r="L2228" s="39">
        <v>285600</v>
      </c>
      <c r="M2228" s="39">
        <f t="shared" ref="M2228:M2235" si="354">MIN(K2228,L2228)</f>
        <v>285600</v>
      </c>
    </row>
    <row r="2229" spans="1:13" x14ac:dyDescent="0.15">
      <c r="A2229" s="113"/>
      <c r="B2229" s="113"/>
      <c r="C2229" s="113"/>
      <c r="D2229" s="40" t="s">
        <v>1762</v>
      </c>
      <c r="E2229" s="40" t="s">
        <v>17</v>
      </c>
      <c r="F2229" s="40">
        <v>97591.23</v>
      </c>
      <c r="G2229" s="40">
        <f t="shared" si="351"/>
        <v>116992.366524</v>
      </c>
      <c r="H2229" s="40">
        <v>0</v>
      </c>
      <c r="I2229" s="40">
        <f t="shared" si="352"/>
        <v>0</v>
      </c>
      <c r="J2229" s="40">
        <f t="shared" si="353"/>
        <v>0</v>
      </c>
      <c r="K2229" s="39">
        <v>29120</v>
      </c>
      <c r="L2229" s="39">
        <v>34652.800000000003</v>
      </c>
      <c r="M2229" s="39">
        <f t="shared" si="354"/>
        <v>29120</v>
      </c>
    </row>
    <row r="2230" spans="1:13" x14ac:dyDescent="0.15">
      <c r="A2230" s="113"/>
      <c r="B2230" s="113"/>
      <c r="C2230" s="113"/>
      <c r="D2230" s="40" t="s">
        <v>1763</v>
      </c>
      <c r="E2230" s="40" t="s">
        <v>17</v>
      </c>
      <c r="F2230" s="40">
        <v>154332.09</v>
      </c>
      <c r="G2230" s="40">
        <f t="shared" si="351"/>
        <v>185013.309492</v>
      </c>
      <c r="H2230" s="40">
        <v>0</v>
      </c>
      <c r="I2230" s="40">
        <f t="shared" si="352"/>
        <v>0</v>
      </c>
      <c r="J2230" s="40">
        <f t="shared" si="353"/>
        <v>0</v>
      </c>
      <c r="K2230" s="39">
        <v>62400</v>
      </c>
      <c r="L2230" s="39">
        <v>214200</v>
      </c>
      <c r="M2230" s="39">
        <f t="shared" si="354"/>
        <v>62400</v>
      </c>
    </row>
    <row r="2231" spans="1:13" ht="24.75" customHeight="1" x14ac:dyDescent="0.15">
      <c r="A2231" s="113"/>
      <c r="B2231" s="113"/>
      <c r="C2231" s="113"/>
      <c r="D2231" s="40" t="s">
        <v>1764</v>
      </c>
      <c r="E2231" s="40" t="s">
        <v>17</v>
      </c>
      <c r="F2231" s="40">
        <v>13617.45</v>
      </c>
      <c r="G2231" s="40">
        <f t="shared" si="351"/>
        <v>16324.59906</v>
      </c>
      <c r="H2231" s="40">
        <v>0</v>
      </c>
      <c r="I2231" s="40">
        <f t="shared" si="352"/>
        <v>0</v>
      </c>
      <c r="J2231" s="40">
        <f t="shared" si="353"/>
        <v>0</v>
      </c>
      <c r="K2231" s="39">
        <v>15600</v>
      </c>
      <c r="L2231" s="39">
        <v>18564</v>
      </c>
      <c r="M2231" s="39">
        <f t="shared" si="354"/>
        <v>15600</v>
      </c>
    </row>
    <row r="2232" spans="1:13" ht="24.75" customHeight="1" x14ac:dyDescent="0.15">
      <c r="A2232" s="113"/>
      <c r="B2232" s="113"/>
      <c r="C2232" s="113"/>
      <c r="D2232" s="40" t="s">
        <v>1765</v>
      </c>
      <c r="E2232" s="40" t="s">
        <v>17</v>
      </c>
      <c r="F2232" s="40">
        <v>10213.83</v>
      </c>
      <c r="G2232" s="40">
        <f t="shared" si="351"/>
        <v>12244.339404</v>
      </c>
      <c r="H2232" s="40">
        <v>0</v>
      </c>
      <c r="I2232" s="40">
        <f t="shared" si="352"/>
        <v>0</v>
      </c>
      <c r="J2232" s="40">
        <f t="shared" si="353"/>
        <v>0</v>
      </c>
      <c r="K2232" s="39">
        <v>15600</v>
      </c>
      <c r="L2232" s="39">
        <v>18564</v>
      </c>
      <c r="M2232" s="39">
        <f t="shared" si="354"/>
        <v>15600</v>
      </c>
    </row>
    <row r="2233" spans="1:13" ht="16.5" customHeight="1" x14ac:dyDescent="0.15">
      <c r="A2233" s="113"/>
      <c r="B2233" s="113"/>
      <c r="C2233" s="113"/>
      <c r="D2233" s="40" t="s">
        <v>1766</v>
      </c>
      <c r="E2233" s="40" t="s">
        <v>17</v>
      </c>
      <c r="F2233" s="40">
        <v>177027.84</v>
      </c>
      <c r="G2233" s="40">
        <f t="shared" si="351"/>
        <v>212220.97459199998</v>
      </c>
      <c r="H2233" s="40">
        <v>0</v>
      </c>
      <c r="I2233" s="40">
        <f t="shared" si="352"/>
        <v>0</v>
      </c>
      <c r="J2233" s="40">
        <f t="shared" si="353"/>
        <v>0</v>
      </c>
      <c r="K2233" s="39">
        <v>62400</v>
      </c>
      <c r="L2233" s="39">
        <v>74256</v>
      </c>
      <c r="M2233" s="39">
        <f t="shared" si="354"/>
        <v>62400</v>
      </c>
    </row>
    <row r="2234" spans="1:13" ht="24.75" customHeight="1" x14ac:dyDescent="0.15">
      <c r="A2234" s="113"/>
      <c r="B2234" s="113"/>
      <c r="C2234" s="113"/>
      <c r="D2234" s="40" t="s">
        <v>50</v>
      </c>
      <c r="E2234" s="40" t="s">
        <v>17</v>
      </c>
      <c r="F2234" s="40">
        <v>164543.94</v>
      </c>
      <c r="G2234" s="40">
        <f t="shared" si="351"/>
        <v>197255.275272</v>
      </c>
      <c r="H2234" s="40">
        <v>0</v>
      </c>
      <c r="I2234" s="40">
        <f t="shared" si="352"/>
        <v>0</v>
      </c>
      <c r="J2234" s="40">
        <f t="shared" si="353"/>
        <v>0</v>
      </c>
      <c r="K2234" s="39">
        <v>62400</v>
      </c>
      <c r="L2234" s="39">
        <v>74256</v>
      </c>
      <c r="M2234" s="39">
        <f t="shared" si="354"/>
        <v>62400</v>
      </c>
    </row>
    <row r="2235" spans="1:13" ht="25.5" customHeight="1" x14ac:dyDescent="0.15">
      <c r="A2235" s="113"/>
      <c r="B2235" s="113"/>
      <c r="C2235" s="113"/>
      <c r="D2235" s="40" t="s">
        <v>1775</v>
      </c>
      <c r="E2235" s="40" t="s">
        <v>17</v>
      </c>
      <c r="F2235" s="40">
        <v>0</v>
      </c>
      <c r="G2235" s="40">
        <f t="shared" si="351"/>
        <v>0</v>
      </c>
      <c r="H2235" s="40">
        <v>0</v>
      </c>
      <c r="I2235" s="40">
        <f t="shared" si="352"/>
        <v>0</v>
      </c>
      <c r="J2235" s="40">
        <f t="shared" si="353"/>
        <v>0</v>
      </c>
      <c r="K2235" s="39">
        <v>62400</v>
      </c>
      <c r="L2235" s="39">
        <v>74256</v>
      </c>
      <c r="M2235" s="39">
        <f t="shared" si="354"/>
        <v>62400</v>
      </c>
    </row>
    <row r="2236" spans="1:13" ht="10.5" customHeight="1" x14ac:dyDescent="0.15">
      <c r="A2236" s="113"/>
      <c r="B2236" s="113"/>
      <c r="C2236" s="113"/>
      <c r="D2236" s="86" t="s">
        <v>81</v>
      </c>
      <c r="E2236" s="87"/>
      <c r="F2236" s="87"/>
      <c r="G2236" s="87"/>
      <c r="H2236" s="87"/>
      <c r="I2236" s="87"/>
      <c r="J2236" s="87"/>
      <c r="K2236" s="87"/>
      <c r="L2236" s="87"/>
      <c r="M2236" s="88"/>
    </row>
    <row r="2237" spans="1:13" ht="24.75" customHeight="1" x14ac:dyDescent="0.15">
      <c r="A2237" s="113"/>
      <c r="B2237" s="113"/>
      <c r="C2237" s="113"/>
      <c r="D2237" s="40" t="s">
        <v>1768</v>
      </c>
      <c r="E2237" s="118" t="s">
        <v>82</v>
      </c>
      <c r="F2237" s="40">
        <v>56405.25</v>
      </c>
      <c r="G2237" s="40">
        <f>(F2237*19.88%)+F2237</f>
        <v>67618.613700000002</v>
      </c>
      <c r="H2237" s="40">
        <v>0</v>
      </c>
      <c r="I2237" s="40">
        <f>(H2237*5.1%)+H2237</f>
        <v>0</v>
      </c>
      <c r="J2237" s="40">
        <f>I2237</f>
        <v>0</v>
      </c>
      <c r="K2237" s="121">
        <v>31200</v>
      </c>
      <c r="L2237" s="121">
        <v>182011</v>
      </c>
      <c r="M2237" s="121">
        <f>MIN(K2237,L2237)</f>
        <v>31200</v>
      </c>
    </row>
    <row r="2238" spans="1:13" ht="16.5" customHeight="1" x14ac:dyDescent="0.15">
      <c r="A2238" s="113"/>
      <c r="B2238" s="113"/>
      <c r="C2238" s="113"/>
      <c r="D2238" s="40" t="s">
        <v>1769</v>
      </c>
      <c r="E2238" s="119"/>
      <c r="F2238" s="40"/>
      <c r="G2238" s="40"/>
      <c r="H2238" s="40"/>
      <c r="I2238" s="40"/>
      <c r="J2238" s="40"/>
      <c r="K2238" s="122"/>
      <c r="L2238" s="122"/>
      <c r="M2238" s="122"/>
    </row>
    <row r="2239" spans="1:13" ht="49.5" customHeight="1" x14ac:dyDescent="0.15">
      <c r="A2239" s="113"/>
      <c r="B2239" s="113"/>
      <c r="C2239" s="113"/>
      <c r="D2239" s="40" t="s">
        <v>1770</v>
      </c>
      <c r="E2239" s="119"/>
      <c r="F2239" s="40"/>
      <c r="G2239" s="40"/>
      <c r="H2239" s="40"/>
      <c r="I2239" s="40"/>
      <c r="J2239" s="40"/>
      <c r="K2239" s="122"/>
      <c r="L2239" s="122"/>
      <c r="M2239" s="122"/>
    </row>
    <row r="2240" spans="1:13" ht="16.5" customHeight="1" x14ac:dyDescent="0.15">
      <c r="A2240" s="113"/>
      <c r="B2240" s="113"/>
      <c r="C2240" s="113"/>
      <c r="D2240" s="40" t="s">
        <v>425</v>
      </c>
      <c r="E2240" s="119"/>
      <c r="F2240" s="40"/>
      <c r="G2240" s="40"/>
      <c r="H2240" s="40"/>
      <c r="I2240" s="40"/>
      <c r="J2240" s="40"/>
      <c r="K2240" s="122"/>
      <c r="L2240" s="122"/>
      <c r="M2240" s="122"/>
    </row>
    <row r="2241" spans="1:13" ht="16.5" customHeight="1" x14ac:dyDescent="0.15">
      <c r="A2241" s="113"/>
      <c r="B2241" s="113"/>
      <c r="C2241" s="113"/>
      <c r="D2241" s="40" t="s">
        <v>1771</v>
      </c>
      <c r="E2241" s="119"/>
      <c r="F2241" s="40"/>
      <c r="G2241" s="40"/>
      <c r="H2241" s="40"/>
      <c r="I2241" s="40"/>
      <c r="J2241" s="40"/>
      <c r="K2241" s="122"/>
      <c r="L2241" s="122"/>
      <c r="M2241" s="122"/>
    </row>
    <row r="2242" spans="1:13" ht="16.5" customHeight="1" x14ac:dyDescent="0.15">
      <c r="A2242" s="113"/>
      <c r="B2242" s="113"/>
      <c r="C2242" s="113"/>
      <c r="D2242" s="40" t="s">
        <v>1657</v>
      </c>
      <c r="E2242" s="119"/>
      <c r="F2242" s="40"/>
      <c r="G2242" s="40"/>
      <c r="H2242" s="40"/>
      <c r="I2242" s="40"/>
      <c r="J2242" s="40"/>
      <c r="K2242" s="122"/>
      <c r="L2242" s="122"/>
      <c r="M2242" s="122"/>
    </row>
    <row r="2243" spans="1:13" ht="24.75" customHeight="1" x14ac:dyDescent="0.15">
      <c r="A2243" s="113"/>
      <c r="B2243" s="113"/>
      <c r="C2243" s="113"/>
      <c r="D2243" s="40" t="s">
        <v>99</v>
      </c>
      <c r="E2243" s="119"/>
      <c r="F2243" s="40"/>
      <c r="G2243" s="40"/>
      <c r="H2243" s="40"/>
      <c r="I2243" s="40"/>
      <c r="J2243" s="40"/>
      <c r="K2243" s="122"/>
      <c r="L2243" s="122"/>
      <c r="M2243" s="122"/>
    </row>
    <row r="2244" spans="1:13" ht="23.25" customHeight="1" x14ac:dyDescent="0.15">
      <c r="A2244" s="114"/>
      <c r="B2244" s="114"/>
      <c r="C2244" s="114"/>
      <c r="D2244" s="40" t="s">
        <v>1772</v>
      </c>
      <c r="E2244" s="120"/>
      <c r="F2244" s="40"/>
      <c r="G2244" s="40"/>
      <c r="H2244" s="40"/>
      <c r="I2244" s="40"/>
      <c r="J2244" s="40"/>
      <c r="K2244" s="123"/>
      <c r="L2244" s="123"/>
      <c r="M2244" s="123"/>
    </row>
    <row r="2245" spans="1:13" ht="18.75" customHeight="1" x14ac:dyDescent="0.15">
      <c r="A2245" s="112">
        <v>15</v>
      </c>
      <c r="B2245" s="112" t="s">
        <v>1776</v>
      </c>
      <c r="C2245" s="112" t="s">
        <v>1777</v>
      </c>
      <c r="D2245" s="86" t="s">
        <v>15</v>
      </c>
      <c r="E2245" s="87"/>
      <c r="F2245" s="87"/>
      <c r="G2245" s="87"/>
      <c r="H2245" s="87"/>
      <c r="I2245" s="87"/>
      <c r="J2245" s="87"/>
      <c r="K2245" s="87"/>
      <c r="L2245" s="87"/>
      <c r="M2245" s="88"/>
    </row>
    <row r="2246" spans="1:13" ht="22.5" customHeight="1" x14ac:dyDescent="0.15">
      <c r="A2246" s="113"/>
      <c r="B2246" s="113"/>
      <c r="C2246" s="113"/>
      <c r="D2246" s="40" t="s">
        <v>1778</v>
      </c>
      <c r="E2246" s="40" t="s">
        <v>17</v>
      </c>
      <c r="F2246" s="40">
        <v>431219.25</v>
      </c>
      <c r="G2246" s="40">
        <f t="shared" ref="G2246:G2267" si="355">(F2246*19.88%)+F2246</f>
        <v>516945.63689999998</v>
      </c>
      <c r="H2246" s="40">
        <v>399567.52539999998</v>
      </c>
      <c r="I2246" s="40">
        <f t="shared" ref="I2246:I2267" si="356">(H2246*5.1%)+H2246</f>
        <v>419945.46919539996</v>
      </c>
      <c r="J2246" s="40">
        <f>I2246</f>
        <v>419945.46919539996</v>
      </c>
      <c r="K2246" s="39">
        <v>581770.31698240002</v>
      </c>
      <c r="L2246" s="39">
        <v>692306.67720905598</v>
      </c>
      <c r="M2246" s="39">
        <f>MIN(K2246,L2246)</f>
        <v>581770.31698240002</v>
      </c>
    </row>
    <row r="2247" spans="1:13" ht="19.5" customHeight="1" x14ac:dyDescent="0.15">
      <c r="A2247" s="113"/>
      <c r="B2247" s="113"/>
      <c r="C2247" s="113"/>
      <c r="D2247" s="40" t="s">
        <v>1779</v>
      </c>
      <c r="E2247" s="40" t="s">
        <v>17</v>
      </c>
      <c r="F2247" s="40">
        <v>136173.51</v>
      </c>
      <c r="G2247" s="40">
        <f t="shared" si="355"/>
        <v>163244.80378800002</v>
      </c>
      <c r="H2247" s="40">
        <v>126178.8284</v>
      </c>
      <c r="I2247" s="40">
        <f t="shared" si="356"/>
        <v>132613.94864839999</v>
      </c>
      <c r="J2247" s="40">
        <f t="shared" ref="J2247:J2267" si="357">I2247</f>
        <v>132613.94864839999</v>
      </c>
      <c r="K2247" s="39">
        <v>183716.37415039999</v>
      </c>
      <c r="L2247" s="39">
        <v>218622.48523897599</v>
      </c>
      <c r="M2247" s="39">
        <f t="shared" ref="M2247:M2267" si="358">MIN(K2247,L2247)</f>
        <v>183716.37415039999</v>
      </c>
    </row>
    <row r="2248" spans="1:13" ht="12.75" customHeight="1" x14ac:dyDescent="0.15">
      <c r="A2248" s="113"/>
      <c r="B2248" s="113"/>
      <c r="C2248" s="113"/>
      <c r="D2248" s="40" t="s">
        <v>1780</v>
      </c>
      <c r="E2248" s="40" t="s">
        <v>17</v>
      </c>
      <c r="F2248" s="40">
        <v>283696.38</v>
      </c>
      <c r="G2248" s="40">
        <f t="shared" si="355"/>
        <v>340095.22034400003</v>
      </c>
      <c r="H2248" s="40">
        <v>262872.71360000002</v>
      </c>
      <c r="I2248" s="40">
        <f t="shared" si="356"/>
        <v>276279.22199360002</v>
      </c>
      <c r="J2248" s="40">
        <f t="shared" si="357"/>
        <v>276279.22199360002</v>
      </c>
      <c r="K2248" s="39">
        <v>382742.67100159999</v>
      </c>
      <c r="L2248" s="39">
        <v>455463.77849190397</v>
      </c>
      <c r="M2248" s="39">
        <f t="shared" si="358"/>
        <v>382742.67100159999</v>
      </c>
    </row>
    <row r="2249" spans="1:13" ht="13.5" customHeight="1" x14ac:dyDescent="0.15">
      <c r="A2249" s="113"/>
      <c r="B2249" s="113"/>
      <c r="C2249" s="113"/>
      <c r="D2249" s="40" t="s">
        <v>1781</v>
      </c>
      <c r="E2249" s="40" t="s">
        <v>17</v>
      </c>
      <c r="F2249" s="40">
        <v>4039847.46</v>
      </c>
      <c r="G2249" s="40">
        <f t="shared" si="355"/>
        <v>4842969.1350480001</v>
      </c>
      <c r="H2249" s="40">
        <v>3743322.2302000001</v>
      </c>
      <c r="I2249" s="40">
        <f t="shared" si="356"/>
        <v>3934231.6639402001</v>
      </c>
      <c r="J2249" s="40">
        <f t="shared" si="357"/>
        <v>3934231.6639402001</v>
      </c>
      <c r="K2249" s="39">
        <v>5450277.1671711998</v>
      </c>
      <c r="L2249" s="39">
        <v>6485829.8289337279</v>
      </c>
      <c r="M2249" s="39">
        <f t="shared" si="358"/>
        <v>5450277.1671711998</v>
      </c>
    </row>
    <row r="2250" spans="1:13" ht="21" customHeight="1" x14ac:dyDescent="0.15">
      <c r="A2250" s="113"/>
      <c r="B2250" s="113"/>
      <c r="C2250" s="113"/>
      <c r="D2250" s="40" t="s">
        <v>1782</v>
      </c>
      <c r="E2250" s="40" t="s">
        <v>17</v>
      </c>
      <c r="F2250" s="40">
        <v>59008.95</v>
      </c>
      <c r="G2250" s="40">
        <f t="shared" si="355"/>
        <v>70739.92925999999</v>
      </c>
      <c r="H2250" s="40">
        <v>54677.739399999999</v>
      </c>
      <c r="I2250" s="40">
        <f t="shared" si="356"/>
        <v>57466.3041094</v>
      </c>
      <c r="J2250" s="40">
        <f t="shared" si="357"/>
        <v>57466.3041094</v>
      </c>
      <c r="K2250" s="39">
        <v>79610.788566400006</v>
      </c>
      <c r="L2250" s="39">
        <v>94736.838394016013</v>
      </c>
      <c r="M2250" s="39">
        <f t="shared" si="358"/>
        <v>79610.788566400006</v>
      </c>
    </row>
    <row r="2251" spans="1:13" ht="9" customHeight="1" x14ac:dyDescent="0.15">
      <c r="A2251" s="113"/>
      <c r="B2251" s="113"/>
      <c r="C2251" s="113"/>
      <c r="D2251" s="40" t="s">
        <v>1783</v>
      </c>
      <c r="E2251" s="40" t="s">
        <v>17</v>
      </c>
      <c r="F2251" s="40">
        <v>290505.59999999998</v>
      </c>
      <c r="G2251" s="40">
        <f t="shared" si="355"/>
        <v>348258.11327999999</v>
      </c>
      <c r="H2251" s="40">
        <v>269182.85960000003</v>
      </c>
      <c r="I2251" s="40">
        <f t="shared" si="356"/>
        <v>282911.18543960003</v>
      </c>
      <c r="J2251" s="40">
        <f t="shared" si="357"/>
        <v>282911.18543960003</v>
      </c>
      <c r="K2251" s="39">
        <v>391930.24357760005</v>
      </c>
      <c r="L2251" s="39">
        <v>466396.98985734407</v>
      </c>
      <c r="M2251" s="39">
        <f t="shared" si="358"/>
        <v>391930.24357760005</v>
      </c>
    </row>
    <row r="2252" spans="1:13" ht="12" customHeight="1" x14ac:dyDescent="0.15">
      <c r="A2252" s="113"/>
      <c r="B2252" s="113"/>
      <c r="C2252" s="113"/>
      <c r="D2252" s="40" t="s">
        <v>1784</v>
      </c>
      <c r="E2252" s="40" t="s">
        <v>17</v>
      </c>
      <c r="F2252" s="40">
        <v>97591.23</v>
      </c>
      <c r="G2252" s="40">
        <f t="shared" si="355"/>
        <v>116992.366524</v>
      </c>
      <c r="H2252" s="40">
        <v>90427.820600000006</v>
      </c>
      <c r="I2252" s="40">
        <f t="shared" si="356"/>
        <v>95039.639450600007</v>
      </c>
      <c r="J2252" s="40">
        <f t="shared" si="357"/>
        <v>95039.639450600007</v>
      </c>
      <c r="K2252" s="39">
        <v>131662.90679360001</v>
      </c>
      <c r="L2252" s="39">
        <v>156678.85908438399</v>
      </c>
      <c r="M2252" s="39">
        <f t="shared" si="358"/>
        <v>131662.90679360001</v>
      </c>
    </row>
    <row r="2253" spans="1:13" ht="21" customHeight="1" x14ac:dyDescent="0.15">
      <c r="A2253" s="113"/>
      <c r="B2253" s="113"/>
      <c r="C2253" s="113"/>
      <c r="D2253" s="40" t="s">
        <v>1785</v>
      </c>
      <c r="E2253" s="40" t="s">
        <v>17</v>
      </c>
      <c r="F2253" s="40">
        <v>1078047.6299999999</v>
      </c>
      <c r="G2253" s="40">
        <f t="shared" si="355"/>
        <v>1292363.4988439998</v>
      </c>
      <c r="H2253" s="40">
        <v>998919.27679999999</v>
      </c>
      <c r="I2253" s="40">
        <f t="shared" si="356"/>
        <v>1049864.1599168</v>
      </c>
      <c r="J2253" s="40">
        <f t="shared" si="357"/>
        <v>1049864.1599168</v>
      </c>
      <c r="K2253" s="39">
        <v>1454426.4670207999</v>
      </c>
      <c r="L2253" s="39">
        <v>1730767.4957547518</v>
      </c>
      <c r="M2253" s="39">
        <f t="shared" si="358"/>
        <v>1454426.4670207999</v>
      </c>
    </row>
    <row r="2254" spans="1:13" ht="14.25" customHeight="1" x14ac:dyDescent="0.15">
      <c r="A2254" s="113"/>
      <c r="B2254" s="113"/>
      <c r="C2254" s="113"/>
      <c r="D2254" s="40" t="s">
        <v>1786</v>
      </c>
      <c r="E2254" s="40" t="s">
        <v>17</v>
      </c>
      <c r="F2254" s="40">
        <v>431727.12</v>
      </c>
      <c r="G2254" s="40">
        <f t="shared" si="355"/>
        <v>517554.471456</v>
      </c>
      <c r="H2254" s="40">
        <v>400038.23820000002</v>
      </c>
      <c r="I2254" s="40">
        <f t="shared" si="356"/>
        <v>420440.1883482</v>
      </c>
      <c r="J2254" s="40">
        <f t="shared" si="357"/>
        <v>420440.1883482</v>
      </c>
      <c r="K2254" s="39">
        <v>582455.67481919995</v>
      </c>
      <c r="L2254" s="39">
        <v>693122.2530348479</v>
      </c>
      <c r="M2254" s="39">
        <f t="shared" si="358"/>
        <v>582455.67481919995</v>
      </c>
    </row>
    <row r="2255" spans="1:13" ht="13.5" customHeight="1" x14ac:dyDescent="0.15">
      <c r="A2255" s="113"/>
      <c r="B2255" s="113"/>
      <c r="C2255" s="113"/>
      <c r="D2255" s="40" t="s">
        <v>1787</v>
      </c>
      <c r="E2255" s="40" t="s">
        <v>17</v>
      </c>
      <c r="F2255" s="40">
        <v>177027.84</v>
      </c>
      <c r="G2255" s="40">
        <f t="shared" si="355"/>
        <v>212220.97459199998</v>
      </c>
      <c r="H2255" s="40">
        <v>164034.14480000001</v>
      </c>
      <c r="I2255" s="40">
        <f t="shared" si="356"/>
        <v>172399.88618480001</v>
      </c>
      <c r="J2255" s="40">
        <f t="shared" si="357"/>
        <v>172399.88618480001</v>
      </c>
      <c r="K2255" s="39">
        <v>238833.71482880003</v>
      </c>
      <c r="L2255" s="39">
        <v>284212.12064627203</v>
      </c>
      <c r="M2255" s="39">
        <f t="shared" si="358"/>
        <v>238833.71482880003</v>
      </c>
    </row>
    <row r="2256" spans="1:13" ht="15.75" customHeight="1" x14ac:dyDescent="0.15">
      <c r="A2256" s="113"/>
      <c r="B2256" s="113"/>
      <c r="C2256" s="113"/>
      <c r="D2256" s="40" t="s">
        <v>1788</v>
      </c>
      <c r="E2256" s="40" t="s">
        <v>17</v>
      </c>
      <c r="F2256" s="40">
        <v>2099358.36</v>
      </c>
      <c r="G2256" s="40">
        <f t="shared" si="355"/>
        <v>2516710.8019679999</v>
      </c>
      <c r="H2256" s="40">
        <v>1945265.1228</v>
      </c>
      <c r="I2256" s="40">
        <f t="shared" si="356"/>
        <v>2044473.6440628001</v>
      </c>
      <c r="J2256" s="40">
        <f t="shared" si="357"/>
        <v>2044473.6440628001</v>
      </c>
      <c r="K2256" s="39">
        <v>2832306.0187968002</v>
      </c>
      <c r="L2256" s="39">
        <v>3370444.1623681923</v>
      </c>
      <c r="M2256" s="39">
        <f t="shared" si="358"/>
        <v>2832306.0187968002</v>
      </c>
    </row>
    <row r="2257" spans="1:13" ht="18.75" customHeight="1" x14ac:dyDescent="0.15">
      <c r="A2257" s="113"/>
      <c r="B2257" s="113"/>
      <c r="C2257" s="113"/>
      <c r="D2257" s="40" t="s">
        <v>1789</v>
      </c>
      <c r="E2257" s="40" t="s">
        <v>17</v>
      </c>
      <c r="F2257" s="40">
        <v>635481.99</v>
      </c>
      <c r="G2257" s="40">
        <f t="shared" si="355"/>
        <v>761815.80961200001</v>
      </c>
      <c r="H2257" s="40">
        <v>588837.62119999994</v>
      </c>
      <c r="I2257" s="40">
        <f t="shared" si="356"/>
        <v>618868.33988119988</v>
      </c>
      <c r="J2257" s="40">
        <f t="shared" si="357"/>
        <v>618868.33988119988</v>
      </c>
      <c r="K2257" s="39">
        <v>857347.57646719995</v>
      </c>
      <c r="L2257" s="39">
        <v>1020243.615995968</v>
      </c>
      <c r="M2257" s="39">
        <f t="shared" si="358"/>
        <v>857347.57646719995</v>
      </c>
    </row>
    <row r="2258" spans="1:13" ht="18.75" customHeight="1" x14ac:dyDescent="0.15">
      <c r="A2258" s="113"/>
      <c r="B2258" s="113"/>
      <c r="C2258" s="113"/>
      <c r="D2258" s="40" t="s">
        <v>1790</v>
      </c>
      <c r="E2258" s="40" t="s">
        <v>17</v>
      </c>
      <c r="F2258" s="40">
        <v>792082.17</v>
      </c>
      <c r="G2258" s="40">
        <f t="shared" si="355"/>
        <v>949548.10539599997</v>
      </c>
      <c r="H2258" s="40">
        <v>733943.18119999999</v>
      </c>
      <c r="I2258" s="40">
        <f t="shared" si="356"/>
        <v>771374.28344120004</v>
      </c>
      <c r="J2258" s="40">
        <f t="shared" si="357"/>
        <v>771374.28344120004</v>
      </c>
      <c r="K2258" s="39">
        <v>1068621.2718272</v>
      </c>
      <c r="L2258" s="39">
        <v>1271659.3134743678</v>
      </c>
      <c r="M2258" s="39">
        <f t="shared" si="358"/>
        <v>1068621.2718272</v>
      </c>
    </row>
    <row r="2259" spans="1:13" ht="21.75" customHeight="1" x14ac:dyDescent="0.15">
      <c r="A2259" s="113"/>
      <c r="B2259" s="113"/>
      <c r="C2259" s="113"/>
      <c r="D2259" s="40" t="s">
        <v>1791</v>
      </c>
      <c r="E2259" s="40" t="s">
        <v>17</v>
      </c>
      <c r="F2259" s="40">
        <v>82839.240000000005</v>
      </c>
      <c r="G2259" s="40">
        <f t="shared" si="355"/>
        <v>99307.680912000011</v>
      </c>
      <c r="H2259" s="40">
        <v>76758.617400000003</v>
      </c>
      <c r="I2259" s="40">
        <f t="shared" si="356"/>
        <v>80673.306887400002</v>
      </c>
      <c r="J2259" s="40">
        <f t="shared" si="357"/>
        <v>80673.306887400002</v>
      </c>
      <c r="K2259" s="39">
        <v>111760.5469344</v>
      </c>
      <c r="L2259" s="39">
        <v>132995.05085193599</v>
      </c>
      <c r="M2259" s="39">
        <f t="shared" si="358"/>
        <v>111760.5469344</v>
      </c>
    </row>
    <row r="2260" spans="1:13" ht="14.25" customHeight="1" x14ac:dyDescent="0.15">
      <c r="A2260" s="113"/>
      <c r="B2260" s="113"/>
      <c r="C2260" s="113"/>
      <c r="D2260" s="40" t="s">
        <v>1792</v>
      </c>
      <c r="E2260" s="40" t="s">
        <v>17</v>
      </c>
      <c r="F2260" s="40">
        <v>283696.38</v>
      </c>
      <c r="G2260" s="40">
        <f t="shared" si="355"/>
        <v>340095.22034400003</v>
      </c>
      <c r="H2260" s="40">
        <v>262872.71360000002</v>
      </c>
      <c r="I2260" s="40">
        <f t="shared" si="356"/>
        <v>276279.22199360002</v>
      </c>
      <c r="J2260" s="40">
        <f t="shared" si="357"/>
        <v>276279.22199360002</v>
      </c>
      <c r="K2260" s="39">
        <v>382742.67100159999</v>
      </c>
      <c r="L2260" s="39">
        <v>455463.77849190397</v>
      </c>
      <c r="M2260" s="39">
        <f t="shared" si="358"/>
        <v>382742.67100159999</v>
      </c>
    </row>
    <row r="2261" spans="1:13" ht="12" customHeight="1" x14ac:dyDescent="0.15">
      <c r="A2261" s="113"/>
      <c r="B2261" s="113"/>
      <c r="C2261" s="113"/>
      <c r="D2261" s="40" t="s">
        <v>1793</v>
      </c>
      <c r="E2261" s="40" t="s">
        <v>17</v>
      </c>
      <c r="F2261" s="40">
        <v>363132.99</v>
      </c>
      <c r="G2261" s="40">
        <f t="shared" si="355"/>
        <v>435323.82841199997</v>
      </c>
      <c r="H2261" s="40">
        <v>336479.03779999999</v>
      </c>
      <c r="I2261" s="40">
        <f t="shared" si="356"/>
        <v>353639.46872780001</v>
      </c>
      <c r="J2261" s="40">
        <f t="shared" si="357"/>
        <v>353639.46872780001</v>
      </c>
      <c r="K2261" s="39">
        <v>489913.47903680004</v>
      </c>
      <c r="L2261" s="39">
        <v>582997.04005379207</v>
      </c>
      <c r="M2261" s="39">
        <f t="shared" si="358"/>
        <v>489913.47903680004</v>
      </c>
    </row>
    <row r="2262" spans="1:13" ht="18.75" customHeight="1" x14ac:dyDescent="0.15">
      <c r="A2262" s="113"/>
      <c r="B2262" s="113"/>
      <c r="C2262" s="113"/>
      <c r="D2262" s="40" t="s">
        <v>1794</v>
      </c>
      <c r="E2262" s="40" t="s">
        <v>17</v>
      </c>
      <c r="F2262" s="40">
        <v>261002.61</v>
      </c>
      <c r="G2262" s="40">
        <f t="shared" si="355"/>
        <v>312889.92886799999</v>
      </c>
      <c r="H2262" s="40">
        <v>241845.3798</v>
      </c>
      <c r="I2262" s="40">
        <f t="shared" si="356"/>
        <v>254179.49416979999</v>
      </c>
      <c r="J2262" s="40">
        <f t="shared" si="357"/>
        <v>254179.49416979999</v>
      </c>
      <c r="K2262" s="39">
        <v>352126.87298879999</v>
      </c>
      <c r="L2262" s="39">
        <v>419030.97885667201</v>
      </c>
      <c r="M2262" s="39">
        <f t="shared" si="358"/>
        <v>352126.87298879999</v>
      </c>
    </row>
    <row r="2263" spans="1:13" ht="21" customHeight="1" x14ac:dyDescent="0.15">
      <c r="A2263" s="113"/>
      <c r="B2263" s="113"/>
      <c r="C2263" s="113"/>
      <c r="D2263" s="40" t="s">
        <v>1795</v>
      </c>
      <c r="E2263" s="40" t="s">
        <v>17</v>
      </c>
      <c r="F2263" s="40">
        <v>73759.95</v>
      </c>
      <c r="G2263" s="40">
        <f t="shared" si="355"/>
        <v>88423.428059999991</v>
      </c>
      <c r="H2263" s="40">
        <v>68346.016000000003</v>
      </c>
      <c r="I2263" s="40">
        <f t="shared" si="356"/>
        <v>71831.662815999996</v>
      </c>
      <c r="J2263" s="40">
        <f t="shared" si="357"/>
        <v>71831.662815999996</v>
      </c>
      <c r="K2263" s="39">
        <v>99511.799296000012</v>
      </c>
      <c r="L2263" s="39">
        <v>118419.04116224001</v>
      </c>
      <c r="M2263" s="39">
        <f t="shared" si="358"/>
        <v>99511.799296000012</v>
      </c>
    </row>
    <row r="2264" spans="1:13" ht="21.75" customHeight="1" x14ac:dyDescent="0.15">
      <c r="A2264" s="113"/>
      <c r="B2264" s="113"/>
      <c r="C2264" s="113"/>
      <c r="D2264" s="40" t="s">
        <v>1796</v>
      </c>
      <c r="E2264" s="40" t="s">
        <v>17</v>
      </c>
      <c r="F2264" s="40">
        <v>414198.18</v>
      </c>
      <c r="G2264" s="40">
        <f t="shared" si="355"/>
        <v>496540.778184</v>
      </c>
      <c r="H2264" s="40">
        <v>383795.86680000002</v>
      </c>
      <c r="I2264" s="40">
        <f t="shared" si="356"/>
        <v>403369.4560068</v>
      </c>
      <c r="J2264" s="40">
        <f t="shared" si="357"/>
        <v>403369.4560068</v>
      </c>
      <c r="K2264" s="39">
        <v>558806.7820608</v>
      </c>
      <c r="L2264" s="39">
        <v>664980.07065235195</v>
      </c>
      <c r="M2264" s="39">
        <f t="shared" si="358"/>
        <v>558806.7820608</v>
      </c>
    </row>
    <row r="2265" spans="1:13" ht="21" customHeight="1" x14ac:dyDescent="0.15">
      <c r="A2265" s="113"/>
      <c r="B2265" s="113"/>
      <c r="C2265" s="113"/>
      <c r="D2265" s="40" t="s">
        <v>1797</v>
      </c>
      <c r="E2265" s="40" t="s">
        <v>17</v>
      </c>
      <c r="F2265" s="40">
        <v>1702182.24</v>
      </c>
      <c r="G2265" s="40">
        <f t="shared" si="355"/>
        <v>2040576.0693119999</v>
      </c>
      <c r="H2265" s="40">
        <v>1577241.8411999999</v>
      </c>
      <c r="I2265" s="40">
        <f t="shared" si="356"/>
        <v>1657681.1751011999</v>
      </c>
      <c r="J2265" s="40">
        <f t="shared" si="357"/>
        <v>1657681.1751011999</v>
      </c>
      <c r="K2265" s="39">
        <v>2296464.1207872001</v>
      </c>
      <c r="L2265" s="39">
        <v>2732792.3037367682</v>
      </c>
      <c r="M2265" s="39">
        <f t="shared" si="358"/>
        <v>2296464.1207872001</v>
      </c>
    </row>
    <row r="2266" spans="1:13" ht="17.25" customHeight="1" x14ac:dyDescent="0.15">
      <c r="A2266" s="113"/>
      <c r="B2266" s="113"/>
      <c r="C2266" s="113"/>
      <c r="D2266" s="40" t="s">
        <v>1798</v>
      </c>
      <c r="E2266" s="40" t="s">
        <v>17</v>
      </c>
      <c r="F2266" s="40">
        <v>1112093.73</v>
      </c>
      <c r="G2266" s="40">
        <f t="shared" si="355"/>
        <v>1333177.963524</v>
      </c>
      <c r="H2266" s="40">
        <v>1030466.3003999999</v>
      </c>
      <c r="I2266" s="40">
        <f t="shared" si="356"/>
        <v>1083020.0817203999</v>
      </c>
      <c r="J2266" s="40">
        <f t="shared" si="357"/>
        <v>1083020.0817203999</v>
      </c>
      <c r="K2266" s="39">
        <v>1500358.9333823998</v>
      </c>
      <c r="L2266" s="39">
        <v>1785427.1307250559</v>
      </c>
      <c r="M2266" s="39">
        <f t="shared" si="358"/>
        <v>1500358.9333823998</v>
      </c>
    </row>
    <row r="2267" spans="1:13" ht="21" customHeight="1" x14ac:dyDescent="0.15">
      <c r="A2267" s="113"/>
      <c r="B2267" s="113"/>
      <c r="C2267" s="113"/>
      <c r="D2267" s="40" t="s">
        <v>1799</v>
      </c>
      <c r="E2267" s="40" t="s">
        <v>17</v>
      </c>
      <c r="F2267" s="40">
        <v>108939.6</v>
      </c>
      <c r="G2267" s="40">
        <f t="shared" si="355"/>
        <v>130596.79248</v>
      </c>
      <c r="H2267" s="40">
        <v>100943.804</v>
      </c>
      <c r="I2267" s="40">
        <f t="shared" si="356"/>
        <v>106091.938004</v>
      </c>
      <c r="J2267" s="40">
        <f t="shared" si="357"/>
        <v>106091.938004</v>
      </c>
      <c r="K2267" s="39">
        <v>146974.17862400002</v>
      </c>
      <c r="L2267" s="39">
        <v>174899.27256256001</v>
      </c>
      <c r="M2267" s="39">
        <f t="shared" si="358"/>
        <v>146974.17862400002</v>
      </c>
    </row>
    <row r="2268" spans="1:13" ht="24.75" customHeight="1" x14ac:dyDescent="0.15">
      <c r="A2268" s="113"/>
      <c r="B2268" s="113"/>
      <c r="C2268" s="113"/>
      <c r="D2268" s="86" t="s">
        <v>81</v>
      </c>
      <c r="E2268" s="87"/>
      <c r="F2268" s="87"/>
      <c r="G2268" s="87"/>
      <c r="H2268" s="87"/>
      <c r="I2268" s="87"/>
      <c r="J2268" s="87"/>
      <c r="K2268" s="87"/>
      <c r="L2268" s="87"/>
      <c r="M2268" s="88"/>
    </row>
    <row r="2269" spans="1:13" ht="21" customHeight="1" x14ac:dyDescent="0.15">
      <c r="A2269" s="113"/>
      <c r="B2269" s="113"/>
      <c r="C2269" s="113"/>
      <c r="D2269" s="40" t="s">
        <v>1800</v>
      </c>
      <c r="E2269" s="118" t="s">
        <v>82</v>
      </c>
      <c r="F2269" s="40">
        <v>449151.12</v>
      </c>
      <c r="G2269" s="40">
        <f>(F2269*19.88%)+F2269</f>
        <v>538442.36265599995</v>
      </c>
      <c r="H2269" s="40">
        <v>416183.31660000002</v>
      </c>
      <c r="I2269" s="40">
        <f>(H2269*5.1%)+H2269</f>
        <v>437408.66574660002</v>
      </c>
      <c r="J2269" s="40">
        <f>I2269</f>
        <v>437408.66574660002</v>
      </c>
      <c r="K2269" s="121">
        <v>605962.90896959999</v>
      </c>
      <c r="L2269" s="121">
        <v>418867</v>
      </c>
      <c r="M2269" s="121">
        <f>MIN(K2269,L2269)</f>
        <v>418867</v>
      </c>
    </row>
    <row r="2270" spans="1:13" ht="22.5" customHeight="1" x14ac:dyDescent="0.15">
      <c r="A2270" s="113"/>
      <c r="B2270" s="113"/>
      <c r="C2270" s="113"/>
      <c r="D2270" s="40" t="s">
        <v>954</v>
      </c>
      <c r="E2270" s="119"/>
      <c r="F2270" s="40"/>
      <c r="G2270" s="40"/>
      <c r="H2270" s="40"/>
      <c r="I2270" s="40"/>
      <c r="J2270" s="40">
        <f t="shared" ref="J2270:J2280" si="359">+(G2270+I2270)/2</f>
        <v>0</v>
      </c>
      <c r="K2270" s="122"/>
      <c r="L2270" s="122"/>
      <c r="M2270" s="122"/>
    </row>
    <row r="2271" spans="1:13" ht="24.75" customHeight="1" x14ac:dyDescent="0.15">
      <c r="A2271" s="113"/>
      <c r="B2271" s="113"/>
      <c r="C2271" s="113"/>
      <c r="D2271" s="40" t="s">
        <v>403</v>
      </c>
      <c r="E2271" s="119"/>
      <c r="F2271" s="40"/>
      <c r="G2271" s="40"/>
      <c r="H2271" s="40"/>
      <c r="I2271" s="40"/>
      <c r="J2271" s="40">
        <f t="shared" si="359"/>
        <v>0</v>
      </c>
      <c r="K2271" s="122"/>
      <c r="L2271" s="122"/>
      <c r="M2271" s="122"/>
    </row>
    <row r="2272" spans="1:13" ht="18.75" customHeight="1" x14ac:dyDescent="0.15">
      <c r="A2272" s="113"/>
      <c r="B2272" s="113"/>
      <c r="C2272" s="113"/>
      <c r="D2272" s="40" t="s">
        <v>955</v>
      </c>
      <c r="E2272" s="119"/>
      <c r="F2272" s="40"/>
      <c r="G2272" s="40"/>
      <c r="H2272" s="40"/>
      <c r="I2272" s="40"/>
      <c r="J2272" s="40">
        <f t="shared" si="359"/>
        <v>0</v>
      </c>
      <c r="K2272" s="122"/>
      <c r="L2272" s="122"/>
      <c r="M2272" s="122"/>
    </row>
    <row r="2273" spans="1:13" ht="24.75" customHeight="1" x14ac:dyDescent="0.15">
      <c r="A2273" s="113"/>
      <c r="B2273" s="113"/>
      <c r="C2273" s="113"/>
      <c r="D2273" s="40" t="s">
        <v>1801</v>
      </c>
      <c r="E2273" s="119"/>
      <c r="F2273" s="40"/>
      <c r="G2273" s="40"/>
      <c r="H2273" s="40"/>
      <c r="I2273" s="40"/>
      <c r="J2273" s="40">
        <f t="shared" si="359"/>
        <v>0</v>
      </c>
      <c r="K2273" s="122"/>
      <c r="L2273" s="122"/>
      <c r="M2273" s="122"/>
    </row>
    <row r="2274" spans="1:13" ht="24.75" customHeight="1" x14ac:dyDescent="0.15">
      <c r="A2274" s="113"/>
      <c r="B2274" s="113"/>
      <c r="C2274" s="113"/>
      <c r="D2274" s="40" t="s">
        <v>405</v>
      </c>
      <c r="E2274" s="119"/>
      <c r="F2274" s="40"/>
      <c r="G2274" s="40"/>
      <c r="H2274" s="40"/>
      <c r="I2274" s="40"/>
      <c r="J2274" s="40">
        <f t="shared" si="359"/>
        <v>0</v>
      </c>
      <c r="K2274" s="122"/>
      <c r="L2274" s="122"/>
      <c r="M2274" s="122"/>
    </row>
    <row r="2275" spans="1:13" ht="16.5" customHeight="1" x14ac:dyDescent="0.15">
      <c r="A2275" s="113"/>
      <c r="B2275" s="113"/>
      <c r="C2275" s="113"/>
      <c r="D2275" s="40" t="s">
        <v>1313</v>
      </c>
      <c r="E2275" s="119"/>
      <c r="F2275" s="40"/>
      <c r="G2275" s="40"/>
      <c r="H2275" s="40"/>
      <c r="I2275" s="40"/>
      <c r="J2275" s="40">
        <f t="shared" si="359"/>
        <v>0</v>
      </c>
      <c r="K2275" s="122"/>
      <c r="L2275" s="122"/>
      <c r="M2275" s="122"/>
    </row>
    <row r="2276" spans="1:13" ht="26.25" customHeight="1" x14ac:dyDescent="0.15">
      <c r="A2276" s="113"/>
      <c r="B2276" s="113"/>
      <c r="C2276" s="113"/>
      <c r="D2276" s="40" t="s">
        <v>1802</v>
      </c>
      <c r="E2276" s="119"/>
      <c r="F2276" s="40"/>
      <c r="G2276" s="40"/>
      <c r="H2276" s="40"/>
      <c r="I2276" s="40"/>
      <c r="J2276" s="40">
        <f t="shared" si="359"/>
        <v>0</v>
      </c>
      <c r="K2276" s="122"/>
      <c r="L2276" s="122"/>
      <c r="M2276" s="122"/>
    </row>
    <row r="2277" spans="1:13" ht="19.5" customHeight="1" x14ac:dyDescent="0.15">
      <c r="A2277" s="113"/>
      <c r="B2277" s="113"/>
      <c r="C2277" s="113"/>
      <c r="D2277" s="40" t="s">
        <v>960</v>
      </c>
      <c r="E2277" s="119"/>
      <c r="F2277" s="40"/>
      <c r="G2277" s="40"/>
      <c r="H2277" s="40"/>
      <c r="I2277" s="40"/>
      <c r="J2277" s="40">
        <f t="shared" si="359"/>
        <v>0</v>
      </c>
      <c r="K2277" s="122"/>
      <c r="L2277" s="122"/>
      <c r="M2277" s="122"/>
    </row>
    <row r="2278" spans="1:13" ht="21" customHeight="1" x14ac:dyDescent="0.15">
      <c r="A2278" s="113"/>
      <c r="B2278" s="113"/>
      <c r="C2278" s="113"/>
      <c r="D2278" s="40" t="s">
        <v>1803</v>
      </c>
      <c r="E2278" s="119"/>
      <c r="F2278" s="40"/>
      <c r="G2278" s="40"/>
      <c r="H2278" s="40"/>
      <c r="I2278" s="40"/>
      <c r="J2278" s="40">
        <f t="shared" si="359"/>
        <v>0</v>
      </c>
      <c r="K2278" s="122"/>
      <c r="L2278" s="122"/>
      <c r="M2278" s="122"/>
    </row>
    <row r="2279" spans="1:13" ht="19.5" customHeight="1" x14ac:dyDescent="0.15">
      <c r="A2279" s="113"/>
      <c r="B2279" s="113"/>
      <c r="C2279" s="113"/>
      <c r="D2279" s="40" t="s">
        <v>1804</v>
      </c>
      <c r="E2279" s="119"/>
      <c r="F2279" s="40"/>
      <c r="G2279" s="40"/>
      <c r="H2279" s="40"/>
      <c r="I2279" s="40"/>
      <c r="J2279" s="40">
        <f t="shared" si="359"/>
        <v>0</v>
      </c>
      <c r="K2279" s="122"/>
      <c r="L2279" s="122"/>
      <c r="M2279" s="122"/>
    </row>
    <row r="2280" spans="1:13" ht="16.5" customHeight="1" x14ac:dyDescent="0.15">
      <c r="A2280" s="114"/>
      <c r="B2280" s="114"/>
      <c r="C2280" s="114"/>
      <c r="D2280" s="40" t="s">
        <v>468</v>
      </c>
      <c r="E2280" s="120"/>
      <c r="F2280" s="40"/>
      <c r="G2280" s="40"/>
      <c r="H2280" s="40"/>
      <c r="I2280" s="40"/>
      <c r="J2280" s="40">
        <f t="shared" si="359"/>
        <v>0</v>
      </c>
      <c r="K2280" s="123"/>
      <c r="L2280" s="123"/>
      <c r="M2280" s="123"/>
    </row>
    <row r="2281" spans="1:13" ht="44.25" customHeight="1" x14ac:dyDescent="0.15">
      <c r="A2281" s="112">
        <v>16</v>
      </c>
      <c r="B2281" s="112" t="s">
        <v>1805</v>
      </c>
      <c r="C2281" s="112" t="s">
        <v>1806</v>
      </c>
      <c r="D2281" s="86" t="s">
        <v>15</v>
      </c>
      <c r="E2281" s="87"/>
      <c r="F2281" s="87"/>
      <c r="G2281" s="87"/>
      <c r="H2281" s="87"/>
      <c r="I2281" s="87"/>
      <c r="J2281" s="87"/>
      <c r="K2281" s="87"/>
      <c r="L2281" s="87"/>
      <c r="M2281" s="88"/>
    </row>
    <row r="2282" spans="1:13" ht="24.75" customHeight="1" x14ac:dyDescent="0.15">
      <c r="A2282" s="113"/>
      <c r="B2282" s="113"/>
      <c r="C2282" s="113"/>
      <c r="D2282" s="40" t="s">
        <v>1807</v>
      </c>
      <c r="E2282" s="40" t="s">
        <v>17</v>
      </c>
      <c r="F2282" s="40">
        <v>0</v>
      </c>
      <c r="G2282" s="40">
        <f>(F2282*19.88%)+F2282</f>
        <v>0</v>
      </c>
      <c r="H2282" s="40">
        <v>111192</v>
      </c>
      <c r="I2282" s="40">
        <f>(H2282*5.1%)+H2282</f>
        <v>116862.792</v>
      </c>
      <c r="J2282" s="40">
        <f>I2282</f>
        <v>116862.792</v>
      </c>
      <c r="K2282" s="39">
        <v>161895.552</v>
      </c>
      <c r="L2282" s="39">
        <v>192655.70687999998</v>
      </c>
      <c r="M2282" s="39">
        <f>MIN(K2282,L2282)</f>
        <v>161895.552</v>
      </c>
    </row>
    <row r="2283" spans="1:13" ht="24.75" customHeight="1" x14ac:dyDescent="0.15">
      <c r="A2283" s="113"/>
      <c r="B2283" s="113"/>
      <c r="C2283" s="113"/>
      <c r="D2283" s="40" t="s">
        <v>1808</v>
      </c>
      <c r="E2283" s="40" t="s">
        <v>17</v>
      </c>
      <c r="F2283" s="40">
        <v>0</v>
      </c>
      <c r="G2283" s="40">
        <f>(F2283*19.88%)+F2283</f>
        <v>0</v>
      </c>
      <c r="H2283" s="40">
        <v>32431</v>
      </c>
      <c r="I2283" s="40">
        <f>(H2283*5.1%)+H2283</f>
        <v>34084.981</v>
      </c>
      <c r="J2283" s="40">
        <f t="shared" ref="J2283:J2286" si="360">I2283</f>
        <v>34084.981</v>
      </c>
      <c r="K2283" s="39">
        <v>47219.536</v>
      </c>
      <c r="L2283" s="39">
        <v>56191.247839999996</v>
      </c>
      <c r="M2283" s="39">
        <f t="shared" ref="M2283:M2286" si="361">MIN(K2283,L2283)</f>
        <v>47219.536</v>
      </c>
    </row>
    <row r="2284" spans="1:13" ht="33" customHeight="1" x14ac:dyDescent="0.15">
      <c r="A2284" s="113"/>
      <c r="B2284" s="113"/>
      <c r="C2284" s="113"/>
      <c r="D2284" s="40" t="s">
        <v>1809</v>
      </c>
      <c r="E2284" s="40" t="s">
        <v>17</v>
      </c>
      <c r="F2284" s="40">
        <v>0</v>
      </c>
      <c r="G2284" s="40">
        <f>(F2284*19.88%)+F2284</f>
        <v>0</v>
      </c>
      <c r="H2284" s="40">
        <v>80614.2</v>
      </c>
      <c r="I2284" s="40">
        <f>(H2284*5.1%)+H2284</f>
        <v>84725.5242</v>
      </c>
      <c r="J2284" s="40">
        <f t="shared" si="360"/>
        <v>84725.5242</v>
      </c>
      <c r="K2284" s="39">
        <v>117374.2752</v>
      </c>
      <c r="L2284" s="39">
        <v>139675.38748800001</v>
      </c>
      <c r="M2284" s="39">
        <f t="shared" si="361"/>
        <v>117374.2752</v>
      </c>
    </row>
    <row r="2285" spans="1:13" ht="24.75" customHeight="1" x14ac:dyDescent="0.15">
      <c r="A2285" s="113"/>
      <c r="B2285" s="113"/>
      <c r="C2285" s="113"/>
      <c r="D2285" s="40" t="s">
        <v>1810</v>
      </c>
      <c r="E2285" s="40" t="s">
        <v>17</v>
      </c>
      <c r="F2285" s="40">
        <v>0</v>
      </c>
      <c r="G2285" s="40">
        <f>(F2285*19.88%)+F2285</f>
        <v>0</v>
      </c>
      <c r="H2285" s="40">
        <v>41697</v>
      </c>
      <c r="I2285" s="40">
        <f>(H2285*5.1%)+H2285</f>
        <v>43823.546999999999</v>
      </c>
      <c r="J2285" s="40">
        <f t="shared" si="360"/>
        <v>43823.546999999999</v>
      </c>
      <c r="K2285" s="39">
        <v>60710.832000000002</v>
      </c>
      <c r="L2285" s="39">
        <v>72245.890079999997</v>
      </c>
      <c r="M2285" s="39">
        <f t="shared" si="361"/>
        <v>60710.832000000002</v>
      </c>
    </row>
    <row r="2286" spans="1:13" ht="24.75" customHeight="1" x14ac:dyDescent="0.15">
      <c r="A2286" s="113"/>
      <c r="B2286" s="113"/>
      <c r="C2286" s="113"/>
      <c r="D2286" s="40" t="s">
        <v>1811</v>
      </c>
      <c r="E2286" s="40" t="s">
        <v>17</v>
      </c>
      <c r="F2286" s="40">
        <v>0</v>
      </c>
      <c r="G2286" s="40">
        <f>(F2286*19.88%)+F2286</f>
        <v>0</v>
      </c>
      <c r="H2286" s="40">
        <v>126202.92</v>
      </c>
      <c r="I2286" s="40">
        <f>(H2286*5.1%)+H2286</f>
        <v>132639.26892</v>
      </c>
      <c r="J2286" s="40">
        <f t="shared" si="360"/>
        <v>132639.26892</v>
      </c>
      <c r="K2286" s="39">
        <v>183751.45152</v>
      </c>
      <c r="L2286" s="39">
        <v>218664.22730880001</v>
      </c>
      <c r="M2286" s="39">
        <f t="shared" si="361"/>
        <v>183751.45152</v>
      </c>
    </row>
    <row r="2287" spans="1:13" ht="24.75" customHeight="1" x14ac:dyDescent="0.15">
      <c r="A2287" s="113"/>
      <c r="B2287" s="113"/>
      <c r="C2287" s="113"/>
      <c r="D2287" s="86" t="s">
        <v>81</v>
      </c>
      <c r="E2287" s="87"/>
      <c r="F2287" s="87"/>
      <c r="G2287" s="87"/>
      <c r="H2287" s="87"/>
      <c r="I2287" s="87"/>
      <c r="J2287" s="87"/>
      <c r="K2287" s="87"/>
      <c r="L2287" s="87"/>
      <c r="M2287" s="88"/>
    </row>
    <row r="2288" spans="1:13" ht="16.5" customHeight="1" x14ac:dyDescent="0.15">
      <c r="A2288" s="113"/>
      <c r="B2288" s="113"/>
      <c r="C2288" s="113"/>
      <c r="D2288" s="40" t="s">
        <v>468</v>
      </c>
      <c r="E2288" s="118" t="s">
        <v>82</v>
      </c>
      <c r="F2288" s="40">
        <v>0</v>
      </c>
      <c r="G2288" s="40">
        <f>(F2288*19.88%)+F2288</f>
        <v>0</v>
      </c>
      <c r="H2288" s="40">
        <v>69680.320000000007</v>
      </c>
      <c r="I2288" s="40">
        <f>(H2288*5.1%)+H2288</f>
        <v>73234.01632000001</v>
      </c>
      <c r="J2288" s="40">
        <f>I2288</f>
        <v>73234.01632000001</v>
      </c>
      <c r="K2288" s="121">
        <v>101454.54592</v>
      </c>
      <c r="L2288" s="121">
        <v>140211</v>
      </c>
      <c r="M2288" s="121">
        <f>MIN(K2288,L2288)</f>
        <v>101454.54592</v>
      </c>
    </row>
    <row r="2289" spans="1:13" ht="41.25" customHeight="1" x14ac:dyDescent="0.15">
      <c r="A2289" s="113"/>
      <c r="B2289" s="113"/>
      <c r="C2289" s="113"/>
      <c r="D2289" s="40" t="s">
        <v>118</v>
      </c>
      <c r="E2289" s="119"/>
      <c r="F2289" s="40"/>
      <c r="G2289" s="40"/>
      <c r="H2289" s="40"/>
      <c r="I2289" s="40"/>
      <c r="J2289" s="40">
        <f t="shared" ref="J2289:J2292" si="362">+(G2289+I2289)/2</f>
        <v>0</v>
      </c>
      <c r="K2289" s="122"/>
      <c r="L2289" s="122"/>
      <c r="M2289" s="122"/>
    </row>
    <row r="2290" spans="1:13" ht="24.75" customHeight="1" x14ac:dyDescent="0.15">
      <c r="A2290" s="113"/>
      <c r="B2290" s="113"/>
      <c r="C2290" s="113"/>
      <c r="D2290" s="40" t="s">
        <v>1812</v>
      </c>
      <c r="E2290" s="119"/>
      <c r="F2290" s="40"/>
      <c r="G2290" s="40"/>
      <c r="H2290" s="40"/>
      <c r="I2290" s="40"/>
      <c r="J2290" s="40">
        <f t="shared" si="362"/>
        <v>0</v>
      </c>
      <c r="K2290" s="122"/>
      <c r="L2290" s="122"/>
      <c r="M2290" s="122"/>
    </row>
    <row r="2291" spans="1:13" ht="24.75" customHeight="1" x14ac:dyDescent="0.15">
      <c r="A2291" s="113"/>
      <c r="B2291" s="113"/>
      <c r="C2291" s="113"/>
      <c r="D2291" s="40" t="s">
        <v>1813</v>
      </c>
      <c r="E2291" s="119"/>
      <c r="F2291" s="40"/>
      <c r="G2291" s="40"/>
      <c r="H2291" s="40"/>
      <c r="I2291" s="40"/>
      <c r="J2291" s="40">
        <f t="shared" si="362"/>
        <v>0</v>
      </c>
      <c r="K2291" s="122"/>
      <c r="L2291" s="122"/>
      <c r="M2291" s="122"/>
    </row>
    <row r="2292" spans="1:13" ht="24.75" customHeight="1" x14ac:dyDescent="0.15">
      <c r="A2292" s="114"/>
      <c r="B2292" s="114"/>
      <c r="C2292" s="114"/>
      <c r="D2292" s="40" t="s">
        <v>119</v>
      </c>
      <c r="E2292" s="120"/>
      <c r="F2292" s="40"/>
      <c r="G2292" s="40"/>
      <c r="H2292" s="40"/>
      <c r="I2292" s="40"/>
      <c r="J2292" s="40">
        <f t="shared" si="362"/>
        <v>0</v>
      </c>
      <c r="K2292" s="123"/>
      <c r="L2292" s="123"/>
      <c r="M2292" s="123"/>
    </row>
    <row r="2293" spans="1:13" ht="24.75" customHeight="1" x14ac:dyDescent="0.15">
      <c r="A2293" s="112">
        <v>17</v>
      </c>
      <c r="B2293" s="112" t="s">
        <v>1814</v>
      </c>
      <c r="C2293" s="112" t="s">
        <v>1815</v>
      </c>
      <c r="D2293" s="86" t="s">
        <v>15</v>
      </c>
      <c r="E2293" s="87"/>
      <c r="F2293" s="87"/>
      <c r="G2293" s="87"/>
      <c r="H2293" s="87"/>
      <c r="I2293" s="87"/>
      <c r="J2293" s="87"/>
      <c r="K2293" s="87"/>
      <c r="L2293" s="87"/>
      <c r="M2293" s="88"/>
    </row>
    <row r="2294" spans="1:13" ht="24.75" customHeight="1" x14ac:dyDescent="0.15">
      <c r="A2294" s="113"/>
      <c r="B2294" s="113"/>
      <c r="C2294" s="113"/>
      <c r="D2294" s="40" t="s">
        <v>1465</v>
      </c>
      <c r="E2294" s="40" t="s">
        <v>17</v>
      </c>
      <c r="F2294" s="40">
        <v>0</v>
      </c>
      <c r="G2294" s="40">
        <f>(F2294*19.88%)+F2294</f>
        <v>0</v>
      </c>
      <c r="H2294" s="40">
        <v>152889</v>
      </c>
      <c r="I2294" s="40">
        <f>(H2294*5.1%)+H2294</f>
        <v>160686.33900000001</v>
      </c>
      <c r="J2294" s="40">
        <f>I2294</f>
        <v>160686.33900000001</v>
      </c>
      <c r="K2294" s="39">
        <v>222606.38400000002</v>
      </c>
      <c r="L2294" s="39">
        <v>264901.59696</v>
      </c>
      <c r="M2294" s="39">
        <f>MIN(K2294,L2294)</f>
        <v>222606.38400000002</v>
      </c>
    </row>
    <row r="2295" spans="1:13" ht="24.75" customHeight="1" x14ac:dyDescent="0.15">
      <c r="A2295" s="113"/>
      <c r="B2295" s="113"/>
      <c r="C2295" s="113"/>
      <c r="D2295" s="40" t="s">
        <v>1816</v>
      </c>
      <c r="E2295" s="40" t="s">
        <v>17</v>
      </c>
      <c r="F2295" s="40">
        <v>0</v>
      </c>
      <c r="G2295" s="40">
        <f>(F2295*19.88%)+F2295</f>
        <v>0</v>
      </c>
      <c r="H2295" s="40">
        <v>222384</v>
      </c>
      <c r="I2295" s="40">
        <f>(H2295*5.1%)+H2295</f>
        <v>233725.584</v>
      </c>
      <c r="J2295" s="40">
        <f t="shared" ref="J2295:J2298" si="363">I2295</f>
        <v>233725.584</v>
      </c>
      <c r="K2295" s="39">
        <v>323791.10399999999</v>
      </c>
      <c r="L2295" s="39">
        <v>385311.41375999997</v>
      </c>
      <c r="M2295" s="39">
        <f t="shared" ref="M2295:M2298" si="364">MIN(K2295,L2295)</f>
        <v>323791.10399999999</v>
      </c>
    </row>
    <row r="2296" spans="1:13" ht="24.75" customHeight="1" x14ac:dyDescent="0.15">
      <c r="A2296" s="113"/>
      <c r="B2296" s="113"/>
      <c r="C2296" s="113"/>
      <c r="D2296" s="40" t="s">
        <v>1817</v>
      </c>
      <c r="E2296" s="40" t="s">
        <v>17</v>
      </c>
      <c r="F2296" s="40">
        <v>0</v>
      </c>
      <c r="G2296" s="40">
        <f>(F2296*19.88%)+F2296</f>
        <v>0</v>
      </c>
      <c r="H2296" s="40">
        <v>12408.1006</v>
      </c>
      <c r="I2296" s="40">
        <f>(H2296*5.1%)+H2296</f>
        <v>13040.913730599999</v>
      </c>
      <c r="J2296" s="40">
        <f t="shared" si="363"/>
        <v>13040.913730599999</v>
      </c>
      <c r="K2296" s="39">
        <v>18066.1944736</v>
      </c>
      <c r="L2296" s="39">
        <v>21498.771423583999</v>
      </c>
      <c r="M2296" s="39">
        <f t="shared" si="364"/>
        <v>18066.1944736</v>
      </c>
    </row>
    <row r="2297" spans="1:13" ht="33" customHeight="1" x14ac:dyDescent="0.15">
      <c r="A2297" s="113"/>
      <c r="B2297" s="113"/>
      <c r="C2297" s="113"/>
      <c r="D2297" s="40" t="s">
        <v>1818</v>
      </c>
      <c r="E2297" s="40" t="s">
        <v>17</v>
      </c>
      <c r="F2297" s="40">
        <v>0</v>
      </c>
      <c r="G2297" s="40">
        <f>(F2297*19.88%)+F2297</f>
        <v>0</v>
      </c>
      <c r="H2297" s="40">
        <v>171421</v>
      </c>
      <c r="I2297" s="40">
        <f>(H2297*5.1%)+H2297</f>
        <v>180163.47099999999</v>
      </c>
      <c r="J2297" s="40">
        <f t="shared" si="363"/>
        <v>180163.47099999999</v>
      </c>
      <c r="K2297" s="39">
        <v>249588.97600000002</v>
      </c>
      <c r="L2297" s="39">
        <v>297010.88144000003</v>
      </c>
      <c r="M2297" s="39">
        <f t="shared" si="364"/>
        <v>249588.97600000002</v>
      </c>
    </row>
    <row r="2298" spans="1:13" ht="33" customHeight="1" x14ac:dyDescent="0.15">
      <c r="A2298" s="113"/>
      <c r="B2298" s="113"/>
      <c r="C2298" s="113"/>
      <c r="D2298" s="40" t="s">
        <v>1819</v>
      </c>
      <c r="E2298" s="40" t="s">
        <v>17</v>
      </c>
      <c r="F2298" s="40">
        <v>0</v>
      </c>
      <c r="G2298" s="40">
        <f>(F2298*19.88%)+F2298</f>
        <v>0</v>
      </c>
      <c r="H2298" s="40">
        <v>44163.609199999999</v>
      </c>
      <c r="I2298" s="40">
        <f>(H2298*5.1%)+H2298</f>
        <v>46415.953269199999</v>
      </c>
      <c r="J2298" s="40">
        <f t="shared" si="363"/>
        <v>46415.953269199999</v>
      </c>
      <c r="K2298" s="39">
        <v>64302.214995200004</v>
      </c>
      <c r="L2298" s="39">
        <v>76519.635844288001</v>
      </c>
      <c r="M2298" s="39">
        <f t="shared" si="364"/>
        <v>64302.214995200004</v>
      </c>
    </row>
    <row r="2299" spans="1:13" ht="24.75" customHeight="1" x14ac:dyDescent="0.15">
      <c r="A2299" s="113"/>
      <c r="B2299" s="113"/>
      <c r="C2299" s="113"/>
      <c r="D2299" s="86" t="s">
        <v>81</v>
      </c>
      <c r="E2299" s="87"/>
      <c r="F2299" s="87"/>
      <c r="G2299" s="87"/>
      <c r="H2299" s="87"/>
      <c r="I2299" s="87"/>
      <c r="J2299" s="87"/>
      <c r="K2299" s="87"/>
      <c r="L2299" s="87"/>
      <c r="M2299" s="88"/>
    </row>
    <row r="2300" spans="1:13" ht="16.5" customHeight="1" x14ac:dyDescent="0.15">
      <c r="A2300" s="113"/>
      <c r="B2300" s="113"/>
      <c r="C2300" s="113"/>
      <c r="D2300" s="40" t="s">
        <v>763</v>
      </c>
      <c r="E2300" s="118" t="s">
        <v>82</v>
      </c>
      <c r="F2300" s="40">
        <v>0</v>
      </c>
      <c r="G2300" s="40">
        <f>F2300*(19.88%)+F2300</f>
        <v>0</v>
      </c>
      <c r="H2300" s="40">
        <v>69495</v>
      </c>
      <c r="I2300" s="40">
        <f>(H2300*5.1%)+H2300</f>
        <v>73039.244999999995</v>
      </c>
      <c r="J2300" s="40">
        <f>I2300</f>
        <v>73039.244999999995</v>
      </c>
      <c r="K2300" s="121">
        <v>101184.72</v>
      </c>
      <c r="L2300" s="121">
        <v>162530</v>
      </c>
      <c r="M2300" s="121">
        <f>MIN(K2300,L2300)</f>
        <v>101184.72</v>
      </c>
    </row>
    <row r="2301" spans="1:13" ht="24.75" customHeight="1" x14ac:dyDescent="0.15">
      <c r="A2301" s="113"/>
      <c r="B2301" s="113"/>
      <c r="C2301" s="113"/>
      <c r="D2301" s="40" t="s">
        <v>1820</v>
      </c>
      <c r="E2301" s="119"/>
      <c r="F2301" s="40"/>
      <c r="G2301" s="40"/>
      <c r="H2301" s="40"/>
      <c r="I2301" s="40"/>
      <c r="J2301" s="40">
        <f t="shared" ref="J2301:J2305" si="365">+(G2301+I2301)/2</f>
        <v>0</v>
      </c>
      <c r="K2301" s="122"/>
      <c r="L2301" s="122"/>
      <c r="M2301" s="122"/>
    </row>
    <row r="2302" spans="1:13" ht="33" customHeight="1" x14ac:dyDescent="0.15">
      <c r="A2302" s="113"/>
      <c r="B2302" s="113"/>
      <c r="C2302" s="113"/>
      <c r="D2302" s="40" t="s">
        <v>1821</v>
      </c>
      <c r="E2302" s="119"/>
      <c r="F2302" s="40"/>
      <c r="G2302" s="40"/>
      <c r="H2302" s="40"/>
      <c r="I2302" s="40"/>
      <c r="J2302" s="40">
        <f t="shared" si="365"/>
        <v>0</v>
      </c>
      <c r="K2302" s="122"/>
      <c r="L2302" s="122"/>
      <c r="M2302" s="122"/>
    </row>
    <row r="2303" spans="1:13" ht="16.5" customHeight="1" x14ac:dyDescent="0.15">
      <c r="A2303" s="113"/>
      <c r="B2303" s="113"/>
      <c r="C2303" s="113"/>
      <c r="D2303" s="40" t="s">
        <v>1822</v>
      </c>
      <c r="E2303" s="119"/>
      <c r="F2303" s="40"/>
      <c r="G2303" s="40"/>
      <c r="H2303" s="40"/>
      <c r="I2303" s="40"/>
      <c r="J2303" s="40">
        <f t="shared" si="365"/>
        <v>0</v>
      </c>
      <c r="K2303" s="122"/>
      <c r="L2303" s="122"/>
      <c r="M2303" s="122"/>
    </row>
    <row r="2304" spans="1:13" ht="24.75" customHeight="1" x14ac:dyDescent="0.15">
      <c r="A2304" s="113"/>
      <c r="B2304" s="113"/>
      <c r="C2304" s="113"/>
      <c r="D2304" s="40" t="s">
        <v>1823</v>
      </c>
      <c r="E2304" s="119"/>
      <c r="F2304" s="40"/>
      <c r="G2304" s="40"/>
      <c r="H2304" s="40"/>
      <c r="I2304" s="40"/>
      <c r="J2304" s="40">
        <f t="shared" si="365"/>
        <v>0</v>
      </c>
      <c r="K2304" s="122"/>
      <c r="L2304" s="122"/>
      <c r="M2304" s="122"/>
    </row>
    <row r="2305" spans="1:13" ht="24.75" customHeight="1" x14ac:dyDescent="0.15">
      <c r="A2305" s="114"/>
      <c r="B2305" s="114"/>
      <c r="C2305" s="114"/>
      <c r="D2305" s="40" t="s">
        <v>119</v>
      </c>
      <c r="E2305" s="120"/>
      <c r="F2305" s="40"/>
      <c r="G2305" s="40"/>
      <c r="H2305" s="40"/>
      <c r="I2305" s="40"/>
      <c r="J2305" s="40">
        <f t="shared" si="365"/>
        <v>0</v>
      </c>
      <c r="K2305" s="123"/>
      <c r="L2305" s="123"/>
      <c r="M2305" s="123"/>
    </row>
    <row r="2306" spans="1:13" ht="24.75" customHeight="1" x14ac:dyDescent="0.15">
      <c r="A2306" s="112">
        <v>18</v>
      </c>
      <c r="B2306" s="112" t="s">
        <v>1824</v>
      </c>
      <c r="C2306" s="112" t="s">
        <v>1825</v>
      </c>
      <c r="D2306" s="86" t="s">
        <v>15</v>
      </c>
      <c r="E2306" s="87"/>
      <c r="F2306" s="87"/>
      <c r="G2306" s="87"/>
      <c r="H2306" s="87"/>
      <c r="I2306" s="87"/>
      <c r="J2306" s="87"/>
      <c r="K2306" s="87"/>
      <c r="L2306" s="87"/>
      <c r="M2306" s="88"/>
    </row>
    <row r="2307" spans="1:13" ht="20.25" customHeight="1" x14ac:dyDescent="0.15">
      <c r="A2307" s="113"/>
      <c r="B2307" s="113"/>
      <c r="C2307" s="113"/>
      <c r="D2307" s="40" t="s">
        <v>1826</v>
      </c>
      <c r="E2307" s="40" t="s">
        <v>17</v>
      </c>
      <c r="F2307" s="40">
        <v>0</v>
      </c>
      <c r="G2307" s="40">
        <f t="shared" ref="G2307:G2319" si="366">F2307*(19.88%)+F2307</f>
        <v>0</v>
      </c>
      <c r="H2307" s="40">
        <v>54677.739399999999</v>
      </c>
      <c r="I2307" s="40">
        <f t="shared" ref="I2307:I2319" si="367">(H2307*5.1%)+H2307</f>
        <v>57466.3041094</v>
      </c>
      <c r="J2307" s="40">
        <f>I2307</f>
        <v>57466.3041094</v>
      </c>
      <c r="K2307" s="39">
        <v>79610.788566400006</v>
      </c>
      <c r="L2307" s="39">
        <v>94736.838394016013</v>
      </c>
      <c r="M2307" s="39">
        <f>MIN(K2307,L2307)</f>
        <v>79610.788566400006</v>
      </c>
    </row>
    <row r="2308" spans="1:13" ht="24.75" customHeight="1" x14ac:dyDescent="0.15">
      <c r="A2308" s="113"/>
      <c r="B2308" s="113"/>
      <c r="C2308" s="113"/>
      <c r="D2308" s="40" t="s">
        <v>1827</v>
      </c>
      <c r="E2308" s="40" t="s">
        <v>17</v>
      </c>
      <c r="F2308" s="40">
        <v>0</v>
      </c>
      <c r="G2308" s="40">
        <f t="shared" si="366"/>
        <v>0</v>
      </c>
      <c r="H2308" s="40">
        <v>189269.1692</v>
      </c>
      <c r="I2308" s="40">
        <f t="shared" si="367"/>
        <v>198921.89682920001</v>
      </c>
      <c r="J2308" s="40">
        <f t="shared" ref="J2308:J2319" si="368">I2308</f>
        <v>198921.89682920001</v>
      </c>
      <c r="K2308" s="39">
        <v>275575.9103552</v>
      </c>
      <c r="L2308" s="39">
        <v>327935.33332268801</v>
      </c>
      <c r="M2308" s="39">
        <f t="shared" ref="M2308:M2319" si="369">MIN(K2308,L2308)</f>
        <v>275575.9103552</v>
      </c>
    </row>
    <row r="2309" spans="1:13" ht="18.75" customHeight="1" x14ac:dyDescent="0.15">
      <c r="A2309" s="113"/>
      <c r="B2309" s="113"/>
      <c r="C2309" s="113"/>
      <c r="D2309" s="40" t="s">
        <v>1828</v>
      </c>
      <c r="E2309" s="40" t="s">
        <v>17</v>
      </c>
      <c r="F2309" s="40">
        <v>0</v>
      </c>
      <c r="G2309" s="40">
        <f t="shared" si="366"/>
        <v>0</v>
      </c>
      <c r="H2309" s="40">
        <v>54887.150999999998</v>
      </c>
      <c r="I2309" s="40">
        <f t="shared" si="367"/>
        <v>57686.395701000001</v>
      </c>
      <c r="J2309" s="40">
        <f t="shared" si="368"/>
        <v>57686.395701000001</v>
      </c>
      <c r="K2309" s="39">
        <v>79915.691856000005</v>
      </c>
      <c r="L2309" s="39">
        <v>95099.673308640005</v>
      </c>
      <c r="M2309" s="39">
        <f t="shared" si="369"/>
        <v>79915.691856000005</v>
      </c>
    </row>
    <row r="2310" spans="1:13" ht="24.75" customHeight="1" x14ac:dyDescent="0.15">
      <c r="A2310" s="113"/>
      <c r="B2310" s="113"/>
      <c r="C2310" s="113"/>
      <c r="D2310" s="40" t="s">
        <v>1829</v>
      </c>
      <c r="E2310" s="40" t="s">
        <v>17</v>
      </c>
      <c r="F2310" s="40">
        <v>0</v>
      </c>
      <c r="G2310" s="40">
        <f t="shared" si="366"/>
        <v>0</v>
      </c>
      <c r="H2310" s="40">
        <v>101994.5684</v>
      </c>
      <c r="I2310" s="40">
        <f t="shared" si="367"/>
        <v>107196.2913884</v>
      </c>
      <c r="J2310" s="40">
        <f t="shared" si="368"/>
        <v>107196.2913884</v>
      </c>
      <c r="K2310" s="39">
        <v>148504.09159040003</v>
      </c>
      <c r="L2310" s="39">
        <v>176719.86899257603</v>
      </c>
      <c r="M2310" s="39">
        <f t="shared" si="369"/>
        <v>148504.09159040003</v>
      </c>
    </row>
    <row r="2311" spans="1:13" ht="19.5" customHeight="1" x14ac:dyDescent="0.15">
      <c r="A2311" s="113"/>
      <c r="B2311" s="113"/>
      <c r="C2311" s="113"/>
      <c r="D2311" s="40" t="s">
        <v>1830</v>
      </c>
      <c r="E2311" s="40" t="s">
        <v>17</v>
      </c>
      <c r="F2311" s="40">
        <v>0</v>
      </c>
      <c r="G2311" s="40">
        <f t="shared" si="366"/>
        <v>0</v>
      </c>
      <c r="H2311" s="40">
        <v>142881.72</v>
      </c>
      <c r="I2311" s="40">
        <f t="shared" si="367"/>
        <v>150168.68771999999</v>
      </c>
      <c r="J2311" s="40">
        <f t="shared" si="368"/>
        <v>150168.68771999999</v>
      </c>
      <c r="K2311" s="39">
        <v>208035.78432000001</v>
      </c>
      <c r="L2311" s="39">
        <v>247562.58334080002</v>
      </c>
      <c r="M2311" s="39">
        <f t="shared" si="369"/>
        <v>208035.78432000001</v>
      </c>
    </row>
    <row r="2312" spans="1:13" ht="24.75" customHeight="1" x14ac:dyDescent="0.15">
      <c r="A2312" s="113"/>
      <c r="B2312" s="113"/>
      <c r="C2312" s="113"/>
      <c r="D2312" s="40" t="s">
        <v>1465</v>
      </c>
      <c r="E2312" s="40" t="s">
        <v>17</v>
      </c>
      <c r="F2312" s="40">
        <v>0</v>
      </c>
      <c r="G2312" s="40">
        <f t="shared" si="366"/>
        <v>0</v>
      </c>
      <c r="H2312" s="40">
        <v>94844.9228</v>
      </c>
      <c r="I2312" s="40">
        <f t="shared" si="367"/>
        <v>99682.013862799999</v>
      </c>
      <c r="J2312" s="40">
        <f t="shared" si="368"/>
        <v>99682.013862799999</v>
      </c>
      <c r="K2312" s="39">
        <v>138094.2075968</v>
      </c>
      <c r="L2312" s="39">
        <v>164332.107040192</v>
      </c>
      <c r="M2312" s="39">
        <f t="shared" si="369"/>
        <v>138094.2075968</v>
      </c>
    </row>
    <row r="2313" spans="1:13" ht="25.5" customHeight="1" x14ac:dyDescent="0.15">
      <c r="A2313" s="113"/>
      <c r="B2313" s="113"/>
      <c r="C2313" s="113"/>
      <c r="D2313" s="40" t="s">
        <v>1831</v>
      </c>
      <c r="E2313" s="40" t="s">
        <v>17</v>
      </c>
      <c r="F2313" s="40">
        <v>0</v>
      </c>
      <c r="G2313" s="40">
        <f t="shared" si="366"/>
        <v>0</v>
      </c>
      <c r="H2313" s="40">
        <v>189269.1692</v>
      </c>
      <c r="I2313" s="40">
        <f t="shared" si="367"/>
        <v>198921.89682920001</v>
      </c>
      <c r="J2313" s="40">
        <f t="shared" si="368"/>
        <v>198921.89682920001</v>
      </c>
      <c r="K2313" s="39">
        <v>275575.9103552</v>
      </c>
      <c r="L2313" s="39">
        <v>327935.33332268801</v>
      </c>
      <c r="M2313" s="39">
        <f t="shared" si="369"/>
        <v>275575.9103552</v>
      </c>
    </row>
    <row r="2314" spans="1:13" ht="20.25" customHeight="1" x14ac:dyDescent="0.15">
      <c r="A2314" s="113"/>
      <c r="B2314" s="113"/>
      <c r="C2314" s="113"/>
      <c r="D2314" s="40" t="s">
        <v>1832</v>
      </c>
      <c r="E2314" s="40" t="s">
        <v>17</v>
      </c>
      <c r="F2314" s="40">
        <v>0</v>
      </c>
      <c r="G2314" s="40">
        <f t="shared" si="366"/>
        <v>0</v>
      </c>
      <c r="H2314" s="40">
        <v>526008.99856999994</v>
      </c>
      <c r="I2314" s="40">
        <f t="shared" si="367"/>
        <v>552835.45749706996</v>
      </c>
      <c r="J2314" s="40">
        <f t="shared" si="368"/>
        <v>552835.45749706996</v>
      </c>
      <c r="K2314" s="39">
        <v>765869.10191791994</v>
      </c>
      <c r="L2314" s="39">
        <v>911384.23128232476</v>
      </c>
      <c r="M2314" s="39">
        <f t="shared" si="369"/>
        <v>765869.10191791994</v>
      </c>
    </row>
    <row r="2315" spans="1:13" ht="18.75" customHeight="1" x14ac:dyDescent="0.15">
      <c r="A2315" s="113"/>
      <c r="B2315" s="113"/>
      <c r="C2315" s="113"/>
      <c r="D2315" s="40" t="s">
        <v>1833</v>
      </c>
      <c r="E2315" s="40" t="s">
        <v>17</v>
      </c>
      <c r="F2315" s="40">
        <v>0</v>
      </c>
      <c r="G2315" s="40">
        <f t="shared" si="366"/>
        <v>0</v>
      </c>
      <c r="H2315" s="40">
        <v>53362.569690000004</v>
      </c>
      <c r="I2315" s="40">
        <f t="shared" si="367"/>
        <v>56084.060744190007</v>
      </c>
      <c r="J2315" s="40">
        <f t="shared" si="368"/>
        <v>56084.060744190007</v>
      </c>
      <c r="K2315" s="39">
        <v>77695.901468640019</v>
      </c>
      <c r="L2315" s="39">
        <v>92458.122747681628</v>
      </c>
      <c r="M2315" s="39">
        <f t="shared" si="369"/>
        <v>77695.901468640019</v>
      </c>
    </row>
    <row r="2316" spans="1:13" ht="20.25" customHeight="1" x14ac:dyDescent="0.15">
      <c r="A2316" s="113"/>
      <c r="B2316" s="113"/>
      <c r="C2316" s="113"/>
      <c r="D2316" s="40" t="s">
        <v>1834</v>
      </c>
      <c r="E2316" s="40" t="s">
        <v>17</v>
      </c>
      <c r="F2316" s="40">
        <v>0</v>
      </c>
      <c r="G2316" s="40">
        <f t="shared" si="366"/>
        <v>0</v>
      </c>
      <c r="H2316" s="40">
        <v>58883.576800000003</v>
      </c>
      <c r="I2316" s="40">
        <f t="shared" si="367"/>
        <v>61886.639216800002</v>
      </c>
      <c r="J2316" s="40">
        <f t="shared" si="368"/>
        <v>61886.639216800002</v>
      </c>
      <c r="K2316" s="39">
        <v>85734.487820800015</v>
      </c>
      <c r="L2316" s="39">
        <v>102024.04050675202</v>
      </c>
      <c r="M2316" s="39">
        <f t="shared" si="369"/>
        <v>85734.487820800015</v>
      </c>
    </row>
    <row r="2317" spans="1:13" ht="19.5" customHeight="1" x14ac:dyDescent="0.15">
      <c r="A2317" s="113"/>
      <c r="B2317" s="113"/>
      <c r="C2317" s="113"/>
      <c r="D2317" s="40" t="s">
        <v>1835</v>
      </c>
      <c r="E2317" s="40" t="s">
        <v>17</v>
      </c>
      <c r="F2317" s="40">
        <v>0</v>
      </c>
      <c r="G2317" s="40">
        <f t="shared" si="366"/>
        <v>0</v>
      </c>
      <c r="H2317" s="40">
        <v>36801.772199999999</v>
      </c>
      <c r="I2317" s="40">
        <f t="shared" si="367"/>
        <v>38678.662582199999</v>
      </c>
      <c r="J2317" s="40">
        <f t="shared" si="368"/>
        <v>38678.662582199999</v>
      </c>
      <c r="K2317" s="39">
        <v>53583.380323199999</v>
      </c>
      <c r="L2317" s="39">
        <v>63764.222584607996</v>
      </c>
      <c r="M2317" s="39">
        <f t="shared" si="369"/>
        <v>53583.380323199999</v>
      </c>
    </row>
    <row r="2318" spans="1:13" ht="15" customHeight="1" x14ac:dyDescent="0.15">
      <c r="A2318" s="113"/>
      <c r="B2318" s="113"/>
      <c r="C2318" s="113"/>
      <c r="D2318" s="40" t="s">
        <v>1836</v>
      </c>
      <c r="E2318" s="40" t="s">
        <v>17</v>
      </c>
      <c r="F2318" s="40">
        <v>0</v>
      </c>
      <c r="G2318" s="40">
        <f t="shared" si="366"/>
        <v>0</v>
      </c>
      <c r="H2318" s="40">
        <v>68610.745620000002</v>
      </c>
      <c r="I2318" s="40">
        <f t="shared" si="367"/>
        <v>72109.893646619996</v>
      </c>
      <c r="J2318" s="40">
        <f t="shared" si="368"/>
        <v>72109.893646619996</v>
      </c>
      <c r="K2318" s="39">
        <v>99897.245622720002</v>
      </c>
      <c r="L2318" s="39">
        <v>118877.7222910368</v>
      </c>
      <c r="M2318" s="39">
        <f t="shared" si="369"/>
        <v>99897.245622720002</v>
      </c>
    </row>
    <row r="2319" spans="1:13" ht="15" customHeight="1" x14ac:dyDescent="0.15">
      <c r="A2319" s="113"/>
      <c r="B2319" s="113"/>
      <c r="C2319" s="113"/>
      <c r="D2319" s="40" t="s">
        <v>1837</v>
      </c>
      <c r="E2319" s="40" t="s">
        <v>17</v>
      </c>
      <c r="F2319" s="40">
        <v>0</v>
      </c>
      <c r="G2319" s="40">
        <f t="shared" si="366"/>
        <v>0</v>
      </c>
      <c r="H2319" s="40">
        <v>300727.10340000002</v>
      </c>
      <c r="I2319" s="40">
        <f t="shared" si="367"/>
        <v>316064.1856734</v>
      </c>
      <c r="J2319" s="40">
        <f t="shared" si="368"/>
        <v>316064.1856734</v>
      </c>
      <c r="K2319" s="39">
        <v>437858.66255040007</v>
      </c>
      <c r="L2319" s="39">
        <v>521051.80843497609</v>
      </c>
      <c r="M2319" s="39">
        <f t="shared" si="369"/>
        <v>437858.66255040007</v>
      </c>
    </row>
    <row r="2320" spans="1:13" ht="16.5" customHeight="1" x14ac:dyDescent="0.15">
      <c r="A2320" s="113"/>
      <c r="B2320" s="113"/>
      <c r="C2320" s="113"/>
      <c r="D2320" s="86" t="s">
        <v>81</v>
      </c>
      <c r="E2320" s="87"/>
      <c r="F2320" s="87"/>
      <c r="G2320" s="87"/>
      <c r="H2320" s="87"/>
      <c r="I2320" s="87"/>
      <c r="J2320" s="87"/>
      <c r="K2320" s="87"/>
      <c r="L2320" s="87"/>
      <c r="M2320" s="88"/>
    </row>
    <row r="2321" spans="1:13" ht="24.75" customHeight="1" x14ac:dyDescent="0.15">
      <c r="A2321" s="113"/>
      <c r="B2321" s="113"/>
      <c r="C2321" s="113"/>
      <c r="D2321" s="40" t="s">
        <v>1838</v>
      </c>
      <c r="E2321" s="118" t="s">
        <v>82</v>
      </c>
      <c r="F2321" s="40">
        <v>0</v>
      </c>
      <c r="G2321" s="40">
        <f>F2321*(19.88%)+F2321</f>
        <v>0</v>
      </c>
      <c r="H2321" s="40">
        <v>135283.6</v>
      </c>
      <c r="I2321" s="40">
        <f>(H2321*5.1%)+H2321</f>
        <v>142183.06359999999</v>
      </c>
      <c r="J2321" s="40">
        <f>I2321</f>
        <v>142183.06359999999</v>
      </c>
      <c r="K2321" s="121">
        <v>196972.9216</v>
      </c>
      <c r="L2321" s="121">
        <v>344781</v>
      </c>
      <c r="M2321" s="121">
        <f>MIN(K2321,L2321)</f>
        <v>196972.9216</v>
      </c>
    </row>
    <row r="2322" spans="1:13" ht="15" customHeight="1" x14ac:dyDescent="0.15">
      <c r="A2322" s="113"/>
      <c r="B2322" s="113"/>
      <c r="C2322" s="113"/>
      <c r="D2322" s="40" t="s">
        <v>1839</v>
      </c>
      <c r="E2322" s="119"/>
      <c r="F2322" s="40"/>
      <c r="G2322" s="40"/>
      <c r="H2322" s="40"/>
      <c r="I2322" s="40"/>
      <c r="J2322" s="40">
        <f t="shared" ref="J2322:J2332" si="370">+(G2322+I2322)/2</f>
        <v>0</v>
      </c>
      <c r="K2322" s="122"/>
      <c r="L2322" s="122"/>
      <c r="M2322" s="122"/>
    </row>
    <row r="2323" spans="1:13" ht="16.5" customHeight="1" x14ac:dyDescent="0.15">
      <c r="A2323" s="113"/>
      <c r="B2323" s="113"/>
      <c r="C2323" s="113"/>
      <c r="D2323" s="40" t="s">
        <v>1840</v>
      </c>
      <c r="E2323" s="119"/>
      <c r="F2323" s="40"/>
      <c r="G2323" s="40"/>
      <c r="H2323" s="40"/>
      <c r="I2323" s="40"/>
      <c r="J2323" s="40">
        <f t="shared" si="370"/>
        <v>0</v>
      </c>
      <c r="K2323" s="122"/>
      <c r="L2323" s="122"/>
      <c r="M2323" s="122"/>
    </row>
    <row r="2324" spans="1:13" ht="15" customHeight="1" x14ac:dyDescent="0.15">
      <c r="A2324" s="113"/>
      <c r="B2324" s="113"/>
      <c r="C2324" s="113"/>
      <c r="D2324" s="40" t="s">
        <v>1841</v>
      </c>
      <c r="E2324" s="119"/>
      <c r="F2324" s="40"/>
      <c r="G2324" s="40"/>
      <c r="H2324" s="40"/>
      <c r="I2324" s="40"/>
      <c r="J2324" s="40">
        <f t="shared" si="370"/>
        <v>0</v>
      </c>
      <c r="K2324" s="122"/>
      <c r="L2324" s="122"/>
      <c r="M2324" s="122"/>
    </row>
    <row r="2325" spans="1:13" ht="24.75" customHeight="1" x14ac:dyDescent="0.15">
      <c r="A2325" s="113"/>
      <c r="B2325" s="113"/>
      <c r="C2325" s="113"/>
      <c r="D2325" s="40" t="s">
        <v>1842</v>
      </c>
      <c r="E2325" s="119"/>
      <c r="F2325" s="40"/>
      <c r="G2325" s="40"/>
      <c r="H2325" s="40"/>
      <c r="I2325" s="40"/>
      <c r="J2325" s="40">
        <f t="shared" si="370"/>
        <v>0</v>
      </c>
      <c r="K2325" s="122"/>
      <c r="L2325" s="122"/>
      <c r="M2325" s="122"/>
    </row>
    <row r="2326" spans="1:13" ht="22.5" customHeight="1" x14ac:dyDescent="0.15">
      <c r="A2326" s="113"/>
      <c r="B2326" s="113"/>
      <c r="C2326" s="113"/>
      <c r="D2326" s="40" t="s">
        <v>1843</v>
      </c>
      <c r="E2326" s="119"/>
      <c r="F2326" s="40" t="s">
        <v>1743</v>
      </c>
      <c r="G2326" s="40" t="s">
        <v>1743</v>
      </c>
      <c r="H2326" s="40"/>
      <c r="I2326" s="40" t="s">
        <v>1743</v>
      </c>
      <c r="J2326" s="40" t="e">
        <f t="shared" si="370"/>
        <v>#VALUE!</v>
      </c>
      <c r="K2326" s="122"/>
      <c r="L2326" s="122"/>
      <c r="M2326" s="122"/>
    </row>
    <row r="2327" spans="1:13" ht="15.75" customHeight="1" x14ac:dyDescent="0.15">
      <c r="A2327" s="113"/>
      <c r="B2327" s="113"/>
      <c r="C2327" s="113"/>
      <c r="D2327" s="40" t="s">
        <v>1844</v>
      </c>
      <c r="E2327" s="119"/>
      <c r="F2327" s="40"/>
      <c r="G2327" s="40"/>
      <c r="H2327" s="40"/>
      <c r="I2327" s="40"/>
      <c r="J2327" s="40">
        <f t="shared" si="370"/>
        <v>0</v>
      </c>
      <c r="K2327" s="122"/>
      <c r="L2327" s="122"/>
      <c r="M2327" s="122"/>
    </row>
    <row r="2328" spans="1:13" ht="24.75" customHeight="1" x14ac:dyDescent="0.15">
      <c r="A2328" s="113"/>
      <c r="B2328" s="113"/>
      <c r="C2328" s="113"/>
      <c r="D2328" s="40" t="s">
        <v>1845</v>
      </c>
      <c r="E2328" s="119"/>
      <c r="F2328" s="40"/>
      <c r="G2328" s="40"/>
      <c r="H2328" s="40"/>
      <c r="I2328" s="40"/>
      <c r="J2328" s="40">
        <f t="shared" si="370"/>
        <v>0</v>
      </c>
      <c r="K2328" s="122"/>
      <c r="L2328" s="122"/>
      <c r="M2328" s="122"/>
    </row>
    <row r="2329" spans="1:13" ht="18" customHeight="1" x14ac:dyDescent="0.15">
      <c r="A2329" s="113"/>
      <c r="B2329" s="113"/>
      <c r="C2329" s="113"/>
      <c r="D2329" s="40" t="s">
        <v>1846</v>
      </c>
      <c r="E2329" s="119"/>
      <c r="F2329" s="40"/>
      <c r="G2329" s="40"/>
      <c r="H2329" s="40"/>
      <c r="I2329" s="40"/>
      <c r="J2329" s="40">
        <f t="shared" si="370"/>
        <v>0</v>
      </c>
      <c r="K2329" s="122"/>
      <c r="L2329" s="122"/>
      <c r="M2329" s="122"/>
    </row>
    <row r="2330" spans="1:13" ht="33" customHeight="1" x14ac:dyDescent="0.15">
      <c r="A2330" s="113"/>
      <c r="B2330" s="113"/>
      <c r="C2330" s="113"/>
      <c r="D2330" s="40" t="s">
        <v>1847</v>
      </c>
      <c r="E2330" s="119"/>
      <c r="F2330" s="40"/>
      <c r="G2330" s="40"/>
      <c r="H2330" s="40"/>
      <c r="I2330" s="40"/>
      <c r="J2330" s="40">
        <f t="shared" si="370"/>
        <v>0</v>
      </c>
      <c r="K2330" s="122"/>
      <c r="L2330" s="122"/>
      <c r="M2330" s="122"/>
    </row>
    <row r="2331" spans="1:13" ht="18.75" customHeight="1" x14ac:dyDescent="0.15">
      <c r="A2331" s="113"/>
      <c r="B2331" s="113"/>
      <c r="C2331" s="113"/>
      <c r="D2331" s="40" t="s">
        <v>1848</v>
      </c>
      <c r="E2331" s="119"/>
      <c r="F2331" s="40"/>
      <c r="G2331" s="40"/>
      <c r="H2331" s="40"/>
      <c r="I2331" s="40"/>
      <c r="J2331" s="40">
        <f t="shared" si="370"/>
        <v>0</v>
      </c>
      <c r="K2331" s="122"/>
      <c r="L2331" s="122"/>
      <c r="M2331" s="122"/>
    </row>
    <row r="2332" spans="1:13" ht="24.75" customHeight="1" x14ac:dyDescent="0.15">
      <c r="A2332" s="114"/>
      <c r="B2332" s="114"/>
      <c r="C2332" s="114"/>
      <c r="D2332" s="40" t="s">
        <v>1849</v>
      </c>
      <c r="E2332" s="120"/>
      <c r="F2332" s="40"/>
      <c r="G2332" s="40"/>
      <c r="H2332" s="40"/>
      <c r="I2332" s="40"/>
      <c r="J2332" s="40">
        <f t="shared" si="370"/>
        <v>0</v>
      </c>
      <c r="K2332" s="123"/>
      <c r="L2332" s="123"/>
      <c r="M2332" s="123"/>
    </row>
    <row r="2333" spans="1:13" ht="8.25" customHeight="1" x14ac:dyDescent="0.15">
      <c r="A2333" s="47" t="s">
        <v>1850</v>
      </c>
      <c r="B2333" s="47"/>
      <c r="C2333" s="47"/>
      <c r="D2333" s="47"/>
      <c r="E2333" s="47"/>
      <c r="F2333" s="47"/>
      <c r="G2333" s="47"/>
      <c r="H2333" s="47"/>
      <c r="I2333" s="47"/>
      <c r="J2333" s="47"/>
      <c r="K2333" s="59"/>
      <c r="L2333" s="59"/>
      <c r="M2333" s="59"/>
    </row>
    <row r="2334" spans="1:13" ht="24.75" customHeight="1" x14ac:dyDescent="0.15">
      <c r="A2334" s="47" t="s">
        <v>5</v>
      </c>
      <c r="B2334" s="47" t="s">
        <v>6</v>
      </c>
      <c r="C2334" s="47" t="s">
        <v>7</v>
      </c>
      <c r="D2334" s="47" t="s">
        <v>8</v>
      </c>
      <c r="E2334" s="47" t="s">
        <v>9</v>
      </c>
      <c r="F2334" s="47" t="s">
        <v>2751</v>
      </c>
      <c r="G2334" s="47" t="s">
        <v>2756</v>
      </c>
      <c r="H2334" s="47" t="s">
        <v>2750</v>
      </c>
      <c r="I2334" s="47" t="s">
        <v>2754</v>
      </c>
      <c r="J2334" s="47" t="s">
        <v>10</v>
      </c>
      <c r="K2334" s="59" t="s">
        <v>11</v>
      </c>
      <c r="L2334" s="59" t="s">
        <v>12</v>
      </c>
      <c r="M2334" s="59" t="s">
        <v>13</v>
      </c>
    </row>
    <row r="2335" spans="1:13" ht="23.25" customHeight="1" x14ac:dyDescent="0.15">
      <c r="A2335" s="112">
        <v>1</v>
      </c>
      <c r="B2335" s="112" t="s">
        <v>1851</v>
      </c>
      <c r="C2335" s="112" t="s">
        <v>1852</v>
      </c>
      <c r="D2335" s="86" t="s">
        <v>15</v>
      </c>
      <c r="E2335" s="87"/>
      <c r="F2335" s="87"/>
      <c r="G2335" s="87"/>
      <c r="H2335" s="87"/>
      <c r="I2335" s="87"/>
      <c r="J2335" s="87"/>
      <c r="K2335" s="87"/>
      <c r="L2335" s="87"/>
      <c r="M2335" s="88"/>
    </row>
    <row r="2336" spans="1:13" ht="24.75" customHeight="1" x14ac:dyDescent="0.15">
      <c r="A2336" s="113"/>
      <c r="B2336" s="113"/>
      <c r="C2336" s="113"/>
      <c r="D2336" s="40" t="s">
        <v>1487</v>
      </c>
      <c r="E2336" s="40" t="s">
        <v>17</v>
      </c>
      <c r="F2336" s="40">
        <v>96456.69</v>
      </c>
      <c r="G2336" s="40">
        <f t="shared" ref="G2336:G2356" si="371">(F2336*19.88%)+F2336</f>
        <v>115632.279972</v>
      </c>
      <c r="H2336" s="40">
        <v>100204.3772</v>
      </c>
      <c r="I2336" s="40">
        <f t="shared" ref="I2336:I2356" si="372">(H2336*5.1%)+H2336</f>
        <v>105314.8004372</v>
      </c>
      <c r="J2336" s="40">
        <f>I2336</f>
        <v>105314.8004372</v>
      </c>
      <c r="K2336" s="39">
        <v>145897.57320320001</v>
      </c>
      <c r="L2336" s="39">
        <v>89499.9</v>
      </c>
      <c r="M2336" s="39">
        <f>MIN(K2336,L2336)</f>
        <v>89499.9</v>
      </c>
    </row>
    <row r="2337" spans="1:13" ht="24.75" customHeight="1" x14ac:dyDescent="0.15">
      <c r="A2337" s="113"/>
      <c r="B2337" s="113"/>
      <c r="C2337" s="113"/>
      <c r="D2337" s="40" t="s">
        <v>1853</v>
      </c>
      <c r="E2337" s="40" t="s">
        <v>17</v>
      </c>
      <c r="F2337" s="40">
        <v>59008.95</v>
      </c>
      <c r="G2337" s="40">
        <f t="shared" si="371"/>
        <v>70739.92925999999</v>
      </c>
      <c r="H2337" s="40">
        <v>54677.739399999999</v>
      </c>
      <c r="I2337" s="40">
        <f t="shared" si="372"/>
        <v>57466.3041094</v>
      </c>
      <c r="J2337" s="40">
        <f t="shared" ref="J2337:J2356" si="373">I2337</f>
        <v>57466.3041094</v>
      </c>
      <c r="K2337" s="39">
        <v>79610.788566400006</v>
      </c>
      <c r="L2337" s="39">
        <v>396212.64199999999</v>
      </c>
      <c r="M2337" s="39">
        <f t="shared" ref="M2337:M2356" si="374">MIN(K2337,L2337)</f>
        <v>79610.788566400006</v>
      </c>
    </row>
    <row r="2338" spans="1:13" ht="16.5" customHeight="1" x14ac:dyDescent="0.15">
      <c r="A2338" s="113"/>
      <c r="B2338" s="113"/>
      <c r="C2338" s="113"/>
      <c r="D2338" s="40" t="s">
        <v>1854</v>
      </c>
      <c r="E2338" s="40" t="s">
        <v>17</v>
      </c>
      <c r="F2338" s="40">
        <v>204261.75</v>
      </c>
      <c r="G2338" s="40">
        <f t="shared" si="371"/>
        <v>244868.9859</v>
      </c>
      <c r="H2338" s="40">
        <v>189269.1692</v>
      </c>
      <c r="I2338" s="40">
        <f t="shared" si="372"/>
        <v>198921.89682920001</v>
      </c>
      <c r="J2338" s="40">
        <f t="shared" si="373"/>
        <v>198921.89682920001</v>
      </c>
      <c r="K2338" s="39">
        <v>275575.9103552</v>
      </c>
      <c r="L2338" s="39">
        <v>2125072.4879999999</v>
      </c>
      <c r="M2338" s="39">
        <f t="shared" si="374"/>
        <v>275575.9103552</v>
      </c>
    </row>
    <row r="2339" spans="1:13" ht="19.5" customHeight="1" x14ac:dyDescent="0.15">
      <c r="A2339" s="113"/>
      <c r="B2339" s="113"/>
      <c r="C2339" s="113"/>
      <c r="D2339" s="40" t="s">
        <v>770</v>
      </c>
      <c r="E2339" s="40" t="s">
        <v>17</v>
      </c>
      <c r="F2339" s="40">
        <v>59008.95</v>
      </c>
      <c r="G2339" s="40">
        <f t="shared" si="371"/>
        <v>70739.92925999999</v>
      </c>
      <c r="H2339" s="40">
        <v>54677.739399999999</v>
      </c>
      <c r="I2339" s="40">
        <f t="shared" si="372"/>
        <v>57466.3041094</v>
      </c>
      <c r="J2339" s="40">
        <f t="shared" si="373"/>
        <v>57466.3041094</v>
      </c>
      <c r="K2339" s="39">
        <v>79610.788566400006</v>
      </c>
      <c r="L2339" s="39">
        <v>581039.99100000004</v>
      </c>
      <c r="M2339" s="39">
        <f t="shared" si="374"/>
        <v>79610.788566400006</v>
      </c>
    </row>
    <row r="2340" spans="1:13" ht="16.5" customHeight="1" x14ac:dyDescent="0.15">
      <c r="A2340" s="113"/>
      <c r="B2340" s="113"/>
      <c r="C2340" s="113"/>
      <c r="D2340" s="40" t="s">
        <v>273</v>
      </c>
      <c r="E2340" s="40" t="s">
        <v>17</v>
      </c>
      <c r="F2340" s="40">
        <v>20425.68</v>
      </c>
      <c r="G2340" s="40">
        <f t="shared" si="371"/>
        <v>24486.305184000001</v>
      </c>
      <c r="H2340" s="40">
        <v>18926.731599999999</v>
      </c>
      <c r="I2340" s="40">
        <f t="shared" si="372"/>
        <v>19891.994911599999</v>
      </c>
      <c r="J2340" s="40">
        <f t="shared" si="373"/>
        <v>19891.994911599999</v>
      </c>
      <c r="K2340" s="39">
        <v>27557.321209599999</v>
      </c>
      <c r="L2340" s="39">
        <v>264203.8</v>
      </c>
      <c r="M2340" s="39">
        <f t="shared" si="374"/>
        <v>27557.321209599999</v>
      </c>
    </row>
    <row r="2341" spans="1:13" ht="24.75" customHeight="1" x14ac:dyDescent="0.15">
      <c r="A2341" s="113"/>
      <c r="B2341" s="113"/>
      <c r="C2341" s="113"/>
      <c r="D2341" s="40" t="s">
        <v>1855</v>
      </c>
      <c r="E2341" s="40" t="s">
        <v>17</v>
      </c>
      <c r="F2341" s="40">
        <v>62413.56</v>
      </c>
      <c r="G2341" s="40">
        <f t="shared" si="371"/>
        <v>74821.375727999999</v>
      </c>
      <c r="H2341" s="40">
        <v>57832.812400000003</v>
      </c>
      <c r="I2341" s="40">
        <f t="shared" si="372"/>
        <v>60782.285832400004</v>
      </c>
      <c r="J2341" s="40">
        <f t="shared" si="373"/>
        <v>60782.285832400004</v>
      </c>
      <c r="K2341" s="39">
        <v>84204.574854400009</v>
      </c>
      <c r="L2341" s="39">
        <v>441014</v>
      </c>
      <c r="M2341" s="39">
        <f t="shared" si="374"/>
        <v>84204.574854400009</v>
      </c>
    </row>
    <row r="2342" spans="1:13" ht="24.75" customHeight="1" x14ac:dyDescent="0.15">
      <c r="A2342" s="113"/>
      <c r="B2342" s="113"/>
      <c r="C2342" s="113"/>
      <c r="D2342" s="40" t="s">
        <v>1856</v>
      </c>
      <c r="E2342" s="40" t="s">
        <v>17</v>
      </c>
      <c r="F2342" s="40">
        <v>85109.31</v>
      </c>
      <c r="G2342" s="40">
        <f t="shared" si="371"/>
        <v>102029.040828</v>
      </c>
      <c r="H2342" s="40">
        <v>78861.999400000001</v>
      </c>
      <c r="I2342" s="40">
        <f t="shared" si="372"/>
        <v>82883.9613694</v>
      </c>
      <c r="J2342" s="40">
        <f t="shared" si="373"/>
        <v>82883.9613694</v>
      </c>
      <c r="K2342" s="39">
        <v>114823.0711264</v>
      </c>
      <c r="L2342" s="39">
        <v>61207.887999999999</v>
      </c>
      <c r="M2342" s="39">
        <f t="shared" si="374"/>
        <v>61207.887999999999</v>
      </c>
    </row>
    <row r="2343" spans="1:13" ht="24.75" customHeight="1" x14ac:dyDescent="0.15">
      <c r="A2343" s="113"/>
      <c r="B2343" s="113"/>
      <c r="C2343" s="113"/>
      <c r="D2343" s="40" t="s">
        <v>1857</v>
      </c>
      <c r="E2343" s="40" t="s">
        <v>17</v>
      </c>
      <c r="F2343" s="40">
        <v>85109.31</v>
      </c>
      <c r="G2343" s="40">
        <f t="shared" si="371"/>
        <v>102029.040828</v>
      </c>
      <c r="H2343" s="40">
        <v>78861.999400000001</v>
      </c>
      <c r="I2343" s="40">
        <f t="shared" si="372"/>
        <v>82883.9613694</v>
      </c>
      <c r="J2343" s="40">
        <f t="shared" si="373"/>
        <v>82883.9613694</v>
      </c>
      <c r="K2343" s="39">
        <v>114823.0711264</v>
      </c>
      <c r="L2343" s="39">
        <v>70805</v>
      </c>
      <c r="M2343" s="39">
        <f t="shared" si="374"/>
        <v>70805</v>
      </c>
    </row>
    <row r="2344" spans="1:13" ht="24.75" customHeight="1" x14ac:dyDescent="0.15">
      <c r="A2344" s="113"/>
      <c r="B2344" s="113"/>
      <c r="C2344" s="113"/>
      <c r="D2344" s="40" t="s">
        <v>1858</v>
      </c>
      <c r="E2344" s="40" t="s">
        <v>17</v>
      </c>
      <c r="F2344" s="40">
        <v>851091.12</v>
      </c>
      <c r="G2344" s="40">
        <f t="shared" si="371"/>
        <v>1020288.034656</v>
      </c>
      <c r="H2344" s="40">
        <v>788620.92059999995</v>
      </c>
      <c r="I2344" s="40">
        <f t="shared" si="372"/>
        <v>828840.58755059994</v>
      </c>
      <c r="J2344" s="40">
        <f t="shared" si="373"/>
        <v>828840.58755059994</v>
      </c>
      <c r="K2344" s="39">
        <v>1148232.0603936</v>
      </c>
      <c r="L2344" s="39">
        <v>3034500</v>
      </c>
      <c r="M2344" s="39">
        <f t="shared" si="374"/>
        <v>1148232.0603936</v>
      </c>
    </row>
    <row r="2345" spans="1:13" ht="24.75" customHeight="1" x14ac:dyDescent="0.15">
      <c r="A2345" s="113"/>
      <c r="B2345" s="113"/>
      <c r="C2345" s="113"/>
      <c r="D2345" s="40" t="s">
        <v>1859</v>
      </c>
      <c r="E2345" s="40" t="s">
        <v>17</v>
      </c>
      <c r="F2345" s="40">
        <v>363132.99</v>
      </c>
      <c r="G2345" s="40">
        <f t="shared" si="371"/>
        <v>435323.82841199997</v>
      </c>
      <c r="H2345" s="40">
        <v>336479.03779999999</v>
      </c>
      <c r="I2345" s="40">
        <f t="shared" si="372"/>
        <v>353639.46872780001</v>
      </c>
      <c r="J2345" s="40">
        <f t="shared" si="373"/>
        <v>353639.46872780001</v>
      </c>
      <c r="K2345" s="39">
        <v>489913.47903680004</v>
      </c>
      <c r="L2345" s="39">
        <v>235115.08300000001</v>
      </c>
      <c r="M2345" s="39">
        <f t="shared" si="374"/>
        <v>235115.08300000001</v>
      </c>
    </row>
    <row r="2346" spans="1:13" ht="24.75" customHeight="1" x14ac:dyDescent="0.15">
      <c r="A2346" s="113"/>
      <c r="B2346" s="113"/>
      <c r="C2346" s="113"/>
      <c r="D2346" s="40" t="s">
        <v>1860</v>
      </c>
      <c r="E2346" s="40" t="s">
        <v>17</v>
      </c>
      <c r="F2346" s="40">
        <v>2270.0700000000002</v>
      </c>
      <c r="G2346" s="40">
        <f t="shared" si="371"/>
        <v>2721.3599160000003</v>
      </c>
      <c r="H2346" s="40">
        <v>2103.3820000000001</v>
      </c>
      <c r="I2346" s="40">
        <f t="shared" si="372"/>
        <v>2210.6544819999999</v>
      </c>
      <c r="J2346" s="40">
        <f t="shared" si="373"/>
        <v>2210.6544819999999</v>
      </c>
      <c r="K2346" s="39">
        <v>3062.5241920000003</v>
      </c>
      <c r="L2346" s="39">
        <v>70805</v>
      </c>
      <c r="M2346" s="39">
        <f t="shared" si="374"/>
        <v>3062.5241920000003</v>
      </c>
    </row>
    <row r="2347" spans="1:13" ht="24.75" customHeight="1" x14ac:dyDescent="0.15">
      <c r="A2347" s="113"/>
      <c r="B2347" s="113"/>
      <c r="C2347" s="113"/>
      <c r="D2347" s="40" t="s">
        <v>1861</v>
      </c>
      <c r="E2347" s="40" t="s">
        <v>17</v>
      </c>
      <c r="F2347" s="40">
        <v>63548.1</v>
      </c>
      <c r="G2347" s="40">
        <f t="shared" si="371"/>
        <v>76181.462279999992</v>
      </c>
      <c r="H2347" s="40">
        <v>58883.576800000003</v>
      </c>
      <c r="I2347" s="40">
        <f t="shared" si="372"/>
        <v>61886.639216800002</v>
      </c>
      <c r="J2347" s="40">
        <f t="shared" si="373"/>
        <v>61886.639216800002</v>
      </c>
      <c r="K2347" s="39">
        <v>85734.487820800015</v>
      </c>
      <c r="L2347" s="39">
        <v>1382216.773</v>
      </c>
      <c r="M2347" s="39">
        <f t="shared" si="374"/>
        <v>85734.487820800015</v>
      </c>
    </row>
    <row r="2348" spans="1:13" ht="24.75" customHeight="1" x14ac:dyDescent="0.15">
      <c r="A2348" s="113"/>
      <c r="B2348" s="113"/>
      <c r="C2348" s="113"/>
      <c r="D2348" s="40" t="s">
        <v>1862</v>
      </c>
      <c r="E2348" s="40" t="s">
        <v>17</v>
      </c>
      <c r="F2348" s="40">
        <v>476611.74</v>
      </c>
      <c r="G2348" s="40">
        <f t="shared" si="371"/>
        <v>571362.15391200001</v>
      </c>
      <c r="H2348" s="40">
        <v>441628.67920000001</v>
      </c>
      <c r="I2348" s="40">
        <f t="shared" si="372"/>
        <v>464151.74183920003</v>
      </c>
      <c r="J2348" s="40">
        <f t="shared" si="373"/>
        <v>464151.74183920003</v>
      </c>
      <c r="K2348" s="39">
        <v>643011.35691520013</v>
      </c>
      <c r="L2348" s="39">
        <v>1259341.7759999998</v>
      </c>
      <c r="M2348" s="39">
        <f t="shared" si="374"/>
        <v>643011.35691520013</v>
      </c>
    </row>
    <row r="2349" spans="1:13" ht="24.75" customHeight="1" x14ac:dyDescent="0.15">
      <c r="A2349" s="113"/>
      <c r="B2349" s="113"/>
      <c r="C2349" s="113"/>
      <c r="D2349" s="40" t="s">
        <v>1863</v>
      </c>
      <c r="E2349" s="40" t="s">
        <v>17</v>
      </c>
      <c r="F2349" s="40">
        <v>476611.74</v>
      </c>
      <c r="G2349" s="40">
        <f t="shared" si="371"/>
        <v>571362.15391200001</v>
      </c>
      <c r="H2349" s="40">
        <v>441628.67920000001</v>
      </c>
      <c r="I2349" s="40">
        <f t="shared" si="372"/>
        <v>464151.74183920003</v>
      </c>
      <c r="J2349" s="40">
        <f t="shared" si="373"/>
        <v>464151.74183920003</v>
      </c>
      <c r="K2349" s="39">
        <v>643011.35691520013</v>
      </c>
      <c r="L2349" s="39">
        <v>1355883.382</v>
      </c>
      <c r="M2349" s="39">
        <f t="shared" si="374"/>
        <v>643011.35691520013</v>
      </c>
    </row>
    <row r="2350" spans="1:13" ht="24.75" customHeight="1" x14ac:dyDescent="0.15">
      <c r="A2350" s="113"/>
      <c r="B2350" s="113"/>
      <c r="C2350" s="113"/>
      <c r="D2350" s="40" t="s">
        <v>1864</v>
      </c>
      <c r="E2350" s="40" t="s">
        <v>17</v>
      </c>
      <c r="F2350" s="40">
        <v>510655.86</v>
      </c>
      <c r="G2350" s="40">
        <f t="shared" si="371"/>
        <v>612174.24496799998</v>
      </c>
      <c r="H2350" s="40">
        <v>473173.84960000002</v>
      </c>
      <c r="I2350" s="40">
        <f t="shared" si="372"/>
        <v>497305.7159296</v>
      </c>
      <c r="J2350" s="40">
        <f t="shared" si="373"/>
        <v>497305.7159296</v>
      </c>
      <c r="K2350" s="39">
        <v>688941.12501760002</v>
      </c>
      <c r="L2350" s="39">
        <v>293132.7</v>
      </c>
      <c r="M2350" s="39">
        <f t="shared" si="374"/>
        <v>293132.7</v>
      </c>
    </row>
    <row r="2351" spans="1:13" ht="33" customHeight="1" x14ac:dyDescent="0.15">
      <c r="A2351" s="113"/>
      <c r="B2351" s="113"/>
      <c r="C2351" s="113"/>
      <c r="D2351" s="40" t="s">
        <v>1865</v>
      </c>
      <c r="E2351" s="40" t="s">
        <v>17</v>
      </c>
      <c r="F2351" s="40">
        <v>283696.38</v>
      </c>
      <c r="G2351" s="40">
        <f t="shared" si="371"/>
        <v>340095.22034400003</v>
      </c>
      <c r="H2351" s="40">
        <v>262872.71360000002</v>
      </c>
      <c r="I2351" s="40">
        <f t="shared" si="372"/>
        <v>276279.22199360002</v>
      </c>
      <c r="J2351" s="40">
        <f t="shared" si="373"/>
        <v>276279.22199360002</v>
      </c>
      <c r="K2351" s="39">
        <v>382742.67100159999</v>
      </c>
      <c r="L2351" s="39">
        <v>445972.37299999996</v>
      </c>
      <c r="M2351" s="39">
        <f t="shared" si="374"/>
        <v>382742.67100159999</v>
      </c>
    </row>
    <row r="2352" spans="1:13" ht="41.25" customHeight="1" x14ac:dyDescent="0.15">
      <c r="A2352" s="113"/>
      <c r="B2352" s="113"/>
      <c r="C2352" s="113"/>
      <c r="D2352" s="40" t="s">
        <v>1866</v>
      </c>
      <c r="E2352" s="40" t="s">
        <v>17</v>
      </c>
      <c r="F2352" s="40">
        <v>39716.82</v>
      </c>
      <c r="G2352" s="40">
        <f t="shared" si="371"/>
        <v>47612.523816000001</v>
      </c>
      <c r="H2352" s="40">
        <v>36801.772199999999</v>
      </c>
      <c r="I2352" s="40">
        <f t="shared" si="372"/>
        <v>38678.662582199999</v>
      </c>
      <c r="J2352" s="40">
        <f t="shared" si="373"/>
        <v>38678.662582199999</v>
      </c>
      <c r="K2352" s="39">
        <v>53583.380323199999</v>
      </c>
      <c r="L2352" s="39">
        <v>161840</v>
      </c>
      <c r="M2352" s="39">
        <f t="shared" si="374"/>
        <v>53583.380323199999</v>
      </c>
    </row>
    <row r="2353" spans="1:13" ht="16.5" customHeight="1" x14ac:dyDescent="0.15">
      <c r="A2353" s="113"/>
      <c r="B2353" s="113"/>
      <c r="C2353" s="113"/>
      <c r="D2353" s="40" t="s">
        <v>1867</v>
      </c>
      <c r="E2353" s="40" t="s">
        <v>17</v>
      </c>
      <c r="F2353" s="40">
        <v>363132.99</v>
      </c>
      <c r="G2353" s="40">
        <f t="shared" si="371"/>
        <v>435323.82841199997</v>
      </c>
      <c r="H2353" s="40">
        <v>336479.03779999999</v>
      </c>
      <c r="I2353" s="40">
        <f t="shared" si="372"/>
        <v>353639.46872780001</v>
      </c>
      <c r="J2353" s="40">
        <f t="shared" si="373"/>
        <v>353639.46872780001</v>
      </c>
      <c r="K2353" s="39">
        <v>489913.47903680004</v>
      </c>
      <c r="L2353" s="39">
        <v>235127.22099999999</v>
      </c>
      <c r="M2353" s="39">
        <f t="shared" si="374"/>
        <v>235127.22099999999</v>
      </c>
    </row>
    <row r="2354" spans="1:13" ht="24.75" customHeight="1" x14ac:dyDescent="0.15">
      <c r="A2354" s="113"/>
      <c r="B2354" s="113"/>
      <c r="C2354" s="113"/>
      <c r="D2354" s="40" t="s">
        <v>1868</v>
      </c>
      <c r="E2354" s="40" t="s">
        <v>17</v>
      </c>
      <c r="F2354" s="40">
        <v>181566</v>
      </c>
      <c r="G2354" s="40">
        <f t="shared" si="371"/>
        <v>217661.32079999999</v>
      </c>
      <c r="H2354" s="40">
        <v>168239.05559999999</v>
      </c>
      <c r="I2354" s="40">
        <f t="shared" si="372"/>
        <v>176819.2474356</v>
      </c>
      <c r="J2354" s="40">
        <f t="shared" si="373"/>
        <v>176819.2474356</v>
      </c>
      <c r="K2354" s="39">
        <v>244956.0649536</v>
      </c>
      <c r="L2354" s="39">
        <v>647671.54200000002</v>
      </c>
      <c r="M2354" s="39">
        <f t="shared" si="374"/>
        <v>244956.0649536</v>
      </c>
    </row>
    <row r="2355" spans="1:13" ht="24.75" customHeight="1" x14ac:dyDescent="0.15">
      <c r="A2355" s="113"/>
      <c r="B2355" s="113"/>
      <c r="C2355" s="113"/>
      <c r="D2355" s="40" t="s">
        <v>1869</v>
      </c>
      <c r="E2355" s="40" t="s">
        <v>17</v>
      </c>
      <c r="F2355" s="40">
        <v>28370.43</v>
      </c>
      <c r="G2355" s="40">
        <f t="shared" si="371"/>
        <v>34010.471484000002</v>
      </c>
      <c r="H2355" s="40">
        <v>26287.642</v>
      </c>
      <c r="I2355" s="40">
        <f t="shared" si="372"/>
        <v>27628.311741999998</v>
      </c>
      <c r="J2355" s="40">
        <f t="shared" si="373"/>
        <v>27628.311741999998</v>
      </c>
      <c r="K2355" s="39">
        <v>38274.806751999997</v>
      </c>
      <c r="L2355" s="39">
        <v>95081</v>
      </c>
      <c r="M2355" s="39">
        <f t="shared" si="374"/>
        <v>38274.806751999997</v>
      </c>
    </row>
    <row r="2356" spans="1:13" ht="33" customHeight="1" x14ac:dyDescent="0.15">
      <c r="A2356" s="113"/>
      <c r="B2356" s="113"/>
      <c r="C2356" s="113"/>
      <c r="D2356" s="40" t="s">
        <v>1870</v>
      </c>
      <c r="E2356" s="40" t="s">
        <v>17</v>
      </c>
      <c r="F2356" s="40">
        <v>510655.86</v>
      </c>
      <c r="G2356" s="40">
        <f t="shared" si="371"/>
        <v>612174.24496799998</v>
      </c>
      <c r="H2356" s="40">
        <v>473173.84960000002</v>
      </c>
      <c r="I2356" s="40">
        <f t="shared" si="372"/>
        <v>497305.7159296</v>
      </c>
      <c r="J2356" s="40">
        <f t="shared" si="373"/>
        <v>497305.7159296</v>
      </c>
      <c r="K2356" s="39">
        <v>688941.12501760002</v>
      </c>
      <c r="L2356" s="39">
        <v>1203933.8289999999</v>
      </c>
      <c r="M2356" s="39">
        <f t="shared" si="374"/>
        <v>688941.12501760002</v>
      </c>
    </row>
    <row r="2357" spans="1:13" ht="24.75" customHeight="1" x14ac:dyDescent="0.15">
      <c r="A2357" s="113"/>
      <c r="B2357" s="113"/>
      <c r="C2357" s="113"/>
      <c r="D2357" s="86" t="s">
        <v>81</v>
      </c>
      <c r="E2357" s="87"/>
      <c r="F2357" s="87"/>
      <c r="G2357" s="87"/>
      <c r="H2357" s="87"/>
      <c r="I2357" s="87"/>
      <c r="J2357" s="87"/>
      <c r="K2357" s="87"/>
      <c r="L2357" s="87"/>
      <c r="M2357" s="88"/>
    </row>
    <row r="2358" spans="1:13" ht="16.5" customHeight="1" x14ac:dyDescent="0.15">
      <c r="A2358" s="113"/>
      <c r="B2358" s="113"/>
      <c r="C2358" s="113"/>
      <c r="D2358" s="40" t="s">
        <v>1871</v>
      </c>
      <c r="E2358" s="118" t="s">
        <v>82</v>
      </c>
      <c r="F2358" s="40">
        <v>195109.2</v>
      </c>
      <c r="G2358" s="40">
        <f>(F2358*19.88%)+F2358</f>
        <v>233896.90896</v>
      </c>
      <c r="H2358" s="40">
        <v>126202.92</v>
      </c>
      <c r="I2358" s="40">
        <f>(H2358*5.1%)+H2358</f>
        <v>132639.26892</v>
      </c>
      <c r="J2358" s="40">
        <f>I2358</f>
        <v>132639.26892</v>
      </c>
      <c r="K2358" s="121">
        <v>183751.45152</v>
      </c>
      <c r="L2358" s="121">
        <v>459059.16</v>
      </c>
      <c r="M2358" s="121">
        <f>MIN(K2358,L2358)</f>
        <v>183751.45152</v>
      </c>
    </row>
    <row r="2359" spans="1:13" ht="24.75" customHeight="1" x14ac:dyDescent="0.15">
      <c r="A2359" s="113"/>
      <c r="B2359" s="113"/>
      <c r="C2359" s="113"/>
      <c r="D2359" s="40" t="s">
        <v>1872</v>
      </c>
      <c r="E2359" s="119"/>
      <c r="F2359" s="40"/>
      <c r="G2359" s="40"/>
      <c r="H2359" s="40"/>
      <c r="I2359" s="40"/>
      <c r="J2359" s="40">
        <f t="shared" ref="J2359:J2374" si="375">+(G2359+I2359)/2</f>
        <v>0</v>
      </c>
      <c r="K2359" s="122"/>
      <c r="L2359" s="122"/>
      <c r="M2359" s="122"/>
    </row>
    <row r="2360" spans="1:13" ht="24.75" customHeight="1" x14ac:dyDescent="0.15">
      <c r="A2360" s="113"/>
      <c r="B2360" s="113"/>
      <c r="C2360" s="113"/>
      <c r="D2360" s="40" t="s">
        <v>788</v>
      </c>
      <c r="E2360" s="119"/>
      <c r="F2360" s="40"/>
      <c r="G2360" s="40"/>
      <c r="H2360" s="40"/>
      <c r="I2360" s="40"/>
      <c r="J2360" s="40">
        <f t="shared" si="375"/>
        <v>0</v>
      </c>
      <c r="K2360" s="122"/>
      <c r="L2360" s="122"/>
      <c r="M2360" s="122"/>
    </row>
    <row r="2361" spans="1:13" ht="16.5" customHeight="1" x14ac:dyDescent="0.15">
      <c r="A2361" s="113"/>
      <c r="B2361" s="113"/>
      <c r="C2361" s="113"/>
      <c r="D2361" s="40" t="s">
        <v>1873</v>
      </c>
      <c r="E2361" s="119"/>
      <c r="F2361" s="40"/>
      <c r="G2361" s="40"/>
      <c r="H2361" s="40"/>
      <c r="I2361" s="40"/>
      <c r="J2361" s="40">
        <f t="shared" si="375"/>
        <v>0</v>
      </c>
      <c r="K2361" s="122"/>
      <c r="L2361" s="122"/>
      <c r="M2361" s="122"/>
    </row>
    <row r="2362" spans="1:13" ht="33" customHeight="1" x14ac:dyDescent="0.15">
      <c r="A2362" s="113"/>
      <c r="B2362" s="113"/>
      <c r="C2362" s="113"/>
      <c r="D2362" s="40" t="s">
        <v>1874</v>
      </c>
      <c r="E2362" s="119"/>
      <c r="F2362" s="40"/>
      <c r="G2362" s="40"/>
      <c r="H2362" s="40"/>
      <c r="I2362" s="40"/>
      <c r="J2362" s="40">
        <f t="shared" si="375"/>
        <v>0</v>
      </c>
      <c r="K2362" s="122"/>
      <c r="L2362" s="122"/>
      <c r="M2362" s="122"/>
    </row>
    <row r="2363" spans="1:13" ht="41.25" customHeight="1" x14ac:dyDescent="0.15">
      <c r="A2363" s="113"/>
      <c r="B2363" s="113"/>
      <c r="C2363" s="113"/>
      <c r="D2363" s="40" t="s">
        <v>1875</v>
      </c>
      <c r="E2363" s="119"/>
      <c r="F2363" s="40"/>
      <c r="G2363" s="40"/>
      <c r="H2363" s="40"/>
      <c r="I2363" s="40"/>
      <c r="J2363" s="40">
        <f t="shared" si="375"/>
        <v>0</v>
      </c>
      <c r="K2363" s="122"/>
      <c r="L2363" s="122"/>
      <c r="M2363" s="122"/>
    </row>
    <row r="2364" spans="1:13" ht="49.5" customHeight="1" x14ac:dyDescent="0.15">
      <c r="A2364" s="113"/>
      <c r="B2364" s="113"/>
      <c r="C2364" s="113"/>
      <c r="D2364" s="40" t="s">
        <v>1876</v>
      </c>
      <c r="E2364" s="119"/>
      <c r="F2364" s="40"/>
      <c r="G2364" s="40"/>
      <c r="H2364" s="40"/>
      <c r="I2364" s="40"/>
      <c r="J2364" s="40">
        <f t="shared" si="375"/>
        <v>0</v>
      </c>
      <c r="K2364" s="122"/>
      <c r="L2364" s="122"/>
      <c r="M2364" s="122"/>
    </row>
    <row r="2365" spans="1:13" ht="41.25" customHeight="1" x14ac:dyDescent="0.15">
      <c r="A2365" s="113"/>
      <c r="B2365" s="113"/>
      <c r="C2365" s="113"/>
      <c r="D2365" s="40" t="s">
        <v>1877</v>
      </c>
      <c r="E2365" s="119"/>
      <c r="F2365" s="40"/>
      <c r="G2365" s="40"/>
      <c r="H2365" s="40"/>
      <c r="I2365" s="40"/>
      <c r="J2365" s="40">
        <f t="shared" si="375"/>
        <v>0</v>
      </c>
      <c r="K2365" s="122"/>
      <c r="L2365" s="122"/>
      <c r="M2365" s="122"/>
    </row>
    <row r="2366" spans="1:13" ht="33" customHeight="1" x14ac:dyDescent="0.15">
      <c r="A2366" s="113"/>
      <c r="B2366" s="113"/>
      <c r="C2366" s="113"/>
      <c r="D2366" s="40" t="s">
        <v>1878</v>
      </c>
      <c r="E2366" s="119"/>
      <c r="F2366" s="40"/>
      <c r="G2366" s="40"/>
      <c r="H2366" s="40"/>
      <c r="I2366" s="40"/>
      <c r="J2366" s="40"/>
      <c r="K2366" s="122"/>
      <c r="L2366" s="122"/>
      <c r="M2366" s="122"/>
    </row>
    <row r="2367" spans="1:13" ht="24.75" customHeight="1" x14ac:dyDescent="0.15">
      <c r="A2367" s="113"/>
      <c r="B2367" s="113"/>
      <c r="C2367" s="113"/>
      <c r="D2367" s="40" t="s">
        <v>1622</v>
      </c>
      <c r="E2367" s="119"/>
      <c r="F2367" s="40"/>
      <c r="G2367" s="40"/>
      <c r="H2367" s="40"/>
      <c r="I2367" s="40"/>
      <c r="J2367" s="40">
        <f t="shared" si="375"/>
        <v>0</v>
      </c>
      <c r="K2367" s="122"/>
      <c r="L2367" s="122"/>
      <c r="M2367" s="122"/>
    </row>
    <row r="2368" spans="1:13" ht="24.75" customHeight="1" x14ac:dyDescent="0.15">
      <c r="A2368" s="113"/>
      <c r="B2368" s="113"/>
      <c r="C2368" s="113"/>
      <c r="D2368" s="40" t="s">
        <v>1879</v>
      </c>
      <c r="E2368" s="119"/>
      <c r="F2368" s="40"/>
      <c r="G2368" s="40"/>
      <c r="H2368" s="40"/>
      <c r="I2368" s="40"/>
      <c r="J2368" s="40">
        <f t="shared" si="375"/>
        <v>0</v>
      </c>
      <c r="K2368" s="122"/>
      <c r="L2368" s="122"/>
      <c r="M2368" s="122"/>
    </row>
    <row r="2369" spans="1:13" ht="24.75" customHeight="1" x14ac:dyDescent="0.15">
      <c r="A2369" s="113"/>
      <c r="B2369" s="113"/>
      <c r="C2369" s="113"/>
      <c r="D2369" s="40" t="s">
        <v>1880</v>
      </c>
      <c r="E2369" s="119"/>
      <c r="F2369" s="40"/>
      <c r="G2369" s="40"/>
      <c r="H2369" s="40"/>
      <c r="I2369" s="40"/>
      <c r="J2369" s="40">
        <f t="shared" si="375"/>
        <v>0</v>
      </c>
      <c r="K2369" s="122"/>
      <c r="L2369" s="122"/>
      <c r="M2369" s="122"/>
    </row>
    <row r="2370" spans="1:13" ht="41.25" customHeight="1" x14ac:dyDescent="0.15">
      <c r="A2370" s="113"/>
      <c r="B2370" s="113"/>
      <c r="C2370" s="113"/>
      <c r="D2370" s="40" t="s">
        <v>1881</v>
      </c>
      <c r="E2370" s="119"/>
      <c r="F2370" s="40"/>
      <c r="G2370" s="40"/>
      <c r="H2370" s="40"/>
      <c r="I2370" s="40"/>
      <c r="J2370" s="40">
        <f t="shared" si="375"/>
        <v>0</v>
      </c>
      <c r="K2370" s="122"/>
      <c r="L2370" s="122"/>
      <c r="M2370" s="122"/>
    </row>
    <row r="2371" spans="1:13" ht="33" customHeight="1" x14ac:dyDescent="0.15">
      <c r="A2371" s="113"/>
      <c r="B2371" s="113"/>
      <c r="C2371" s="113"/>
      <c r="D2371" s="40" t="s">
        <v>1882</v>
      </c>
      <c r="E2371" s="119"/>
      <c r="F2371" s="40"/>
      <c r="G2371" s="40"/>
      <c r="H2371" s="40"/>
      <c r="I2371" s="40"/>
      <c r="J2371" s="40">
        <f t="shared" si="375"/>
        <v>0</v>
      </c>
      <c r="K2371" s="122"/>
      <c r="L2371" s="122"/>
      <c r="M2371" s="122"/>
    </row>
    <row r="2372" spans="1:13" ht="49.5" customHeight="1" x14ac:dyDescent="0.15">
      <c r="A2372" s="113"/>
      <c r="B2372" s="113"/>
      <c r="C2372" s="113"/>
      <c r="D2372" s="40" t="s">
        <v>1883</v>
      </c>
      <c r="E2372" s="119"/>
      <c r="F2372" s="40"/>
      <c r="G2372" s="40"/>
      <c r="H2372" s="40"/>
      <c r="I2372" s="40"/>
      <c r="J2372" s="40">
        <f t="shared" si="375"/>
        <v>0</v>
      </c>
      <c r="K2372" s="122"/>
      <c r="L2372" s="122"/>
      <c r="M2372" s="122"/>
    </row>
    <row r="2373" spans="1:13" ht="24.75" customHeight="1" x14ac:dyDescent="0.15">
      <c r="A2373" s="113"/>
      <c r="B2373" s="113"/>
      <c r="C2373" s="113"/>
      <c r="D2373" s="40" t="s">
        <v>1884</v>
      </c>
      <c r="E2373" s="119"/>
      <c r="F2373" s="40"/>
      <c r="G2373" s="40"/>
      <c r="H2373" s="40"/>
      <c r="I2373" s="40"/>
      <c r="J2373" s="40">
        <f t="shared" si="375"/>
        <v>0</v>
      </c>
      <c r="K2373" s="122"/>
      <c r="L2373" s="122"/>
      <c r="M2373" s="122"/>
    </row>
    <row r="2374" spans="1:13" ht="24.75" customHeight="1" x14ac:dyDescent="0.15">
      <c r="A2374" s="114"/>
      <c r="B2374" s="114"/>
      <c r="C2374" s="114"/>
      <c r="D2374" s="40" t="s">
        <v>1885</v>
      </c>
      <c r="E2374" s="120"/>
      <c r="F2374" s="40"/>
      <c r="G2374" s="40"/>
      <c r="H2374" s="40"/>
      <c r="I2374" s="40"/>
      <c r="J2374" s="40">
        <f t="shared" si="375"/>
        <v>0</v>
      </c>
      <c r="K2374" s="123"/>
      <c r="L2374" s="123"/>
      <c r="M2374" s="123"/>
    </row>
    <row r="2375" spans="1:13" ht="24.75" customHeight="1" x14ac:dyDescent="0.15">
      <c r="A2375" s="112">
        <v>2</v>
      </c>
      <c r="B2375" s="112" t="s">
        <v>1886</v>
      </c>
      <c r="C2375" s="112" t="s">
        <v>1887</v>
      </c>
      <c r="D2375" s="86" t="s">
        <v>15</v>
      </c>
      <c r="E2375" s="87"/>
      <c r="F2375" s="87"/>
      <c r="G2375" s="87"/>
      <c r="H2375" s="87"/>
      <c r="I2375" s="87"/>
      <c r="J2375" s="87"/>
      <c r="K2375" s="87"/>
      <c r="L2375" s="87"/>
      <c r="M2375" s="88"/>
    </row>
    <row r="2376" spans="1:13" ht="16.5" customHeight="1" x14ac:dyDescent="0.15">
      <c r="A2376" s="113"/>
      <c r="B2376" s="113"/>
      <c r="C2376" s="113"/>
      <c r="D2376" s="40" t="s">
        <v>1888</v>
      </c>
      <c r="E2376" s="40" t="s">
        <v>17</v>
      </c>
      <c r="F2376" s="40">
        <v>73759.95</v>
      </c>
      <c r="G2376" s="40">
        <f t="shared" ref="G2376:G2394" si="376">(F2376*19.88%)+F2376</f>
        <v>88423.428059999991</v>
      </c>
      <c r="H2376" s="40">
        <v>68346.016000000003</v>
      </c>
      <c r="I2376" s="40">
        <f t="shared" ref="I2376:I2394" si="377">(H2376*5.1%)+H2376</f>
        <v>71831.662815999996</v>
      </c>
      <c r="J2376" s="40">
        <f>I2376</f>
        <v>71831.662815999996</v>
      </c>
      <c r="K2376" s="49">
        <v>99511.799296000012</v>
      </c>
      <c r="L2376" s="39">
        <v>342720</v>
      </c>
      <c r="M2376" s="39">
        <f>MIN(K2376,L2376)</f>
        <v>99511.799296000012</v>
      </c>
    </row>
    <row r="2377" spans="1:13" ht="24.75" customHeight="1" x14ac:dyDescent="0.15">
      <c r="A2377" s="113"/>
      <c r="B2377" s="113"/>
      <c r="C2377" s="113"/>
      <c r="D2377" s="40" t="s">
        <v>1889</v>
      </c>
      <c r="E2377" s="40" t="s">
        <v>17</v>
      </c>
      <c r="F2377" s="40">
        <v>108939.6</v>
      </c>
      <c r="G2377" s="40">
        <f t="shared" si="376"/>
        <v>130596.79248</v>
      </c>
      <c r="H2377" s="40">
        <v>100943.804</v>
      </c>
      <c r="I2377" s="40">
        <f t="shared" si="377"/>
        <v>106091.938004</v>
      </c>
      <c r="J2377" s="40">
        <f t="shared" ref="J2377:J2394" si="378">I2377</f>
        <v>106091.938004</v>
      </c>
      <c r="K2377" s="49">
        <v>146974.17862400002</v>
      </c>
      <c r="L2377" s="39">
        <v>114240</v>
      </c>
      <c r="M2377" s="39">
        <f t="shared" ref="M2377:M2394" si="379">MIN(K2377,L2377)</f>
        <v>114240</v>
      </c>
    </row>
    <row r="2378" spans="1:13" ht="16.5" customHeight="1" x14ac:dyDescent="0.15">
      <c r="A2378" s="113"/>
      <c r="B2378" s="113"/>
      <c r="C2378" s="113"/>
      <c r="D2378" s="40" t="s">
        <v>1890</v>
      </c>
      <c r="E2378" s="40" t="s">
        <v>17</v>
      </c>
      <c r="F2378" s="40">
        <v>73759.95</v>
      </c>
      <c r="G2378" s="40">
        <f t="shared" si="376"/>
        <v>88423.428059999991</v>
      </c>
      <c r="H2378" s="40">
        <v>68346.016000000003</v>
      </c>
      <c r="I2378" s="40">
        <f t="shared" si="377"/>
        <v>71831.662815999996</v>
      </c>
      <c r="J2378" s="40">
        <f t="shared" si="378"/>
        <v>71831.662815999996</v>
      </c>
      <c r="K2378" s="49">
        <v>99511.799296000012</v>
      </c>
      <c r="L2378" s="39">
        <v>228480</v>
      </c>
      <c r="M2378" s="39">
        <f t="shared" si="379"/>
        <v>99511.799296000012</v>
      </c>
    </row>
    <row r="2379" spans="1:13" ht="33" customHeight="1" x14ac:dyDescent="0.15">
      <c r="A2379" s="113"/>
      <c r="B2379" s="113"/>
      <c r="C2379" s="113"/>
      <c r="D2379" s="40" t="s">
        <v>1891</v>
      </c>
      <c r="E2379" s="40" t="s">
        <v>17</v>
      </c>
      <c r="F2379" s="40">
        <v>28370.43</v>
      </c>
      <c r="G2379" s="40">
        <f t="shared" si="376"/>
        <v>34010.471484000002</v>
      </c>
      <c r="H2379" s="40">
        <v>26287.642</v>
      </c>
      <c r="I2379" s="40">
        <f t="shared" si="377"/>
        <v>27628.311741999998</v>
      </c>
      <c r="J2379" s="40">
        <f t="shared" si="378"/>
        <v>27628.311741999998</v>
      </c>
      <c r="K2379" s="49">
        <v>38274.806751999997</v>
      </c>
      <c r="L2379" s="39">
        <v>228508.56</v>
      </c>
      <c r="M2379" s="39">
        <f t="shared" si="379"/>
        <v>38274.806751999997</v>
      </c>
    </row>
    <row r="2380" spans="1:13" ht="16.5" customHeight="1" x14ac:dyDescent="0.15">
      <c r="A2380" s="113"/>
      <c r="B2380" s="113"/>
      <c r="C2380" s="113"/>
      <c r="D2380" s="40" t="s">
        <v>1892</v>
      </c>
      <c r="E2380" s="40" t="s">
        <v>17</v>
      </c>
      <c r="F2380" s="40">
        <v>28370.43</v>
      </c>
      <c r="G2380" s="40">
        <f t="shared" si="376"/>
        <v>34010.471484000002</v>
      </c>
      <c r="H2380" s="40">
        <v>26287.642</v>
      </c>
      <c r="I2380" s="40">
        <f t="shared" si="377"/>
        <v>27628.311741999998</v>
      </c>
      <c r="J2380" s="40">
        <f t="shared" si="378"/>
        <v>27628.311741999998</v>
      </c>
      <c r="K2380" s="49">
        <v>38274.806751999997</v>
      </c>
      <c r="L2380" s="39">
        <v>152320</v>
      </c>
      <c r="M2380" s="39">
        <f t="shared" si="379"/>
        <v>38274.806751999997</v>
      </c>
    </row>
    <row r="2381" spans="1:13" ht="16.5" customHeight="1" x14ac:dyDescent="0.15">
      <c r="A2381" s="113"/>
      <c r="B2381" s="113"/>
      <c r="C2381" s="113"/>
      <c r="D2381" s="40" t="s">
        <v>1893</v>
      </c>
      <c r="E2381" s="40" t="s">
        <v>17</v>
      </c>
      <c r="F2381" s="40">
        <v>63548.1</v>
      </c>
      <c r="G2381" s="40">
        <f t="shared" si="376"/>
        <v>76181.462279999992</v>
      </c>
      <c r="H2381" s="40">
        <v>58883.576800000003</v>
      </c>
      <c r="I2381" s="40">
        <f t="shared" si="377"/>
        <v>61886.639216800002</v>
      </c>
      <c r="J2381" s="40">
        <f t="shared" si="378"/>
        <v>61886.639216800002</v>
      </c>
      <c r="K2381" s="49">
        <v>85734.487820800015</v>
      </c>
      <c r="L2381" s="39">
        <v>76160</v>
      </c>
      <c r="M2381" s="39">
        <f t="shared" si="379"/>
        <v>76160</v>
      </c>
    </row>
    <row r="2382" spans="1:13" ht="33" customHeight="1" x14ac:dyDescent="0.15">
      <c r="A2382" s="113"/>
      <c r="B2382" s="113"/>
      <c r="C2382" s="113"/>
      <c r="D2382" s="40" t="s">
        <v>1894</v>
      </c>
      <c r="E2382" s="40" t="s">
        <v>17</v>
      </c>
      <c r="F2382" s="40">
        <v>107804.07</v>
      </c>
      <c r="G2382" s="40">
        <f t="shared" si="376"/>
        <v>129235.51911600001</v>
      </c>
      <c r="H2382" s="40">
        <v>91479.511599999998</v>
      </c>
      <c r="I2382" s="40">
        <f t="shared" si="377"/>
        <v>96144.966691599999</v>
      </c>
      <c r="J2382" s="40">
        <f t="shared" si="378"/>
        <v>96144.966691599999</v>
      </c>
      <c r="K2382" s="49">
        <v>145441.56739840002</v>
      </c>
      <c r="L2382" s="39">
        <v>209440</v>
      </c>
      <c r="M2382" s="39">
        <f t="shared" si="379"/>
        <v>145441.56739840002</v>
      </c>
    </row>
    <row r="2383" spans="1:13" ht="24.75" customHeight="1" x14ac:dyDescent="0.15">
      <c r="A2383" s="113"/>
      <c r="B2383" s="113"/>
      <c r="C2383" s="113"/>
      <c r="D2383" s="40" t="s">
        <v>1895</v>
      </c>
      <c r="E2383" s="40" t="s">
        <v>17</v>
      </c>
      <c r="F2383" s="40">
        <v>6353.82</v>
      </c>
      <c r="G2383" s="40">
        <f t="shared" si="376"/>
        <v>7616.9594159999997</v>
      </c>
      <c r="H2383" s="40">
        <v>124075.4464</v>
      </c>
      <c r="I2383" s="40">
        <f t="shared" si="377"/>
        <v>130403.2941664</v>
      </c>
      <c r="J2383" s="40">
        <f t="shared" si="378"/>
        <v>130403.2941664</v>
      </c>
      <c r="K2383" s="49">
        <v>8572.3694783999999</v>
      </c>
      <c r="L2383" s="39">
        <v>95200</v>
      </c>
      <c r="M2383" s="39">
        <f t="shared" si="379"/>
        <v>8572.3694783999999</v>
      </c>
    </row>
    <row r="2384" spans="1:13" ht="16.5" customHeight="1" x14ac:dyDescent="0.15">
      <c r="A2384" s="113"/>
      <c r="B2384" s="113"/>
      <c r="C2384" s="113"/>
      <c r="D2384" s="40" t="s">
        <v>1896</v>
      </c>
      <c r="E2384" s="40" t="s">
        <v>17</v>
      </c>
      <c r="F2384" s="40">
        <v>317740.5</v>
      </c>
      <c r="G2384" s="40">
        <f t="shared" si="376"/>
        <v>380907.31140000001</v>
      </c>
      <c r="H2384" s="40">
        <v>156671.3812</v>
      </c>
      <c r="I2384" s="40">
        <f t="shared" si="377"/>
        <v>164661.62164120001</v>
      </c>
      <c r="J2384" s="40">
        <f t="shared" si="378"/>
        <v>164661.62164120001</v>
      </c>
      <c r="K2384" s="49">
        <v>428673.78823359997</v>
      </c>
      <c r="L2384" s="39">
        <v>293450.19199999998</v>
      </c>
      <c r="M2384" s="39">
        <f t="shared" si="379"/>
        <v>293450.19199999998</v>
      </c>
    </row>
    <row r="2385" spans="1:13" ht="16.5" customHeight="1" x14ac:dyDescent="0.15">
      <c r="A2385" s="113"/>
      <c r="B2385" s="113"/>
      <c r="C2385" s="113"/>
      <c r="D2385" s="40" t="s">
        <v>1897</v>
      </c>
      <c r="E2385" s="40" t="s">
        <v>17</v>
      </c>
      <c r="F2385" s="40">
        <v>39716.82</v>
      </c>
      <c r="G2385" s="40">
        <f t="shared" si="376"/>
        <v>47612.523816000001</v>
      </c>
      <c r="H2385" s="40">
        <v>36801.772199999999</v>
      </c>
      <c r="I2385" s="40">
        <f t="shared" si="377"/>
        <v>38678.662582199999</v>
      </c>
      <c r="J2385" s="40">
        <f t="shared" si="378"/>
        <v>38678.662582199999</v>
      </c>
      <c r="K2385" s="49">
        <v>53583.380323199999</v>
      </c>
      <c r="L2385" s="39">
        <v>285600</v>
      </c>
      <c r="M2385" s="39">
        <f t="shared" si="379"/>
        <v>53583.380323199999</v>
      </c>
    </row>
    <row r="2386" spans="1:13" ht="24.75" customHeight="1" x14ac:dyDescent="0.15">
      <c r="A2386" s="113"/>
      <c r="B2386" s="113"/>
      <c r="C2386" s="113"/>
      <c r="D2386" s="40" t="s">
        <v>1898</v>
      </c>
      <c r="E2386" s="40" t="s">
        <v>17</v>
      </c>
      <c r="F2386" s="40">
        <v>73759.95</v>
      </c>
      <c r="G2386" s="40">
        <f t="shared" si="376"/>
        <v>88423.428059999991</v>
      </c>
      <c r="H2386" s="40">
        <v>68346.016000000003</v>
      </c>
      <c r="I2386" s="40">
        <f t="shared" si="377"/>
        <v>71831.662815999996</v>
      </c>
      <c r="J2386" s="40">
        <f t="shared" si="378"/>
        <v>71831.662815999996</v>
      </c>
      <c r="K2386" s="49">
        <v>99511.799296000012</v>
      </c>
      <c r="L2386" s="39">
        <v>190400</v>
      </c>
      <c r="M2386" s="39">
        <f t="shared" si="379"/>
        <v>99511.799296000012</v>
      </c>
    </row>
    <row r="2387" spans="1:13" ht="24.75" customHeight="1" x14ac:dyDescent="0.15">
      <c r="A2387" s="113"/>
      <c r="B2387" s="113"/>
      <c r="C2387" s="113"/>
      <c r="D2387" s="40" t="s">
        <v>1899</v>
      </c>
      <c r="E2387" s="40" t="s">
        <v>17</v>
      </c>
      <c r="F2387" s="40">
        <v>73759.95</v>
      </c>
      <c r="G2387" s="40">
        <f t="shared" si="376"/>
        <v>88423.428059999991</v>
      </c>
      <c r="H2387" s="40">
        <v>47317.755599999997</v>
      </c>
      <c r="I2387" s="40">
        <f t="shared" si="377"/>
        <v>49730.961135599995</v>
      </c>
      <c r="J2387" s="40">
        <f t="shared" si="378"/>
        <v>49730.961135599995</v>
      </c>
      <c r="K2387" s="49">
        <v>68894.652153599993</v>
      </c>
      <c r="L2387" s="39">
        <v>181664.448</v>
      </c>
      <c r="M2387" s="39">
        <f t="shared" si="379"/>
        <v>68894.652153599993</v>
      </c>
    </row>
    <row r="2388" spans="1:13" ht="24.75" customHeight="1" x14ac:dyDescent="0.15">
      <c r="A2388" s="113"/>
      <c r="B2388" s="113"/>
      <c r="C2388" s="113"/>
      <c r="D2388" s="40" t="s">
        <v>1900</v>
      </c>
      <c r="E2388" s="40" t="s">
        <v>17</v>
      </c>
      <c r="F2388" s="40">
        <v>51066.18</v>
      </c>
      <c r="G2388" s="40">
        <f t="shared" si="376"/>
        <v>61218.136584</v>
      </c>
      <c r="H2388" s="40">
        <v>47317.755599999997</v>
      </c>
      <c r="I2388" s="40">
        <f t="shared" si="377"/>
        <v>49730.961135599995</v>
      </c>
      <c r="J2388" s="40">
        <f t="shared" si="378"/>
        <v>49730.961135599995</v>
      </c>
      <c r="K2388" s="49">
        <v>53583.380323199999</v>
      </c>
      <c r="L2388" s="39">
        <v>611184</v>
      </c>
      <c r="M2388" s="39">
        <f t="shared" si="379"/>
        <v>53583.380323199999</v>
      </c>
    </row>
    <row r="2389" spans="1:13" ht="24.75" customHeight="1" x14ac:dyDescent="0.15">
      <c r="A2389" s="113"/>
      <c r="B2389" s="113"/>
      <c r="C2389" s="113"/>
      <c r="D2389" s="40" t="s">
        <v>1901</v>
      </c>
      <c r="E2389" s="40" t="s">
        <v>17</v>
      </c>
      <c r="F2389" s="40">
        <v>39716.82</v>
      </c>
      <c r="G2389" s="40">
        <f t="shared" si="376"/>
        <v>47612.523816000001</v>
      </c>
      <c r="H2389" s="40">
        <v>36801.772199999999</v>
      </c>
      <c r="I2389" s="40">
        <f t="shared" si="377"/>
        <v>38678.662582199999</v>
      </c>
      <c r="J2389" s="40">
        <f t="shared" si="378"/>
        <v>38678.662582199999</v>
      </c>
      <c r="K2389" s="49">
        <v>22964.884051199999</v>
      </c>
      <c r="L2389" s="39">
        <v>162601.60000000001</v>
      </c>
      <c r="M2389" s="39">
        <f t="shared" si="379"/>
        <v>22964.884051199999</v>
      </c>
    </row>
    <row r="2390" spans="1:13" ht="33" customHeight="1" x14ac:dyDescent="0.15">
      <c r="A2390" s="113"/>
      <c r="B2390" s="113"/>
      <c r="C2390" s="113"/>
      <c r="D2390" s="40" t="s">
        <v>1902</v>
      </c>
      <c r="E2390" s="40" t="s">
        <v>17</v>
      </c>
      <c r="F2390" s="40">
        <v>17022.060000000001</v>
      </c>
      <c r="G2390" s="40">
        <f t="shared" si="376"/>
        <v>20406.045528000002</v>
      </c>
      <c r="H2390" s="40">
        <v>15772.5852</v>
      </c>
      <c r="I2390" s="40">
        <f t="shared" si="377"/>
        <v>16576.9870452</v>
      </c>
      <c r="J2390" s="40">
        <f t="shared" si="378"/>
        <v>16576.9870452</v>
      </c>
      <c r="K2390" s="49">
        <v>68894.652153599993</v>
      </c>
      <c r="L2390" s="39">
        <v>353001.6</v>
      </c>
      <c r="M2390" s="39">
        <f t="shared" si="379"/>
        <v>68894.652153599993</v>
      </c>
    </row>
    <row r="2391" spans="1:13" ht="24.75" customHeight="1" x14ac:dyDescent="0.15">
      <c r="A2391" s="113"/>
      <c r="B2391" s="113"/>
      <c r="C2391" s="113"/>
      <c r="D2391" s="40" t="s">
        <v>1903</v>
      </c>
      <c r="E2391" s="40" t="s">
        <v>17</v>
      </c>
      <c r="F2391" s="40">
        <v>51066.18</v>
      </c>
      <c r="G2391" s="40">
        <f t="shared" si="376"/>
        <v>61218.136584</v>
      </c>
      <c r="H2391" s="40">
        <v>47317.755599999997</v>
      </c>
      <c r="I2391" s="40">
        <f t="shared" si="377"/>
        <v>49730.961135599995</v>
      </c>
      <c r="J2391" s="40">
        <f t="shared" si="378"/>
        <v>49730.961135599995</v>
      </c>
      <c r="K2391" s="49">
        <v>283230.87170559994</v>
      </c>
      <c r="L2391" s="39">
        <v>228480</v>
      </c>
      <c r="M2391" s="39">
        <f t="shared" si="379"/>
        <v>228480</v>
      </c>
    </row>
    <row r="2392" spans="1:13" ht="33" customHeight="1" x14ac:dyDescent="0.15">
      <c r="A2392" s="113"/>
      <c r="B2392" s="113"/>
      <c r="C2392" s="113"/>
      <c r="D2392" s="40" t="s">
        <v>634</v>
      </c>
      <c r="E2392" s="40" t="s">
        <v>17</v>
      </c>
      <c r="F2392" s="40">
        <v>209936.43</v>
      </c>
      <c r="G2392" s="40">
        <f t="shared" si="376"/>
        <v>251671.792284</v>
      </c>
      <c r="H2392" s="40">
        <v>194526.69759999998</v>
      </c>
      <c r="I2392" s="40">
        <f t="shared" si="377"/>
        <v>204447.55917759999</v>
      </c>
      <c r="J2392" s="40">
        <f t="shared" si="378"/>
        <v>204447.55917759999</v>
      </c>
      <c r="K2392" s="49">
        <v>3826056</v>
      </c>
      <c r="L2392" s="39">
        <v>477904</v>
      </c>
      <c r="M2392" s="39">
        <f t="shared" si="379"/>
        <v>477904</v>
      </c>
    </row>
    <row r="2393" spans="1:13" ht="23.25" customHeight="1" x14ac:dyDescent="0.15">
      <c r="A2393" s="113"/>
      <c r="B2393" s="113"/>
      <c r="C2393" s="113"/>
      <c r="D2393" s="40" t="s">
        <v>1904</v>
      </c>
      <c r="E2393" s="40" t="s">
        <v>17</v>
      </c>
      <c r="F2393" s="40">
        <v>0</v>
      </c>
      <c r="G2393" s="40">
        <f t="shared" si="376"/>
        <v>0</v>
      </c>
      <c r="H2393" s="40">
        <v>0</v>
      </c>
      <c r="I2393" s="40">
        <f t="shared" si="377"/>
        <v>0</v>
      </c>
      <c r="J2393" s="40">
        <f t="shared" si="378"/>
        <v>0</v>
      </c>
      <c r="K2393" s="49">
        <v>507156.92560000002</v>
      </c>
      <c r="L2393" s="39">
        <v>114533.21599999999</v>
      </c>
      <c r="M2393" s="39">
        <f t="shared" si="379"/>
        <v>114533.21599999999</v>
      </c>
    </row>
    <row r="2394" spans="1:13" ht="31.5" customHeight="1" x14ac:dyDescent="0.15">
      <c r="A2394" s="113"/>
      <c r="B2394" s="113"/>
      <c r="C2394" s="113"/>
      <c r="D2394" s="40" t="s">
        <v>1905</v>
      </c>
      <c r="E2394" s="40" t="s">
        <v>17</v>
      </c>
      <c r="F2394" s="40">
        <v>0</v>
      </c>
      <c r="G2394" s="40">
        <f t="shared" si="376"/>
        <v>0</v>
      </c>
      <c r="H2394" s="40">
        <v>0</v>
      </c>
      <c r="I2394" s="40">
        <f t="shared" si="377"/>
        <v>0</v>
      </c>
      <c r="J2394" s="40">
        <f t="shared" si="378"/>
        <v>0</v>
      </c>
      <c r="K2394" s="49">
        <v>486605.6</v>
      </c>
      <c r="L2394" s="39">
        <v>666400</v>
      </c>
      <c r="M2394" s="39">
        <f t="shared" si="379"/>
        <v>486605.6</v>
      </c>
    </row>
    <row r="2395" spans="1:13" ht="24.75" customHeight="1" x14ac:dyDescent="0.15">
      <c r="A2395" s="113"/>
      <c r="B2395" s="113"/>
      <c r="C2395" s="113"/>
      <c r="D2395" s="86" t="s">
        <v>81</v>
      </c>
      <c r="E2395" s="87"/>
      <c r="F2395" s="87"/>
      <c r="G2395" s="87"/>
      <c r="H2395" s="87"/>
      <c r="I2395" s="87"/>
      <c r="J2395" s="87"/>
      <c r="K2395" s="87"/>
      <c r="L2395" s="87"/>
      <c r="M2395" s="88"/>
    </row>
    <row r="2396" spans="1:13" ht="16.5" customHeight="1" x14ac:dyDescent="0.15">
      <c r="A2396" s="113"/>
      <c r="B2396" s="113"/>
      <c r="C2396" s="113"/>
      <c r="D2396" s="40" t="s">
        <v>1906</v>
      </c>
      <c r="E2396" s="118" t="s">
        <v>82</v>
      </c>
      <c r="F2396" s="40">
        <v>77270.490000000005</v>
      </c>
      <c r="G2396" s="40">
        <f>(F2396*19.88%)+F2396</f>
        <v>92631.863412000006</v>
      </c>
      <c r="H2396" s="40">
        <v>71533.52</v>
      </c>
      <c r="I2396" s="40">
        <f>(H2396*5.1%)+H2396</f>
        <v>75181.729520000008</v>
      </c>
      <c r="J2396" s="40">
        <f>I2396</f>
        <v>75181.729520000008</v>
      </c>
      <c r="K2396" s="121">
        <v>104152.80512000002</v>
      </c>
      <c r="L2396" s="121">
        <v>336452.27</v>
      </c>
      <c r="M2396" s="121">
        <f>MIN(K2396,L2396)</f>
        <v>104152.80512000002</v>
      </c>
    </row>
    <row r="2397" spans="1:13" ht="24.75" customHeight="1" x14ac:dyDescent="0.15">
      <c r="A2397" s="113"/>
      <c r="B2397" s="113"/>
      <c r="C2397" s="113"/>
      <c r="D2397" s="40" t="s">
        <v>1907</v>
      </c>
      <c r="E2397" s="119"/>
      <c r="F2397" s="40"/>
      <c r="G2397" s="40"/>
      <c r="H2397" s="40"/>
      <c r="I2397" s="40"/>
      <c r="J2397" s="40">
        <f t="shared" ref="J2397:J2407" si="380">+(G2397+I2397)/2</f>
        <v>0</v>
      </c>
      <c r="K2397" s="122"/>
      <c r="L2397" s="122"/>
      <c r="M2397" s="122"/>
    </row>
    <row r="2398" spans="1:13" ht="16.5" customHeight="1" x14ac:dyDescent="0.15">
      <c r="A2398" s="113"/>
      <c r="B2398" s="113"/>
      <c r="C2398" s="113"/>
      <c r="D2398" s="40" t="s">
        <v>1908</v>
      </c>
      <c r="E2398" s="119"/>
      <c r="F2398" s="40"/>
      <c r="G2398" s="40"/>
      <c r="H2398" s="40"/>
      <c r="I2398" s="40"/>
      <c r="J2398" s="40">
        <f t="shared" si="380"/>
        <v>0</v>
      </c>
      <c r="K2398" s="122"/>
      <c r="L2398" s="122"/>
      <c r="M2398" s="122"/>
    </row>
    <row r="2399" spans="1:13" ht="24.75" customHeight="1" x14ac:dyDescent="0.15">
      <c r="A2399" s="113"/>
      <c r="B2399" s="113"/>
      <c r="C2399" s="113"/>
      <c r="D2399" s="40" t="s">
        <v>1909</v>
      </c>
      <c r="E2399" s="119"/>
      <c r="F2399" s="40"/>
      <c r="G2399" s="40"/>
      <c r="H2399" s="40"/>
      <c r="I2399" s="40"/>
      <c r="J2399" s="40">
        <f t="shared" si="380"/>
        <v>0</v>
      </c>
      <c r="K2399" s="122"/>
      <c r="L2399" s="122"/>
      <c r="M2399" s="122"/>
    </row>
    <row r="2400" spans="1:13" ht="24.75" customHeight="1" x14ac:dyDescent="0.15">
      <c r="A2400" s="113"/>
      <c r="B2400" s="113"/>
      <c r="C2400" s="113"/>
      <c r="D2400" s="40" t="s">
        <v>788</v>
      </c>
      <c r="E2400" s="119"/>
      <c r="F2400" s="40"/>
      <c r="G2400" s="40"/>
      <c r="H2400" s="40"/>
      <c r="I2400" s="40"/>
      <c r="J2400" s="40">
        <f t="shared" si="380"/>
        <v>0</v>
      </c>
      <c r="K2400" s="122"/>
      <c r="L2400" s="122"/>
      <c r="M2400" s="122"/>
    </row>
    <row r="2401" spans="1:13" ht="24.75" customHeight="1" x14ac:dyDescent="0.15">
      <c r="A2401" s="113"/>
      <c r="B2401" s="113"/>
      <c r="C2401" s="113"/>
      <c r="D2401" s="40" t="s">
        <v>764</v>
      </c>
      <c r="E2401" s="119"/>
      <c r="F2401" s="40"/>
      <c r="G2401" s="40"/>
      <c r="H2401" s="40"/>
      <c r="I2401" s="40"/>
      <c r="J2401" s="40">
        <f t="shared" si="380"/>
        <v>0</v>
      </c>
      <c r="K2401" s="122"/>
      <c r="L2401" s="122"/>
      <c r="M2401" s="122"/>
    </row>
    <row r="2402" spans="1:13" ht="24.75" customHeight="1" x14ac:dyDescent="0.15">
      <c r="A2402" s="113"/>
      <c r="B2402" s="113"/>
      <c r="C2402" s="113"/>
      <c r="D2402" s="40" t="s">
        <v>1910</v>
      </c>
      <c r="E2402" s="119"/>
      <c r="F2402" s="40"/>
      <c r="G2402" s="40"/>
      <c r="H2402" s="40"/>
      <c r="I2402" s="40"/>
      <c r="J2402" s="40">
        <f t="shared" si="380"/>
        <v>0</v>
      </c>
      <c r="K2402" s="122"/>
      <c r="L2402" s="122"/>
      <c r="M2402" s="122"/>
    </row>
    <row r="2403" spans="1:13" ht="16.5" customHeight="1" x14ac:dyDescent="0.15">
      <c r="A2403" s="113"/>
      <c r="B2403" s="113"/>
      <c r="C2403" s="113"/>
      <c r="D2403" s="40" t="s">
        <v>1911</v>
      </c>
      <c r="E2403" s="119"/>
      <c r="F2403" s="40"/>
      <c r="G2403" s="40"/>
      <c r="H2403" s="40"/>
      <c r="I2403" s="40"/>
      <c r="J2403" s="40">
        <f t="shared" si="380"/>
        <v>0</v>
      </c>
      <c r="K2403" s="122"/>
      <c r="L2403" s="122"/>
      <c r="M2403" s="122"/>
    </row>
    <row r="2404" spans="1:13" ht="33" customHeight="1" x14ac:dyDescent="0.15">
      <c r="A2404" s="113"/>
      <c r="B2404" s="113"/>
      <c r="C2404" s="113"/>
      <c r="D2404" s="40" t="s">
        <v>1912</v>
      </c>
      <c r="E2404" s="119"/>
      <c r="F2404" s="40"/>
      <c r="G2404" s="40"/>
      <c r="H2404" s="40"/>
      <c r="I2404" s="40"/>
      <c r="J2404" s="40">
        <f t="shared" si="380"/>
        <v>0</v>
      </c>
      <c r="K2404" s="122"/>
      <c r="L2404" s="122"/>
      <c r="M2404" s="122"/>
    </row>
    <row r="2405" spans="1:13" ht="24.75" customHeight="1" x14ac:dyDescent="0.15">
      <c r="A2405" s="113"/>
      <c r="B2405" s="113"/>
      <c r="C2405" s="113"/>
      <c r="D2405" s="40" t="s">
        <v>1913</v>
      </c>
      <c r="E2405" s="119"/>
      <c r="F2405" s="40"/>
      <c r="G2405" s="40"/>
      <c r="H2405" s="40"/>
      <c r="I2405" s="40"/>
      <c r="J2405" s="40">
        <f t="shared" si="380"/>
        <v>0</v>
      </c>
      <c r="K2405" s="122"/>
      <c r="L2405" s="122"/>
      <c r="M2405" s="122"/>
    </row>
    <row r="2406" spans="1:13" ht="21" customHeight="1" x14ac:dyDescent="0.15">
      <c r="A2406" s="113"/>
      <c r="B2406" s="113"/>
      <c r="C2406" s="113"/>
      <c r="D2406" s="40" t="s">
        <v>1914</v>
      </c>
      <c r="E2406" s="119"/>
      <c r="F2406" s="40"/>
      <c r="G2406" s="40"/>
      <c r="H2406" s="40"/>
      <c r="I2406" s="40"/>
      <c r="J2406" s="40">
        <f t="shared" si="380"/>
        <v>0</v>
      </c>
      <c r="K2406" s="122"/>
      <c r="L2406" s="122"/>
      <c r="M2406" s="122"/>
    </row>
    <row r="2407" spans="1:13" ht="21.75" customHeight="1" x14ac:dyDescent="0.15">
      <c r="A2407" s="114"/>
      <c r="B2407" s="114"/>
      <c r="C2407" s="114"/>
      <c r="D2407" s="40" t="s">
        <v>1915</v>
      </c>
      <c r="E2407" s="120"/>
      <c r="F2407" s="40"/>
      <c r="G2407" s="40"/>
      <c r="H2407" s="40"/>
      <c r="I2407" s="40"/>
      <c r="J2407" s="40">
        <f t="shared" si="380"/>
        <v>0</v>
      </c>
      <c r="K2407" s="123"/>
      <c r="L2407" s="123"/>
      <c r="M2407" s="123"/>
    </row>
    <row r="2408" spans="1:13" ht="26.25" customHeight="1" x14ac:dyDescent="0.15">
      <c r="A2408" s="112">
        <v>3</v>
      </c>
      <c r="B2408" s="112" t="s">
        <v>1916</v>
      </c>
      <c r="C2408" s="112" t="s">
        <v>1917</v>
      </c>
      <c r="D2408" s="86" t="s">
        <v>15</v>
      </c>
      <c r="E2408" s="87"/>
      <c r="F2408" s="87"/>
      <c r="G2408" s="87"/>
      <c r="H2408" s="87"/>
      <c r="I2408" s="87"/>
      <c r="J2408" s="87"/>
      <c r="K2408" s="87"/>
      <c r="L2408" s="87"/>
      <c r="M2408" s="88"/>
    </row>
    <row r="2409" spans="1:13" ht="18.75" customHeight="1" x14ac:dyDescent="0.15">
      <c r="A2409" s="113"/>
      <c r="B2409" s="113"/>
      <c r="C2409" s="113"/>
      <c r="D2409" s="40" t="s">
        <v>1918</v>
      </c>
      <c r="E2409" s="40" t="s">
        <v>17</v>
      </c>
      <c r="F2409" s="40">
        <v>20425.68</v>
      </c>
      <c r="G2409" s="40">
        <f t="shared" ref="G2409:G2427" si="381">(F2409*19.88%)+F2409</f>
        <v>24486.305184000001</v>
      </c>
      <c r="H2409" s="40">
        <v>21219.14</v>
      </c>
      <c r="I2409" s="40">
        <f t="shared" ref="I2409:I2427" si="382">(H2409*5.1%)+H2409</f>
        <v>22301.316139999999</v>
      </c>
      <c r="J2409" s="40">
        <f>I2409</f>
        <v>22301.316139999999</v>
      </c>
      <c r="K2409" s="39">
        <v>30895.067840000003</v>
      </c>
      <c r="L2409" s="39">
        <v>172389.94500000001</v>
      </c>
      <c r="M2409" s="39">
        <f>MIN(K2409,L2409)</f>
        <v>30895.067840000003</v>
      </c>
    </row>
    <row r="2410" spans="1:13" ht="16.5" customHeight="1" x14ac:dyDescent="0.15">
      <c r="A2410" s="113"/>
      <c r="B2410" s="113"/>
      <c r="C2410" s="113"/>
      <c r="D2410" s="40" t="s">
        <v>1919</v>
      </c>
      <c r="E2410" s="40" t="s">
        <v>17</v>
      </c>
      <c r="F2410" s="40">
        <v>39716.82</v>
      </c>
      <c r="G2410" s="40">
        <f t="shared" si="381"/>
        <v>47612.523816000001</v>
      </c>
      <c r="H2410" s="40">
        <v>22687.523020000001</v>
      </c>
      <c r="I2410" s="40">
        <f t="shared" si="382"/>
        <v>23844.586694019999</v>
      </c>
      <c r="J2410" s="40">
        <f t="shared" ref="J2410:J2427" si="383">I2410</f>
        <v>23844.586694019999</v>
      </c>
      <c r="K2410" s="39">
        <v>33033.033517120006</v>
      </c>
      <c r="L2410" s="39">
        <v>91035</v>
      </c>
      <c r="M2410" s="39">
        <f t="shared" ref="M2410:M2427" si="384">MIN(K2410,L2410)</f>
        <v>33033.033517120006</v>
      </c>
    </row>
    <row r="2411" spans="1:13" ht="24.75" customHeight="1" x14ac:dyDescent="0.15">
      <c r="A2411" s="113"/>
      <c r="B2411" s="113"/>
      <c r="C2411" s="113"/>
      <c r="D2411" s="40" t="s">
        <v>1920</v>
      </c>
      <c r="E2411" s="40" t="s">
        <v>17</v>
      </c>
      <c r="F2411" s="40">
        <v>397176.12</v>
      </c>
      <c r="G2411" s="40">
        <f t="shared" si="381"/>
        <v>476134.73265599995</v>
      </c>
      <c r="H2411" s="40">
        <v>33647.625800000002</v>
      </c>
      <c r="I2411" s="40">
        <f t="shared" si="382"/>
        <v>35363.654715800003</v>
      </c>
      <c r="J2411" s="40">
        <f t="shared" si="383"/>
        <v>35363.654715800003</v>
      </c>
      <c r="K2411" s="39">
        <v>48990.943164800003</v>
      </c>
      <c r="L2411" s="39">
        <v>1001692.496</v>
      </c>
      <c r="M2411" s="39">
        <f t="shared" si="384"/>
        <v>48990.943164800003</v>
      </c>
    </row>
    <row r="2412" spans="1:13" ht="18.75" customHeight="1" x14ac:dyDescent="0.15">
      <c r="A2412" s="113"/>
      <c r="B2412" s="113"/>
      <c r="C2412" s="113"/>
      <c r="D2412" s="40" t="s">
        <v>1515</v>
      </c>
      <c r="E2412" s="40" t="s">
        <v>17</v>
      </c>
      <c r="F2412" s="40">
        <v>59008.95</v>
      </c>
      <c r="G2412" s="40">
        <f t="shared" si="381"/>
        <v>70739.92925999999</v>
      </c>
      <c r="H2412" s="40">
        <v>41697</v>
      </c>
      <c r="I2412" s="40">
        <f t="shared" si="382"/>
        <v>43823.546999999999</v>
      </c>
      <c r="J2412" s="40">
        <f t="shared" si="383"/>
        <v>43823.546999999999</v>
      </c>
      <c r="K2412" s="39">
        <v>60710.832000000002</v>
      </c>
      <c r="L2412" s="39">
        <v>91289.898000000001</v>
      </c>
      <c r="M2412" s="39">
        <f t="shared" si="384"/>
        <v>60710.832000000002</v>
      </c>
    </row>
    <row r="2413" spans="1:13" ht="18" customHeight="1" x14ac:dyDescent="0.15">
      <c r="A2413" s="113"/>
      <c r="B2413" s="113"/>
      <c r="C2413" s="113"/>
      <c r="D2413" s="40" t="s">
        <v>1921</v>
      </c>
      <c r="E2413" s="40" t="s">
        <v>17</v>
      </c>
      <c r="F2413" s="40">
        <v>28370.43</v>
      </c>
      <c r="G2413" s="40">
        <f t="shared" si="381"/>
        <v>34010.471484000002</v>
      </c>
      <c r="H2413" s="40">
        <v>29472.3662</v>
      </c>
      <c r="I2413" s="40">
        <f t="shared" si="382"/>
        <v>30975.456876200002</v>
      </c>
      <c r="J2413" s="40">
        <f t="shared" si="383"/>
        <v>30975.456876200002</v>
      </c>
      <c r="K2413" s="39">
        <v>42911.765187200006</v>
      </c>
      <c r="L2413" s="39">
        <v>92273.076000000001</v>
      </c>
      <c r="M2413" s="39">
        <f t="shared" si="384"/>
        <v>42911.765187200006</v>
      </c>
    </row>
    <row r="2414" spans="1:13" ht="18.75" customHeight="1" x14ac:dyDescent="0.15">
      <c r="A2414" s="113"/>
      <c r="B2414" s="113"/>
      <c r="C2414" s="113"/>
      <c r="D2414" s="40" t="s">
        <v>1922</v>
      </c>
      <c r="E2414" s="40" t="s">
        <v>17</v>
      </c>
      <c r="F2414" s="40">
        <v>73759.95</v>
      </c>
      <c r="G2414" s="40">
        <f t="shared" si="381"/>
        <v>88423.428059999991</v>
      </c>
      <c r="H2414" s="40">
        <v>12617.512199999999</v>
      </c>
      <c r="I2414" s="40">
        <f t="shared" si="382"/>
        <v>13261.005322199999</v>
      </c>
      <c r="J2414" s="40">
        <f t="shared" si="383"/>
        <v>13261.005322199999</v>
      </c>
      <c r="K2414" s="39">
        <v>18371.097763199999</v>
      </c>
      <c r="L2414" s="39">
        <v>111793.003</v>
      </c>
      <c r="M2414" s="39">
        <f t="shared" si="384"/>
        <v>18371.097763199999</v>
      </c>
    </row>
    <row r="2415" spans="1:13" ht="16.5" customHeight="1" x14ac:dyDescent="0.15">
      <c r="A2415" s="113"/>
      <c r="B2415" s="113"/>
      <c r="C2415" s="113"/>
      <c r="D2415" s="40" t="s">
        <v>273</v>
      </c>
      <c r="E2415" s="40" t="s">
        <v>17</v>
      </c>
      <c r="F2415" s="40">
        <v>30640.5</v>
      </c>
      <c r="G2415" s="40">
        <f t="shared" si="381"/>
        <v>36731.831399999995</v>
      </c>
      <c r="H2415" s="40">
        <v>12617.512199999999</v>
      </c>
      <c r="I2415" s="40">
        <f t="shared" si="382"/>
        <v>13261.005322199999</v>
      </c>
      <c r="J2415" s="40">
        <f t="shared" si="383"/>
        <v>13261.005322199999</v>
      </c>
      <c r="K2415" s="39">
        <v>18371.097763199999</v>
      </c>
      <c r="L2415" s="39">
        <v>132132.364</v>
      </c>
      <c r="M2415" s="39">
        <f t="shared" si="384"/>
        <v>18371.097763199999</v>
      </c>
    </row>
    <row r="2416" spans="1:13" ht="9" customHeight="1" x14ac:dyDescent="0.15">
      <c r="A2416" s="113"/>
      <c r="B2416" s="113"/>
      <c r="C2416" s="113"/>
      <c r="D2416" s="40" t="s">
        <v>1923</v>
      </c>
      <c r="E2416" s="40" t="s">
        <v>17</v>
      </c>
      <c r="F2416" s="40">
        <v>77165.55</v>
      </c>
      <c r="G2416" s="40">
        <f t="shared" si="381"/>
        <v>92506.06134</v>
      </c>
      <c r="H2416" s="40">
        <v>23165</v>
      </c>
      <c r="I2416" s="40">
        <f t="shared" si="382"/>
        <v>24346.415000000001</v>
      </c>
      <c r="J2416" s="40">
        <f t="shared" si="383"/>
        <v>24346.415000000001</v>
      </c>
      <c r="K2416" s="39">
        <v>33728.239999999998</v>
      </c>
      <c r="L2416" s="39">
        <v>107100</v>
      </c>
      <c r="M2416" s="39">
        <f t="shared" si="384"/>
        <v>33728.239999999998</v>
      </c>
    </row>
    <row r="2417" spans="1:13" ht="16.5" customHeight="1" x14ac:dyDescent="0.15">
      <c r="A2417" s="113"/>
      <c r="B2417" s="113"/>
      <c r="C2417" s="113"/>
      <c r="D2417" s="40" t="s">
        <v>1924</v>
      </c>
      <c r="E2417" s="40" t="s">
        <v>17</v>
      </c>
      <c r="F2417" s="40">
        <v>96456.69</v>
      </c>
      <c r="G2417" s="40">
        <f t="shared" si="381"/>
        <v>115632.279972</v>
      </c>
      <c r="H2417" s="40">
        <v>50963</v>
      </c>
      <c r="I2417" s="40">
        <f t="shared" si="382"/>
        <v>53562.112999999998</v>
      </c>
      <c r="J2417" s="40">
        <f t="shared" si="383"/>
        <v>53562.112999999998</v>
      </c>
      <c r="K2417" s="39">
        <v>74202.127999999997</v>
      </c>
      <c r="L2417" s="39">
        <v>116244.55499999999</v>
      </c>
      <c r="M2417" s="39">
        <f t="shared" si="384"/>
        <v>74202.127999999997</v>
      </c>
    </row>
    <row r="2418" spans="1:13" ht="16.5" customHeight="1" x14ac:dyDescent="0.15">
      <c r="A2418" s="113"/>
      <c r="B2418" s="113"/>
      <c r="C2418" s="113"/>
      <c r="D2418" s="40" t="s">
        <v>1925</v>
      </c>
      <c r="E2418" s="40" t="s">
        <v>17</v>
      </c>
      <c r="F2418" s="40">
        <v>96456.69</v>
      </c>
      <c r="G2418" s="40">
        <f t="shared" si="381"/>
        <v>115632.279972</v>
      </c>
      <c r="H2418" s="40">
        <v>94633.657999999996</v>
      </c>
      <c r="I2418" s="40">
        <f t="shared" si="382"/>
        <v>99459.974558000002</v>
      </c>
      <c r="J2418" s="40">
        <f t="shared" si="383"/>
        <v>99459.974558000002</v>
      </c>
      <c r="K2418" s="39">
        <v>137786.60604799999</v>
      </c>
      <c r="L2418" s="39">
        <v>116244.55499999999</v>
      </c>
      <c r="M2418" s="39">
        <f t="shared" si="384"/>
        <v>116244.55499999999</v>
      </c>
    </row>
    <row r="2419" spans="1:13" ht="16.5" customHeight="1" x14ac:dyDescent="0.15">
      <c r="A2419" s="113"/>
      <c r="B2419" s="113"/>
      <c r="C2419" s="113"/>
      <c r="D2419" s="40" t="s">
        <v>1926</v>
      </c>
      <c r="E2419" s="40" t="s">
        <v>17</v>
      </c>
      <c r="F2419" s="40">
        <v>73759.95</v>
      </c>
      <c r="G2419" s="40">
        <f t="shared" si="381"/>
        <v>88423.428059999991</v>
      </c>
      <c r="H2419" s="40">
        <v>76626.113599999997</v>
      </c>
      <c r="I2419" s="40">
        <f t="shared" si="382"/>
        <v>80534.045393599998</v>
      </c>
      <c r="J2419" s="40">
        <f t="shared" si="383"/>
        <v>80534.045393599998</v>
      </c>
      <c r="K2419" s="39">
        <v>111567.62140159999</v>
      </c>
      <c r="L2419" s="39">
        <v>107100</v>
      </c>
      <c r="M2419" s="39">
        <f t="shared" si="384"/>
        <v>107100</v>
      </c>
    </row>
    <row r="2420" spans="1:13" ht="15" customHeight="1" x14ac:dyDescent="0.15">
      <c r="A2420" s="113"/>
      <c r="B2420" s="113"/>
      <c r="C2420" s="113"/>
      <c r="D2420" s="40" t="s">
        <v>1927</v>
      </c>
      <c r="E2420" s="40" t="s">
        <v>17</v>
      </c>
      <c r="F2420" s="40">
        <v>177027.84</v>
      </c>
      <c r="G2420" s="40">
        <f t="shared" si="381"/>
        <v>212220.97459199998</v>
      </c>
      <c r="H2420" s="40">
        <v>33647.625800000002</v>
      </c>
      <c r="I2420" s="40">
        <f t="shared" si="382"/>
        <v>35363.654715800003</v>
      </c>
      <c r="J2420" s="40">
        <f t="shared" si="383"/>
        <v>35363.654715800003</v>
      </c>
      <c r="K2420" s="39">
        <v>48990.943164800003</v>
      </c>
      <c r="L2420" s="39">
        <v>321300</v>
      </c>
      <c r="M2420" s="39">
        <f t="shared" si="384"/>
        <v>48990.943164800003</v>
      </c>
    </row>
    <row r="2421" spans="1:13" ht="16.5" customHeight="1" x14ac:dyDescent="0.15">
      <c r="A2421" s="113"/>
      <c r="B2421" s="113"/>
      <c r="C2421" s="113"/>
      <c r="D2421" s="40" t="s">
        <v>1928</v>
      </c>
      <c r="E2421" s="40" t="s">
        <v>17</v>
      </c>
      <c r="F2421" s="40">
        <v>222418.35</v>
      </c>
      <c r="G2421" s="40">
        <f t="shared" si="381"/>
        <v>266635.11797999998</v>
      </c>
      <c r="H2421" s="40">
        <v>92660</v>
      </c>
      <c r="I2421" s="40">
        <f t="shared" si="382"/>
        <v>97385.66</v>
      </c>
      <c r="J2421" s="40">
        <f t="shared" si="383"/>
        <v>97385.66</v>
      </c>
      <c r="K2421" s="39">
        <v>134912.95999999999</v>
      </c>
      <c r="L2421" s="39">
        <v>214200</v>
      </c>
      <c r="M2421" s="39">
        <f t="shared" si="384"/>
        <v>134912.95999999999</v>
      </c>
    </row>
    <row r="2422" spans="1:13" ht="16.5" customHeight="1" x14ac:dyDescent="0.15">
      <c r="A2422" s="113"/>
      <c r="B2422" s="113"/>
      <c r="C2422" s="113"/>
      <c r="D2422" s="40" t="s">
        <v>1929</v>
      </c>
      <c r="E2422" s="40" t="s">
        <v>17</v>
      </c>
      <c r="F2422" s="40">
        <v>317740.5</v>
      </c>
      <c r="G2422" s="40">
        <f t="shared" si="381"/>
        <v>380907.31140000001</v>
      </c>
      <c r="H2422" s="40">
        <v>90806.8</v>
      </c>
      <c r="I2422" s="40">
        <f t="shared" si="382"/>
        <v>95437.946800000005</v>
      </c>
      <c r="J2422" s="40">
        <f t="shared" si="383"/>
        <v>95437.946800000005</v>
      </c>
      <c r="K2422" s="39">
        <v>132214.70079999999</v>
      </c>
      <c r="L2422" s="39">
        <v>267750</v>
      </c>
      <c r="M2422" s="39">
        <f t="shared" si="384"/>
        <v>132214.70079999999</v>
      </c>
    </row>
    <row r="2423" spans="1:13" ht="12" customHeight="1" x14ac:dyDescent="0.15">
      <c r="A2423" s="113"/>
      <c r="B2423" s="113"/>
      <c r="C2423" s="113"/>
      <c r="D2423" s="40" t="s">
        <v>1930</v>
      </c>
      <c r="E2423" s="40" t="s">
        <v>17</v>
      </c>
      <c r="F2423" s="40">
        <v>17022.060000000001</v>
      </c>
      <c r="G2423" s="40">
        <f t="shared" si="381"/>
        <v>20406.045528000002</v>
      </c>
      <c r="H2423" s="40">
        <v>12617.512199999999</v>
      </c>
      <c r="I2423" s="40">
        <f t="shared" si="382"/>
        <v>13261.005322199999</v>
      </c>
      <c r="J2423" s="40">
        <f t="shared" si="383"/>
        <v>13261.005322199999</v>
      </c>
      <c r="K2423" s="39">
        <v>18371.097763199999</v>
      </c>
      <c r="L2423" s="39">
        <v>26775</v>
      </c>
      <c r="M2423" s="39">
        <f t="shared" si="384"/>
        <v>18371.097763199999</v>
      </c>
    </row>
    <row r="2424" spans="1:13" ht="9.75" customHeight="1" x14ac:dyDescent="0.15">
      <c r="A2424" s="113"/>
      <c r="B2424" s="113"/>
      <c r="C2424" s="113"/>
      <c r="D2424" s="40" t="s">
        <v>1931</v>
      </c>
      <c r="E2424" s="40" t="s">
        <v>17</v>
      </c>
      <c r="F2424" s="40">
        <v>31773.06</v>
      </c>
      <c r="G2424" s="40">
        <f t="shared" si="381"/>
        <v>38089.544328000004</v>
      </c>
      <c r="H2424" s="40">
        <v>12617.512199999999</v>
      </c>
      <c r="I2424" s="40">
        <f t="shared" si="382"/>
        <v>13261.005322199999</v>
      </c>
      <c r="J2424" s="40">
        <f t="shared" si="383"/>
        <v>13261.005322199999</v>
      </c>
      <c r="K2424" s="39">
        <v>18371.097763199999</v>
      </c>
      <c r="L2424" s="39">
        <v>45367.56</v>
      </c>
      <c r="M2424" s="39">
        <f t="shared" si="384"/>
        <v>18371.097763199999</v>
      </c>
    </row>
    <row r="2425" spans="1:13" ht="18.75" customHeight="1" x14ac:dyDescent="0.15">
      <c r="A2425" s="113"/>
      <c r="B2425" s="113"/>
      <c r="C2425" s="113"/>
      <c r="D2425" s="40" t="s">
        <v>1932</v>
      </c>
      <c r="E2425" s="40" t="s">
        <v>17</v>
      </c>
      <c r="F2425" s="40">
        <v>28370.43</v>
      </c>
      <c r="G2425" s="40">
        <f t="shared" si="381"/>
        <v>34010.471484000002</v>
      </c>
      <c r="H2425" s="40">
        <v>9778.4097999999994</v>
      </c>
      <c r="I2425" s="40">
        <f t="shared" si="382"/>
        <v>10277.108699799999</v>
      </c>
      <c r="J2425" s="40">
        <f t="shared" si="383"/>
        <v>10277.108699799999</v>
      </c>
      <c r="K2425" s="39">
        <v>14237.364668799999</v>
      </c>
      <c r="L2425" s="39">
        <v>80549.91</v>
      </c>
      <c r="M2425" s="39">
        <f t="shared" si="384"/>
        <v>14237.364668799999</v>
      </c>
    </row>
    <row r="2426" spans="1:13" ht="14.25" customHeight="1" x14ac:dyDescent="0.15">
      <c r="A2426" s="113"/>
      <c r="B2426" s="113"/>
      <c r="C2426" s="113"/>
      <c r="D2426" s="40" t="s">
        <v>1933</v>
      </c>
      <c r="E2426" s="40" t="s">
        <v>17</v>
      </c>
      <c r="F2426" s="40">
        <v>204261.75</v>
      </c>
      <c r="G2426" s="40">
        <f t="shared" si="381"/>
        <v>244868.9859</v>
      </c>
      <c r="H2426" s="40">
        <v>70236.28</v>
      </c>
      <c r="I2426" s="40">
        <f t="shared" si="382"/>
        <v>73818.330279999995</v>
      </c>
      <c r="J2426" s="40">
        <f t="shared" si="383"/>
        <v>73818.330279999995</v>
      </c>
      <c r="K2426" s="39">
        <v>102264.02368</v>
      </c>
      <c r="L2426" s="39">
        <v>639030</v>
      </c>
      <c r="M2426" s="39">
        <f t="shared" si="384"/>
        <v>102264.02368</v>
      </c>
    </row>
    <row r="2427" spans="1:13" ht="16.5" customHeight="1" x14ac:dyDescent="0.15">
      <c r="A2427" s="113"/>
      <c r="B2427" s="113"/>
      <c r="C2427" s="113"/>
      <c r="D2427" s="40" t="s">
        <v>55</v>
      </c>
      <c r="E2427" s="40" t="s">
        <v>17</v>
      </c>
      <c r="F2427" s="40">
        <v>180430.47</v>
      </c>
      <c r="G2427" s="40">
        <f t="shared" si="381"/>
        <v>216300.04743599999</v>
      </c>
      <c r="H2427" s="40">
        <v>111192</v>
      </c>
      <c r="I2427" s="40">
        <f t="shared" si="382"/>
        <v>116862.792</v>
      </c>
      <c r="J2427" s="40">
        <f t="shared" si="383"/>
        <v>116862.792</v>
      </c>
      <c r="K2427" s="39">
        <v>161895.552</v>
      </c>
      <c r="L2427" s="39">
        <v>814179.55500000005</v>
      </c>
      <c r="M2427" s="39">
        <f t="shared" si="384"/>
        <v>161895.552</v>
      </c>
    </row>
    <row r="2428" spans="1:13" ht="15.75" customHeight="1" x14ac:dyDescent="0.15">
      <c r="A2428" s="113"/>
      <c r="B2428" s="113"/>
      <c r="C2428" s="113"/>
      <c r="D2428" s="86" t="s">
        <v>81</v>
      </c>
      <c r="E2428" s="87"/>
      <c r="F2428" s="87"/>
      <c r="G2428" s="87"/>
      <c r="H2428" s="87"/>
      <c r="I2428" s="87"/>
      <c r="J2428" s="87"/>
      <c r="K2428" s="87"/>
      <c r="L2428" s="87"/>
      <c r="M2428" s="88"/>
    </row>
    <row r="2429" spans="1:13" ht="14.25" customHeight="1" x14ac:dyDescent="0.15">
      <c r="A2429" s="113"/>
      <c r="B2429" s="113"/>
      <c r="C2429" s="113"/>
      <c r="D2429" s="40" t="s">
        <v>788</v>
      </c>
      <c r="E2429" s="118" t="s">
        <v>82</v>
      </c>
      <c r="F2429" s="40">
        <v>41700.78</v>
      </c>
      <c r="G2429" s="40">
        <f>(F2429*19.88%)+F2429</f>
        <v>49990.895063999997</v>
      </c>
      <c r="H2429" s="40">
        <v>43321.3298</v>
      </c>
      <c r="I2429" s="40">
        <f>(H2429*5.1%)+H2429</f>
        <v>45530.717619800002</v>
      </c>
      <c r="J2429" s="40">
        <f>I2429</f>
        <v>45530.717619800002</v>
      </c>
      <c r="K2429" s="121">
        <v>198275.85618879998</v>
      </c>
      <c r="L2429" s="121">
        <v>364480.34</v>
      </c>
      <c r="M2429" s="121">
        <f>MIN(K2429,L2429)</f>
        <v>198275.85618879998</v>
      </c>
    </row>
    <row r="2430" spans="1:13" ht="15" customHeight="1" x14ac:dyDescent="0.15">
      <c r="A2430" s="113"/>
      <c r="B2430" s="113"/>
      <c r="C2430" s="113"/>
      <c r="D2430" s="40" t="s">
        <v>405</v>
      </c>
      <c r="E2430" s="119"/>
      <c r="F2430" s="40"/>
      <c r="G2430" s="40"/>
      <c r="H2430" s="40"/>
      <c r="I2430" s="40"/>
      <c r="J2430" s="40">
        <f t="shared" ref="J2430:J2441" si="385">+(G2430+I2430)/2</f>
        <v>0</v>
      </c>
      <c r="K2430" s="122"/>
      <c r="L2430" s="122"/>
      <c r="M2430" s="122"/>
    </row>
    <row r="2431" spans="1:13" ht="16.5" customHeight="1" x14ac:dyDescent="0.15">
      <c r="A2431" s="113"/>
      <c r="B2431" s="113"/>
      <c r="C2431" s="113"/>
      <c r="D2431" s="40" t="s">
        <v>466</v>
      </c>
      <c r="E2431" s="119"/>
      <c r="F2431" s="40"/>
      <c r="G2431" s="40"/>
      <c r="H2431" s="40"/>
      <c r="I2431" s="40"/>
      <c r="J2431" s="40">
        <f t="shared" si="385"/>
        <v>0</v>
      </c>
      <c r="K2431" s="122"/>
      <c r="L2431" s="122"/>
      <c r="M2431" s="122"/>
    </row>
    <row r="2432" spans="1:13" ht="21.75" customHeight="1" x14ac:dyDescent="0.15">
      <c r="A2432" s="113"/>
      <c r="B2432" s="113"/>
      <c r="C2432" s="113"/>
      <c r="D2432" s="40" t="s">
        <v>1934</v>
      </c>
      <c r="E2432" s="119"/>
      <c r="F2432" s="40"/>
      <c r="G2432" s="40"/>
      <c r="H2432" s="40"/>
      <c r="I2432" s="40"/>
      <c r="J2432" s="40">
        <f t="shared" si="385"/>
        <v>0</v>
      </c>
      <c r="K2432" s="122"/>
      <c r="L2432" s="122"/>
      <c r="M2432" s="122"/>
    </row>
    <row r="2433" spans="1:13" ht="24.75" customHeight="1" x14ac:dyDescent="0.15">
      <c r="A2433" s="113"/>
      <c r="B2433" s="113"/>
      <c r="C2433" s="113"/>
      <c r="D2433" s="40" t="s">
        <v>1935</v>
      </c>
      <c r="E2433" s="119"/>
      <c r="F2433" s="40"/>
      <c r="G2433" s="40"/>
      <c r="H2433" s="40"/>
      <c r="I2433" s="40"/>
      <c r="J2433" s="40">
        <f t="shared" si="385"/>
        <v>0</v>
      </c>
      <c r="K2433" s="122"/>
      <c r="L2433" s="122"/>
      <c r="M2433" s="122"/>
    </row>
    <row r="2434" spans="1:13" ht="14.25" customHeight="1" x14ac:dyDescent="0.15">
      <c r="A2434" s="113"/>
      <c r="B2434" s="113"/>
      <c r="C2434" s="113"/>
      <c r="D2434" s="40" t="s">
        <v>1936</v>
      </c>
      <c r="E2434" s="119"/>
      <c r="F2434" s="40"/>
      <c r="G2434" s="40"/>
      <c r="H2434" s="40"/>
      <c r="I2434" s="40"/>
      <c r="J2434" s="40">
        <f t="shared" si="385"/>
        <v>0</v>
      </c>
      <c r="K2434" s="122"/>
      <c r="L2434" s="122"/>
      <c r="M2434" s="122"/>
    </row>
    <row r="2435" spans="1:13" ht="16.5" customHeight="1" x14ac:dyDescent="0.15">
      <c r="A2435" s="113"/>
      <c r="B2435" s="113"/>
      <c r="C2435" s="113"/>
      <c r="D2435" s="40" t="s">
        <v>468</v>
      </c>
      <c r="E2435" s="119"/>
      <c r="F2435" s="40"/>
      <c r="G2435" s="40"/>
      <c r="H2435" s="40"/>
      <c r="I2435" s="40"/>
      <c r="J2435" s="40">
        <f t="shared" si="385"/>
        <v>0</v>
      </c>
      <c r="K2435" s="122"/>
      <c r="L2435" s="122"/>
      <c r="M2435" s="122"/>
    </row>
    <row r="2436" spans="1:13" ht="21" customHeight="1" x14ac:dyDescent="0.15">
      <c r="A2436" s="113"/>
      <c r="B2436" s="113"/>
      <c r="C2436" s="113"/>
      <c r="D2436" s="40" t="s">
        <v>469</v>
      </c>
      <c r="E2436" s="119"/>
      <c r="F2436" s="40"/>
      <c r="G2436" s="40"/>
      <c r="H2436" s="40"/>
      <c r="I2436" s="40"/>
      <c r="J2436" s="40">
        <f t="shared" si="385"/>
        <v>0</v>
      </c>
      <c r="K2436" s="122"/>
      <c r="L2436" s="122"/>
      <c r="M2436" s="122"/>
    </row>
    <row r="2437" spans="1:13" ht="19.5" customHeight="1" x14ac:dyDescent="0.15">
      <c r="A2437" s="113"/>
      <c r="B2437" s="113"/>
      <c r="C2437" s="113"/>
      <c r="D2437" s="40" t="s">
        <v>1937</v>
      </c>
      <c r="E2437" s="119"/>
      <c r="F2437" s="40"/>
      <c r="G2437" s="40"/>
      <c r="H2437" s="40"/>
      <c r="I2437" s="40"/>
      <c r="J2437" s="40">
        <f t="shared" si="385"/>
        <v>0</v>
      </c>
      <c r="K2437" s="122"/>
      <c r="L2437" s="122"/>
      <c r="M2437" s="122"/>
    </row>
    <row r="2438" spans="1:13" ht="15.75" customHeight="1" x14ac:dyDescent="0.15">
      <c r="A2438" s="113"/>
      <c r="B2438" s="113"/>
      <c r="C2438" s="113"/>
      <c r="D2438" s="40" t="s">
        <v>1271</v>
      </c>
      <c r="E2438" s="119"/>
      <c r="F2438" s="40"/>
      <c r="G2438" s="40"/>
      <c r="H2438" s="40"/>
      <c r="I2438" s="40"/>
      <c r="J2438" s="40">
        <f t="shared" si="385"/>
        <v>0</v>
      </c>
      <c r="K2438" s="122"/>
      <c r="L2438" s="122"/>
      <c r="M2438" s="122"/>
    </row>
    <row r="2439" spans="1:13" ht="15.75" customHeight="1" x14ac:dyDescent="0.15">
      <c r="A2439" s="113"/>
      <c r="B2439" s="113"/>
      <c r="C2439" s="113"/>
      <c r="D2439" s="40" t="s">
        <v>1938</v>
      </c>
      <c r="E2439" s="119"/>
      <c r="F2439" s="40"/>
      <c r="G2439" s="40"/>
      <c r="H2439" s="40"/>
      <c r="I2439" s="40"/>
      <c r="J2439" s="40">
        <f t="shared" si="385"/>
        <v>0</v>
      </c>
      <c r="K2439" s="122"/>
      <c r="L2439" s="122"/>
      <c r="M2439" s="122"/>
    </row>
    <row r="2440" spans="1:13" ht="18.75" customHeight="1" x14ac:dyDescent="0.15">
      <c r="A2440" s="113"/>
      <c r="B2440" s="113"/>
      <c r="C2440" s="113"/>
      <c r="D2440" s="40" t="s">
        <v>99</v>
      </c>
      <c r="E2440" s="119"/>
      <c r="F2440" s="40"/>
      <c r="G2440" s="40"/>
      <c r="H2440" s="40"/>
      <c r="I2440" s="40"/>
      <c r="J2440" s="40">
        <f t="shared" si="385"/>
        <v>0</v>
      </c>
      <c r="K2440" s="122"/>
      <c r="L2440" s="122"/>
      <c r="M2440" s="122"/>
    </row>
    <row r="2441" spans="1:13" ht="24.75" customHeight="1" x14ac:dyDescent="0.15">
      <c r="A2441" s="114"/>
      <c r="B2441" s="114"/>
      <c r="C2441" s="114"/>
      <c r="D2441" s="40" t="s">
        <v>1939</v>
      </c>
      <c r="E2441" s="120"/>
      <c r="F2441" s="40"/>
      <c r="G2441" s="40"/>
      <c r="H2441" s="40"/>
      <c r="I2441" s="40"/>
      <c r="J2441" s="40">
        <f t="shared" si="385"/>
        <v>0</v>
      </c>
      <c r="K2441" s="123"/>
      <c r="L2441" s="123"/>
      <c r="M2441" s="123"/>
    </row>
    <row r="2442" spans="1:13" ht="14.25" customHeight="1" x14ac:dyDescent="0.15">
      <c r="A2442" s="112">
        <v>4</v>
      </c>
      <c r="B2442" s="112" t="s">
        <v>1940</v>
      </c>
      <c r="C2442" s="112" t="s">
        <v>1941</v>
      </c>
      <c r="D2442" s="86" t="s">
        <v>15</v>
      </c>
      <c r="E2442" s="87"/>
      <c r="F2442" s="87"/>
      <c r="G2442" s="87"/>
      <c r="H2442" s="87"/>
      <c r="I2442" s="87"/>
      <c r="J2442" s="87"/>
      <c r="K2442" s="87"/>
      <c r="L2442" s="87"/>
      <c r="M2442" s="88"/>
    </row>
    <row r="2443" spans="1:13" ht="19.5" customHeight="1" x14ac:dyDescent="0.15">
      <c r="A2443" s="113"/>
      <c r="B2443" s="113"/>
      <c r="C2443" s="113"/>
      <c r="D2443" s="40" t="s">
        <v>770</v>
      </c>
      <c r="E2443" s="40" t="s">
        <v>17</v>
      </c>
      <c r="F2443" s="40">
        <v>59008.95</v>
      </c>
      <c r="G2443" s="40">
        <f t="shared" ref="G2443:G2465" si="386">(F2443*19.88%)+F2443</f>
        <v>70739.92925999999</v>
      </c>
      <c r="H2443" s="40">
        <v>54677.739399999999</v>
      </c>
      <c r="I2443" s="40">
        <f t="shared" ref="I2443:I2465" si="387">(H2443*5.1%)+H2443</f>
        <v>57466.3041094</v>
      </c>
      <c r="J2443" s="40">
        <f>I2443</f>
        <v>57466.3041094</v>
      </c>
      <c r="K2443" s="39">
        <v>83200</v>
      </c>
      <c r="L2443" s="39">
        <v>80325</v>
      </c>
      <c r="M2443" s="39">
        <f>MIN(K2443,L2443)</f>
        <v>80325</v>
      </c>
    </row>
    <row r="2444" spans="1:13" ht="21" customHeight="1" x14ac:dyDescent="0.15">
      <c r="A2444" s="113"/>
      <c r="B2444" s="113"/>
      <c r="C2444" s="113"/>
      <c r="D2444" s="40" t="s">
        <v>1942</v>
      </c>
      <c r="E2444" s="40" t="s">
        <v>17</v>
      </c>
      <c r="F2444" s="40">
        <v>54468.81</v>
      </c>
      <c r="G2444" s="40">
        <f t="shared" si="386"/>
        <v>65297.209427999995</v>
      </c>
      <c r="H2444" s="40">
        <v>0</v>
      </c>
      <c r="I2444" s="40">
        <f t="shared" si="387"/>
        <v>0</v>
      </c>
      <c r="J2444" s="40">
        <f t="shared" ref="J2444:J2465" si="388">I2444</f>
        <v>0</v>
      </c>
      <c r="K2444" s="39">
        <v>52000</v>
      </c>
      <c r="L2444" s="39">
        <v>151725</v>
      </c>
      <c r="M2444" s="39">
        <f t="shared" ref="M2444:M2465" si="389">MIN(K2444,L2444)</f>
        <v>52000</v>
      </c>
    </row>
    <row r="2445" spans="1:13" ht="12.75" customHeight="1" x14ac:dyDescent="0.15">
      <c r="A2445" s="113"/>
      <c r="B2445" s="113"/>
      <c r="C2445" s="113"/>
      <c r="D2445" s="40" t="s">
        <v>1943</v>
      </c>
      <c r="E2445" s="40" t="s">
        <v>17</v>
      </c>
      <c r="F2445" s="40">
        <v>179295.93</v>
      </c>
      <c r="G2445" s="40">
        <f t="shared" si="386"/>
        <v>214939.960884</v>
      </c>
      <c r="H2445" s="40">
        <v>0</v>
      </c>
      <c r="I2445" s="40">
        <f t="shared" si="387"/>
        <v>0</v>
      </c>
      <c r="J2445" s="40">
        <f t="shared" si="388"/>
        <v>0</v>
      </c>
      <c r="K2445" s="39">
        <v>278614.96000000002</v>
      </c>
      <c r="L2445" s="39">
        <v>357000</v>
      </c>
      <c r="M2445" s="39">
        <f t="shared" si="389"/>
        <v>278614.96000000002</v>
      </c>
    </row>
    <row r="2446" spans="1:13" ht="16.5" customHeight="1" x14ac:dyDescent="0.15">
      <c r="A2446" s="113"/>
      <c r="B2446" s="113"/>
      <c r="C2446" s="113"/>
      <c r="D2446" s="40" t="s">
        <v>1944</v>
      </c>
      <c r="E2446" s="40" t="s">
        <v>17</v>
      </c>
      <c r="F2446" s="40">
        <v>147522.87</v>
      </c>
      <c r="G2446" s="40">
        <f t="shared" si="386"/>
        <v>176850.41655599998</v>
      </c>
      <c r="H2446" s="40">
        <v>0</v>
      </c>
      <c r="I2446" s="40">
        <f t="shared" si="387"/>
        <v>0</v>
      </c>
      <c r="J2446" s="40">
        <f t="shared" si="388"/>
        <v>0</v>
      </c>
      <c r="K2446" s="39">
        <v>820560</v>
      </c>
      <c r="L2446" s="39">
        <v>321300</v>
      </c>
      <c r="M2446" s="39">
        <f t="shared" si="389"/>
        <v>321300</v>
      </c>
    </row>
    <row r="2447" spans="1:13" ht="24.75" customHeight="1" x14ac:dyDescent="0.15">
      <c r="A2447" s="113"/>
      <c r="B2447" s="113"/>
      <c r="C2447" s="113"/>
      <c r="D2447" s="40" t="s">
        <v>1945</v>
      </c>
      <c r="E2447" s="40" t="s">
        <v>17</v>
      </c>
      <c r="F2447" s="40">
        <v>96456.69</v>
      </c>
      <c r="G2447" s="40">
        <f t="shared" si="386"/>
        <v>115632.279972</v>
      </c>
      <c r="H2447" s="40">
        <v>0</v>
      </c>
      <c r="I2447" s="40">
        <f t="shared" si="387"/>
        <v>0</v>
      </c>
      <c r="J2447" s="40">
        <f t="shared" si="388"/>
        <v>0</v>
      </c>
      <c r="K2447" s="39">
        <v>151424</v>
      </c>
      <c r="L2447" s="39">
        <v>214200</v>
      </c>
      <c r="M2447" s="39">
        <f t="shared" si="389"/>
        <v>151424</v>
      </c>
    </row>
    <row r="2448" spans="1:13" ht="16.5" customHeight="1" x14ac:dyDescent="0.15">
      <c r="A2448" s="113"/>
      <c r="B2448" s="113"/>
      <c r="C2448" s="113"/>
      <c r="D2448" s="40" t="s">
        <v>273</v>
      </c>
      <c r="E2448" s="40" t="s">
        <v>17</v>
      </c>
      <c r="F2448" s="40">
        <v>20425.68</v>
      </c>
      <c r="G2448" s="40">
        <f t="shared" si="386"/>
        <v>24486.305184000001</v>
      </c>
      <c r="H2448" s="40">
        <v>28391.9506</v>
      </c>
      <c r="I2448" s="40">
        <f t="shared" si="387"/>
        <v>29839.940080600001</v>
      </c>
      <c r="J2448" s="40">
        <f t="shared" si="388"/>
        <v>29839.940080600001</v>
      </c>
      <c r="K2448" s="39">
        <v>41338.6800736</v>
      </c>
      <c r="L2448" s="39">
        <v>132090</v>
      </c>
      <c r="M2448" s="39">
        <f t="shared" si="389"/>
        <v>41338.6800736</v>
      </c>
    </row>
    <row r="2449" spans="1:13" ht="19.5" customHeight="1" x14ac:dyDescent="0.15">
      <c r="A2449" s="113"/>
      <c r="B2449" s="113"/>
      <c r="C2449" s="113"/>
      <c r="D2449" s="40" t="s">
        <v>1946</v>
      </c>
      <c r="E2449" s="40" t="s">
        <v>17</v>
      </c>
      <c r="F2449" s="40">
        <v>278023.67999999999</v>
      </c>
      <c r="G2449" s="40">
        <f t="shared" si="386"/>
        <v>333294.78758399998</v>
      </c>
      <c r="H2449" s="40">
        <v>0</v>
      </c>
      <c r="I2449" s="40">
        <f t="shared" si="387"/>
        <v>0</v>
      </c>
      <c r="J2449" s="40">
        <f t="shared" si="388"/>
        <v>0</v>
      </c>
      <c r="K2449" s="39">
        <v>540800</v>
      </c>
      <c r="L2449" s="39">
        <v>248710</v>
      </c>
      <c r="M2449" s="39">
        <f t="shared" si="389"/>
        <v>248710</v>
      </c>
    </row>
    <row r="2450" spans="1:13" ht="16.5" customHeight="1" x14ac:dyDescent="0.15">
      <c r="A2450" s="113"/>
      <c r="B2450" s="113"/>
      <c r="C2450" s="113"/>
      <c r="D2450" s="40" t="s">
        <v>1947</v>
      </c>
      <c r="E2450" s="40" t="s">
        <v>17</v>
      </c>
      <c r="F2450" s="40">
        <v>209936.43</v>
      </c>
      <c r="G2450" s="40">
        <f t="shared" si="386"/>
        <v>251671.792284</v>
      </c>
      <c r="H2450" s="40">
        <v>0</v>
      </c>
      <c r="I2450" s="40">
        <f t="shared" si="387"/>
        <v>0</v>
      </c>
      <c r="J2450" s="40">
        <f t="shared" si="388"/>
        <v>0</v>
      </c>
      <c r="K2450" s="39">
        <v>474240</v>
      </c>
      <c r="L2450" s="39">
        <v>1160250</v>
      </c>
      <c r="M2450" s="39">
        <f t="shared" si="389"/>
        <v>474240</v>
      </c>
    </row>
    <row r="2451" spans="1:13" ht="24.75" customHeight="1" x14ac:dyDescent="0.15">
      <c r="A2451" s="113"/>
      <c r="B2451" s="113"/>
      <c r="C2451" s="113"/>
      <c r="D2451" s="40" t="s">
        <v>1948</v>
      </c>
      <c r="E2451" s="40" t="s">
        <v>17</v>
      </c>
      <c r="F2451" s="40">
        <v>290505.59999999998</v>
      </c>
      <c r="G2451" s="40">
        <f t="shared" si="386"/>
        <v>348258.11327999999</v>
      </c>
      <c r="H2451" s="40">
        <v>189269.1692</v>
      </c>
      <c r="I2451" s="40">
        <f t="shared" si="387"/>
        <v>198921.89682920001</v>
      </c>
      <c r="J2451" s="40">
        <f t="shared" si="388"/>
        <v>198921.89682920001</v>
      </c>
      <c r="K2451" s="39">
        <v>275575.9103552</v>
      </c>
      <c r="L2451" s="39">
        <v>1392300</v>
      </c>
      <c r="M2451" s="39">
        <f t="shared" si="389"/>
        <v>275575.9103552</v>
      </c>
    </row>
    <row r="2452" spans="1:13" ht="24.75" customHeight="1" x14ac:dyDescent="0.15">
      <c r="A2452" s="113"/>
      <c r="B2452" s="113"/>
      <c r="C2452" s="113"/>
      <c r="D2452" s="40" t="s">
        <v>1949</v>
      </c>
      <c r="E2452" s="40" t="s">
        <v>17</v>
      </c>
      <c r="F2452" s="40">
        <v>59008.95</v>
      </c>
      <c r="G2452" s="40">
        <f t="shared" si="386"/>
        <v>70739.92925999999</v>
      </c>
      <c r="H2452" s="40">
        <v>0</v>
      </c>
      <c r="I2452" s="40">
        <f t="shared" si="387"/>
        <v>0</v>
      </c>
      <c r="J2452" s="40">
        <f t="shared" si="388"/>
        <v>0</v>
      </c>
      <c r="K2452" s="39">
        <v>150800</v>
      </c>
      <c r="L2452" s="39">
        <v>285600</v>
      </c>
      <c r="M2452" s="39">
        <f t="shared" si="389"/>
        <v>150800</v>
      </c>
    </row>
    <row r="2453" spans="1:13" ht="16.5" customHeight="1" x14ac:dyDescent="0.15">
      <c r="A2453" s="113"/>
      <c r="B2453" s="113"/>
      <c r="C2453" s="113"/>
      <c r="D2453" s="40" t="s">
        <v>1950</v>
      </c>
      <c r="E2453" s="40" t="s">
        <v>17</v>
      </c>
      <c r="F2453" s="40">
        <v>317740.5</v>
      </c>
      <c r="G2453" s="40">
        <f t="shared" si="386"/>
        <v>380907.31140000001</v>
      </c>
      <c r="H2453" s="40">
        <v>0</v>
      </c>
      <c r="I2453" s="40">
        <f t="shared" si="387"/>
        <v>0</v>
      </c>
      <c r="J2453" s="40">
        <f t="shared" si="388"/>
        <v>0</v>
      </c>
      <c r="K2453" s="39">
        <v>267060.56</v>
      </c>
      <c r="L2453" s="39">
        <v>1130500</v>
      </c>
      <c r="M2453" s="39">
        <f t="shared" si="389"/>
        <v>267060.56</v>
      </c>
    </row>
    <row r="2454" spans="1:13" ht="24.75" customHeight="1" x14ac:dyDescent="0.15">
      <c r="A2454" s="113"/>
      <c r="B2454" s="113"/>
      <c r="C2454" s="113"/>
      <c r="D2454" s="40" t="s">
        <v>1951</v>
      </c>
      <c r="E2454" s="40" t="s">
        <v>17</v>
      </c>
      <c r="F2454" s="40">
        <v>63548.1</v>
      </c>
      <c r="G2454" s="40">
        <f t="shared" si="386"/>
        <v>76181.462279999992</v>
      </c>
      <c r="H2454" s="40">
        <v>47317.755599999997</v>
      </c>
      <c r="I2454" s="40">
        <f t="shared" si="387"/>
        <v>49730.961135599995</v>
      </c>
      <c r="J2454" s="40">
        <f t="shared" si="388"/>
        <v>49730.961135599995</v>
      </c>
      <c r="K2454" s="39">
        <v>68894.652153599993</v>
      </c>
      <c r="L2454" s="39">
        <v>196350</v>
      </c>
      <c r="M2454" s="39">
        <f t="shared" si="389"/>
        <v>68894.652153599993</v>
      </c>
    </row>
    <row r="2455" spans="1:13" ht="16.5" customHeight="1" x14ac:dyDescent="0.15">
      <c r="A2455" s="113"/>
      <c r="B2455" s="113"/>
      <c r="C2455" s="113"/>
      <c r="D2455" s="40" t="s">
        <v>1952</v>
      </c>
      <c r="E2455" s="40" t="s">
        <v>17</v>
      </c>
      <c r="F2455" s="40">
        <v>73759.95</v>
      </c>
      <c r="G2455" s="40">
        <f t="shared" si="386"/>
        <v>88423.428059999991</v>
      </c>
      <c r="H2455" s="40">
        <v>68346.016000000003</v>
      </c>
      <c r="I2455" s="40">
        <f t="shared" si="387"/>
        <v>71831.662815999996</v>
      </c>
      <c r="J2455" s="40">
        <f t="shared" si="388"/>
        <v>71831.662815999996</v>
      </c>
      <c r="K2455" s="39">
        <v>99511.799296000012</v>
      </c>
      <c r="L2455" s="39">
        <v>249900</v>
      </c>
      <c r="M2455" s="39">
        <f t="shared" si="389"/>
        <v>99511.799296000012</v>
      </c>
    </row>
    <row r="2456" spans="1:13" ht="16.5" customHeight="1" x14ac:dyDescent="0.15">
      <c r="A2456" s="113"/>
      <c r="B2456" s="113"/>
      <c r="C2456" s="113"/>
      <c r="D2456" s="40" t="s">
        <v>1953</v>
      </c>
      <c r="E2456" s="40" t="s">
        <v>17</v>
      </c>
      <c r="F2456" s="40">
        <v>306392.13</v>
      </c>
      <c r="G2456" s="40">
        <f t="shared" si="386"/>
        <v>367302.88544400001</v>
      </c>
      <c r="H2456" s="40">
        <v>72552.78</v>
      </c>
      <c r="I2456" s="40">
        <f t="shared" si="387"/>
        <v>76252.971779999993</v>
      </c>
      <c r="J2456" s="40">
        <f t="shared" si="388"/>
        <v>76252.971779999993</v>
      </c>
      <c r="K2456" s="39">
        <v>1279200</v>
      </c>
      <c r="L2456" s="39">
        <v>1856400</v>
      </c>
      <c r="M2456" s="39">
        <f t="shared" si="389"/>
        <v>1279200</v>
      </c>
    </row>
    <row r="2457" spans="1:13" ht="24.75" customHeight="1" x14ac:dyDescent="0.15">
      <c r="A2457" s="113"/>
      <c r="B2457" s="113"/>
      <c r="C2457" s="113"/>
      <c r="D2457" s="40" t="s">
        <v>1954</v>
      </c>
      <c r="E2457" s="40" t="s">
        <v>17</v>
      </c>
      <c r="F2457" s="40">
        <v>96456.69</v>
      </c>
      <c r="G2457" s="40">
        <f t="shared" si="386"/>
        <v>115632.279972</v>
      </c>
      <c r="H2457" s="40">
        <v>0</v>
      </c>
      <c r="I2457" s="40">
        <f t="shared" si="387"/>
        <v>0</v>
      </c>
      <c r="J2457" s="40">
        <f t="shared" si="388"/>
        <v>0</v>
      </c>
      <c r="K2457" s="39">
        <v>590605.6</v>
      </c>
      <c r="L2457" s="39">
        <v>571200</v>
      </c>
      <c r="M2457" s="39">
        <f t="shared" si="389"/>
        <v>571200</v>
      </c>
    </row>
    <row r="2458" spans="1:13" ht="16.5" customHeight="1" x14ac:dyDescent="0.15">
      <c r="A2458" s="113"/>
      <c r="B2458" s="113"/>
      <c r="C2458" s="113"/>
      <c r="D2458" s="40" t="s">
        <v>1955</v>
      </c>
      <c r="E2458" s="40" t="s">
        <v>17</v>
      </c>
      <c r="F2458" s="40">
        <v>76030.02</v>
      </c>
      <c r="G2458" s="40">
        <f t="shared" si="386"/>
        <v>91144.787976000007</v>
      </c>
      <c r="H2458" s="40">
        <v>0</v>
      </c>
      <c r="I2458" s="40">
        <f t="shared" si="387"/>
        <v>0</v>
      </c>
      <c r="J2458" s="40">
        <f t="shared" si="388"/>
        <v>0</v>
      </c>
      <c r="K2458" s="39">
        <v>239200</v>
      </c>
      <c r="L2458" s="39">
        <v>160650</v>
      </c>
      <c r="M2458" s="39">
        <f t="shared" si="389"/>
        <v>160650</v>
      </c>
    </row>
    <row r="2459" spans="1:13" ht="24.75" customHeight="1" x14ac:dyDescent="0.15">
      <c r="A2459" s="113"/>
      <c r="B2459" s="113"/>
      <c r="C2459" s="113"/>
      <c r="D2459" s="40" t="s">
        <v>1956</v>
      </c>
      <c r="E2459" s="40" t="s">
        <v>17</v>
      </c>
      <c r="F2459" s="40">
        <v>177027.84</v>
      </c>
      <c r="G2459" s="40">
        <f t="shared" si="386"/>
        <v>212220.97459199998</v>
      </c>
      <c r="H2459" s="40">
        <v>0</v>
      </c>
      <c r="I2459" s="40">
        <f t="shared" si="387"/>
        <v>0</v>
      </c>
      <c r="J2459" s="40">
        <f t="shared" si="388"/>
        <v>0</v>
      </c>
      <c r="K2459" s="39">
        <v>855920</v>
      </c>
      <c r="L2459" s="39">
        <v>416704.91800000001</v>
      </c>
      <c r="M2459" s="39">
        <f t="shared" si="389"/>
        <v>416704.91800000001</v>
      </c>
    </row>
    <row r="2460" spans="1:13" ht="21" customHeight="1" x14ac:dyDescent="0.15">
      <c r="A2460" s="113"/>
      <c r="B2460" s="113"/>
      <c r="C2460" s="113"/>
      <c r="D2460" s="40" t="s">
        <v>1957</v>
      </c>
      <c r="E2460" s="40" t="s">
        <v>17</v>
      </c>
      <c r="F2460" s="40">
        <v>93053.07</v>
      </c>
      <c r="G2460" s="40">
        <f t="shared" si="386"/>
        <v>111552.02031600001</v>
      </c>
      <c r="H2460" s="40">
        <v>0</v>
      </c>
      <c r="I2460" s="40">
        <f t="shared" si="387"/>
        <v>0</v>
      </c>
      <c r="J2460" s="40">
        <f t="shared" si="388"/>
        <v>0</v>
      </c>
      <c r="K2460" s="39">
        <v>290056</v>
      </c>
      <c r="L2460" s="39">
        <v>249900</v>
      </c>
      <c r="M2460" s="39">
        <f t="shared" si="389"/>
        <v>249900</v>
      </c>
    </row>
    <row r="2461" spans="1:13" ht="16.5" customHeight="1" x14ac:dyDescent="0.15">
      <c r="A2461" s="113"/>
      <c r="B2461" s="113"/>
      <c r="C2461" s="113"/>
      <c r="D2461" s="40" t="s">
        <v>1958</v>
      </c>
      <c r="E2461" s="40" t="s">
        <v>17</v>
      </c>
      <c r="F2461" s="40">
        <v>74101.5</v>
      </c>
      <c r="G2461" s="40">
        <f t="shared" si="386"/>
        <v>88832.878199999992</v>
      </c>
      <c r="H2461" s="40">
        <v>0</v>
      </c>
      <c r="I2461" s="40">
        <f t="shared" si="387"/>
        <v>0</v>
      </c>
      <c r="J2461" s="40">
        <f t="shared" si="388"/>
        <v>0</v>
      </c>
      <c r="K2461" s="39">
        <v>243937.2</v>
      </c>
      <c r="L2461" s="39">
        <v>249900</v>
      </c>
      <c r="M2461" s="39">
        <f t="shared" si="389"/>
        <v>243937.2</v>
      </c>
    </row>
    <row r="2462" spans="1:13" ht="15.75" customHeight="1" x14ac:dyDescent="0.15">
      <c r="A2462" s="113"/>
      <c r="B2462" s="113"/>
      <c r="C2462" s="113"/>
      <c r="D2462" s="40" t="s">
        <v>1959</v>
      </c>
      <c r="E2462" s="40" t="s">
        <v>17</v>
      </c>
      <c r="F2462" s="40">
        <v>54468.81</v>
      </c>
      <c r="G2462" s="40">
        <f t="shared" si="386"/>
        <v>65297.209427999995</v>
      </c>
      <c r="H2462" s="40">
        <v>0</v>
      </c>
      <c r="I2462" s="40">
        <f t="shared" si="387"/>
        <v>0</v>
      </c>
      <c r="J2462" s="40">
        <f t="shared" si="388"/>
        <v>0</v>
      </c>
      <c r="K2462" s="39">
        <v>394056</v>
      </c>
      <c r="L2462" s="39">
        <v>158270</v>
      </c>
      <c r="M2462" s="39">
        <f t="shared" si="389"/>
        <v>158270</v>
      </c>
    </row>
    <row r="2463" spans="1:13" ht="16.5" customHeight="1" x14ac:dyDescent="0.15">
      <c r="A2463" s="113"/>
      <c r="B2463" s="113"/>
      <c r="C2463" s="113"/>
      <c r="D2463" s="40" t="s">
        <v>1960</v>
      </c>
      <c r="E2463" s="40" t="s">
        <v>17</v>
      </c>
      <c r="F2463" s="40">
        <v>39716.82</v>
      </c>
      <c r="G2463" s="40">
        <f t="shared" si="386"/>
        <v>47612.523816000001</v>
      </c>
      <c r="H2463" s="40">
        <v>50470.975400000003</v>
      </c>
      <c r="I2463" s="40">
        <f t="shared" si="387"/>
        <v>53044.995145400004</v>
      </c>
      <c r="J2463" s="40">
        <f t="shared" si="388"/>
        <v>53044.995145400004</v>
      </c>
      <c r="K2463" s="39">
        <v>73485.740182400012</v>
      </c>
      <c r="L2463" s="39">
        <v>116620</v>
      </c>
      <c r="M2463" s="39">
        <f t="shared" si="389"/>
        <v>73485.740182400012</v>
      </c>
    </row>
    <row r="2464" spans="1:13" ht="19.5" customHeight="1" x14ac:dyDescent="0.15">
      <c r="A2464" s="113"/>
      <c r="B2464" s="113"/>
      <c r="C2464" s="113"/>
      <c r="D2464" s="40" t="s">
        <v>1961</v>
      </c>
      <c r="E2464" s="40" t="s">
        <v>17</v>
      </c>
      <c r="F2464" s="40">
        <v>97591.23</v>
      </c>
      <c r="G2464" s="40">
        <f t="shared" si="386"/>
        <v>116992.366524</v>
      </c>
      <c r="H2464" s="40">
        <v>0</v>
      </c>
      <c r="I2464" s="40">
        <f t="shared" si="387"/>
        <v>0</v>
      </c>
      <c r="J2464" s="40">
        <f t="shared" si="388"/>
        <v>0</v>
      </c>
      <c r="K2464" s="39">
        <v>821142.4</v>
      </c>
      <c r="L2464" s="39">
        <v>466480</v>
      </c>
      <c r="M2464" s="39">
        <f t="shared" si="389"/>
        <v>466480</v>
      </c>
    </row>
    <row r="2465" spans="1:13" ht="24.75" customHeight="1" x14ac:dyDescent="0.15">
      <c r="A2465" s="113"/>
      <c r="B2465" s="113"/>
      <c r="C2465" s="113"/>
      <c r="D2465" s="40" t="s">
        <v>1962</v>
      </c>
      <c r="E2465" s="40" t="s">
        <v>17</v>
      </c>
      <c r="F2465" s="40">
        <v>141848.19</v>
      </c>
      <c r="G2465" s="40">
        <f t="shared" si="386"/>
        <v>170047.61017200002</v>
      </c>
      <c r="H2465" s="40">
        <v>99891.186400000006</v>
      </c>
      <c r="I2465" s="40">
        <f t="shared" si="387"/>
        <v>104985.6369064</v>
      </c>
      <c r="J2465" s="40">
        <f t="shared" si="388"/>
        <v>104985.6369064</v>
      </c>
      <c r="K2465" s="39">
        <v>145441.56739840002</v>
      </c>
      <c r="L2465" s="39">
        <v>371609.51100000006</v>
      </c>
      <c r="M2465" s="39">
        <f t="shared" si="389"/>
        <v>145441.56739840002</v>
      </c>
    </row>
    <row r="2466" spans="1:13" ht="24.75" customHeight="1" x14ac:dyDescent="0.15">
      <c r="A2466" s="113"/>
      <c r="B2466" s="113"/>
      <c r="C2466" s="113"/>
      <c r="D2466" s="86" t="s">
        <v>81</v>
      </c>
      <c r="E2466" s="87"/>
      <c r="F2466" s="87"/>
      <c r="G2466" s="87"/>
      <c r="H2466" s="87"/>
      <c r="I2466" s="87"/>
      <c r="J2466" s="87"/>
      <c r="K2466" s="87"/>
      <c r="L2466" s="87"/>
      <c r="M2466" s="88"/>
    </row>
    <row r="2467" spans="1:13" ht="24.75" customHeight="1" x14ac:dyDescent="0.15">
      <c r="A2467" s="113"/>
      <c r="B2467" s="113"/>
      <c r="C2467" s="113"/>
      <c r="D2467" s="40" t="s">
        <v>788</v>
      </c>
      <c r="E2467" s="118" t="s">
        <v>82</v>
      </c>
      <c r="F2467" s="40">
        <v>169912.71</v>
      </c>
      <c r="G2467" s="40">
        <f>(F2467*19.88%)+F2467</f>
        <v>203691.35674799999</v>
      </c>
      <c r="H2467" s="40">
        <v>99146.2</v>
      </c>
      <c r="I2467" s="40">
        <f>(H2467*5.1%)+H2467</f>
        <v>104202.6562</v>
      </c>
      <c r="J2467" s="40">
        <f>I2467</f>
        <v>104202.6562</v>
      </c>
      <c r="K2467" s="121">
        <v>144356.86719999998</v>
      </c>
      <c r="L2467" s="121">
        <v>271613.93</v>
      </c>
      <c r="M2467" s="121">
        <f>MIN(K2467,L2467)</f>
        <v>144356.86719999998</v>
      </c>
    </row>
    <row r="2468" spans="1:13" ht="24.75" customHeight="1" x14ac:dyDescent="0.15">
      <c r="A2468" s="113"/>
      <c r="B2468" s="113"/>
      <c r="C2468" s="113"/>
      <c r="D2468" s="40" t="s">
        <v>764</v>
      </c>
      <c r="E2468" s="119"/>
      <c r="F2468" s="40"/>
      <c r="G2468" s="40"/>
      <c r="H2468" s="40"/>
      <c r="I2468" s="40"/>
      <c r="J2468" s="40">
        <f t="shared" ref="J2468:J2476" si="390">+(G2468+I2468)/2</f>
        <v>0</v>
      </c>
      <c r="K2468" s="122"/>
      <c r="L2468" s="122"/>
      <c r="M2468" s="122"/>
    </row>
    <row r="2469" spans="1:13" ht="33" customHeight="1" x14ac:dyDescent="0.15">
      <c r="A2469" s="113"/>
      <c r="B2469" s="113"/>
      <c r="C2469" s="113"/>
      <c r="D2469" s="40" t="s">
        <v>1934</v>
      </c>
      <c r="E2469" s="119"/>
      <c r="F2469" s="40"/>
      <c r="G2469" s="40"/>
      <c r="H2469" s="40"/>
      <c r="I2469" s="40"/>
      <c r="J2469" s="40">
        <f t="shared" si="390"/>
        <v>0</v>
      </c>
      <c r="K2469" s="122"/>
      <c r="L2469" s="122"/>
      <c r="M2469" s="122"/>
    </row>
    <row r="2470" spans="1:13" ht="24.75" customHeight="1" x14ac:dyDescent="0.15">
      <c r="A2470" s="113"/>
      <c r="B2470" s="113"/>
      <c r="C2470" s="113"/>
      <c r="D2470" s="40" t="s">
        <v>1963</v>
      </c>
      <c r="E2470" s="119"/>
      <c r="F2470" s="40"/>
      <c r="G2470" s="40"/>
      <c r="H2470" s="40"/>
      <c r="I2470" s="40"/>
      <c r="J2470" s="40">
        <f t="shared" si="390"/>
        <v>0</v>
      </c>
      <c r="K2470" s="122"/>
      <c r="L2470" s="122"/>
      <c r="M2470" s="122"/>
    </row>
    <row r="2471" spans="1:13" ht="24.75" customHeight="1" x14ac:dyDescent="0.15">
      <c r="A2471" s="113"/>
      <c r="B2471" s="113"/>
      <c r="C2471" s="113"/>
      <c r="D2471" s="40" t="s">
        <v>1964</v>
      </c>
      <c r="E2471" s="119"/>
      <c r="F2471" s="40"/>
      <c r="G2471" s="40"/>
      <c r="H2471" s="40"/>
      <c r="I2471" s="40"/>
      <c r="J2471" s="40"/>
      <c r="K2471" s="122"/>
      <c r="L2471" s="122"/>
      <c r="M2471" s="122"/>
    </row>
    <row r="2472" spans="1:13" ht="17.25" customHeight="1" x14ac:dyDescent="0.15">
      <c r="A2472" s="113"/>
      <c r="B2472" s="113"/>
      <c r="C2472" s="113"/>
      <c r="D2472" s="40" t="s">
        <v>1965</v>
      </c>
      <c r="E2472" s="119"/>
      <c r="F2472" s="40"/>
      <c r="G2472" s="40"/>
      <c r="H2472" s="40"/>
      <c r="I2472" s="40"/>
      <c r="J2472" s="40">
        <f t="shared" si="390"/>
        <v>0</v>
      </c>
      <c r="K2472" s="122"/>
      <c r="L2472" s="122"/>
      <c r="M2472" s="122"/>
    </row>
    <row r="2473" spans="1:13" ht="16.5" customHeight="1" x14ac:dyDescent="0.15">
      <c r="A2473" s="113"/>
      <c r="B2473" s="113"/>
      <c r="C2473" s="113"/>
      <c r="D2473" s="40" t="s">
        <v>1966</v>
      </c>
      <c r="E2473" s="119"/>
      <c r="F2473" s="40"/>
      <c r="G2473" s="40"/>
      <c r="H2473" s="40"/>
      <c r="I2473" s="40"/>
      <c r="J2473" s="40">
        <f t="shared" si="390"/>
        <v>0</v>
      </c>
      <c r="K2473" s="122"/>
      <c r="L2473" s="122"/>
      <c r="M2473" s="122"/>
    </row>
    <row r="2474" spans="1:13" ht="24.75" customHeight="1" x14ac:dyDescent="0.15">
      <c r="A2474" s="113"/>
      <c r="B2474" s="113"/>
      <c r="C2474" s="113"/>
      <c r="D2474" s="40" t="s">
        <v>1967</v>
      </c>
      <c r="E2474" s="119"/>
      <c r="F2474" s="40"/>
      <c r="G2474" s="40"/>
      <c r="H2474" s="40"/>
      <c r="I2474" s="40"/>
      <c r="J2474" s="40">
        <f t="shared" si="390"/>
        <v>0</v>
      </c>
      <c r="K2474" s="122"/>
      <c r="L2474" s="122"/>
      <c r="M2474" s="122"/>
    </row>
    <row r="2475" spans="1:13" ht="17.25" customHeight="1" x14ac:dyDescent="0.15">
      <c r="A2475" s="113"/>
      <c r="B2475" s="113"/>
      <c r="C2475" s="113"/>
      <c r="D2475" s="40" t="s">
        <v>1968</v>
      </c>
      <c r="E2475" s="119"/>
      <c r="F2475" s="40"/>
      <c r="G2475" s="40"/>
      <c r="H2475" s="40"/>
      <c r="I2475" s="40"/>
      <c r="J2475" s="40">
        <f t="shared" si="390"/>
        <v>0</v>
      </c>
      <c r="K2475" s="122"/>
      <c r="L2475" s="122"/>
      <c r="M2475" s="122"/>
    </row>
    <row r="2476" spans="1:13" ht="24.75" customHeight="1" x14ac:dyDescent="0.15">
      <c r="A2476" s="114"/>
      <c r="B2476" s="114"/>
      <c r="C2476" s="114"/>
      <c r="D2476" s="40" t="s">
        <v>1271</v>
      </c>
      <c r="E2476" s="120"/>
      <c r="F2476" s="40"/>
      <c r="G2476" s="40"/>
      <c r="H2476" s="40"/>
      <c r="I2476" s="40"/>
      <c r="J2476" s="40">
        <f t="shared" si="390"/>
        <v>0</v>
      </c>
      <c r="K2476" s="123"/>
      <c r="L2476" s="123"/>
      <c r="M2476" s="123"/>
    </row>
    <row r="2477" spans="1:13" ht="19.5" customHeight="1" x14ac:dyDescent="0.15">
      <c r="A2477" s="112">
        <v>5</v>
      </c>
      <c r="B2477" s="112" t="s">
        <v>1969</v>
      </c>
      <c r="C2477" s="112" t="s">
        <v>1970</v>
      </c>
      <c r="D2477" s="86" t="s">
        <v>15</v>
      </c>
      <c r="E2477" s="87"/>
      <c r="F2477" s="87"/>
      <c r="G2477" s="87"/>
      <c r="H2477" s="87"/>
      <c r="I2477" s="87"/>
      <c r="J2477" s="87"/>
      <c r="K2477" s="87"/>
      <c r="L2477" s="87"/>
      <c r="M2477" s="88"/>
    </row>
    <row r="2478" spans="1:13" ht="24.75" customHeight="1" x14ac:dyDescent="0.15">
      <c r="A2478" s="113"/>
      <c r="B2478" s="113"/>
      <c r="C2478" s="113"/>
      <c r="D2478" s="40" t="s">
        <v>1971</v>
      </c>
      <c r="E2478" s="40" t="s">
        <v>17</v>
      </c>
      <c r="F2478" s="40">
        <v>17022.060000000001</v>
      </c>
      <c r="G2478" s="40">
        <f t="shared" ref="G2478:G2485" si="391">(F2478*19.88%)+F2478</f>
        <v>20406.045528000002</v>
      </c>
      <c r="H2478" s="40">
        <v>0</v>
      </c>
      <c r="I2478" s="40">
        <f t="shared" ref="I2478:I2485" si="392">(H2478*5.1%)+H2478</f>
        <v>0</v>
      </c>
      <c r="J2478" s="40">
        <f>I2478</f>
        <v>0</v>
      </c>
      <c r="K2478" s="39">
        <v>52000</v>
      </c>
      <c r="L2478" s="39">
        <v>92981.125999999989</v>
      </c>
      <c r="M2478" s="39">
        <f>MIN(K2478,L2478)</f>
        <v>52000</v>
      </c>
    </row>
    <row r="2479" spans="1:13" ht="24.75" customHeight="1" x14ac:dyDescent="0.15">
      <c r="A2479" s="113"/>
      <c r="B2479" s="113"/>
      <c r="C2479" s="113"/>
      <c r="D2479" s="40" t="s">
        <v>1555</v>
      </c>
      <c r="E2479" s="40" t="s">
        <v>17</v>
      </c>
      <c r="F2479" s="40">
        <v>30640.5</v>
      </c>
      <c r="G2479" s="40">
        <f t="shared" si="391"/>
        <v>36731.831399999995</v>
      </c>
      <c r="H2479" s="40">
        <v>0</v>
      </c>
      <c r="I2479" s="40">
        <f t="shared" si="392"/>
        <v>0</v>
      </c>
      <c r="J2479" s="40">
        <f t="shared" ref="J2479:J2485" si="393">I2479</f>
        <v>0</v>
      </c>
      <c r="K2479" s="39">
        <v>83200</v>
      </c>
      <c r="L2479" s="39">
        <v>126457.73</v>
      </c>
      <c r="M2479" s="39">
        <f t="shared" ref="M2479:M2485" si="394">MIN(K2479,L2479)</f>
        <v>83200</v>
      </c>
    </row>
    <row r="2480" spans="1:13" ht="16.5" customHeight="1" x14ac:dyDescent="0.15">
      <c r="A2480" s="113"/>
      <c r="B2480" s="113"/>
      <c r="C2480" s="113"/>
      <c r="D2480" s="40" t="s">
        <v>273</v>
      </c>
      <c r="E2480" s="40" t="s">
        <v>17</v>
      </c>
      <c r="F2480" s="40">
        <v>30640.5</v>
      </c>
      <c r="G2480" s="40">
        <f t="shared" si="391"/>
        <v>36731.831399999995</v>
      </c>
      <c r="H2480" s="40">
        <v>0</v>
      </c>
      <c r="I2480" s="40">
        <f t="shared" si="392"/>
        <v>0</v>
      </c>
      <c r="J2480" s="40">
        <f t="shared" si="393"/>
        <v>0</v>
      </c>
      <c r="K2480" s="39">
        <v>52000</v>
      </c>
      <c r="L2480" s="39">
        <v>132328.476</v>
      </c>
      <c r="M2480" s="39">
        <f t="shared" si="394"/>
        <v>52000</v>
      </c>
    </row>
    <row r="2481" spans="1:13" ht="24.75" customHeight="1" x14ac:dyDescent="0.15">
      <c r="A2481" s="113"/>
      <c r="B2481" s="113"/>
      <c r="C2481" s="113"/>
      <c r="D2481" s="40" t="s">
        <v>1490</v>
      </c>
      <c r="E2481" s="40" t="s">
        <v>17</v>
      </c>
      <c r="F2481" s="40">
        <v>107804.07</v>
      </c>
      <c r="G2481" s="40">
        <f t="shared" si="391"/>
        <v>129235.51911600001</v>
      </c>
      <c r="H2481" s="40">
        <v>0</v>
      </c>
      <c r="I2481" s="40">
        <f t="shared" si="392"/>
        <v>0</v>
      </c>
      <c r="J2481" s="40">
        <f t="shared" si="393"/>
        <v>0</v>
      </c>
      <c r="K2481" s="39">
        <v>391965.6</v>
      </c>
      <c r="L2481" s="39">
        <v>169956.27599999998</v>
      </c>
      <c r="M2481" s="39">
        <f t="shared" si="394"/>
        <v>169956.27599999998</v>
      </c>
    </row>
    <row r="2482" spans="1:13" ht="16.5" customHeight="1" x14ac:dyDescent="0.15">
      <c r="A2482" s="113"/>
      <c r="B2482" s="113"/>
      <c r="C2482" s="113"/>
      <c r="D2482" s="40" t="s">
        <v>1972</v>
      </c>
      <c r="E2482" s="40" t="s">
        <v>17</v>
      </c>
      <c r="F2482" s="40">
        <v>249653.25</v>
      </c>
      <c r="G2482" s="40">
        <f t="shared" si="391"/>
        <v>299284.3161</v>
      </c>
      <c r="H2482" s="40">
        <v>0</v>
      </c>
      <c r="I2482" s="40">
        <f t="shared" si="392"/>
        <v>0</v>
      </c>
      <c r="J2482" s="40">
        <f t="shared" si="393"/>
        <v>0</v>
      </c>
      <c r="K2482" s="39">
        <v>359506.16</v>
      </c>
      <c r="L2482" s="39">
        <v>1256283</v>
      </c>
      <c r="M2482" s="39">
        <f t="shared" si="394"/>
        <v>359506.16</v>
      </c>
    </row>
    <row r="2483" spans="1:13" ht="24.75" customHeight="1" x14ac:dyDescent="0.15">
      <c r="A2483" s="113"/>
      <c r="B2483" s="113"/>
      <c r="C2483" s="113"/>
      <c r="D2483" s="40" t="s">
        <v>1973</v>
      </c>
      <c r="E2483" s="40" t="s">
        <v>17</v>
      </c>
      <c r="F2483" s="40">
        <v>181566</v>
      </c>
      <c r="G2483" s="40">
        <f t="shared" si="391"/>
        <v>217661.32079999999</v>
      </c>
      <c r="H2483" s="40">
        <v>0</v>
      </c>
      <c r="I2483" s="40">
        <f t="shared" si="392"/>
        <v>0</v>
      </c>
      <c r="J2483" s="40">
        <f t="shared" si="393"/>
        <v>0</v>
      </c>
      <c r="K2483" s="39">
        <v>1004049.5192</v>
      </c>
      <c r="L2483" s="39">
        <v>425849.592</v>
      </c>
      <c r="M2483" s="39">
        <f t="shared" si="394"/>
        <v>425849.592</v>
      </c>
    </row>
    <row r="2484" spans="1:13" ht="24.75" customHeight="1" x14ac:dyDescent="0.15">
      <c r="A2484" s="113"/>
      <c r="B2484" s="113"/>
      <c r="C2484" s="113"/>
      <c r="D2484" s="40" t="s">
        <v>1974</v>
      </c>
      <c r="E2484" s="40" t="s">
        <v>17</v>
      </c>
      <c r="F2484" s="40">
        <v>351784.62</v>
      </c>
      <c r="G2484" s="40">
        <f t="shared" si="391"/>
        <v>421719.40245599998</v>
      </c>
      <c r="H2484" s="40">
        <v>0</v>
      </c>
      <c r="I2484" s="40">
        <f t="shared" si="392"/>
        <v>0</v>
      </c>
      <c r="J2484" s="40">
        <f t="shared" si="393"/>
        <v>0</v>
      </c>
      <c r="K2484" s="39">
        <v>705120</v>
      </c>
      <c r="L2484" s="39">
        <v>172788.476</v>
      </c>
      <c r="M2484" s="39">
        <f t="shared" si="394"/>
        <v>172788.476</v>
      </c>
    </row>
    <row r="2485" spans="1:13" ht="24.75" customHeight="1" x14ac:dyDescent="0.15">
      <c r="A2485" s="113"/>
      <c r="B2485" s="113"/>
      <c r="C2485" s="113"/>
      <c r="D2485" s="40" t="s">
        <v>1975</v>
      </c>
      <c r="E2485" s="40" t="s">
        <v>17</v>
      </c>
      <c r="F2485" s="40">
        <v>89648.46</v>
      </c>
      <c r="G2485" s="40">
        <f t="shared" si="391"/>
        <v>107470.573848</v>
      </c>
      <c r="H2485" s="40">
        <v>0</v>
      </c>
      <c r="I2485" s="40">
        <f t="shared" si="392"/>
        <v>0</v>
      </c>
      <c r="J2485" s="40">
        <f t="shared" si="393"/>
        <v>0</v>
      </c>
      <c r="K2485" s="39">
        <v>124800</v>
      </c>
      <c r="L2485" s="39">
        <v>114121.476</v>
      </c>
      <c r="M2485" s="39">
        <f t="shared" si="394"/>
        <v>114121.476</v>
      </c>
    </row>
    <row r="2486" spans="1:13" ht="24.75" customHeight="1" x14ac:dyDescent="0.15">
      <c r="A2486" s="113"/>
      <c r="B2486" s="113"/>
      <c r="C2486" s="113"/>
      <c r="D2486" s="86" t="s">
        <v>81</v>
      </c>
      <c r="E2486" s="87"/>
      <c r="F2486" s="87"/>
      <c r="G2486" s="87"/>
      <c r="H2486" s="87"/>
      <c r="I2486" s="87"/>
      <c r="J2486" s="87"/>
      <c r="K2486" s="87"/>
      <c r="L2486" s="87"/>
      <c r="M2486" s="88"/>
    </row>
    <row r="2487" spans="1:13" ht="16.5" customHeight="1" x14ac:dyDescent="0.15">
      <c r="A2487" s="113"/>
      <c r="B2487" s="113"/>
      <c r="C2487" s="113"/>
      <c r="D2487" s="40" t="s">
        <v>1976</v>
      </c>
      <c r="E2487" s="118" t="s">
        <v>82</v>
      </c>
      <c r="F2487" s="40">
        <v>139834.53</v>
      </c>
      <c r="G2487" s="40">
        <f>(F2487*19.88%)+F2487</f>
        <v>167633.63456400001</v>
      </c>
      <c r="H2487" s="40">
        <v>0</v>
      </c>
      <c r="I2487" s="40">
        <f>(H2487*5.1%)+H2487</f>
        <v>0</v>
      </c>
      <c r="J2487" s="40">
        <f>I2487</f>
        <v>0</v>
      </c>
      <c r="K2487" s="121">
        <v>185702.39999999999</v>
      </c>
      <c r="L2487" s="121">
        <v>204470.56</v>
      </c>
      <c r="M2487" s="121">
        <f>MIN(K2487,L2487)</f>
        <v>185702.39999999999</v>
      </c>
    </row>
    <row r="2488" spans="1:13" ht="14.25" customHeight="1" x14ac:dyDescent="0.15">
      <c r="A2488" s="113"/>
      <c r="B2488" s="113"/>
      <c r="C2488" s="113"/>
      <c r="D2488" s="40" t="s">
        <v>1977</v>
      </c>
      <c r="E2488" s="119"/>
      <c r="F2488" s="40"/>
      <c r="G2488" s="40"/>
      <c r="H2488" s="40"/>
      <c r="I2488" s="40"/>
      <c r="J2488" s="40">
        <f t="shared" ref="J2488:J2494" si="395">+(G2488+I2488)/2</f>
        <v>0</v>
      </c>
      <c r="K2488" s="122"/>
      <c r="L2488" s="122"/>
      <c r="M2488" s="122"/>
    </row>
    <row r="2489" spans="1:13" ht="25.5" customHeight="1" x14ac:dyDescent="0.15">
      <c r="A2489" s="113"/>
      <c r="B2489" s="113"/>
      <c r="C2489" s="113"/>
      <c r="D2489" s="40" t="s">
        <v>1978</v>
      </c>
      <c r="E2489" s="119"/>
      <c r="F2489" s="40"/>
      <c r="G2489" s="40"/>
      <c r="H2489" s="40"/>
      <c r="I2489" s="40"/>
      <c r="J2489" s="40">
        <f t="shared" si="395"/>
        <v>0</v>
      </c>
      <c r="K2489" s="122"/>
      <c r="L2489" s="122"/>
      <c r="M2489" s="122"/>
    </row>
    <row r="2490" spans="1:13" ht="17.25" customHeight="1" x14ac:dyDescent="0.15">
      <c r="A2490" s="113"/>
      <c r="B2490" s="113"/>
      <c r="C2490" s="113"/>
      <c r="D2490" s="40" t="s">
        <v>1979</v>
      </c>
      <c r="E2490" s="119"/>
      <c r="F2490" s="40"/>
      <c r="G2490" s="40"/>
      <c r="H2490" s="40"/>
      <c r="I2490" s="40"/>
      <c r="J2490" s="40">
        <f t="shared" si="395"/>
        <v>0</v>
      </c>
      <c r="K2490" s="122"/>
      <c r="L2490" s="122"/>
      <c r="M2490" s="122"/>
    </row>
    <row r="2491" spans="1:13" ht="21.75" customHeight="1" x14ac:dyDescent="0.15">
      <c r="A2491" s="113"/>
      <c r="B2491" s="113"/>
      <c r="C2491" s="113"/>
      <c r="D2491" s="40" t="s">
        <v>1980</v>
      </c>
      <c r="E2491" s="119"/>
      <c r="F2491" s="40"/>
      <c r="G2491" s="40"/>
      <c r="H2491" s="40"/>
      <c r="I2491" s="40"/>
      <c r="J2491" s="40">
        <f t="shared" si="395"/>
        <v>0</v>
      </c>
      <c r="K2491" s="122"/>
      <c r="L2491" s="122"/>
      <c r="M2491" s="122"/>
    </row>
    <row r="2492" spans="1:13" ht="17.25" customHeight="1" x14ac:dyDescent="0.15">
      <c r="A2492" s="113"/>
      <c r="B2492" s="113"/>
      <c r="C2492" s="113"/>
      <c r="D2492" s="40" t="s">
        <v>1981</v>
      </c>
      <c r="E2492" s="119"/>
      <c r="F2492" s="40"/>
      <c r="G2492" s="40"/>
      <c r="H2492" s="40"/>
      <c r="I2492" s="40"/>
      <c r="J2492" s="40">
        <f t="shared" si="395"/>
        <v>0</v>
      </c>
      <c r="K2492" s="122"/>
      <c r="L2492" s="122"/>
      <c r="M2492" s="122"/>
    </row>
    <row r="2493" spans="1:13" ht="17.25" customHeight="1" x14ac:dyDescent="0.15">
      <c r="A2493" s="113"/>
      <c r="B2493" s="113"/>
      <c r="C2493" s="113"/>
      <c r="D2493" s="40" t="s">
        <v>1982</v>
      </c>
      <c r="E2493" s="119"/>
      <c r="F2493" s="40"/>
      <c r="G2493" s="40"/>
      <c r="H2493" s="40"/>
      <c r="I2493" s="40"/>
      <c r="J2493" s="40">
        <f t="shared" si="395"/>
        <v>0</v>
      </c>
      <c r="K2493" s="122"/>
      <c r="L2493" s="122"/>
      <c r="M2493" s="122"/>
    </row>
    <row r="2494" spans="1:13" ht="24.75" customHeight="1" x14ac:dyDescent="0.15">
      <c r="A2494" s="114"/>
      <c r="B2494" s="114"/>
      <c r="C2494" s="114"/>
      <c r="D2494" s="40" t="s">
        <v>1983</v>
      </c>
      <c r="E2494" s="120"/>
      <c r="F2494" s="40"/>
      <c r="G2494" s="40"/>
      <c r="H2494" s="40"/>
      <c r="I2494" s="40"/>
      <c r="J2494" s="40">
        <f t="shared" si="395"/>
        <v>0</v>
      </c>
      <c r="K2494" s="123"/>
      <c r="L2494" s="123"/>
      <c r="M2494" s="123"/>
    </row>
    <row r="2495" spans="1:13" ht="24.75" customHeight="1" x14ac:dyDescent="0.15">
      <c r="A2495" s="112">
        <v>6</v>
      </c>
      <c r="B2495" s="112" t="s">
        <v>1984</v>
      </c>
      <c r="C2495" s="112" t="s">
        <v>1985</v>
      </c>
      <c r="D2495" s="86" t="s">
        <v>15</v>
      </c>
      <c r="E2495" s="87"/>
      <c r="F2495" s="87"/>
      <c r="G2495" s="87"/>
      <c r="H2495" s="87"/>
      <c r="I2495" s="87"/>
      <c r="J2495" s="87"/>
      <c r="K2495" s="87"/>
      <c r="L2495" s="87"/>
      <c r="M2495" s="88"/>
    </row>
    <row r="2496" spans="1:13" ht="24.75" customHeight="1" x14ac:dyDescent="0.15">
      <c r="A2496" s="113"/>
      <c r="B2496" s="113"/>
      <c r="C2496" s="113"/>
      <c r="D2496" s="40" t="s">
        <v>1986</v>
      </c>
      <c r="E2496" s="40" t="s">
        <v>17</v>
      </c>
      <c r="F2496" s="40">
        <v>73759.95</v>
      </c>
      <c r="G2496" s="40">
        <f t="shared" ref="G2496:G2507" si="396">(F2496*19.88%)+F2496</f>
        <v>88423.428059999991</v>
      </c>
      <c r="H2496" s="40">
        <v>68346.016000000003</v>
      </c>
      <c r="I2496" s="40">
        <f t="shared" ref="I2496:I2507" si="397">(H2496*5.1%)+H2496</f>
        <v>71831.662815999996</v>
      </c>
      <c r="J2496" s="40">
        <f>I2496</f>
        <v>71831.662815999996</v>
      </c>
      <c r="K2496" s="39">
        <v>99511.799296000012</v>
      </c>
      <c r="L2496" s="39">
        <v>172788.476</v>
      </c>
      <c r="M2496" s="39">
        <f>MIN(K2496,L2496)</f>
        <v>99511.799296000012</v>
      </c>
    </row>
    <row r="2497" spans="1:13" ht="18.75" customHeight="1" x14ac:dyDescent="0.15">
      <c r="A2497" s="113"/>
      <c r="B2497" s="113"/>
      <c r="C2497" s="113"/>
      <c r="D2497" s="40" t="s">
        <v>770</v>
      </c>
      <c r="E2497" s="40" t="s">
        <v>17</v>
      </c>
      <c r="F2497" s="40">
        <v>59008.95</v>
      </c>
      <c r="G2497" s="40">
        <f t="shared" si="396"/>
        <v>70739.92925999999</v>
      </c>
      <c r="H2497" s="40">
        <v>54677.739399999999</v>
      </c>
      <c r="I2497" s="40">
        <f t="shared" si="397"/>
        <v>57466.3041094</v>
      </c>
      <c r="J2497" s="40">
        <f t="shared" ref="J2497:J2507" si="398">I2497</f>
        <v>57466.3041094</v>
      </c>
      <c r="K2497" s="39">
        <v>79610.788566400006</v>
      </c>
      <c r="L2497" s="39">
        <v>125719.33499999999</v>
      </c>
      <c r="M2497" s="39">
        <f t="shared" ref="M2497:M2507" si="399">MIN(K2497,L2497)</f>
        <v>79610.788566400006</v>
      </c>
    </row>
    <row r="2498" spans="1:13" ht="16.5" customHeight="1" x14ac:dyDescent="0.15">
      <c r="A2498" s="113"/>
      <c r="B2498" s="113"/>
      <c r="C2498" s="113"/>
      <c r="D2498" s="40" t="s">
        <v>273</v>
      </c>
      <c r="E2498" s="40" t="s">
        <v>17</v>
      </c>
      <c r="F2498" s="40">
        <v>30640.5</v>
      </c>
      <c r="G2498" s="40">
        <f t="shared" si="396"/>
        <v>36731.831399999995</v>
      </c>
      <c r="H2498" s="40">
        <v>28391.9506</v>
      </c>
      <c r="I2498" s="40">
        <f t="shared" si="397"/>
        <v>29839.940080600001</v>
      </c>
      <c r="J2498" s="40">
        <f t="shared" si="398"/>
        <v>29839.940080600001</v>
      </c>
      <c r="K2498" s="39">
        <v>41338.6800736</v>
      </c>
      <c r="L2498" s="39">
        <v>132328.476</v>
      </c>
      <c r="M2498" s="39">
        <f t="shared" si="399"/>
        <v>41338.6800736</v>
      </c>
    </row>
    <row r="2499" spans="1:13" ht="23.25" customHeight="1" x14ac:dyDescent="0.15">
      <c r="A2499" s="113"/>
      <c r="B2499" s="113"/>
      <c r="C2499" s="113"/>
      <c r="D2499" s="40" t="s">
        <v>1987</v>
      </c>
      <c r="E2499" s="40" t="s">
        <v>17</v>
      </c>
      <c r="F2499" s="40">
        <v>51066.18</v>
      </c>
      <c r="G2499" s="40">
        <f t="shared" si="396"/>
        <v>61218.136584</v>
      </c>
      <c r="H2499" s="40">
        <v>47317.755599999997</v>
      </c>
      <c r="I2499" s="40">
        <f t="shared" si="397"/>
        <v>49730.961135599995</v>
      </c>
      <c r="J2499" s="40">
        <f t="shared" si="398"/>
        <v>49730.961135599995</v>
      </c>
      <c r="K2499" s="39">
        <v>68894.652153599993</v>
      </c>
      <c r="L2499" s="39">
        <v>172788.476</v>
      </c>
      <c r="M2499" s="39">
        <f t="shared" si="399"/>
        <v>68894.652153599993</v>
      </c>
    </row>
    <row r="2500" spans="1:13" ht="16.5" customHeight="1" x14ac:dyDescent="0.15">
      <c r="A2500" s="113"/>
      <c r="B2500" s="113"/>
      <c r="C2500" s="113"/>
      <c r="D2500" s="40" t="s">
        <v>1988</v>
      </c>
      <c r="E2500" s="40" t="s">
        <v>17</v>
      </c>
      <c r="F2500" s="40">
        <v>73759.95</v>
      </c>
      <c r="G2500" s="40">
        <f t="shared" si="396"/>
        <v>88423.428059999991</v>
      </c>
      <c r="H2500" s="40">
        <v>68346.016000000003</v>
      </c>
      <c r="I2500" s="40">
        <f t="shared" si="397"/>
        <v>71831.662815999996</v>
      </c>
      <c r="J2500" s="40">
        <f t="shared" si="398"/>
        <v>71831.662815999996</v>
      </c>
      <c r="K2500" s="39">
        <v>99511.799296000012</v>
      </c>
      <c r="L2500" s="39">
        <v>113581.33499999999</v>
      </c>
      <c r="M2500" s="39">
        <f t="shared" si="399"/>
        <v>99511.799296000012</v>
      </c>
    </row>
    <row r="2501" spans="1:13" ht="24.75" customHeight="1" x14ac:dyDescent="0.15">
      <c r="A2501" s="113"/>
      <c r="B2501" s="113"/>
      <c r="C2501" s="113"/>
      <c r="D2501" s="40" t="s">
        <v>1989</v>
      </c>
      <c r="E2501" s="40" t="s">
        <v>17</v>
      </c>
      <c r="F2501" s="40">
        <v>221282.82</v>
      </c>
      <c r="G2501" s="40">
        <f t="shared" si="396"/>
        <v>265273.84461600002</v>
      </c>
      <c r="H2501" s="40">
        <v>205040.8278</v>
      </c>
      <c r="I2501" s="40">
        <f t="shared" si="397"/>
        <v>215497.91001779999</v>
      </c>
      <c r="J2501" s="40">
        <f t="shared" si="398"/>
        <v>215497.91001779999</v>
      </c>
      <c r="K2501" s="39">
        <v>298539.44527680002</v>
      </c>
      <c r="L2501" s="39">
        <v>243854.44300000003</v>
      </c>
      <c r="M2501" s="39">
        <f t="shared" si="399"/>
        <v>243854.44300000003</v>
      </c>
    </row>
    <row r="2502" spans="1:13" ht="16.5" customHeight="1" x14ac:dyDescent="0.15">
      <c r="A2502" s="113"/>
      <c r="B2502" s="113"/>
      <c r="C2502" s="113"/>
      <c r="D2502" s="40" t="s">
        <v>1990</v>
      </c>
      <c r="E2502" s="40" t="s">
        <v>17</v>
      </c>
      <c r="F2502" s="40">
        <v>78300.09</v>
      </c>
      <c r="G2502" s="40">
        <f t="shared" si="396"/>
        <v>93866.147891999994</v>
      </c>
      <c r="H2502" s="40">
        <v>72552.78</v>
      </c>
      <c r="I2502" s="40">
        <f t="shared" si="397"/>
        <v>76252.971779999993</v>
      </c>
      <c r="J2502" s="40">
        <f t="shared" si="398"/>
        <v>76252.971779999993</v>
      </c>
      <c r="K2502" s="39">
        <v>105636.84767999999</v>
      </c>
      <c r="L2502" s="39">
        <v>919477.77599999984</v>
      </c>
      <c r="M2502" s="39">
        <f t="shared" si="399"/>
        <v>105636.84767999999</v>
      </c>
    </row>
    <row r="2503" spans="1:13" ht="24.75" customHeight="1" x14ac:dyDescent="0.15">
      <c r="A2503" s="113"/>
      <c r="B2503" s="113"/>
      <c r="C2503" s="113"/>
      <c r="D2503" s="40" t="s">
        <v>1991</v>
      </c>
      <c r="E2503" s="40" t="s">
        <v>17</v>
      </c>
      <c r="F2503" s="40">
        <v>36313.199999999997</v>
      </c>
      <c r="G2503" s="40">
        <f t="shared" si="396"/>
        <v>43532.264159999999</v>
      </c>
      <c r="H2503" s="40">
        <v>33647.625800000002</v>
      </c>
      <c r="I2503" s="40">
        <f t="shared" si="397"/>
        <v>35363.654715800003</v>
      </c>
      <c r="J2503" s="40">
        <f t="shared" si="398"/>
        <v>35363.654715800003</v>
      </c>
      <c r="K2503" s="39">
        <v>48990.943164800003</v>
      </c>
      <c r="L2503" s="39">
        <v>293822.54300000001</v>
      </c>
      <c r="M2503" s="39">
        <f t="shared" si="399"/>
        <v>48990.943164800003</v>
      </c>
    </row>
    <row r="2504" spans="1:13" ht="21.75" customHeight="1" x14ac:dyDescent="0.15">
      <c r="A2504" s="113"/>
      <c r="B2504" s="113"/>
      <c r="C2504" s="113"/>
      <c r="D2504" s="40" t="s">
        <v>1992</v>
      </c>
      <c r="E2504" s="40" t="s">
        <v>17</v>
      </c>
      <c r="F2504" s="40">
        <v>54468.81</v>
      </c>
      <c r="G2504" s="40">
        <f t="shared" si="396"/>
        <v>65297.209427999995</v>
      </c>
      <c r="H2504" s="40">
        <v>50470.975400000003</v>
      </c>
      <c r="I2504" s="40">
        <f t="shared" si="397"/>
        <v>53044.995145400004</v>
      </c>
      <c r="J2504" s="40">
        <f t="shared" si="398"/>
        <v>53044.995145400004</v>
      </c>
      <c r="K2504" s="39">
        <v>73485.740182400012</v>
      </c>
      <c r="L2504" s="39">
        <v>92981.125999999989</v>
      </c>
      <c r="M2504" s="39">
        <f t="shared" si="399"/>
        <v>73485.740182400012</v>
      </c>
    </row>
    <row r="2505" spans="1:13" ht="24.75" customHeight="1" x14ac:dyDescent="0.15">
      <c r="A2505" s="113"/>
      <c r="B2505" s="113"/>
      <c r="C2505" s="113"/>
      <c r="D2505" s="40" t="s">
        <v>55</v>
      </c>
      <c r="E2505" s="40" t="s">
        <v>17</v>
      </c>
      <c r="F2505" s="40">
        <v>204261.75</v>
      </c>
      <c r="G2505" s="40">
        <f t="shared" si="396"/>
        <v>244868.9859</v>
      </c>
      <c r="H2505" s="40">
        <v>189269.1692</v>
      </c>
      <c r="I2505" s="40">
        <f t="shared" si="397"/>
        <v>198921.89682920001</v>
      </c>
      <c r="J2505" s="40">
        <f t="shared" si="398"/>
        <v>198921.89682920001</v>
      </c>
      <c r="K2505" s="39">
        <v>275575.9103552</v>
      </c>
      <c r="L2505" s="39">
        <v>1323349.4959999998</v>
      </c>
      <c r="M2505" s="39">
        <f t="shared" si="399"/>
        <v>275575.9103552</v>
      </c>
    </row>
    <row r="2506" spans="1:13" ht="24.75" customHeight="1" x14ac:dyDescent="0.15">
      <c r="A2506" s="113"/>
      <c r="B2506" s="113"/>
      <c r="C2506" s="113"/>
      <c r="D2506" s="40" t="s">
        <v>1962</v>
      </c>
      <c r="E2506" s="40" t="s">
        <v>17</v>
      </c>
      <c r="F2506" s="40">
        <v>107804.07</v>
      </c>
      <c r="G2506" s="40">
        <f t="shared" si="396"/>
        <v>129235.51911600001</v>
      </c>
      <c r="H2506" s="40">
        <v>99891.186400000006</v>
      </c>
      <c r="I2506" s="40">
        <f t="shared" si="397"/>
        <v>104985.6369064</v>
      </c>
      <c r="J2506" s="40">
        <f t="shared" si="398"/>
        <v>104985.6369064</v>
      </c>
      <c r="K2506" s="39">
        <v>145441.56739840002</v>
      </c>
      <c r="L2506" s="39">
        <v>114121.476</v>
      </c>
      <c r="M2506" s="39">
        <f t="shared" si="399"/>
        <v>114121.476</v>
      </c>
    </row>
    <row r="2507" spans="1:13" ht="27.75" customHeight="1" x14ac:dyDescent="0.15">
      <c r="A2507" s="113"/>
      <c r="B2507" s="113"/>
      <c r="C2507" s="113"/>
      <c r="D2507" s="40" t="s">
        <v>1993</v>
      </c>
      <c r="E2507" s="40" t="s">
        <v>17</v>
      </c>
      <c r="F2507" s="40">
        <v>0</v>
      </c>
      <c r="G2507" s="40">
        <f t="shared" si="396"/>
        <v>0</v>
      </c>
      <c r="H2507" s="40">
        <v>68346.016000000003</v>
      </c>
      <c r="I2507" s="40">
        <f t="shared" si="397"/>
        <v>71831.662815999996</v>
      </c>
      <c r="J2507" s="40">
        <f t="shared" si="398"/>
        <v>71831.662815999996</v>
      </c>
      <c r="K2507" s="39">
        <v>218400</v>
      </c>
      <c r="L2507" s="39">
        <v>172788.476</v>
      </c>
      <c r="M2507" s="39">
        <f t="shared" si="399"/>
        <v>172788.476</v>
      </c>
    </row>
    <row r="2508" spans="1:13" ht="24.75" customHeight="1" x14ac:dyDescent="0.15">
      <c r="A2508" s="113"/>
      <c r="B2508" s="113"/>
      <c r="C2508" s="113"/>
      <c r="D2508" s="86" t="s">
        <v>81</v>
      </c>
      <c r="E2508" s="87"/>
      <c r="F2508" s="87"/>
      <c r="G2508" s="87"/>
      <c r="H2508" s="87"/>
      <c r="I2508" s="87"/>
      <c r="J2508" s="87"/>
      <c r="K2508" s="87"/>
      <c r="L2508" s="87"/>
      <c r="M2508" s="88"/>
    </row>
    <row r="2509" spans="1:13" ht="24.75" customHeight="1" x14ac:dyDescent="0.15">
      <c r="A2509" s="113"/>
      <c r="B2509" s="113"/>
      <c r="C2509" s="113"/>
      <c r="D2509" s="40" t="s">
        <v>1091</v>
      </c>
      <c r="E2509" s="118" t="s">
        <v>82</v>
      </c>
      <c r="F2509" s="40">
        <v>107804.07</v>
      </c>
      <c r="G2509" s="40">
        <f>(F2509*19.88%)+F2509</f>
        <v>129235.51911600001</v>
      </c>
      <c r="H2509" s="40">
        <v>99146.2</v>
      </c>
      <c r="I2509" s="40">
        <f>(H2509*5.1%)+H2509</f>
        <v>104202.6562</v>
      </c>
      <c r="J2509" s="40">
        <f>I2509</f>
        <v>104202.6562</v>
      </c>
      <c r="K2509" s="121">
        <v>144356.86719999998</v>
      </c>
      <c r="L2509" s="121">
        <v>338867.97</v>
      </c>
      <c r="M2509" s="121">
        <f>MIN(K2509,L2509)</f>
        <v>144356.86719999998</v>
      </c>
    </row>
    <row r="2510" spans="1:13" ht="24.75" customHeight="1" x14ac:dyDescent="0.15">
      <c r="A2510" s="113"/>
      <c r="B2510" s="113"/>
      <c r="C2510" s="113"/>
      <c r="D2510" s="40" t="s">
        <v>764</v>
      </c>
      <c r="E2510" s="119"/>
      <c r="F2510" s="40"/>
      <c r="G2510" s="40"/>
      <c r="H2510" s="40"/>
      <c r="I2510" s="40"/>
      <c r="J2510" s="40">
        <f t="shared" ref="J2510:J2520" si="400">+(G2510+I2510)/2</f>
        <v>0</v>
      </c>
      <c r="K2510" s="122"/>
      <c r="L2510" s="122"/>
      <c r="M2510" s="122"/>
    </row>
    <row r="2511" spans="1:13" ht="24.75" customHeight="1" x14ac:dyDescent="0.15">
      <c r="A2511" s="113"/>
      <c r="B2511" s="113"/>
      <c r="C2511" s="113"/>
      <c r="D2511" s="40" t="s">
        <v>1994</v>
      </c>
      <c r="E2511" s="119"/>
      <c r="F2511" s="40"/>
      <c r="G2511" s="40"/>
      <c r="H2511" s="40"/>
      <c r="I2511" s="40"/>
      <c r="J2511" s="40">
        <f t="shared" si="400"/>
        <v>0</v>
      </c>
      <c r="K2511" s="122"/>
      <c r="L2511" s="122"/>
      <c r="M2511" s="122"/>
    </row>
    <row r="2512" spans="1:13" ht="18.75" customHeight="1" x14ac:dyDescent="0.15">
      <c r="A2512" s="113"/>
      <c r="B2512" s="113"/>
      <c r="C2512" s="113"/>
      <c r="D2512" s="40" t="s">
        <v>1934</v>
      </c>
      <c r="E2512" s="119"/>
      <c r="F2512" s="40"/>
      <c r="G2512" s="40"/>
      <c r="H2512" s="40"/>
      <c r="I2512" s="40"/>
      <c r="J2512" s="40">
        <f t="shared" si="400"/>
        <v>0</v>
      </c>
      <c r="K2512" s="122"/>
      <c r="L2512" s="122"/>
      <c r="M2512" s="122"/>
    </row>
    <row r="2513" spans="1:13" ht="24.75" customHeight="1" x14ac:dyDescent="0.15">
      <c r="A2513" s="113"/>
      <c r="B2513" s="113"/>
      <c r="C2513" s="113"/>
      <c r="D2513" s="40" t="s">
        <v>1963</v>
      </c>
      <c r="E2513" s="119"/>
      <c r="F2513" s="40"/>
      <c r="G2513" s="40"/>
      <c r="H2513" s="40"/>
      <c r="I2513" s="40"/>
      <c r="J2513" s="40">
        <f t="shared" si="400"/>
        <v>0</v>
      </c>
      <c r="K2513" s="122"/>
      <c r="L2513" s="122"/>
      <c r="M2513" s="122"/>
    </row>
    <row r="2514" spans="1:13" ht="18.75" customHeight="1" x14ac:dyDescent="0.15">
      <c r="A2514" s="113"/>
      <c r="B2514" s="113"/>
      <c r="C2514" s="113"/>
      <c r="D2514" s="40" t="s">
        <v>1995</v>
      </c>
      <c r="E2514" s="119"/>
      <c r="F2514" s="40"/>
      <c r="G2514" s="40"/>
      <c r="H2514" s="40"/>
      <c r="I2514" s="40"/>
      <c r="J2514" s="40">
        <f t="shared" si="400"/>
        <v>0</v>
      </c>
      <c r="K2514" s="122"/>
      <c r="L2514" s="122"/>
      <c r="M2514" s="122"/>
    </row>
    <row r="2515" spans="1:13" ht="20.25" customHeight="1" x14ac:dyDescent="0.15">
      <c r="A2515" s="113"/>
      <c r="B2515" s="113"/>
      <c r="C2515" s="113"/>
      <c r="D2515" s="40" t="s">
        <v>1965</v>
      </c>
      <c r="E2515" s="119"/>
      <c r="F2515" s="40"/>
      <c r="G2515" s="40"/>
      <c r="H2515" s="40"/>
      <c r="I2515" s="40"/>
      <c r="J2515" s="40">
        <f t="shared" si="400"/>
        <v>0</v>
      </c>
      <c r="K2515" s="122"/>
      <c r="L2515" s="122"/>
      <c r="M2515" s="122"/>
    </row>
    <row r="2516" spans="1:13" ht="24.75" customHeight="1" x14ac:dyDescent="0.15">
      <c r="A2516" s="113"/>
      <c r="B2516" s="113"/>
      <c r="C2516" s="113"/>
      <c r="D2516" s="40" t="s">
        <v>1996</v>
      </c>
      <c r="E2516" s="119"/>
      <c r="F2516" s="40"/>
      <c r="G2516" s="40"/>
      <c r="H2516" s="40"/>
      <c r="I2516" s="40"/>
      <c r="J2516" s="40">
        <f t="shared" si="400"/>
        <v>0</v>
      </c>
      <c r="K2516" s="122"/>
      <c r="L2516" s="122"/>
      <c r="M2516" s="122"/>
    </row>
    <row r="2517" spans="1:13" ht="24.75" customHeight="1" x14ac:dyDescent="0.15">
      <c r="A2517" s="113"/>
      <c r="B2517" s="113"/>
      <c r="C2517" s="113"/>
      <c r="D2517" s="40" t="s">
        <v>1997</v>
      </c>
      <c r="E2517" s="119"/>
      <c r="F2517" s="40"/>
      <c r="G2517" s="40"/>
      <c r="H2517" s="40"/>
      <c r="I2517" s="40"/>
      <c r="J2517" s="40">
        <f t="shared" si="400"/>
        <v>0</v>
      </c>
      <c r="K2517" s="122"/>
      <c r="L2517" s="122"/>
      <c r="M2517" s="122"/>
    </row>
    <row r="2518" spans="1:13" ht="15.75" customHeight="1" x14ac:dyDescent="0.15">
      <c r="A2518" s="113"/>
      <c r="B2518" s="113"/>
      <c r="C2518" s="113"/>
      <c r="D2518" s="40" t="s">
        <v>1967</v>
      </c>
      <c r="E2518" s="119"/>
      <c r="F2518" s="40"/>
      <c r="G2518" s="40"/>
      <c r="H2518" s="40"/>
      <c r="I2518" s="40"/>
      <c r="J2518" s="40">
        <f t="shared" si="400"/>
        <v>0</v>
      </c>
      <c r="K2518" s="122"/>
      <c r="L2518" s="122"/>
      <c r="M2518" s="122"/>
    </row>
    <row r="2519" spans="1:13" ht="10.5" customHeight="1" x14ac:dyDescent="0.15">
      <c r="A2519" s="113"/>
      <c r="B2519" s="113"/>
      <c r="C2519" s="113"/>
      <c r="D2519" s="40" t="s">
        <v>1271</v>
      </c>
      <c r="E2519" s="119"/>
      <c r="F2519" s="40"/>
      <c r="G2519" s="40"/>
      <c r="H2519" s="40"/>
      <c r="I2519" s="40"/>
      <c r="J2519" s="40">
        <f t="shared" si="400"/>
        <v>0</v>
      </c>
      <c r="K2519" s="122"/>
      <c r="L2519" s="122"/>
      <c r="M2519" s="122"/>
    </row>
    <row r="2520" spans="1:13" ht="12" customHeight="1" x14ac:dyDescent="0.15">
      <c r="A2520" s="114"/>
      <c r="B2520" s="114"/>
      <c r="C2520" s="114"/>
      <c r="D2520" s="40" t="s">
        <v>1998</v>
      </c>
      <c r="E2520" s="120"/>
      <c r="F2520" s="40"/>
      <c r="G2520" s="40"/>
      <c r="H2520" s="40"/>
      <c r="I2520" s="40"/>
      <c r="J2520" s="40">
        <f t="shared" si="400"/>
        <v>0</v>
      </c>
      <c r="K2520" s="123"/>
      <c r="L2520" s="123"/>
      <c r="M2520" s="123"/>
    </row>
    <row r="2521" spans="1:13" ht="24.75" customHeight="1" x14ac:dyDescent="0.15">
      <c r="A2521" s="112">
        <v>7</v>
      </c>
      <c r="B2521" s="112" t="s">
        <v>1999</v>
      </c>
      <c r="C2521" s="112" t="s">
        <v>2000</v>
      </c>
      <c r="D2521" s="86" t="s">
        <v>15</v>
      </c>
      <c r="E2521" s="87"/>
      <c r="F2521" s="87"/>
      <c r="G2521" s="87"/>
      <c r="H2521" s="87"/>
      <c r="I2521" s="87"/>
      <c r="J2521" s="87"/>
      <c r="K2521" s="87"/>
      <c r="L2521" s="87"/>
      <c r="M2521" s="88"/>
    </row>
    <row r="2522" spans="1:13" ht="18.75" customHeight="1" x14ac:dyDescent="0.15">
      <c r="A2522" s="113"/>
      <c r="B2522" s="113"/>
      <c r="C2522" s="113"/>
      <c r="D2522" s="40" t="s">
        <v>2001</v>
      </c>
      <c r="E2522" s="40" t="s">
        <v>17</v>
      </c>
      <c r="F2522" s="40">
        <v>170218.62</v>
      </c>
      <c r="G2522" s="40">
        <f t="shared" ref="G2522:G2529" si="401">(F2522*19.88%)+F2522</f>
        <v>204058.08165599999</v>
      </c>
      <c r="H2522" s="40">
        <v>0</v>
      </c>
      <c r="I2522" s="40">
        <f t="shared" ref="I2522:I2529" si="402">(H2522*5.1%)+H2522</f>
        <v>0</v>
      </c>
      <c r="J2522" s="40">
        <f>I2522</f>
        <v>0</v>
      </c>
      <c r="K2522" s="39">
        <v>183560</v>
      </c>
      <c r="L2522" s="39">
        <v>172788.476</v>
      </c>
      <c r="M2522" s="39">
        <f>MIN(K2522,L2522)</f>
        <v>172788.476</v>
      </c>
    </row>
    <row r="2523" spans="1:13" ht="24.75" customHeight="1" x14ac:dyDescent="0.15">
      <c r="A2523" s="113"/>
      <c r="B2523" s="113"/>
      <c r="C2523" s="113"/>
      <c r="D2523" s="40" t="s">
        <v>2002</v>
      </c>
      <c r="E2523" s="40" t="s">
        <v>17</v>
      </c>
      <c r="F2523" s="40">
        <v>17022.060000000001</v>
      </c>
      <c r="G2523" s="40">
        <f t="shared" si="401"/>
        <v>20406.045528000002</v>
      </c>
      <c r="H2523" s="40">
        <v>0</v>
      </c>
      <c r="I2523" s="40">
        <f t="shared" si="402"/>
        <v>0</v>
      </c>
      <c r="J2523" s="40">
        <f t="shared" ref="J2523:J2529" si="403">I2523</f>
        <v>0</v>
      </c>
      <c r="K2523" s="39">
        <v>394056</v>
      </c>
      <c r="L2523" s="39">
        <v>505956.34600000002</v>
      </c>
      <c r="M2523" s="39">
        <f t="shared" ref="M2523:M2529" si="404">MIN(K2523,L2523)</f>
        <v>394056</v>
      </c>
    </row>
    <row r="2524" spans="1:13" ht="16.5" customHeight="1" x14ac:dyDescent="0.15">
      <c r="A2524" s="113"/>
      <c r="B2524" s="113"/>
      <c r="C2524" s="113"/>
      <c r="D2524" s="40" t="s">
        <v>1077</v>
      </c>
      <c r="E2524" s="40" t="s">
        <v>17</v>
      </c>
      <c r="F2524" s="40">
        <v>59008.95</v>
      </c>
      <c r="G2524" s="40">
        <f t="shared" si="401"/>
        <v>70739.92925999999</v>
      </c>
      <c r="H2524" s="40">
        <v>0</v>
      </c>
      <c r="I2524" s="40">
        <f t="shared" si="402"/>
        <v>0</v>
      </c>
      <c r="J2524" s="40">
        <f t="shared" si="403"/>
        <v>0</v>
      </c>
      <c r="K2524" s="39">
        <v>150800</v>
      </c>
      <c r="L2524" s="39">
        <v>125719.33499999999</v>
      </c>
      <c r="M2524" s="39">
        <f t="shared" si="404"/>
        <v>125719.33499999999</v>
      </c>
    </row>
    <row r="2525" spans="1:13" ht="24.75" customHeight="1" x14ac:dyDescent="0.15">
      <c r="A2525" s="113"/>
      <c r="B2525" s="113"/>
      <c r="C2525" s="113"/>
      <c r="D2525" s="40" t="s">
        <v>411</v>
      </c>
      <c r="E2525" s="40" t="s">
        <v>17</v>
      </c>
      <c r="F2525" s="40">
        <v>209936.43</v>
      </c>
      <c r="G2525" s="40">
        <f t="shared" si="401"/>
        <v>251671.792284</v>
      </c>
      <c r="H2525" s="40">
        <v>0</v>
      </c>
      <c r="I2525" s="40">
        <f t="shared" si="402"/>
        <v>0</v>
      </c>
      <c r="J2525" s="40">
        <f t="shared" si="403"/>
        <v>0</v>
      </c>
      <c r="K2525" s="39">
        <v>1812948.8</v>
      </c>
      <c r="L2525" s="39">
        <v>626581.41</v>
      </c>
      <c r="M2525" s="39">
        <f t="shared" si="404"/>
        <v>626581.41</v>
      </c>
    </row>
    <row r="2526" spans="1:13" ht="21.75" customHeight="1" x14ac:dyDescent="0.15">
      <c r="A2526" s="113"/>
      <c r="B2526" s="113"/>
      <c r="C2526" s="113"/>
      <c r="D2526" s="40" t="s">
        <v>2003</v>
      </c>
      <c r="E2526" s="40" t="s">
        <v>17</v>
      </c>
      <c r="F2526" s="40">
        <v>28370.43</v>
      </c>
      <c r="G2526" s="40">
        <f t="shared" si="401"/>
        <v>34010.471484000002</v>
      </c>
      <c r="H2526" s="40">
        <v>0</v>
      </c>
      <c r="I2526" s="40">
        <f t="shared" si="402"/>
        <v>0</v>
      </c>
      <c r="J2526" s="40">
        <f t="shared" si="403"/>
        <v>0</v>
      </c>
      <c r="K2526" s="39">
        <v>144356.16</v>
      </c>
      <c r="L2526" s="39">
        <v>152460.42000000001</v>
      </c>
      <c r="M2526" s="39">
        <f t="shared" si="404"/>
        <v>144356.16</v>
      </c>
    </row>
    <row r="2527" spans="1:13" ht="16.5" customHeight="1" x14ac:dyDescent="0.15">
      <c r="A2527" s="113"/>
      <c r="B2527" s="113"/>
      <c r="C2527" s="113"/>
      <c r="D2527" s="40" t="s">
        <v>2004</v>
      </c>
      <c r="E2527" s="40" t="s">
        <v>17</v>
      </c>
      <c r="F2527" s="40">
        <v>90783</v>
      </c>
      <c r="G2527" s="40">
        <f t="shared" si="401"/>
        <v>108830.66039999999</v>
      </c>
      <c r="H2527" s="40">
        <v>0</v>
      </c>
      <c r="I2527" s="40">
        <f t="shared" si="402"/>
        <v>0</v>
      </c>
      <c r="J2527" s="40">
        <f t="shared" si="403"/>
        <v>0</v>
      </c>
      <c r="K2527" s="39">
        <v>878800</v>
      </c>
      <c r="L2527" s="39">
        <v>188570.97</v>
      </c>
      <c r="M2527" s="39">
        <f t="shared" si="404"/>
        <v>188570.97</v>
      </c>
    </row>
    <row r="2528" spans="1:13" ht="24.75" customHeight="1" x14ac:dyDescent="0.15">
      <c r="A2528" s="113"/>
      <c r="B2528" s="113"/>
      <c r="C2528" s="113"/>
      <c r="D2528" s="40" t="s">
        <v>2005</v>
      </c>
      <c r="E2528" s="40" t="s">
        <v>17</v>
      </c>
      <c r="F2528" s="40">
        <v>1131951.1499999999</v>
      </c>
      <c r="G2528" s="40">
        <f t="shared" si="401"/>
        <v>1356983.0386199998</v>
      </c>
      <c r="H2528" s="40">
        <v>0</v>
      </c>
      <c r="I2528" s="40">
        <f t="shared" si="402"/>
        <v>0</v>
      </c>
      <c r="J2528" s="40">
        <f t="shared" si="403"/>
        <v>0</v>
      </c>
      <c r="K2528" s="39">
        <v>1489280</v>
      </c>
      <c r="L2528" s="39">
        <v>383857.11</v>
      </c>
      <c r="M2528" s="39">
        <f t="shared" si="404"/>
        <v>383857.11</v>
      </c>
    </row>
    <row r="2529" spans="1:13" ht="24.75" customHeight="1" x14ac:dyDescent="0.15">
      <c r="A2529" s="113"/>
      <c r="B2529" s="113"/>
      <c r="C2529" s="113"/>
      <c r="D2529" s="40" t="s">
        <v>2006</v>
      </c>
      <c r="E2529" s="40" t="s">
        <v>17</v>
      </c>
      <c r="F2529" s="40">
        <v>170218.62</v>
      </c>
      <c r="G2529" s="40">
        <f t="shared" si="401"/>
        <v>204058.08165599999</v>
      </c>
      <c r="H2529" s="40">
        <v>0</v>
      </c>
      <c r="I2529" s="40">
        <f t="shared" si="402"/>
        <v>0</v>
      </c>
      <c r="J2529" s="40">
        <f t="shared" si="403"/>
        <v>0</v>
      </c>
      <c r="K2529" s="39">
        <v>3941146.56</v>
      </c>
      <c r="L2529" s="39">
        <v>852194.8189999999</v>
      </c>
      <c r="M2529" s="39">
        <f t="shared" si="404"/>
        <v>852194.8189999999</v>
      </c>
    </row>
    <row r="2530" spans="1:13" ht="24.75" customHeight="1" x14ac:dyDescent="0.15">
      <c r="A2530" s="113"/>
      <c r="B2530" s="113"/>
      <c r="C2530" s="113"/>
      <c r="D2530" s="86" t="s">
        <v>81</v>
      </c>
      <c r="E2530" s="87"/>
      <c r="F2530" s="87"/>
      <c r="G2530" s="87"/>
      <c r="H2530" s="87"/>
      <c r="I2530" s="87"/>
      <c r="J2530" s="87"/>
      <c r="K2530" s="87"/>
      <c r="L2530" s="87"/>
      <c r="M2530" s="88"/>
    </row>
    <row r="2531" spans="1:13" ht="24.75" customHeight="1" x14ac:dyDescent="0.15">
      <c r="A2531" s="113"/>
      <c r="B2531" s="113"/>
      <c r="C2531" s="113"/>
      <c r="D2531" s="40" t="s">
        <v>405</v>
      </c>
      <c r="E2531" s="118" t="s">
        <v>82</v>
      </c>
      <c r="F2531" s="40">
        <v>77270.490000000005</v>
      </c>
      <c r="G2531" s="40">
        <f>(F2531*19.88%)+F2531</f>
        <v>92631.863412000006</v>
      </c>
      <c r="H2531" s="40">
        <v>0</v>
      </c>
      <c r="I2531" s="40">
        <f>(H2531*5.1%)+H2531</f>
        <v>0</v>
      </c>
      <c r="J2531" s="40">
        <f>I2531</f>
        <v>0</v>
      </c>
      <c r="K2531" s="121">
        <v>255528</v>
      </c>
      <c r="L2531" s="121">
        <v>198336.11</v>
      </c>
      <c r="M2531" s="121">
        <f>MIN(K2531,L2531)</f>
        <v>198336.11</v>
      </c>
    </row>
    <row r="2532" spans="1:13" ht="21.75" customHeight="1" x14ac:dyDescent="0.15">
      <c r="A2532" s="113"/>
      <c r="B2532" s="113"/>
      <c r="C2532" s="113"/>
      <c r="D2532" s="40" t="s">
        <v>1976</v>
      </c>
      <c r="E2532" s="119"/>
      <c r="F2532" s="40"/>
      <c r="G2532" s="40"/>
      <c r="H2532" s="40" t="s">
        <v>1743</v>
      </c>
      <c r="I2532" s="40"/>
      <c r="J2532" s="40">
        <f t="shared" ref="J2532:J2537" si="405">+(G2532+I2532)/2</f>
        <v>0</v>
      </c>
      <c r="K2532" s="122"/>
      <c r="L2532" s="122"/>
      <c r="M2532" s="122"/>
    </row>
    <row r="2533" spans="1:13" ht="20.25" customHeight="1" x14ac:dyDescent="0.15">
      <c r="A2533" s="113"/>
      <c r="B2533" s="113"/>
      <c r="C2533" s="113"/>
      <c r="D2533" s="40" t="s">
        <v>2007</v>
      </c>
      <c r="E2533" s="119"/>
      <c r="F2533" s="40"/>
      <c r="G2533" s="40"/>
      <c r="H2533" s="40" t="s">
        <v>1743</v>
      </c>
      <c r="I2533" s="40"/>
      <c r="J2533" s="40">
        <f t="shared" si="405"/>
        <v>0</v>
      </c>
      <c r="K2533" s="122"/>
      <c r="L2533" s="122"/>
      <c r="M2533" s="122"/>
    </row>
    <row r="2534" spans="1:13" ht="24.75" customHeight="1" x14ac:dyDescent="0.15">
      <c r="A2534" s="113"/>
      <c r="B2534" s="113"/>
      <c r="C2534" s="113"/>
      <c r="D2534" s="40" t="s">
        <v>2008</v>
      </c>
      <c r="E2534" s="119"/>
      <c r="F2534" s="40"/>
      <c r="G2534" s="40"/>
      <c r="H2534" s="40" t="s">
        <v>1743</v>
      </c>
      <c r="I2534" s="40"/>
      <c r="J2534" s="40">
        <f t="shared" si="405"/>
        <v>0</v>
      </c>
      <c r="K2534" s="122"/>
      <c r="L2534" s="122"/>
      <c r="M2534" s="122"/>
    </row>
    <row r="2535" spans="1:13" ht="24.75" customHeight="1" x14ac:dyDescent="0.15">
      <c r="A2535" s="113"/>
      <c r="B2535" s="113"/>
      <c r="C2535" s="113"/>
      <c r="D2535" s="40" t="s">
        <v>2009</v>
      </c>
      <c r="E2535" s="119"/>
      <c r="F2535" s="40"/>
      <c r="G2535" s="40"/>
      <c r="H2535" s="40" t="s">
        <v>1743</v>
      </c>
      <c r="I2535" s="40"/>
      <c r="J2535" s="40">
        <f t="shared" si="405"/>
        <v>0</v>
      </c>
      <c r="K2535" s="122"/>
      <c r="L2535" s="122"/>
      <c r="M2535" s="122"/>
    </row>
    <row r="2536" spans="1:13" ht="23.25" customHeight="1" x14ac:dyDescent="0.15">
      <c r="A2536" s="113"/>
      <c r="B2536" s="113"/>
      <c r="C2536" s="113"/>
      <c r="D2536" s="40" t="s">
        <v>2010</v>
      </c>
      <c r="E2536" s="119"/>
      <c r="F2536" s="40"/>
      <c r="G2536" s="40"/>
      <c r="H2536" s="40" t="s">
        <v>1743</v>
      </c>
      <c r="I2536" s="40"/>
      <c r="J2536" s="40">
        <f t="shared" si="405"/>
        <v>0</v>
      </c>
      <c r="K2536" s="122"/>
      <c r="L2536" s="122"/>
      <c r="M2536" s="122"/>
    </row>
    <row r="2537" spans="1:13" ht="15.75" customHeight="1" x14ac:dyDescent="0.15">
      <c r="A2537" s="114"/>
      <c r="B2537" s="114"/>
      <c r="C2537" s="114"/>
      <c r="D2537" s="40" t="s">
        <v>2011</v>
      </c>
      <c r="E2537" s="120"/>
      <c r="F2537" s="40"/>
      <c r="G2537" s="40"/>
      <c r="H2537" s="40" t="s">
        <v>1743</v>
      </c>
      <c r="I2537" s="40"/>
      <c r="J2537" s="40">
        <f t="shared" si="405"/>
        <v>0</v>
      </c>
      <c r="K2537" s="123"/>
      <c r="L2537" s="123"/>
      <c r="M2537" s="123"/>
    </row>
    <row r="2538" spans="1:13" ht="14.25" customHeight="1" x14ac:dyDescent="0.15">
      <c r="A2538" s="112">
        <v>8</v>
      </c>
      <c r="B2538" s="112" t="s">
        <v>2012</v>
      </c>
      <c r="C2538" s="112" t="s">
        <v>2013</v>
      </c>
      <c r="D2538" s="86" t="s">
        <v>15</v>
      </c>
      <c r="E2538" s="87"/>
      <c r="F2538" s="87"/>
      <c r="G2538" s="87"/>
      <c r="H2538" s="87"/>
      <c r="I2538" s="87"/>
      <c r="J2538" s="87"/>
      <c r="K2538" s="87"/>
      <c r="L2538" s="87"/>
      <c r="M2538" s="88"/>
    </row>
    <row r="2539" spans="1:13" ht="24.75" customHeight="1" x14ac:dyDescent="0.15">
      <c r="A2539" s="113"/>
      <c r="B2539" s="113"/>
      <c r="C2539" s="113"/>
      <c r="D2539" s="40" t="s">
        <v>2014</v>
      </c>
      <c r="E2539" s="40" t="s">
        <v>17</v>
      </c>
      <c r="F2539" s="40">
        <v>62413.56</v>
      </c>
      <c r="G2539" s="40">
        <f t="shared" ref="G2539:G2547" si="406">(F2539*19.88%)+F2539</f>
        <v>74821.375727999999</v>
      </c>
      <c r="H2539" s="40">
        <v>0</v>
      </c>
      <c r="I2539" s="40">
        <f t="shared" ref="I2539:I2547" si="407">(H2539*5.1%)+H2539</f>
        <v>0</v>
      </c>
      <c r="J2539" s="40">
        <f>I2539</f>
        <v>0</v>
      </c>
      <c r="K2539" s="39">
        <v>601120</v>
      </c>
      <c r="L2539" s="39">
        <v>150853.92000000001</v>
      </c>
      <c r="M2539" s="39">
        <f>MIN(K2539,L2539)</f>
        <v>150853.92000000001</v>
      </c>
    </row>
    <row r="2540" spans="1:13" ht="16.5" customHeight="1" x14ac:dyDescent="0.15">
      <c r="A2540" s="113"/>
      <c r="B2540" s="113"/>
      <c r="C2540" s="113"/>
      <c r="D2540" s="40" t="s">
        <v>2015</v>
      </c>
      <c r="E2540" s="40" t="s">
        <v>17</v>
      </c>
      <c r="F2540" s="40">
        <v>28370.43</v>
      </c>
      <c r="G2540" s="40">
        <f t="shared" si="406"/>
        <v>34010.471484000002</v>
      </c>
      <c r="H2540" s="40">
        <v>0</v>
      </c>
      <c r="I2540" s="40">
        <f t="shared" si="407"/>
        <v>0</v>
      </c>
      <c r="J2540" s="40">
        <f t="shared" ref="J2540:J2547" si="408">I2540</f>
        <v>0</v>
      </c>
      <c r="K2540" s="39">
        <v>183040</v>
      </c>
      <c r="L2540" s="39">
        <v>170312.20500000002</v>
      </c>
      <c r="M2540" s="39">
        <f t="shared" ref="M2540:M2547" si="409">MIN(K2540,L2540)</f>
        <v>170312.20500000002</v>
      </c>
    </row>
    <row r="2541" spans="1:13" ht="24.75" customHeight="1" x14ac:dyDescent="0.15">
      <c r="A2541" s="113"/>
      <c r="B2541" s="113"/>
      <c r="C2541" s="113"/>
      <c r="D2541" s="40" t="s">
        <v>1682</v>
      </c>
      <c r="E2541" s="40" t="s">
        <v>17</v>
      </c>
      <c r="F2541" s="40">
        <v>90783</v>
      </c>
      <c r="G2541" s="40">
        <f t="shared" si="406"/>
        <v>108830.66039999999</v>
      </c>
      <c r="H2541" s="40">
        <v>0</v>
      </c>
      <c r="I2541" s="40">
        <f t="shared" si="407"/>
        <v>0</v>
      </c>
      <c r="J2541" s="40">
        <f t="shared" si="408"/>
        <v>0</v>
      </c>
      <c r="K2541" s="39">
        <v>1283360</v>
      </c>
      <c r="L2541" s="39">
        <v>275114.91000000003</v>
      </c>
      <c r="M2541" s="39">
        <f t="shared" si="409"/>
        <v>275114.91000000003</v>
      </c>
    </row>
    <row r="2542" spans="1:13" ht="15.75" customHeight="1" x14ac:dyDescent="0.15">
      <c r="A2542" s="113"/>
      <c r="B2542" s="113"/>
      <c r="C2542" s="113"/>
      <c r="D2542" s="40" t="s">
        <v>2016</v>
      </c>
      <c r="E2542" s="40" t="s">
        <v>17</v>
      </c>
      <c r="F2542" s="40">
        <v>73759.95</v>
      </c>
      <c r="G2542" s="40">
        <f t="shared" si="406"/>
        <v>88423.428059999991</v>
      </c>
      <c r="H2542" s="40">
        <v>0</v>
      </c>
      <c r="I2542" s="40">
        <f t="shared" si="407"/>
        <v>0</v>
      </c>
      <c r="J2542" s="40">
        <f t="shared" si="408"/>
        <v>0</v>
      </c>
      <c r="K2542" s="39">
        <v>354328</v>
      </c>
      <c r="L2542" s="39">
        <v>152460.42000000001</v>
      </c>
      <c r="M2542" s="39">
        <f t="shared" si="409"/>
        <v>152460.42000000001</v>
      </c>
    </row>
    <row r="2543" spans="1:13" ht="21.75" customHeight="1" x14ac:dyDescent="0.15">
      <c r="A2543" s="113"/>
      <c r="B2543" s="113"/>
      <c r="C2543" s="113"/>
      <c r="D2543" s="40" t="s">
        <v>2017</v>
      </c>
      <c r="E2543" s="40" t="s">
        <v>17</v>
      </c>
      <c r="F2543" s="40">
        <v>51066.18</v>
      </c>
      <c r="G2543" s="40">
        <f t="shared" si="406"/>
        <v>61218.136584</v>
      </c>
      <c r="H2543" s="40">
        <v>0</v>
      </c>
      <c r="I2543" s="40">
        <f t="shared" si="407"/>
        <v>0</v>
      </c>
      <c r="J2543" s="40">
        <f t="shared" si="408"/>
        <v>0</v>
      </c>
      <c r="K2543" s="39">
        <v>243951.76</v>
      </c>
      <c r="L2543" s="39">
        <v>170310.42</v>
      </c>
      <c r="M2543" s="39">
        <f t="shared" si="409"/>
        <v>170310.42</v>
      </c>
    </row>
    <row r="2544" spans="1:13" ht="19.5" customHeight="1" x14ac:dyDescent="0.15">
      <c r="A2544" s="113"/>
      <c r="B2544" s="113"/>
      <c r="C2544" s="113"/>
      <c r="D2544" s="40" t="s">
        <v>2018</v>
      </c>
      <c r="E2544" s="40" t="s">
        <v>17</v>
      </c>
      <c r="F2544" s="40">
        <v>51066.18</v>
      </c>
      <c r="G2544" s="40">
        <f t="shared" si="406"/>
        <v>61218.136584</v>
      </c>
      <c r="H2544" s="40">
        <v>0</v>
      </c>
      <c r="I2544" s="40">
        <f t="shared" si="407"/>
        <v>0</v>
      </c>
      <c r="J2544" s="40">
        <f t="shared" si="408"/>
        <v>0</v>
      </c>
      <c r="K2544" s="39">
        <v>530285.6</v>
      </c>
      <c r="L2544" s="39">
        <v>375296.25</v>
      </c>
      <c r="M2544" s="39">
        <f t="shared" si="409"/>
        <v>375296.25</v>
      </c>
    </row>
    <row r="2545" spans="1:13" ht="24.75" customHeight="1" x14ac:dyDescent="0.15">
      <c r="A2545" s="113"/>
      <c r="B2545" s="113"/>
      <c r="C2545" s="113"/>
      <c r="D2545" s="40" t="s">
        <v>2019</v>
      </c>
      <c r="E2545" s="40" t="s">
        <v>17</v>
      </c>
      <c r="F2545" s="40">
        <v>90783</v>
      </c>
      <c r="G2545" s="40">
        <f t="shared" si="406"/>
        <v>108830.66039999999</v>
      </c>
      <c r="H2545" s="40">
        <v>0</v>
      </c>
      <c r="I2545" s="40">
        <f t="shared" si="407"/>
        <v>0</v>
      </c>
      <c r="J2545" s="40">
        <f t="shared" si="408"/>
        <v>0</v>
      </c>
      <c r="K2545" s="39">
        <v>382605.6</v>
      </c>
      <c r="L2545" s="39">
        <v>116025</v>
      </c>
      <c r="M2545" s="39">
        <f>MIN(K2545,L2545)</f>
        <v>116025</v>
      </c>
    </row>
    <row r="2546" spans="1:13" ht="15.75" customHeight="1" x14ac:dyDescent="0.15">
      <c r="A2546" s="113"/>
      <c r="B2546" s="113"/>
      <c r="C2546" s="113"/>
      <c r="D2546" s="40" t="s">
        <v>2020</v>
      </c>
      <c r="E2546" s="40" t="s">
        <v>17</v>
      </c>
      <c r="F2546" s="40">
        <v>51066.18</v>
      </c>
      <c r="G2546" s="40">
        <f t="shared" si="406"/>
        <v>61218.136584</v>
      </c>
      <c r="H2546" s="40">
        <v>0</v>
      </c>
      <c r="I2546" s="40">
        <f t="shared" si="407"/>
        <v>0</v>
      </c>
      <c r="J2546" s="40">
        <f t="shared" si="408"/>
        <v>0</v>
      </c>
      <c r="K2546" s="39">
        <v>183040</v>
      </c>
      <c r="L2546" s="39">
        <v>35958.824999999997</v>
      </c>
      <c r="M2546" s="39">
        <f t="shared" si="409"/>
        <v>35958.824999999997</v>
      </c>
    </row>
    <row r="2547" spans="1:13" ht="24.75" customHeight="1" x14ac:dyDescent="0.15">
      <c r="A2547" s="113"/>
      <c r="B2547" s="113"/>
      <c r="C2547" s="113"/>
      <c r="D2547" s="40" t="s">
        <v>2021</v>
      </c>
      <c r="E2547" s="40" t="s">
        <v>17</v>
      </c>
      <c r="F2547" s="40">
        <v>39716.82</v>
      </c>
      <c r="G2547" s="40">
        <f t="shared" si="406"/>
        <v>47612.523816000001</v>
      </c>
      <c r="H2547" s="40">
        <v>0</v>
      </c>
      <c r="I2547" s="40">
        <f t="shared" si="407"/>
        <v>0</v>
      </c>
      <c r="J2547" s="40">
        <f t="shared" si="408"/>
        <v>0</v>
      </c>
      <c r="K2547" s="39">
        <v>55120</v>
      </c>
      <c r="L2547" s="39">
        <v>44846.34</v>
      </c>
      <c r="M2547" s="39">
        <f t="shared" si="409"/>
        <v>44846.34</v>
      </c>
    </row>
    <row r="2548" spans="1:13" ht="24.75" customHeight="1" x14ac:dyDescent="0.15">
      <c r="A2548" s="113"/>
      <c r="B2548" s="113"/>
      <c r="C2548" s="113"/>
      <c r="D2548" s="86" t="s">
        <v>81</v>
      </c>
      <c r="E2548" s="87"/>
      <c r="F2548" s="87"/>
      <c r="G2548" s="87"/>
      <c r="H2548" s="87"/>
      <c r="I2548" s="87"/>
      <c r="J2548" s="87"/>
      <c r="K2548" s="87"/>
      <c r="L2548" s="87"/>
      <c r="M2548" s="88"/>
    </row>
    <row r="2549" spans="1:13" ht="24.75" customHeight="1" x14ac:dyDescent="0.15">
      <c r="A2549" s="113"/>
      <c r="B2549" s="113"/>
      <c r="C2549" s="113"/>
      <c r="D2549" s="40" t="s">
        <v>405</v>
      </c>
      <c r="E2549" s="118" t="s">
        <v>82</v>
      </c>
      <c r="F2549" s="40">
        <v>90783</v>
      </c>
      <c r="G2549" s="40">
        <f>(F2549*19.88%)+F2549</f>
        <v>108830.66039999999</v>
      </c>
      <c r="H2549" s="40">
        <v>0</v>
      </c>
      <c r="I2549" s="40">
        <f>(H2549*5.1%)+H2549</f>
        <v>0</v>
      </c>
      <c r="J2549" s="40">
        <f>I2549</f>
        <v>0</v>
      </c>
      <c r="K2549" s="121">
        <v>455312</v>
      </c>
      <c r="L2549" s="121">
        <v>249099.13</v>
      </c>
      <c r="M2549" s="121">
        <f>MIN(K2549,L2549)</f>
        <v>249099.13</v>
      </c>
    </row>
    <row r="2550" spans="1:13" ht="24.75" customHeight="1" x14ac:dyDescent="0.15">
      <c r="A2550" s="113"/>
      <c r="B2550" s="113"/>
      <c r="C2550" s="113"/>
      <c r="D2550" s="40" t="s">
        <v>764</v>
      </c>
      <c r="E2550" s="119"/>
      <c r="F2550" s="40"/>
      <c r="G2550" s="40"/>
      <c r="H2550" s="40" t="s">
        <v>1743</v>
      </c>
      <c r="I2550" s="40"/>
      <c r="J2550" s="40">
        <f t="shared" ref="J2550:J2554" si="410">+(G2550+I2550)/2</f>
        <v>0</v>
      </c>
      <c r="K2550" s="122"/>
      <c r="L2550" s="122"/>
      <c r="M2550" s="122"/>
    </row>
    <row r="2551" spans="1:13" ht="12.75" customHeight="1" x14ac:dyDescent="0.15">
      <c r="A2551" s="113"/>
      <c r="B2551" s="113"/>
      <c r="C2551" s="113"/>
      <c r="D2551" s="40" t="s">
        <v>2007</v>
      </c>
      <c r="E2551" s="119"/>
      <c r="F2551" s="40"/>
      <c r="G2551" s="40"/>
      <c r="H2551" s="40" t="s">
        <v>1743</v>
      </c>
      <c r="I2551" s="40"/>
      <c r="J2551" s="40">
        <f t="shared" si="410"/>
        <v>0</v>
      </c>
      <c r="K2551" s="122"/>
      <c r="L2551" s="122"/>
      <c r="M2551" s="122"/>
    </row>
    <row r="2552" spans="1:13" ht="13.5" customHeight="1" x14ac:dyDescent="0.15">
      <c r="A2552" s="113"/>
      <c r="B2552" s="113"/>
      <c r="C2552" s="113"/>
      <c r="D2552" s="40" t="s">
        <v>2022</v>
      </c>
      <c r="E2552" s="119"/>
      <c r="F2552" s="40"/>
      <c r="G2552" s="40"/>
      <c r="H2552" s="40" t="s">
        <v>1743</v>
      </c>
      <c r="I2552" s="40"/>
      <c r="J2552" s="40">
        <f t="shared" si="410"/>
        <v>0</v>
      </c>
      <c r="K2552" s="122"/>
      <c r="L2552" s="122"/>
      <c r="M2552" s="122"/>
    </row>
    <row r="2553" spans="1:13" x14ac:dyDescent="0.15">
      <c r="A2553" s="113"/>
      <c r="B2553" s="113"/>
      <c r="C2553" s="113"/>
      <c r="D2553" s="40" t="s">
        <v>2023</v>
      </c>
      <c r="E2553" s="119"/>
      <c r="F2553" s="40"/>
      <c r="G2553" s="40"/>
      <c r="H2553" s="40" t="s">
        <v>1743</v>
      </c>
      <c r="I2553" s="40"/>
      <c r="J2553" s="40">
        <f t="shared" si="410"/>
        <v>0</v>
      </c>
      <c r="K2553" s="122"/>
      <c r="L2553" s="122"/>
      <c r="M2553" s="122"/>
    </row>
    <row r="2554" spans="1:13" ht="18" customHeight="1" x14ac:dyDescent="0.15">
      <c r="A2554" s="114"/>
      <c r="B2554" s="114"/>
      <c r="C2554" s="114"/>
      <c r="D2554" s="40" t="s">
        <v>2011</v>
      </c>
      <c r="E2554" s="120"/>
      <c r="F2554" s="40"/>
      <c r="G2554" s="40"/>
      <c r="H2554" s="40" t="s">
        <v>1743</v>
      </c>
      <c r="I2554" s="40"/>
      <c r="J2554" s="40">
        <f t="shared" si="410"/>
        <v>0</v>
      </c>
      <c r="K2554" s="123"/>
      <c r="L2554" s="123"/>
      <c r="M2554" s="123"/>
    </row>
    <row r="2555" spans="1:13" ht="27" customHeight="1" x14ac:dyDescent="0.15">
      <c r="A2555" s="112">
        <v>9</v>
      </c>
      <c r="B2555" s="112" t="s">
        <v>2024</v>
      </c>
      <c r="C2555" s="112" t="s">
        <v>2025</v>
      </c>
      <c r="D2555" s="86" t="s">
        <v>15</v>
      </c>
      <c r="E2555" s="87"/>
      <c r="F2555" s="87"/>
      <c r="G2555" s="87"/>
      <c r="H2555" s="87"/>
      <c r="I2555" s="87"/>
      <c r="J2555" s="87"/>
      <c r="K2555" s="87"/>
      <c r="L2555" s="87"/>
      <c r="M2555" s="88"/>
    </row>
    <row r="2556" spans="1:13" ht="21" customHeight="1" x14ac:dyDescent="0.15">
      <c r="A2556" s="113"/>
      <c r="B2556" s="113"/>
      <c r="C2556" s="113"/>
      <c r="D2556" s="40" t="s">
        <v>1555</v>
      </c>
      <c r="E2556" s="40" t="s">
        <v>17</v>
      </c>
      <c r="F2556" s="40">
        <v>59008.95</v>
      </c>
      <c r="G2556" s="40">
        <f t="shared" ref="G2556:G2574" si="411">(F2556*19.88%)+F2556</f>
        <v>70739.92925999999</v>
      </c>
      <c r="H2556" s="40">
        <v>54677.739399999999</v>
      </c>
      <c r="I2556" s="40">
        <f t="shared" ref="I2556:I2574" si="412">(H2556*5.1%)+H2556</f>
        <v>57466.3041094</v>
      </c>
      <c r="J2556" s="40">
        <f>I2556</f>
        <v>57466.3041094</v>
      </c>
      <c r="K2556" s="39">
        <v>79610.788566400006</v>
      </c>
      <c r="L2556" s="39">
        <v>53853.45</v>
      </c>
      <c r="M2556" s="39">
        <f>MIN(K2556,L2556)</f>
        <v>53853.45</v>
      </c>
    </row>
    <row r="2557" spans="1:13" ht="19.5" customHeight="1" x14ac:dyDescent="0.15">
      <c r="A2557" s="113"/>
      <c r="B2557" s="113"/>
      <c r="C2557" s="113"/>
      <c r="D2557" s="40" t="s">
        <v>2026</v>
      </c>
      <c r="E2557" s="40" t="s">
        <v>17</v>
      </c>
      <c r="F2557" s="40">
        <v>13617.45</v>
      </c>
      <c r="G2557" s="40">
        <f t="shared" si="411"/>
        <v>16324.59906</v>
      </c>
      <c r="H2557" s="40">
        <v>12617.512199999999</v>
      </c>
      <c r="I2557" s="40">
        <f t="shared" si="412"/>
        <v>13261.005322199999</v>
      </c>
      <c r="J2557" s="40">
        <f t="shared" ref="J2557:J2574" si="413">I2557</f>
        <v>13261.005322199999</v>
      </c>
      <c r="K2557" s="39">
        <v>18371.097763199999</v>
      </c>
      <c r="L2557" s="39">
        <v>61338.55</v>
      </c>
      <c r="M2557" s="39">
        <f t="shared" ref="M2557:M2574" si="414">MIN(K2557,L2557)</f>
        <v>18371.097763199999</v>
      </c>
    </row>
    <row r="2558" spans="1:13" ht="16.5" customHeight="1" x14ac:dyDescent="0.15">
      <c r="A2558" s="113"/>
      <c r="B2558" s="113"/>
      <c r="C2558" s="113"/>
      <c r="D2558" s="40" t="s">
        <v>2027</v>
      </c>
      <c r="E2558" s="40" t="s">
        <v>17</v>
      </c>
      <c r="F2558" s="40">
        <v>9079.2900000000009</v>
      </c>
      <c r="G2558" s="40">
        <f t="shared" si="411"/>
        <v>10884.252852000001</v>
      </c>
      <c r="H2558" s="40">
        <v>8412.6013999999996</v>
      </c>
      <c r="I2558" s="40">
        <f t="shared" si="412"/>
        <v>8841.6440714</v>
      </c>
      <c r="J2558" s="40">
        <f t="shared" si="413"/>
        <v>8841.6440714</v>
      </c>
      <c r="K2558" s="39">
        <v>12248.747638399998</v>
      </c>
      <c r="L2558" s="39">
        <v>53698.75</v>
      </c>
      <c r="M2558" s="39">
        <f t="shared" si="414"/>
        <v>12248.747638399998</v>
      </c>
    </row>
    <row r="2559" spans="1:13" ht="19.5" customHeight="1" x14ac:dyDescent="0.15">
      <c r="A2559" s="113"/>
      <c r="B2559" s="113"/>
      <c r="C2559" s="113"/>
      <c r="D2559" s="40" t="s">
        <v>2028</v>
      </c>
      <c r="E2559" s="40" t="s">
        <v>17</v>
      </c>
      <c r="F2559" s="40">
        <v>30640.5</v>
      </c>
      <c r="G2559" s="40">
        <f t="shared" si="411"/>
        <v>36731.831399999995</v>
      </c>
      <c r="H2559" s="40">
        <v>28391.9506</v>
      </c>
      <c r="I2559" s="40">
        <f t="shared" si="412"/>
        <v>29839.940080600001</v>
      </c>
      <c r="J2559" s="40">
        <f t="shared" si="413"/>
        <v>29839.940080600001</v>
      </c>
      <c r="K2559" s="39">
        <v>41338.6800736</v>
      </c>
      <c r="L2559" s="39">
        <v>130900</v>
      </c>
      <c r="M2559" s="39">
        <f t="shared" si="414"/>
        <v>41338.6800736</v>
      </c>
    </row>
    <row r="2560" spans="1:13" ht="17.25" customHeight="1" x14ac:dyDescent="0.15">
      <c r="A2560" s="113"/>
      <c r="B2560" s="113"/>
      <c r="C2560" s="113"/>
      <c r="D2560" s="40" t="s">
        <v>2029</v>
      </c>
      <c r="E2560" s="40" t="s">
        <v>17</v>
      </c>
      <c r="F2560" s="40">
        <v>136173.51</v>
      </c>
      <c r="G2560" s="40">
        <f t="shared" si="411"/>
        <v>163244.80378800002</v>
      </c>
      <c r="H2560" s="40">
        <v>126178.8284</v>
      </c>
      <c r="I2560" s="40">
        <f t="shared" si="412"/>
        <v>132613.94864839999</v>
      </c>
      <c r="J2560" s="40">
        <f t="shared" si="413"/>
        <v>132613.94864839999</v>
      </c>
      <c r="K2560" s="39">
        <v>183716.37415039999</v>
      </c>
      <c r="L2560" s="39">
        <v>172799.9</v>
      </c>
      <c r="M2560" s="39">
        <f t="shared" si="414"/>
        <v>172799.9</v>
      </c>
    </row>
    <row r="2561" spans="1:13" ht="24.75" customHeight="1" x14ac:dyDescent="0.15">
      <c r="A2561" s="113"/>
      <c r="B2561" s="113"/>
      <c r="C2561" s="113"/>
      <c r="D2561" s="40" t="s">
        <v>1517</v>
      </c>
      <c r="E2561" s="40" t="s">
        <v>17</v>
      </c>
      <c r="F2561" s="40">
        <v>180430.47</v>
      </c>
      <c r="G2561" s="40">
        <f t="shared" si="411"/>
        <v>216300.04743599999</v>
      </c>
      <c r="H2561" s="40">
        <v>167186.43799999999</v>
      </c>
      <c r="I2561" s="40">
        <f t="shared" si="412"/>
        <v>175712.94633800001</v>
      </c>
      <c r="J2561" s="40">
        <f t="shared" si="413"/>
        <v>175712.94633800001</v>
      </c>
      <c r="K2561" s="39">
        <v>243423.45372799999</v>
      </c>
      <c r="L2561" s="39">
        <v>236263.79</v>
      </c>
      <c r="M2561" s="39">
        <f t="shared" si="414"/>
        <v>236263.79</v>
      </c>
    </row>
    <row r="2562" spans="1:13" ht="12.75" customHeight="1" x14ac:dyDescent="0.15">
      <c r="A2562" s="113"/>
      <c r="B2562" s="113"/>
      <c r="C2562" s="113"/>
      <c r="D2562" s="40" t="s">
        <v>2030</v>
      </c>
      <c r="E2562" s="40" t="s">
        <v>17</v>
      </c>
      <c r="F2562" s="40">
        <v>31773.06</v>
      </c>
      <c r="G2562" s="40">
        <f t="shared" si="411"/>
        <v>38089.544328000004</v>
      </c>
      <c r="H2562" s="40">
        <v>29440.861799999999</v>
      </c>
      <c r="I2562" s="40">
        <f t="shared" si="412"/>
        <v>30942.3457518</v>
      </c>
      <c r="J2562" s="40">
        <f t="shared" si="413"/>
        <v>30942.3457518</v>
      </c>
      <c r="K2562" s="39">
        <v>42865.894780800001</v>
      </c>
      <c r="L2562" s="39">
        <v>250203.45</v>
      </c>
      <c r="M2562" s="39">
        <f t="shared" si="414"/>
        <v>42865.894780800001</v>
      </c>
    </row>
    <row r="2563" spans="1:13" ht="18" customHeight="1" x14ac:dyDescent="0.15">
      <c r="A2563" s="113"/>
      <c r="B2563" s="113"/>
      <c r="C2563" s="113"/>
      <c r="D2563" s="40" t="s">
        <v>2031</v>
      </c>
      <c r="E2563" s="40" t="s">
        <v>17</v>
      </c>
      <c r="F2563" s="40">
        <v>28370.43</v>
      </c>
      <c r="G2563" s="40">
        <f t="shared" si="411"/>
        <v>34010.471484000002</v>
      </c>
      <c r="H2563" s="40">
        <v>26287.642</v>
      </c>
      <c r="I2563" s="40">
        <f t="shared" si="412"/>
        <v>27628.311741999998</v>
      </c>
      <c r="J2563" s="40">
        <f t="shared" si="413"/>
        <v>27628.311741999998</v>
      </c>
      <c r="K2563" s="39">
        <v>38274.806751999997</v>
      </c>
      <c r="L2563" s="39">
        <v>21957.88</v>
      </c>
      <c r="M2563" s="39">
        <f t="shared" si="414"/>
        <v>21957.88</v>
      </c>
    </row>
    <row r="2564" spans="1:13" ht="17.25" customHeight="1" x14ac:dyDescent="0.15">
      <c r="A2564" s="113"/>
      <c r="B2564" s="113"/>
      <c r="C2564" s="113"/>
      <c r="D2564" s="40" t="s">
        <v>2032</v>
      </c>
      <c r="E2564" s="40" t="s">
        <v>17</v>
      </c>
      <c r="F2564" s="40">
        <v>20425.68</v>
      </c>
      <c r="G2564" s="40">
        <f t="shared" si="411"/>
        <v>24486.305184000001</v>
      </c>
      <c r="H2564" s="40">
        <v>18926.731599999999</v>
      </c>
      <c r="I2564" s="40">
        <f t="shared" si="412"/>
        <v>19891.994911599999</v>
      </c>
      <c r="J2564" s="40">
        <f t="shared" si="413"/>
        <v>19891.994911599999</v>
      </c>
      <c r="K2564" s="39">
        <v>27557.321209599999</v>
      </c>
      <c r="L2564" s="39">
        <v>30240.28</v>
      </c>
      <c r="M2564" s="39">
        <f t="shared" si="414"/>
        <v>27557.321209599999</v>
      </c>
    </row>
    <row r="2565" spans="1:13" ht="17.25" customHeight="1" x14ac:dyDescent="0.15">
      <c r="A2565" s="113"/>
      <c r="B2565" s="113"/>
      <c r="C2565" s="113"/>
      <c r="D2565" s="40" t="s">
        <v>2033</v>
      </c>
      <c r="E2565" s="40" t="s">
        <v>17</v>
      </c>
      <c r="F2565" s="40">
        <v>96456.69</v>
      </c>
      <c r="G2565" s="40">
        <f t="shared" si="411"/>
        <v>115632.279972</v>
      </c>
      <c r="H2565" s="40">
        <v>89377.056199999992</v>
      </c>
      <c r="I2565" s="40">
        <f t="shared" si="412"/>
        <v>93935.286066199988</v>
      </c>
      <c r="J2565" s="40">
        <f t="shared" si="413"/>
        <v>93935.286066199988</v>
      </c>
      <c r="K2565" s="39">
        <v>130132.9938272</v>
      </c>
      <c r="L2565" s="39">
        <v>142800</v>
      </c>
      <c r="M2565" s="39">
        <f t="shared" si="414"/>
        <v>130132.9938272</v>
      </c>
    </row>
    <row r="2566" spans="1:13" ht="16.5" customHeight="1" x14ac:dyDescent="0.15">
      <c r="A2566" s="113"/>
      <c r="B2566" s="113"/>
      <c r="C2566" s="113"/>
      <c r="D2566" s="40" t="s">
        <v>2034</v>
      </c>
      <c r="E2566" s="40" t="s">
        <v>17</v>
      </c>
      <c r="F2566" s="40">
        <v>9079.2900000000009</v>
      </c>
      <c r="G2566" s="40">
        <f t="shared" si="411"/>
        <v>10884.252852000001</v>
      </c>
      <c r="H2566" s="40">
        <v>8412.6013999999996</v>
      </c>
      <c r="I2566" s="40">
        <f t="shared" si="412"/>
        <v>8841.6440714</v>
      </c>
      <c r="J2566" s="40">
        <f t="shared" si="413"/>
        <v>8841.6440714</v>
      </c>
      <c r="K2566" s="39">
        <v>12248.747638399998</v>
      </c>
      <c r="L2566" s="39">
        <v>232540.28</v>
      </c>
      <c r="M2566" s="39">
        <f t="shared" si="414"/>
        <v>12248.747638399998</v>
      </c>
    </row>
    <row r="2567" spans="1:13" ht="24.75" customHeight="1" x14ac:dyDescent="0.15">
      <c r="A2567" s="113"/>
      <c r="B2567" s="113"/>
      <c r="C2567" s="113"/>
      <c r="D2567" s="40" t="s">
        <v>1869</v>
      </c>
      <c r="E2567" s="40" t="s">
        <v>17</v>
      </c>
      <c r="F2567" s="40">
        <v>10213.83</v>
      </c>
      <c r="G2567" s="40">
        <f t="shared" si="411"/>
        <v>12244.339404</v>
      </c>
      <c r="H2567" s="40">
        <v>9464.2924000000003</v>
      </c>
      <c r="I2567" s="40">
        <f t="shared" si="412"/>
        <v>9946.9713124000009</v>
      </c>
      <c r="J2567" s="40">
        <f t="shared" si="413"/>
        <v>9946.9713124000009</v>
      </c>
      <c r="K2567" s="39">
        <v>13780.009734400001</v>
      </c>
      <c r="L2567" s="39">
        <v>66787.56</v>
      </c>
      <c r="M2567" s="39">
        <f t="shared" si="414"/>
        <v>13780.009734400001</v>
      </c>
    </row>
    <row r="2568" spans="1:13" ht="24.75" customHeight="1" x14ac:dyDescent="0.15">
      <c r="A2568" s="113"/>
      <c r="B2568" s="113"/>
      <c r="C2568" s="113"/>
      <c r="D2568" s="40" t="s">
        <v>2035</v>
      </c>
      <c r="E2568" s="40" t="s">
        <v>17</v>
      </c>
      <c r="F2568" s="40">
        <v>13617.45</v>
      </c>
      <c r="G2568" s="40">
        <f t="shared" si="411"/>
        <v>16324.59906</v>
      </c>
      <c r="H2568" s="40">
        <v>12617.512199999999</v>
      </c>
      <c r="I2568" s="40">
        <f t="shared" si="412"/>
        <v>13261.005322199999</v>
      </c>
      <c r="J2568" s="40">
        <f t="shared" si="413"/>
        <v>13261.005322199999</v>
      </c>
      <c r="K2568" s="39">
        <v>18371.097763199999</v>
      </c>
      <c r="L2568" s="39">
        <v>66787.56</v>
      </c>
      <c r="M2568" s="39">
        <f t="shared" si="414"/>
        <v>18371.097763199999</v>
      </c>
    </row>
    <row r="2569" spans="1:13" ht="24.75" customHeight="1" x14ac:dyDescent="0.15">
      <c r="A2569" s="113"/>
      <c r="B2569" s="113"/>
      <c r="C2569" s="113"/>
      <c r="D2569" s="40" t="s">
        <v>2036</v>
      </c>
      <c r="E2569" s="40" t="s">
        <v>17</v>
      </c>
      <c r="F2569" s="40">
        <v>73759.95</v>
      </c>
      <c r="G2569" s="40">
        <f t="shared" si="411"/>
        <v>88423.428059999991</v>
      </c>
      <c r="H2569" s="40">
        <v>68346.016000000003</v>
      </c>
      <c r="I2569" s="40">
        <f t="shared" si="412"/>
        <v>71831.662815999996</v>
      </c>
      <c r="J2569" s="40">
        <f t="shared" si="413"/>
        <v>71831.662815999996</v>
      </c>
      <c r="K2569" s="39">
        <v>99511.799296000012</v>
      </c>
      <c r="L2569" s="39">
        <v>231455</v>
      </c>
      <c r="M2569" s="39">
        <f t="shared" si="414"/>
        <v>99511.799296000012</v>
      </c>
    </row>
    <row r="2570" spans="1:13" ht="20.25" customHeight="1" x14ac:dyDescent="0.15">
      <c r="A2570" s="113"/>
      <c r="B2570" s="113"/>
      <c r="C2570" s="113"/>
      <c r="D2570" s="40" t="s">
        <v>2037</v>
      </c>
      <c r="E2570" s="40" t="s">
        <v>17</v>
      </c>
      <c r="F2570" s="40">
        <v>142983.72</v>
      </c>
      <c r="G2570" s="40">
        <f t="shared" si="411"/>
        <v>171408.88353600001</v>
      </c>
      <c r="H2570" s="40">
        <v>132488.97440000001</v>
      </c>
      <c r="I2570" s="40">
        <f t="shared" si="412"/>
        <v>139245.9120944</v>
      </c>
      <c r="J2570" s="40">
        <f t="shared" si="413"/>
        <v>139245.9120944</v>
      </c>
      <c r="K2570" s="39">
        <v>192903.9467264</v>
      </c>
      <c r="L2570" s="39">
        <v>214372.55</v>
      </c>
      <c r="M2570" s="39">
        <f t="shared" si="414"/>
        <v>192903.9467264</v>
      </c>
    </row>
    <row r="2571" spans="1:13" ht="24.75" customHeight="1" x14ac:dyDescent="0.15">
      <c r="A2571" s="113"/>
      <c r="B2571" s="113"/>
      <c r="C2571" s="113"/>
      <c r="D2571" s="40" t="s">
        <v>2038</v>
      </c>
      <c r="E2571" s="40" t="s">
        <v>17</v>
      </c>
      <c r="F2571" s="40">
        <v>51066.18</v>
      </c>
      <c r="G2571" s="40">
        <f t="shared" si="411"/>
        <v>61218.136584</v>
      </c>
      <c r="H2571" s="40">
        <v>47317.755599999997</v>
      </c>
      <c r="I2571" s="40">
        <f t="shared" si="412"/>
        <v>49730.961135599995</v>
      </c>
      <c r="J2571" s="40">
        <f t="shared" si="413"/>
        <v>49730.961135599995</v>
      </c>
      <c r="K2571" s="39">
        <v>68894.652153599993</v>
      </c>
      <c r="L2571" s="39">
        <v>186130.28</v>
      </c>
      <c r="M2571" s="39">
        <f t="shared" si="414"/>
        <v>68894.652153599993</v>
      </c>
    </row>
    <row r="2572" spans="1:13" ht="26.25" customHeight="1" x14ac:dyDescent="0.15">
      <c r="A2572" s="113"/>
      <c r="B2572" s="113"/>
      <c r="C2572" s="113"/>
      <c r="D2572" s="40" t="s">
        <v>2039</v>
      </c>
      <c r="E2572" s="40" t="s">
        <v>17</v>
      </c>
      <c r="F2572" s="40">
        <v>0</v>
      </c>
      <c r="G2572" s="40">
        <f t="shared" si="411"/>
        <v>0</v>
      </c>
      <c r="H2572" s="40">
        <v>0</v>
      </c>
      <c r="I2572" s="40">
        <f t="shared" si="412"/>
        <v>0</v>
      </c>
      <c r="J2572" s="40">
        <f t="shared" si="413"/>
        <v>0</v>
      </c>
      <c r="K2572" s="39">
        <v>255505.12</v>
      </c>
      <c r="L2572" s="39">
        <v>236263.79</v>
      </c>
      <c r="M2572" s="39">
        <f t="shared" si="414"/>
        <v>236263.79</v>
      </c>
    </row>
    <row r="2573" spans="1:13" ht="33" customHeight="1" x14ac:dyDescent="0.15">
      <c r="A2573" s="113"/>
      <c r="B2573" s="113"/>
      <c r="C2573" s="113"/>
      <c r="D2573" s="40" t="s">
        <v>2040</v>
      </c>
      <c r="E2573" s="40" t="s">
        <v>17</v>
      </c>
      <c r="F2573" s="40">
        <v>0</v>
      </c>
      <c r="G2573" s="40">
        <f t="shared" si="411"/>
        <v>0</v>
      </c>
      <c r="H2573" s="40">
        <v>0</v>
      </c>
      <c r="I2573" s="40">
        <f t="shared" si="412"/>
        <v>0</v>
      </c>
      <c r="J2573" s="40">
        <f t="shared" si="413"/>
        <v>0</v>
      </c>
      <c r="K2573" s="39">
        <v>151424</v>
      </c>
      <c r="L2573" s="39">
        <v>250203.45</v>
      </c>
      <c r="M2573" s="39">
        <f t="shared" si="414"/>
        <v>151424</v>
      </c>
    </row>
    <row r="2574" spans="1:13" ht="24.75" customHeight="1" x14ac:dyDescent="0.15">
      <c r="A2574" s="113"/>
      <c r="B2574" s="113"/>
      <c r="C2574" s="113"/>
      <c r="D2574" s="40" t="s">
        <v>2041</v>
      </c>
      <c r="E2574" s="40" t="s">
        <v>17</v>
      </c>
      <c r="F2574" s="40">
        <v>0</v>
      </c>
      <c r="G2574" s="40">
        <f t="shared" si="411"/>
        <v>0</v>
      </c>
      <c r="H2574" s="40">
        <v>0</v>
      </c>
      <c r="I2574" s="40">
        <f t="shared" si="412"/>
        <v>0</v>
      </c>
      <c r="J2574" s="40">
        <f t="shared" si="413"/>
        <v>0</v>
      </c>
      <c r="K2574" s="39">
        <v>196560</v>
      </c>
      <c r="L2574" s="39">
        <v>66787.56</v>
      </c>
      <c r="M2574" s="39">
        <f t="shared" si="414"/>
        <v>66787.56</v>
      </c>
    </row>
    <row r="2575" spans="1:13" ht="24.75" customHeight="1" x14ac:dyDescent="0.15">
      <c r="A2575" s="113"/>
      <c r="B2575" s="113"/>
      <c r="C2575" s="113"/>
      <c r="D2575" s="86" t="s">
        <v>81</v>
      </c>
      <c r="E2575" s="87"/>
      <c r="F2575" s="87"/>
      <c r="G2575" s="87"/>
      <c r="H2575" s="87"/>
      <c r="I2575" s="87"/>
      <c r="J2575" s="87"/>
      <c r="K2575" s="87"/>
      <c r="L2575" s="87"/>
      <c r="M2575" s="88"/>
    </row>
    <row r="2576" spans="1:13" ht="15.75" customHeight="1" x14ac:dyDescent="0.15">
      <c r="A2576" s="113"/>
      <c r="B2576" s="113"/>
      <c r="C2576" s="113"/>
      <c r="D2576" s="40" t="s">
        <v>2042</v>
      </c>
      <c r="E2576" s="118" t="s">
        <v>82</v>
      </c>
      <c r="F2576" s="40">
        <v>55288.53</v>
      </c>
      <c r="G2576" s="40">
        <f>(F2576*19.88%)+F2576</f>
        <v>66279.889763999992</v>
      </c>
      <c r="H2576" s="40">
        <v>51148.32</v>
      </c>
      <c r="I2576" s="40">
        <f>(H2576*5.1%)+H2576</f>
        <v>53756.884319999997</v>
      </c>
      <c r="J2576" s="40">
        <f>I2576</f>
        <v>53756.884319999997</v>
      </c>
      <c r="K2576" s="121">
        <v>74471.95392</v>
      </c>
      <c r="L2576" s="121">
        <v>255326.4</v>
      </c>
      <c r="M2576" s="121">
        <f>MIN(K2576,L2576)</f>
        <v>74471.95392</v>
      </c>
    </row>
    <row r="2577" spans="1:13" ht="13.5" customHeight="1" x14ac:dyDescent="0.15">
      <c r="A2577" s="113"/>
      <c r="B2577" s="113"/>
      <c r="C2577" s="113"/>
      <c r="D2577" s="40" t="s">
        <v>1979</v>
      </c>
      <c r="E2577" s="119"/>
      <c r="F2577" s="40"/>
      <c r="G2577" s="40"/>
      <c r="H2577" s="40"/>
      <c r="I2577" s="40"/>
      <c r="J2577" s="40">
        <f t="shared" ref="J2577:J2585" si="415">+(G2577+I2577)/2</f>
        <v>0</v>
      </c>
      <c r="K2577" s="122"/>
      <c r="L2577" s="122"/>
      <c r="M2577" s="122"/>
    </row>
    <row r="2578" spans="1:13" ht="18" customHeight="1" x14ac:dyDescent="0.15">
      <c r="A2578" s="113"/>
      <c r="B2578" s="113"/>
      <c r="C2578" s="113"/>
      <c r="D2578" s="40" t="s">
        <v>2043</v>
      </c>
      <c r="E2578" s="119"/>
      <c r="F2578" s="40"/>
      <c r="G2578" s="40"/>
      <c r="H2578" s="40"/>
      <c r="I2578" s="40"/>
      <c r="J2578" s="40">
        <f t="shared" si="415"/>
        <v>0</v>
      </c>
      <c r="K2578" s="122"/>
      <c r="L2578" s="122"/>
      <c r="M2578" s="122"/>
    </row>
    <row r="2579" spans="1:13" ht="21.75" customHeight="1" x14ac:dyDescent="0.15">
      <c r="A2579" s="113"/>
      <c r="B2579" s="113"/>
      <c r="C2579" s="113"/>
      <c r="D2579" s="40" t="s">
        <v>1980</v>
      </c>
      <c r="E2579" s="119"/>
      <c r="F2579" s="40"/>
      <c r="G2579" s="40"/>
      <c r="H2579" s="40"/>
      <c r="I2579" s="40"/>
      <c r="J2579" s="40">
        <f t="shared" si="415"/>
        <v>0</v>
      </c>
      <c r="K2579" s="122"/>
      <c r="L2579" s="122"/>
      <c r="M2579" s="122"/>
    </row>
    <row r="2580" spans="1:13" ht="14.25" customHeight="1" x14ac:dyDescent="0.15">
      <c r="A2580" s="113"/>
      <c r="B2580" s="113"/>
      <c r="C2580" s="113"/>
      <c r="D2580" s="40" t="s">
        <v>1981</v>
      </c>
      <c r="E2580" s="119"/>
      <c r="F2580" s="40"/>
      <c r="G2580" s="40"/>
      <c r="H2580" s="40"/>
      <c r="I2580" s="40"/>
      <c r="J2580" s="40">
        <f t="shared" si="415"/>
        <v>0</v>
      </c>
      <c r="K2580" s="122"/>
      <c r="L2580" s="122"/>
      <c r="M2580" s="122"/>
    </row>
    <row r="2581" spans="1:13" ht="16.5" customHeight="1" x14ac:dyDescent="0.15">
      <c r="A2581" s="113"/>
      <c r="B2581" s="113"/>
      <c r="C2581" s="113"/>
      <c r="D2581" s="40" t="s">
        <v>2044</v>
      </c>
      <c r="E2581" s="119"/>
      <c r="F2581" s="40"/>
      <c r="G2581" s="40"/>
      <c r="H2581" s="40"/>
      <c r="I2581" s="40"/>
      <c r="J2581" s="40">
        <f t="shared" si="415"/>
        <v>0</v>
      </c>
      <c r="K2581" s="122"/>
      <c r="L2581" s="122"/>
      <c r="M2581" s="122"/>
    </row>
    <row r="2582" spans="1:13" ht="19.5" customHeight="1" x14ac:dyDescent="0.15">
      <c r="A2582" s="113"/>
      <c r="B2582" s="113"/>
      <c r="C2582" s="113"/>
      <c r="D2582" s="40" t="s">
        <v>2045</v>
      </c>
      <c r="E2582" s="119"/>
      <c r="F2582" s="40"/>
      <c r="G2582" s="40"/>
      <c r="H2582" s="40"/>
      <c r="I2582" s="40"/>
      <c r="J2582" s="40">
        <f t="shared" si="415"/>
        <v>0</v>
      </c>
      <c r="K2582" s="122"/>
      <c r="L2582" s="122"/>
      <c r="M2582" s="122"/>
    </row>
    <row r="2583" spans="1:13" ht="19.5" customHeight="1" x14ac:dyDescent="0.15">
      <c r="A2583" s="113"/>
      <c r="B2583" s="113"/>
      <c r="C2583" s="113"/>
      <c r="D2583" s="40" t="s">
        <v>2046</v>
      </c>
      <c r="E2583" s="119"/>
      <c r="F2583" s="40"/>
      <c r="G2583" s="40"/>
      <c r="H2583" s="40"/>
      <c r="I2583" s="40"/>
      <c r="J2583" s="40">
        <f t="shared" si="415"/>
        <v>0</v>
      </c>
      <c r="K2583" s="122"/>
      <c r="L2583" s="122"/>
      <c r="M2583" s="122"/>
    </row>
    <row r="2584" spans="1:13" ht="21" customHeight="1" x14ac:dyDescent="0.15">
      <c r="A2584" s="113"/>
      <c r="B2584" s="113"/>
      <c r="C2584" s="113"/>
      <c r="D2584" s="40" t="s">
        <v>2047</v>
      </c>
      <c r="E2584" s="119"/>
      <c r="F2584" s="40"/>
      <c r="G2584" s="40"/>
      <c r="H2584" s="40"/>
      <c r="I2584" s="40"/>
      <c r="J2584" s="40">
        <f t="shared" si="415"/>
        <v>0</v>
      </c>
      <c r="K2584" s="122"/>
      <c r="L2584" s="122"/>
      <c r="M2584" s="122"/>
    </row>
    <row r="2585" spans="1:13" ht="24.75" customHeight="1" x14ac:dyDescent="0.15">
      <c r="A2585" s="114"/>
      <c r="B2585" s="114"/>
      <c r="C2585" s="114"/>
      <c r="D2585" s="40" t="s">
        <v>1983</v>
      </c>
      <c r="E2585" s="120"/>
      <c r="F2585" s="40"/>
      <c r="G2585" s="40"/>
      <c r="H2585" s="40"/>
      <c r="I2585" s="40"/>
      <c r="J2585" s="40">
        <f t="shared" si="415"/>
        <v>0</v>
      </c>
      <c r="K2585" s="123"/>
      <c r="L2585" s="123"/>
      <c r="M2585" s="123"/>
    </row>
    <row r="2586" spans="1:13" ht="16.5" customHeight="1" x14ac:dyDescent="0.15">
      <c r="A2586" s="112">
        <v>10</v>
      </c>
      <c r="B2586" s="112" t="s">
        <v>2048</v>
      </c>
      <c r="C2586" s="112" t="s">
        <v>2049</v>
      </c>
      <c r="D2586" s="86" t="s">
        <v>15</v>
      </c>
      <c r="E2586" s="87"/>
      <c r="F2586" s="87"/>
      <c r="G2586" s="87"/>
      <c r="H2586" s="87"/>
      <c r="I2586" s="87"/>
      <c r="J2586" s="87"/>
      <c r="K2586" s="87"/>
      <c r="L2586" s="87"/>
      <c r="M2586" s="88"/>
    </row>
    <row r="2587" spans="1:13" ht="18.75" customHeight="1" x14ac:dyDescent="0.15">
      <c r="A2587" s="113"/>
      <c r="B2587" s="113"/>
      <c r="C2587" s="113"/>
      <c r="D2587" s="40" t="s">
        <v>2050</v>
      </c>
      <c r="E2587" s="40" t="s">
        <v>17</v>
      </c>
      <c r="F2587" s="40">
        <v>136173.51</v>
      </c>
      <c r="G2587" s="40">
        <f t="shared" ref="G2587:G2594" si="416">(F2587*19.88%)+F2587</f>
        <v>163244.80378800002</v>
      </c>
      <c r="H2587" s="40">
        <v>0</v>
      </c>
      <c r="I2587" s="40">
        <f t="shared" ref="I2587:I2594" si="417">(H2587*5.1%)+H2587</f>
        <v>0</v>
      </c>
      <c r="J2587" s="40">
        <f>I2587</f>
        <v>0</v>
      </c>
      <c r="K2587" s="39">
        <v>92560</v>
      </c>
      <c r="L2587" s="39">
        <v>53699.94</v>
      </c>
      <c r="M2587" s="39">
        <f>MIN(K2587,L2587)</f>
        <v>53699.94</v>
      </c>
    </row>
    <row r="2588" spans="1:13" ht="18" customHeight="1" x14ac:dyDescent="0.15">
      <c r="A2588" s="113"/>
      <c r="B2588" s="113"/>
      <c r="C2588" s="113"/>
      <c r="D2588" s="40" t="s">
        <v>2051</v>
      </c>
      <c r="E2588" s="40" t="s">
        <v>17</v>
      </c>
      <c r="F2588" s="40">
        <v>59008.95</v>
      </c>
      <c r="G2588" s="40">
        <f t="shared" si="416"/>
        <v>70739.92925999999</v>
      </c>
      <c r="H2588" s="40">
        <v>0</v>
      </c>
      <c r="I2588" s="40">
        <f t="shared" si="417"/>
        <v>0</v>
      </c>
      <c r="J2588" s="40">
        <f t="shared" ref="J2588:J2594" si="418">I2588</f>
        <v>0</v>
      </c>
      <c r="K2588" s="39">
        <v>62400</v>
      </c>
      <c r="L2588" s="39">
        <v>132381.54999999999</v>
      </c>
      <c r="M2588" s="39">
        <f t="shared" ref="M2588:M2594" si="419">MIN(K2588,L2588)</f>
        <v>62400</v>
      </c>
    </row>
    <row r="2589" spans="1:13" ht="21" customHeight="1" x14ac:dyDescent="0.15">
      <c r="A2589" s="113"/>
      <c r="B2589" s="113"/>
      <c r="C2589" s="113"/>
      <c r="D2589" s="40" t="s">
        <v>2052</v>
      </c>
      <c r="E2589" s="40" t="s">
        <v>17</v>
      </c>
      <c r="F2589" s="40">
        <v>517463.1</v>
      </c>
      <c r="G2589" s="40">
        <f t="shared" si="416"/>
        <v>620334.76428</v>
      </c>
      <c r="H2589" s="40">
        <v>0</v>
      </c>
      <c r="I2589" s="40">
        <f t="shared" si="417"/>
        <v>0</v>
      </c>
      <c r="J2589" s="40">
        <f t="shared" si="418"/>
        <v>0</v>
      </c>
      <c r="K2589" s="39">
        <v>475165.6</v>
      </c>
      <c r="L2589" s="39">
        <v>2743019.58</v>
      </c>
      <c r="M2589" s="39">
        <f t="shared" si="419"/>
        <v>475165.6</v>
      </c>
    </row>
    <row r="2590" spans="1:13" ht="24.75" customHeight="1" x14ac:dyDescent="0.15">
      <c r="A2590" s="113"/>
      <c r="B2590" s="113"/>
      <c r="C2590" s="113"/>
      <c r="D2590" s="40" t="s">
        <v>2053</v>
      </c>
      <c r="E2590" s="40" t="s">
        <v>17</v>
      </c>
      <c r="F2590" s="40">
        <v>96456.69</v>
      </c>
      <c r="G2590" s="40">
        <f t="shared" si="416"/>
        <v>115632.279972</v>
      </c>
      <c r="H2590" s="40">
        <v>0</v>
      </c>
      <c r="I2590" s="40">
        <f t="shared" si="417"/>
        <v>0</v>
      </c>
      <c r="J2590" s="40">
        <f t="shared" si="418"/>
        <v>0</v>
      </c>
      <c r="K2590" s="39">
        <v>115440</v>
      </c>
      <c r="L2590" s="39">
        <v>101640.28</v>
      </c>
      <c r="M2590" s="39">
        <f t="shared" si="419"/>
        <v>101640.28</v>
      </c>
    </row>
    <row r="2591" spans="1:13" ht="16.5" customHeight="1" x14ac:dyDescent="0.15">
      <c r="A2591" s="113"/>
      <c r="B2591" s="113"/>
      <c r="C2591" s="113"/>
      <c r="D2591" s="40" t="s">
        <v>2054</v>
      </c>
      <c r="E2591" s="40" t="s">
        <v>17</v>
      </c>
      <c r="F2591" s="40">
        <v>107804.07</v>
      </c>
      <c r="G2591" s="40">
        <f t="shared" si="416"/>
        <v>129235.51911600001</v>
      </c>
      <c r="H2591" s="40">
        <v>0</v>
      </c>
      <c r="I2591" s="40">
        <f t="shared" si="417"/>
        <v>0</v>
      </c>
      <c r="J2591" s="40">
        <f t="shared" si="418"/>
        <v>0</v>
      </c>
      <c r="K2591" s="39">
        <v>60320</v>
      </c>
      <c r="L2591" s="39">
        <v>381102.26</v>
      </c>
      <c r="M2591" s="39">
        <f t="shared" si="419"/>
        <v>60320</v>
      </c>
    </row>
    <row r="2592" spans="1:13" ht="16.5" customHeight="1" x14ac:dyDescent="0.15">
      <c r="A2592" s="113"/>
      <c r="B2592" s="113"/>
      <c r="C2592" s="113"/>
      <c r="D2592" s="40" t="s">
        <v>2055</v>
      </c>
      <c r="E2592" s="40" t="s">
        <v>17</v>
      </c>
      <c r="F2592" s="40">
        <v>51066.18</v>
      </c>
      <c r="G2592" s="40">
        <f t="shared" si="416"/>
        <v>61218.136584</v>
      </c>
      <c r="H2592" s="40">
        <v>0</v>
      </c>
      <c r="I2592" s="40">
        <f t="shared" si="417"/>
        <v>0</v>
      </c>
      <c r="J2592" s="40">
        <f t="shared" si="418"/>
        <v>0</v>
      </c>
      <c r="K2592" s="39">
        <v>52000</v>
      </c>
      <c r="L2592" s="39">
        <v>66787.56</v>
      </c>
      <c r="M2592" s="39">
        <f t="shared" si="419"/>
        <v>52000</v>
      </c>
    </row>
    <row r="2593" spans="1:13" ht="16.5" customHeight="1" x14ac:dyDescent="0.15">
      <c r="A2593" s="113"/>
      <c r="B2593" s="113"/>
      <c r="C2593" s="113"/>
      <c r="D2593" s="40" t="s">
        <v>2056</v>
      </c>
      <c r="E2593" s="40" t="s">
        <v>17</v>
      </c>
      <c r="F2593" s="40">
        <v>290505.59999999998</v>
      </c>
      <c r="G2593" s="40">
        <f t="shared" si="416"/>
        <v>348258.11327999999</v>
      </c>
      <c r="H2593" s="40">
        <v>0</v>
      </c>
      <c r="I2593" s="40">
        <f t="shared" si="417"/>
        <v>0</v>
      </c>
      <c r="J2593" s="40">
        <f t="shared" si="418"/>
        <v>0</v>
      </c>
      <c r="K2593" s="39">
        <v>404560</v>
      </c>
      <c r="L2593" s="39">
        <v>500990</v>
      </c>
      <c r="M2593" s="39">
        <f>MIN(K2593,L2593)</f>
        <v>404560</v>
      </c>
    </row>
    <row r="2594" spans="1:13" ht="24.75" customHeight="1" x14ac:dyDescent="0.15">
      <c r="A2594" s="113"/>
      <c r="B2594" s="113"/>
      <c r="C2594" s="113"/>
      <c r="D2594" s="40" t="s">
        <v>2057</v>
      </c>
      <c r="E2594" s="40" t="s">
        <v>17</v>
      </c>
      <c r="F2594" s="40">
        <v>397176.12</v>
      </c>
      <c r="G2594" s="40">
        <f t="shared" si="416"/>
        <v>476134.73265599995</v>
      </c>
      <c r="H2594" s="40">
        <v>0</v>
      </c>
      <c r="I2594" s="40">
        <f t="shared" si="417"/>
        <v>0</v>
      </c>
      <c r="J2594" s="40">
        <f t="shared" si="418"/>
        <v>0</v>
      </c>
      <c r="K2594" s="39">
        <v>404560</v>
      </c>
      <c r="L2594" s="39">
        <v>778928.78</v>
      </c>
      <c r="M2594" s="39">
        <f t="shared" si="419"/>
        <v>404560</v>
      </c>
    </row>
    <row r="2595" spans="1:13" ht="24.75" customHeight="1" x14ac:dyDescent="0.15">
      <c r="A2595" s="113"/>
      <c r="B2595" s="113"/>
      <c r="C2595" s="113"/>
      <c r="D2595" s="86" t="s">
        <v>81</v>
      </c>
      <c r="E2595" s="87"/>
      <c r="F2595" s="87"/>
      <c r="G2595" s="87"/>
      <c r="H2595" s="87"/>
      <c r="I2595" s="87"/>
      <c r="J2595" s="87"/>
      <c r="K2595" s="87"/>
      <c r="L2595" s="87"/>
      <c r="M2595" s="88"/>
    </row>
    <row r="2596" spans="1:13" ht="24.75" customHeight="1" x14ac:dyDescent="0.15">
      <c r="A2596" s="113"/>
      <c r="B2596" s="113"/>
      <c r="C2596" s="113"/>
      <c r="D2596" s="40" t="s">
        <v>405</v>
      </c>
      <c r="E2596" s="118" t="s">
        <v>82</v>
      </c>
      <c r="F2596" s="40">
        <v>95693.4</v>
      </c>
      <c r="G2596" s="40">
        <f>(F2596*19.88%)+F2596</f>
        <v>114717.24791999999</v>
      </c>
      <c r="H2596" s="40">
        <v>0</v>
      </c>
      <c r="I2596" s="40">
        <f>(H2596*5.1%)+H2596</f>
        <v>0</v>
      </c>
      <c r="J2596" s="40">
        <f>I2596</f>
        <v>0</v>
      </c>
      <c r="K2596" s="121">
        <v>173680</v>
      </c>
      <c r="L2596" s="121">
        <v>149703.19</v>
      </c>
      <c r="M2596" s="121">
        <f>MIN(K2596,L2596)</f>
        <v>149703.19</v>
      </c>
    </row>
    <row r="2597" spans="1:13" ht="17.25" customHeight="1" x14ac:dyDescent="0.15">
      <c r="A2597" s="113"/>
      <c r="B2597" s="113"/>
      <c r="C2597" s="113"/>
      <c r="D2597" s="40" t="s">
        <v>1976</v>
      </c>
      <c r="E2597" s="119"/>
      <c r="F2597" s="40"/>
      <c r="G2597" s="40"/>
      <c r="H2597" s="40"/>
      <c r="I2597" s="40"/>
      <c r="J2597" s="40">
        <f t="shared" ref="J2597:J2601" si="420">+(G2597+I2597)/2</f>
        <v>0</v>
      </c>
      <c r="K2597" s="122"/>
      <c r="L2597" s="122"/>
      <c r="M2597" s="122"/>
    </row>
    <row r="2598" spans="1:13" ht="16.5" customHeight="1" x14ac:dyDescent="0.15">
      <c r="A2598" s="113"/>
      <c r="B2598" s="113"/>
      <c r="C2598" s="113"/>
      <c r="D2598" s="40" t="s">
        <v>2058</v>
      </c>
      <c r="E2598" s="119"/>
      <c r="F2598" s="40"/>
      <c r="G2598" s="40"/>
      <c r="H2598" s="40"/>
      <c r="I2598" s="40"/>
      <c r="J2598" s="40">
        <f t="shared" si="420"/>
        <v>0</v>
      </c>
      <c r="K2598" s="122"/>
      <c r="L2598" s="122"/>
      <c r="M2598" s="122"/>
    </row>
    <row r="2599" spans="1:13" ht="18" customHeight="1" x14ac:dyDescent="0.15">
      <c r="A2599" s="113"/>
      <c r="B2599" s="113"/>
      <c r="C2599" s="113"/>
      <c r="D2599" s="40" t="s">
        <v>2059</v>
      </c>
      <c r="E2599" s="119"/>
      <c r="F2599" s="40"/>
      <c r="G2599" s="40"/>
      <c r="H2599" s="40"/>
      <c r="I2599" s="40"/>
      <c r="J2599" s="40">
        <f t="shared" si="420"/>
        <v>0</v>
      </c>
      <c r="K2599" s="122"/>
      <c r="L2599" s="122"/>
      <c r="M2599" s="122"/>
    </row>
    <row r="2600" spans="1:13" ht="24.75" customHeight="1" x14ac:dyDescent="0.15">
      <c r="A2600" s="113"/>
      <c r="B2600" s="113"/>
      <c r="C2600" s="113"/>
      <c r="D2600" s="40" t="s">
        <v>2060</v>
      </c>
      <c r="E2600" s="119"/>
      <c r="F2600" s="40"/>
      <c r="G2600" s="40"/>
      <c r="H2600" s="40"/>
      <c r="I2600" s="40"/>
      <c r="J2600" s="40">
        <f t="shared" si="420"/>
        <v>0</v>
      </c>
      <c r="K2600" s="122"/>
      <c r="L2600" s="122"/>
      <c r="M2600" s="122"/>
    </row>
    <row r="2601" spans="1:13" ht="18.75" customHeight="1" x14ac:dyDescent="0.15">
      <c r="A2601" s="114"/>
      <c r="B2601" s="114"/>
      <c r="C2601" s="114"/>
      <c r="D2601" s="40" t="s">
        <v>2061</v>
      </c>
      <c r="E2601" s="120"/>
      <c r="F2601" s="40"/>
      <c r="G2601" s="40"/>
      <c r="H2601" s="40"/>
      <c r="I2601" s="40"/>
      <c r="J2601" s="40">
        <f t="shared" si="420"/>
        <v>0</v>
      </c>
      <c r="K2601" s="123"/>
      <c r="L2601" s="123"/>
      <c r="M2601" s="123"/>
    </row>
    <row r="2602" spans="1:13" ht="24.75" customHeight="1" x14ac:dyDescent="0.15">
      <c r="A2602" s="112">
        <v>11</v>
      </c>
      <c r="B2602" s="112" t="s">
        <v>2062</v>
      </c>
      <c r="C2602" s="112" t="s">
        <v>2063</v>
      </c>
      <c r="D2602" s="86" t="s">
        <v>15</v>
      </c>
      <c r="E2602" s="87"/>
      <c r="F2602" s="87"/>
      <c r="G2602" s="87"/>
      <c r="H2602" s="87"/>
      <c r="I2602" s="87"/>
      <c r="J2602" s="87"/>
      <c r="K2602" s="87"/>
      <c r="L2602" s="87"/>
      <c r="M2602" s="88"/>
    </row>
    <row r="2603" spans="1:13" ht="16.5" customHeight="1" x14ac:dyDescent="0.15">
      <c r="A2603" s="113"/>
      <c r="B2603" s="113"/>
      <c r="C2603" s="113"/>
      <c r="D2603" s="40" t="s">
        <v>2064</v>
      </c>
      <c r="E2603" s="40" t="s">
        <v>17</v>
      </c>
      <c r="F2603" s="40">
        <v>136173.51</v>
      </c>
      <c r="G2603" s="40">
        <f t="shared" ref="G2603:G2611" si="421">(F2603*19.88%)+F2603</f>
        <v>163244.80378800002</v>
      </c>
      <c r="H2603" s="40">
        <v>0</v>
      </c>
      <c r="I2603" s="40">
        <f t="shared" ref="I2603:I2611" si="422">(H2603*5.1%)+H2603</f>
        <v>0</v>
      </c>
      <c r="J2603" s="40">
        <f>I2603</f>
        <v>0</v>
      </c>
      <c r="K2603" s="39">
        <v>364000</v>
      </c>
      <c r="L2603" s="39">
        <v>226272.55</v>
      </c>
      <c r="M2603" s="39">
        <f>MIN(K2603,L2603)</f>
        <v>226272.55</v>
      </c>
    </row>
    <row r="2604" spans="1:13" ht="18.75" customHeight="1" x14ac:dyDescent="0.15">
      <c r="A2604" s="113"/>
      <c r="B2604" s="113"/>
      <c r="C2604" s="113"/>
      <c r="D2604" s="40" t="s">
        <v>1672</v>
      </c>
      <c r="E2604" s="40" t="s">
        <v>17</v>
      </c>
      <c r="F2604" s="40">
        <v>172487.7</v>
      </c>
      <c r="G2604" s="40">
        <f t="shared" si="421"/>
        <v>206778.25476000001</v>
      </c>
      <c r="H2604" s="40">
        <v>0</v>
      </c>
      <c r="I2604" s="40">
        <f t="shared" si="422"/>
        <v>0</v>
      </c>
      <c r="J2604" s="40">
        <f t="shared" ref="J2604:J2611" si="423">I2604</f>
        <v>0</v>
      </c>
      <c r="K2604" s="39">
        <v>187200</v>
      </c>
      <c r="L2604" s="39">
        <v>67133.850000000006</v>
      </c>
      <c r="M2604" s="39">
        <f t="shared" ref="M2604:M2611" si="424">MIN(K2604,L2604)</f>
        <v>67133.850000000006</v>
      </c>
    </row>
    <row r="2605" spans="1:13" ht="18.75" customHeight="1" x14ac:dyDescent="0.15">
      <c r="A2605" s="113"/>
      <c r="B2605" s="113"/>
      <c r="C2605" s="113"/>
      <c r="D2605" s="40" t="s">
        <v>432</v>
      </c>
      <c r="E2605" s="40" t="s">
        <v>17</v>
      </c>
      <c r="F2605" s="40">
        <v>51066.18</v>
      </c>
      <c r="G2605" s="40">
        <f t="shared" si="421"/>
        <v>61218.136584</v>
      </c>
      <c r="H2605" s="40">
        <v>0</v>
      </c>
      <c r="I2605" s="40">
        <f t="shared" si="422"/>
        <v>0</v>
      </c>
      <c r="J2605" s="40">
        <f t="shared" si="423"/>
        <v>0</v>
      </c>
      <c r="K2605" s="39">
        <v>41600</v>
      </c>
      <c r="L2605" s="39">
        <v>66787.56</v>
      </c>
      <c r="M2605" s="39">
        <f t="shared" si="424"/>
        <v>41600</v>
      </c>
    </row>
    <row r="2606" spans="1:13" ht="17.25" customHeight="1" x14ac:dyDescent="0.15">
      <c r="A2606" s="113"/>
      <c r="B2606" s="113"/>
      <c r="C2606" s="113"/>
      <c r="D2606" s="40" t="s">
        <v>770</v>
      </c>
      <c r="E2606" s="40" t="s">
        <v>17</v>
      </c>
      <c r="F2606" s="40">
        <v>51066.18</v>
      </c>
      <c r="G2606" s="40">
        <f t="shared" si="421"/>
        <v>61218.136584</v>
      </c>
      <c r="H2606" s="40">
        <v>0</v>
      </c>
      <c r="I2606" s="40">
        <f t="shared" si="422"/>
        <v>0</v>
      </c>
      <c r="J2606" s="40">
        <f t="shared" si="423"/>
        <v>0</v>
      </c>
      <c r="K2606" s="39">
        <v>52000</v>
      </c>
      <c r="L2606" s="39">
        <v>77840.28</v>
      </c>
      <c r="M2606" s="39">
        <f t="shared" si="424"/>
        <v>52000</v>
      </c>
    </row>
    <row r="2607" spans="1:13" ht="16.5" customHeight="1" x14ac:dyDescent="0.15">
      <c r="A2607" s="113"/>
      <c r="B2607" s="113"/>
      <c r="C2607" s="113"/>
      <c r="D2607" s="40" t="s">
        <v>2065</v>
      </c>
      <c r="E2607" s="40" t="s">
        <v>17</v>
      </c>
      <c r="F2607" s="40">
        <v>30640.5</v>
      </c>
      <c r="G2607" s="40">
        <f t="shared" si="421"/>
        <v>36731.831399999995</v>
      </c>
      <c r="H2607" s="40">
        <v>0</v>
      </c>
      <c r="I2607" s="40">
        <f t="shared" si="422"/>
        <v>0</v>
      </c>
      <c r="J2607" s="40">
        <f t="shared" si="423"/>
        <v>0</v>
      </c>
      <c r="K2607" s="39">
        <v>93600</v>
      </c>
      <c r="L2607" s="39">
        <v>132632.64000000001</v>
      </c>
      <c r="M2607" s="39">
        <f t="shared" si="424"/>
        <v>93600</v>
      </c>
    </row>
    <row r="2608" spans="1:13" ht="24.75" customHeight="1" x14ac:dyDescent="0.15">
      <c r="A2608" s="113"/>
      <c r="B2608" s="113"/>
      <c r="C2608" s="113"/>
      <c r="D2608" s="40" t="s">
        <v>2066</v>
      </c>
      <c r="E2608" s="40" t="s">
        <v>17</v>
      </c>
      <c r="F2608" s="40">
        <v>77165.55</v>
      </c>
      <c r="G2608" s="40">
        <f t="shared" si="421"/>
        <v>92506.06134</v>
      </c>
      <c r="H2608" s="40">
        <v>0</v>
      </c>
      <c r="I2608" s="40">
        <f t="shared" si="422"/>
        <v>0</v>
      </c>
      <c r="J2608" s="40">
        <f t="shared" si="423"/>
        <v>0</v>
      </c>
      <c r="K2608" s="39">
        <v>162240</v>
      </c>
      <c r="L2608" s="39">
        <v>101640.28</v>
      </c>
      <c r="M2608" s="39">
        <f t="shared" si="424"/>
        <v>101640.28</v>
      </c>
    </row>
    <row r="2609" spans="1:13" ht="16.5" customHeight="1" x14ac:dyDescent="0.15">
      <c r="A2609" s="113"/>
      <c r="B2609" s="113"/>
      <c r="C2609" s="113"/>
      <c r="D2609" s="40" t="s">
        <v>2067</v>
      </c>
      <c r="E2609" s="40" t="s">
        <v>17</v>
      </c>
      <c r="F2609" s="40">
        <v>204261.75</v>
      </c>
      <c r="G2609" s="40">
        <f t="shared" si="421"/>
        <v>244868.9859</v>
      </c>
      <c r="H2609" s="40">
        <v>0</v>
      </c>
      <c r="I2609" s="40">
        <f t="shared" si="422"/>
        <v>0</v>
      </c>
      <c r="J2609" s="40">
        <f t="shared" si="423"/>
        <v>0</v>
      </c>
      <c r="K2609" s="39">
        <v>332800</v>
      </c>
      <c r="L2609" s="39">
        <v>255335.91999999998</v>
      </c>
      <c r="M2609" s="39">
        <f>MIN(K2609,L2609)</f>
        <v>255335.91999999998</v>
      </c>
    </row>
    <row r="2610" spans="1:13" ht="15.75" customHeight="1" x14ac:dyDescent="0.15">
      <c r="A2610" s="113"/>
      <c r="B2610" s="113"/>
      <c r="C2610" s="113"/>
      <c r="D2610" s="40" t="s">
        <v>2068</v>
      </c>
      <c r="E2610" s="40" t="s">
        <v>17</v>
      </c>
      <c r="F2610" s="40">
        <v>107804.07</v>
      </c>
      <c r="G2610" s="40">
        <f t="shared" si="421"/>
        <v>129235.51911600001</v>
      </c>
      <c r="H2610" s="40">
        <v>0</v>
      </c>
      <c r="I2610" s="40">
        <f t="shared" si="422"/>
        <v>0</v>
      </c>
      <c r="J2610" s="40">
        <f t="shared" si="423"/>
        <v>0</v>
      </c>
      <c r="K2610" s="39">
        <v>100880</v>
      </c>
      <c r="L2610" s="39">
        <v>66787.56</v>
      </c>
      <c r="M2610" s="39">
        <f t="shared" si="424"/>
        <v>66787.56</v>
      </c>
    </row>
    <row r="2611" spans="1:13" ht="17.25" customHeight="1" x14ac:dyDescent="0.15">
      <c r="A2611" s="113"/>
      <c r="B2611" s="113"/>
      <c r="C2611" s="113"/>
      <c r="D2611" s="40" t="s">
        <v>871</v>
      </c>
      <c r="E2611" s="40" t="s">
        <v>17</v>
      </c>
      <c r="F2611" s="40">
        <v>85109.31</v>
      </c>
      <c r="G2611" s="40">
        <f t="shared" si="421"/>
        <v>102029.040828</v>
      </c>
      <c r="H2611" s="40">
        <v>0</v>
      </c>
      <c r="I2611" s="40">
        <f t="shared" si="422"/>
        <v>0</v>
      </c>
      <c r="J2611" s="40">
        <f t="shared" si="423"/>
        <v>0</v>
      </c>
      <c r="K2611" s="39">
        <v>150800</v>
      </c>
      <c r="L2611" s="39">
        <v>305133.84999999998</v>
      </c>
      <c r="M2611" s="39">
        <f t="shared" si="424"/>
        <v>150800</v>
      </c>
    </row>
    <row r="2612" spans="1:13" ht="24.75" customHeight="1" x14ac:dyDescent="0.15">
      <c r="A2612" s="113"/>
      <c r="B2612" s="113"/>
      <c r="C2612" s="113"/>
      <c r="D2612" s="86" t="s">
        <v>81</v>
      </c>
      <c r="E2612" s="87"/>
      <c r="F2612" s="87"/>
      <c r="G2612" s="87"/>
      <c r="H2612" s="87"/>
      <c r="I2612" s="87"/>
      <c r="J2612" s="87"/>
      <c r="K2612" s="87"/>
      <c r="L2612" s="87"/>
      <c r="M2612" s="88"/>
    </row>
    <row r="2613" spans="1:13" ht="24.75" customHeight="1" x14ac:dyDescent="0.15">
      <c r="A2613" s="113"/>
      <c r="B2613" s="113"/>
      <c r="C2613" s="113"/>
      <c r="D2613" s="40" t="s">
        <v>405</v>
      </c>
      <c r="E2613" s="118" t="s">
        <v>82</v>
      </c>
      <c r="F2613" s="40">
        <v>95961.69</v>
      </c>
      <c r="G2613" s="40">
        <f>(F2613*19.88%)+F2613</f>
        <v>115038.873972</v>
      </c>
      <c r="H2613" s="40">
        <v>0</v>
      </c>
      <c r="I2613" s="40">
        <f>(H2613*5.1%)+H2613</f>
        <v>0</v>
      </c>
      <c r="J2613" s="40">
        <f>I2613</f>
        <v>0</v>
      </c>
      <c r="K2613" s="121">
        <v>92560</v>
      </c>
      <c r="L2613" s="121">
        <v>157955.84</v>
      </c>
      <c r="M2613" s="121">
        <f>MIN(K2613,L2613)</f>
        <v>92560</v>
      </c>
    </row>
    <row r="2614" spans="1:13" ht="20.25" customHeight="1" x14ac:dyDescent="0.15">
      <c r="A2614" s="113"/>
      <c r="B2614" s="113"/>
      <c r="C2614" s="113"/>
      <c r="D2614" s="40" t="s">
        <v>764</v>
      </c>
      <c r="E2614" s="119"/>
      <c r="F2614" s="40"/>
      <c r="G2614" s="40"/>
      <c r="H2614" s="40"/>
      <c r="I2614" s="40"/>
      <c r="J2614" s="40">
        <f t="shared" ref="J2614:J2618" si="425">+(G2614+I2614)/2</f>
        <v>0</v>
      </c>
      <c r="K2614" s="122"/>
      <c r="L2614" s="122"/>
      <c r="M2614" s="122"/>
    </row>
    <row r="2615" spans="1:13" ht="23.25" customHeight="1" x14ac:dyDescent="0.15">
      <c r="A2615" s="113"/>
      <c r="B2615" s="113"/>
      <c r="C2615" s="113"/>
      <c r="D2615" s="40" t="s">
        <v>2069</v>
      </c>
      <c r="E2615" s="119"/>
      <c r="F2615" s="40"/>
      <c r="G2615" s="40"/>
      <c r="H2615" s="40"/>
      <c r="I2615" s="40"/>
      <c r="J2615" s="40">
        <f t="shared" si="425"/>
        <v>0</v>
      </c>
      <c r="K2615" s="122"/>
      <c r="L2615" s="122"/>
      <c r="M2615" s="122"/>
    </row>
    <row r="2616" spans="1:13" ht="20.25" customHeight="1" x14ac:dyDescent="0.15">
      <c r="A2616" s="113"/>
      <c r="B2616" s="113"/>
      <c r="C2616" s="113"/>
      <c r="D2616" s="40" t="s">
        <v>1934</v>
      </c>
      <c r="E2616" s="119"/>
      <c r="F2616" s="40"/>
      <c r="G2616" s="40"/>
      <c r="H2616" s="40"/>
      <c r="I2616" s="40"/>
      <c r="J2616" s="40">
        <f t="shared" si="425"/>
        <v>0</v>
      </c>
      <c r="K2616" s="122"/>
      <c r="L2616" s="122"/>
      <c r="M2616" s="122"/>
    </row>
    <row r="2617" spans="1:13" ht="24.75" customHeight="1" x14ac:dyDescent="0.15">
      <c r="A2617" s="113"/>
      <c r="B2617" s="113"/>
      <c r="C2617" s="113"/>
      <c r="D2617" s="40" t="s">
        <v>2070</v>
      </c>
      <c r="E2617" s="119"/>
      <c r="F2617" s="40"/>
      <c r="G2617" s="40"/>
      <c r="H2617" s="40"/>
      <c r="I2617" s="40"/>
      <c r="J2617" s="40">
        <f t="shared" si="425"/>
        <v>0</v>
      </c>
      <c r="K2617" s="122"/>
      <c r="L2617" s="122"/>
      <c r="M2617" s="122"/>
    </row>
    <row r="2618" spans="1:13" ht="21" customHeight="1" x14ac:dyDescent="0.15">
      <c r="A2618" s="114"/>
      <c r="B2618" s="114"/>
      <c r="C2618" s="114"/>
      <c r="D2618" s="40" t="s">
        <v>2071</v>
      </c>
      <c r="E2618" s="120"/>
      <c r="F2618" s="40"/>
      <c r="G2618" s="40"/>
      <c r="H2618" s="40"/>
      <c r="I2618" s="40"/>
      <c r="J2618" s="40">
        <f t="shared" si="425"/>
        <v>0</v>
      </c>
      <c r="K2618" s="123"/>
      <c r="L2618" s="123"/>
      <c r="M2618" s="123"/>
    </row>
    <row r="2619" spans="1:13" ht="24.75" customHeight="1" x14ac:dyDescent="0.15">
      <c r="A2619" s="112">
        <v>12</v>
      </c>
      <c r="B2619" s="112" t="s">
        <v>2072</v>
      </c>
      <c r="C2619" s="112" t="s">
        <v>2073</v>
      </c>
      <c r="D2619" s="86" t="s">
        <v>15</v>
      </c>
      <c r="E2619" s="87"/>
      <c r="F2619" s="87"/>
      <c r="G2619" s="87"/>
      <c r="H2619" s="87"/>
      <c r="I2619" s="87"/>
      <c r="J2619" s="87"/>
      <c r="K2619" s="87"/>
      <c r="L2619" s="87"/>
      <c r="M2619" s="88"/>
    </row>
    <row r="2620" spans="1:13" ht="24.75" customHeight="1" x14ac:dyDescent="0.15">
      <c r="A2620" s="113"/>
      <c r="B2620" s="113"/>
      <c r="C2620" s="113"/>
      <c r="D2620" s="40" t="s">
        <v>1555</v>
      </c>
      <c r="E2620" s="40" t="s">
        <v>17</v>
      </c>
      <c r="F2620" s="40">
        <v>65205.36</v>
      </c>
      <c r="G2620" s="40">
        <f t="shared" ref="G2620:G2632" si="426">(F2620*19.88%)+F2620</f>
        <v>78168.185568000001</v>
      </c>
      <c r="H2620" s="40">
        <v>41697</v>
      </c>
      <c r="I2620" s="40">
        <f t="shared" ref="I2620:I2632" si="427">(H2620*5.1%)+H2620</f>
        <v>43823.546999999999</v>
      </c>
      <c r="J2620" s="40">
        <f>I2620</f>
        <v>43823.546999999999</v>
      </c>
      <c r="K2620" s="39">
        <v>83200</v>
      </c>
      <c r="L2620" s="39">
        <v>77840.28</v>
      </c>
      <c r="M2620" s="39">
        <f>MIN(K2620,L2620)</f>
        <v>77840.28</v>
      </c>
    </row>
    <row r="2621" spans="1:13" ht="21" customHeight="1" x14ac:dyDescent="0.15">
      <c r="A2621" s="113"/>
      <c r="B2621" s="113"/>
      <c r="C2621" s="113"/>
      <c r="D2621" s="40" t="s">
        <v>1631</v>
      </c>
      <c r="E2621" s="40" t="s">
        <v>17</v>
      </c>
      <c r="F2621" s="40">
        <v>69218.820000000007</v>
      </c>
      <c r="G2621" s="40">
        <f t="shared" si="426"/>
        <v>82979.521416000003</v>
      </c>
      <c r="H2621" s="40">
        <v>0</v>
      </c>
      <c r="I2621" s="40">
        <f t="shared" si="427"/>
        <v>0</v>
      </c>
      <c r="J2621" s="40">
        <f t="shared" ref="J2621:J2632" si="428">I2621</f>
        <v>0</v>
      </c>
      <c r="K2621" s="39">
        <v>463840</v>
      </c>
      <c r="L2621" s="39">
        <v>142972.54999999999</v>
      </c>
      <c r="M2621" s="39">
        <f t="shared" ref="M2621:M2632" si="429">MIN(K2621,L2621)</f>
        <v>142972.54999999999</v>
      </c>
    </row>
    <row r="2622" spans="1:13" ht="22.5" customHeight="1" x14ac:dyDescent="0.15">
      <c r="A2622" s="113"/>
      <c r="B2622" s="113"/>
      <c r="C2622" s="113"/>
      <c r="D2622" s="40" t="s">
        <v>1632</v>
      </c>
      <c r="E2622" s="40" t="s">
        <v>17</v>
      </c>
      <c r="F2622" s="40">
        <v>185587.38</v>
      </c>
      <c r="G2622" s="40">
        <f t="shared" si="426"/>
        <v>222482.151144</v>
      </c>
      <c r="H2622" s="40">
        <v>0</v>
      </c>
      <c r="I2622" s="40">
        <f t="shared" si="427"/>
        <v>0</v>
      </c>
      <c r="J2622" s="40">
        <f t="shared" si="428"/>
        <v>0</v>
      </c>
      <c r="K2622" s="39">
        <v>266240</v>
      </c>
      <c r="L2622" s="39">
        <v>172804.66</v>
      </c>
      <c r="M2622" s="39">
        <f t="shared" si="429"/>
        <v>172804.66</v>
      </c>
    </row>
    <row r="2623" spans="1:13" ht="19.5" customHeight="1" x14ac:dyDescent="0.15">
      <c r="A2623" s="113"/>
      <c r="B2623" s="113"/>
      <c r="C2623" s="113"/>
      <c r="D2623" s="40" t="s">
        <v>1633</v>
      </c>
      <c r="E2623" s="40" t="s">
        <v>17</v>
      </c>
      <c r="F2623" s="40">
        <v>185587.38</v>
      </c>
      <c r="G2623" s="40">
        <f t="shared" si="426"/>
        <v>222482.151144</v>
      </c>
      <c r="H2623" s="40">
        <v>0</v>
      </c>
      <c r="I2623" s="40">
        <f t="shared" si="427"/>
        <v>0</v>
      </c>
      <c r="J2623" s="40">
        <f t="shared" si="428"/>
        <v>0</v>
      </c>
      <c r="K2623" s="39">
        <v>204880</v>
      </c>
      <c r="L2623" s="39">
        <v>172805.85</v>
      </c>
      <c r="M2623" s="39">
        <f t="shared" si="429"/>
        <v>172805.85</v>
      </c>
    </row>
    <row r="2624" spans="1:13" ht="18" customHeight="1" x14ac:dyDescent="0.15">
      <c r="A2624" s="113"/>
      <c r="B2624" s="113"/>
      <c r="C2624" s="113"/>
      <c r="D2624" s="40" t="s">
        <v>1701</v>
      </c>
      <c r="E2624" s="40" t="s">
        <v>17</v>
      </c>
      <c r="F2624" s="40">
        <v>58184.28</v>
      </c>
      <c r="G2624" s="40">
        <f t="shared" si="426"/>
        <v>69751.314864</v>
      </c>
      <c r="H2624" s="40">
        <v>0</v>
      </c>
      <c r="I2624" s="40">
        <f t="shared" si="427"/>
        <v>0</v>
      </c>
      <c r="J2624" s="40">
        <f t="shared" si="428"/>
        <v>0</v>
      </c>
      <c r="K2624" s="39">
        <v>498056</v>
      </c>
      <c r="L2624" s="39">
        <v>113540.28</v>
      </c>
      <c r="M2624" s="39">
        <f t="shared" si="429"/>
        <v>113540.28</v>
      </c>
    </row>
    <row r="2625" spans="1:13" ht="24.75" customHeight="1" x14ac:dyDescent="0.15">
      <c r="A2625" s="113"/>
      <c r="B2625" s="113"/>
      <c r="C2625" s="113"/>
      <c r="D2625" s="40" t="s">
        <v>2074</v>
      </c>
      <c r="E2625" s="40" t="s">
        <v>17</v>
      </c>
      <c r="F2625" s="40">
        <v>150476.04</v>
      </c>
      <c r="G2625" s="40">
        <f t="shared" si="426"/>
        <v>180390.676752</v>
      </c>
      <c r="H2625" s="40">
        <v>0</v>
      </c>
      <c r="I2625" s="40">
        <f t="shared" si="427"/>
        <v>0</v>
      </c>
      <c r="J2625" s="40">
        <f t="shared" si="428"/>
        <v>0</v>
      </c>
      <c r="K2625" s="39">
        <v>255424</v>
      </c>
      <c r="L2625" s="39">
        <v>169160.88</v>
      </c>
      <c r="M2625" s="39">
        <f t="shared" si="429"/>
        <v>169160.88</v>
      </c>
    </row>
    <row r="2626" spans="1:13" ht="17.25" customHeight="1" x14ac:dyDescent="0.15">
      <c r="A2626" s="113"/>
      <c r="B2626" s="113"/>
      <c r="C2626" s="113"/>
      <c r="D2626" s="40" t="s">
        <v>1636</v>
      </c>
      <c r="E2626" s="40" t="s">
        <v>17</v>
      </c>
      <c r="F2626" s="40">
        <v>98310.96</v>
      </c>
      <c r="G2626" s="40">
        <f t="shared" si="426"/>
        <v>117855.17884800001</v>
      </c>
      <c r="H2626" s="40">
        <v>64138.325400000002</v>
      </c>
      <c r="I2626" s="40">
        <f t="shared" si="427"/>
        <v>67409.379995399999</v>
      </c>
      <c r="J2626" s="40">
        <f t="shared" si="428"/>
        <v>67409.379995399999</v>
      </c>
      <c r="K2626" s="39">
        <v>93385.401782400004</v>
      </c>
      <c r="L2626" s="39">
        <v>411526.99</v>
      </c>
      <c r="M2626" s="39">
        <f t="shared" si="429"/>
        <v>93385.401782400004</v>
      </c>
    </row>
    <row r="2627" spans="1:13" ht="24.75" customHeight="1" x14ac:dyDescent="0.15">
      <c r="A2627" s="113"/>
      <c r="B2627" s="113"/>
      <c r="C2627" s="113"/>
      <c r="D2627" s="40" t="s">
        <v>1704</v>
      </c>
      <c r="E2627" s="40" t="s">
        <v>17</v>
      </c>
      <c r="F2627" s="40">
        <v>45143.01</v>
      </c>
      <c r="G2627" s="40">
        <f t="shared" si="426"/>
        <v>54117.440388000003</v>
      </c>
      <c r="H2627" s="40">
        <v>41829.503799999999</v>
      </c>
      <c r="I2627" s="40">
        <f t="shared" si="427"/>
        <v>43962.808493799996</v>
      </c>
      <c r="J2627" s="40">
        <f t="shared" si="428"/>
        <v>43962.808493799996</v>
      </c>
      <c r="K2627" s="39">
        <v>60903.757532800002</v>
      </c>
      <c r="L2627" s="39">
        <v>183527.75</v>
      </c>
      <c r="M2627" s="39">
        <f>MIN(K2627,L2627)</f>
        <v>60903.757532800002</v>
      </c>
    </row>
    <row r="2628" spans="1:13" ht="24.75" customHeight="1" x14ac:dyDescent="0.15">
      <c r="A2628" s="113"/>
      <c r="B2628" s="113"/>
      <c r="C2628" s="113"/>
      <c r="D2628" s="40" t="s">
        <v>1705</v>
      </c>
      <c r="E2628" s="40" t="s">
        <v>17</v>
      </c>
      <c r="F2628" s="40">
        <v>220697.73</v>
      </c>
      <c r="G2628" s="40">
        <f t="shared" si="426"/>
        <v>264572.43872400001</v>
      </c>
      <c r="H2628" s="40">
        <v>0</v>
      </c>
      <c r="I2628" s="40">
        <f t="shared" si="427"/>
        <v>0</v>
      </c>
      <c r="J2628" s="40">
        <f t="shared" si="428"/>
        <v>0</v>
      </c>
      <c r="K2628" s="39">
        <v>1026480</v>
      </c>
      <c r="L2628" s="39">
        <v>183511.09</v>
      </c>
      <c r="M2628" s="39">
        <f t="shared" si="429"/>
        <v>183511.09</v>
      </c>
    </row>
    <row r="2629" spans="1:13" ht="24.75" customHeight="1" x14ac:dyDescent="0.15">
      <c r="A2629" s="113"/>
      <c r="B2629" s="113"/>
      <c r="C2629" s="113"/>
      <c r="D2629" s="40" t="s">
        <v>2075</v>
      </c>
      <c r="E2629" s="40" t="s">
        <v>17</v>
      </c>
      <c r="F2629" s="40">
        <v>75238.02</v>
      </c>
      <c r="G2629" s="40">
        <f t="shared" si="426"/>
        <v>90195.338376</v>
      </c>
      <c r="H2629" s="40">
        <v>0</v>
      </c>
      <c r="I2629" s="40">
        <f t="shared" si="427"/>
        <v>0</v>
      </c>
      <c r="J2629" s="40">
        <f t="shared" si="428"/>
        <v>0</v>
      </c>
      <c r="K2629" s="39">
        <v>613350.40000000002</v>
      </c>
      <c r="L2629" s="39">
        <v>535648.75</v>
      </c>
      <c r="M2629" s="39">
        <f t="shared" si="429"/>
        <v>535648.75</v>
      </c>
    </row>
    <row r="2630" spans="1:13" ht="24.75" customHeight="1" x14ac:dyDescent="0.15">
      <c r="A2630" s="113"/>
      <c r="B2630" s="113"/>
      <c r="C2630" s="113"/>
      <c r="D2630" s="40" t="s">
        <v>2076</v>
      </c>
      <c r="E2630" s="40" t="s">
        <v>17</v>
      </c>
      <c r="F2630" s="40">
        <v>280887.75</v>
      </c>
      <c r="G2630" s="40">
        <f t="shared" si="426"/>
        <v>336728.23469999997</v>
      </c>
      <c r="H2630" s="40">
        <v>0</v>
      </c>
      <c r="I2630" s="40">
        <f t="shared" si="427"/>
        <v>0</v>
      </c>
      <c r="J2630" s="40">
        <f t="shared" si="428"/>
        <v>0</v>
      </c>
      <c r="K2630" s="39">
        <v>1283943.3048</v>
      </c>
      <c r="L2630" s="39">
        <v>4183340.2800000003</v>
      </c>
      <c r="M2630" s="39">
        <f t="shared" si="429"/>
        <v>1283943.3048</v>
      </c>
    </row>
    <row r="2631" spans="1:13" ht="24.75" customHeight="1" x14ac:dyDescent="0.15">
      <c r="A2631" s="113"/>
      <c r="B2631" s="113"/>
      <c r="C2631" s="113"/>
      <c r="D2631" s="40" t="s">
        <v>1643</v>
      </c>
      <c r="E2631" s="40" t="s">
        <v>17</v>
      </c>
      <c r="F2631" s="40">
        <v>95300.37</v>
      </c>
      <c r="G2631" s="40">
        <f t="shared" si="426"/>
        <v>114246.083556</v>
      </c>
      <c r="H2631" s="40">
        <v>0</v>
      </c>
      <c r="I2631" s="40">
        <f t="shared" si="427"/>
        <v>0</v>
      </c>
      <c r="J2631" s="40">
        <f t="shared" si="428"/>
        <v>0</v>
      </c>
      <c r="K2631" s="39">
        <v>163280</v>
      </c>
      <c r="L2631" s="39">
        <v>419052.55</v>
      </c>
      <c r="M2631" s="39">
        <f t="shared" si="429"/>
        <v>163280</v>
      </c>
    </row>
    <row r="2632" spans="1:13" ht="16.5" customHeight="1" x14ac:dyDescent="0.15">
      <c r="A2632" s="113"/>
      <c r="B2632" s="113"/>
      <c r="C2632" s="113"/>
      <c r="D2632" s="40" t="s">
        <v>2077</v>
      </c>
      <c r="E2632" s="40" t="s">
        <v>17</v>
      </c>
      <c r="F2632" s="40">
        <v>105333.03</v>
      </c>
      <c r="G2632" s="40">
        <f t="shared" si="426"/>
        <v>126273.236364</v>
      </c>
      <c r="H2632" s="40">
        <v>60418.953000000001</v>
      </c>
      <c r="I2632" s="40">
        <f t="shared" si="427"/>
        <v>63500.319603000004</v>
      </c>
      <c r="J2632" s="40">
        <f t="shared" si="428"/>
        <v>63500.319603000004</v>
      </c>
      <c r="K2632" s="39">
        <v>87969.995567999998</v>
      </c>
      <c r="L2632" s="39">
        <v>613590.18000000005</v>
      </c>
      <c r="M2632" s="39">
        <f t="shared" si="429"/>
        <v>87969.995567999998</v>
      </c>
    </row>
    <row r="2633" spans="1:13" ht="24.75" customHeight="1" x14ac:dyDescent="0.15">
      <c r="A2633" s="113"/>
      <c r="B2633" s="113"/>
      <c r="C2633" s="113"/>
      <c r="D2633" s="86" t="s">
        <v>81</v>
      </c>
      <c r="E2633" s="87"/>
      <c r="F2633" s="87"/>
      <c r="G2633" s="87"/>
      <c r="H2633" s="87"/>
      <c r="I2633" s="87"/>
      <c r="J2633" s="87"/>
      <c r="K2633" s="87"/>
      <c r="L2633" s="87"/>
      <c r="M2633" s="88"/>
    </row>
    <row r="2634" spans="1:13" ht="24.75" customHeight="1" x14ac:dyDescent="0.15">
      <c r="A2634" s="113"/>
      <c r="B2634" s="113"/>
      <c r="C2634" s="113"/>
      <c r="D2634" s="40" t="s">
        <v>1091</v>
      </c>
      <c r="E2634" s="118" t="s">
        <v>82</v>
      </c>
      <c r="F2634" s="40">
        <v>95646.87</v>
      </c>
      <c r="G2634" s="40">
        <f>(F2634*19.88%)+F2634</f>
        <v>114661.467756</v>
      </c>
      <c r="H2634" s="40">
        <v>88027</v>
      </c>
      <c r="I2634" s="40">
        <f>(H2634*5.1%)+H2634</f>
        <v>92516.376999999993</v>
      </c>
      <c r="J2634" s="40">
        <f>I2634</f>
        <v>92516.376999999993</v>
      </c>
      <c r="K2634" s="121">
        <v>128167.31200000001</v>
      </c>
      <c r="L2634" s="121">
        <v>285566.68</v>
      </c>
      <c r="M2634" s="121">
        <f>MIN(K2634,L2634)</f>
        <v>128167.31200000001</v>
      </c>
    </row>
    <row r="2635" spans="1:13" ht="24.75" customHeight="1" x14ac:dyDescent="0.15">
      <c r="A2635" s="113"/>
      <c r="B2635" s="113"/>
      <c r="C2635" s="113"/>
      <c r="D2635" s="40" t="s">
        <v>764</v>
      </c>
      <c r="E2635" s="119"/>
      <c r="F2635" s="40"/>
      <c r="G2635" s="40"/>
      <c r="H2635" s="40"/>
      <c r="I2635" s="40"/>
      <c r="J2635" s="40">
        <f t="shared" ref="J2635:J2644" si="430">+(G2635+I2635)/2</f>
        <v>0</v>
      </c>
      <c r="K2635" s="122"/>
      <c r="L2635" s="122"/>
      <c r="M2635" s="122"/>
    </row>
    <row r="2636" spans="1:13" ht="25.5" customHeight="1" x14ac:dyDescent="0.15">
      <c r="A2636" s="113"/>
      <c r="B2636" s="113"/>
      <c r="C2636" s="113"/>
      <c r="D2636" s="40" t="s">
        <v>2078</v>
      </c>
      <c r="E2636" s="119"/>
      <c r="F2636" s="40"/>
      <c r="G2636" s="40"/>
      <c r="H2636" s="40"/>
      <c r="I2636" s="40"/>
      <c r="J2636" s="40">
        <f t="shared" si="430"/>
        <v>0</v>
      </c>
      <c r="K2636" s="122"/>
      <c r="L2636" s="122"/>
      <c r="M2636" s="122"/>
    </row>
    <row r="2637" spans="1:13" ht="12.75" customHeight="1" x14ac:dyDescent="0.15">
      <c r="A2637" s="113"/>
      <c r="B2637" s="113"/>
      <c r="C2637" s="113"/>
      <c r="D2637" s="40" t="s">
        <v>1622</v>
      </c>
      <c r="E2637" s="119"/>
      <c r="F2637" s="40"/>
      <c r="G2637" s="40"/>
      <c r="H2637" s="40"/>
      <c r="I2637" s="40"/>
      <c r="J2637" s="40">
        <f t="shared" si="430"/>
        <v>0</v>
      </c>
      <c r="K2637" s="122"/>
      <c r="L2637" s="122"/>
      <c r="M2637" s="122"/>
    </row>
    <row r="2638" spans="1:13" ht="12.75" customHeight="1" x14ac:dyDescent="0.15">
      <c r="A2638" s="113"/>
      <c r="B2638" s="113"/>
      <c r="C2638" s="113"/>
      <c r="D2638" s="40" t="s">
        <v>2079</v>
      </c>
      <c r="E2638" s="119"/>
      <c r="F2638" s="40"/>
      <c r="G2638" s="40"/>
      <c r="H2638" s="40"/>
      <c r="I2638" s="40"/>
      <c r="J2638" s="40">
        <f t="shared" si="430"/>
        <v>0</v>
      </c>
      <c r="K2638" s="122"/>
      <c r="L2638" s="122"/>
      <c r="M2638" s="122"/>
    </row>
    <row r="2639" spans="1:13" ht="12" customHeight="1" x14ac:dyDescent="0.15">
      <c r="A2639" s="113"/>
      <c r="B2639" s="113"/>
      <c r="C2639" s="113"/>
      <c r="D2639" s="40" t="s">
        <v>1717</v>
      </c>
      <c r="E2639" s="119"/>
      <c r="F2639" s="40"/>
      <c r="G2639" s="40"/>
      <c r="H2639" s="40"/>
      <c r="I2639" s="40"/>
      <c r="J2639" s="40">
        <f t="shared" si="430"/>
        <v>0</v>
      </c>
      <c r="K2639" s="122"/>
      <c r="L2639" s="122"/>
      <c r="M2639" s="122"/>
    </row>
    <row r="2640" spans="1:13" ht="16.5" customHeight="1" x14ac:dyDescent="0.15">
      <c r="A2640" s="113"/>
      <c r="B2640" s="113"/>
      <c r="C2640" s="113"/>
      <c r="D2640" s="40" t="s">
        <v>468</v>
      </c>
      <c r="E2640" s="119"/>
      <c r="F2640" s="40"/>
      <c r="G2640" s="40"/>
      <c r="H2640" s="40"/>
      <c r="I2640" s="40"/>
      <c r="J2640" s="40">
        <f t="shared" si="430"/>
        <v>0</v>
      </c>
      <c r="K2640" s="122"/>
      <c r="L2640" s="122"/>
      <c r="M2640" s="122"/>
    </row>
    <row r="2641" spans="1:13" ht="16.5" customHeight="1" x14ac:dyDescent="0.15">
      <c r="A2641" s="113"/>
      <c r="B2641" s="113"/>
      <c r="C2641" s="113"/>
      <c r="D2641" s="40" t="s">
        <v>2080</v>
      </c>
      <c r="E2641" s="119"/>
      <c r="F2641" s="40"/>
      <c r="G2641" s="40"/>
      <c r="H2641" s="40"/>
      <c r="I2641" s="40"/>
      <c r="J2641" s="40">
        <f t="shared" si="430"/>
        <v>0</v>
      </c>
      <c r="K2641" s="122"/>
      <c r="L2641" s="122"/>
      <c r="M2641" s="122"/>
    </row>
    <row r="2642" spans="1:13" ht="18" customHeight="1" x14ac:dyDescent="0.15">
      <c r="A2642" s="113"/>
      <c r="B2642" s="113"/>
      <c r="C2642" s="113"/>
      <c r="D2642" s="40" t="s">
        <v>2081</v>
      </c>
      <c r="E2642" s="119"/>
      <c r="F2642" s="40"/>
      <c r="G2642" s="40"/>
      <c r="H2642" s="40"/>
      <c r="I2642" s="40"/>
      <c r="J2642" s="40">
        <f t="shared" si="430"/>
        <v>0</v>
      </c>
      <c r="K2642" s="122"/>
      <c r="L2642" s="122"/>
      <c r="M2642" s="122"/>
    </row>
    <row r="2643" spans="1:13" ht="12" customHeight="1" x14ac:dyDescent="0.15">
      <c r="A2643" s="113"/>
      <c r="B2643" s="113"/>
      <c r="C2643" s="113"/>
      <c r="D2643" s="40" t="s">
        <v>2082</v>
      </c>
      <c r="E2643" s="119"/>
      <c r="F2643" s="40"/>
      <c r="G2643" s="40"/>
      <c r="H2643" s="40"/>
      <c r="I2643" s="40"/>
      <c r="J2643" s="40">
        <f t="shared" si="430"/>
        <v>0</v>
      </c>
      <c r="K2643" s="122"/>
      <c r="L2643" s="122"/>
      <c r="M2643" s="122"/>
    </row>
    <row r="2644" spans="1:13" ht="16.5" customHeight="1" x14ac:dyDescent="0.15">
      <c r="A2644" s="114"/>
      <c r="B2644" s="114"/>
      <c r="C2644" s="114"/>
      <c r="D2644" s="40" t="s">
        <v>2083</v>
      </c>
      <c r="E2644" s="120"/>
      <c r="F2644" s="40"/>
      <c r="G2644" s="40"/>
      <c r="H2644" s="40"/>
      <c r="I2644" s="40"/>
      <c r="J2644" s="40">
        <f t="shared" si="430"/>
        <v>0</v>
      </c>
      <c r="K2644" s="123"/>
      <c r="L2644" s="123"/>
      <c r="M2644" s="123"/>
    </row>
    <row r="2645" spans="1:13" ht="21.75" customHeight="1" x14ac:dyDescent="0.15">
      <c r="A2645" s="112">
        <v>13</v>
      </c>
      <c r="B2645" s="112" t="s">
        <v>2084</v>
      </c>
      <c r="C2645" s="112" t="s">
        <v>2085</v>
      </c>
      <c r="D2645" s="86" t="s">
        <v>15</v>
      </c>
      <c r="E2645" s="87"/>
      <c r="F2645" s="87"/>
      <c r="G2645" s="87"/>
      <c r="H2645" s="87"/>
      <c r="I2645" s="87"/>
      <c r="J2645" s="87"/>
      <c r="K2645" s="87"/>
      <c r="L2645" s="87"/>
      <c r="M2645" s="88"/>
    </row>
    <row r="2646" spans="1:13" ht="18.75" customHeight="1" x14ac:dyDescent="0.15">
      <c r="A2646" s="113"/>
      <c r="B2646" s="113"/>
      <c r="C2646" s="113"/>
      <c r="D2646" s="40" t="s">
        <v>2086</v>
      </c>
      <c r="E2646" s="40" t="s">
        <v>17</v>
      </c>
      <c r="F2646" s="40">
        <v>59008.95</v>
      </c>
      <c r="G2646" s="40">
        <f t="shared" ref="G2646:G2657" si="431">(F2646*19.88%)+F2646</f>
        <v>70739.92925999999</v>
      </c>
      <c r="H2646" s="40">
        <v>54677.739399999999</v>
      </c>
      <c r="I2646" s="40">
        <f t="shared" ref="I2646:I2657" si="432">(H2646*5.1%)+H2646</f>
        <v>57466.3041094</v>
      </c>
      <c r="J2646" s="40">
        <f>I2646</f>
        <v>57466.3041094</v>
      </c>
      <c r="K2646" s="39">
        <v>79610.788566400006</v>
      </c>
      <c r="L2646" s="39">
        <v>77840.28</v>
      </c>
      <c r="M2646" s="39">
        <f>MIN(K2646,L2646)</f>
        <v>77840.28</v>
      </c>
    </row>
    <row r="2647" spans="1:13" ht="24.75" customHeight="1" x14ac:dyDescent="0.15">
      <c r="A2647" s="113"/>
      <c r="B2647" s="113"/>
      <c r="C2647" s="113"/>
      <c r="D2647" s="40" t="s">
        <v>1660</v>
      </c>
      <c r="E2647" s="40" t="s">
        <v>17</v>
      </c>
      <c r="F2647" s="40">
        <v>290505.59999999998</v>
      </c>
      <c r="G2647" s="40">
        <f t="shared" si="431"/>
        <v>348258.11327999999</v>
      </c>
      <c r="H2647" s="40">
        <v>269182.85960000003</v>
      </c>
      <c r="I2647" s="40">
        <f t="shared" si="432"/>
        <v>282911.18543960003</v>
      </c>
      <c r="J2647" s="40">
        <f t="shared" ref="J2647:J2657" si="433">I2647</f>
        <v>282911.18543960003</v>
      </c>
      <c r="K2647" s="39">
        <v>391930.24357760005</v>
      </c>
      <c r="L2647" s="39">
        <v>142972.54999999999</v>
      </c>
      <c r="M2647" s="39">
        <f t="shared" ref="M2647:M2657" si="434">MIN(K2647,L2647)</f>
        <v>142972.54999999999</v>
      </c>
    </row>
    <row r="2648" spans="1:13" ht="19.5" customHeight="1" x14ac:dyDescent="0.15">
      <c r="A2648" s="113"/>
      <c r="B2648" s="113"/>
      <c r="C2648" s="113"/>
      <c r="D2648" s="40" t="s">
        <v>2087</v>
      </c>
      <c r="E2648" s="40" t="s">
        <v>17</v>
      </c>
      <c r="F2648" s="40">
        <v>100996.83</v>
      </c>
      <c r="G2648" s="40">
        <f t="shared" si="431"/>
        <v>121074.99980399999</v>
      </c>
      <c r="H2648" s="40">
        <v>93583.820200000002</v>
      </c>
      <c r="I2648" s="40">
        <f t="shared" si="432"/>
        <v>98356.595030199998</v>
      </c>
      <c r="J2648" s="40">
        <f t="shared" si="433"/>
        <v>98356.595030199998</v>
      </c>
      <c r="K2648" s="39">
        <v>136258.04221119999</v>
      </c>
      <c r="L2648" s="39">
        <v>172804.66</v>
      </c>
      <c r="M2648" s="39">
        <f t="shared" si="434"/>
        <v>136258.04221119999</v>
      </c>
    </row>
    <row r="2649" spans="1:13" ht="16.5" customHeight="1" x14ac:dyDescent="0.15">
      <c r="A2649" s="113"/>
      <c r="B2649" s="113"/>
      <c r="C2649" s="113"/>
      <c r="D2649" s="40" t="s">
        <v>2088</v>
      </c>
      <c r="E2649" s="40" t="s">
        <v>17</v>
      </c>
      <c r="F2649" s="40">
        <v>55491.48</v>
      </c>
      <c r="G2649" s="40">
        <f t="shared" si="431"/>
        <v>66523.186224000005</v>
      </c>
      <c r="H2649" s="40">
        <v>51417.960599999999</v>
      </c>
      <c r="I2649" s="40">
        <f t="shared" si="432"/>
        <v>54040.276590599999</v>
      </c>
      <c r="J2649" s="40">
        <f t="shared" si="433"/>
        <v>54040.276590599999</v>
      </c>
      <c r="K2649" s="39">
        <v>74864.550633599996</v>
      </c>
      <c r="L2649" s="39">
        <v>172805.85</v>
      </c>
      <c r="M2649" s="39">
        <f t="shared" si="434"/>
        <v>74864.550633599996</v>
      </c>
    </row>
    <row r="2650" spans="1:13" ht="16.5" customHeight="1" x14ac:dyDescent="0.15">
      <c r="A2650" s="113"/>
      <c r="B2650" s="113"/>
      <c r="C2650" s="113"/>
      <c r="D2650" s="40" t="s">
        <v>2089</v>
      </c>
      <c r="E2650" s="40" t="s">
        <v>17</v>
      </c>
      <c r="F2650" s="40">
        <v>77165.55</v>
      </c>
      <c r="G2650" s="40">
        <f t="shared" si="431"/>
        <v>92506.06134</v>
      </c>
      <c r="H2650" s="40">
        <v>71502.015599999999</v>
      </c>
      <c r="I2650" s="40">
        <f t="shared" si="432"/>
        <v>75148.618395600002</v>
      </c>
      <c r="J2650" s="40">
        <f t="shared" si="433"/>
        <v>75148.618395600002</v>
      </c>
      <c r="K2650" s="39">
        <v>104106.9347136</v>
      </c>
      <c r="L2650" s="39">
        <v>113540.28</v>
      </c>
      <c r="M2650" s="39">
        <f t="shared" si="434"/>
        <v>104106.9347136</v>
      </c>
    </row>
    <row r="2651" spans="1:13" ht="24.75" customHeight="1" x14ac:dyDescent="0.15">
      <c r="A2651" s="113"/>
      <c r="B2651" s="113"/>
      <c r="C2651" s="113"/>
      <c r="D2651" s="40" t="s">
        <v>1519</v>
      </c>
      <c r="E2651" s="40" t="s">
        <v>17</v>
      </c>
      <c r="F2651" s="40">
        <v>39716.82</v>
      </c>
      <c r="G2651" s="40">
        <f t="shared" si="431"/>
        <v>47612.523816000001</v>
      </c>
      <c r="H2651" s="40">
        <v>36801.772199999999</v>
      </c>
      <c r="I2651" s="40">
        <f t="shared" si="432"/>
        <v>38678.662582199999</v>
      </c>
      <c r="J2651" s="40">
        <f t="shared" si="433"/>
        <v>38678.662582199999</v>
      </c>
      <c r="K2651" s="39">
        <v>53583.380323199999</v>
      </c>
      <c r="L2651" s="39">
        <v>169160.88</v>
      </c>
      <c r="M2651" s="39">
        <f t="shared" si="434"/>
        <v>53583.380323199999</v>
      </c>
    </row>
    <row r="2652" spans="1:13" ht="16.5" customHeight="1" x14ac:dyDescent="0.15">
      <c r="A2652" s="113"/>
      <c r="B2652" s="113"/>
      <c r="C2652" s="113"/>
      <c r="D2652" s="40" t="s">
        <v>1496</v>
      </c>
      <c r="E2652" s="40" t="s">
        <v>17</v>
      </c>
      <c r="F2652" s="40">
        <v>17022.060000000001</v>
      </c>
      <c r="G2652" s="40">
        <f t="shared" si="431"/>
        <v>20406.045528000002</v>
      </c>
      <c r="H2652" s="40">
        <v>15772.5852</v>
      </c>
      <c r="I2652" s="40">
        <f t="shared" si="432"/>
        <v>16576.9870452</v>
      </c>
      <c r="J2652" s="40">
        <f t="shared" si="433"/>
        <v>16576.9870452</v>
      </c>
      <c r="K2652" s="39">
        <v>22964.884051199999</v>
      </c>
      <c r="L2652" s="39">
        <v>411526.99</v>
      </c>
      <c r="M2652" s="39">
        <f t="shared" si="434"/>
        <v>22964.884051199999</v>
      </c>
    </row>
    <row r="2653" spans="1:13" ht="24.75" customHeight="1" x14ac:dyDescent="0.15">
      <c r="A2653" s="113"/>
      <c r="B2653" s="113"/>
      <c r="C2653" s="113"/>
      <c r="D2653" s="40" t="s">
        <v>1682</v>
      </c>
      <c r="E2653" s="40" t="s">
        <v>17</v>
      </c>
      <c r="F2653" s="40">
        <v>190645.29</v>
      </c>
      <c r="G2653" s="40">
        <f t="shared" si="431"/>
        <v>228545.57365199999</v>
      </c>
      <c r="H2653" s="40">
        <v>176651.65700000001</v>
      </c>
      <c r="I2653" s="40">
        <f t="shared" si="432"/>
        <v>185660.89150699999</v>
      </c>
      <c r="J2653" s="40">
        <f t="shared" si="433"/>
        <v>185660.89150699999</v>
      </c>
      <c r="K2653" s="39">
        <v>257204.812592</v>
      </c>
      <c r="L2653" s="39">
        <v>183527.75</v>
      </c>
      <c r="M2653" s="39">
        <f t="shared" si="434"/>
        <v>183527.75</v>
      </c>
    </row>
    <row r="2654" spans="1:13" ht="18.75" customHeight="1" x14ac:dyDescent="0.15">
      <c r="A2654" s="113"/>
      <c r="B2654" s="113"/>
      <c r="C2654" s="113"/>
      <c r="D2654" s="40" t="s">
        <v>2090</v>
      </c>
      <c r="E2654" s="40" t="s">
        <v>17</v>
      </c>
      <c r="F2654" s="40">
        <v>295045.74</v>
      </c>
      <c r="G2654" s="40">
        <f t="shared" si="431"/>
        <v>353700.83311199996</v>
      </c>
      <c r="H2654" s="40">
        <v>0</v>
      </c>
      <c r="I2654" s="40">
        <f t="shared" si="432"/>
        <v>0</v>
      </c>
      <c r="J2654" s="40">
        <f t="shared" si="433"/>
        <v>0</v>
      </c>
      <c r="K2654" s="39">
        <v>475176</v>
      </c>
      <c r="L2654" s="39">
        <v>304812.55</v>
      </c>
      <c r="M2654" s="39">
        <f t="shared" si="434"/>
        <v>304812.55</v>
      </c>
    </row>
    <row r="2655" spans="1:13" ht="20.25" customHeight="1" x14ac:dyDescent="0.15">
      <c r="A2655" s="113"/>
      <c r="B2655" s="113"/>
      <c r="C2655" s="113"/>
      <c r="D2655" s="40" t="s">
        <v>2091</v>
      </c>
      <c r="E2655" s="40" t="s">
        <v>17</v>
      </c>
      <c r="F2655" s="40">
        <v>397176.12</v>
      </c>
      <c r="G2655" s="40">
        <f t="shared" si="431"/>
        <v>476134.73265599995</v>
      </c>
      <c r="H2655" s="40">
        <v>0</v>
      </c>
      <c r="I2655" s="40">
        <f t="shared" si="432"/>
        <v>0</v>
      </c>
      <c r="J2655" s="40">
        <f t="shared" si="433"/>
        <v>0</v>
      </c>
      <c r="K2655" s="39">
        <v>1168394.24</v>
      </c>
      <c r="L2655" s="39">
        <v>744240.28</v>
      </c>
      <c r="M2655" s="39">
        <f t="shared" si="434"/>
        <v>744240.28</v>
      </c>
    </row>
    <row r="2656" spans="1:13" ht="18" customHeight="1" x14ac:dyDescent="0.15">
      <c r="A2656" s="113"/>
      <c r="B2656" s="113"/>
      <c r="C2656" s="113"/>
      <c r="D2656" s="40" t="s">
        <v>325</v>
      </c>
      <c r="E2656" s="40" t="s">
        <v>17</v>
      </c>
      <c r="F2656" s="40">
        <v>136173.51</v>
      </c>
      <c r="G2656" s="40">
        <f t="shared" si="431"/>
        <v>163244.80378800002</v>
      </c>
      <c r="H2656" s="40">
        <v>126178.8284</v>
      </c>
      <c r="I2656" s="40">
        <f t="shared" si="432"/>
        <v>132613.94864839999</v>
      </c>
      <c r="J2656" s="40">
        <f t="shared" si="433"/>
        <v>132613.94864839999</v>
      </c>
      <c r="K2656" s="39">
        <v>183716.37415039999</v>
      </c>
      <c r="L2656" s="39">
        <v>419052.55</v>
      </c>
      <c r="M2656" s="39">
        <f t="shared" si="434"/>
        <v>183716.37415039999</v>
      </c>
    </row>
    <row r="2657" spans="1:13" ht="23.25" customHeight="1" x14ac:dyDescent="0.15">
      <c r="A2657" s="113"/>
      <c r="B2657" s="113"/>
      <c r="C2657" s="113"/>
      <c r="D2657" s="40" t="s">
        <v>2092</v>
      </c>
      <c r="E2657" s="40" t="s">
        <v>17</v>
      </c>
      <c r="F2657" s="40">
        <v>177027.84</v>
      </c>
      <c r="G2657" s="40">
        <f t="shared" si="431"/>
        <v>212220.97459199998</v>
      </c>
      <c r="H2657" s="40">
        <v>164034.14480000001</v>
      </c>
      <c r="I2657" s="40">
        <f t="shared" si="432"/>
        <v>172399.88618480001</v>
      </c>
      <c r="J2657" s="40">
        <f t="shared" si="433"/>
        <v>172399.88618480001</v>
      </c>
      <c r="K2657" s="39">
        <v>238833.71482880003</v>
      </c>
      <c r="L2657" s="39">
        <v>609923.79</v>
      </c>
      <c r="M2657" s="39">
        <f t="shared" si="434"/>
        <v>238833.71482880003</v>
      </c>
    </row>
    <row r="2658" spans="1:13" ht="18.75" customHeight="1" x14ac:dyDescent="0.15">
      <c r="A2658" s="113"/>
      <c r="B2658" s="113"/>
      <c r="C2658" s="113"/>
      <c r="D2658" s="86" t="s">
        <v>81</v>
      </c>
      <c r="E2658" s="87"/>
      <c r="F2658" s="87"/>
      <c r="G2658" s="87"/>
      <c r="H2658" s="87"/>
      <c r="I2658" s="87"/>
      <c r="J2658" s="87"/>
      <c r="K2658" s="87"/>
      <c r="L2658" s="87"/>
      <c r="M2658" s="88"/>
    </row>
    <row r="2659" spans="1:13" ht="21.75" customHeight="1" x14ac:dyDescent="0.15">
      <c r="A2659" s="113"/>
      <c r="B2659" s="113"/>
      <c r="C2659" s="113"/>
      <c r="D2659" s="40" t="s">
        <v>1715</v>
      </c>
      <c r="E2659" s="118" t="s">
        <v>82</v>
      </c>
      <c r="F2659" s="40">
        <v>101795.76</v>
      </c>
      <c r="G2659" s="40">
        <f>(F2659*19.88%)+F2659</f>
        <v>122032.75708799998</v>
      </c>
      <c r="H2659" s="40">
        <v>93586.6</v>
      </c>
      <c r="I2659" s="40">
        <f>(H2659*5.1%)+H2659</f>
        <v>98359.516600000003</v>
      </c>
      <c r="J2659" s="40">
        <f>I2659</f>
        <v>98359.516600000003</v>
      </c>
      <c r="K2659" s="121">
        <v>136262.08960000001</v>
      </c>
      <c r="L2659" s="121">
        <v>157308.48000000001</v>
      </c>
      <c r="M2659" s="121">
        <f>MIN(K2659,L2659)</f>
        <v>136262.08960000001</v>
      </c>
    </row>
    <row r="2660" spans="1:13" ht="19.5" customHeight="1" x14ac:dyDescent="0.15">
      <c r="A2660" s="113"/>
      <c r="B2660" s="113"/>
      <c r="C2660" s="113"/>
      <c r="D2660" s="40" t="s">
        <v>1976</v>
      </c>
      <c r="E2660" s="119"/>
      <c r="F2660" s="40"/>
      <c r="G2660" s="40"/>
      <c r="H2660" s="40"/>
      <c r="I2660" s="40"/>
      <c r="J2660" s="40">
        <f t="shared" ref="J2660:J2665" si="435">+(G2660+I2660)/2</f>
        <v>0</v>
      </c>
      <c r="K2660" s="122"/>
      <c r="L2660" s="122"/>
      <c r="M2660" s="122"/>
    </row>
    <row r="2661" spans="1:13" ht="22.5" customHeight="1" x14ac:dyDescent="0.15">
      <c r="A2661" s="113"/>
      <c r="B2661" s="113"/>
      <c r="C2661" s="113"/>
      <c r="D2661" s="40" t="s">
        <v>2093</v>
      </c>
      <c r="E2661" s="119"/>
      <c r="F2661" s="40"/>
      <c r="G2661" s="40"/>
      <c r="H2661" s="40"/>
      <c r="I2661" s="40"/>
      <c r="J2661" s="40">
        <f t="shared" si="435"/>
        <v>0</v>
      </c>
      <c r="K2661" s="122"/>
      <c r="L2661" s="122"/>
      <c r="M2661" s="122"/>
    </row>
    <row r="2662" spans="1:13" ht="21" customHeight="1" x14ac:dyDescent="0.15">
      <c r="A2662" s="113"/>
      <c r="B2662" s="113"/>
      <c r="C2662" s="113"/>
      <c r="D2662" s="40" t="s">
        <v>1979</v>
      </c>
      <c r="E2662" s="119"/>
      <c r="F2662" s="40"/>
      <c r="G2662" s="40"/>
      <c r="H2662" s="40"/>
      <c r="I2662" s="40"/>
      <c r="J2662" s="40">
        <f t="shared" si="435"/>
        <v>0</v>
      </c>
      <c r="K2662" s="122"/>
      <c r="L2662" s="122"/>
      <c r="M2662" s="122"/>
    </row>
    <row r="2663" spans="1:13" ht="18" customHeight="1" x14ac:dyDescent="0.15">
      <c r="A2663" s="113"/>
      <c r="B2663" s="113"/>
      <c r="C2663" s="113"/>
      <c r="D2663" s="40" t="s">
        <v>2094</v>
      </c>
      <c r="E2663" s="119"/>
      <c r="F2663" s="40"/>
      <c r="G2663" s="40"/>
      <c r="H2663" s="40"/>
      <c r="I2663" s="40"/>
      <c r="J2663" s="40">
        <f t="shared" si="435"/>
        <v>0</v>
      </c>
      <c r="K2663" s="122"/>
      <c r="L2663" s="122"/>
      <c r="M2663" s="122"/>
    </row>
    <row r="2664" spans="1:13" ht="18.75" customHeight="1" x14ac:dyDescent="0.15">
      <c r="A2664" s="113"/>
      <c r="B2664" s="113"/>
      <c r="C2664" s="113"/>
      <c r="D2664" s="40" t="s">
        <v>2095</v>
      </c>
      <c r="E2664" s="119"/>
      <c r="F2664" s="40"/>
      <c r="G2664" s="40"/>
      <c r="H2664" s="40"/>
      <c r="I2664" s="40"/>
      <c r="J2664" s="40">
        <f t="shared" si="435"/>
        <v>0</v>
      </c>
      <c r="K2664" s="122"/>
      <c r="L2664" s="122"/>
      <c r="M2664" s="122"/>
    </row>
    <row r="2665" spans="1:13" ht="9.75" customHeight="1" x14ac:dyDescent="0.15">
      <c r="A2665" s="114"/>
      <c r="B2665" s="114"/>
      <c r="C2665" s="114"/>
      <c r="D2665" s="40" t="s">
        <v>795</v>
      </c>
      <c r="E2665" s="120"/>
      <c r="F2665" s="40"/>
      <c r="G2665" s="40"/>
      <c r="H2665" s="40"/>
      <c r="I2665" s="40"/>
      <c r="J2665" s="40">
        <f t="shared" si="435"/>
        <v>0</v>
      </c>
      <c r="K2665" s="123"/>
      <c r="L2665" s="123"/>
      <c r="M2665" s="123"/>
    </row>
    <row r="2666" spans="1:13" ht="21" customHeight="1" x14ac:dyDescent="0.15">
      <c r="A2666" s="112">
        <v>14</v>
      </c>
      <c r="B2666" s="112" t="s">
        <v>2096</v>
      </c>
      <c r="C2666" s="112" t="s">
        <v>2097</v>
      </c>
      <c r="D2666" s="86" t="s">
        <v>15</v>
      </c>
      <c r="E2666" s="87"/>
      <c r="F2666" s="87"/>
      <c r="G2666" s="87"/>
      <c r="H2666" s="87"/>
      <c r="I2666" s="87"/>
      <c r="J2666" s="87"/>
      <c r="K2666" s="87"/>
      <c r="L2666" s="87"/>
      <c r="M2666" s="88"/>
    </row>
    <row r="2667" spans="1:13" ht="16.5" customHeight="1" x14ac:dyDescent="0.15">
      <c r="A2667" s="113"/>
      <c r="B2667" s="113"/>
      <c r="C2667" s="113"/>
      <c r="D2667" s="40" t="s">
        <v>2098</v>
      </c>
      <c r="E2667" s="40" t="s">
        <v>17</v>
      </c>
      <c r="F2667" s="40">
        <v>16886.43</v>
      </c>
      <c r="G2667" s="40">
        <f t="shared" ref="G2667:G2682" si="436">(F2667*19.88%)+F2667</f>
        <v>20243.452283999999</v>
      </c>
      <c r="H2667" s="40">
        <v>15646.5676</v>
      </c>
      <c r="I2667" s="40">
        <f t="shared" ref="I2667:I2682" si="437">(H2667*5.1%)+H2667</f>
        <v>16444.542547600002</v>
      </c>
      <c r="J2667" s="40">
        <f>I2667</f>
        <v>16444.542547600002</v>
      </c>
      <c r="K2667" s="39">
        <v>52000</v>
      </c>
      <c r="L2667" s="39">
        <v>41798.75</v>
      </c>
      <c r="M2667" s="39">
        <f>MIN(K2667,L2667)</f>
        <v>41798.75</v>
      </c>
    </row>
    <row r="2668" spans="1:13" ht="18.75" customHeight="1" x14ac:dyDescent="0.15">
      <c r="A2668" s="113"/>
      <c r="B2668" s="113"/>
      <c r="C2668" s="113"/>
      <c r="D2668" s="40" t="s">
        <v>2099</v>
      </c>
      <c r="E2668" s="40" t="s">
        <v>17</v>
      </c>
      <c r="F2668" s="40">
        <v>281439.18</v>
      </c>
      <c r="G2668" s="40">
        <f t="shared" si="436"/>
        <v>337389.28898399998</v>
      </c>
      <c r="H2668" s="40">
        <v>260781.3774</v>
      </c>
      <c r="I2668" s="40">
        <f t="shared" si="437"/>
        <v>274081.2276474</v>
      </c>
      <c r="J2668" s="40">
        <f t="shared" ref="J2668:J2682" si="438">I2668</f>
        <v>274081.2276474</v>
      </c>
      <c r="K2668" s="39">
        <v>379697.68549440004</v>
      </c>
      <c r="L2668" s="39">
        <v>147560</v>
      </c>
      <c r="M2668" s="39">
        <f t="shared" ref="M2668:M2682" si="439">MIN(K2668,L2668)</f>
        <v>147560</v>
      </c>
    </row>
    <row r="2669" spans="1:13" ht="24.75" customHeight="1" x14ac:dyDescent="0.15">
      <c r="A2669" s="113"/>
      <c r="B2669" s="113"/>
      <c r="C2669" s="113"/>
      <c r="D2669" s="40" t="s">
        <v>584</v>
      </c>
      <c r="E2669" s="40" t="s">
        <v>17</v>
      </c>
      <c r="F2669" s="40">
        <v>58539.69</v>
      </c>
      <c r="G2669" s="40">
        <f t="shared" si="436"/>
        <v>70177.380372</v>
      </c>
      <c r="H2669" s="40">
        <v>54243.163999999997</v>
      </c>
      <c r="I2669" s="40">
        <f t="shared" si="437"/>
        <v>57009.565363999995</v>
      </c>
      <c r="J2669" s="40">
        <f t="shared" si="438"/>
        <v>57009.565363999995</v>
      </c>
      <c r="K2669" s="39">
        <v>78978.046784000006</v>
      </c>
      <c r="L2669" s="39">
        <v>132344.66</v>
      </c>
      <c r="M2669" s="39">
        <f t="shared" si="439"/>
        <v>78978.046784000006</v>
      </c>
    </row>
    <row r="2670" spans="1:13" ht="12.75" customHeight="1" x14ac:dyDescent="0.15">
      <c r="A2670" s="113"/>
      <c r="B2670" s="113"/>
      <c r="C2670" s="113"/>
      <c r="D2670" s="40" t="s">
        <v>770</v>
      </c>
      <c r="E2670" s="40" t="s">
        <v>17</v>
      </c>
      <c r="F2670" s="40">
        <v>58539.69</v>
      </c>
      <c r="G2670" s="40">
        <f t="shared" si="436"/>
        <v>70177.380372</v>
      </c>
      <c r="H2670" s="40">
        <v>0</v>
      </c>
      <c r="I2670" s="40">
        <f t="shared" si="437"/>
        <v>0</v>
      </c>
      <c r="J2670" s="40">
        <f t="shared" si="438"/>
        <v>0</v>
      </c>
      <c r="K2670" s="39">
        <v>53157.055369599999</v>
      </c>
      <c r="L2670" s="39">
        <v>76781.179999999993</v>
      </c>
      <c r="M2670" s="39">
        <f t="shared" si="439"/>
        <v>53157.055369599999</v>
      </c>
    </row>
    <row r="2671" spans="1:13" ht="24.75" customHeight="1" x14ac:dyDescent="0.15">
      <c r="A2671" s="113"/>
      <c r="B2671" s="113"/>
      <c r="C2671" s="113"/>
      <c r="D2671" s="40" t="s">
        <v>2100</v>
      </c>
      <c r="E2671" s="40" t="s">
        <v>17</v>
      </c>
      <c r="F2671" s="40">
        <v>39401.01</v>
      </c>
      <c r="G2671" s="40">
        <f t="shared" si="436"/>
        <v>47233.930787999998</v>
      </c>
      <c r="H2671" s="40">
        <v>36508.9666</v>
      </c>
      <c r="I2671" s="40">
        <f t="shared" si="437"/>
        <v>38370.923896599998</v>
      </c>
      <c r="J2671" s="40">
        <f t="shared" si="438"/>
        <v>38370.923896599998</v>
      </c>
      <c r="K2671" s="39">
        <v>53157.055369599999</v>
      </c>
      <c r="L2671" s="39">
        <v>133566.79</v>
      </c>
      <c r="M2671" s="39">
        <f t="shared" si="439"/>
        <v>53157.055369599999</v>
      </c>
    </row>
    <row r="2672" spans="1:13" ht="24.75" customHeight="1" x14ac:dyDescent="0.15">
      <c r="A2672" s="113"/>
      <c r="B2672" s="113"/>
      <c r="C2672" s="113"/>
      <c r="D2672" s="40" t="s">
        <v>2101</v>
      </c>
      <c r="E2672" s="40" t="s">
        <v>17</v>
      </c>
      <c r="F2672" s="40">
        <v>20263.32</v>
      </c>
      <c r="G2672" s="40">
        <f t="shared" si="436"/>
        <v>24291.668016</v>
      </c>
      <c r="H2672" s="40">
        <v>18775.695800000001</v>
      </c>
      <c r="I2672" s="40">
        <f t="shared" si="437"/>
        <v>19733.256285800002</v>
      </c>
      <c r="J2672" s="40">
        <f t="shared" si="438"/>
        <v>19733.256285800002</v>
      </c>
      <c r="K2672" s="39">
        <v>27337.413084800002</v>
      </c>
      <c r="L2672" s="39">
        <v>309580.88</v>
      </c>
      <c r="M2672" s="39">
        <f t="shared" si="439"/>
        <v>27337.413084800002</v>
      </c>
    </row>
    <row r="2673" spans="1:13" ht="16.5" customHeight="1" x14ac:dyDescent="0.15">
      <c r="A2673" s="113"/>
      <c r="B2673" s="113"/>
      <c r="C2673" s="113"/>
      <c r="D2673" s="40" t="s">
        <v>2102</v>
      </c>
      <c r="E2673" s="40" t="s">
        <v>17</v>
      </c>
      <c r="F2673" s="40">
        <v>108072.36</v>
      </c>
      <c r="G2673" s="40">
        <f t="shared" si="436"/>
        <v>129557.145168</v>
      </c>
      <c r="H2673" s="40">
        <v>100139.51519999999</v>
      </c>
      <c r="I2673" s="40">
        <f t="shared" si="437"/>
        <v>105246.6304752</v>
      </c>
      <c r="J2673" s="40">
        <f t="shared" si="438"/>
        <v>105246.6304752</v>
      </c>
      <c r="K2673" s="39">
        <v>145803.1341312</v>
      </c>
      <c r="L2673" s="39">
        <v>858281.55</v>
      </c>
      <c r="M2673" s="39">
        <f t="shared" si="439"/>
        <v>145803.1341312</v>
      </c>
    </row>
    <row r="2674" spans="1:13" ht="16.5" customHeight="1" x14ac:dyDescent="0.15">
      <c r="A2674" s="113"/>
      <c r="B2674" s="113"/>
      <c r="C2674" s="113"/>
      <c r="D2674" s="40" t="s">
        <v>2103</v>
      </c>
      <c r="E2674" s="40" t="s">
        <v>17</v>
      </c>
      <c r="F2674" s="40">
        <v>30395.97</v>
      </c>
      <c r="G2674" s="40">
        <f t="shared" si="436"/>
        <v>36438.688836000001</v>
      </c>
      <c r="H2674" s="40">
        <v>0</v>
      </c>
      <c r="I2674" s="40">
        <f t="shared" si="437"/>
        <v>0</v>
      </c>
      <c r="J2674" s="40">
        <f t="shared" si="438"/>
        <v>0</v>
      </c>
      <c r="K2674" s="39">
        <v>53157.055369599999</v>
      </c>
      <c r="L2674" s="39">
        <v>132344.66</v>
      </c>
      <c r="M2674" s="39">
        <f>MIN(K2674,L2674)</f>
        <v>53157.055369599999</v>
      </c>
    </row>
    <row r="2675" spans="1:13" ht="16.5" customHeight="1" x14ac:dyDescent="0.15">
      <c r="A2675" s="113"/>
      <c r="B2675" s="113"/>
      <c r="C2675" s="113"/>
      <c r="D2675" s="40" t="s">
        <v>2104</v>
      </c>
      <c r="E2675" s="40" t="s">
        <v>17</v>
      </c>
      <c r="F2675" s="40">
        <v>185749.74</v>
      </c>
      <c r="G2675" s="40">
        <f t="shared" si="436"/>
        <v>222676.78831199999</v>
      </c>
      <c r="H2675" s="40">
        <v>172115.95</v>
      </c>
      <c r="I2675" s="40">
        <f t="shared" si="437"/>
        <v>180893.86345</v>
      </c>
      <c r="J2675" s="40">
        <f t="shared" si="438"/>
        <v>180893.86345</v>
      </c>
      <c r="K2675" s="39">
        <v>250600.82320000001</v>
      </c>
      <c r="L2675" s="39">
        <v>535648.75</v>
      </c>
      <c r="M2675" s="39">
        <f t="shared" si="439"/>
        <v>250600.82320000001</v>
      </c>
    </row>
    <row r="2676" spans="1:13" ht="16.5" customHeight="1" x14ac:dyDescent="0.15">
      <c r="A2676" s="113"/>
      <c r="B2676" s="113"/>
      <c r="C2676" s="113"/>
      <c r="D2676" s="40" t="s">
        <v>2105</v>
      </c>
      <c r="E2676" s="40" t="s">
        <v>17</v>
      </c>
      <c r="F2676" s="40">
        <v>14071.86</v>
      </c>
      <c r="G2676" s="40">
        <f t="shared" si="436"/>
        <v>16869.345767999999</v>
      </c>
      <c r="H2676" s="40">
        <v>13039.1152</v>
      </c>
      <c r="I2676" s="40">
        <f t="shared" si="437"/>
        <v>13704.1100752</v>
      </c>
      <c r="J2676" s="40">
        <f t="shared" si="438"/>
        <v>13704.1100752</v>
      </c>
      <c r="K2676" s="39">
        <v>18984.951731199999</v>
      </c>
      <c r="L2676" s="39">
        <v>101640.28</v>
      </c>
      <c r="M2676" s="39">
        <f t="shared" si="439"/>
        <v>18984.951731199999</v>
      </c>
    </row>
    <row r="2677" spans="1:13" ht="24.75" customHeight="1" x14ac:dyDescent="0.15">
      <c r="A2677" s="113"/>
      <c r="B2677" s="113"/>
      <c r="C2677" s="113"/>
      <c r="D2677" s="40" t="s">
        <v>55</v>
      </c>
      <c r="E2677" s="40" t="s">
        <v>17</v>
      </c>
      <c r="F2677" s="40">
        <v>281439.18</v>
      </c>
      <c r="G2677" s="40">
        <f t="shared" si="436"/>
        <v>337389.28898399998</v>
      </c>
      <c r="H2677" s="40">
        <v>260781.3774</v>
      </c>
      <c r="I2677" s="40">
        <f t="shared" si="437"/>
        <v>274081.2276474</v>
      </c>
      <c r="J2677" s="40">
        <f t="shared" si="438"/>
        <v>274081.2276474</v>
      </c>
      <c r="K2677" s="39">
        <v>379697.68549440004</v>
      </c>
      <c r="L2677" s="39">
        <v>644094.64</v>
      </c>
      <c r="M2677" s="39">
        <f t="shared" si="439"/>
        <v>379697.68549440004</v>
      </c>
    </row>
    <row r="2678" spans="1:13" ht="18.75" customHeight="1" x14ac:dyDescent="0.15">
      <c r="A2678" s="113"/>
      <c r="B2678" s="113"/>
      <c r="C2678" s="113"/>
      <c r="D2678" s="40" t="s">
        <v>2106</v>
      </c>
      <c r="E2678" s="40" t="s">
        <v>17</v>
      </c>
      <c r="F2678" s="40">
        <v>180121.59</v>
      </c>
      <c r="G2678" s="40">
        <f t="shared" si="436"/>
        <v>215929.76209199999</v>
      </c>
      <c r="H2678" s="40">
        <v>166901.04519999999</v>
      </c>
      <c r="I2678" s="40">
        <f t="shared" si="437"/>
        <v>175412.9985052</v>
      </c>
      <c r="J2678" s="40">
        <f t="shared" si="438"/>
        <v>175412.9985052</v>
      </c>
      <c r="K2678" s="39">
        <v>243007.92181120001</v>
      </c>
      <c r="L2678" s="39">
        <v>421440.88</v>
      </c>
      <c r="M2678" s="39">
        <f t="shared" si="439"/>
        <v>243007.92181120001</v>
      </c>
    </row>
    <row r="2679" spans="1:13" ht="13.5" customHeight="1" x14ac:dyDescent="0.15">
      <c r="A2679" s="113"/>
      <c r="B2679" s="113"/>
      <c r="C2679" s="113"/>
      <c r="D2679" s="40" t="s">
        <v>2107</v>
      </c>
      <c r="E2679" s="40" t="s">
        <v>17</v>
      </c>
      <c r="F2679" s="40">
        <v>0</v>
      </c>
      <c r="G2679" s="40">
        <f t="shared" si="436"/>
        <v>0</v>
      </c>
      <c r="H2679" s="40">
        <v>0</v>
      </c>
      <c r="I2679" s="40">
        <f t="shared" si="437"/>
        <v>0</v>
      </c>
      <c r="J2679" s="40">
        <f t="shared" si="438"/>
        <v>0</v>
      </c>
      <c r="K2679" s="39">
        <v>2753920</v>
      </c>
      <c r="L2679" s="39">
        <v>8479240.2799999993</v>
      </c>
      <c r="M2679" s="39">
        <f t="shared" si="439"/>
        <v>2753920</v>
      </c>
    </row>
    <row r="2680" spans="1:13" ht="24.75" customHeight="1" x14ac:dyDescent="0.15">
      <c r="A2680" s="113"/>
      <c r="B2680" s="113"/>
      <c r="C2680" s="113"/>
      <c r="D2680" s="40" t="s">
        <v>2108</v>
      </c>
      <c r="E2680" s="40" t="s">
        <v>17</v>
      </c>
      <c r="F2680" s="40">
        <v>0</v>
      </c>
      <c r="G2680" s="40">
        <f t="shared" si="436"/>
        <v>0</v>
      </c>
      <c r="H2680" s="40">
        <v>0</v>
      </c>
      <c r="I2680" s="40">
        <f t="shared" si="437"/>
        <v>0</v>
      </c>
      <c r="J2680" s="40">
        <f t="shared" si="438"/>
        <v>0</v>
      </c>
      <c r="K2680" s="39">
        <v>1444560</v>
      </c>
      <c r="L2680" s="39">
        <v>302439.69</v>
      </c>
      <c r="M2680" s="39">
        <f t="shared" si="439"/>
        <v>302439.69</v>
      </c>
    </row>
    <row r="2681" spans="1:13" ht="24.75" customHeight="1" x14ac:dyDescent="0.15">
      <c r="A2681" s="113"/>
      <c r="B2681" s="113"/>
      <c r="C2681" s="113"/>
      <c r="D2681" s="40" t="s">
        <v>2109</v>
      </c>
      <c r="E2681" s="40" t="s">
        <v>17</v>
      </c>
      <c r="F2681" s="40">
        <v>0</v>
      </c>
      <c r="G2681" s="40">
        <f t="shared" si="436"/>
        <v>0</v>
      </c>
      <c r="H2681" s="40">
        <v>0</v>
      </c>
      <c r="I2681" s="40">
        <f t="shared" si="437"/>
        <v>0</v>
      </c>
      <c r="J2681" s="40">
        <f t="shared" si="438"/>
        <v>0</v>
      </c>
      <c r="K2681" s="39">
        <v>101400</v>
      </c>
      <c r="L2681" s="39">
        <v>612328.78</v>
      </c>
      <c r="M2681" s="39">
        <f t="shared" si="439"/>
        <v>101400</v>
      </c>
    </row>
    <row r="2682" spans="1:13" ht="9.75" customHeight="1" x14ac:dyDescent="0.15">
      <c r="A2682" s="113"/>
      <c r="B2682" s="113"/>
      <c r="C2682" s="113"/>
      <c r="D2682" s="40" t="s">
        <v>2110</v>
      </c>
      <c r="E2682" s="40" t="s">
        <v>17</v>
      </c>
      <c r="F2682" s="40">
        <v>0</v>
      </c>
      <c r="G2682" s="40">
        <f t="shared" si="436"/>
        <v>0</v>
      </c>
      <c r="H2682" s="40">
        <v>0</v>
      </c>
      <c r="I2682" s="40">
        <f t="shared" si="437"/>
        <v>0</v>
      </c>
      <c r="J2682" s="40">
        <f t="shared" si="438"/>
        <v>0</v>
      </c>
      <c r="K2682" s="39">
        <v>463195.2</v>
      </c>
      <c r="L2682" s="39">
        <v>149226</v>
      </c>
      <c r="M2682" s="39">
        <f t="shared" si="439"/>
        <v>149226</v>
      </c>
    </row>
    <row r="2683" spans="1:13" ht="24.75" customHeight="1" x14ac:dyDescent="0.15">
      <c r="A2683" s="113"/>
      <c r="B2683" s="113"/>
      <c r="C2683" s="113"/>
      <c r="D2683" s="86" t="s">
        <v>81</v>
      </c>
      <c r="E2683" s="87"/>
      <c r="F2683" s="87"/>
      <c r="G2683" s="87"/>
      <c r="H2683" s="87"/>
      <c r="I2683" s="87"/>
      <c r="J2683" s="87"/>
      <c r="K2683" s="87"/>
      <c r="L2683" s="87"/>
      <c r="M2683" s="88"/>
    </row>
    <row r="2684" spans="1:13" ht="24.75" customHeight="1" x14ac:dyDescent="0.15">
      <c r="A2684" s="113"/>
      <c r="B2684" s="113"/>
      <c r="C2684" s="113"/>
      <c r="D2684" s="40" t="s">
        <v>788</v>
      </c>
      <c r="E2684" s="118" t="s">
        <v>82</v>
      </c>
      <c r="F2684" s="40">
        <v>101795.76</v>
      </c>
      <c r="G2684" s="40">
        <f>(F2684*19.88%)+F2684</f>
        <v>122032.75708799998</v>
      </c>
      <c r="H2684" s="40">
        <v>93586.6</v>
      </c>
      <c r="I2684" s="40">
        <f>(H2684*5.1%)+H2684</f>
        <v>98359.516600000003</v>
      </c>
      <c r="J2684" s="40">
        <f>I2684</f>
        <v>98359.516600000003</v>
      </c>
      <c r="K2684" s="121">
        <v>198662.08960000001</v>
      </c>
      <c r="L2684" s="121">
        <v>261757.16</v>
      </c>
      <c r="M2684" s="121">
        <f>MIN(K2684,L2684)</f>
        <v>198662.08960000001</v>
      </c>
    </row>
    <row r="2685" spans="1:13" ht="24.75" customHeight="1" x14ac:dyDescent="0.15">
      <c r="A2685" s="113"/>
      <c r="B2685" s="113"/>
      <c r="C2685" s="113"/>
      <c r="D2685" s="40" t="s">
        <v>405</v>
      </c>
      <c r="E2685" s="119"/>
      <c r="F2685" s="40"/>
      <c r="G2685" s="40"/>
      <c r="H2685" s="40"/>
      <c r="I2685" s="40"/>
      <c r="J2685" s="40"/>
      <c r="K2685" s="122"/>
      <c r="L2685" s="122"/>
      <c r="M2685" s="122"/>
    </row>
    <row r="2686" spans="1:13" ht="15.75" customHeight="1" x14ac:dyDescent="0.15">
      <c r="A2686" s="113"/>
      <c r="B2686" s="113"/>
      <c r="C2686" s="113"/>
      <c r="D2686" s="40" t="s">
        <v>466</v>
      </c>
      <c r="E2686" s="119"/>
      <c r="F2686" s="40"/>
      <c r="G2686" s="40"/>
      <c r="H2686" s="40"/>
      <c r="I2686" s="40"/>
      <c r="J2686" s="40"/>
      <c r="K2686" s="122"/>
      <c r="L2686" s="122"/>
      <c r="M2686" s="122"/>
    </row>
    <row r="2687" spans="1:13" ht="12.75" customHeight="1" x14ac:dyDescent="0.15">
      <c r="A2687" s="113"/>
      <c r="B2687" s="113"/>
      <c r="C2687" s="113"/>
      <c r="D2687" s="40" t="s">
        <v>1934</v>
      </c>
      <c r="E2687" s="119"/>
      <c r="F2687" s="40"/>
      <c r="G2687" s="40"/>
      <c r="H2687" s="40"/>
      <c r="I2687" s="40"/>
      <c r="J2687" s="40"/>
      <c r="K2687" s="122"/>
      <c r="L2687" s="122"/>
      <c r="M2687" s="122"/>
    </row>
    <row r="2688" spans="1:13" ht="24.75" customHeight="1" x14ac:dyDescent="0.15">
      <c r="A2688" s="113"/>
      <c r="B2688" s="113"/>
      <c r="C2688" s="113"/>
      <c r="D2688" s="40" t="s">
        <v>1935</v>
      </c>
      <c r="E2688" s="119"/>
      <c r="F2688" s="40"/>
      <c r="G2688" s="40"/>
      <c r="H2688" s="40"/>
      <c r="I2688" s="40"/>
      <c r="J2688" s="40"/>
      <c r="K2688" s="122"/>
      <c r="L2688" s="122"/>
      <c r="M2688" s="122"/>
    </row>
    <row r="2689" spans="1:13" ht="16.5" customHeight="1" x14ac:dyDescent="0.15">
      <c r="A2689" s="113"/>
      <c r="B2689" s="113"/>
      <c r="C2689" s="113"/>
      <c r="D2689" s="40" t="s">
        <v>468</v>
      </c>
      <c r="E2689" s="119"/>
      <c r="F2689" s="40"/>
      <c r="G2689" s="40"/>
      <c r="H2689" s="40"/>
      <c r="I2689" s="40"/>
      <c r="J2689" s="40"/>
      <c r="K2689" s="122"/>
      <c r="L2689" s="122"/>
      <c r="M2689" s="122"/>
    </row>
    <row r="2690" spans="1:13" ht="21.75" customHeight="1" x14ac:dyDescent="0.15">
      <c r="A2690" s="113"/>
      <c r="B2690" s="113"/>
      <c r="C2690" s="113"/>
      <c r="D2690" s="40" t="s">
        <v>469</v>
      </c>
      <c r="E2690" s="119"/>
      <c r="F2690" s="40"/>
      <c r="G2690" s="40"/>
      <c r="H2690" s="40"/>
      <c r="I2690" s="40"/>
      <c r="J2690" s="40"/>
      <c r="K2690" s="122"/>
      <c r="L2690" s="122"/>
      <c r="M2690" s="122"/>
    </row>
    <row r="2691" spans="1:13" ht="24.75" customHeight="1" x14ac:dyDescent="0.15">
      <c r="A2691" s="113"/>
      <c r="B2691" s="113"/>
      <c r="C2691" s="113"/>
      <c r="D2691" s="40" t="s">
        <v>470</v>
      </c>
      <c r="E2691" s="119"/>
      <c r="F2691" s="40"/>
      <c r="G2691" s="40"/>
      <c r="H2691" s="40"/>
      <c r="I2691" s="40"/>
      <c r="J2691" s="40"/>
      <c r="K2691" s="122"/>
      <c r="L2691" s="122"/>
      <c r="M2691" s="122"/>
    </row>
    <row r="2692" spans="1:13" ht="24.75" customHeight="1" x14ac:dyDescent="0.15">
      <c r="A2692" s="113"/>
      <c r="B2692" s="113"/>
      <c r="C2692" s="113"/>
      <c r="D2692" s="40" t="s">
        <v>99</v>
      </c>
      <c r="E2692" s="119"/>
      <c r="F2692" s="40"/>
      <c r="G2692" s="40"/>
      <c r="H2692" s="40"/>
      <c r="I2692" s="40"/>
      <c r="J2692" s="40"/>
      <c r="K2692" s="122"/>
      <c r="L2692" s="122"/>
      <c r="M2692" s="122"/>
    </row>
    <row r="2693" spans="1:13" ht="24.75" customHeight="1" x14ac:dyDescent="0.15">
      <c r="A2693" s="114"/>
      <c r="B2693" s="114"/>
      <c r="C2693" s="114"/>
      <c r="D2693" s="40" t="s">
        <v>1938</v>
      </c>
      <c r="E2693" s="120"/>
      <c r="F2693" s="40"/>
      <c r="G2693" s="40"/>
      <c r="H2693" s="40"/>
      <c r="I2693" s="40"/>
      <c r="J2693" s="40"/>
      <c r="K2693" s="123"/>
      <c r="L2693" s="123"/>
      <c r="M2693" s="123"/>
    </row>
    <row r="2694" spans="1:13" ht="19.5" customHeight="1" x14ac:dyDescent="0.15">
      <c r="A2694" s="112">
        <v>15</v>
      </c>
      <c r="B2694" s="112" t="s">
        <v>2111</v>
      </c>
      <c r="C2694" s="112" t="s">
        <v>2112</v>
      </c>
      <c r="D2694" s="86" t="s">
        <v>15</v>
      </c>
      <c r="E2694" s="87"/>
      <c r="F2694" s="87"/>
      <c r="G2694" s="87"/>
      <c r="H2694" s="87"/>
      <c r="I2694" s="87"/>
      <c r="J2694" s="87"/>
      <c r="K2694" s="87"/>
      <c r="L2694" s="87"/>
      <c r="M2694" s="88"/>
    </row>
    <row r="2695" spans="1:13" ht="24.75" customHeight="1" x14ac:dyDescent="0.15">
      <c r="A2695" s="113"/>
      <c r="B2695" s="113"/>
      <c r="C2695" s="113"/>
      <c r="D2695" s="40" t="s">
        <v>2050</v>
      </c>
      <c r="E2695" s="40" t="s">
        <v>17</v>
      </c>
      <c r="F2695" s="40">
        <v>39716.82</v>
      </c>
      <c r="G2695" s="40">
        <f t="shared" ref="G2695:G2703" si="440">(F2695*19.88%)+F2695</f>
        <v>47612.523816000001</v>
      </c>
      <c r="H2695" s="40">
        <v>0</v>
      </c>
      <c r="I2695" s="40">
        <f t="shared" ref="I2695:I2703" si="441">(H2695*5.1%)+H2695</f>
        <v>0</v>
      </c>
      <c r="J2695" s="40">
        <f>I2695</f>
        <v>0</v>
      </c>
      <c r="K2695" s="39">
        <v>92560</v>
      </c>
      <c r="L2695" s="39">
        <v>767619.58</v>
      </c>
      <c r="M2695" s="39">
        <f>MIN(K2695,L2695)</f>
        <v>92560</v>
      </c>
    </row>
    <row r="2696" spans="1:13" ht="24.75" customHeight="1" x14ac:dyDescent="0.15">
      <c r="A2696" s="113"/>
      <c r="B2696" s="113"/>
      <c r="C2696" s="113"/>
      <c r="D2696" s="40" t="s">
        <v>2113</v>
      </c>
      <c r="E2696" s="40" t="s">
        <v>17</v>
      </c>
      <c r="F2696" s="40">
        <v>522002.25</v>
      </c>
      <c r="G2696" s="40">
        <f t="shared" si="440"/>
        <v>625776.29729999998</v>
      </c>
      <c r="H2696" s="40">
        <v>0</v>
      </c>
      <c r="I2696" s="40">
        <f t="shared" si="441"/>
        <v>0</v>
      </c>
      <c r="J2696" s="40">
        <f t="shared" ref="J2696:J2703" si="442">I2696</f>
        <v>0</v>
      </c>
      <c r="K2696" s="39">
        <v>535841.8980096</v>
      </c>
      <c r="L2696" s="39">
        <v>417981.55</v>
      </c>
      <c r="M2696" s="39">
        <f t="shared" ref="M2696:M2703" si="443">MIN(K2696,L2696)</f>
        <v>417981.55</v>
      </c>
    </row>
    <row r="2697" spans="1:13" ht="33" customHeight="1" x14ac:dyDescent="0.15">
      <c r="A2697" s="113"/>
      <c r="B2697" s="113"/>
      <c r="C2697" s="113"/>
      <c r="D2697" s="40" t="s">
        <v>1515</v>
      </c>
      <c r="E2697" s="40" t="s">
        <v>17</v>
      </c>
      <c r="F2697" s="40">
        <v>28370.43</v>
      </c>
      <c r="G2697" s="40">
        <f t="shared" si="440"/>
        <v>34010.471484000002</v>
      </c>
      <c r="H2697" s="40">
        <v>0</v>
      </c>
      <c r="I2697" s="40">
        <f t="shared" si="441"/>
        <v>0</v>
      </c>
      <c r="J2697" s="40">
        <f t="shared" si="442"/>
        <v>0</v>
      </c>
      <c r="K2697" s="39">
        <v>83200</v>
      </c>
      <c r="L2697" s="39">
        <v>76781.179999999993</v>
      </c>
      <c r="M2697" s="39">
        <f t="shared" si="443"/>
        <v>76781.179999999993</v>
      </c>
    </row>
    <row r="2698" spans="1:13" ht="17.25" customHeight="1" x14ac:dyDescent="0.15">
      <c r="A2698" s="113"/>
      <c r="B2698" s="113"/>
      <c r="C2698" s="113"/>
      <c r="D2698" s="40" t="s">
        <v>2114</v>
      </c>
      <c r="E2698" s="40" t="s">
        <v>17</v>
      </c>
      <c r="F2698" s="40">
        <v>48976.29</v>
      </c>
      <c r="G2698" s="40">
        <f t="shared" si="440"/>
        <v>58712.776451999998</v>
      </c>
      <c r="H2698" s="40">
        <v>94633.657999999996</v>
      </c>
      <c r="I2698" s="40">
        <f t="shared" si="441"/>
        <v>99459.974558000002</v>
      </c>
      <c r="J2698" s="40">
        <f t="shared" si="442"/>
        <v>99459.974558000002</v>
      </c>
      <c r="K2698" s="39">
        <v>137786.60604799999</v>
      </c>
      <c r="L2698" s="39">
        <v>2814419.58</v>
      </c>
      <c r="M2698" s="39">
        <f t="shared" si="443"/>
        <v>137786.60604799999</v>
      </c>
    </row>
    <row r="2699" spans="1:13" ht="16.5" customHeight="1" x14ac:dyDescent="0.15">
      <c r="A2699" s="113"/>
      <c r="B2699" s="113"/>
      <c r="C2699" s="113"/>
      <c r="D2699" s="40" t="s">
        <v>2115</v>
      </c>
      <c r="E2699" s="40" t="s">
        <v>17</v>
      </c>
      <c r="F2699" s="40">
        <v>9645.57</v>
      </c>
      <c r="G2699" s="40">
        <f t="shared" si="440"/>
        <v>11563.109316</v>
      </c>
      <c r="H2699" s="40">
        <v>0</v>
      </c>
      <c r="I2699" s="40">
        <f t="shared" si="441"/>
        <v>0</v>
      </c>
      <c r="J2699" s="40">
        <f t="shared" si="442"/>
        <v>0</v>
      </c>
      <c r="K2699" s="39">
        <v>18371.097763199999</v>
      </c>
      <c r="L2699" s="39">
        <v>132328</v>
      </c>
      <c r="M2699" s="39">
        <f t="shared" si="443"/>
        <v>18371.097763199999</v>
      </c>
    </row>
    <row r="2700" spans="1:13" ht="24.75" customHeight="1" x14ac:dyDescent="0.15">
      <c r="A2700" s="113"/>
      <c r="B2700" s="113"/>
      <c r="C2700" s="113"/>
      <c r="D2700" s="40" t="s">
        <v>2116</v>
      </c>
      <c r="E2700" s="40" t="s">
        <v>17</v>
      </c>
      <c r="F2700" s="40">
        <v>96456.69</v>
      </c>
      <c r="G2700" s="40">
        <f t="shared" si="440"/>
        <v>115632.279972</v>
      </c>
      <c r="H2700" s="40">
        <v>0</v>
      </c>
      <c r="I2700" s="40">
        <f t="shared" si="441"/>
        <v>0</v>
      </c>
      <c r="J2700" s="40">
        <f t="shared" si="442"/>
        <v>0</v>
      </c>
      <c r="K2700" s="39">
        <v>48990.943164800003</v>
      </c>
      <c r="L2700" s="39">
        <v>53698.75</v>
      </c>
      <c r="M2700" s="39">
        <f t="shared" si="443"/>
        <v>48990.943164800003</v>
      </c>
    </row>
    <row r="2701" spans="1:13" ht="24" customHeight="1" x14ac:dyDescent="0.15">
      <c r="A2701" s="113"/>
      <c r="B2701" s="113"/>
      <c r="C2701" s="113"/>
      <c r="D2701" s="40" t="s">
        <v>2117</v>
      </c>
      <c r="E2701" s="40" t="s">
        <v>17</v>
      </c>
      <c r="F2701" s="40">
        <v>209936.43</v>
      </c>
      <c r="G2701" s="40">
        <f t="shared" si="440"/>
        <v>251671.792284</v>
      </c>
      <c r="H2701" s="40">
        <v>0</v>
      </c>
      <c r="I2701" s="40">
        <f t="shared" si="441"/>
        <v>0</v>
      </c>
      <c r="J2701" s="40">
        <f t="shared" si="442"/>
        <v>0</v>
      </c>
      <c r="K2701" s="39">
        <v>234416</v>
      </c>
      <c r="L2701" s="39">
        <v>314279</v>
      </c>
      <c r="M2701" s="39">
        <f t="shared" si="443"/>
        <v>234416</v>
      </c>
    </row>
    <row r="2702" spans="1:13" ht="16.5" customHeight="1" x14ac:dyDescent="0.15">
      <c r="A2702" s="113"/>
      <c r="B2702" s="113"/>
      <c r="C2702" s="113"/>
      <c r="D2702" s="40" t="s">
        <v>563</v>
      </c>
      <c r="E2702" s="40" t="s">
        <v>17</v>
      </c>
      <c r="F2702" s="40">
        <v>56305.26</v>
      </c>
      <c r="G2702" s="40">
        <f t="shared" si="440"/>
        <v>67498.745687999995</v>
      </c>
      <c r="H2702" s="40">
        <v>0</v>
      </c>
      <c r="I2702" s="40">
        <f t="shared" si="441"/>
        <v>0</v>
      </c>
      <c r="J2702" s="40">
        <f t="shared" si="442"/>
        <v>0</v>
      </c>
      <c r="K2702" s="39">
        <v>254800</v>
      </c>
      <c r="L2702" s="39">
        <v>535648.75</v>
      </c>
      <c r="M2702" s="39">
        <f t="shared" si="443"/>
        <v>254800</v>
      </c>
    </row>
    <row r="2703" spans="1:13" ht="24.75" customHeight="1" x14ac:dyDescent="0.15">
      <c r="A2703" s="113"/>
      <c r="B2703" s="113"/>
      <c r="C2703" s="113"/>
      <c r="D2703" s="40" t="s">
        <v>2118</v>
      </c>
      <c r="E2703" s="40" t="s">
        <v>17</v>
      </c>
      <c r="F2703" s="40">
        <v>51066.18</v>
      </c>
      <c r="G2703" s="40">
        <f t="shared" si="440"/>
        <v>61218.136584</v>
      </c>
      <c r="H2703" s="40">
        <v>0</v>
      </c>
      <c r="I2703" s="40">
        <f t="shared" si="441"/>
        <v>0</v>
      </c>
      <c r="J2703" s="40">
        <f t="shared" si="442"/>
        <v>0</v>
      </c>
      <c r="K2703" s="39">
        <v>130000</v>
      </c>
      <c r="L2703" s="39">
        <v>53671.38</v>
      </c>
      <c r="M2703" s="39">
        <f t="shared" si="443"/>
        <v>53671.38</v>
      </c>
    </row>
    <row r="2704" spans="1:13" ht="24.75" customHeight="1" x14ac:dyDescent="0.15">
      <c r="A2704" s="113"/>
      <c r="B2704" s="113"/>
      <c r="C2704" s="113"/>
      <c r="D2704" s="86" t="s">
        <v>81</v>
      </c>
      <c r="E2704" s="87"/>
      <c r="F2704" s="87"/>
      <c r="G2704" s="87"/>
      <c r="H2704" s="87"/>
      <c r="I2704" s="87"/>
      <c r="J2704" s="87"/>
      <c r="K2704" s="87"/>
      <c r="L2704" s="87"/>
      <c r="M2704" s="88"/>
    </row>
    <row r="2705" spans="1:13" ht="24.75" customHeight="1" x14ac:dyDescent="0.15">
      <c r="A2705" s="113"/>
      <c r="B2705" s="113"/>
      <c r="C2705" s="113"/>
      <c r="D2705" s="40" t="s">
        <v>405</v>
      </c>
      <c r="E2705" s="118" t="s">
        <v>82</v>
      </c>
      <c r="F2705" s="40">
        <v>53904.51</v>
      </c>
      <c r="G2705" s="40">
        <f>(F2705*19.88%)+F2705</f>
        <v>64620.726588000005</v>
      </c>
      <c r="H2705" s="40">
        <v>93816.396800000002</v>
      </c>
      <c r="I2705" s="40">
        <f>(H2705*5.1%)+H2705</f>
        <v>98601.0330368</v>
      </c>
      <c r="J2705" s="40">
        <f>I2705</f>
        <v>98601.0330368</v>
      </c>
      <c r="K2705" s="121">
        <v>136596.6737408</v>
      </c>
      <c r="L2705" s="121">
        <v>149703.19</v>
      </c>
      <c r="M2705" s="121">
        <f>MIN(K2705,L2705)</f>
        <v>136596.6737408</v>
      </c>
    </row>
    <row r="2706" spans="1:13" ht="24.75" customHeight="1" x14ac:dyDescent="0.15">
      <c r="A2706" s="113"/>
      <c r="B2706" s="113"/>
      <c r="C2706" s="113"/>
      <c r="D2706" s="40" t="s">
        <v>764</v>
      </c>
      <c r="E2706" s="119"/>
      <c r="F2706" s="40"/>
      <c r="G2706" s="40"/>
      <c r="H2706" s="40"/>
      <c r="I2706" s="40"/>
      <c r="J2706" s="40">
        <f t="shared" ref="J2706:J2710" si="444">+(G2706+I2706)/2</f>
        <v>0</v>
      </c>
      <c r="K2706" s="122"/>
      <c r="L2706" s="122"/>
      <c r="M2706" s="122"/>
    </row>
    <row r="2707" spans="1:13" ht="24.75" customHeight="1" x14ac:dyDescent="0.15">
      <c r="A2707" s="113"/>
      <c r="B2707" s="113"/>
      <c r="C2707" s="113"/>
      <c r="D2707" s="40" t="s">
        <v>1622</v>
      </c>
      <c r="E2707" s="119"/>
      <c r="F2707" s="40"/>
      <c r="G2707" s="40"/>
      <c r="H2707" s="40"/>
      <c r="I2707" s="40"/>
      <c r="J2707" s="40">
        <f t="shared" si="444"/>
        <v>0</v>
      </c>
      <c r="K2707" s="122"/>
      <c r="L2707" s="122"/>
      <c r="M2707" s="122"/>
    </row>
    <row r="2708" spans="1:13" ht="24.75" customHeight="1" x14ac:dyDescent="0.15">
      <c r="A2708" s="113"/>
      <c r="B2708" s="113"/>
      <c r="C2708" s="113"/>
      <c r="D2708" s="40" t="s">
        <v>2119</v>
      </c>
      <c r="E2708" s="119"/>
      <c r="F2708" s="40"/>
      <c r="G2708" s="40"/>
      <c r="H2708" s="40"/>
      <c r="I2708" s="40"/>
      <c r="J2708" s="40"/>
      <c r="K2708" s="122"/>
      <c r="L2708" s="122"/>
      <c r="M2708" s="122"/>
    </row>
    <row r="2709" spans="1:13" ht="18.75" customHeight="1" x14ac:dyDescent="0.15">
      <c r="A2709" s="113"/>
      <c r="B2709" s="113"/>
      <c r="C2709" s="113"/>
      <c r="D2709" s="40" t="s">
        <v>2060</v>
      </c>
      <c r="E2709" s="119"/>
      <c r="F2709" s="40"/>
      <c r="G2709" s="40"/>
      <c r="H2709" s="40"/>
      <c r="I2709" s="40"/>
      <c r="J2709" s="40">
        <f t="shared" si="444"/>
        <v>0</v>
      </c>
      <c r="K2709" s="122"/>
      <c r="L2709" s="122"/>
      <c r="M2709" s="122"/>
    </row>
    <row r="2710" spans="1:13" ht="12" customHeight="1" x14ac:dyDescent="0.15">
      <c r="A2710" s="114"/>
      <c r="B2710" s="114"/>
      <c r="C2710" s="114"/>
      <c r="D2710" s="40" t="s">
        <v>2120</v>
      </c>
      <c r="E2710" s="120"/>
      <c r="F2710" s="40"/>
      <c r="G2710" s="40"/>
      <c r="H2710" s="40"/>
      <c r="I2710" s="40"/>
      <c r="J2710" s="40">
        <f t="shared" si="444"/>
        <v>0</v>
      </c>
      <c r="K2710" s="123"/>
      <c r="L2710" s="123"/>
      <c r="M2710" s="123"/>
    </row>
    <row r="2711" spans="1:13" ht="21" customHeight="1" x14ac:dyDescent="0.15">
      <c r="A2711" s="112">
        <v>16</v>
      </c>
      <c r="B2711" s="112" t="s">
        <v>2121</v>
      </c>
      <c r="C2711" s="112" t="s">
        <v>2112</v>
      </c>
      <c r="D2711" s="86" t="s">
        <v>15</v>
      </c>
      <c r="E2711" s="87"/>
      <c r="F2711" s="87"/>
      <c r="G2711" s="87"/>
      <c r="H2711" s="87"/>
      <c r="I2711" s="87"/>
      <c r="J2711" s="87"/>
      <c r="K2711" s="87"/>
      <c r="L2711" s="87"/>
      <c r="M2711" s="88"/>
    </row>
    <row r="2712" spans="1:13" ht="16.5" customHeight="1" x14ac:dyDescent="0.15">
      <c r="A2712" s="113"/>
      <c r="B2712" s="113"/>
      <c r="C2712" s="113"/>
      <c r="D2712" s="40" t="s">
        <v>2122</v>
      </c>
      <c r="E2712" s="40" t="s">
        <v>17</v>
      </c>
      <c r="F2712" s="40">
        <v>102130.38</v>
      </c>
      <c r="G2712" s="40">
        <f t="shared" ref="G2712:G2724" si="445">(F2712*19.88%)+F2712</f>
        <v>122433.899544</v>
      </c>
      <c r="H2712" s="40">
        <v>94633.657999999996</v>
      </c>
      <c r="I2712" s="40">
        <f t="shared" ref="I2712:I2724" si="446">(H2712*5.1%)+H2712</f>
        <v>99459.974558000002</v>
      </c>
      <c r="J2712" s="40">
        <f>I2712</f>
        <v>99459.974558000002</v>
      </c>
      <c r="K2712" s="39">
        <v>137786.60604799999</v>
      </c>
      <c r="L2712" s="39">
        <v>2814419.58</v>
      </c>
      <c r="M2712" s="39">
        <f>MIN(K2712,L2712)</f>
        <v>137786.60604799999</v>
      </c>
    </row>
    <row r="2713" spans="1:13" ht="24.75" customHeight="1" x14ac:dyDescent="0.15">
      <c r="A2713" s="113"/>
      <c r="B2713" s="113"/>
      <c r="C2713" s="113"/>
      <c r="D2713" s="40" t="s">
        <v>2123</v>
      </c>
      <c r="E2713" s="40" t="s">
        <v>17</v>
      </c>
      <c r="F2713" s="40">
        <v>98726.76</v>
      </c>
      <c r="G2713" s="40">
        <f t="shared" si="445"/>
        <v>118353.63988799999</v>
      </c>
      <c r="H2713" s="40">
        <v>91480.438200000004</v>
      </c>
      <c r="I2713" s="40">
        <f t="shared" si="446"/>
        <v>96145.9405482</v>
      </c>
      <c r="J2713" s="40">
        <f t="shared" ref="J2713:J2724" si="447">I2713</f>
        <v>96145.9405482</v>
      </c>
      <c r="K2713" s="39">
        <v>133195.51801920001</v>
      </c>
      <c r="L2713" s="39">
        <v>542788.75</v>
      </c>
      <c r="M2713" s="39">
        <f t="shared" ref="M2713:M2724" si="448">MIN(K2713,L2713)</f>
        <v>133195.51801920001</v>
      </c>
    </row>
    <row r="2714" spans="1:13" ht="16.5" customHeight="1" x14ac:dyDescent="0.15">
      <c r="A2714" s="113"/>
      <c r="B2714" s="113"/>
      <c r="C2714" s="113"/>
      <c r="D2714" s="40" t="s">
        <v>2124</v>
      </c>
      <c r="E2714" s="40" t="s">
        <v>17</v>
      </c>
      <c r="F2714" s="40">
        <v>36313.199999999997</v>
      </c>
      <c r="G2714" s="40">
        <f t="shared" si="445"/>
        <v>43532.264159999999</v>
      </c>
      <c r="H2714" s="40">
        <v>33647.625800000002</v>
      </c>
      <c r="I2714" s="40">
        <f t="shared" si="446"/>
        <v>35363.654715800003</v>
      </c>
      <c r="J2714" s="40">
        <f t="shared" si="447"/>
        <v>35363.654715800003</v>
      </c>
      <c r="K2714" s="39">
        <v>48990.943164800003</v>
      </c>
      <c r="L2714" s="39">
        <v>767619.58</v>
      </c>
      <c r="M2714" s="39">
        <f t="shared" si="448"/>
        <v>48990.943164800003</v>
      </c>
    </row>
    <row r="2715" spans="1:13" ht="24.75" customHeight="1" x14ac:dyDescent="0.15">
      <c r="A2715" s="113"/>
      <c r="B2715" s="113"/>
      <c r="C2715" s="113"/>
      <c r="D2715" s="40" t="s">
        <v>2125</v>
      </c>
      <c r="E2715" s="40" t="s">
        <v>17</v>
      </c>
      <c r="F2715" s="40">
        <v>261002.61</v>
      </c>
      <c r="G2715" s="40">
        <f t="shared" si="445"/>
        <v>312889.92886799999</v>
      </c>
      <c r="H2715" s="40">
        <v>241845.3798</v>
      </c>
      <c r="I2715" s="40">
        <f t="shared" si="446"/>
        <v>254179.49416979999</v>
      </c>
      <c r="J2715" s="40">
        <f t="shared" si="447"/>
        <v>254179.49416979999</v>
      </c>
      <c r="K2715" s="39">
        <v>352126.87298879999</v>
      </c>
      <c r="L2715" s="39">
        <v>172802.28</v>
      </c>
      <c r="M2715" s="39">
        <f t="shared" si="448"/>
        <v>172802.28</v>
      </c>
    </row>
    <row r="2716" spans="1:13" ht="24.75" customHeight="1" x14ac:dyDescent="0.15">
      <c r="A2716" s="113"/>
      <c r="B2716" s="113"/>
      <c r="C2716" s="113"/>
      <c r="D2716" s="40" t="s">
        <v>2126</v>
      </c>
      <c r="E2716" s="40" t="s">
        <v>17</v>
      </c>
      <c r="F2716" s="40">
        <v>397176.12</v>
      </c>
      <c r="G2716" s="40">
        <f t="shared" si="445"/>
        <v>476134.73265599995</v>
      </c>
      <c r="H2716" s="40">
        <v>368023.28159999999</v>
      </c>
      <c r="I2716" s="40">
        <f t="shared" si="446"/>
        <v>386792.46896159998</v>
      </c>
      <c r="J2716" s="40">
        <f t="shared" si="447"/>
        <v>386792.46896159998</v>
      </c>
      <c r="K2716" s="39">
        <v>535841.8980096</v>
      </c>
      <c r="L2716" s="39">
        <v>381995.95</v>
      </c>
      <c r="M2716" s="39">
        <f t="shared" si="448"/>
        <v>381995.95</v>
      </c>
    </row>
    <row r="2717" spans="1:13" x14ac:dyDescent="0.15">
      <c r="A2717" s="113"/>
      <c r="B2717" s="113"/>
      <c r="C2717" s="113"/>
      <c r="D2717" s="40" t="s">
        <v>2127</v>
      </c>
      <c r="E2717" s="40" t="s">
        <v>17</v>
      </c>
      <c r="F2717" s="40">
        <v>13617.45</v>
      </c>
      <c r="G2717" s="40">
        <f t="shared" si="445"/>
        <v>16324.59906</v>
      </c>
      <c r="H2717" s="40">
        <v>12617.512199999999</v>
      </c>
      <c r="I2717" s="40">
        <f t="shared" si="446"/>
        <v>13261.005322199999</v>
      </c>
      <c r="J2717" s="40">
        <f t="shared" si="447"/>
        <v>13261.005322199999</v>
      </c>
      <c r="K2717" s="39">
        <v>18371.097763199999</v>
      </c>
      <c r="L2717" s="39">
        <v>132381.54999999999</v>
      </c>
      <c r="M2717" s="39">
        <f t="shared" si="448"/>
        <v>18371.097763199999</v>
      </c>
    </row>
    <row r="2718" spans="1:13" ht="24.75" customHeight="1" x14ac:dyDescent="0.15">
      <c r="A2718" s="113"/>
      <c r="B2718" s="113"/>
      <c r="C2718" s="113"/>
      <c r="D2718" s="40" t="s">
        <v>2128</v>
      </c>
      <c r="E2718" s="40" t="s">
        <v>17</v>
      </c>
      <c r="F2718" s="40">
        <v>13617.45</v>
      </c>
      <c r="G2718" s="40">
        <f t="shared" si="445"/>
        <v>16324.59906</v>
      </c>
      <c r="H2718" s="40">
        <v>12617.512199999999</v>
      </c>
      <c r="I2718" s="40">
        <f t="shared" si="446"/>
        <v>13261.005322199999</v>
      </c>
      <c r="J2718" s="40">
        <f t="shared" si="447"/>
        <v>13261.005322199999</v>
      </c>
      <c r="K2718" s="39">
        <v>18371.097763199999</v>
      </c>
      <c r="L2718" s="39">
        <v>53698.75</v>
      </c>
      <c r="M2718" s="39">
        <f t="shared" si="448"/>
        <v>18371.097763199999</v>
      </c>
    </row>
    <row r="2719" spans="1:13" ht="24.75" customHeight="1" x14ac:dyDescent="0.15">
      <c r="A2719" s="113"/>
      <c r="B2719" s="113"/>
      <c r="C2719" s="113"/>
      <c r="D2719" s="40" t="s">
        <v>2129</v>
      </c>
      <c r="E2719" s="40" t="s">
        <v>17</v>
      </c>
      <c r="F2719" s="40">
        <v>10553.4</v>
      </c>
      <c r="G2719" s="40">
        <f t="shared" si="445"/>
        <v>12651.415919999999</v>
      </c>
      <c r="H2719" s="40">
        <v>9778.4097999999994</v>
      </c>
      <c r="I2719" s="40">
        <f t="shared" si="446"/>
        <v>10277.108699799999</v>
      </c>
      <c r="J2719" s="40">
        <f t="shared" si="447"/>
        <v>10277.108699799999</v>
      </c>
      <c r="K2719" s="39">
        <v>14237.364668799999</v>
      </c>
      <c r="L2719" s="39">
        <v>67185.02</v>
      </c>
      <c r="M2719" s="39">
        <f t="shared" si="448"/>
        <v>14237.364668799999</v>
      </c>
    </row>
    <row r="2720" spans="1:13" ht="24.75" customHeight="1" x14ac:dyDescent="0.15">
      <c r="A2720" s="113"/>
      <c r="B2720" s="113"/>
      <c r="C2720" s="113"/>
      <c r="D2720" s="40" t="s">
        <v>2130</v>
      </c>
      <c r="E2720" s="40" t="s">
        <v>17</v>
      </c>
      <c r="F2720" s="40">
        <v>48796.11</v>
      </c>
      <c r="G2720" s="40">
        <f t="shared" si="445"/>
        <v>58496.776667999999</v>
      </c>
      <c r="H2720" s="40">
        <v>45214.373599999999</v>
      </c>
      <c r="I2720" s="40">
        <f t="shared" si="446"/>
        <v>47520.306653599997</v>
      </c>
      <c r="J2720" s="40">
        <f t="shared" si="447"/>
        <v>47520.306653599997</v>
      </c>
      <c r="K2720" s="39">
        <v>65832.127961599996</v>
      </c>
      <c r="L2720" s="39">
        <v>67133.850000000006</v>
      </c>
      <c r="M2720" s="39">
        <f t="shared" si="448"/>
        <v>65832.127961599996</v>
      </c>
    </row>
    <row r="2721" spans="1:13" ht="24.75" customHeight="1" x14ac:dyDescent="0.15">
      <c r="A2721" s="113"/>
      <c r="B2721" s="113"/>
      <c r="C2721" s="113"/>
      <c r="D2721" s="40" t="s">
        <v>2131</v>
      </c>
      <c r="E2721" s="40" t="s">
        <v>17</v>
      </c>
      <c r="F2721" s="40">
        <v>7036.92</v>
      </c>
      <c r="G2721" s="40">
        <f t="shared" si="445"/>
        <v>8435.8596959999995</v>
      </c>
      <c r="H2721" s="40">
        <v>6520.4841999999999</v>
      </c>
      <c r="I2721" s="40">
        <f t="shared" si="446"/>
        <v>6853.0288941999997</v>
      </c>
      <c r="J2721" s="40">
        <f t="shared" si="447"/>
        <v>6853.0288941999997</v>
      </c>
      <c r="K2721" s="39">
        <v>9493.8249951999987</v>
      </c>
      <c r="L2721" s="39">
        <v>101686.69</v>
      </c>
      <c r="M2721" s="39">
        <f t="shared" si="448"/>
        <v>9493.8249951999987</v>
      </c>
    </row>
    <row r="2722" spans="1:13" ht="16.5" customHeight="1" x14ac:dyDescent="0.15">
      <c r="A2722" s="113"/>
      <c r="B2722" s="113"/>
      <c r="C2722" s="113"/>
      <c r="D2722" s="40" t="s">
        <v>2132</v>
      </c>
      <c r="E2722" s="40" t="s">
        <v>17</v>
      </c>
      <c r="F2722" s="40">
        <v>7180.47</v>
      </c>
      <c r="G2722" s="40">
        <f t="shared" si="445"/>
        <v>8607.9474360000004</v>
      </c>
      <c r="H2722" s="40">
        <v>6595.5388000000003</v>
      </c>
      <c r="I2722" s="40">
        <f t="shared" si="446"/>
        <v>6931.9112788000002</v>
      </c>
      <c r="J2722" s="40">
        <f t="shared" si="447"/>
        <v>6931.9112788000002</v>
      </c>
      <c r="K2722" s="39">
        <v>9603.1044927999992</v>
      </c>
      <c r="L2722" s="39">
        <v>42143.85</v>
      </c>
      <c r="M2722" s="39">
        <f t="shared" si="448"/>
        <v>9603.1044927999992</v>
      </c>
    </row>
    <row r="2723" spans="1:13" ht="16.5" customHeight="1" x14ac:dyDescent="0.15">
      <c r="A2723" s="113"/>
      <c r="B2723" s="113"/>
      <c r="C2723" s="113"/>
      <c r="D2723" s="40" t="s">
        <v>2133</v>
      </c>
      <c r="E2723" s="40" t="s">
        <v>17</v>
      </c>
      <c r="F2723" s="40">
        <v>3518.46</v>
      </c>
      <c r="G2723" s="40">
        <f t="shared" si="445"/>
        <v>4217.9298479999998</v>
      </c>
      <c r="H2723" s="40">
        <v>3259.7788</v>
      </c>
      <c r="I2723" s="40">
        <f t="shared" si="446"/>
        <v>3426.0275188000001</v>
      </c>
      <c r="J2723" s="40">
        <f t="shared" si="447"/>
        <v>3426.0275188000001</v>
      </c>
      <c r="K2723" s="39">
        <v>4746.2379327999997</v>
      </c>
      <c r="L2723" s="39">
        <v>21956.69</v>
      </c>
      <c r="M2723" s="39">
        <f t="shared" si="448"/>
        <v>4746.2379327999997</v>
      </c>
    </row>
    <row r="2724" spans="1:13" ht="24.75" customHeight="1" x14ac:dyDescent="0.15">
      <c r="A2724" s="113"/>
      <c r="B2724" s="113"/>
      <c r="C2724" s="113"/>
      <c r="D2724" s="40" t="s">
        <v>2134</v>
      </c>
      <c r="E2724" s="40" t="s">
        <v>17</v>
      </c>
      <c r="F2724" s="40">
        <v>23914.44</v>
      </c>
      <c r="G2724" s="40">
        <f t="shared" si="445"/>
        <v>28668.630671999999</v>
      </c>
      <c r="H2724" s="40">
        <v>22158.7124</v>
      </c>
      <c r="I2724" s="40">
        <f t="shared" si="446"/>
        <v>23288.8067324</v>
      </c>
      <c r="J2724" s="40">
        <f t="shared" si="447"/>
        <v>23288.8067324</v>
      </c>
      <c r="K2724" s="39">
        <v>32263.085254399997</v>
      </c>
      <c r="L2724" s="39">
        <v>305133.84999999998</v>
      </c>
      <c r="M2724" s="39">
        <f t="shared" si="448"/>
        <v>32263.085254399997</v>
      </c>
    </row>
    <row r="2725" spans="1:13" ht="24.75" customHeight="1" x14ac:dyDescent="0.15">
      <c r="A2725" s="113"/>
      <c r="B2725" s="113"/>
      <c r="C2725" s="113"/>
      <c r="D2725" s="86" t="s">
        <v>81</v>
      </c>
      <c r="E2725" s="87"/>
      <c r="F2725" s="87"/>
      <c r="G2725" s="87"/>
      <c r="H2725" s="87"/>
      <c r="I2725" s="87"/>
      <c r="J2725" s="87"/>
      <c r="K2725" s="87"/>
      <c r="L2725" s="87"/>
      <c r="M2725" s="88"/>
    </row>
    <row r="2726" spans="1:13" ht="24.75" customHeight="1" x14ac:dyDescent="0.15">
      <c r="A2726" s="113"/>
      <c r="B2726" s="113"/>
      <c r="C2726" s="113"/>
      <c r="D2726" s="40" t="s">
        <v>2135</v>
      </c>
      <c r="E2726" s="118" t="s">
        <v>82</v>
      </c>
      <c r="F2726" s="40">
        <v>101248.29</v>
      </c>
      <c r="G2726" s="40">
        <f>(F2726*19.88%)+F2726</f>
        <v>121376.45005199999</v>
      </c>
      <c r="H2726" s="40">
        <v>93816.396800000002</v>
      </c>
      <c r="I2726" s="40">
        <f>(H2726*5.1%)+H2726</f>
        <v>98601.0330368</v>
      </c>
      <c r="J2726" s="40">
        <f>I2726</f>
        <v>98601.0330368</v>
      </c>
      <c r="K2726" s="121">
        <v>136596.6737408</v>
      </c>
      <c r="L2726" s="121">
        <v>106838.2</v>
      </c>
      <c r="M2726" s="121">
        <f>MIN(K2726,L2726)</f>
        <v>106838.2</v>
      </c>
    </row>
    <row r="2727" spans="1:13" ht="17.25" customHeight="1" x14ac:dyDescent="0.15">
      <c r="A2727" s="113"/>
      <c r="B2727" s="113"/>
      <c r="C2727" s="113"/>
      <c r="D2727" s="40" t="s">
        <v>2060</v>
      </c>
      <c r="E2727" s="119"/>
      <c r="F2727" s="40"/>
      <c r="G2727" s="40"/>
      <c r="H2727" s="40"/>
      <c r="I2727" s="40"/>
      <c r="J2727" s="40"/>
      <c r="K2727" s="122"/>
      <c r="L2727" s="122"/>
      <c r="M2727" s="122"/>
    </row>
    <row r="2728" spans="1:13" ht="24.75" customHeight="1" x14ac:dyDescent="0.15">
      <c r="A2728" s="113"/>
      <c r="B2728" s="113"/>
      <c r="C2728" s="113"/>
      <c r="D2728" s="40" t="s">
        <v>2136</v>
      </c>
      <c r="E2728" s="119"/>
      <c r="F2728" s="40"/>
      <c r="G2728" s="40"/>
      <c r="H2728" s="40"/>
      <c r="I2728" s="40"/>
      <c r="J2728" s="40">
        <f t="shared" ref="J2728:J2729" si="449">+(G2728+I2728)/2</f>
        <v>0</v>
      </c>
      <c r="K2728" s="122"/>
      <c r="L2728" s="122"/>
      <c r="M2728" s="122"/>
    </row>
    <row r="2729" spans="1:13" ht="13.5" customHeight="1" x14ac:dyDescent="0.15">
      <c r="A2729" s="114"/>
      <c r="B2729" s="114"/>
      <c r="C2729" s="114"/>
      <c r="D2729" s="40" t="s">
        <v>1976</v>
      </c>
      <c r="E2729" s="120"/>
      <c r="F2729" s="40"/>
      <c r="G2729" s="40"/>
      <c r="H2729" s="40"/>
      <c r="I2729" s="40"/>
      <c r="J2729" s="40">
        <f t="shared" si="449"/>
        <v>0</v>
      </c>
      <c r="K2729" s="123"/>
      <c r="L2729" s="123"/>
      <c r="M2729" s="123"/>
    </row>
    <row r="2730" spans="1:13" ht="24.75" customHeight="1" x14ac:dyDescent="0.15">
      <c r="A2730" s="112">
        <v>17</v>
      </c>
      <c r="B2730" s="112" t="s">
        <v>2137</v>
      </c>
      <c r="C2730" s="112" t="s">
        <v>2138</v>
      </c>
      <c r="D2730" s="86" t="s">
        <v>15</v>
      </c>
      <c r="E2730" s="87"/>
      <c r="F2730" s="87"/>
      <c r="G2730" s="87"/>
      <c r="H2730" s="87"/>
      <c r="I2730" s="87"/>
      <c r="J2730" s="87"/>
      <c r="K2730" s="87"/>
      <c r="L2730" s="87"/>
      <c r="M2730" s="88"/>
    </row>
    <row r="2731" spans="1:13" ht="21" customHeight="1" x14ac:dyDescent="0.15">
      <c r="A2731" s="113"/>
      <c r="B2731" s="113"/>
      <c r="C2731" s="113"/>
      <c r="D2731" s="40" t="s">
        <v>2139</v>
      </c>
      <c r="E2731" s="40" t="s">
        <v>17</v>
      </c>
      <c r="F2731" s="40">
        <v>0</v>
      </c>
      <c r="G2731" s="40">
        <f t="shared" ref="G2731:G2746" si="450">(F2731*19.88%)+F2731</f>
        <v>0</v>
      </c>
      <c r="H2731" s="40">
        <v>416970</v>
      </c>
      <c r="I2731" s="40">
        <f t="shared" ref="I2731:I2746" si="451">(H2731*5.1%)+H2731</f>
        <v>438235.47</v>
      </c>
      <c r="J2731" s="40">
        <f>I2731</f>
        <v>438235.47</v>
      </c>
      <c r="K2731" s="39">
        <v>607108.31999999995</v>
      </c>
      <c r="L2731" s="39">
        <v>452372.55</v>
      </c>
      <c r="M2731" s="39">
        <f>MIN(K2731,L2731)</f>
        <v>452372.55</v>
      </c>
    </row>
    <row r="2732" spans="1:13" ht="23.25" customHeight="1" x14ac:dyDescent="0.15">
      <c r="A2732" s="113"/>
      <c r="B2732" s="113"/>
      <c r="C2732" s="113"/>
      <c r="D2732" s="40" t="s">
        <v>2140</v>
      </c>
      <c r="E2732" s="40" t="s">
        <v>17</v>
      </c>
      <c r="F2732" s="40">
        <v>0</v>
      </c>
      <c r="G2732" s="40">
        <f t="shared" si="450"/>
        <v>0</v>
      </c>
      <c r="H2732" s="40">
        <v>68346.016000000003</v>
      </c>
      <c r="I2732" s="40">
        <f t="shared" si="451"/>
        <v>71831.662815999996</v>
      </c>
      <c r="J2732" s="40">
        <f t="shared" ref="J2732:J2746" si="452">I2732</f>
        <v>71831.662815999996</v>
      </c>
      <c r="K2732" s="39">
        <v>99511.799296000012</v>
      </c>
      <c r="L2732" s="39">
        <v>608394.64</v>
      </c>
      <c r="M2732" s="39">
        <f t="shared" ref="M2732:M2746" si="453">MIN(K2732,L2732)</f>
        <v>99511.799296000012</v>
      </c>
    </row>
    <row r="2733" spans="1:13" ht="24.75" customHeight="1" x14ac:dyDescent="0.15">
      <c r="A2733" s="113"/>
      <c r="B2733" s="113"/>
      <c r="C2733" s="113"/>
      <c r="D2733" s="40" t="s">
        <v>2141</v>
      </c>
      <c r="E2733" s="40" t="s">
        <v>17</v>
      </c>
      <c r="F2733" s="40">
        <v>0</v>
      </c>
      <c r="G2733" s="40">
        <f t="shared" si="450"/>
        <v>0</v>
      </c>
      <c r="H2733" s="40">
        <v>100943.804</v>
      </c>
      <c r="I2733" s="40">
        <f t="shared" si="451"/>
        <v>106091.938004</v>
      </c>
      <c r="J2733" s="40">
        <f t="shared" si="452"/>
        <v>106091.938004</v>
      </c>
      <c r="K2733" s="39">
        <v>146974.17862400002</v>
      </c>
      <c r="L2733" s="39">
        <v>542761.38</v>
      </c>
      <c r="M2733" s="39">
        <f t="shared" si="453"/>
        <v>146974.17862400002</v>
      </c>
    </row>
    <row r="2734" spans="1:13" ht="24.75" customHeight="1" x14ac:dyDescent="0.15">
      <c r="A2734" s="113"/>
      <c r="B2734" s="113"/>
      <c r="C2734" s="113"/>
      <c r="D2734" s="40" t="s">
        <v>1808</v>
      </c>
      <c r="E2734" s="40" t="s">
        <v>17</v>
      </c>
      <c r="F2734" s="40">
        <v>0</v>
      </c>
      <c r="G2734" s="40">
        <f t="shared" si="450"/>
        <v>0</v>
      </c>
      <c r="H2734" s="40">
        <v>32431</v>
      </c>
      <c r="I2734" s="40">
        <f t="shared" si="451"/>
        <v>34084.981</v>
      </c>
      <c r="J2734" s="40">
        <f t="shared" si="452"/>
        <v>34084.981</v>
      </c>
      <c r="K2734" s="39">
        <v>47219.536</v>
      </c>
      <c r="L2734" s="39">
        <v>71400</v>
      </c>
      <c r="M2734" s="39">
        <f t="shared" si="453"/>
        <v>47219.536</v>
      </c>
    </row>
    <row r="2735" spans="1:13" ht="24.75" customHeight="1" x14ac:dyDescent="0.15">
      <c r="A2735" s="113"/>
      <c r="B2735" s="113"/>
      <c r="C2735" s="113"/>
      <c r="D2735" s="40" t="s">
        <v>2142</v>
      </c>
      <c r="E2735" s="40" t="s">
        <v>17</v>
      </c>
      <c r="F2735" s="40">
        <v>0</v>
      </c>
      <c r="G2735" s="40">
        <f t="shared" si="450"/>
        <v>0</v>
      </c>
      <c r="H2735" s="40">
        <v>26287.642</v>
      </c>
      <c r="I2735" s="40">
        <f t="shared" si="451"/>
        <v>27628.311741999998</v>
      </c>
      <c r="J2735" s="40">
        <f t="shared" si="452"/>
        <v>27628.311741999998</v>
      </c>
      <c r="K2735" s="39">
        <v>38274.806751999997</v>
      </c>
      <c r="L2735" s="39">
        <v>235620</v>
      </c>
      <c r="M2735" s="39">
        <f t="shared" si="453"/>
        <v>38274.806751999997</v>
      </c>
    </row>
    <row r="2736" spans="1:13" ht="24.75" customHeight="1" x14ac:dyDescent="0.15">
      <c r="A2736" s="113"/>
      <c r="B2736" s="113"/>
      <c r="C2736" s="113"/>
      <c r="D2736" s="40" t="s">
        <v>2143</v>
      </c>
      <c r="E2736" s="40" t="s">
        <v>17</v>
      </c>
      <c r="F2736" s="40">
        <v>0</v>
      </c>
      <c r="G2736" s="40">
        <f t="shared" si="450"/>
        <v>0</v>
      </c>
      <c r="H2736" s="40">
        <v>26287.642</v>
      </c>
      <c r="I2736" s="40">
        <f t="shared" si="451"/>
        <v>27628.311741999998</v>
      </c>
      <c r="J2736" s="40">
        <f t="shared" si="452"/>
        <v>27628.311741999998</v>
      </c>
      <c r="K2736" s="39">
        <v>38274.806751999997</v>
      </c>
      <c r="L2736" s="39">
        <v>235684.26</v>
      </c>
      <c r="M2736" s="39">
        <f t="shared" si="453"/>
        <v>38274.806751999997</v>
      </c>
    </row>
    <row r="2737" spans="1:13" ht="33" customHeight="1" x14ac:dyDescent="0.15">
      <c r="A2737" s="113"/>
      <c r="B2737" s="113"/>
      <c r="C2737" s="113"/>
      <c r="D2737" s="40" t="s">
        <v>2144</v>
      </c>
      <c r="E2737" s="40" t="s">
        <v>17</v>
      </c>
      <c r="F2737" s="40">
        <v>0</v>
      </c>
      <c r="G2737" s="40">
        <f t="shared" si="450"/>
        <v>0</v>
      </c>
      <c r="H2737" s="40">
        <v>58883.576800000003</v>
      </c>
      <c r="I2737" s="40">
        <f t="shared" si="451"/>
        <v>61886.639216800002</v>
      </c>
      <c r="J2737" s="40">
        <f t="shared" si="452"/>
        <v>61886.639216800002</v>
      </c>
      <c r="K2737" s="39">
        <v>85734.487820800015</v>
      </c>
      <c r="L2737" s="39">
        <v>214200</v>
      </c>
      <c r="M2737" s="39">
        <f t="shared" si="453"/>
        <v>85734.487820800015</v>
      </c>
    </row>
    <row r="2738" spans="1:13" ht="33" customHeight="1" x14ac:dyDescent="0.15">
      <c r="A2738" s="113"/>
      <c r="B2738" s="113"/>
      <c r="C2738" s="113"/>
      <c r="D2738" s="40" t="s">
        <v>2145</v>
      </c>
      <c r="E2738" s="40" t="s">
        <v>17</v>
      </c>
      <c r="F2738" s="40">
        <v>0</v>
      </c>
      <c r="G2738" s="40">
        <f t="shared" si="450"/>
        <v>0</v>
      </c>
      <c r="H2738" s="40">
        <v>62082.2</v>
      </c>
      <c r="I2738" s="40">
        <f t="shared" si="451"/>
        <v>65248.392199999995</v>
      </c>
      <c r="J2738" s="40">
        <f t="shared" si="452"/>
        <v>65248.392199999995</v>
      </c>
      <c r="K2738" s="39">
        <v>90391.683199999999</v>
      </c>
      <c r="L2738" s="39">
        <v>214200</v>
      </c>
      <c r="M2738" s="39">
        <f t="shared" si="453"/>
        <v>90391.683199999999</v>
      </c>
    </row>
    <row r="2739" spans="1:13" ht="24.75" customHeight="1" x14ac:dyDescent="0.15">
      <c r="A2739" s="113"/>
      <c r="B2739" s="113"/>
      <c r="C2739" s="113"/>
      <c r="D2739" s="40" t="s">
        <v>1463</v>
      </c>
      <c r="E2739" s="40" t="s">
        <v>17</v>
      </c>
      <c r="F2739" s="40">
        <v>0</v>
      </c>
      <c r="G2739" s="40">
        <f t="shared" si="450"/>
        <v>0</v>
      </c>
      <c r="H2739" s="40">
        <v>5887.6163999999999</v>
      </c>
      <c r="I2739" s="40">
        <f t="shared" si="451"/>
        <v>6187.8848363999996</v>
      </c>
      <c r="J2739" s="40">
        <f t="shared" si="452"/>
        <v>6187.8848363999996</v>
      </c>
      <c r="K2739" s="39">
        <v>8572.3694783999999</v>
      </c>
      <c r="L2739" s="39">
        <v>536933.94999999995</v>
      </c>
      <c r="M2739" s="39">
        <f t="shared" si="453"/>
        <v>8572.3694783999999</v>
      </c>
    </row>
    <row r="2740" spans="1:13" ht="14.25" customHeight="1" x14ac:dyDescent="0.15">
      <c r="A2740" s="113"/>
      <c r="B2740" s="113"/>
      <c r="C2740" s="113"/>
      <c r="D2740" s="40" t="s">
        <v>2146</v>
      </c>
      <c r="E2740" s="40" t="s">
        <v>17</v>
      </c>
      <c r="F2740" s="40">
        <v>0</v>
      </c>
      <c r="G2740" s="40">
        <f t="shared" si="450"/>
        <v>0</v>
      </c>
      <c r="H2740" s="40">
        <v>138990</v>
      </c>
      <c r="I2740" s="40">
        <f t="shared" si="451"/>
        <v>146078.49</v>
      </c>
      <c r="J2740" s="40">
        <f t="shared" si="452"/>
        <v>146078.49</v>
      </c>
      <c r="K2740" s="39">
        <v>202369.44</v>
      </c>
      <c r="L2740" s="39">
        <v>166600</v>
      </c>
      <c r="M2740" s="39">
        <f t="shared" si="453"/>
        <v>166600</v>
      </c>
    </row>
    <row r="2741" spans="1:13" ht="19.5" customHeight="1" x14ac:dyDescent="0.15">
      <c r="A2741" s="113"/>
      <c r="B2741" s="113"/>
      <c r="C2741" s="113"/>
      <c r="D2741" s="40" t="s">
        <v>2147</v>
      </c>
      <c r="E2741" s="40" t="s">
        <v>17</v>
      </c>
      <c r="F2741" s="40">
        <v>0</v>
      </c>
      <c r="G2741" s="40">
        <f t="shared" si="450"/>
        <v>0</v>
      </c>
      <c r="H2741" s="40">
        <v>36801.772199999999</v>
      </c>
      <c r="I2741" s="40">
        <f t="shared" si="451"/>
        <v>38678.662582199999</v>
      </c>
      <c r="J2741" s="40">
        <f t="shared" si="452"/>
        <v>38678.662582199999</v>
      </c>
      <c r="K2741" s="39">
        <v>53583.380323199999</v>
      </c>
      <c r="L2741" s="39">
        <v>166600</v>
      </c>
      <c r="M2741" s="39">
        <f t="shared" si="453"/>
        <v>53583.380323199999</v>
      </c>
    </row>
    <row r="2742" spans="1:13" ht="21.75" customHeight="1" x14ac:dyDescent="0.15">
      <c r="A2742" s="113"/>
      <c r="B2742" s="113"/>
      <c r="C2742" s="113"/>
      <c r="D2742" s="40" t="s">
        <v>2148</v>
      </c>
      <c r="E2742" s="40" t="s">
        <v>17</v>
      </c>
      <c r="F2742" s="40">
        <v>0</v>
      </c>
      <c r="G2742" s="40">
        <f t="shared" si="450"/>
        <v>0</v>
      </c>
      <c r="H2742" s="40">
        <v>92660</v>
      </c>
      <c r="I2742" s="40">
        <f t="shared" si="451"/>
        <v>97385.66</v>
      </c>
      <c r="J2742" s="40">
        <f t="shared" si="452"/>
        <v>97385.66</v>
      </c>
      <c r="K2742" s="39">
        <v>134912.95999999999</v>
      </c>
      <c r="L2742" s="39">
        <v>333372.55</v>
      </c>
      <c r="M2742" s="39">
        <f t="shared" si="453"/>
        <v>134912.95999999999</v>
      </c>
    </row>
    <row r="2743" spans="1:13" ht="15" customHeight="1" x14ac:dyDescent="0.15">
      <c r="A2743" s="113"/>
      <c r="B2743" s="113"/>
      <c r="C2743" s="113"/>
      <c r="D2743" s="40" t="s">
        <v>2149</v>
      </c>
      <c r="E2743" s="40" t="s">
        <v>17</v>
      </c>
      <c r="F2743" s="40">
        <v>0</v>
      </c>
      <c r="G2743" s="40">
        <f t="shared" si="450"/>
        <v>0</v>
      </c>
      <c r="H2743" s="40">
        <v>9266</v>
      </c>
      <c r="I2743" s="40">
        <f t="shared" si="451"/>
        <v>9738.5660000000007</v>
      </c>
      <c r="J2743" s="40">
        <f t="shared" si="452"/>
        <v>9738.5660000000007</v>
      </c>
      <c r="K2743" s="39">
        <v>13491.296</v>
      </c>
      <c r="L2743" s="39">
        <v>333372.55</v>
      </c>
      <c r="M2743" s="39">
        <f t="shared" si="453"/>
        <v>13491.296</v>
      </c>
    </row>
    <row r="2744" spans="1:13" ht="12.75" customHeight="1" x14ac:dyDescent="0.15">
      <c r="A2744" s="113"/>
      <c r="B2744" s="113"/>
      <c r="C2744" s="113"/>
      <c r="D2744" s="40" t="s">
        <v>2150</v>
      </c>
      <c r="E2744" s="40" t="s">
        <v>17</v>
      </c>
      <c r="F2744" s="40">
        <v>0</v>
      </c>
      <c r="G2744" s="40">
        <f t="shared" si="450"/>
        <v>0</v>
      </c>
      <c r="H2744" s="40">
        <v>41697</v>
      </c>
      <c r="I2744" s="40">
        <f t="shared" si="451"/>
        <v>43823.546999999999</v>
      </c>
      <c r="J2744" s="40">
        <f t="shared" si="452"/>
        <v>43823.546999999999</v>
      </c>
      <c r="K2744" s="39">
        <v>60710.832000000002</v>
      </c>
      <c r="L2744" s="39">
        <v>142983.26</v>
      </c>
      <c r="M2744" s="39">
        <f t="shared" si="453"/>
        <v>60710.832000000002</v>
      </c>
    </row>
    <row r="2745" spans="1:13" ht="17.25" customHeight="1" x14ac:dyDescent="0.15">
      <c r="A2745" s="113"/>
      <c r="B2745" s="113"/>
      <c r="C2745" s="113"/>
      <c r="D2745" s="40" t="s">
        <v>2151</v>
      </c>
      <c r="E2745" s="40" t="s">
        <v>17</v>
      </c>
      <c r="F2745" s="40">
        <v>0</v>
      </c>
      <c r="G2745" s="40">
        <f t="shared" si="450"/>
        <v>0</v>
      </c>
      <c r="H2745" s="40">
        <v>92397.772200000007</v>
      </c>
      <c r="I2745" s="40">
        <f t="shared" si="451"/>
        <v>97110.058582199999</v>
      </c>
      <c r="J2745" s="40">
        <f t="shared" si="452"/>
        <v>97110.058582199999</v>
      </c>
      <c r="K2745" s="39">
        <v>134531.15632320003</v>
      </c>
      <c r="L2745" s="39">
        <v>380800</v>
      </c>
      <c r="M2745" s="39">
        <f t="shared" si="453"/>
        <v>134531.15632320003</v>
      </c>
    </row>
    <row r="2746" spans="1:13" ht="12" customHeight="1" x14ac:dyDescent="0.15">
      <c r="A2746" s="113"/>
      <c r="B2746" s="113"/>
      <c r="C2746" s="113"/>
      <c r="D2746" s="40" t="s">
        <v>2152</v>
      </c>
      <c r="E2746" s="40" t="s">
        <v>17</v>
      </c>
      <c r="F2746" s="40">
        <v>0</v>
      </c>
      <c r="G2746" s="40">
        <f t="shared" si="450"/>
        <v>0</v>
      </c>
      <c r="H2746" s="40">
        <v>25038.585200000001</v>
      </c>
      <c r="I2746" s="40">
        <f t="shared" si="451"/>
        <v>26315.553045200002</v>
      </c>
      <c r="J2746" s="40">
        <f t="shared" si="452"/>
        <v>26315.553045200002</v>
      </c>
      <c r="K2746" s="39">
        <v>36456.180051199997</v>
      </c>
      <c r="L2746" s="39">
        <v>172804.66</v>
      </c>
      <c r="M2746" s="39">
        <f t="shared" si="453"/>
        <v>36456.180051199997</v>
      </c>
    </row>
    <row r="2747" spans="1:13" ht="15.75" customHeight="1" x14ac:dyDescent="0.15">
      <c r="A2747" s="113"/>
      <c r="B2747" s="113"/>
      <c r="C2747" s="113"/>
      <c r="D2747" s="86" t="s">
        <v>81</v>
      </c>
      <c r="E2747" s="87"/>
      <c r="F2747" s="87"/>
      <c r="G2747" s="87"/>
      <c r="H2747" s="87"/>
      <c r="I2747" s="87"/>
      <c r="J2747" s="87"/>
      <c r="K2747" s="87"/>
      <c r="L2747" s="87"/>
      <c r="M2747" s="88"/>
    </row>
    <row r="2748" spans="1:13" ht="24.75" customHeight="1" x14ac:dyDescent="0.15">
      <c r="A2748" s="113"/>
      <c r="B2748" s="113"/>
      <c r="C2748" s="113"/>
      <c r="D2748" s="40" t="s">
        <v>2153</v>
      </c>
      <c r="E2748" s="118" t="s">
        <v>82</v>
      </c>
      <c r="F2748" s="40">
        <v>0</v>
      </c>
      <c r="G2748" s="40">
        <f>(F2748*19.88%)+F2748</f>
        <v>0</v>
      </c>
      <c r="H2748" s="40">
        <v>185320</v>
      </c>
      <c r="I2748" s="40">
        <f>(H2748*5.1%)+H2748</f>
        <v>194771.32</v>
      </c>
      <c r="J2748" s="40">
        <f>I2748</f>
        <v>194771.32</v>
      </c>
      <c r="K2748" s="121">
        <v>269825.91999999998</v>
      </c>
      <c r="L2748" s="121">
        <v>208651.03</v>
      </c>
      <c r="M2748" s="121">
        <f>MIN(K2748,L2748)</f>
        <v>208651.03</v>
      </c>
    </row>
    <row r="2749" spans="1:13" ht="18.75" customHeight="1" x14ac:dyDescent="0.15">
      <c r="A2749" s="113"/>
      <c r="B2749" s="113"/>
      <c r="C2749" s="113"/>
      <c r="D2749" s="40" t="s">
        <v>2154</v>
      </c>
      <c r="E2749" s="119"/>
      <c r="F2749" s="40"/>
      <c r="G2749" s="40"/>
      <c r="H2749" s="40"/>
      <c r="I2749" s="40"/>
      <c r="J2749" s="40">
        <f t="shared" ref="J2749:J2755" si="454">+(G2749+I2749)/2</f>
        <v>0</v>
      </c>
      <c r="K2749" s="122"/>
      <c r="L2749" s="122"/>
      <c r="M2749" s="122"/>
    </row>
    <row r="2750" spans="1:13" ht="17.25" customHeight="1" x14ac:dyDescent="0.15">
      <c r="A2750" s="113"/>
      <c r="B2750" s="113"/>
      <c r="C2750" s="113"/>
      <c r="D2750" s="40" t="s">
        <v>2155</v>
      </c>
      <c r="E2750" s="119"/>
      <c r="F2750" s="40"/>
      <c r="G2750" s="40"/>
      <c r="H2750" s="40"/>
      <c r="I2750" s="40"/>
      <c r="J2750" s="40">
        <f t="shared" si="454"/>
        <v>0</v>
      </c>
      <c r="K2750" s="122"/>
      <c r="L2750" s="122"/>
      <c r="M2750" s="122"/>
    </row>
    <row r="2751" spans="1:13" ht="15" customHeight="1" x14ac:dyDescent="0.15">
      <c r="A2751" s="113"/>
      <c r="B2751" s="113"/>
      <c r="C2751" s="113"/>
      <c r="D2751" s="40" t="s">
        <v>2156</v>
      </c>
      <c r="E2751" s="119"/>
      <c r="F2751" s="40"/>
      <c r="G2751" s="40"/>
      <c r="H2751" s="40"/>
      <c r="I2751" s="40"/>
      <c r="J2751" s="40">
        <f t="shared" si="454"/>
        <v>0</v>
      </c>
      <c r="K2751" s="122"/>
      <c r="L2751" s="122"/>
      <c r="M2751" s="122"/>
    </row>
    <row r="2752" spans="1:13" ht="24.75" customHeight="1" x14ac:dyDescent="0.15">
      <c r="A2752" s="113"/>
      <c r="B2752" s="113"/>
      <c r="C2752" s="113"/>
      <c r="D2752" s="40" t="s">
        <v>2157</v>
      </c>
      <c r="E2752" s="119"/>
      <c r="F2752" s="40"/>
      <c r="G2752" s="40"/>
      <c r="H2752" s="40"/>
      <c r="I2752" s="40"/>
      <c r="J2752" s="40"/>
      <c r="K2752" s="122"/>
      <c r="L2752" s="122"/>
      <c r="M2752" s="122"/>
    </row>
    <row r="2753" spans="1:13" ht="21.75" customHeight="1" x14ac:dyDescent="0.15">
      <c r="A2753" s="113"/>
      <c r="B2753" s="113"/>
      <c r="C2753" s="113"/>
      <c r="D2753" s="40" t="s">
        <v>2158</v>
      </c>
      <c r="E2753" s="119"/>
      <c r="F2753" s="40"/>
      <c r="G2753" s="40"/>
      <c r="H2753" s="40"/>
      <c r="I2753" s="40"/>
      <c r="J2753" s="40">
        <f t="shared" si="454"/>
        <v>0</v>
      </c>
      <c r="K2753" s="122"/>
      <c r="L2753" s="122"/>
      <c r="M2753" s="122"/>
    </row>
    <row r="2754" spans="1:13" ht="15.75" customHeight="1" x14ac:dyDescent="0.15">
      <c r="A2754" s="113"/>
      <c r="B2754" s="113"/>
      <c r="C2754" s="113"/>
      <c r="D2754" s="40" t="s">
        <v>2159</v>
      </c>
      <c r="E2754" s="119"/>
      <c r="F2754" s="40"/>
      <c r="G2754" s="40"/>
      <c r="H2754" s="40"/>
      <c r="I2754" s="40"/>
      <c r="J2754" s="40">
        <f t="shared" si="454"/>
        <v>0</v>
      </c>
      <c r="K2754" s="122"/>
      <c r="L2754" s="122"/>
      <c r="M2754" s="122"/>
    </row>
    <row r="2755" spans="1:13" ht="15.75" customHeight="1" x14ac:dyDescent="0.15">
      <c r="A2755" s="114"/>
      <c r="B2755" s="114"/>
      <c r="C2755" s="114"/>
      <c r="D2755" s="40" t="s">
        <v>2160</v>
      </c>
      <c r="E2755" s="120"/>
      <c r="F2755" s="40"/>
      <c r="G2755" s="40"/>
      <c r="H2755" s="40"/>
      <c r="I2755" s="40"/>
      <c r="J2755" s="40">
        <f t="shared" si="454"/>
        <v>0</v>
      </c>
      <c r="K2755" s="123"/>
      <c r="L2755" s="123"/>
      <c r="M2755" s="123"/>
    </row>
    <row r="2756" spans="1:13" ht="33" customHeight="1" x14ac:dyDescent="0.15">
      <c r="A2756" s="112">
        <v>18</v>
      </c>
      <c r="B2756" s="112" t="s">
        <v>2161</v>
      </c>
      <c r="C2756" s="112" t="s">
        <v>2162</v>
      </c>
      <c r="D2756" s="86" t="s">
        <v>15</v>
      </c>
      <c r="E2756" s="87"/>
      <c r="F2756" s="87"/>
      <c r="G2756" s="87"/>
      <c r="H2756" s="87"/>
      <c r="I2756" s="87"/>
      <c r="J2756" s="87"/>
      <c r="K2756" s="87"/>
      <c r="L2756" s="87"/>
      <c r="M2756" s="88"/>
    </row>
    <row r="2757" spans="1:13" ht="24.75" customHeight="1" x14ac:dyDescent="0.15">
      <c r="A2757" s="113"/>
      <c r="B2757" s="113"/>
      <c r="C2757" s="113"/>
      <c r="D2757" s="40" t="s">
        <v>2163</v>
      </c>
      <c r="E2757" s="40" t="s">
        <v>17</v>
      </c>
      <c r="F2757" s="40">
        <v>0</v>
      </c>
      <c r="G2757" s="40">
        <f>(F2757*19.88%)+F2757</f>
        <v>0</v>
      </c>
      <c r="H2757" s="40">
        <v>60229</v>
      </c>
      <c r="I2757" s="40">
        <f>(H2757*5.1%)+H2757</f>
        <v>63300.678999999996</v>
      </c>
      <c r="J2757" s="40">
        <f>I2757</f>
        <v>63300.678999999996</v>
      </c>
      <c r="K2757" s="39">
        <v>87693.423999999999</v>
      </c>
      <c r="L2757" s="39">
        <v>340951.66000000003</v>
      </c>
      <c r="M2757" s="39">
        <f>MIN(K2757,L2757)</f>
        <v>87693.423999999999</v>
      </c>
    </row>
    <row r="2758" spans="1:13" ht="24.75" customHeight="1" x14ac:dyDescent="0.15">
      <c r="A2758" s="113"/>
      <c r="B2758" s="113"/>
      <c r="C2758" s="113"/>
      <c r="D2758" s="40" t="s">
        <v>2164</v>
      </c>
      <c r="E2758" s="40" t="s">
        <v>17</v>
      </c>
      <c r="F2758" s="40">
        <v>0</v>
      </c>
      <c r="G2758" s="40">
        <f>(F2758*19.88%)+F2758</f>
        <v>0</v>
      </c>
      <c r="H2758" s="40">
        <v>32431</v>
      </c>
      <c r="I2758" s="40">
        <f>(H2758*5.1%)+H2758</f>
        <v>34084.981</v>
      </c>
      <c r="J2758" s="40">
        <f t="shared" ref="J2758:J2760" si="455">I2758</f>
        <v>34084.981</v>
      </c>
      <c r="K2758" s="39">
        <v>47219.536</v>
      </c>
      <c r="L2758" s="39">
        <v>2314619.58</v>
      </c>
      <c r="M2758" s="39">
        <f t="shared" ref="M2758:M2760" si="456">MIN(K2758,L2758)</f>
        <v>47219.536</v>
      </c>
    </row>
    <row r="2759" spans="1:13" ht="33" customHeight="1" x14ac:dyDescent="0.15">
      <c r="A2759" s="113"/>
      <c r="B2759" s="113"/>
      <c r="C2759" s="113"/>
      <c r="D2759" s="40" t="s">
        <v>2165</v>
      </c>
      <c r="E2759" s="40" t="s">
        <v>17</v>
      </c>
      <c r="F2759" s="40">
        <v>0</v>
      </c>
      <c r="G2759" s="40">
        <f>(F2759*19.88%)+F2759</f>
        <v>0</v>
      </c>
      <c r="H2759" s="40">
        <v>64862</v>
      </c>
      <c r="I2759" s="40">
        <f>(H2759*5.1%)+H2759</f>
        <v>68169.962</v>
      </c>
      <c r="J2759" s="40">
        <f t="shared" si="455"/>
        <v>68169.962</v>
      </c>
      <c r="K2759" s="39">
        <v>94439.072</v>
      </c>
      <c r="L2759" s="39">
        <v>286790</v>
      </c>
      <c r="M2759" s="39">
        <f t="shared" si="456"/>
        <v>94439.072</v>
      </c>
    </row>
    <row r="2760" spans="1:13" ht="24.75" customHeight="1" x14ac:dyDescent="0.15">
      <c r="A2760" s="113"/>
      <c r="B2760" s="113"/>
      <c r="C2760" s="113"/>
      <c r="D2760" s="40" t="s">
        <v>2166</v>
      </c>
      <c r="E2760" s="40" t="s">
        <v>17</v>
      </c>
      <c r="F2760" s="40">
        <v>0</v>
      </c>
      <c r="G2760" s="40">
        <f>(F2760*19.88%)+F2760</f>
        <v>0</v>
      </c>
      <c r="H2760" s="40">
        <v>32431</v>
      </c>
      <c r="I2760" s="40">
        <f>(H2760*5.1%)+H2760</f>
        <v>34084.981</v>
      </c>
      <c r="J2760" s="40">
        <f t="shared" si="455"/>
        <v>34084.981</v>
      </c>
      <c r="K2760" s="39">
        <v>47219.536</v>
      </c>
      <c r="L2760" s="39">
        <v>54482.96</v>
      </c>
      <c r="M2760" s="39">
        <f t="shared" si="456"/>
        <v>47219.536</v>
      </c>
    </row>
    <row r="2761" spans="1:13" ht="24.75" customHeight="1" x14ac:dyDescent="0.15">
      <c r="A2761" s="113"/>
      <c r="B2761" s="113"/>
      <c r="C2761" s="113"/>
      <c r="D2761" s="86" t="s">
        <v>81</v>
      </c>
      <c r="E2761" s="87"/>
      <c r="F2761" s="87"/>
      <c r="G2761" s="87"/>
      <c r="H2761" s="87"/>
      <c r="I2761" s="87"/>
      <c r="J2761" s="87"/>
      <c r="K2761" s="87"/>
      <c r="L2761" s="87"/>
      <c r="M2761" s="88"/>
    </row>
    <row r="2762" spans="1:13" ht="16.5" customHeight="1" x14ac:dyDescent="0.15">
      <c r="A2762" s="113"/>
      <c r="B2762" s="113"/>
      <c r="C2762" s="113"/>
      <c r="D2762" s="40" t="s">
        <v>468</v>
      </c>
      <c r="E2762" s="118" t="s">
        <v>82</v>
      </c>
      <c r="F2762" s="40">
        <v>0</v>
      </c>
      <c r="G2762" s="40">
        <f>(F2762*19.88%)+F2762</f>
        <v>0</v>
      </c>
      <c r="H2762" s="40">
        <v>111192</v>
      </c>
      <c r="I2762" s="40">
        <f>(H2762*5.1%)+H2762</f>
        <v>116862.792</v>
      </c>
      <c r="J2762" s="40">
        <f>I2762</f>
        <v>116862.792</v>
      </c>
      <c r="K2762" s="121">
        <v>161895.552</v>
      </c>
      <c r="L2762" s="121">
        <v>169855.84</v>
      </c>
      <c r="M2762" s="121">
        <f>MIN(K2762,L2762)</f>
        <v>161895.552</v>
      </c>
    </row>
    <row r="2763" spans="1:13" ht="24.75" customHeight="1" x14ac:dyDescent="0.15">
      <c r="A2763" s="113"/>
      <c r="B2763" s="113"/>
      <c r="C2763" s="113"/>
      <c r="D2763" s="40" t="s">
        <v>2167</v>
      </c>
      <c r="E2763" s="119"/>
      <c r="F2763" s="40"/>
      <c r="G2763" s="40"/>
      <c r="H2763" s="40"/>
      <c r="I2763" s="40"/>
      <c r="J2763" s="40">
        <f t="shared" ref="J2763:J2767" si="457">+(G2763+I2763)/2</f>
        <v>0</v>
      </c>
      <c r="K2763" s="122"/>
      <c r="L2763" s="122"/>
      <c r="M2763" s="122"/>
    </row>
    <row r="2764" spans="1:13" ht="24.75" customHeight="1" x14ac:dyDescent="0.15">
      <c r="A2764" s="113"/>
      <c r="B2764" s="113"/>
      <c r="C2764" s="113"/>
      <c r="D2764" s="40" t="s">
        <v>405</v>
      </c>
      <c r="E2764" s="119"/>
      <c r="F2764" s="40"/>
      <c r="G2764" s="40"/>
      <c r="H2764" s="40"/>
      <c r="I2764" s="40"/>
      <c r="J2764" s="40">
        <f t="shared" si="457"/>
        <v>0</v>
      </c>
      <c r="K2764" s="122"/>
      <c r="L2764" s="122"/>
      <c r="M2764" s="122"/>
    </row>
    <row r="2765" spans="1:13" ht="24.75" customHeight="1" x14ac:dyDescent="0.15">
      <c r="A2765" s="113"/>
      <c r="B2765" s="113"/>
      <c r="C2765" s="113"/>
      <c r="D2765" s="40" t="s">
        <v>2168</v>
      </c>
      <c r="E2765" s="119"/>
      <c r="F2765" s="40"/>
      <c r="G2765" s="40"/>
      <c r="H2765" s="40"/>
      <c r="I2765" s="40"/>
      <c r="J2765" s="40">
        <f t="shared" si="457"/>
        <v>0</v>
      </c>
      <c r="K2765" s="122"/>
      <c r="L2765" s="122"/>
      <c r="M2765" s="122"/>
    </row>
    <row r="2766" spans="1:13" ht="33" customHeight="1" x14ac:dyDescent="0.15">
      <c r="A2766" s="113"/>
      <c r="B2766" s="113"/>
      <c r="C2766" s="113"/>
      <c r="D2766" s="40" t="s">
        <v>2169</v>
      </c>
      <c r="E2766" s="119"/>
      <c r="F2766" s="40"/>
      <c r="G2766" s="40"/>
      <c r="H2766" s="40"/>
      <c r="I2766" s="40"/>
      <c r="J2766" s="40">
        <f t="shared" si="457"/>
        <v>0</v>
      </c>
      <c r="K2766" s="122"/>
      <c r="L2766" s="122"/>
      <c r="M2766" s="122"/>
    </row>
    <row r="2767" spans="1:13" ht="24.75" customHeight="1" x14ac:dyDescent="0.15">
      <c r="A2767" s="114"/>
      <c r="B2767" s="114"/>
      <c r="C2767" s="114"/>
      <c r="D2767" s="40" t="s">
        <v>119</v>
      </c>
      <c r="E2767" s="120"/>
      <c r="F2767" s="40"/>
      <c r="G2767" s="40"/>
      <c r="H2767" s="40"/>
      <c r="I2767" s="40"/>
      <c r="J2767" s="40">
        <f t="shared" si="457"/>
        <v>0</v>
      </c>
      <c r="K2767" s="123"/>
      <c r="L2767" s="123"/>
      <c r="M2767" s="123"/>
    </row>
    <row r="2768" spans="1:13" ht="24.75" customHeight="1" x14ac:dyDescent="0.15">
      <c r="A2768" s="112">
        <v>19</v>
      </c>
      <c r="B2768" s="112" t="s">
        <v>2170</v>
      </c>
      <c r="C2768" s="112" t="s">
        <v>2171</v>
      </c>
      <c r="D2768" s="86" t="s">
        <v>15</v>
      </c>
      <c r="E2768" s="87"/>
      <c r="F2768" s="87"/>
      <c r="G2768" s="87"/>
      <c r="H2768" s="87"/>
      <c r="I2768" s="87"/>
      <c r="J2768" s="87"/>
      <c r="K2768" s="87"/>
      <c r="L2768" s="87"/>
      <c r="M2768" s="88"/>
    </row>
    <row r="2769" spans="1:13" ht="33" customHeight="1" x14ac:dyDescent="0.15">
      <c r="A2769" s="113"/>
      <c r="B2769" s="113"/>
      <c r="C2769" s="113"/>
      <c r="D2769" s="40" t="s">
        <v>2172</v>
      </c>
      <c r="E2769" s="40" t="s">
        <v>17</v>
      </c>
      <c r="F2769" s="40">
        <v>0</v>
      </c>
      <c r="G2769" s="40">
        <f t="shared" ref="G2769:G2775" si="458">(F2769*19.88%)+F2769</f>
        <v>0</v>
      </c>
      <c r="H2769" s="40">
        <v>12617.512199999999</v>
      </c>
      <c r="I2769" s="40">
        <f t="shared" ref="I2769:I2775" si="459">(H2769*5.1%)+H2769</f>
        <v>13261.005322199999</v>
      </c>
      <c r="J2769" s="40">
        <f>I2769</f>
        <v>13261.005322199999</v>
      </c>
      <c r="K2769" s="39">
        <v>18371.097763199999</v>
      </c>
      <c r="L2769" s="39">
        <v>232539.09</v>
      </c>
      <c r="M2769" s="39">
        <f>MIN(K2769,L2769)</f>
        <v>18371.097763199999</v>
      </c>
    </row>
    <row r="2770" spans="1:13" ht="33" customHeight="1" x14ac:dyDescent="0.15">
      <c r="A2770" s="113"/>
      <c r="B2770" s="113"/>
      <c r="C2770" s="113"/>
      <c r="D2770" s="40" t="s">
        <v>2173</v>
      </c>
      <c r="E2770" s="40" t="s">
        <v>17</v>
      </c>
      <c r="F2770" s="40">
        <v>0</v>
      </c>
      <c r="G2770" s="40">
        <f t="shared" si="458"/>
        <v>0</v>
      </c>
      <c r="H2770" s="40">
        <v>92660</v>
      </c>
      <c r="I2770" s="40">
        <f t="shared" si="459"/>
        <v>97385.66</v>
      </c>
      <c r="J2770" s="40">
        <f t="shared" ref="J2770:J2775" si="460">I2770</f>
        <v>97385.66</v>
      </c>
      <c r="K2770" s="39">
        <v>134912.95999999999</v>
      </c>
      <c r="L2770" s="39">
        <v>214200</v>
      </c>
      <c r="M2770" s="39">
        <f t="shared" ref="M2770:M2775" si="461">MIN(K2770,L2770)</f>
        <v>134912.95999999999</v>
      </c>
    </row>
    <row r="2771" spans="1:13" ht="24.75" customHeight="1" x14ac:dyDescent="0.15">
      <c r="A2771" s="113"/>
      <c r="B2771" s="113"/>
      <c r="C2771" s="113"/>
      <c r="D2771" s="40" t="s">
        <v>2174</v>
      </c>
      <c r="E2771" s="40" t="s">
        <v>17</v>
      </c>
      <c r="F2771" s="40">
        <v>0</v>
      </c>
      <c r="G2771" s="40">
        <f t="shared" si="458"/>
        <v>0</v>
      </c>
      <c r="H2771" s="40">
        <v>74128</v>
      </c>
      <c r="I2771" s="40">
        <f t="shared" si="459"/>
        <v>77908.528000000006</v>
      </c>
      <c r="J2771" s="40">
        <f t="shared" si="460"/>
        <v>77908.528000000006</v>
      </c>
      <c r="K2771" s="39">
        <v>107930.368</v>
      </c>
      <c r="L2771" s="39">
        <v>232539.09</v>
      </c>
      <c r="M2771" s="39">
        <f t="shared" si="461"/>
        <v>107930.368</v>
      </c>
    </row>
    <row r="2772" spans="1:13" ht="24.75" customHeight="1" x14ac:dyDescent="0.15">
      <c r="A2772" s="113"/>
      <c r="B2772" s="113"/>
      <c r="C2772" s="113"/>
      <c r="D2772" s="40" t="s">
        <v>2175</v>
      </c>
      <c r="E2772" s="40" t="s">
        <v>17</v>
      </c>
      <c r="F2772" s="40">
        <v>0</v>
      </c>
      <c r="G2772" s="40">
        <f t="shared" si="458"/>
        <v>0</v>
      </c>
      <c r="H2772" s="40">
        <v>64862</v>
      </c>
      <c r="I2772" s="40">
        <f t="shared" si="459"/>
        <v>68169.962</v>
      </c>
      <c r="J2772" s="40">
        <f t="shared" si="460"/>
        <v>68169.962</v>
      </c>
      <c r="K2772" s="39">
        <v>94439.072</v>
      </c>
      <c r="L2772" s="39">
        <v>113540.28</v>
      </c>
      <c r="M2772" s="39">
        <f t="shared" si="461"/>
        <v>94439.072</v>
      </c>
    </row>
    <row r="2773" spans="1:13" ht="24.75" customHeight="1" x14ac:dyDescent="0.15">
      <c r="A2773" s="113"/>
      <c r="B2773" s="113"/>
      <c r="C2773" s="113"/>
      <c r="D2773" s="40" t="s">
        <v>2176</v>
      </c>
      <c r="E2773" s="40" t="s">
        <v>17</v>
      </c>
      <c r="F2773" s="40">
        <v>0</v>
      </c>
      <c r="G2773" s="40">
        <f t="shared" si="458"/>
        <v>0</v>
      </c>
      <c r="H2773" s="40">
        <v>35750.081200000001</v>
      </c>
      <c r="I2773" s="40">
        <f t="shared" si="459"/>
        <v>37573.3353412</v>
      </c>
      <c r="J2773" s="40">
        <f t="shared" si="460"/>
        <v>37573.3353412</v>
      </c>
      <c r="K2773" s="39">
        <v>52052.118227200001</v>
      </c>
      <c r="L2773" s="39">
        <v>142817.85</v>
      </c>
      <c r="M2773" s="39">
        <f t="shared" si="461"/>
        <v>52052.118227200001</v>
      </c>
    </row>
    <row r="2774" spans="1:13" ht="33" customHeight="1" x14ac:dyDescent="0.15">
      <c r="A2774" s="113"/>
      <c r="B2774" s="113"/>
      <c r="C2774" s="113"/>
      <c r="D2774" s="40" t="s">
        <v>2177</v>
      </c>
      <c r="E2774" s="40" t="s">
        <v>17</v>
      </c>
      <c r="F2774" s="40">
        <v>0</v>
      </c>
      <c r="G2774" s="40">
        <f t="shared" si="458"/>
        <v>0</v>
      </c>
      <c r="H2774" s="40">
        <v>18926.731599999999</v>
      </c>
      <c r="I2774" s="40">
        <f t="shared" si="459"/>
        <v>19891.994911599999</v>
      </c>
      <c r="J2774" s="40">
        <f t="shared" si="460"/>
        <v>19891.994911599999</v>
      </c>
      <c r="K2774" s="39">
        <v>27557.321209599999</v>
      </c>
      <c r="L2774" s="39">
        <v>183512.28</v>
      </c>
      <c r="M2774" s="39">
        <f t="shared" si="461"/>
        <v>27557.321209599999</v>
      </c>
    </row>
    <row r="2775" spans="1:13" ht="33" customHeight="1" x14ac:dyDescent="0.15">
      <c r="A2775" s="113"/>
      <c r="B2775" s="113"/>
      <c r="C2775" s="113"/>
      <c r="D2775" s="40" t="s">
        <v>2178</v>
      </c>
      <c r="E2775" s="40" t="s">
        <v>17</v>
      </c>
      <c r="F2775" s="40">
        <v>0</v>
      </c>
      <c r="G2775" s="40">
        <f t="shared" si="458"/>
        <v>0</v>
      </c>
      <c r="H2775" s="40">
        <v>57832.812400000003</v>
      </c>
      <c r="I2775" s="40">
        <f t="shared" si="459"/>
        <v>60782.285832400004</v>
      </c>
      <c r="J2775" s="40">
        <f t="shared" si="460"/>
        <v>60782.285832400004</v>
      </c>
      <c r="K2775" s="39">
        <v>84204.574854400009</v>
      </c>
      <c r="L2775" s="39">
        <v>183408.75</v>
      </c>
      <c r="M2775" s="39">
        <f t="shared" si="461"/>
        <v>84204.574854400009</v>
      </c>
    </row>
    <row r="2776" spans="1:13" ht="24.75" customHeight="1" x14ac:dyDescent="0.15">
      <c r="A2776" s="113"/>
      <c r="B2776" s="113"/>
      <c r="C2776" s="113"/>
      <c r="D2776" s="86" t="s">
        <v>81</v>
      </c>
      <c r="E2776" s="87"/>
      <c r="F2776" s="87"/>
      <c r="G2776" s="87"/>
      <c r="H2776" s="87"/>
      <c r="I2776" s="87"/>
      <c r="J2776" s="87"/>
      <c r="K2776" s="87"/>
      <c r="L2776" s="87"/>
      <c r="M2776" s="88"/>
    </row>
    <row r="2777" spans="1:13" ht="24.75" customHeight="1" x14ac:dyDescent="0.15">
      <c r="A2777" s="113"/>
      <c r="B2777" s="113"/>
      <c r="C2777" s="113"/>
      <c r="D2777" s="40" t="s">
        <v>2179</v>
      </c>
      <c r="E2777" s="118" t="s">
        <v>82</v>
      </c>
      <c r="F2777" s="40">
        <v>0</v>
      </c>
      <c r="G2777" s="40">
        <f>(F2777*19.88%)+F2777</f>
        <v>0</v>
      </c>
      <c r="H2777" s="40">
        <v>53961.477599999998</v>
      </c>
      <c r="I2777" s="40">
        <f>(H2777*5.1%)+H2777</f>
        <v>56713.512957599996</v>
      </c>
      <c r="J2777" s="40">
        <f>I2777</f>
        <v>56713.512957599996</v>
      </c>
      <c r="K2777" s="121">
        <v>78567.911385600004</v>
      </c>
      <c r="L2777" s="121">
        <v>212738.68</v>
      </c>
      <c r="M2777" s="121">
        <f>MIN(K2701,L2701)</f>
        <v>234416</v>
      </c>
    </row>
    <row r="2778" spans="1:13" ht="20.25" customHeight="1" x14ac:dyDescent="0.15">
      <c r="A2778" s="113"/>
      <c r="B2778" s="113"/>
      <c r="C2778" s="113"/>
      <c r="D2778" s="40" t="s">
        <v>2180</v>
      </c>
      <c r="E2778" s="119"/>
      <c r="F2778" s="40"/>
      <c r="G2778" s="40"/>
      <c r="H2778" s="40"/>
      <c r="I2778" s="40"/>
      <c r="J2778" s="40">
        <f t="shared" ref="J2778:J2784" si="462">+(G2778+I2778)/2</f>
        <v>0</v>
      </c>
      <c r="K2778" s="122"/>
      <c r="L2778" s="122"/>
      <c r="M2778" s="122"/>
    </row>
    <row r="2779" spans="1:13" ht="24.75" customHeight="1" x14ac:dyDescent="0.15">
      <c r="A2779" s="113"/>
      <c r="B2779" s="113"/>
      <c r="C2779" s="113"/>
      <c r="D2779" s="40" t="s">
        <v>2181</v>
      </c>
      <c r="E2779" s="119"/>
      <c r="F2779" s="40"/>
      <c r="G2779" s="40"/>
      <c r="H2779" s="40"/>
      <c r="I2779" s="40"/>
      <c r="J2779" s="40"/>
      <c r="K2779" s="122"/>
      <c r="L2779" s="122"/>
      <c r="M2779" s="122"/>
    </row>
    <row r="2780" spans="1:13" ht="17.25" customHeight="1" x14ac:dyDescent="0.15">
      <c r="A2780" s="113"/>
      <c r="B2780" s="113"/>
      <c r="C2780" s="113"/>
      <c r="D2780" s="40" t="s">
        <v>2182</v>
      </c>
      <c r="E2780" s="119"/>
      <c r="F2780" s="40"/>
      <c r="G2780" s="40"/>
      <c r="H2780" s="40"/>
      <c r="I2780" s="40"/>
      <c r="J2780" s="40">
        <f t="shared" si="462"/>
        <v>0</v>
      </c>
      <c r="K2780" s="122"/>
      <c r="L2780" s="122"/>
      <c r="M2780" s="122"/>
    </row>
    <row r="2781" spans="1:13" ht="16.5" customHeight="1" x14ac:dyDescent="0.15">
      <c r="A2781" s="113"/>
      <c r="B2781" s="113"/>
      <c r="C2781" s="113"/>
      <c r="D2781" s="40" t="s">
        <v>2183</v>
      </c>
      <c r="E2781" s="119"/>
      <c r="F2781" s="40"/>
      <c r="G2781" s="40"/>
      <c r="H2781" s="40"/>
      <c r="I2781" s="40"/>
      <c r="J2781" s="40">
        <f t="shared" si="462"/>
        <v>0</v>
      </c>
      <c r="K2781" s="122"/>
      <c r="L2781" s="122"/>
      <c r="M2781" s="122"/>
    </row>
    <row r="2782" spans="1:13" ht="16.5" customHeight="1" x14ac:dyDescent="0.15">
      <c r="A2782" s="113"/>
      <c r="B2782" s="113"/>
      <c r="C2782" s="113"/>
      <c r="D2782" s="40" t="s">
        <v>2184</v>
      </c>
      <c r="E2782" s="119"/>
      <c r="F2782" s="40"/>
      <c r="G2782" s="40"/>
      <c r="H2782" s="40"/>
      <c r="I2782" s="40"/>
      <c r="J2782" s="40">
        <f t="shared" si="462"/>
        <v>0</v>
      </c>
      <c r="K2782" s="122"/>
      <c r="L2782" s="122"/>
      <c r="M2782" s="122"/>
    </row>
    <row r="2783" spans="1:13" ht="24.75" customHeight="1" x14ac:dyDescent="0.15">
      <c r="A2783" s="113"/>
      <c r="B2783" s="113"/>
      <c r="C2783" s="113"/>
      <c r="D2783" s="40" t="s">
        <v>2185</v>
      </c>
      <c r="E2783" s="119"/>
      <c r="F2783" s="40"/>
      <c r="G2783" s="40"/>
      <c r="H2783" s="40"/>
      <c r="I2783" s="40"/>
      <c r="J2783" s="40">
        <f t="shared" si="462"/>
        <v>0</v>
      </c>
      <c r="K2783" s="122"/>
      <c r="L2783" s="122"/>
      <c r="M2783" s="122"/>
    </row>
    <row r="2784" spans="1:13" ht="12.75" customHeight="1" x14ac:dyDescent="0.15">
      <c r="A2784" s="114"/>
      <c r="B2784" s="114"/>
      <c r="C2784" s="114"/>
      <c r="D2784" s="40" t="s">
        <v>2186</v>
      </c>
      <c r="E2784" s="120"/>
      <c r="F2784" s="40"/>
      <c r="G2784" s="40"/>
      <c r="H2784" s="40"/>
      <c r="I2784" s="40"/>
      <c r="J2784" s="40">
        <f t="shared" si="462"/>
        <v>0</v>
      </c>
      <c r="K2784" s="123"/>
      <c r="L2784" s="123"/>
      <c r="M2784" s="123"/>
    </row>
    <row r="2785" spans="1:13" ht="16.5" customHeight="1" x14ac:dyDescent="0.15">
      <c r="A2785" s="112">
        <v>20</v>
      </c>
      <c r="B2785" s="112" t="s">
        <v>2187</v>
      </c>
      <c r="C2785" s="112" t="s">
        <v>2188</v>
      </c>
      <c r="D2785" s="86" t="s">
        <v>15</v>
      </c>
      <c r="E2785" s="87"/>
      <c r="F2785" s="87"/>
      <c r="G2785" s="87"/>
      <c r="H2785" s="87"/>
      <c r="I2785" s="87"/>
      <c r="J2785" s="87"/>
      <c r="K2785" s="87"/>
      <c r="L2785" s="87"/>
      <c r="M2785" s="88"/>
    </row>
    <row r="2786" spans="1:13" ht="19.5" customHeight="1" x14ac:dyDescent="0.15">
      <c r="A2786" s="113"/>
      <c r="B2786" s="113"/>
      <c r="C2786" s="113"/>
      <c r="D2786" s="40" t="s">
        <v>1463</v>
      </c>
      <c r="E2786" s="40" t="s">
        <v>17</v>
      </c>
      <c r="F2786" s="40">
        <v>0</v>
      </c>
      <c r="G2786" s="40">
        <f t="shared" ref="G2786:G2799" si="463">(F2786*19.88%)+F2786</f>
        <v>0</v>
      </c>
      <c r="H2786" s="40">
        <v>79282.722130000009</v>
      </c>
      <c r="I2786" s="40">
        <f t="shared" ref="I2786:I2799" si="464">(H2786*5.1%)+H2786</f>
        <v>83326.140958630014</v>
      </c>
      <c r="J2786" s="40">
        <f>I2786</f>
        <v>83326.140958630014</v>
      </c>
      <c r="K2786" s="39">
        <v>115435.64342128001</v>
      </c>
      <c r="L2786" s="39">
        <v>298048.59000000003</v>
      </c>
      <c r="M2786" s="39">
        <f>MIN(K6891,L2786)</f>
        <v>298048.59000000003</v>
      </c>
    </row>
    <row r="2787" spans="1:13" ht="15.75" customHeight="1" x14ac:dyDescent="0.15">
      <c r="A2787" s="113"/>
      <c r="B2787" s="113"/>
      <c r="C2787" s="113"/>
      <c r="D2787" s="40" t="s">
        <v>2189</v>
      </c>
      <c r="E2787" s="40" t="s">
        <v>17</v>
      </c>
      <c r="F2787" s="40">
        <v>0</v>
      </c>
      <c r="G2787" s="40">
        <f t="shared" si="463"/>
        <v>0</v>
      </c>
      <c r="H2787" s="40">
        <v>18295.717000000001</v>
      </c>
      <c r="I2787" s="40">
        <f t="shared" si="464"/>
        <v>19228.798567000002</v>
      </c>
      <c r="J2787" s="40">
        <f t="shared" ref="J2787:J2799" si="465">I2787</f>
        <v>19228.798567000002</v>
      </c>
      <c r="K2787" s="39">
        <v>26638.563952000004</v>
      </c>
      <c r="L2787" s="39">
        <v>720118.98</v>
      </c>
      <c r="M2787" s="39">
        <f t="shared" ref="M2787:M2799" si="466">MIN(K6892,L2787)</f>
        <v>720118.98</v>
      </c>
    </row>
    <row r="2788" spans="1:13" ht="14.25" customHeight="1" x14ac:dyDescent="0.15">
      <c r="A2788" s="113"/>
      <c r="B2788" s="113"/>
      <c r="C2788" s="113"/>
      <c r="D2788" s="40" t="s">
        <v>2190</v>
      </c>
      <c r="E2788" s="40" t="s">
        <v>17</v>
      </c>
      <c r="F2788" s="40">
        <v>0</v>
      </c>
      <c r="G2788" s="40">
        <f t="shared" si="463"/>
        <v>0</v>
      </c>
      <c r="H2788" s="40">
        <v>12198.27203</v>
      </c>
      <c r="I2788" s="40">
        <f t="shared" si="464"/>
        <v>12820.383903530001</v>
      </c>
      <c r="J2788" s="40">
        <f t="shared" si="465"/>
        <v>12820.383903530001</v>
      </c>
      <c r="K2788" s="39">
        <v>17760.684075680001</v>
      </c>
      <c r="L2788" s="39">
        <v>102523.26</v>
      </c>
      <c r="M2788" s="39">
        <f t="shared" si="466"/>
        <v>102523.26</v>
      </c>
    </row>
    <row r="2789" spans="1:13" ht="12" customHeight="1" x14ac:dyDescent="0.15">
      <c r="A2789" s="113"/>
      <c r="B2789" s="113"/>
      <c r="C2789" s="113"/>
      <c r="D2789" s="40" t="s">
        <v>2191</v>
      </c>
      <c r="E2789" s="40" t="s">
        <v>17</v>
      </c>
      <c r="F2789" s="40">
        <v>0</v>
      </c>
      <c r="G2789" s="40">
        <f t="shared" si="463"/>
        <v>0</v>
      </c>
      <c r="H2789" s="40">
        <v>41168.328369999996</v>
      </c>
      <c r="I2789" s="40">
        <f t="shared" si="464"/>
        <v>43267.913116869997</v>
      </c>
      <c r="J2789" s="40">
        <f t="shared" si="465"/>
        <v>43267.913116869997</v>
      </c>
      <c r="K2789" s="39">
        <v>59941.086106719995</v>
      </c>
      <c r="L2789" s="39">
        <v>67133.850000000006</v>
      </c>
      <c r="M2789" s="39">
        <f t="shared" si="466"/>
        <v>67133.850000000006</v>
      </c>
    </row>
    <row r="2790" spans="1:13" ht="16.5" customHeight="1" x14ac:dyDescent="0.15">
      <c r="A2790" s="113"/>
      <c r="B2790" s="113"/>
      <c r="C2790" s="113"/>
      <c r="D2790" s="40" t="s">
        <v>2192</v>
      </c>
      <c r="E2790" s="40" t="s">
        <v>17</v>
      </c>
      <c r="F2790" s="40">
        <v>0</v>
      </c>
      <c r="G2790" s="40">
        <f t="shared" si="463"/>
        <v>0</v>
      </c>
      <c r="H2790" s="40">
        <v>182959.30117999998</v>
      </c>
      <c r="I2790" s="40">
        <f t="shared" si="464"/>
        <v>192290.22554017999</v>
      </c>
      <c r="J2790" s="40">
        <f t="shared" si="465"/>
        <v>192290.22554017999</v>
      </c>
      <c r="K2790" s="39">
        <v>266388.74251807999</v>
      </c>
      <c r="L2790" s="39">
        <v>226272.55</v>
      </c>
      <c r="M2790" s="39">
        <f t="shared" si="466"/>
        <v>226272.55</v>
      </c>
    </row>
    <row r="2791" spans="1:13" ht="18" customHeight="1" x14ac:dyDescent="0.15">
      <c r="A2791" s="113"/>
      <c r="B2791" s="113"/>
      <c r="C2791" s="113"/>
      <c r="D2791" s="40" t="s">
        <v>2193</v>
      </c>
      <c r="E2791" s="40" t="s">
        <v>17</v>
      </c>
      <c r="F2791" s="40">
        <v>0</v>
      </c>
      <c r="G2791" s="40">
        <f t="shared" si="463"/>
        <v>0</v>
      </c>
      <c r="H2791" s="40">
        <v>205040.8278</v>
      </c>
      <c r="I2791" s="40">
        <f t="shared" si="464"/>
        <v>215497.91001779999</v>
      </c>
      <c r="J2791" s="40">
        <f t="shared" si="465"/>
        <v>215497.91001779999</v>
      </c>
      <c r="K2791" s="39">
        <v>298539.44527680002</v>
      </c>
      <c r="L2791" s="39">
        <v>545866.09</v>
      </c>
      <c r="M2791" s="39">
        <f t="shared" si="466"/>
        <v>545866.09</v>
      </c>
    </row>
    <row r="2792" spans="1:13" ht="18.75" customHeight="1" x14ac:dyDescent="0.15">
      <c r="A2792" s="113"/>
      <c r="B2792" s="113"/>
      <c r="C2792" s="113"/>
      <c r="D2792" s="40" t="s">
        <v>2194</v>
      </c>
      <c r="E2792" s="40" t="s">
        <v>17</v>
      </c>
      <c r="F2792" s="40">
        <v>0</v>
      </c>
      <c r="G2792" s="40">
        <f t="shared" si="463"/>
        <v>0</v>
      </c>
      <c r="H2792" s="40">
        <v>42689.249609999999</v>
      </c>
      <c r="I2792" s="40">
        <f t="shared" si="464"/>
        <v>44866.401340110002</v>
      </c>
      <c r="J2792" s="40">
        <f t="shared" si="465"/>
        <v>44866.401340110002</v>
      </c>
      <c r="K2792" s="39">
        <v>62155.547432160005</v>
      </c>
      <c r="L2792" s="39">
        <v>304772.09000000003</v>
      </c>
      <c r="M2792" s="39">
        <f t="shared" si="466"/>
        <v>304772.09000000003</v>
      </c>
    </row>
    <row r="2793" spans="1:13" ht="22.5" customHeight="1" x14ac:dyDescent="0.15">
      <c r="A2793" s="113"/>
      <c r="B2793" s="113"/>
      <c r="C2793" s="113"/>
      <c r="D2793" s="40" t="s">
        <v>2195</v>
      </c>
      <c r="E2793" s="40" t="s">
        <v>17</v>
      </c>
      <c r="F2793" s="40">
        <v>0</v>
      </c>
      <c r="G2793" s="40">
        <f t="shared" si="463"/>
        <v>0</v>
      </c>
      <c r="H2793" s="40">
        <v>33647.625800000002</v>
      </c>
      <c r="I2793" s="40">
        <f t="shared" si="464"/>
        <v>35363.654715800003</v>
      </c>
      <c r="J2793" s="40">
        <f t="shared" si="465"/>
        <v>35363.654715800003</v>
      </c>
      <c r="K2793" s="39">
        <v>48990.943164800003</v>
      </c>
      <c r="L2793" s="39">
        <v>53735.64</v>
      </c>
      <c r="M2793" s="39">
        <f t="shared" si="466"/>
        <v>53735.64</v>
      </c>
    </row>
    <row r="2794" spans="1:13" ht="13.5" customHeight="1" x14ac:dyDescent="0.15">
      <c r="A2794" s="113"/>
      <c r="B2794" s="113"/>
      <c r="C2794" s="113"/>
      <c r="D2794" s="40" t="s">
        <v>2196</v>
      </c>
      <c r="E2794" s="40" t="s">
        <v>17</v>
      </c>
      <c r="F2794" s="40">
        <v>0</v>
      </c>
      <c r="G2794" s="40">
        <f t="shared" si="463"/>
        <v>0</v>
      </c>
      <c r="H2794" s="40">
        <v>27443.76082</v>
      </c>
      <c r="I2794" s="40">
        <f t="shared" si="464"/>
        <v>28843.392621819999</v>
      </c>
      <c r="J2794" s="40">
        <f t="shared" si="465"/>
        <v>28843.392621819999</v>
      </c>
      <c r="K2794" s="39">
        <v>39958.115753919999</v>
      </c>
      <c r="L2794" s="39">
        <v>67133.850000000006</v>
      </c>
      <c r="M2794" s="39">
        <f t="shared" si="466"/>
        <v>67133.850000000006</v>
      </c>
    </row>
    <row r="2795" spans="1:13" ht="13.5" customHeight="1" x14ac:dyDescent="0.15">
      <c r="A2795" s="113"/>
      <c r="B2795" s="113"/>
      <c r="C2795" s="113"/>
      <c r="D2795" s="40" t="s">
        <v>2197</v>
      </c>
      <c r="E2795" s="40" t="s">
        <v>17</v>
      </c>
      <c r="F2795" s="40">
        <v>0</v>
      </c>
      <c r="G2795" s="40">
        <f t="shared" si="463"/>
        <v>0</v>
      </c>
      <c r="H2795" s="40">
        <v>129596.73148999999</v>
      </c>
      <c r="I2795" s="40">
        <f t="shared" si="464"/>
        <v>136206.16479598999</v>
      </c>
      <c r="J2795" s="40">
        <f t="shared" si="465"/>
        <v>136206.16479598999</v>
      </c>
      <c r="K2795" s="39">
        <v>188692.84104943997</v>
      </c>
      <c r="L2795" s="39">
        <v>231468.09</v>
      </c>
      <c r="M2795" s="39">
        <f t="shared" si="466"/>
        <v>231468.09</v>
      </c>
    </row>
    <row r="2796" spans="1:13" ht="12" customHeight="1" x14ac:dyDescent="0.15">
      <c r="A2796" s="113"/>
      <c r="B2796" s="113"/>
      <c r="C2796" s="113"/>
      <c r="D2796" s="40" t="s">
        <v>2198</v>
      </c>
      <c r="E2796" s="40" t="s">
        <v>17</v>
      </c>
      <c r="F2796" s="40">
        <v>0</v>
      </c>
      <c r="G2796" s="40">
        <f t="shared" si="463"/>
        <v>0</v>
      </c>
      <c r="H2796" s="40">
        <v>12198.27203</v>
      </c>
      <c r="I2796" s="40">
        <f t="shared" si="464"/>
        <v>12820.383903530001</v>
      </c>
      <c r="J2796" s="40">
        <f t="shared" si="465"/>
        <v>12820.383903530001</v>
      </c>
      <c r="K2796" s="39">
        <v>17760.684075680001</v>
      </c>
      <c r="L2796" s="39">
        <v>67177.88</v>
      </c>
      <c r="M2796" s="39">
        <f t="shared" si="466"/>
        <v>67177.88</v>
      </c>
    </row>
    <row r="2797" spans="1:13" ht="16.5" customHeight="1" x14ac:dyDescent="0.15">
      <c r="A2797" s="113"/>
      <c r="B2797" s="113"/>
      <c r="C2797" s="113"/>
      <c r="D2797" s="40" t="s">
        <v>2199</v>
      </c>
      <c r="E2797" s="40" t="s">
        <v>17</v>
      </c>
      <c r="F2797" s="40">
        <v>0</v>
      </c>
      <c r="G2797" s="40">
        <f t="shared" si="463"/>
        <v>0</v>
      </c>
      <c r="H2797" s="40">
        <v>13723.223979999999</v>
      </c>
      <c r="I2797" s="40">
        <f t="shared" si="464"/>
        <v>14423.108402979999</v>
      </c>
      <c r="J2797" s="40">
        <f t="shared" si="465"/>
        <v>14423.108402979999</v>
      </c>
      <c r="K2797" s="39">
        <v>19981.014114879999</v>
      </c>
      <c r="L2797" s="39">
        <v>304217.55</v>
      </c>
      <c r="M2797" s="39">
        <f t="shared" si="466"/>
        <v>304217.55</v>
      </c>
    </row>
    <row r="2798" spans="1:13" ht="13.5" customHeight="1" x14ac:dyDescent="0.15">
      <c r="A2798" s="113"/>
      <c r="B2798" s="113"/>
      <c r="C2798" s="113"/>
      <c r="D2798" s="40" t="s">
        <v>2200</v>
      </c>
      <c r="E2798" s="40" t="s">
        <v>17</v>
      </c>
      <c r="F2798" s="40">
        <v>0</v>
      </c>
      <c r="G2798" s="40">
        <f t="shared" si="463"/>
        <v>0</v>
      </c>
      <c r="H2798" s="40">
        <v>18295.392690000001</v>
      </c>
      <c r="I2798" s="40">
        <f t="shared" si="464"/>
        <v>19228.457717190002</v>
      </c>
      <c r="J2798" s="40">
        <f t="shared" si="465"/>
        <v>19228.457717190002</v>
      </c>
      <c r="K2798" s="39">
        <v>26638.091756639998</v>
      </c>
      <c r="L2798" s="39">
        <v>53718.979999999996</v>
      </c>
      <c r="M2798" s="39">
        <f t="shared" si="466"/>
        <v>53718.979999999996</v>
      </c>
    </row>
    <row r="2799" spans="1:13" ht="14.25" customHeight="1" x14ac:dyDescent="0.15">
      <c r="A2799" s="113"/>
      <c r="B2799" s="113"/>
      <c r="C2799" s="113"/>
      <c r="D2799" s="40" t="s">
        <v>2201</v>
      </c>
      <c r="E2799" s="40" t="s">
        <v>17</v>
      </c>
      <c r="F2799" s="40">
        <v>0</v>
      </c>
      <c r="G2799" s="40">
        <f t="shared" si="463"/>
        <v>0</v>
      </c>
      <c r="H2799" s="40">
        <v>99101.723199999993</v>
      </c>
      <c r="I2799" s="40">
        <f t="shared" si="464"/>
        <v>104155.91108319999</v>
      </c>
      <c r="J2799" s="40">
        <f t="shared" si="465"/>
        <v>104155.91108319999</v>
      </c>
      <c r="K2799" s="39">
        <v>144292.10897920001</v>
      </c>
      <c r="L2799" s="39">
        <v>236110.28</v>
      </c>
      <c r="M2799" s="39">
        <f t="shared" si="466"/>
        <v>236110.28</v>
      </c>
    </row>
    <row r="2800" spans="1:13" ht="11.25" customHeight="1" x14ac:dyDescent="0.15">
      <c r="A2800" s="113"/>
      <c r="B2800" s="113"/>
      <c r="C2800" s="113"/>
      <c r="D2800" s="86" t="s">
        <v>81</v>
      </c>
      <c r="E2800" s="87"/>
      <c r="F2800" s="87"/>
      <c r="G2800" s="87"/>
      <c r="H2800" s="87"/>
      <c r="I2800" s="87"/>
      <c r="J2800" s="87"/>
      <c r="K2800" s="87"/>
      <c r="L2800" s="87"/>
      <c r="M2800" s="88"/>
    </row>
    <row r="2801" spans="1:13" ht="12" customHeight="1" x14ac:dyDescent="0.15">
      <c r="A2801" s="113"/>
      <c r="B2801" s="113"/>
      <c r="C2801" s="113"/>
      <c r="D2801" s="40" t="s">
        <v>2135</v>
      </c>
      <c r="E2801" s="118" t="s">
        <v>82</v>
      </c>
      <c r="F2801" s="40">
        <v>0</v>
      </c>
      <c r="G2801" s="40">
        <f>(F2801*19.88%)+F2801</f>
        <v>0</v>
      </c>
      <c r="H2801" s="40">
        <v>74284.595400000006</v>
      </c>
      <c r="I2801" s="40">
        <f>(H2801*5.1%)+H2801</f>
        <v>78073.109765400004</v>
      </c>
      <c r="J2801" s="40">
        <f>I2801</f>
        <v>78073.109765400004</v>
      </c>
      <c r="K2801" s="121">
        <v>108158.3709024</v>
      </c>
      <c r="L2801" s="121">
        <v>169070.44</v>
      </c>
      <c r="M2801" s="121">
        <f>MIN(K2801,L2801)</f>
        <v>108158.3709024</v>
      </c>
    </row>
    <row r="2802" spans="1:13" ht="16.5" customHeight="1" x14ac:dyDescent="0.15">
      <c r="A2802" s="113"/>
      <c r="B2802" s="113"/>
      <c r="C2802" s="113"/>
      <c r="D2802" s="40" t="s">
        <v>2060</v>
      </c>
      <c r="E2802" s="119"/>
      <c r="F2802" s="40" t="s">
        <v>1743</v>
      </c>
      <c r="G2802" s="40"/>
      <c r="H2802" s="40"/>
      <c r="I2802" s="40"/>
      <c r="J2802" s="40">
        <f t="shared" ref="J2802:J2804" si="467">+(G2802+I2802)/2</f>
        <v>0</v>
      </c>
      <c r="K2802" s="122"/>
      <c r="L2802" s="122"/>
      <c r="M2802" s="122"/>
    </row>
    <row r="2803" spans="1:13" ht="13.5" customHeight="1" x14ac:dyDescent="0.15">
      <c r="A2803" s="113"/>
      <c r="B2803" s="113"/>
      <c r="C2803" s="113"/>
      <c r="D2803" s="40" t="s">
        <v>2136</v>
      </c>
      <c r="E2803" s="119"/>
      <c r="F2803" s="40" t="s">
        <v>1743</v>
      </c>
      <c r="G2803" s="40"/>
      <c r="H2803" s="40"/>
      <c r="I2803" s="40"/>
      <c r="J2803" s="40"/>
      <c r="K2803" s="122"/>
      <c r="L2803" s="122"/>
      <c r="M2803" s="122"/>
    </row>
    <row r="2804" spans="1:13" ht="19.5" customHeight="1" x14ac:dyDescent="0.15">
      <c r="A2804" s="114"/>
      <c r="B2804" s="114"/>
      <c r="C2804" s="114"/>
      <c r="D2804" s="40" t="s">
        <v>1976</v>
      </c>
      <c r="E2804" s="120"/>
      <c r="F2804" s="40" t="s">
        <v>1743</v>
      </c>
      <c r="G2804" s="40"/>
      <c r="H2804" s="40"/>
      <c r="I2804" s="40"/>
      <c r="J2804" s="40">
        <f t="shared" si="467"/>
        <v>0</v>
      </c>
      <c r="K2804" s="123"/>
      <c r="L2804" s="123"/>
      <c r="M2804" s="123"/>
    </row>
    <row r="2805" spans="1:13" ht="24.75" customHeight="1" x14ac:dyDescent="0.15">
      <c r="A2805" s="112">
        <v>21</v>
      </c>
      <c r="B2805" s="112" t="s">
        <v>2202</v>
      </c>
      <c r="C2805" s="112" t="s">
        <v>2203</v>
      </c>
      <c r="D2805" s="86" t="s">
        <v>15</v>
      </c>
      <c r="E2805" s="87"/>
      <c r="F2805" s="87"/>
      <c r="G2805" s="87"/>
      <c r="H2805" s="87"/>
      <c r="I2805" s="87"/>
      <c r="J2805" s="87"/>
      <c r="K2805" s="87"/>
      <c r="L2805" s="87"/>
      <c r="M2805" s="88"/>
    </row>
    <row r="2806" spans="1:13" ht="22.5" customHeight="1" x14ac:dyDescent="0.15">
      <c r="A2806" s="113"/>
      <c r="B2806" s="113"/>
      <c r="C2806" s="113"/>
      <c r="D2806" s="40" t="s">
        <v>2204</v>
      </c>
      <c r="E2806" s="40" t="s">
        <v>17</v>
      </c>
      <c r="F2806" s="40">
        <v>0</v>
      </c>
      <c r="G2806" s="40">
        <f t="shared" ref="G2806:G2825" si="468">(F2806*19.88%)+F2806</f>
        <v>0</v>
      </c>
      <c r="H2806" s="40">
        <v>0</v>
      </c>
      <c r="I2806" s="40">
        <f t="shared" ref="I2806:I2825" si="469">(H2806*5.1%)+H2806</f>
        <v>0</v>
      </c>
      <c r="J2806" s="40">
        <f>I2806</f>
        <v>0</v>
      </c>
      <c r="K2806" s="39">
        <v>341014.96</v>
      </c>
      <c r="L2806" s="39">
        <v>392700</v>
      </c>
      <c r="M2806" s="39">
        <f>MIN(K2806,L2806)</f>
        <v>341014.96</v>
      </c>
    </row>
    <row r="2807" spans="1:13" ht="15" customHeight="1" x14ac:dyDescent="0.15">
      <c r="A2807" s="113"/>
      <c r="B2807" s="113"/>
      <c r="C2807" s="113"/>
      <c r="D2807" s="40" t="s">
        <v>2205</v>
      </c>
      <c r="E2807" s="40" t="s">
        <v>17</v>
      </c>
      <c r="F2807" s="40">
        <v>0</v>
      </c>
      <c r="G2807" s="40">
        <f t="shared" si="468"/>
        <v>0</v>
      </c>
      <c r="H2807" s="40">
        <v>0</v>
      </c>
      <c r="I2807" s="40">
        <f t="shared" si="469"/>
        <v>0</v>
      </c>
      <c r="J2807" s="40">
        <f t="shared" ref="J2807:J2825" si="470">I2807</f>
        <v>0</v>
      </c>
      <c r="K2807" s="39">
        <v>612560</v>
      </c>
      <c r="L2807" s="39">
        <v>624750</v>
      </c>
      <c r="M2807" s="39">
        <f t="shared" ref="M2807:M2825" si="471">MIN(K2807,L2807)</f>
        <v>612560</v>
      </c>
    </row>
    <row r="2808" spans="1:13" ht="15.75" customHeight="1" x14ac:dyDescent="0.15">
      <c r="A2808" s="113"/>
      <c r="B2808" s="113"/>
      <c r="C2808" s="113"/>
      <c r="D2808" s="40" t="s">
        <v>2206</v>
      </c>
      <c r="E2808" s="40" t="s">
        <v>17</v>
      </c>
      <c r="F2808" s="40">
        <v>0</v>
      </c>
      <c r="G2808" s="40">
        <f t="shared" si="468"/>
        <v>0</v>
      </c>
      <c r="H2808" s="40">
        <v>22870.248540000001</v>
      </c>
      <c r="I2808" s="40">
        <f t="shared" si="469"/>
        <v>24036.631215540001</v>
      </c>
      <c r="J2808" s="40">
        <f t="shared" si="470"/>
        <v>24036.631215540001</v>
      </c>
      <c r="K2808" s="39">
        <v>398788</v>
      </c>
      <c r="L2808" s="39">
        <v>499800</v>
      </c>
      <c r="M2808" s="39">
        <f t="shared" si="471"/>
        <v>398788</v>
      </c>
    </row>
    <row r="2809" spans="1:13" ht="21" customHeight="1" x14ac:dyDescent="0.15">
      <c r="A2809" s="113"/>
      <c r="B2809" s="113"/>
      <c r="C2809" s="113"/>
      <c r="D2809" s="40" t="s">
        <v>2207</v>
      </c>
      <c r="E2809" s="40" t="s">
        <v>17</v>
      </c>
      <c r="F2809" s="40">
        <v>0</v>
      </c>
      <c r="G2809" s="40">
        <f t="shared" si="468"/>
        <v>0</v>
      </c>
      <c r="H2809" s="40">
        <v>0</v>
      </c>
      <c r="I2809" s="40">
        <f t="shared" si="469"/>
        <v>0</v>
      </c>
      <c r="J2809" s="40">
        <f t="shared" si="470"/>
        <v>0</v>
      </c>
      <c r="K2809" s="39">
        <v>1041954.16</v>
      </c>
      <c r="L2809" s="39">
        <v>1160250</v>
      </c>
      <c r="M2809" s="39">
        <f t="shared" si="471"/>
        <v>1041954.16</v>
      </c>
    </row>
    <row r="2810" spans="1:13" ht="15.75" customHeight="1" x14ac:dyDescent="0.15">
      <c r="A2810" s="113"/>
      <c r="B2810" s="113"/>
      <c r="C2810" s="113"/>
      <c r="D2810" s="40" t="s">
        <v>2208</v>
      </c>
      <c r="E2810" s="40" t="s">
        <v>17</v>
      </c>
      <c r="F2810" s="40">
        <v>0</v>
      </c>
      <c r="G2810" s="40">
        <f t="shared" si="468"/>
        <v>0</v>
      </c>
      <c r="H2810" s="40">
        <v>0</v>
      </c>
      <c r="I2810" s="40">
        <f t="shared" si="469"/>
        <v>0</v>
      </c>
      <c r="J2810" s="40">
        <f t="shared" si="470"/>
        <v>0</v>
      </c>
      <c r="K2810" s="39">
        <v>497723.2</v>
      </c>
      <c r="L2810" s="39">
        <v>428400</v>
      </c>
      <c r="M2810" s="39">
        <f t="shared" si="471"/>
        <v>428400</v>
      </c>
    </row>
    <row r="2811" spans="1:13" ht="16.5" customHeight="1" x14ac:dyDescent="0.15">
      <c r="A2811" s="113"/>
      <c r="B2811" s="113"/>
      <c r="C2811" s="113"/>
      <c r="D2811" s="40" t="s">
        <v>2209</v>
      </c>
      <c r="E2811" s="40" t="s">
        <v>17</v>
      </c>
      <c r="F2811" s="40">
        <v>0</v>
      </c>
      <c r="G2811" s="40">
        <f t="shared" si="468"/>
        <v>0</v>
      </c>
      <c r="H2811" s="40">
        <v>0</v>
      </c>
      <c r="I2811" s="40">
        <f t="shared" si="469"/>
        <v>0</v>
      </c>
      <c r="J2811" s="40">
        <f t="shared" si="470"/>
        <v>0</v>
      </c>
      <c r="K2811" s="39">
        <v>468000</v>
      </c>
      <c r="L2811" s="39">
        <v>571200</v>
      </c>
      <c r="M2811" s="39">
        <f t="shared" si="471"/>
        <v>468000</v>
      </c>
    </row>
    <row r="2812" spans="1:13" ht="18" customHeight="1" x14ac:dyDescent="0.15">
      <c r="A2812" s="113"/>
      <c r="B2812" s="113"/>
      <c r="C2812" s="113"/>
      <c r="D2812" s="40" t="s">
        <v>2210</v>
      </c>
      <c r="E2812" s="40" t="s">
        <v>17</v>
      </c>
      <c r="F2812" s="40">
        <v>0</v>
      </c>
      <c r="G2812" s="40">
        <f t="shared" si="468"/>
        <v>0</v>
      </c>
      <c r="H2812" s="40">
        <v>0</v>
      </c>
      <c r="I2812" s="40">
        <f t="shared" si="469"/>
        <v>0</v>
      </c>
      <c r="J2812" s="40">
        <f t="shared" si="470"/>
        <v>0</v>
      </c>
      <c r="K2812" s="39">
        <v>249600</v>
      </c>
      <c r="L2812" s="39">
        <v>374850</v>
      </c>
      <c r="M2812" s="39">
        <f t="shared" si="471"/>
        <v>249600</v>
      </c>
    </row>
    <row r="2813" spans="1:13" ht="21.75" customHeight="1" x14ac:dyDescent="0.15">
      <c r="A2813" s="113"/>
      <c r="B2813" s="113"/>
      <c r="C2813" s="113"/>
      <c r="D2813" s="40" t="s">
        <v>2211</v>
      </c>
      <c r="E2813" s="40" t="s">
        <v>17</v>
      </c>
      <c r="F2813" s="40">
        <v>0</v>
      </c>
      <c r="G2813" s="40">
        <f t="shared" si="468"/>
        <v>0</v>
      </c>
      <c r="H2813" s="40">
        <v>0</v>
      </c>
      <c r="I2813" s="40">
        <f t="shared" si="469"/>
        <v>0</v>
      </c>
      <c r="J2813" s="40">
        <f t="shared" si="470"/>
        <v>0</v>
      </c>
      <c r="K2813" s="39">
        <v>257814.96</v>
      </c>
      <c r="L2813" s="39">
        <v>535500</v>
      </c>
      <c r="M2813" s="39">
        <f t="shared" si="471"/>
        <v>257814.96</v>
      </c>
    </row>
    <row r="2814" spans="1:13" ht="18" customHeight="1" x14ac:dyDescent="0.15">
      <c r="A2814" s="113"/>
      <c r="B2814" s="113"/>
      <c r="C2814" s="113"/>
      <c r="D2814" s="40" t="s">
        <v>2212</v>
      </c>
      <c r="E2814" s="40" t="s">
        <v>17</v>
      </c>
      <c r="F2814" s="40">
        <v>0</v>
      </c>
      <c r="G2814" s="40">
        <f t="shared" si="468"/>
        <v>0</v>
      </c>
      <c r="H2814" s="40">
        <v>0</v>
      </c>
      <c r="I2814" s="40">
        <f t="shared" si="469"/>
        <v>0</v>
      </c>
      <c r="J2814" s="40">
        <f t="shared" si="470"/>
        <v>0</v>
      </c>
      <c r="K2814" s="39">
        <v>208000</v>
      </c>
      <c r="L2814" s="39">
        <v>249900</v>
      </c>
      <c r="M2814" s="39">
        <f t="shared" si="471"/>
        <v>208000</v>
      </c>
    </row>
    <row r="2815" spans="1:13" ht="17.25" customHeight="1" x14ac:dyDescent="0.15">
      <c r="A2815" s="113"/>
      <c r="B2815" s="113"/>
      <c r="C2815" s="113"/>
      <c r="D2815" s="40" t="s">
        <v>2213</v>
      </c>
      <c r="E2815" s="40" t="s">
        <v>17</v>
      </c>
      <c r="F2815" s="40">
        <v>0</v>
      </c>
      <c r="G2815" s="40">
        <f t="shared" si="468"/>
        <v>0</v>
      </c>
      <c r="H2815" s="40">
        <v>0</v>
      </c>
      <c r="I2815" s="40">
        <f t="shared" si="469"/>
        <v>0</v>
      </c>
      <c r="J2815" s="40">
        <f t="shared" si="470"/>
        <v>0</v>
      </c>
      <c r="K2815" s="39">
        <v>62400</v>
      </c>
      <c r="L2815" s="39">
        <v>160650</v>
      </c>
      <c r="M2815" s="39">
        <f t="shared" si="471"/>
        <v>62400</v>
      </c>
    </row>
    <row r="2816" spans="1:13" ht="18" customHeight="1" x14ac:dyDescent="0.15">
      <c r="A2816" s="113"/>
      <c r="B2816" s="113"/>
      <c r="C2816" s="113"/>
      <c r="D2816" s="40" t="s">
        <v>2214</v>
      </c>
      <c r="E2816" s="40" t="s">
        <v>17</v>
      </c>
      <c r="F2816" s="40">
        <v>0</v>
      </c>
      <c r="G2816" s="40">
        <f t="shared" si="468"/>
        <v>0</v>
      </c>
      <c r="H2816" s="40">
        <v>0</v>
      </c>
      <c r="I2816" s="40">
        <f t="shared" si="469"/>
        <v>0</v>
      </c>
      <c r="J2816" s="40">
        <f t="shared" si="470"/>
        <v>0</v>
      </c>
      <c r="K2816" s="39">
        <v>370968</v>
      </c>
      <c r="L2816" s="39">
        <v>321300</v>
      </c>
      <c r="M2816" s="39">
        <f t="shared" si="471"/>
        <v>321300</v>
      </c>
    </row>
    <row r="2817" spans="1:13" ht="17.25" customHeight="1" x14ac:dyDescent="0.15">
      <c r="A2817" s="113"/>
      <c r="B2817" s="113"/>
      <c r="C2817" s="113"/>
      <c r="D2817" s="40" t="s">
        <v>2215</v>
      </c>
      <c r="E2817" s="40" t="s">
        <v>17</v>
      </c>
      <c r="F2817" s="40">
        <v>0</v>
      </c>
      <c r="G2817" s="40">
        <f t="shared" si="468"/>
        <v>0</v>
      </c>
      <c r="H2817" s="40">
        <v>0</v>
      </c>
      <c r="I2817" s="40">
        <f t="shared" si="469"/>
        <v>0</v>
      </c>
      <c r="J2817" s="40">
        <f t="shared" si="470"/>
        <v>0</v>
      </c>
      <c r="K2817" s="39">
        <v>931528</v>
      </c>
      <c r="L2817" s="39">
        <v>749700</v>
      </c>
      <c r="M2817" s="39">
        <f t="shared" si="471"/>
        <v>749700</v>
      </c>
    </row>
    <row r="2818" spans="1:13" ht="15.75" customHeight="1" x14ac:dyDescent="0.15">
      <c r="A2818" s="113"/>
      <c r="B2818" s="113"/>
      <c r="C2818" s="113"/>
      <c r="D2818" s="40" t="s">
        <v>2216</v>
      </c>
      <c r="E2818" s="40" t="s">
        <v>17</v>
      </c>
      <c r="F2818" s="40">
        <v>0</v>
      </c>
      <c r="G2818" s="40">
        <f t="shared" si="468"/>
        <v>0</v>
      </c>
      <c r="H2818" s="40">
        <v>28391.9506</v>
      </c>
      <c r="I2818" s="40">
        <f t="shared" si="469"/>
        <v>29839.940080600001</v>
      </c>
      <c r="J2818" s="40">
        <f t="shared" si="470"/>
        <v>29839.940080600001</v>
      </c>
      <c r="K2818" s="39">
        <v>486764.72</v>
      </c>
      <c r="L2818" s="39">
        <v>339150</v>
      </c>
      <c r="M2818" s="39">
        <f t="shared" si="471"/>
        <v>339150</v>
      </c>
    </row>
    <row r="2819" spans="1:13" ht="17.25" customHeight="1" x14ac:dyDescent="0.15">
      <c r="A2819" s="113"/>
      <c r="B2819" s="113"/>
      <c r="C2819" s="113"/>
      <c r="D2819" s="40" t="s">
        <v>2217</v>
      </c>
      <c r="E2819" s="40" t="s">
        <v>17</v>
      </c>
      <c r="F2819" s="40">
        <v>0</v>
      </c>
      <c r="G2819" s="40">
        <f t="shared" si="468"/>
        <v>0</v>
      </c>
      <c r="H2819" s="40">
        <v>0</v>
      </c>
      <c r="I2819" s="40">
        <f t="shared" si="469"/>
        <v>0</v>
      </c>
      <c r="J2819" s="40">
        <f t="shared" si="470"/>
        <v>0</v>
      </c>
      <c r="K2819" s="39">
        <v>394118.40000000002</v>
      </c>
      <c r="L2819" s="39">
        <v>464100</v>
      </c>
      <c r="M2819" s="39">
        <f t="shared" si="471"/>
        <v>394118.40000000002</v>
      </c>
    </row>
    <row r="2820" spans="1:13" ht="14.25" customHeight="1" x14ac:dyDescent="0.15">
      <c r="A2820" s="113"/>
      <c r="B2820" s="113"/>
      <c r="C2820" s="113"/>
      <c r="D2820" s="40" t="s">
        <v>2218</v>
      </c>
      <c r="E2820" s="40" t="s">
        <v>17</v>
      </c>
      <c r="F2820" s="40">
        <v>0</v>
      </c>
      <c r="G2820" s="40">
        <f t="shared" si="468"/>
        <v>0</v>
      </c>
      <c r="H2820" s="40">
        <v>0</v>
      </c>
      <c r="I2820" s="40">
        <f t="shared" si="469"/>
        <v>0</v>
      </c>
      <c r="J2820" s="40">
        <f t="shared" si="470"/>
        <v>0</v>
      </c>
      <c r="K2820" s="39">
        <v>2059928</v>
      </c>
      <c r="L2820" s="39">
        <v>856800</v>
      </c>
      <c r="M2820" s="39">
        <f t="shared" si="471"/>
        <v>856800</v>
      </c>
    </row>
    <row r="2821" spans="1:13" ht="15" customHeight="1" x14ac:dyDescent="0.15">
      <c r="A2821" s="113"/>
      <c r="B2821" s="113"/>
      <c r="C2821" s="113"/>
      <c r="D2821" s="40" t="s">
        <v>2219</v>
      </c>
      <c r="E2821" s="40" t="s">
        <v>17</v>
      </c>
      <c r="F2821" s="40">
        <v>0</v>
      </c>
      <c r="G2821" s="40">
        <f t="shared" si="468"/>
        <v>0</v>
      </c>
      <c r="H2821" s="40">
        <v>0</v>
      </c>
      <c r="I2821" s="40">
        <f t="shared" si="469"/>
        <v>0</v>
      </c>
      <c r="J2821" s="40">
        <f t="shared" si="470"/>
        <v>0</v>
      </c>
      <c r="K2821" s="39">
        <v>185120</v>
      </c>
      <c r="L2821" s="39">
        <v>169575</v>
      </c>
      <c r="M2821" s="39">
        <f t="shared" si="471"/>
        <v>169575</v>
      </c>
    </row>
    <row r="2822" spans="1:13" ht="12.75" customHeight="1" x14ac:dyDescent="0.15">
      <c r="A2822" s="113"/>
      <c r="B2822" s="113"/>
      <c r="C2822" s="113"/>
      <c r="D2822" s="40" t="s">
        <v>2220</v>
      </c>
      <c r="E2822" s="40" t="s">
        <v>17</v>
      </c>
      <c r="F2822" s="40">
        <v>0</v>
      </c>
      <c r="G2822" s="40">
        <f t="shared" si="468"/>
        <v>0</v>
      </c>
      <c r="H2822" s="40">
        <v>0</v>
      </c>
      <c r="I2822" s="40">
        <f t="shared" si="469"/>
        <v>0</v>
      </c>
      <c r="J2822" s="40">
        <f t="shared" si="470"/>
        <v>0</v>
      </c>
      <c r="K2822" s="39">
        <v>544388</v>
      </c>
      <c r="L2822" s="39">
        <v>464100</v>
      </c>
      <c r="M2822" s="39">
        <f t="shared" si="471"/>
        <v>464100</v>
      </c>
    </row>
    <row r="2823" spans="1:13" ht="21" customHeight="1" x14ac:dyDescent="0.15">
      <c r="A2823" s="113"/>
      <c r="B2823" s="113"/>
      <c r="C2823" s="113"/>
      <c r="D2823" s="40" t="s">
        <v>2221</v>
      </c>
      <c r="E2823" s="40" t="s">
        <v>17</v>
      </c>
      <c r="F2823" s="40">
        <v>0</v>
      </c>
      <c r="G2823" s="40">
        <f t="shared" si="468"/>
        <v>0</v>
      </c>
      <c r="H2823" s="40">
        <v>0</v>
      </c>
      <c r="I2823" s="40">
        <f t="shared" si="469"/>
        <v>0</v>
      </c>
      <c r="J2823" s="40">
        <f t="shared" si="470"/>
        <v>0</v>
      </c>
      <c r="K2823" s="39">
        <v>207521.6</v>
      </c>
      <c r="L2823" s="39">
        <v>357000</v>
      </c>
      <c r="M2823" s="39">
        <f t="shared" si="471"/>
        <v>207521.6</v>
      </c>
    </row>
    <row r="2824" spans="1:13" ht="20.25" customHeight="1" x14ac:dyDescent="0.15">
      <c r="A2824" s="113"/>
      <c r="B2824" s="113"/>
      <c r="C2824" s="113"/>
      <c r="D2824" s="40" t="s">
        <v>2222</v>
      </c>
      <c r="E2824" s="40" t="s">
        <v>17</v>
      </c>
      <c r="F2824" s="40">
        <v>0</v>
      </c>
      <c r="G2824" s="40">
        <f t="shared" si="468"/>
        <v>0</v>
      </c>
      <c r="H2824" s="40">
        <v>0</v>
      </c>
      <c r="I2824" s="40">
        <f t="shared" si="469"/>
        <v>0</v>
      </c>
      <c r="J2824" s="40">
        <f t="shared" si="470"/>
        <v>0</v>
      </c>
      <c r="K2824" s="39">
        <v>111373.6</v>
      </c>
      <c r="L2824" s="39">
        <v>196350</v>
      </c>
      <c r="M2824" s="39">
        <f t="shared" si="471"/>
        <v>111373.6</v>
      </c>
    </row>
    <row r="2825" spans="1:13" ht="10.5" customHeight="1" x14ac:dyDescent="0.15">
      <c r="A2825" s="113"/>
      <c r="B2825" s="113"/>
      <c r="C2825" s="113"/>
      <c r="D2825" s="40" t="s">
        <v>2223</v>
      </c>
      <c r="E2825" s="40" t="s">
        <v>17</v>
      </c>
      <c r="F2825" s="40">
        <v>0</v>
      </c>
      <c r="G2825" s="40">
        <f t="shared" si="468"/>
        <v>0</v>
      </c>
      <c r="H2825" s="40">
        <v>0</v>
      </c>
      <c r="I2825" s="40">
        <f t="shared" si="469"/>
        <v>0</v>
      </c>
      <c r="J2825" s="40">
        <f t="shared" si="470"/>
        <v>0</v>
      </c>
      <c r="K2825" s="39">
        <v>131602.29680000001</v>
      </c>
      <c r="L2825" s="39">
        <v>259201.63500000001</v>
      </c>
      <c r="M2825" s="39">
        <f t="shared" si="471"/>
        <v>131602.29680000001</v>
      </c>
    </row>
    <row r="2826" spans="1:13" ht="24.75" customHeight="1" x14ac:dyDescent="0.15">
      <c r="A2826" s="113"/>
      <c r="B2826" s="113"/>
      <c r="C2826" s="113"/>
      <c r="D2826" s="86" t="s">
        <v>81</v>
      </c>
      <c r="E2826" s="87"/>
      <c r="F2826" s="87"/>
      <c r="G2826" s="87"/>
      <c r="H2826" s="87"/>
      <c r="I2826" s="87"/>
      <c r="J2826" s="87"/>
      <c r="K2826" s="87"/>
      <c r="L2826" s="87"/>
      <c r="M2826" s="88"/>
    </row>
    <row r="2827" spans="1:13" ht="17.25" customHeight="1" x14ac:dyDescent="0.15">
      <c r="A2827" s="113"/>
      <c r="B2827" s="113"/>
      <c r="C2827" s="113"/>
      <c r="D2827" s="40" t="s">
        <v>2224</v>
      </c>
      <c r="E2827" s="118" t="s">
        <v>82</v>
      </c>
      <c r="F2827" s="40">
        <v>0</v>
      </c>
      <c r="G2827" s="40">
        <f>(F2827*19.88%)+F2827</f>
        <v>0</v>
      </c>
      <c r="H2827" s="40">
        <v>0</v>
      </c>
      <c r="I2827" s="40">
        <f>(H2827*5.1%)+H2827</f>
        <v>0</v>
      </c>
      <c r="J2827" s="40">
        <f>I2827</f>
        <v>0</v>
      </c>
      <c r="K2827" s="121">
        <v>452400</v>
      </c>
      <c r="L2827" s="121">
        <v>287130.34000000003</v>
      </c>
      <c r="M2827" s="121">
        <f>MIN(K2827,L2827)</f>
        <v>287130.34000000003</v>
      </c>
    </row>
    <row r="2828" spans="1:13" ht="15" customHeight="1" x14ac:dyDescent="0.15">
      <c r="A2828" s="113"/>
      <c r="B2828" s="113"/>
      <c r="C2828" s="113"/>
      <c r="D2828" s="40" t="s">
        <v>2225</v>
      </c>
      <c r="E2828" s="119"/>
      <c r="F2828" s="40" t="s">
        <v>1743</v>
      </c>
      <c r="G2828" s="40" t="s">
        <v>1743</v>
      </c>
      <c r="H2828" s="40" t="s">
        <v>1743</v>
      </c>
      <c r="I2828" s="40" t="s">
        <v>1743</v>
      </c>
      <c r="J2828" s="40" t="s">
        <v>1743</v>
      </c>
      <c r="K2828" s="122"/>
      <c r="L2828" s="122"/>
      <c r="M2828" s="122"/>
    </row>
    <row r="2829" spans="1:13" ht="14.25" customHeight="1" x14ac:dyDescent="0.15">
      <c r="A2829" s="113"/>
      <c r="B2829" s="113"/>
      <c r="C2829" s="113"/>
      <c r="D2829" s="40" t="s">
        <v>2226</v>
      </c>
      <c r="E2829" s="119"/>
      <c r="F2829" s="40" t="s">
        <v>1743</v>
      </c>
      <c r="G2829" s="40" t="s">
        <v>1743</v>
      </c>
      <c r="H2829" s="40" t="s">
        <v>1743</v>
      </c>
      <c r="I2829" s="40" t="s">
        <v>1743</v>
      </c>
      <c r="J2829" s="40" t="s">
        <v>1743</v>
      </c>
      <c r="K2829" s="122"/>
      <c r="L2829" s="122"/>
      <c r="M2829" s="122"/>
    </row>
    <row r="2830" spans="1:13" ht="12.75" customHeight="1" x14ac:dyDescent="0.15">
      <c r="A2830" s="113"/>
      <c r="B2830" s="113"/>
      <c r="C2830" s="113"/>
      <c r="D2830" s="40" t="s">
        <v>2227</v>
      </c>
      <c r="E2830" s="119"/>
      <c r="F2830" s="40" t="s">
        <v>1743</v>
      </c>
      <c r="G2830" s="40" t="s">
        <v>1743</v>
      </c>
      <c r="H2830" s="40" t="s">
        <v>1743</v>
      </c>
      <c r="I2830" s="40" t="s">
        <v>1743</v>
      </c>
      <c r="J2830" s="40" t="s">
        <v>1743</v>
      </c>
      <c r="K2830" s="122"/>
      <c r="L2830" s="122"/>
      <c r="M2830" s="122"/>
    </row>
    <row r="2831" spans="1:13" ht="12.75" customHeight="1" x14ac:dyDescent="0.15">
      <c r="A2831" s="113"/>
      <c r="B2831" s="113"/>
      <c r="C2831" s="113"/>
      <c r="D2831" s="40" t="s">
        <v>2228</v>
      </c>
      <c r="E2831" s="119"/>
      <c r="F2831" s="40" t="s">
        <v>1743</v>
      </c>
      <c r="G2831" s="40" t="s">
        <v>1743</v>
      </c>
      <c r="H2831" s="40" t="s">
        <v>1743</v>
      </c>
      <c r="I2831" s="40" t="s">
        <v>1743</v>
      </c>
      <c r="J2831" s="40" t="s">
        <v>1743</v>
      </c>
      <c r="K2831" s="122"/>
      <c r="L2831" s="122"/>
      <c r="M2831" s="122"/>
    </row>
    <row r="2832" spans="1:13" x14ac:dyDescent="0.15">
      <c r="A2832" s="113"/>
      <c r="B2832" s="113"/>
      <c r="C2832" s="113"/>
      <c r="D2832" s="40" t="s">
        <v>797</v>
      </c>
      <c r="E2832" s="119"/>
      <c r="F2832" s="40" t="s">
        <v>1743</v>
      </c>
      <c r="G2832" s="40" t="s">
        <v>1743</v>
      </c>
      <c r="H2832" s="40" t="s">
        <v>1743</v>
      </c>
      <c r="I2832" s="40" t="s">
        <v>1743</v>
      </c>
      <c r="J2832" s="40" t="s">
        <v>1743</v>
      </c>
      <c r="K2832" s="122"/>
      <c r="L2832" s="122"/>
      <c r="M2832" s="122"/>
    </row>
    <row r="2833" spans="1:13" ht="15.75" customHeight="1" x14ac:dyDescent="0.15">
      <c r="A2833" s="113"/>
      <c r="B2833" s="113"/>
      <c r="C2833" s="113"/>
      <c r="D2833" s="40" t="s">
        <v>2229</v>
      </c>
      <c r="E2833" s="119"/>
      <c r="F2833" s="40" t="s">
        <v>1743</v>
      </c>
      <c r="G2833" s="40" t="s">
        <v>1743</v>
      </c>
      <c r="H2833" s="40" t="s">
        <v>1743</v>
      </c>
      <c r="I2833" s="40" t="s">
        <v>1743</v>
      </c>
      <c r="J2833" s="40" t="s">
        <v>1743</v>
      </c>
      <c r="K2833" s="122"/>
      <c r="L2833" s="122"/>
      <c r="M2833" s="122"/>
    </row>
    <row r="2834" spans="1:13" ht="18" customHeight="1" x14ac:dyDescent="0.15">
      <c r="A2834" s="113"/>
      <c r="B2834" s="113"/>
      <c r="C2834" s="113"/>
      <c r="D2834" s="40" t="s">
        <v>2230</v>
      </c>
      <c r="E2834" s="119"/>
      <c r="F2834" s="40" t="s">
        <v>1743</v>
      </c>
      <c r="G2834" s="40" t="s">
        <v>1743</v>
      </c>
      <c r="H2834" s="40" t="s">
        <v>1743</v>
      </c>
      <c r="I2834" s="40" t="s">
        <v>1743</v>
      </c>
      <c r="J2834" s="40" t="s">
        <v>1743</v>
      </c>
      <c r="K2834" s="122"/>
      <c r="L2834" s="122"/>
      <c r="M2834" s="122"/>
    </row>
    <row r="2835" spans="1:13" ht="12" customHeight="1" x14ac:dyDescent="0.15">
      <c r="A2835" s="113"/>
      <c r="B2835" s="113"/>
      <c r="C2835" s="113"/>
      <c r="D2835" s="40" t="s">
        <v>2231</v>
      </c>
      <c r="E2835" s="119"/>
      <c r="F2835" s="40" t="s">
        <v>1743</v>
      </c>
      <c r="G2835" s="40" t="s">
        <v>1743</v>
      </c>
      <c r="H2835" s="40" t="s">
        <v>1743</v>
      </c>
      <c r="I2835" s="40" t="s">
        <v>1743</v>
      </c>
      <c r="J2835" s="40" t="s">
        <v>1743</v>
      </c>
      <c r="K2835" s="122"/>
      <c r="L2835" s="122"/>
      <c r="M2835" s="122"/>
    </row>
    <row r="2836" spans="1:13" ht="15.75" customHeight="1" x14ac:dyDescent="0.15">
      <c r="A2836" s="114"/>
      <c r="B2836" s="114"/>
      <c r="C2836" s="114"/>
      <c r="D2836" s="40" t="s">
        <v>2232</v>
      </c>
      <c r="E2836" s="120"/>
      <c r="F2836" s="40" t="s">
        <v>1743</v>
      </c>
      <c r="G2836" s="40" t="s">
        <v>1743</v>
      </c>
      <c r="H2836" s="40" t="s">
        <v>1743</v>
      </c>
      <c r="I2836" s="40" t="s">
        <v>1743</v>
      </c>
      <c r="J2836" s="40" t="s">
        <v>1743</v>
      </c>
      <c r="K2836" s="123"/>
      <c r="L2836" s="123"/>
      <c r="M2836" s="123"/>
    </row>
    <row r="2837" spans="1:13" ht="24.75" x14ac:dyDescent="0.15">
      <c r="A2837" s="112">
        <v>22</v>
      </c>
      <c r="B2837" s="47" t="s">
        <v>2233</v>
      </c>
      <c r="C2837" s="47" t="s">
        <v>2234</v>
      </c>
      <c r="D2837" s="86" t="s">
        <v>15</v>
      </c>
      <c r="E2837" s="87"/>
      <c r="F2837" s="87"/>
      <c r="G2837" s="87"/>
      <c r="H2837" s="87"/>
      <c r="I2837" s="87"/>
      <c r="J2837" s="87"/>
      <c r="K2837" s="87"/>
      <c r="L2837" s="87"/>
      <c r="M2837" s="88"/>
    </row>
    <row r="2838" spans="1:13" ht="16.5" customHeight="1" x14ac:dyDescent="0.15">
      <c r="A2838" s="113"/>
      <c r="B2838" s="47"/>
      <c r="C2838" s="47"/>
      <c r="D2838" s="40" t="s">
        <v>2235</v>
      </c>
      <c r="E2838" s="40" t="s">
        <v>17</v>
      </c>
      <c r="F2838" s="40">
        <v>0</v>
      </c>
      <c r="G2838" s="40">
        <f t="shared" ref="G2838:G2849" si="472">(F2838*19.88%)+F2838</f>
        <v>0</v>
      </c>
      <c r="H2838" s="40">
        <v>0</v>
      </c>
      <c r="I2838" s="40">
        <f t="shared" ref="I2838:I2849" si="473">(H2838*5.1%)+H2838</f>
        <v>0</v>
      </c>
      <c r="J2838" s="40">
        <f>I2838</f>
        <v>0</v>
      </c>
      <c r="K2838" s="39">
        <v>239200</v>
      </c>
      <c r="L2838" s="39">
        <v>499800</v>
      </c>
      <c r="M2838" s="39">
        <f>MIN(K2838,L2838)</f>
        <v>239200</v>
      </c>
    </row>
    <row r="2839" spans="1:13" ht="10.5" customHeight="1" x14ac:dyDescent="0.15">
      <c r="A2839" s="113"/>
      <c r="B2839" s="47"/>
      <c r="C2839" s="47"/>
      <c r="D2839" s="40" t="s">
        <v>2236</v>
      </c>
      <c r="E2839" s="40" t="s">
        <v>17</v>
      </c>
      <c r="F2839" s="40">
        <v>0</v>
      </c>
      <c r="G2839" s="40">
        <f t="shared" si="472"/>
        <v>0</v>
      </c>
      <c r="H2839" s="40">
        <v>0</v>
      </c>
      <c r="I2839" s="40">
        <f t="shared" si="473"/>
        <v>0</v>
      </c>
      <c r="J2839" s="40">
        <f t="shared" ref="J2839:J2849" si="474">I2839</f>
        <v>0</v>
      </c>
      <c r="K2839" s="39">
        <v>162240</v>
      </c>
      <c r="L2839" s="39">
        <v>392700</v>
      </c>
      <c r="M2839" s="39">
        <f t="shared" ref="M2839:M2849" si="475">MIN(K2839,L2839)</f>
        <v>162240</v>
      </c>
    </row>
    <row r="2840" spans="1:13" ht="13.5" customHeight="1" x14ac:dyDescent="0.15">
      <c r="A2840" s="113"/>
      <c r="B2840" s="47"/>
      <c r="C2840" s="47"/>
      <c r="D2840" s="40" t="s">
        <v>2237</v>
      </c>
      <c r="E2840" s="40" t="s">
        <v>17</v>
      </c>
      <c r="F2840" s="40">
        <v>0</v>
      </c>
      <c r="G2840" s="40">
        <f t="shared" si="472"/>
        <v>0</v>
      </c>
      <c r="H2840" s="40">
        <v>0</v>
      </c>
      <c r="I2840" s="40">
        <f t="shared" si="473"/>
        <v>0</v>
      </c>
      <c r="J2840" s="40">
        <f t="shared" si="474"/>
        <v>0</v>
      </c>
      <c r="K2840" s="39">
        <v>124800</v>
      </c>
      <c r="L2840" s="39">
        <v>464100</v>
      </c>
      <c r="M2840" s="39">
        <f t="shared" si="475"/>
        <v>124800</v>
      </c>
    </row>
    <row r="2841" spans="1:13" ht="19.5" customHeight="1" x14ac:dyDescent="0.15">
      <c r="A2841" s="113"/>
      <c r="B2841" s="47"/>
      <c r="C2841" s="47"/>
      <c r="D2841" s="40" t="s">
        <v>2238</v>
      </c>
      <c r="E2841" s="40" t="s">
        <v>17</v>
      </c>
      <c r="F2841" s="40">
        <v>0</v>
      </c>
      <c r="G2841" s="40">
        <f t="shared" si="472"/>
        <v>0</v>
      </c>
      <c r="H2841" s="40">
        <v>0</v>
      </c>
      <c r="I2841" s="40">
        <f t="shared" si="473"/>
        <v>0</v>
      </c>
      <c r="J2841" s="40">
        <f t="shared" si="474"/>
        <v>0</v>
      </c>
      <c r="K2841" s="39">
        <v>621920</v>
      </c>
      <c r="L2841" s="39">
        <v>803250</v>
      </c>
      <c r="M2841" s="39">
        <f t="shared" si="475"/>
        <v>621920</v>
      </c>
    </row>
    <row r="2842" spans="1:13" ht="17.25" customHeight="1" x14ac:dyDescent="0.15">
      <c r="A2842" s="113"/>
      <c r="B2842" s="47"/>
      <c r="C2842" s="47"/>
      <c r="D2842" s="40" t="s">
        <v>2239</v>
      </c>
      <c r="E2842" s="40" t="s">
        <v>17</v>
      </c>
      <c r="F2842" s="40">
        <v>0</v>
      </c>
      <c r="G2842" s="40">
        <f t="shared" si="472"/>
        <v>0</v>
      </c>
      <c r="H2842" s="40">
        <v>0</v>
      </c>
      <c r="I2842" s="40">
        <f t="shared" si="473"/>
        <v>0</v>
      </c>
      <c r="J2842" s="40">
        <f t="shared" si="474"/>
        <v>0</v>
      </c>
      <c r="K2842" s="39">
        <v>1087319.58</v>
      </c>
      <c r="L2842" s="39">
        <v>214200</v>
      </c>
      <c r="M2842" s="39">
        <f t="shared" si="475"/>
        <v>214200</v>
      </c>
    </row>
    <row r="2843" spans="1:13" ht="12.75" customHeight="1" x14ac:dyDescent="0.15">
      <c r="A2843" s="113"/>
      <c r="B2843" s="47"/>
      <c r="C2843" s="47"/>
      <c r="D2843" s="40" t="s">
        <v>2214</v>
      </c>
      <c r="E2843" s="40" t="s">
        <v>17</v>
      </c>
      <c r="F2843" s="40">
        <v>0</v>
      </c>
      <c r="G2843" s="40">
        <f t="shared" si="472"/>
        <v>0</v>
      </c>
      <c r="H2843" s="40">
        <v>0</v>
      </c>
      <c r="I2843" s="40">
        <f t="shared" si="473"/>
        <v>0</v>
      </c>
      <c r="J2843" s="40">
        <f t="shared" si="474"/>
        <v>0</v>
      </c>
      <c r="K2843" s="39">
        <v>98342.399999999994</v>
      </c>
      <c r="L2843" s="39">
        <v>321300</v>
      </c>
      <c r="M2843" s="39">
        <f t="shared" si="475"/>
        <v>98342.399999999994</v>
      </c>
    </row>
    <row r="2844" spans="1:13" ht="14.25" customHeight="1" x14ac:dyDescent="0.15">
      <c r="A2844" s="113"/>
      <c r="B2844" s="47"/>
      <c r="C2844" s="47"/>
      <c r="D2844" s="40" t="s">
        <v>2240</v>
      </c>
      <c r="E2844" s="40" t="s">
        <v>17</v>
      </c>
      <c r="F2844" s="40">
        <v>0</v>
      </c>
      <c r="G2844" s="40">
        <f t="shared" si="472"/>
        <v>0</v>
      </c>
      <c r="H2844" s="40">
        <v>0</v>
      </c>
      <c r="I2844" s="40">
        <f t="shared" si="473"/>
        <v>0</v>
      </c>
      <c r="J2844" s="40">
        <f t="shared" si="474"/>
        <v>0</v>
      </c>
      <c r="K2844" s="39">
        <v>362544</v>
      </c>
      <c r="L2844" s="39">
        <v>928200</v>
      </c>
      <c r="M2844" s="39">
        <f t="shared" si="475"/>
        <v>362544</v>
      </c>
    </row>
    <row r="2845" spans="1:13" ht="14.25" customHeight="1" x14ac:dyDescent="0.15">
      <c r="A2845" s="113"/>
      <c r="B2845" s="47"/>
      <c r="C2845" s="47"/>
      <c r="D2845" s="40" t="s">
        <v>2241</v>
      </c>
      <c r="E2845" s="40" t="s">
        <v>17</v>
      </c>
      <c r="F2845" s="40">
        <v>0</v>
      </c>
      <c r="G2845" s="40">
        <f t="shared" si="472"/>
        <v>0</v>
      </c>
      <c r="H2845" s="40">
        <v>0</v>
      </c>
      <c r="I2845" s="40">
        <f t="shared" si="473"/>
        <v>0</v>
      </c>
      <c r="J2845" s="40">
        <f t="shared" si="474"/>
        <v>0</v>
      </c>
      <c r="K2845" s="39">
        <v>89960</v>
      </c>
      <c r="L2845" s="39">
        <v>249900</v>
      </c>
      <c r="M2845" s="39">
        <f t="shared" si="475"/>
        <v>89960</v>
      </c>
    </row>
    <row r="2846" spans="1:13" ht="14.25" customHeight="1" x14ac:dyDescent="0.15">
      <c r="A2846" s="113"/>
      <c r="B2846" s="47"/>
      <c r="C2846" s="47"/>
      <c r="D2846" s="40" t="s">
        <v>2242</v>
      </c>
      <c r="E2846" s="40" t="s">
        <v>17</v>
      </c>
      <c r="F2846" s="40">
        <v>0</v>
      </c>
      <c r="G2846" s="40">
        <f t="shared" si="472"/>
        <v>0</v>
      </c>
      <c r="H2846" s="40">
        <v>32431</v>
      </c>
      <c r="I2846" s="40">
        <f t="shared" si="473"/>
        <v>34084.981</v>
      </c>
      <c r="J2846" s="40">
        <f t="shared" si="474"/>
        <v>34084.981</v>
      </c>
      <c r="K2846" s="39">
        <v>46800</v>
      </c>
      <c r="L2846" s="39">
        <v>196350</v>
      </c>
      <c r="M2846" s="39">
        <f t="shared" si="475"/>
        <v>46800</v>
      </c>
    </row>
    <row r="2847" spans="1:13" ht="15.75" customHeight="1" x14ac:dyDescent="0.15">
      <c r="A2847" s="113"/>
      <c r="B2847" s="47"/>
      <c r="C2847" s="47"/>
      <c r="D2847" s="40" t="s">
        <v>2243</v>
      </c>
      <c r="E2847" s="40" t="s">
        <v>17</v>
      </c>
      <c r="F2847" s="40">
        <v>0</v>
      </c>
      <c r="G2847" s="40">
        <f t="shared" si="472"/>
        <v>0</v>
      </c>
      <c r="H2847" s="40">
        <v>0</v>
      </c>
      <c r="I2847" s="40">
        <f t="shared" si="473"/>
        <v>0</v>
      </c>
      <c r="J2847" s="40">
        <f t="shared" si="474"/>
        <v>0</v>
      </c>
      <c r="K2847" s="39">
        <v>90001.600000000006</v>
      </c>
      <c r="L2847" s="39">
        <v>428400</v>
      </c>
      <c r="M2847" s="39">
        <f t="shared" si="475"/>
        <v>90001.600000000006</v>
      </c>
    </row>
    <row r="2848" spans="1:13" ht="24.75" customHeight="1" x14ac:dyDescent="0.15">
      <c r="A2848" s="113"/>
      <c r="B2848" s="47"/>
      <c r="C2848" s="47"/>
      <c r="D2848" s="40" t="s">
        <v>2244</v>
      </c>
      <c r="E2848" s="40" t="s">
        <v>17</v>
      </c>
      <c r="F2848" s="40">
        <v>0</v>
      </c>
      <c r="G2848" s="40">
        <f t="shared" si="472"/>
        <v>0</v>
      </c>
      <c r="H2848" s="40">
        <v>0</v>
      </c>
      <c r="I2848" s="40">
        <f t="shared" si="473"/>
        <v>0</v>
      </c>
      <c r="J2848" s="40">
        <f t="shared" si="474"/>
        <v>0</v>
      </c>
      <c r="K2848" s="39">
        <v>61360</v>
      </c>
      <c r="L2848" s="39">
        <v>160650</v>
      </c>
      <c r="M2848" s="39">
        <f t="shared" si="475"/>
        <v>61360</v>
      </c>
    </row>
    <row r="2849" spans="1:13" ht="15.75" customHeight="1" x14ac:dyDescent="0.15">
      <c r="A2849" s="113"/>
      <c r="B2849" s="47"/>
      <c r="C2849" s="47"/>
      <c r="D2849" s="40" t="s">
        <v>2245</v>
      </c>
      <c r="E2849" s="40" t="s">
        <v>17</v>
      </c>
      <c r="F2849" s="40">
        <v>0</v>
      </c>
      <c r="G2849" s="40">
        <f t="shared" si="472"/>
        <v>0</v>
      </c>
      <c r="H2849" s="40">
        <v>0</v>
      </c>
      <c r="I2849" s="40">
        <f t="shared" si="473"/>
        <v>0</v>
      </c>
      <c r="J2849" s="40">
        <f t="shared" si="474"/>
        <v>0</v>
      </c>
      <c r="K2849" s="39">
        <v>62400</v>
      </c>
      <c r="L2849" s="39">
        <v>232050</v>
      </c>
      <c r="M2849" s="39">
        <f t="shared" si="475"/>
        <v>62400</v>
      </c>
    </row>
    <row r="2850" spans="1:13" ht="18" customHeight="1" x14ac:dyDescent="0.15">
      <c r="A2850" s="113"/>
      <c r="B2850" s="47"/>
      <c r="C2850" s="47"/>
      <c r="D2850" s="86" t="s">
        <v>81</v>
      </c>
      <c r="E2850" s="87"/>
      <c r="F2850" s="87"/>
      <c r="G2850" s="87"/>
      <c r="H2850" s="87"/>
      <c r="I2850" s="87"/>
      <c r="J2850" s="87"/>
      <c r="K2850" s="87"/>
      <c r="L2850" s="87"/>
      <c r="M2850" s="88"/>
    </row>
    <row r="2851" spans="1:13" ht="21.75" customHeight="1" x14ac:dyDescent="0.15">
      <c r="A2851" s="113"/>
      <c r="B2851" s="47"/>
      <c r="C2851" s="47"/>
      <c r="D2851" s="40" t="s">
        <v>2246</v>
      </c>
      <c r="E2851" s="118" t="s">
        <v>82</v>
      </c>
      <c r="F2851" s="40">
        <v>0</v>
      </c>
      <c r="G2851" s="40">
        <f>(F2851*19.88%)+F2851</f>
        <v>0</v>
      </c>
      <c r="H2851" s="40">
        <v>0</v>
      </c>
      <c r="I2851" s="40">
        <f>(H2851*5.1%)+H2851</f>
        <v>0</v>
      </c>
      <c r="J2851" s="40">
        <f>I2851</f>
        <v>0</v>
      </c>
      <c r="K2851" s="121">
        <v>340704</v>
      </c>
      <c r="L2851" s="121">
        <v>239216.18</v>
      </c>
      <c r="M2851" s="121">
        <f>MIN(K2851,L2851)</f>
        <v>239216.18</v>
      </c>
    </row>
    <row r="2852" spans="1:13" ht="28.5" customHeight="1" x14ac:dyDescent="0.15">
      <c r="A2852" s="113"/>
      <c r="B2852" s="47"/>
      <c r="C2852" s="47"/>
      <c r="D2852" s="40" t="s">
        <v>2247</v>
      </c>
      <c r="E2852" s="119"/>
      <c r="F2852" s="40"/>
      <c r="G2852" s="40"/>
      <c r="H2852" s="40"/>
      <c r="I2852" s="40"/>
      <c r="J2852" s="40"/>
      <c r="K2852" s="122"/>
      <c r="L2852" s="122"/>
      <c r="M2852" s="122"/>
    </row>
    <row r="2853" spans="1:13" ht="10.5" customHeight="1" x14ac:dyDescent="0.15">
      <c r="A2853" s="113"/>
      <c r="B2853" s="47"/>
      <c r="C2853" s="47"/>
      <c r="D2853" s="40" t="s">
        <v>2248</v>
      </c>
      <c r="E2853" s="119"/>
      <c r="F2853" s="40"/>
      <c r="G2853" s="40"/>
      <c r="H2853" s="40"/>
      <c r="I2853" s="40"/>
      <c r="J2853" s="40"/>
      <c r="K2853" s="122"/>
      <c r="L2853" s="122"/>
      <c r="M2853" s="122"/>
    </row>
    <row r="2854" spans="1:13" ht="17.25" customHeight="1" x14ac:dyDescent="0.15">
      <c r="A2854" s="113"/>
      <c r="B2854" s="47"/>
      <c r="C2854" s="47"/>
      <c r="D2854" s="40" t="s">
        <v>2249</v>
      </c>
      <c r="E2854" s="119"/>
      <c r="F2854" s="40"/>
      <c r="G2854" s="40"/>
      <c r="H2854" s="40"/>
      <c r="I2854" s="40"/>
      <c r="J2854" s="40"/>
      <c r="K2854" s="122"/>
      <c r="L2854" s="122"/>
      <c r="M2854" s="122"/>
    </row>
    <row r="2855" spans="1:13" ht="11.25" customHeight="1" x14ac:dyDescent="0.15">
      <c r="A2855" s="113"/>
      <c r="B2855" s="47"/>
      <c r="C2855" s="47"/>
      <c r="D2855" s="40" t="s">
        <v>2250</v>
      </c>
      <c r="E2855" s="119"/>
      <c r="F2855" s="40"/>
      <c r="G2855" s="40"/>
      <c r="H2855" s="40"/>
      <c r="I2855" s="40"/>
      <c r="J2855" s="40"/>
      <c r="K2855" s="122"/>
      <c r="L2855" s="122"/>
      <c r="M2855" s="122"/>
    </row>
    <row r="2856" spans="1:13" ht="24.75" customHeight="1" x14ac:dyDescent="0.15">
      <c r="A2856" s="113"/>
      <c r="B2856" s="47"/>
      <c r="C2856" s="47"/>
      <c r="D2856" s="40" t="s">
        <v>2251</v>
      </c>
      <c r="E2856" s="119"/>
      <c r="F2856" s="40"/>
      <c r="G2856" s="40"/>
      <c r="H2856" s="40"/>
      <c r="I2856" s="40"/>
      <c r="J2856" s="40"/>
      <c r="K2856" s="122"/>
      <c r="L2856" s="122"/>
      <c r="M2856" s="122"/>
    </row>
    <row r="2857" spans="1:13" ht="15" customHeight="1" x14ac:dyDescent="0.15">
      <c r="A2857" s="113"/>
      <c r="B2857" s="47"/>
      <c r="C2857" s="47"/>
      <c r="D2857" s="40" t="s">
        <v>2252</v>
      </c>
      <c r="E2857" s="119"/>
      <c r="F2857" s="40"/>
      <c r="G2857" s="40"/>
      <c r="H2857" s="40"/>
      <c r="I2857" s="40"/>
      <c r="J2857" s="40"/>
      <c r="K2857" s="122"/>
      <c r="L2857" s="122"/>
      <c r="M2857" s="122"/>
    </row>
    <row r="2858" spans="1:13" ht="12" customHeight="1" x14ac:dyDescent="0.15">
      <c r="A2858" s="113"/>
      <c r="B2858" s="47"/>
      <c r="C2858" s="47"/>
      <c r="D2858" s="40" t="s">
        <v>2252</v>
      </c>
      <c r="E2858" s="119"/>
      <c r="F2858" s="40"/>
      <c r="G2858" s="40"/>
      <c r="H2858" s="40"/>
      <c r="I2858" s="40"/>
      <c r="J2858" s="40"/>
      <c r="K2858" s="122"/>
      <c r="L2858" s="122"/>
      <c r="M2858" s="122"/>
    </row>
    <row r="2859" spans="1:13" ht="15.75" customHeight="1" x14ac:dyDescent="0.15">
      <c r="A2859" s="114"/>
      <c r="B2859" s="47"/>
      <c r="C2859" s="47"/>
      <c r="D2859" s="40" t="s">
        <v>2232</v>
      </c>
      <c r="E2859" s="120"/>
      <c r="F2859" s="40"/>
      <c r="G2859" s="40"/>
      <c r="H2859" s="40"/>
      <c r="I2859" s="40"/>
      <c r="J2859" s="40"/>
      <c r="K2859" s="123"/>
      <c r="L2859" s="123"/>
      <c r="M2859" s="123"/>
    </row>
    <row r="2860" spans="1:13" ht="39.75" customHeight="1" x14ac:dyDescent="0.15">
      <c r="A2860" s="86" t="s">
        <v>2253</v>
      </c>
      <c r="B2860" s="87"/>
      <c r="C2860" s="87"/>
      <c r="D2860" s="87"/>
      <c r="E2860" s="87"/>
      <c r="F2860" s="87"/>
      <c r="G2860" s="87"/>
      <c r="H2860" s="87"/>
      <c r="I2860" s="87"/>
      <c r="J2860" s="87"/>
      <c r="K2860" s="87"/>
      <c r="L2860" s="87"/>
      <c r="M2860" s="88"/>
    </row>
    <row r="2861" spans="1:13" ht="24.75" customHeight="1" x14ac:dyDescent="0.15">
      <c r="A2861" s="47" t="s">
        <v>1481</v>
      </c>
      <c r="B2861" s="47" t="s">
        <v>1482</v>
      </c>
      <c r="C2861" s="47" t="s">
        <v>7</v>
      </c>
      <c r="D2861" s="47" t="s">
        <v>1483</v>
      </c>
      <c r="E2861" s="47" t="s">
        <v>9</v>
      </c>
      <c r="F2861" s="47" t="s">
        <v>2751</v>
      </c>
      <c r="G2861" s="47" t="s">
        <v>2756</v>
      </c>
      <c r="H2861" s="47" t="s">
        <v>2750</v>
      </c>
      <c r="I2861" s="47" t="s">
        <v>2754</v>
      </c>
      <c r="J2861" s="47" t="s">
        <v>10</v>
      </c>
      <c r="K2861" s="59" t="s">
        <v>11</v>
      </c>
      <c r="L2861" s="59" t="s">
        <v>12</v>
      </c>
      <c r="M2861" s="59" t="s">
        <v>13</v>
      </c>
    </row>
    <row r="2862" spans="1:13" ht="24.75" customHeight="1" x14ac:dyDescent="0.15">
      <c r="A2862" s="112">
        <v>1</v>
      </c>
      <c r="B2862" s="112" t="s">
        <v>2254</v>
      </c>
      <c r="C2862" s="112" t="s">
        <v>2171</v>
      </c>
      <c r="D2862" s="86" t="s">
        <v>15</v>
      </c>
      <c r="E2862" s="87"/>
      <c r="F2862" s="87"/>
      <c r="G2862" s="87"/>
      <c r="H2862" s="87"/>
      <c r="I2862" s="87"/>
      <c r="J2862" s="87"/>
      <c r="K2862" s="87"/>
      <c r="L2862" s="87"/>
      <c r="M2862" s="88"/>
    </row>
    <row r="2863" spans="1:13" ht="24.75" customHeight="1" x14ac:dyDescent="0.15">
      <c r="A2863" s="113"/>
      <c r="B2863" s="113"/>
      <c r="C2863" s="113"/>
      <c r="D2863" s="40" t="s">
        <v>2255</v>
      </c>
      <c r="E2863" s="40" t="s">
        <v>17</v>
      </c>
      <c r="F2863" s="40">
        <v>136173.51</v>
      </c>
      <c r="G2863" s="40">
        <f t="shared" ref="G2863:G2878" si="476">(F2863*19.88%)+F2863</f>
        <v>163244.80378800002</v>
      </c>
      <c r="H2863" s="40">
        <v>0</v>
      </c>
      <c r="I2863" s="40">
        <f t="shared" ref="I2863:I2878" si="477">(H2863*5.1%)+H2863</f>
        <v>0</v>
      </c>
      <c r="J2863" s="40">
        <f>I2863</f>
        <v>0</v>
      </c>
      <c r="K2863" s="39">
        <v>295239</v>
      </c>
      <c r="L2863" s="39">
        <v>80325</v>
      </c>
      <c r="M2863" s="39">
        <f>MIN(K2863,L2863)</f>
        <v>80325</v>
      </c>
    </row>
    <row r="2864" spans="1:13" ht="24.75" customHeight="1" x14ac:dyDescent="0.15">
      <c r="A2864" s="113"/>
      <c r="B2864" s="113"/>
      <c r="C2864" s="113"/>
      <c r="D2864" s="40" t="s">
        <v>2256</v>
      </c>
      <c r="E2864" s="40" t="s">
        <v>17</v>
      </c>
      <c r="F2864" s="40">
        <v>13617.45</v>
      </c>
      <c r="G2864" s="40">
        <f t="shared" si="476"/>
        <v>16324.59906</v>
      </c>
      <c r="H2864" s="40">
        <v>0</v>
      </c>
      <c r="I2864" s="40">
        <f t="shared" si="477"/>
        <v>0</v>
      </c>
      <c r="J2864" s="40">
        <f t="shared" ref="J2864:J2878" si="478">I2864</f>
        <v>0</v>
      </c>
      <c r="K2864" s="39">
        <v>25090.230177600002</v>
      </c>
      <c r="L2864" s="39">
        <v>45006.99</v>
      </c>
      <c r="M2864" s="39">
        <f t="shared" ref="M2864:M2877" si="479">MIN(K2864,L2864)</f>
        <v>25090.230177600002</v>
      </c>
    </row>
    <row r="2865" spans="1:13" ht="33" customHeight="1" x14ac:dyDescent="0.15">
      <c r="A2865" s="113"/>
      <c r="B2865" s="113"/>
      <c r="C2865" s="113"/>
      <c r="D2865" s="40" t="s">
        <v>2257</v>
      </c>
      <c r="E2865" s="40" t="s">
        <v>17</v>
      </c>
      <c r="F2865" s="40">
        <v>122557.05</v>
      </c>
      <c r="G2865" s="40">
        <f t="shared" si="476"/>
        <v>146921.39154000001</v>
      </c>
      <c r="H2865" s="40">
        <v>0</v>
      </c>
      <c r="I2865" s="40">
        <f t="shared" si="477"/>
        <v>0</v>
      </c>
      <c r="J2865" s="40">
        <f t="shared" si="478"/>
        <v>0</v>
      </c>
      <c r="K2865" s="39">
        <v>381480</v>
      </c>
      <c r="L2865" s="39">
        <v>196731.99</v>
      </c>
      <c r="M2865" s="39">
        <f t="shared" si="479"/>
        <v>196731.99</v>
      </c>
    </row>
    <row r="2866" spans="1:13" ht="24.75" customHeight="1" x14ac:dyDescent="0.15">
      <c r="A2866" s="113"/>
      <c r="B2866" s="113"/>
      <c r="C2866" s="113"/>
      <c r="D2866" s="40" t="s">
        <v>2258</v>
      </c>
      <c r="E2866" s="40" t="s">
        <v>17</v>
      </c>
      <c r="F2866" s="40">
        <v>136173.51</v>
      </c>
      <c r="G2866" s="40">
        <f t="shared" si="476"/>
        <v>163244.80378800002</v>
      </c>
      <c r="H2866" s="40">
        <v>0</v>
      </c>
      <c r="I2866" s="40">
        <f t="shared" si="477"/>
        <v>0</v>
      </c>
      <c r="J2866" s="40">
        <f t="shared" si="478"/>
        <v>0</v>
      </c>
      <c r="K2866" s="39">
        <v>18017.807421599999</v>
      </c>
      <c r="L2866" s="39">
        <v>53550</v>
      </c>
      <c r="M2866" s="39">
        <f t="shared" si="479"/>
        <v>18017.807421599999</v>
      </c>
    </row>
    <row r="2867" spans="1:13" ht="24.75" customHeight="1" x14ac:dyDescent="0.15">
      <c r="A2867" s="113"/>
      <c r="B2867" s="113"/>
      <c r="C2867" s="113"/>
      <c r="D2867" s="40" t="s">
        <v>2259</v>
      </c>
      <c r="E2867" s="40" t="s">
        <v>17</v>
      </c>
      <c r="F2867" s="40">
        <v>107804.07</v>
      </c>
      <c r="G2867" s="40">
        <f t="shared" si="476"/>
        <v>129235.51911600001</v>
      </c>
      <c r="H2867" s="40">
        <v>0</v>
      </c>
      <c r="I2867" s="40">
        <f t="shared" si="477"/>
        <v>0</v>
      </c>
      <c r="J2867" s="40">
        <f t="shared" si="478"/>
        <v>0</v>
      </c>
      <c r="K2867" s="39">
        <v>69670.773981480001</v>
      </c>
      <c r="L2867" s="39">
        <v>170046.24</v>
      </c>
      <c r="M2867" s="39">
        <f t="shared" si="479"/>
        <v>69670.773981480001</v>
      </c>
    </row>
    <row r="2868" spans="1:13" ht="33" customHeight="1" x14ac:dyDescent="0.15">
      <c r="A2868" s="113"/>
      <c r="B2868" s="113"/>
      <c r="C2868" s="113"/>
      <c r="D2868" s="40" t="s">
        <v>2260</v>
      </c>
      <c r="E2868" s="40" t="s">
        <v>17</v>
      </c>
      <c r="F2868" s="40">
        <v>38582.28</v>
      </c>
      <c r="G2868" s="40">
        <f t="shared" si="476"/>
        <v>46252.437264</v>
      </c>
      <c r="H2868" s="40">
        <v>0</v>
      </c>
      <c r="I2868" s="40">
        <f t="shared" si="477"/>
        <v>0</v>
      </c>
      <c r="J2868" s="40">
        <f t="shared" si="478"/>
        <v>0</v>
      </c>
      <c r="K2868" s="39">
        <v>96390</v>
      </c>
      <c r="L2868" s="39">
        <v>242760</v>
      </c>
      <c r="M2868" s="39">
        <f t="shared" si="479"/>
        <v>96390</v>
      </c>
    </row>
    <row r="2869" spans="1:13" ht="24.75" customHeight="1" x14ac:dyDescent="0.15">
      <c r="A2869" s="113"/>
      <c r="B2869" s="113"/>
      <c r="C2869" s="113"/>
      <c r="D2869" s="40" t="s">
        <v>2261</v>
      </c>
      <c r="E2869" s="40" t="s">
        <v>17</v>
      </c>
      <c r="F2869" s="40">
        <v>20425.68</v>
      </c>
      <c r="G2869" s="40">
        <f t="shared" si="476"/>
        <v>24486.305184000001</v>
      </c>
      <c r="H2869" s="40">
        <v>0</v>
      </c>
      <c r="I2869" s="40">
        <f t="shared" si="477"/>
        <v>0</v>
      </c>
      <c r="J2869" s="40">
        <f t="shared" si="478"/>
        <v>0</v>
      </c>
      <c r="K2869" s="39">
        <v>69360</v>
      </c>
      <c r="L2869" s="39">
        <v>49980</v>
      </c>
      <c r="M2869" s="39">
        <f t="shared" si="479"/>
        <v>49980</v>
      </c>
    </row>
    <row r="2870" spans="1:13" ht="24.75" customHeight="1" x14ac:dyDescent="0.15">
      <c r="A2870" s="113"/>
      <c r="B2870" s="113"/>
      <c r="C2870" s="113"/>
      <c r="D2870" s="40" t="s">
        <v>2262</v>
      </c>
      <c r="E2870" s="40" t="s">
        <v>17</v>
      </c>
      <c r="F2870" s="40">
        <v>62413.56</v>
      </c>
      <c r="G2870" s="40">
        <f t="shared" si="476"/>
        <v>74821.375727999999</v>
      </c>
      <c r="H2870" s="40">
        <v>0</v>
      </c>
      <c r="I2870" s="40">
        <f t="shared" si="477"/>
        <v>0</v>
      </c>
      <c r="J2870" s="40">
        <f t="shared" si="478"/>
        <v>0</v>
      </c>
      <c r="K2870" s="39">
        <v>99490.8</v>
      </c>
      <c r="L2870" s="39">
        <v>152155.185</v>
      </c>
      <c r="M2870" s="39">
        <f t="shared" si="479"/>
        <v>99490.8</v>
      </c>
    </row>
    <row r="2871" spans="1:13" ht="16.5" customHeight="1" x14ac:dyDescent="0.15">
      <c r="A2871" s="113"/>
      <c r="B2871" s="113"/>
      <c r="C2871" s="113"/>
      <c r="D2871" s="40" t="s">
        <v>2263</v>
      </c>
      <c r="E2871" s="40" t="s">
        <v>17</v>
      </c>
      <c r="F2871" s="40">
        <v>249653.25</v>
      </c>
      <c r="G2871" s="40">
        <f t="shared" si="476"/>
        <v>299284.3161</v>
      </c>
      <c r="H2871" s="40">
        <v>0</v>
      </c>
      <c r="I2871" s="40">
        <f t="shared" si="477"/>
        <v>0</v>
      </c>
      <c r="J2871" s="40">
        <f t="shared" si="478"/>
        <v>0</v>
      </c>
      <c r="K2871" s="39">
        <v>99490.8</v>
      </c>
      <c r="L2871" s="39">
        <v>154315.035</v>
      </c>
      <c r="M2871" s="39">
        <f t="shared" si="479"/>
        <v>99490.8</v>
      </c>
    </row>
    <row r="2872" spans="1:13" ht="24.75" customHeight="1" x14ac:dyDescent="0.15">
      <c r="A2872" s="113"/>
      <c r="B2872" s="113"/>
      <c r="C2872" s="113"/>
      <c r="D2872" s="40" t="s">
        <v>2264</v>
      </c>
      <c r="E2872" s="40" t="s">
        <v>17</v>
      </c>
      <c r="F2872" s="40">
        <v>220716.54</v>
      </c>
      <c r="G2872" s="40">
        <f t="shared" si="476"/>
        <v>264594.98815200001</v>
      </c>
      <c r="H2872" s="40">
        <v>0</v>
      </c>
      <c r="I2872" s="40">
        <f t="shared" si="477"/>
        <v>0</v>
      </c>
      <c r="J2872" s="40">
        <f t="shared" si="478"/>
        <v>0</v>
      </c>
      <c r="K2872" s="39">
        <v>99490.8</v>
      </c>
      <c r="L2872" s="39">
        <v>214200</v>
      </c>
      <c r="M2872" s="39">
        <f t="shared" si="479"/>
        <v>99490.8</v>
      </c>
    </row>
    <row r="2873" spans="1:13" ht="33" customHeight="1" x14ac:dyDescent="0.15">
      <c r="A2873" s="113"/>
      <c r="B2873" s="113"/>
      <c r="C2873" s="113"/>
      <c r="D2873" s="40" t="s">
        <v>2265</v>
      </c>
      <c r="E2873" s="40" t="s">
        <v>17</v>
      </c>
      <c r="F2873" s="40">
        <v>89648.46</v>
      </c>
      <c r="G2873" s="40">
        <f t="shared" si="476"/>
        <v>107470.573848</v>
      </c>
      <c r="H2873" s="40">
        <v>0</v>
      </c>
      <c r="I2873" s="40">
        <f t="shared" si="477"/>
        <v>0</v>
      </c>
      <c r="J2873" s="40">
        <f t="shared" si="478"/>
        <v>0</v>
      </c>
      <c r="K2873" s="39">
        <v>295239</v>
      </c>
      <c r="L2873" s="39">
        <v>154315.035</v>
      </c>
      <c r="M2873" s="39">
        <f t="shared" si="479"/>
        <v>154315.035</v>
      </c>
    </row>
    <row r="2874" spans="1:13" ht="33" customHeight="1" x14ac:dyDescent="0.15">
      <c r="A2874" s="113"/>
      <c r="B2874" s="113"/>
      <c r="C2874" s="113"/>
      <c r="D2874" s="40" t="s">
        <v>2266</v>
      </c>
      <c r="E2874" s="40" t="s">
        <v>17</v>
      </c>
      <c r="F2874" s="40">
        <v>51066.18</v>
      </c>
      <c r="G2874" s="40">
        <f t="shared" si="476"/>
        <v>61218.136584</v>
      </c>
      <c r="H2874" s="40">
        <v>0</v>
      </c>
      <c r="I2874" s="40">
        <f t="shared" si="477"/>
        <v>0</v>
      </c>
      <c r="J2874" s="40">
        <f t="shared" si="478"/>
        <v>0</v>
      </c>
      <c r="K2874" s="39">
        <v>53346</v>
      </c>
      <c r="L2874" s="39">
        <v>169617.84</v>
      </c>
      <c r="M2874" s="39">
        <f t="shared" si="479"/>
        <v>53346</v>
      </c>
    </row>
    <row r="2875" spans="1:13" ht="22.5" customHeight="1" x14ac:dyDescent="0.15">
      <c r="A2875" s="113"/>
      <c r="B2875" s="113"/>
      <c r="C2875" s="113"/>
      <c r="D2875" s="40" t="s">
        <v>2267</v>
      </c>
      <c r="E2875" s="40" t="s">
        <v>17</v>
      </c>
      <c r="F2875" s="40">
        <v>5673.69</v>
      </c>
      <c r="G2875" s="40">
        <f t="shared" si="476"/>
        <v>6801.6195719999996</v>
      </c>
      <c r="H2875" s="40">
        <v>0</v>
      </c>
      <c r="I2875" s="40">
        <f t="shared" si="477"/>
        <v>0</v>
      </c>
      <c r="J2875" s="40">
        <f t="shared" si="478"/>
        <v>0</v>
      </c>
      <c r="K2875" s="39">
        <v>43350</v>
      </c>
      <c r="L2875" s="39">
        <v>27508.635000000002</v>
      </c>
      <c r="M2875" s="39">
        <f t="shared" si="479"/>
        <v>27508.635000000002</v>
      </c>
    </row>
    <row r="2876" spans="1:13" ht="24.75" customHeight="1" x14ac:dyDescent="0.15">
      <c r="A2876" s="113"/>
      <c r="B2876" s="113"/>
      <c r="C2876" s="113"/>
      <c r="D2876" s="40" t="s">
        <v>2268</v>
      </c>
      <c r="E2876" s="40" t="s">
        <v>17</v>
      </c>
      <c r="F2876" s="40">
        <v>111889.8</v>
      </c>
      <c r="G2876" s="40">
        <f t="shared" si="476"/>
        <v>134133.49223999999</v>
      </c>
      <c r="H2876" s="40">
        <v>0</v>
      </c>
      <c r="I2876" s="40">
        <f t="shared" si="477"/>
        <v>0</v>
      </c>
      <c r="J2876" s="40">
        <f t="shared" si="478"/>
        <v>0</v>
      </c>
      <c r="K2876" s="39">
        <v>208651.2</v>
      </c>
      <c r="L2876" s="39">
        <v>96390</v>
      </c>
      <c r="M2876" s="39">
        <f t="shared" si="479"/>
        <v>96390</v>
      </c>
    </row>
    <row r="2877" spans="1:13" ht="15.75" customHeight="1" x14ac:dyDescent="0.15">
      <c r="A2877" s="113"/>
      <c r="B2877" s="113"/>
      <c r="C2877" s="113"/>
      <c r="D2877" s="40" t="s">
        <v>2269</v>
      </c>
      <c r="E2877" s="40" t="s">
        <v>17</v>
      </c>
      <c r="F2877" s="40">
        <v>0</v>
      </c>
      <c r="G2877" s="40">
        <f t="shared" si="476"/>
        <v>0</v>
      </c>
      <c r="H2877" s="40">
        <v>0</v>
      </c>
      <c r="I2877" s="40">
        <f t="shared" si="477"/>
        <v>0</v>
      </c>
      <c r="J2877" s="40">
        <f t="shared" si="478"/>
        <v>0</v>
      </c>
      <c r="K2877" s="39">
        <v>117759</v>
      </c>
      <c r="L2877" s="39">
        <v>140195.685</v>
      </c>
      <c r="M2877" s="39">
        <f t="shared" si="479"/>
        <v>117759</v>
      </c>
    </row>
    <row r="2878" spans="1:13" ht="10.5" customHeight="1" x14ac:dyDescent="0.15">
      <c r="A2878" s="113"/>
      <c r="B2878" s="113"/>
      <c r="C2878" s="113"/>
      <c r="D2878" s="40" t="s">
        <v>2270</v>
      </c>
      <c r="E2878" s="40" t="s">
        <v>17</v>
      </c>
      <c r="F2878" s="40">
        <v>0</v>
      </c>
      <c r="G2878" s="40">
        <f t="shared" si="476"/>
        <v>0</v>
      </c>
      <c r="H2878" s="40">
        <v>0</v>
      </c>
      <c r="I2878" s="40">
        <f t="shared" si="477"/>
        <v>0</v>
      </c>
      <c r="J2878" s="40">
        <f t="shared" si="478"/>
        <v>0</v>
      </c>
      <c r="K2878" s="39">
        <v>2505122.04</v>
      </c>
      <c r="L2878" s="39">
        <v>572985</v>
      </c>
      <c r="M2878" s="39">
        <f>MIN(L2878)</f>
        <v>572985</v>
      </c>
    </row>
    <row r="2879" spans="1:13" ht="24.75" customHeight="1" x14ac:dyDescent="0.15">
      <c r="A2879" s="113"/>
      <c r="B2879" s="113"/>
      <c r="C2879" s="113"/>
      <c r="D2879" s="86" t="s">
        <v>81</v>
      </c>
      <c r="E2879" s="87"/>
      <c r="F2879" s="87"/>
      <c r="G2879" s="87"/>
      <c r="H2879" s="87"/>
      <c r="I2879" s="87"/>
      <c r="J2879" s="87"/>
      <c r="K2879" s="87"/>
      <c r="L2879" s="87"/>
      <c r="M2879" s="88"/>
    </row>
    <row r="2880" spans="1:13" ht="16.5" customHeight="1" x14ac:dyDescent="0.15">
      <c r="A2880" s="113"/>
      <c r="B2880" s="113"/>
      <c r="C2880" s="113"/>
      <c r="D2880" s="40" t="s">
        <v>763</v>
      </c>
      <c r="E2880" s="118" t="s">
        <v>82</v>
      </c>
      <c r="F2880" s="40">
        <v>58235.76</v>
      </c>
      <c r="G2880" s="40">
        <f>(F2880*19.88%)+F2880</f>
        <v>69813.029087999996</v>
      </c>
      <c r="H2880" s="40">
        <v>53961.477599999998</v>
      </c>
      <c r="I2880" s="40">
        <f>(H2880*5.1%)+H2880</f>
        <v>56713.512957599996</v>
      </c>
      <c r="J2880" s="40">
        <f>I2880</f>
        <v>56713.512957599996</v>
      </c>
      <c r="K2880" s="121">
        <v>327682.78304879996</v>
      </c>
      <c r="L2880" s="121">
        <v>157289.44</v>
      </c>
      <c r="M2880" s="121">
        <f>MIN(K2880,L2880)</f>
        <v>157289.44</v>
      </c>
    </row>
    <row r="2881" spans="1:13" ht="24.75" customHeight="1" x14ac:dyDescent="0.15">
      <c r="A2881" s="113"/>
      <c r="B2881" s="113"/>
      <c r="C2881" s="113"/>
      <c r="D2881" s="40" t="s">
        <v>2271</v>
      </c>
      <c r="E2881" s="119"/>
      <c r="F2881" s="40"/>
      <c r="G2881" s="40"/>
      <c r="H2881" s="40"/>
      <c r="I2881" s="40"/>
      <c r="J2881" s="40">
        <f>+(G2881+I2881)/2</f>
        <v>0</v>
      </c>
      <c r="K2881" s="122"/>
      <c r="L2881" s="122"/>
      <c r="M2881" s="122"/>
    </row>
    <row r="2882" spans="1:13" ht="24.75" customHeight="1" x14ac:dyDescent="0.15">
      <c r="A2882" s="113"/>
      <c r="B2882" s="113"/>
      <c r="C2882" s="113"/>
      <c r="D2882" s="40" t="s">
        <v>119</v>
      </c>
      <c r="E2882" s="119"/>
      <c r="F2882" s="40"/>
      <c r="G2882" s="40"/>
      <c r="H2882" s="40"/>
      <c r="I2882" s="40"/>
      <c r="J2882" s="40"/>
      <c r="K2882" s="122"/>
      <c r="L2882" s="122"/>
      <c r="M2882" s="122"/>
    </row>
    <row r="2883" spans="1:13" ht="16.5" customHeight="1" x14ac:dyDescent="0.15">
      <c r="A2883" s="113"/>
      <c r="B2883" s="113"/>
      <c r="C2883" s="113"/>
      <c r="D2883" s="40" t="s">
        <v>2272</v>
      </c>
      <c r="E2883" s="119"/>
      <c r="F2883" s="40"/>
      <c r="G2883" s="40"/>
      <c r="H2883" s="40"/>
      <c r="I2883" s="40"/>
      <c r="J2883" s="40">
        <f>+(G2883+I2883)/2</f>
        <v>0</v>
      </c>
      <c r="K2883" s="122"/>
      <c r="L2883" s="122"/>
      <c r="M2883" s="122"/>
    </row>
    <row r="2884" spans="1:13" ht="24.75" customHeight="1" x14ac:dyDescent="0.15">
      <c r="A2884" s="113"/>
      <c r="B2884" s="113"/>
      <c r="C2884" s="113"/>
      <c r="D2884" s="40" t="s">
        <v>99</v>
      </c>
      <c r="E2884" s="119"/>
      <c r="F2884" s="40"/>
      <c r="G2884" s="40"/>
      <c r="H2884" s="40"/>
      <c r="I2884" s="40"/>
      <c r="J2884" s="40">
        <f>+(G2884+I2884)/2</f>
        <v>0</v>
      </c>
      <c r="K2884" s="122"/>
      <c r="L2884" s="122"/>
      <c r="M2884" s="122"/>
    </row>
    <row r="2885" spans="1:13" ht="24.75" customHeight="1" x14ac:dyDescent="0.15">
      <c r="A2885" s="114"/>
      <c r="B2885" s="114"/>
      <c r="C2885" s="114"/>
      <c r="D2885" s="40" t="s">
        <v>2273</v>
      </c>
      <c r="E2885" s="120"/>
      <c r="F2885" s="40"/>
      <c r="G2885" s="40"/>
      <c r="H2885" s="40"/>
      <c r="I2885" s="40"/>
      <c r="J2885" s="40">
        <f>+(G2885+I2885)/2</f>
        <v>0</v>
      </c>
      <c r="K2885" s="123"/>
      <c r="L2885" s="123"/>
      <c r="M2885" s="123"/>
    </row>
    <row r="2886" spans="1:13" ht="33" customHeight="1" x14ac:dyDescent="0.15">
      <c r="A2886" s="112">
        <v>2</v>
      </c>
      <c r="B2886" s="112" t="s">
        <v>2274</v>
      </c>
      <c r="C2886" s="112" t="s">
        <v>2275</v>
      </c>
      <c r="D2886" s="86" t="s">
        <v>15</v>
      </c>
      <c r="E2886" s="87"/>
      <c r="F2886" s="87"/>
      <c r="G2886" s="87"/>
      <c r="H2886" s="87"/>
      <c r="I2886" s="87"/>
      <c r="J2886" s="87"/>
      <c r="K2886" s="87"/>
      <c r="L2886" s="87"/>
      <c r="M2886" s="88"/>
    </row>
    <row r="2887" spans="1:13" ht="24.75" customHeight="1" x14ac:dyDescent="0.15">
      <c r="A2887" s="113"/>
      <c r="B2887" s="113"/>
      <c r="C2887" s="113"/>
      <c r="D2887" s="40" t="s">
        <v>2276</v>
      </c>
      <c r="E2887" s="40" t="s">
        <v>17</v>
      </c>
      <c r="F2887" s="40">
        <v>50659.29</v>
      </c>
      <c r="G2887" s="40">
        <f t="shared" ref="G2887:G2899" si="480">(F2887*19.88%)+F2887</f>
        <v>60730.356851999997</v>
      </c>
      <c r="H2887" s="40">
        <v>12617.512199999999</v>
      </c>
      <c r="I2887" s="40">
        <f t="shared" ref="I2887:I2899" si="481">(H2887*5.1%)+H2887</f>
        <v>13261.005322199999</v>
      </c>
      <c r="J2887" s="40">
        <f>I2887</f>
        <v>13261.005322199999</v>
      </c>
      <c r="K2887" s="39">
        <v>18017.807421599999</v>
      </c>
      <c r="L2887" s="39">
        <v>44625</v>
      </c>
      <c r="M2887" s="39">
        <f>MIN(K2887,L2887)</f>
        <v>18017.807421599999</v>
      </c>
    </row>
    <row r="2888" spans="1:13" ht="16.5" customHeight="1" x14ac:dyDescent="0.15">
      <c r="A2888" s="113"/>
      <c r="B2888" s="113"/>
      <c r="C2888" s="113"/>
      <c r="D2888" s="40" t="s">
        <v>2277</v>
      </c>
      <c r="E2888" s="40" t="s">
        <v>17</v>
      </c>
      <c r="F2888" s="40">
        <v>39188.160000000003</v>
      </c>
      <c r="G2888" s="40">
        <f t="shared" si="480"/>
        <v>46978.766208000001</v>
      </c>
      <c r="H2888" s="40">
        <v>40995.563800000004</v>
      </c>
      <c r="I2888" s="40">
        <f t="shared" si="481"/>
        <v>43086.337553800004</v>
      </c>
      <c r="J2888" s="40">
        <f t="shared" ref="J2888:J2899" si="482">I2888</f>
        <v>43086.337553800004</v>
      </c>
      <c r="K2888" s="39">
        <v>58541.665106400011</v>
      </c>
      <c r="L2888" s="39">
        <v>62696.34</v>
      </c>
      <c r="M2888" s="39">
        <f t="shared" ref="M2888:M2899" si="483">MIN(K2888,L2888)</f>
        <v>58541.665106400011</v>
      </c>
    </row>
    <row r="2889" spans="1:13" ht="33" customHeight="1" x14ac:dyDescent="0.15">
      <c r="A2889" s="113"/>
      <c r="B2889" s="113"/>
      <c r="C2889" s="113"/>
      <c r="D2889" s="40" t="s">
        <v>2278</v>
      </c>
      <c r="E2889" s="40" t="s">
        <v>17</v>
      </c>
      <c r="F2889" s="40">
        <v>95174.64</v>
      </c>
      <c r="G2889" s="40">
        <f t="shared" si="480"/>
        <v>114095.35843199999</v>
      </c>
      <c r="H2889" s="40">
        <v>99563.17</v>
      </c>
      <c r="I2889" s="40">
        <f t="shared" si="481"/>
        <v>104640.89167</v>
      </c>
      <c r="J2889" s="40">
        <f t="shared" si="482"/>
        <v>104640.89167</v>
      </c>
      <c r="K2889" s="39">
        <v>142176.20676</v>
      </c>
      <c r="L2889" s="39">
        <v>63215.775000000001</v>
      </c>
      <c r="M2889" s="39">
        <f t="shared" si="483"/>
        <v>63215.775000000001</v>
      </c>
    </row>
    <row r="2890" spans="1:13" ht="24.75" customHeight="1" x14ac:dyDescent="0.15">
      <c r="A2890" s="113"/>
      <c r="B2890" s="113"/>
      <c r="C2890" s="113"/>
      <c r="D2890" s="40" t="s">
        <v>2279</v>
      </c>
      <c r="E2890" s="40" t="s">
        <v>17</v>
      </c>
      <c r="F2890" s="40">
        <v>70540.47</v>
      </c>
      <c r="G2890" s="40">
        <f t="shared" si="480"/>
        <v>84563.915435999996</v>
      </c>
      <c r="H2890" s="40">
        <v>53362.569690000004</v>
      </c>
      <c r="I2890" s="40">
        <f t="shared" si="481"/>
        <v>56084.060744190007</v>
      </c>
      <c r="J2890" s="40">
        <f t="shared" si="482"/>
        <v>56084.060744190007</v>
      </c>
      <c r="K2890" s="39">
        <v>105375.79110240001</v>
      </c>
      <c r="L2890" s="39">
        <v>32936.82</v>
      </c>
      <c r="M2890" s="39">
        <f t="shared" si="483"/>
        <v>32936.82</v>
      </c>
    </row>
    <row r="2891" spans="1:13" ht="16.5" customHeight="1" x14ac:dyDescent="0.15">
      <c r="A2891" s="113"/>
      <c r="B2891" s="113"/>
      <c r="C2891" s="113"/>
      <c r="D2891" s="40" t="s">
        <v>2280</v>
      </c>
      <c r="E2891" s="40" t="s">
        <v>17</v>
      </c>
      <c r="F2891" s="40">
        <v>27993.24</v>
      </c>
      <c r="G2891" s="40">
        <f t="shared" si="480"/>
        <v>33558.296112000004</v>
      </c>
      <c r="H2891" s="40">
        <v>22870.248540000001</v>
      </c>
      <c r="I2891" s="40">
        <f t="shared" si="481"/>
        <v>24036.631215540001</v>
      </c>
      <c r="J2891" s="40">
        <f t="shared" si="482"/>
        <v>24036.631215540001</v>
      </c>
      <c r="K2891" s="39">
        <v>41816.609234399999</v>
      </c>
      <c r="L2891" s="39">
        <v>152460.42000000001</v>
      </c>
      <c r="M2891" s="39">
        <f t="shared" si="483"/>
        <v>41816.609234399999</v>
      </c>
    </row>
    <row r="2892" spans="1:13" ht="24.75" customHeight="1" x14ac:dyDescent="0.15">
      <c r="A2892" s="113"/>
      <c r="B2892" s="113"/>
      <c r="C2892" s="113"/>
      <c r="D2892" s="40" t="s">
        <v>411</v>
      </c>
      <c r="E2892" s="40" t="s">
        <v>17</v>
      </c>
      <c r="F2892" s="40">
        <v>363902.22</v>
      </c>
      <c r="G2892" s="40">
        <f t="shared" si="480"/>
        <v>436245.98133599997</v>
      </c>
      <c r="H2892" s="40">
        <v>6860.2684200000003</v>
      </c>
      <c r="I2892" s="40">
        <f t="shared" si="481"/>
        <v>7210.1421094200005</v>
      </c>
      <c r="J2892" s="40">
        <f t="shared" si="482"/>
        <v>7210.1421094200005</v>
      </c>
      <c r="K2892" s="39">
        <v>27027.3727248</v>
      </c>
      <c r="L2892" s="39">
        <v>259044.55499999999</v>
      </c>
      <c r="M2892" s="39">
        <f t="shared" si="483"/>
        <v>27027.3727248</v>
      </c>
    </row>
    <row r="2893" spans="1:13" ht="24.75" customHeight="1" x14ac:dyDescent="0.15">
      <c r="A2893" s="113"/>
      <c r="B2893" s="113"/>
      <c r="C2893" s="113"/>
      <c r="D2893" s="40" t="s">
        <v>2281</v>
      </c>
      <c r="E2893" s="40" t="s">
        <v>17</v>
      </c>
      <c r="F2893" s="40">
        <v>218340.54</v>
      </c>
      <c r="G2893" s="40">
        <f t="shared" si="480"/>
        <v>261746.639352</v>
      </c>
      <c r="H2893" s="40">
        <v>57832.812400000003</v>
      </c>
      <c r="I2893" s="40">
        <f t="shared" si="481"/>
        <v>60782.285832400004</v>
      </c>
      <c r="J2893" s="40">
        <f t="shared" si="482"/>
        <v>60782.285832400004</v>
      </c>
      <c r="K2893" s="39">
        <v>184585.25610720002</v>
      </c>
      <c r="L2893" s="39">
        <v>169796.34</v>
      </c>
      <c r="M2893" s="39">
        <f t="shared" si="483"/>
        <v>169796.34</v>
      </c>
    </row>
    <row r="2894" spans="1:13" ht="24.75" customHeight="1" x14ac:dyDescent="0.15">
      <c r="A2894" s="113"/>
      <c r="B2894" s="113"/>
      <c r="C2894" s="113"/>
      <c r="D2894" s="40" t="s">
        <v>2282</v>
      </c>
      <c r="E2894" s="40" t="s">
        <v>17</v>
      </c>
      <c r="F2894" s="40">
        <v>16795.349999999999</v>
      </c>
      <c r="G2894" s="40">
        <f t="shared" si="480"/>
        <v>20134.265579999999</v>
      </c>
      <c r="H2894" s="40">
        <v>17570.189200000001</v>
      </c>
      <c r="I2894" s="40">
        <f t="shared" si="481"/>
        <v>18466.268849200002</v>
      </c>
      <c r="J2894" s="40">
        <f t="shared" si="482"/>
        <v>18466.268849200002</v>
      </c>
      <c r="K2894" s="39">
        <v>25090.230177600002</v>
      </c>
      <c r="L2894" s="39">
        <v>27526.485000000001</v>
      </c>
      <c r="M2894" s="39">
        <f t="shared" si="483"/>
        <v>25090.230177600002</v>
      </c>
    </row>
    <row r="2895" spans="1:13" ht="16.5" customHeight="1" x14ac:dyDescent="0.15">
      <c r="A2895" s="113"/>
      <c r="B2895" s="113"/>
      <c r="C2895" s="113"/>
      <c r="D2895" s="40" t="s">
        <v>2283</v>
      </c>
      <c r="E2895" s="40" t="s">
        <v>17</v>
      </c>
      <c r="F2895" s="40">
        <v>72779.850000000006</v>
      </c>
      <c r="G2895" s="40">
        <f t="shared" si="480"/>
        <v>87248.484179999999</v>
      </c>
      <c r="H2895" s="40">
        <v>76135.942200000005</v>
      </c>
      <c r="I2895" s="40">
        <f t="shared" si="481"/>
        <v>80018.8752522</v>
      </c>
      <c r="J2895" s="40">
        <f t="shared" si="482"/>
        <v>80018.8752522</v>
      </c>
      <c r="K2895" s="39">
        <v>105854.784</v>
      </c>
      <c r="L2895" s="39">
        <v>45360.42</v>
      </c>
      <c r="M2895" s="39">
        <f t="shared" si="483"/>
        <v>45360.42</v>
      </c>
    </row>
    <row r="2896" spans="1:13" ht="33" customHeight="1" x14ac:dyDescent="0.15">
      <c r="A2896" s="113"/>
      <c r="B2896" s="113"/>
      <c r="C2896" s="113"/>
      <c r="D2896" s="40" t="s">
        <v>2284</v>
      </c>
      <c r="E2896" s="40" t="s">
        <v>17</v>
      </c>
      <c r="F2896" s="40">
        <v>134363.79</v>
      </c>
      <c r="G2896" s="40">
        <f t="shared" si="480"/>
        <v>161075.31145199999</v>
      </c>
      <c r="H2896" s="40">
        <v>48789.057410000001</v>
      </c>
      <c r="I2896" s="40">
        <f t="shared" si="481"/>
        <v>51277.299337910001</v>
      </c>
      <c r="J2896" s="40">
        <f t="shared" si="482"/>
        <v>51277.299337910001</v>
      </c>
      <c r="K2896" s="39">
        <v>118620.8709504</v>
      </c>
      <c r="L2896" s="39">
        <v>170046.24</v>
      </c>
      <c r="M2896" s="39">
        <f t="shared" si="483"/>
        <v>118620.8709504</v>
      </c>
    </row>
    <row r="2897" spans="1:13" ht="24.75" customHeight="1" x14ac:dyDescent="0.15">
      <c r="A2897" s="113"/>
      <c r="B2897" s="113"/>
      <c r="C2897" s="113"/>
      <c r="D2897" s="40" t="s">
        <v>2285</v>
      </c>
      <c r="E2897" s="40" t="s">
        <v>17</v>
      </c>
      <c r="F2897" s="40">
        <v>28664.46</v>
      </c>
      <c r="G2897" s="40">
        <f t="shared" si="480"/>
        <v>34362.954647999999</v>
      </c>
      <c r="H2897" s="40">
        <v>29985.702600000001</v>
      </c>
      <c r="I2897" s="40">
        <f t="shared" si="481"/>
        <v>31514.9734326</v>
      </c>
      <c r="J2897" s="40">
        <f t="shared" si="482"/>
        <v>31514.9734326</v>
      </c>
      <c r="K2897" s="39">
        <v>42819.583312800009</v>
      </c>
      <c r="L2897" s="39">
        <v>80539.199999999997</v>
      </c>
      <c r="M2897" s="39">
        <f t="shared" si="483"/>
        <v>42819.583312800009</v>
      </c>
    </row>
    <row r="2898" spans="1:13" ht="24.75" customHeight="1" x14ac:dyDescent="0.15">
      <c r="A2898" s="113"/>
      <c r="B2898" s="113"/>
      <c r="C2898" s="113"/>
      <c r="D2898" s="40" t="s">
        <v>1901</v>
      </c>
      <c r="E2898" s="40" t="s">
        <v>17</v>
      </c>
      <c r="F2898" s="40">
        <v>39188.160000000003</v>
      </c>
      <c r="G2898" s="40">
        <f t="shared" si="480"/>
        <v>46978.766208000001</v>
      </c>
      <c r="H2898" s="40">
        <v>40995.563800000004</v>
      </c>
      <c r="I2898" s="40">
        <f t="shared" si="481"/>
        <v>43086.337553800004</v>
      </c>
      <c r="J2898" s="40">
        <f t="shared" si="482"/>
        <v>43086.337553800004</v>
      </c>
      <c r="K2898" s="39">
        <v>58541.665106400011</v>
      </c>
      <c r="L2898" s="39">
        <v>62690.985000000001</v>
      </c>
      <c r="M2898" s="39">
        <f t="shared" si="483"/>
        <v>58541.665106400011</v>
      </c>
    </row>
    <row r="2899" spans="1:13" ht="24.75" customHeight="1" x14ac:dyDescent="0.15">
      <c r="A2899" s="113"/>
      <c r="B2899" s="113"/>
      <c r="C2899" s="113"/>
      <c r="D2899" s="40" t="s">
        <v>2286</v>
      </c>
      <c r="E2899" s="40" t="s">
        <v>17</v>
      </c>
      <c r="F2899" s="40">
        <v>201546.18</v>
      </c>
      <c r="G2899" s="40">
        <f t="shared" si="480"/>
        <v>241613.56058399999</v>
      </c>
      <c r="H2899" s="40">
        <v>90806.8</v>
      </c>
      <c r="I2899" s="40">
        <f t="shared" si="481"/>
        <v>95437.946800000005</v>
      </c>
      <c r="J2899" s="40">
        <f t="shared" si="482"/>
        <v>95437.946800000005</v>
      </c>
      <c r="K2899" s="39">
        <v>148051.14727200003</v>
      </c>
      <c r="L2899" s="39">
        <v>572985</v>
      </c>
      <c r="M2899" s="39">
        <f t="shared" si="483"/>
        <v>148051.14727200003</v>
      </c>
    </row>
    <row r="2900" spans="1:13" ht="24.75" customHeight="1" x14ac:dyDescent="0.15">
      <c r="A2900" s="113"/>
      <c r="B2900" s="113"/>
      <c r="C2900" s="113"/>
      <c r="D2900" s="86" t="s">
        <v>81</v>
      </c>
      <c r="E2900" s="87"/>
      <c r="F2900" s="87"/>
      <c r="G2900" s="87"/>
      <c r="H2900" s="87"/>
      <c r="I2900" s="87"/>
      <c r="J2900" s="87"/>
      <c r="K2900" s="87"/>
      <c r="L2900" s="87"/>
      <c r="M2900" s="88"/>
    </row>
    <row r="2901" spans="1:13" ht="16.5" customHeight="1" x14ac:dyDescent="0.15">
      <c r="A2901" s="113"/>
      <c r="B2901" s="113"/>
      <c r="C2901" s="113"/>
      <c r="D2901" s="40" t="s">
        <v>2287</v>
      </c>
      <c r="E2901" s="118" t="s">
        <v>82</v>
      </c>
      <c r="F2901" s="40">
        <v>65152.89</v>
      </c>
      <c r="G2901" s="40">
        <f>(F2901*19.88%)+F2901</f>
        <v>78105.284531999991</v>
      </c>
      <c r="H2901" s="40">
        <v>68041.164600000004</v>
      </c>
      <c r="I2901" s="40">
        <f>(H2901*5.1%)+H2901</f>
        <v>71511.263994599998</v>
      </c>
      <c r="J2901" s="40">
        <f>I2901</f>
        <v>71511.263994599998</v>
      </c>
      <c r="K2901" s="121">
        <v>97162.783048800004</v>
      </c>
      <c r="L2901" s="121">
        <v>230761.23</v>
      </c>
      <c r="M2901" s="121">
        <f>MIN(K2901,L2901)</f>
        <v>97162.783048800004</v>
      </c>
    </row>
    <row r="2902" spans="1:13" ht="26.25" customHeight="1" x14ac:dyDescent="0.15">
      <c r="A2902" s="113"/>
      <c r="B2902" s="113"/>
      <c r="C2902" s="113"/>
      <c r="D2902" s="40" t="s">
        <v>2288</v>
      </c>
      <c r="E2902" s="119"/>
      <c r="F2902" s="40"/>
      <c r="G2902" s="40"/>
      <c r="H2902" s="40"/>
      <c r="I2902" s="40"/>
      <c r="J2902" s="40">
        <f t="shared" ref="J2902:J2909" si="484">+(G2902+I2902)/2</f>
        <v>0</v>
      </c>
      <c r="K2902" s="122"/>
      <c r="L2902" s="122"/>
      <c r="M2902" s="122"/>
    </row>
    <row r="2903" spans="1:13" ht="18.75" customHeight="1" x14ac:dyDescent="0.15">
      <c r="A2903" s="113"/>
      <c r="B2903" s="113"/>
      <c r="C2903" s="113"/>
      <c r="D2903" s="40" t="s">
        <v>2289</v>
      </c>
      <c r="E2903" s="119"/>
      <c r="F2903" s="40"/>
      <c r="G2903" s="40"/>
      <c r="H2903" s="40"/>
      <c r="I2903" s="40"/>
      <c r="J2903" s="40">
        <f t="shared" si="484"/>
        <v>0</v>
      </c>
      <c r="K2903" s="122"/>
      <c r="L2903" s="122"/>
      <c r="M2903" s="122"/>
    </row>
    <row r="2904" spans="1:13" ht="14.25" customHeight="1" x14ac:dyDescent="0.15">
      <c r="A2904" s="113"/>
      <c r="B2904" s="113"/>
      <c r="C2904" s="113"/>
      <c r="D2904" s="40" t="s">
        <v>2290</v>
      </c>
      <c r="E2904" s="119"/>
      <c r="F2904" s="40"/>
      <c r="G2904" s="40"/>
      <c r="H2904" s="40"/>
      <c r="I2904" s="40"/>
      <c r="J2904" s="40">
        <f t="shared" si="484"/>
        <v>0</v>
      </c>
      <c r="K2904" s="122"/>
      <c r="L2904" s="122"/>
      <c r="M2904" s="122"/>
    </row>
    <row r="2905" spans="1:13" ht="21" customHeight="1" x14ac:dyDescent="0.15">
      <c r="A2905" s="113"/>
      <c r="B2905" s="113"/>
      <c r="C2905" s="113"/>
      <c r="D2905" s="40" t="s">
        <v>2291</v>
      </c>
      <c r="E2905" s="119"/>
      <c r="F2905" s="40"/>
      <c r="G2905" s="40"/>
      <c r="H2905" s="40"/>
      <c r="I2905" s="40"/>
      <c r="J2905" s="40">
        <f t="shared" si="484"/>
        <v>0</v>
      </c>
      <c r="K2905" s="122"/>
      <c r="L2905" s="122"/>
      <c r="M2905" s="122"/>
    </row>
    <row r="2906" spans="1:13" ht="21" customHeight="1" x14ac:dyDescent="0.15">
      <c r="A2906" s="113"/>
      <c r="B2906" s="113"/>
      <c r="C2906" s="113"/>
      <c r="D2906" s="40" t="s">
        <v>425</v>
      </c>
      <c r="E2906" s="119"/>
      <c r="F2906" s="40"/>
      <c r="G2906" s="40"/>
      <c r="H2906" s="40"/>
      <c r="I2906" s="40"/>
      <c r="J2906" s="40">
        <f t="shared" si="484"/>
        <v>0</v>
      </c>
      <c r="K2906" s="122"/>
      <c r="L2906" s="122"/>
      <c r="M2906" s="122"/>
    </row>
    <row r="2907" spans="1:13" ht="9.75" customHeight="1" x14ac:dyDescent="0.15">
      <c r="A2907" s="113"/>
      <c r="B2907" s="113"/>
      <c r="C2907" s="113"/>
      <c r="D2907" s="40" t="s">
        <v>2292</v>
      </c>
      <c r="E2907" s="119"/>
      <c r="F2907" s="40"/>
      <c r="G2907" s="40"/>
      <c r="H2907" s="40"/>
      <c r="I2907" s="40"/>
      <c r="J2907" s="40">
        <f t="shared" si="484"/>
        <v>0</v>
      </c>
      <c r="K2907" s="122"/>
      <c r="L2907" s="122"/>
      <c r="M2907" s="122"/>
    </row>
    <row r="2908" spans="1:13" ht="24.75" customHeight="1" x14ac:dyDescent="0.15">
      <c r="A2908" s="113"/>
      <c r="B2908" s="113"/>
      <c r="C2908" s="113"/>
      <c r="D2908" s="40" t="s">
        <v>99</v>
      </c>
      <c r="E2908" s="119"/>
      <c r="F2908" s="40"/>
      <c r="G2908" s="40"/>
      <c r="H2908" s="40"/>
      <c r="I2908" s="40"/>
      <c r="J2908" s="40">
        <f t="shared" si="484"/>
        <v>0</v>
      </c>
      <c r="K2908" s="122"/>
      <c r="L2908" s="122"/>
      <c r="M2908" s="122"/>
    </row>
    <row r="2909" spans="1:13" ht="24.75" customHeight="1" x14ac:dyDescent="0.15">
      <c r="A2909" s="114"/>
      <c r="B2909" s="114"/>
      <c r="C2909" s="114"/>
      <c r="D2909" s="40" t="s">
        <v>2293</v>
      </c>
      <c r="E2909" s="120"/>
      <c r="F2909" s="40"/>
      <c r="G2909" s="40"/>
      <c r="H2909" s="40"/>
      <c r="I2909" s="40"/>
      <c r="J2909" s="40">
        <f t="shared" si="484"/>
        <v>0</v>
      </c>
      <c r="K2909" s="123"/>
      <c r="L2909" s="123"/>
      <c r="M2909" s="123"/>
    </row>
    <row r="2910" spans="1:13" ht="24.75" customHeight="1" x14ac:dyDescent="0.15">
      <c r="A2910" s="112">
        <v>3</v>
      </c>
      <c r="B2910" s="112" t="s">
        <v>2294</v>
      </c>
      <c r="C2910" s="112" t="s">
        <v>2295</v>
      </c>
      <c r="D2910" s="86" t="s">
        <v>15</v>
      </c>
      <c r="E2910" s="87"/>
      <c r="F2910" s="87"/>
      <c r="G2910" s="87"/>
      <c r="H2910" s="87"/>
      <c r="I2910" s="87"/>
      <c r="J2910" s="87"/>
      <c r="K2910" s="87"/>
      <c r="L2910" s="87"/>
      <c r="M2910" s="88"/>
    </row>
    <row r="2911" spans="1:13" ht="15" customHeight="1" x14ac:dyDescent="0.15">
      <c r="A2911" s="113"/>
      <c r="B2911" s="113"/>
      <c r="C2911" s="113"/>
      <c r="D2911" s="40" t="s">
        <v>2296</v>
      </c>
      <c r="E2911" s="40" t="s">
        <v>17</v>
      </c>
      <c r="F2911" s="40">
        <v>11347.38</v>
      </c>
      <c r="G2911" s="40">
        <f>(F2911*19.88%)+F2911</f>
        <v>13603.239143999999</v>
      </c>
      <c r="H2911" s="40">
        <v>11788.2052</v>
      </c>
      <c r="I2911" s="40">
        <f t="shared" ref="I2911:I2920" si="485">(H2911*5.1%)+H2911</f>
        <v>12389.4036652</v>
      </c>
      <c r="J2911" s="40">
        <f>I2911</f>
        <v>12389.4036652</v>
      </c>
      <c r="K2911" s="39">
        <v>16833.557025600003</v>
      </c>
      <c r="L2911" s="39">
        <v>125208.825</v>
      </c>
      <c r="M2911" s="39">
        <f>MIN(K2911,L2911)</f>
        <v>16833.557025600003</v>
      </c>
    </row>
    <row r="2912" spans="1:13" ht="16.5" customHeight="1" x14ac:dyDescent="0.15">
      <c r="A2912" s="113"/>
      <c r="B2912" s="113"/>
      <c r="C2912" s="113"/>
      <c r="D2912" s="40" t="s">
        <v>2297</v>
      </c>
      <c r="E2912" s="40" t="s">
        <v>17</v>
      </c>
      <c r="F2912" s="40">
        <v>51066.18</v>
      </c>
      <c r="G2912" s="40">
        <f t="shared" ref="G2912:G2920" si="486">F2912*(19.88%)+F2912</f>
        <v>61218.136584</v>
      </c>
      <c r="H2912" s="40">
        <v>53049.703200000004</v>
      </c>
      <c r="I2912" s="40">
        <f t="shared" si="485"/>
        <v>55755.238063200006</v>
      </c>
      <c r="J2912" s="40">
        <f t="shared" ref="J2912:J2920" si="487">I2912</f>
        <v>55755.238063200006</v>
      </c>
      <c r="K2912" s="39">
        <v>75754.976169600006</v>
      </c>
      <c r="L2912" s="39">
        <v>27355.125</v>
      </c>
      <c r="M2912" s="39">
        <f t="shared" ref="M2912:M2920" si="488">MIN(K2912,L2912)</f>
        <v>27355.125</v>
      </c>
    </row>
    <row r="2913" spans="1:13" ht="24.75" customHeight="1" x14ac:dyDescent="0.15">
      <c r="A2913" s="113"/>
      <c r="B2913" s="113"/>
      <c r="C2913" s="113"/>
      <c r="D2913" s="40" t="s">
        <v>2298</v>
      </c>
      <c r="E2913" s="40" t="s">
        <v>17</v>
      </c>
      <c r="F2913" s="40">
        <v>101564.1</v>
      </c>
      <c r="G2913" s="40">
        <f t="shared" si="486"/>
        <v>121755.04308</v>
      </c>
      <c r="H2913" s="40">
        <v>105509.16219999999</v>
      </c>
      <c r="I2913" s="40">
        <f t="shared" si="485"/>
        <v>110890.12947219999</v>
      </c>
      <c r="J2913" s="40">
        <f t="shared" si="487"/>
        <v>110890.12947219999</v>
      </c>
      <c r="K2913" s="39">
        <v>150667.0836216</v>
      </c>
      <c r="L2913" s="39">
        <v>152460.42000000001</v>
      </c>
      <c r="M2913" s="39">
        <f t="shared" si="488"/>
        <v>150667.0836216</v>
      </c>
    </row>
    <row r="2914" spans="1:13" ht="24.75" customHeight="1" x14ac:dyDescent="0.15">
      <c r="A2914" s="113"/>
      <c r="B2914" s="113"/>
      <c r="C2914" s="113"/>
      <c r="D2914" s="40" t="s">
        <v>1519</v>
      </c>
      <c r="E2914" s="40" t="s">
        <v>17</v>
      </c>
      <c r="F2914" s="40">
        <v>39716.82</v>
      </c>
      <c r="G2914" s="40">
        <f t="shared" si="486"/>
        <v>47612.523816000001</v>
      </c>
      <c r="H2914" s="40">
        <v>41259.644800000002</v>
      </c>
      <c r="I2914" s="40">
        <f t="shared" si="485"/>
        <v>43363.886684800003</v>
      </c>
      <c r="J2914" s="40">
        <f t="shared" si="487"/>
        <v>43363.886684800003</v>
      </c>
      <c r="K2914" s="39">
        <v>58918.772774400008</v>
      </c>
      <c r="L2914" s="39">
        <v>63210.42</v>
      </c>
      <c r="M2914" s="39">
        <f t="shared" si="488"/>
        <v>58918.772774400008</v>
      </c>
    </row>
    <row r="2915" spans="1:13" ht="18.75" customHeight="1" x14ac:dyDescent="0.15">
      <c r="A2915" s="113"/>
      <c r="B2915" s="113"/>
      <c r="C2915" s="113"/>
      <c r="D2915" s="40" t="s">
        <v>2299</v>
      </c>
      <c r="E2915" s="40" t="s">
        <v>17</v>
      </c>
      <c r="F2915" s="40">
        <v>17022.060000000001</v>
      </c>
      <c r="G2915" s="40">
        <f t="shared" si="486"/>
        <v>20406.045528000002</v>
      </c>
      <c r="H2915" s="40">
        <v>17683.234400000001</v>
      </c>
      <c r="I2915" s="40">
        <f t="shared" si="485"/>
        <v>18585.079354400001</v>
      </c>
      <c r="J2915" s="40">
        <f t="shared" si="487"/>
        <v>18585.079354400001</v>
      </c>
      <c r="K2915" s="39">
        <v>25251.658723200002</v>
      </c>
      <c r="L2915" s="39">
        <v>27526.485000000001</v>
      </c>
      <c r="M2915" s="39">
        <f t="shared" si="488"/>
        <v>25251.658723200002</v>
      </c>
    </row>
    <row r="2916" spans="1:13" ht="24.75" customHeight="1" x14ac:dyDescent="0.15">
      <c r="A2916" s="113"/>
      <c r="B2916" s="113"/>
      <c r="C2916" s="113"/>
      <c r="D2916" s="40" t="s">
        <v>2300</v>
      </c>
      <c r="E2916" s="40" t="s">
        <v>17</v>
      </c>
      <c r="F2916" s="40">
        <v>5106.42</v>
      </c>
      <c r="G2916" s="40">
        <f t="shared" si="486"/>
        <v>6121.5762960000002</v>
      </c>
      <c r="H2916" s="40">
        <v>5304.7849999999999</v>
      </c>
      <c r="I2916" s="40">
        <f t="shared" si="485"/>
        <v>5575.3290349999997</v>
      </c>
      <c r="J2916" s="40">
        <f t="shared" si="487"/>
        <v>5575.3290349999997</v>
      </c>
      <c r="K2916" s="39">
        <v>7575.2329800000007</v>
      </c>
      <c r="L2916" s="39">
        <v>43753.919999999998</v>
      </c>
      <c r="M2916" s="39">
        <f t="shared" si="488"/>
        <v>7575.2329800000007</v>
      </c>
    </row>
    <row r="2917" spans="1:13" ht="16.5" customHeight="1" x14ac:dyDescent="0.15">
      <c r="A2917" s="113"/>
      <c r="B2917" s="113"/>
      <c r="C2917" s="113"/>
      <c r="D2917" s="40" t="s">
        <v>2301</v>
      </c>
      <c r="E2917" s="40" t="s">
        <v>17</v>
      </c>
      <c r="F2917" s="40">
        <v>136173.51</v>
      </c>
      <c r="G2917" s="40">
        <f t="shared" si="486"/>
        <v>163244.80378800002</v>
      </c>
      <c r="H2917" s="40">
        <v>57832.812400000003</v>
      </c>
      <c r="I2917" s="40">
        <f t="shared" si="485"/>
        <v>60782.285832400004</v>
      </c>
      <c r="J2917" s="40">
        <f t="shared" si="487"/>
        <v>60782.285832400004</v>
      </c>
      <c r="K2917" s="39">
        <v>82585.25610720001</v>
      </c>
      <c r="L2917" s="39">
        <v>170046.24</v>
      </c>
      <c r="M2917" s="39">
        <f t="shared" si="488"/>
        <v>82585.25610720001</v>
      </c>
    </row>
    <row r="2918" spans="1:13" ht="18" customHeight="1" x14ac:dyDescent="0.15">
      <c r="A2918" s="113"/>
      <c r="B2918" s="113"/>
      <c r="C2918" s="113"/>
      <c r="D2918" s="40" t="s">
        <v>2302</v>
      </c>
      <c r="E2918" s="40" t="s">
        <v>17</v>
      </c>
      <c r="F2918" s="40">
        <v>136173.51</v>
      </c>
      <c r="G2918" s="40">
        <f t="shared" si="486"/>
        <v>163244.80378800002</v>
      </c>
      <c r="H2918" s="40">
        <v>141464.022</v>
      </c>
      <c r="I2918" s="40">
        <f t="shared" si="485"/>
        <v>148678.687122</v>
      </c>
      <c r="J2918" s="40">
        <f t="shared" si="487"/>
        <v>148678.687122</v>
      </c>
      <c r="K2918" s="39">
        <v>202010.62341599999</v>
      </c>
      <c r="L2918" s="39">
        <v>54515.684999999998</v>
      </c>
      <c r="M2918" s="39">
        <f t="shared" si="488"/>
        <v>54515.684999999998</v>
      </c>
    </row>
    <row r="2919" spans="1:13" ht="15.75" customHeight="1" x14ac:dyDescent="0.15">
      <c r="A2919" s="113"/>
      <c r="B2919" s="113"/>
      <c r="C2919" s="113"/>
      <c r="D2919" s="40" t="s">
        <v>2303</v>
      </c>
      <c r="E2919" s="40" t="s">
        <v>17</v>
      </c>
      <c r="F2919" s="40">
        <v>89648.46</v>
      </c>
      <c r="G2919" s="40">
        <f t="shared" si="486"/>
        <v>107470.573848</v>
      </c>
      <c r="H2919" s="40">
        <v>93130.712799999994</v>
      </c>
      <c r="I2919" s="40">
        <f t="shared" si="485"/>
        <v>97880.379152799986</v>
      </c>
      <c r="J2919" s="40">
        <f t="shared" si="487"/>
        <v>97880.379152799986</v>
      </c>
      <c r="K2919" s="39">
        <v>132990.6578784</v>
      </c>
      <c r="L2919" s="39">
        <v>80544.554999999993</v>
      </c>
      <c r="M2919" s="39">
        <f t="shared" si="488"/>
        <v>80544.554999999993</v>
      </c>
    </row>
    <row r="2920" spans="1:13" ht="16.5" customHeight="1" x14ac:dyDescent="0.15">
      <c r="A2920" s="113"/>
      <c r="B2920" s="113"/>
      <c r="C2920" s="113"/>
      <c r="D2920" s="40" t="s">
        <v>2304</v>
      </c>
      <c r="E2920" s="40" t="s">
        <v>17</v>
      </c>
      <c r="F2920" s="40">
        <v>36313.199999999997</v>
      </c>
      <c r="G2920" s="40">
        <f t="shared" si="486"/>
        <v>43532.264159999999</v>
      </c>
      <c r="H2920" s="40">
        <v>37723.739199999996</v>
      </c>
      <c r="I2920" s="40">
        <f t="shared" si="485"/>
        <v>39647.649899199998</v>
      </c>
      <c r="J2920" s="40">
        <f t="shared" si="487"/>
        <v>39647.649899199998</v>
      </c>
      <c r="K2920" s="39">
        <v>53869.4995776</v>
      </c>
      <c r="L2920" s="39">
        <v>83509.440000000002</v>
      </c>
      <c r="M2920" s="39">
        <f t="shared" si="488"/>
        <v>53869.4995776</v>
      </c>
    </row>
    <row r="2921" spans="1:13" ht="24.75" customHeight="1" x14ac:dyDescent="0.15">
      <c r="A2921" s="113"/>
      <c r="B2921" s="113"/>
      <c r="C2921" s="113"/>
      <c r="D2921" s="86" t="s">
        <v>81</v>
      </c>
      <c r="E2921" s="87"/>
      <c r="F2921" s="87"/>
      <c r="G2921" s="87"/>
      <c r="H2921" s="87"/>
      <c r="I2921" s="87"/>
      <c r="J2921" s="87"/>
      <c r="K2921" s="87"/>
      <c r="L2921" s="87"/>
      <c r="M2921" s="88"/>
    </row>
    <row r="2922" spans="1:13" ht="16.5" customHeight="1" x14ac:dyDescent="0.15">
      <c r="A2922" s="113"/>
      <c r="B2922" s="113"/>
      <c r="C2922" s="113"/>
      <c r="D2922" s="40" t="s">
        <v>763</v>
      </c>
      <c r="E2922" s="118" t="s">
        <v>82</v>
      </c>
      <c r="F2922" s="40">
        <v>58235.76</v>
      </c>
      <c r="G2922" s="40">
        <f>(F2922*19.88%)+F2922</f>
        <v>69813.029087999996</v>
      </c>
      <c r="H2922" s="40">
        <v>53961.477599999998</v>
      </c>
      <c r="I2922" s="40">
        <f>(H2922*5.1%)+H2922</f>
        <v>56713.512957599996</v>
      </c>
      <c r="J2922" s="40">
        <f>I2922</f>
        <v>56713.512957599996</v>
      </c>
      <c r="K2922" s="121">
        <v>305536.99001280003</v>
      </c>
      <c r="L2922" s="121">
        <v>203153.23</v>
      </c>
      <c r="M2922" s="121">
        <f>MIN(K2922,L2922)</f>
        <v>203153.23</v>
      </c>
    </row>
    <row r="2923" spans="1:13" ht="24.75" customHeight="1" x14ac:dyDescent="0.15">
      <c r="A2923" s="113"/>
      <c r="B2923" s="113"/>
      <c r="C2923" s="113"/>
      <c r="D2923" s="40" t="s">
        <v>2305</v>
      </c>
      <c r="E2923" s="119"/>
      <c r="F2923" s="40"/>
      <c r="G2923" s="40"/>
      <c r="H2923" s="40"/>
      <c r="I2923" s="40"/>
      <c r="J2923" s="40">
        <f t="shared" ref="J2923:J2928" si="489">+(G2923+I2923)/2</f>
        <v>0</v>
      </c>
      <c r="K2923" s="122"/>
      <c r="L2923" s="122"/>
      <c r="M2923" s="122"/>
    </row>
    <row r="2924" spans="1:13" ht="24.75" customHeight="1" x14ac:dyDescent="0.15">
      <c r="A2924" s="113"/>
      <c r="B2924" s="113"/>
      <c r="C2924" s="113"/>
      <c r="D2924" s="40" t="s">
        <v>119</v>
      </c>
      <c r="E2924" s="119"/>
      <c r="F2924" s="40"/>
      <c r="G2924" s="40"/>
      <c r="H2924" s="40"/>
      <c r="I2924" s="40"/>
      <c r="J2924" s="40">
        <f t="shared" si="489"/>
        <v>0</v>
      </c>
      <c r="K2924" s="122"/>
      <c r="L2924" s="122"/>
      <c r="M2924" s="122"/>
    </row>
    <row r="2925" spans="1:13" ht="16.5" customHeight="1" x14ac:dyDescent="0.15">
      <c r="A2925" s="113"/>
      <c r="B2925" s="113"/>
      <c r="C2925" s="113"/>
      <c r="D2925" s="40" t="s">
        <v>2306</v>
      </c>
      <c r="E2925" s="119"/>
      <c r="F2925" s="40"/>
      <c r="G2925" s="40"/>
      <c r="H2925" s="40"/>
      <c r="I2925" s="40"/>
      <c r="J2925" s="40">
        <f t="shared" si="489"/>
        <v>0</v>
      </c>
      <c r="K2925" s="122"/>
      <c r="L2925" s="122"/>
      <c r="M2925" s="122"/>
    </row>
    <row r="2926" spans="1:13" ht="24.75" customHeight="1" x14ac:dyDescent="0.15">
      <c r="A2926" s="113"/>
      <c r="B2926" s="113"/>
      <c r="C2926" s="113"/>
      <c r="D2926" s="40" t="s">
        <v>2307</v>
      </c>
      <c r="E2926" s="119"/>
      <c r="F2926" s="40"/>
      <c r="G2926" s="40"/>
      <c r="H2926" s="40"/>
      <c r="I2926" s="40"/>
      <c r="J2926" s="40">
        <f t="shared" si="489"/>
        <v>0</v>
      </c>
      <c r="K2926" s="122"/>
      <c r="L2926" s="122"/>
      <c r="M2926" s="122"/>
    </row>
    <row r="2927" spans="1:13" ht="24.75" customHeight="1" x14ac:dyDescent="0.15">
      <c r="A2927" s="113"/>
      <c r="B2927" s="113"/>
      <c r="C2927" s="113"/>
      <c r="D2927" s="40" t="s">
        <v>99</v>
      </c>
      <c r="E2927" s="119"/>
      <c r="F2927" s="40"/>
      <c r="G2927" s="40"/>
      <c r="H2927" s="40"/>
      <c r="I2927" s="40"/>
      <c r="J2927" s="40">
        <f t="shared" si="489"/>
        <v>0</v>
      </c>
      <c r="K2927" s="122"/>
      <c r="L2927" s="122"/>
      <c r="M2927" s="122"/>
    </row>
    <row r="2928" spans="1:13" ht="13.5" customHeight="1" x14ac:dyDescent="0.15">
      <c r="A2928" s="114"/>
      <c r="B2928" s="114"/>
      <c r="C2928" s="114"/>
      <c r="D2928" s="40" t="s">
        <v>2308</v>
      </c>
      <c r="E2928" s="120"/>
      <c r="F2928" s="40"/>
      <c r="G2928" s="40"/>
      <c r="H2928" s="40"/>
      <c r="I2928" s="40"/>
      <c r="J2928" s="40">
        <f t="shared" si="489"/>
        <v>0</v>
      </c>
      <c r="K2928" s="123"/>
      <c r="L2928" s="123"/>
      <c r="M2928" s="123"/>
    </row>
    <row r="2929" spans="1:13" ht="25.5" customHeight="1" x14ac:dyDescent="0.15">
      <c r="A2929" s="112">
        <v>4</v>
      </c>
      <c r="B2929" s="112" t="s">
        <v>2309</v>
      </c>
      <c r="C2929" s="112" t="s">
        <v>2310</v>
      </c>
      <c r="D2929" s="86" t="s">
        <v>15</v>
      </c>
      <c r="E2929" s="87"/>
      <c r="F2929" s="87"/>
      <c r="G2929" s="87"/>
      <c r="H2929" s="87"/>
      <c r="I2929" s="87"/>
      <c r="J2929" s="87"/>
      <c r="K2929" s="87"/>
      <c r="L2929" s="87"/>
      <c r="M2929" s="88"/>
    </row>
    <row r="2930" spans="1:13" ht="26.25" customHeight="1" x14ac:dyDescent="0.15">
      <c r="A2930" s="113"/>
      <c r="B2930" s="113"/>
      <c r="C2930" s="113"/>
      <c r="D2930" s="40" t="s">
        <v>2311</v>
      </c>
      <c r="E2930" s="40" t="s">
        <v>17</v>
      </c>
      <c r="F2930" s="40">
        <v>737612.37</v>
      </c>
      <c r="G2930" s="40">
        <f t="shared" ref="G2930:G2944" si="490">(F2930*19.88%)+F2930</f>
        <v>884249.70915599994</v>
      </c>
      <c r="H2930" s="40">
        <v>90806.8</v>
      </c>
      <c r="I2930" s="40">
        <f t="shared" ref="I2930:I2944" si="491">(H2930*5.1%)+H2930</f>
        <v>95437.946800000005</v>
      </c>
      <c r="J2930" s="40">
        <f>I2930</f>
        <v>95437.946800000005</v>
      </c>
      <c r="K2930" s="39">
        <v>282654.7674216</v>
      </c>
      <c r="L2930" s="39">
        <v>80699.850000000006</v>
      </c>
      <c r="M2930" s="39">
        <f>MIN(K2930,L2930)</f>
        <v>80699.850000000006</v>
      </c>
    </row>
    <row r="2931" spans="1:13" ht="20.25" customHeight="1" x14ac:dyDescent="0.15">
      <c r="A2931" s="113"/>
      <c r="B2931" s="113"/>
      <c r="C2931" s="113"/>
      <c r="D2931" s="40" t="s">
        <v>2312</v>
      </c>
      <c r="E2931" s="40" t="s">
        <v>17</v>
      </c>
      <c r="F2931" s="40">
        <v>476611.74</v>
      </c>
      <c r="G2931" s="40">
        <f t="shared" si="490"/>
        <v>571362.15391200001</v>
      </c>
      <c r="H2931" s="40">
        <v>32431</v>
      </c>
      <c r="I2931" s="40">
        <f t="shared" si="491"/>
        <v>34084.981</v>
      </c>
      <c r="J2931" s="40">
        <f t="shared" ref="J2931:J2944" si="492">I2931</f>
        <v>34084.981</v>
      </c>
      <c r="K2931" s="39">
        <v>312501.84695520002</v>
      </c>
      <c r="L2931" s="39">
        <v>63210.42</v>
      </c>
      <c r="M2931" s="39">
        <f t="shared" ref="M2931:M2944" si="493">MIN(K2931,L2931)</f>
        <v>63210.42</v>
      </c>
    </row>
    <row r="2932" spans="1:13" ht="15" customHeight="1" x14ac:dyDescent="0.15">
      <c r="A2932" s="113"/>
      <c r="B2932" s="113"/>
      <c r="C2932" s="113"/>
      <c r="D2932" s="40" t="s">
        <v>2313</v>
      </c>
      <c r="E2932" s="40" t="s">
        <v>17</v>
      </c>
      <c r="F2932" s="40">
        <v>177027.84</v>
      </c>
      <c r="G2932" s="40">
        <f t="shared" si="490"/>
        <v>212220.97459199998</v>
      </c>
      <c r="H2932" s="40">
        <v>78761</v>
      </c>
      <c r="I2932" s="40">
        <f t="shared" si="491"/>
        <v>82777.811000000002</v>
      </c>
      <c r="J2932" s="40">
        <f t="shared" si="492"/>
        <v>82777.811000000002</v>
      </c>
      <c r="K2932" s="39">
        <v>262615.13362560002</v>
      </c>
      <c r="L2932" s="39">
        <v>82361.684999999998</v>
      </c>
      <c r="M2932" s="39">
        <f t="shared" si="493"/>
        <v>82361.684999999998</v>
      </c>
    </row>
    <row r="2933" spans="1:13" ht="24.75" customHeight="1" x14ac:dyDescent="0.15">
      <c r="A2933" s="113"/>
      <c r="B2933" s="113"/>
      <c r="C2933" s="113"/>
      <c r="D2933" s="40" t="s">
        <v>432</v>
      </c>
      <c r="E2933" s="40" t="s">
        <v>17</v>
      </c>
      <c r="F2933" s="40">
        <v>107804.07</v>
      </c>
      <c r="G2933" s="40">
        <f t="shared" si="490"/>
        <v>129235.51911600001</v>
      </c>
      <c r="H2933" s="40">
        <v>11119.2</v>
      </c>
      <c r="I2933" s="40">
        <f t="shared" si="491"/>
        <v>11686.279200000001</v>
      </c>
      <c r="J2933" s="40">
        <f t="shared" si="492"/>
        <v>11686.279200000001</v>
      </c>
      <c r="K2933" s="39">
        <v>159925.40766719999</v>
      </c>
      <c r="L2933" s="39">
        <v>45360.42</v>
      </c>
      <c r="M2933" s="39">
        <f t="shared" si="493"/>
        <v>45360.42</v>
      </c>
    </row>
    <row r="2934" spans="1:13" ht="24" customHeight="1" x14ac:dyDescent="0.15">
      <c r="A2934" s="113"/>
      <c r="B2934" s="113"/>
      <c r="C2934" s="113"/>
      <c r="D2934" s="40" t="s">
        <v>2314</v>
      </c>
      <c r="E2934" s="40" t="s">
        <v>17</v>
      </c>
      <c r="F2934" s="40">
        <v>522002.25</v>
      </c>
      <c r="G2934" s="40">
        <f t="shared" si="490"/>
        <v>625776.29729999998</v>
      </c>
      <c r="H2934" s="40">
        <v>92660</v>
      </c>
      <c r="I2934" s="40">
        <f t="shared" si="491"/>
        <v>97385.66</v>
      </c>
      <c r="J2934" s="40">
        <f t="shared" si="492"/>
        <v>97385.66</v>
      </c>
      <c r="K2934" s="39">
        <v>152007.469824</v>
      </c>
      <c r="L2934" s="39">
        <v>356982.15</v>
      </c>
      <c r="M2934" s="39">
        <f t="shared" si="493"/>
        <v>152007.469824</v>
      </c>
    </row>
    <row r="2935" spans="1:13" ht="17.25" customHeight="1" x14ac:dyDescent="0.15">
      <c r="A2935" s="113"/>
      <c r="B2935" s="113"/>
      <c r="C2935" s="113"/>
      <c r="D2935" s="40" t="s">
        <v>2315</v>
      </c>
      <c r="E2935" s="40" t="s">
        <v>17</v>
      </c>
      <c r="F2935" s="40">
        <v>476611.74</v>
      </c>
      <c r="G2935" s="40">
        <f t="shared" si="490"/>
        <v>571362.15391200001</v>
      </c>
      <c r="H2935" s="40">
        <v>74128</v>
      </c>
      <c r="I2935" s="40">
        <f t="shared" si="491"/>
        <v>77908.528000000006</v>
      </c>
      <c r="J2935" s="40">
        <f t="shared" si="492"/>
        <v>77908.528000000006</v>
      </c>
      <c r="K2935" s="39">
        <v>707041.1515104</v>
      </c>
      <c r="L2935" s="39">
        <v>356982.15</v>
      </c>
      <c r="M2935" s="39">
        <f t="shared" si="493"/>
        <v>356982.15</v>
      </c>
    </row>
    <row r="2936" spans="1:13" ht="12.75" customHeight="1" x14ac:dyDescent="0.15">
      <c r="A2936" s="113"/>
      <c r="B2936" s="113"/>
      <c r="C2936" s="113"/>
      <c r="D2936" s="40" t="s">
        <v>2316</v>
      </c>
      <c r="E2936" s="40" t="s">
        <v>17</v>
      </c>
      <c r="F2936" s="40">
        <v>964570.86</v>
      </c>
      <c r="G2936" s="40">
        <f t="shared" si="490"/>
        <v>1156327.546968</v>
      </c>
      <c r="H2936" s="40">
        <v>63121.845199999996</v>
      </c>
      <c r="I2936" s="40">
        <f t="shared" si="491"/>
        <v>66341.059305199989</v>
      </c>
      <c r="J2936" s="40">
        <f t="shared" si="492"/>
        <v>66341.059305199989</v>
      </c>
      <c r="K2936" s="39">
        <v>90137.994945599989</v>
      </c>
      <c r="L2936" s="39">
        <v>356982.15</v>
      </c>
      <c r="M2936" s="39">
        <f t="shared" si="493"/>
        <v>90137.994945599989</v>
      </c>
    </row>
    <row r="2937" spans="1:13" ht="24.75" customHeight="1" x14ac:dyDescent="0.15">
      <c r="A2937" s="113"/>
      <c r="B2937" s="113"/>
      <c r="C2937" s="113"/>
      <c r="D2937" s="40" t="s">
        <v>1555</v>
      </c>
      <c r="E2937" s="40" t="s">
        <v>17</v>
      </c>
      <c r="F2937" s="40">
        <v>59008.95</v>
      </c>
      <c r="G2937" s="40">
        <f t="shared" si="490"/>
        <v>70739.92925999999</v>
      </c>
      <c r="H2937" s="40">
        <v>61301.076199999996</v>
      </c>
      <c r="I2937" s="40">
        <f t="shared" si="491"/>
        <v>64427.431086199998</v>
      </c>
      <c r="J2937" s="40">
        <f t="shared" si="492"/>
        <v>64427.431086199998</v>
      </c>
      <c r="K2937" s="39">
        <v>87537.936813599998</v>
      </c>
      <c r="L2937" s="39">
        <v>80539.199999999997</v>
      </c>
      <c r="M2937" s="39">
        <f t="shared" si="493"/>
        <v>80539.199999999997</v>
      </c>
    </row>
    <row r="2938" spans="1:13" ht="12" customHeight="1" x14ac:dyDescent="0.15">
      <c r="A2938" s="113"/>
      <c r="B2938" s="113"/>
      <c r="C2938" s="113"/>
      <c r="D2938" s="40" t="s">
        <v>2317</v>
      </c>
      <c r="E2938" s="40" t="s">
        <v>17</v>
      </c>
      <c r="F2938" s="40">
        <v>692220.87</v>
      </c>
      <c r="G2938" s="40">
        <f t="shared" si="490"/>
        <v>829834.37895599997</v>
      </c>
      <c r="H2938" s="40">
        <v>92660</v>
      </c>
      <c r="I2938" s="40">
        <f t="shared" si="491"/>
        <v>97385.66</v>
      </c>
      <c r="J2938" s="40">
        <f t="shared" si="492"/>
        <v>97385.66</v>
      </c>
      <c r="K2938" s="39">
        <v>944247.16742159997</v>
      </c>
      <c r="L2938" s="39">
        <v>25364.85</v>
      </c>
      <c r="M2938" s="39">
        <f t="shared" si="493"/>
        <v>25364.85</v>
      </c>
    </row>
    <row r="2939" spans="1:13" ht="24.75" customHeight="1" x14ac:dyDescent="0.15">
      <c r="A2939" s="113"/>
      <c r="B2939" s="113"/>
      <c r="C2939" s="113"/>
      <c r="D2939" s="40" t="s">
        <v>2318</v>
      </c>
      <c r="E2939" s="40" t="s">
        <v>17</v>
      </c>
      <c r="F2939" s="40">
        <v>39716.82</v>
      </c>
      <c r="G2939" s="40">
        <f t="shared" si="490"/>
        <v>47612.523816000001</v>
      </c>
      <c r="H2939" s="40">
        <v>41259.644800000002</v>
      </c>
      <c r="I2939" s="40">
        <f t="shared" si="491"/>
        <v>43363.886684800003</v>
      </c>
      <c r="J2939" s="40">
        <f t="shared" si="492"/>
        <v>43363.886684800003</v>
      </c>
      <c r="K2939" s="39">
        <v>58918.772774400008</v>
      </c>
      <c r="L2939" s="39">
        <v>26098.485000000001</v>
      </c>
      <c r="M2939" s="39">
        <f t="shared" si="493"/>
        <v>26098.485000000001</v>
      </c>
    </row>
    <row r="2940" spans="1:13" ht="17.25" customHeight="1" x14ac:dyDescent="0.15">
      <c r="A2940" s="113"/>
      <c r="B2940" s="113"/>
      <c r="C2940" s="113"/>
      <c r="D2940" s="40" t="s">
        <v>2319</v>
      </c>
      <c r="E2940" s="40" t="s">
        <v>17</v>
      </c>
      <c r="F2940" s="40">
        <v>2270.0700000000002</v>
      </c>
      <c r="G2940" s="40">
        <f t="shared" si="490"/>
        <v>2721.3599160000003</v>
      </c>
      <c r="H2940" s="40">
        <v>2358.1970000000001</v>
      </c>
      <c r="I2940" s="40">
        <f t="shared" si="491"/>
        <v>2478.4650470000001</v>
      </c>
      <c r="J2940" s="40">
        <f t="shared" si="492"/>
        <v>2478.4650470000001</v>
      </c>
      <c r="K2940" s="39">
        <v>3367.5053160000002</v>
      </c>
      <c r="L2940" s="39">
        <v>45360.42</v>
      </c>
      <c r="M2940" s="39">
        <f t="shared" si="493"/>
        <v>3367.5053160000002</v>
      </c>
    </row>
    <row r="2941" spans="1:13" ht="24.75" customHeight="1" x14ac:dyDescent="0.15">
      <c r="A2941" s="113"/>
      <c r="B2941" s="113"/>
      <c r="C2941" s="113"/>
      <c r="D2941" s="40" t="s">
        <v>2320</v>
      </c>
      <c r="E2941" s="40" t="s">
        <v>17</v>
      </c>
      <c r="F2941" s="40">
        <v>177027.84</v>
      </c>
      <c r="G2941" s="40">
        <f t="shared" si="490"/>
        <v>212220.97459199998</v>
      </c>
      <c r="H2941" s="40">
        <v>92660</v>
      </c>
      <c r="I2941" s="40">
        <f t="shared" si="491"/>
        <v>97385.66</v>
      </c>
      <c r="J2941" s="40">
        <f t="shared" si="492"/>
        <v>97385.66</v>
      </c>
      <c r="K2941" s="39">
        <v>150843.06719999999</v>
      </c>
      <c r="L2941" s="39">
        <v>116246.34</v>
      </c>
      <c r="M2941" s="39">
        <f t="shared" si="493"/>
        <v>116246.34</v>
      </c>
    </row>
    <row r="2942" spans="1:13" ht="19.5" customHeight="1" x14ac:dyDescent="0.15">
      <c r="A2942" s="113"/>
      <c r="B2942" s="113"/>
      <c r="C2942" s="113"/>
      <c r="D2942" s="40" t="s">
        <v>2321</v>
      </c>
      <c r="E2942" s="40" t="s">
        <v>17</v>
      </c>
      <c r="F2942" s="40">
        <v>476611.74</v>
      </c>
      <c r="G2942" s="40">
        <f t="shared" si="490"/>
        <v>571362.15391200001</v>
      </c>
      <c r="H2942" s="40">
        <v>111192</v>
      </c>
      <c r="I2942" s="40">
        <f t="shared" si="491"/>
        <v>116862.792</v>
      </c>
      <c r="J2942" s="40">
        <f t="shared" si="492"/>
        <v>116862.792</v>
      </c>
      <c r="K2942" s="39">
        <v>510418.53659999999</v>
      </c>
      <c r="L2942" s="39">
        <v>219555</v>
      </c>
      <c r="M2942" s="39">
        <f t="shared" si="493"/>
        <v>219555</v>
      </c>
    </row>
    <row r="2943" spans="1:13" ht="20.25" customHeight="1" x14ac:dyDescent="0.15">
      <c r="A2943" s="113"/>
      <c r="B2943" s="113"/>
      <c r="C2943" s="113"/>
      <c r="D2943" s="40" t="s">
        <v>2322</v>
      </c>
      <c r="E2943" s="40" t="s">
        <v>17</v>
      </c>
      <c r="F2943" s="40">
        <v>17022.060000000001</v>
      </c>
      <c r="G2943" s="40">
        <f t="shared" si="490"/>
        <v>20406.045528000002</v>
      </c>
      <c r="H2943" s="40">
        <v>17683.234400000001</v>
      </c>
      <c r="I2943" s="40">
        <f t="shared" si="491"/>
        <v>18585.079354400001</v>
      </c>
      <c r="J2943" s="40">
        <f t="shared" si="492"/>
        <v>18585.079354400001</v>
      </c>
      <c r="K2943" s="39">
        <v>25251.658723200002</v>
      </c>
      <c r="L2943" s="39">
        <v>27510.42</v>
      </c>
      <c r="M2943" s="39">
        <f t="shared" si="493"/>
        <v>25251.658723200002</v>
      </c>
    </row>
    <row r="2944" spans="1:13" ht="24.75" customHeight="1" x14ac:dyDescent="0.15">
      <c r="A2944" s="113"/>
      <c r="B2944" s="113"/>
      <c r="C2944" s="113"/>
      <c r="D2944" s="40" t="s">
        <v>2323</v>
      </c>
      <c r="E2944" s="40" t="s">
        <v>17</v>
      </c>
      <c r="F2944" s="40">
        <v>28370.43</v>
      </c>
      <c r="G2944" s="40">
        <f t="shared" si="490"/>
        <v>34010.471484000002</v>
      </c>
      <c r="H2944" s="40">
        <v>29472.3662</v>
      </c>
      <c r="I2944" s="40">
        <f t="shared" si="491"/>
        <v>30975.456876200002</v>
      </c>
      <c r="J2944" s="40">
        <f t="shared" si="492"/>
        <v>30975.456876200002</v>
      </c>
      <c r="K2944" s="39">
        <v>42086.538933600001</v>
      </c>
      <c r="L2944" s="39">
        <v>80549.91</v>
      </c>
      <c r="M2944" s="39">
        <f t="shared" si="493"/>
        <v>42086.538933600001</v>
      </c>
    </row>
    <row r="2945" spans="1:13" ht="24.75" customHeight="1" x14ac:dyDescent="0.15">
      <c r="A2945" s="113"/>
      <c r="B2945" s="113"/>
      <c r="C2945" s="113"/>
      <c r="D2945" s="86" t="s">
        <v>81</v>
      </c>
      <c r="E2945" s="87"/>
      <c r="F2945" s="87"/>
      <c r="G2945" s="87"/>
      <c r="H2945" s="87"/>
      <c r="I2945" s="87"/>
      <c r="J2945" s="87"/>
      <c r="K2945" s="87"/>
      <c r="L2945" s="87"/>
      <c r="M2945" s="88"/>
    </row>
    <row r="2946" spans="1:13" ht="19.5" customHeight="1" x14ac:dyDescent="0.15">
      <c r="A2946" s="113"/>
      <c r="B2946" s="113"/>
      <c r="C2946" s="113"/>
      <c r="D2946" s="40" t="s">
        <v>2324</v>
      </c>
      <c r="E2946" s="118" t="s">
        <v>82</v>
      </c>
      <c r="F2946" s="40">
        <v>56405.25</v>
      </c>
      <c r="G2946" s="40">
        <f>(F2946*19.88%)+F2946</f>
        <v>67618.613700000002</v>
      </c>
      <c r="H2946" s="40">
        <v>58596.330799999996</v>
      </c>
      <c r="I2946" s="40">
        <f>(H2946*5.1%)+H2946</f>
        <v>61584.743670799995</v>
      </c>
      <c r="J2946" s="40">
        <f>I2946</f>
        <v>61584.743670799995</v>
      </c>
      <c r="K2946" s="121">
        <v>83675.560382399999</v>
      </c>
      <c r="L2946" s="121">
        <v>231518.07</v>
      </c>
      <c r="M2946" s="121">
        <f>MIN(K2946,L2946)</f>
        <v>83675.560382399999</v>
      </c>
    </row>
    <row r="2947" spans="1:13" ht="16.5" customHeight="1" x14ac:dyDescent="0.15">
      <c r="A2947" s="113"/>
      <c r="B2947" s="113"/>
      <c r="C2947" s="113"/>
      <c r="D2947" s="40" t="s">
        <v>2325</v>
      </c>
      <c r="E2947" s="119"/>
      <c r="F2947" s="40"/>
      <c r="G2947" s="40"/>
      <c r="H2947" s="40"/>
      <c r="I2947" s="40"/>
      <c r="J2947" s="40">
        <f t="shared" ref="J2947:J2954" si="494">+(G2947+I2947)/2</f>
        <v>0</v>
      </c>
      <c r="K2947" s="122"/>
      <c r="L2947" s="122"/>
      <c r="M2947" s="122"/>
    </row>
    <row r="2948" spans="1:13" ht="24.75" customHeight="1" x14ac:dyDescent="0.15">
      <c r="A2948" s="113"/>
      <c r="B2948" s="113"/>
      <c r="C2948" s="113"/>
      <c r="D2948" s="40" t="s">
        <v>2326</v>
      </c>
      <c r="E2948" s="119"/>
      <c r="F2948" s="40"/>
      <c r="G2948" s="40"/>
      <c r="H2948" s="40"/>
      <c r="I2948" s="40"/>
      <c r="J2948" s="40">
        <f t="shared" si="494"/>
        <v>0</v>
      </c>
      <c r="K2948" s="122"/>
      <c r="L2948" s="122"/>
      <c r="M2948" s="122"/>
    </row>
    <row r="2949" spans="1:13" ht="24.75" customHeight="1" x14ac:dyDescent="0.15">
      <c r="A2949" s="113"/>
      <c r="B2949" s="113"/>
      <c r="C2949" s="113"/>
      <c r="D2949" s="40" t="s">
        <v>2327</v>
      </c>
      <c r="E2949" s="119"/>
      <c r="F2949" s="40"/>
      <c r="G2949" s="40"/>
      <c r="H2949" s="40"/>
      <c r="I2949" s="40"/>
      <c r="J2949" s="40">
        <f t="shared" si="494"/>
        <v>0</v>
      </c>
      <c r="K2949" s="122"/>
      <c r="L2949" s="122"/>
      <c r="M2949" s="122"/>
    </row>
    <row r="2950" spans="1:13" ht="24.75" customHeight="1" x14ac:dyDescent="0.15">
      <c r="A2950" s="113"/>
      <c r="B2950" s="113"/>
      <c r="C2950" s="113"/>
      <c r="D2950" s="40" t="s">
        <v>2328</v>
      </c>
      <c r="E2950" s="119"/>
      <c r="F2950" s="40"/>
      <c r="G2950" s="40"/>
      <c r="H2950" s="40"/>
      <c r="I2950" s="40"/>
      <c r="J2950" s="40">
        <f t="shared" si="494"/>
        <v>0</v>
      </c>
      <c r="K2950" s="122"/>
      <c r="L2950" s="122"/>
      <c r="M2950" s="122"/>
    </row>
    <row r="2951" spans="1:13" ht="24.75" customHeight="1" x14ac:dyDescent="0.15">
      <c r="A2951" s="113"/>
      <c r="B2951" s="113"/>
      <c r="C2951" s="113"/>
      <c r="D2951" s="40" t="s">
        <v>788</v>
      </c>
      <c r="E2951" s="119"/>
      <c r="F2951" s="40"/>
      <c r="G2951" s="40"/>
      <c r="H2951" s="40"/>
      <c r="I2951" s="40"/>
      <c r="J2951" s="40">
        <f t="shared" si="494"/>
        <v>0</v>
      </c>
      <c r="K2951" s="122"/>
      <c r="L2951" s="122"/>
      <c r="M2951" s="122"/>
    </row>
    <row r="2952" spans="1:13" ht="21.75" customHeight="1" x14ac:dyDescent="0.15">
      <c r="A2952" s="113"/>
      <c r="B2952" s="113"/>
      <c r="C2952" s="113"/>
      <c r="D2952" s="40" t="s">
        <v>2329</v>
      </c>
      <c r="E2952" s="119"/>
      <c r="F2952" s="40"/>
      <c r="G2952" s="40"/>
      <c r="H2952" s="40"/>
      <c r="I2952" s="40"/>
      <c r="J2952" s="40">
        <f t="shared" si="494"/>
        <v>0</v>
      </c>
      <c r="K2952" s="122"/>
      <c r="L2952" s="122"/>
      <c r="M2952" s="122"/>
    </row>
    <row r="2953" spans="1:13" ht="33" customHeight="1" x14ac:dyDescent="0.15">
      <c r="A2953" s="113"/>
      <c r="B2953" s="113"/>
      <c r="C2953" s="113"/>
      <c r="D2953" s="40" t="s">
        <v>793</v>
      </c>
      <c r="E2953" s="119"/>
      <c r="F2953" s="40"/>
      <c r="G2953" s="40"/>
      <c r="H2953" s="40"/>
      <c r="I2953" s="40"/>
      <c r="J2953" s="40">
        <f t="shared" si="494"/>
        <v>0</v>
      </c>
      <c r="K2953" s="122"/>
      <c r="L2953" s="122"/>
      <c r="M2953" s="122"/>
    </row>
    <row r="2954" spans="1:13" ht="24.75" customHeight="1" x14ac:dyDescent="0.15">
      <c r="A2954" s="114"/>
      <c r="B2954" s="114"/>
      <c r="C2954" s="114"/>
      <c r="D2954" s="40" t="s">
        <v>1271</v>
      </c>
      <c r="E2954" s="120"/>
      <c r="F2954" s="40"/>
      <c r="G2954" s="40"/>
      <c r="H2954" s="40"/>
      <c r="I2954" s="40"/>
      <c r="J2954" s="40">
        <f t="shared" si="494"/>
        <v>0</v>
      </c>
      <c r="K2954" s="123"/>
      <c r="L2954" s="123"/>
      <c r="M2954" s="123"/>
    </row>
    <row r="2955" spans="1:13" ht="33" customHeight="1" x14ac:dyDescent="0.15">
      <c r="A2955" s="112">
        <v>5</v>
      </c>
      <c r="B2955" s="112" t="s">
        <v>2330</v>
      </c>
      <c r="C2955" s="112" t="s">
        <v>2331</v>
      </c>
      <c r="D2955" s="86" t="s">
        <v>15</v>
      </c>
      <c r="E2955" s="87"/>
      <c r="F2955" s="87"/>
      <c r="G2955" s="87"/>
      <c r="H2955" s="87"/>
      <c r="I2955" s="87"/>
      <c r="J2955" s="87"/>
      <c r="K2955" s="87"/>
      <c r="L2955" s="87"/>
      <c r="M2955" s="88"/>
    </row>
    <row r="2956" spans="1:13" ht="27.75" customHeight="1" x14ac:dyDescent="0.15">
      <c r="A2956" s="113"/>
      <c r="B2956" s="113"/>
      <c r="C2956" s="113"/>
      <c r="D2956" s="40" t="s">
        <v>2332</v>
      </c>
      <c r="E2956" s="40" t="s">
        <v>17</v>
      </c>
      <c r="F2956" s="40">
        <v>151976.88</v>
      </c>
      <c r="G2956" s="40">
        <f t="shared" ref="G2956:G2968" si="495">(F2956*19.88%)+F2956</f>
        <v>182189.88374399999</v>
      </c>
      <c r="H2956" s="40">
        <v>158714.53419999999</v>
      </c>
      <c r="I2956" s="40">
        <f t="shared" ref="I2956:I2968" si="496">(H2956*5.1%)+H2956</f>
        <v>166808.97544419998</v>
      </c>
      <c r="J2956" s="40">
        <f>I2956</f>
        <v>166808.97544419998</v>
      </c>
      <c r="K2956" s="39">
        <v>226644.3548376</v>
      </c>
      <c r="L2956" s="39">
        <v>80699.850000000006</v>
      </c>
      <c r="M2956" s="39">
        <f>MIN(K2956,L2956)</f>
        <v>80699.850000000006</v>
      </c>
    </row>
    <row r="2957" spans="1:13" ht="14.25" customHeight="1" x14ac:dyDescent="0.15">
      <c r="A2957" s="113"/>
      <c r="B2957" s="113"/>
      <c r="C2957" s="113"/>
      <c r="D2957" s="40" t="s">
        <v>2333</v>
      </c>
      <c r="E2957" s="40" t="s">
        <v>17</v>
      </c>
      <c r="F2957" s="40">
        <v>151976.88</v>
      </c>
      <c r="G2957" s="40">
        <f t="shared" si="495"/>
        <v>182189.88374399999</v>
      </c>
      <c r="H2957" s="40">
        <v>158714.53419999999</v>
      </c>
      <c r="I2957" s="40">
        <f t="shared" si="496"/>
        <v>166808.97544419998</v>
      </c>
      <c r="J2957" s="40">
        <f t="shared" ref="J2957:J2968" si="497">I2957</f>
        <v>166808.97544419998</v>
      </c>
      <c r="K2957" s="39">
        <v>226644.3548376</v>
      </c>
      <c r="L2957" s="39">
        <v>63210.42</v>
      </c>
      <c r="M2957" s="39">
        <f t="shared" ref="M2957:M2968" si="498">MIN(K2957,L2957)</f>
        <v>63210.42</v>
      </c>
    </row>
    <row r="2958" spans="1:13" ht="15" customHeight="1" x14ac:dyDescent="0.15">
      <c r="A2958" s="113"/>
      <c r="B2958" s="113"/>
      <c r="C2958" s="113"/>
      <c r="D2958" s="40" t="s">
        <v>2334</v>
      </c>
      <c r="E2958" s="40" t="s">
        <v>17</v>
      </c>
      <c r="F2958" s="40">
        <v>517849.2</v>
      </c>
      <c r="G2958" s="40">
        <f t="shared" si="495"/>
        <v>620797.62095999997</v>
      </c>
      <c r="H2958" s="40">
        <v>324310</v>
      </c>
      <c r="I2958" s="40">
        <f t="shared" si="496"/>
        <v>340849.81</v>
      </c>
      <c r="J2958" s="40">
        <f t="shared" si="497"/>
        <v>340849.81</v>
      </c>
      <c r="K2958" s="39">
        <v>463114.68</v>
      </c>
      <c r="L2958" s="39">
        <v>356982.15</v>
      </c>
      <c r="M2958" s="39">
        <f t="shared" si="498"/>
        <v>356982.15</v>
      </c>
    </row>
    <row r="2959" spans="1:13" ht="15" customHeight="1" x14ac:dyDescent="0.15">
      <c r="A2959" s="113"/>
      <c r="B2959" s="113"/>
      <c r="C2959" s="113"/>
      <c r="D2959" s="40" t="s">
        <v>2335</v>
      </c>
      <c r="E2959" s="40" t="s">
        <v>17</v>
      </c>
      <c r="F2959" s="40">
        <v>472820.04</v>
      </c>
      <c r="G2959" s="40">
        <f t="shared" si="495"/>
        <v>566816.66395199997</v>
      </c>
      <c r="H2959" s="40">
        <v>326163.20000000001</v>
      </c>
      <c r="I2959" s="40">
        <f t="shared" si="496"/>
        <v>342797.5232</v>
      </c>
      <c r="J2959" s="40">
        <f t="shared" si="497"/>
        <v>342797.5232</v>
      </c>
      <c r="K2959" s="39">
        <v>465761.04960000003</v>
      </c>
      <c r="L2959" s="39">
        <v>356982.15</v>
      </c>
      <c r="M2959" s="39">
        <f t="shared" si="498"/>
        <v>356982.15</v>
      </c>
    </row>
    <row r="2960" spans="1:13" ht="24.75" customHeight="1" x14ac:dyDescent="0.15">
      <c r="A2960" s="113"/>
      <c r="B2960" s="113"/>
      <c r="C2960" s="113"/>
      <c r="D2960" s="40" t="s">
        <v>2336</v>
      </c>
      <c r="E2960" s="40" t="s">
        <v>17</v>
      </c>
      <c r="F2960" s="40">
        <v>168864.3</v>
      </c>
      <c r="G2960" s="40">
        <f t="shared" si="495"/>
        <v>202434.52283999999</v>
      </c>
      <c r="H2960" s="40">
        <v>106447.808</v>
      </c>
      <c r="I2960" s="40">
        <f t="shared" si="496"/>
        <v>111876.64620800001</v>
      </c>
      <c r="J2960" s="40">
        <f t="shared" si="497"/>
        <v>111876.64620800001</v>
      </c>
      <c r="K2960" s="39">
        <v>152007.469824</v>
      </c>
      <c r="L2960" s="39">
        <v>81415.634999999995</v>
      </c>
      <c r="M2960" s="39">
        <f t="shared" si="498"/>
        <v>81415.634999999995</v>
      </c>
    </row>
    <row r="2961" spans="1:13" ht="16.5" customHeight="1" x14ac:dyDescent="0.15">
      <c r="A2961" s="113"/>
      <c r="B2961" s="113"/>
      <c r="C2961" s="113"/>
      <c r="D2961" s="40" t="s">
        <v>2337</v>
      </c>
      <c r="E2961" s="40" t="s">
        <v>17</v>
      </c>
      <c r="F2961" s="40">
        <v>135090.45000000001</v>
      </c>
      <c r="G2961" s="40">
        <f t="shared" si="495"/>
        <v>161946.43146000002</v>
      </c>
      <c r="H2961" s="40">
        <v>141079.48300000001</v>
      </c>
      <c r="I2961" s="40">
        <f t="shared" si="496"/>
        <v>148274.53663300001</v>
      </c>
      <c r="J2961" s="40">
        <f t="shared" si="497"/>
        <v>148274.53663300001</v>
      </c>
      <c r="K2961" s="39">
        <v>201461.50172400003</v>
      </c>
      <c r="L2961" s="39">
        <v>116760.42</v>
      </c>
      <c r="M2961" s="39">
        <f t="shared" si="498"/>
        <v>116760.42</v>
      </c>
    </row>
    <row r="2962" spans="1:13" ht="12.75" customHeight="1" x14ac:dyDescent="0.15">
      <c r="A2962" s="113"/>
      <c r="B2962" s="113"/>
      <c r="C2962" s="113"/>
      <c r="D2962" s="40" t="s">
        <v>2338</v>
      </c>
      <c r="E2962" s="40" t="s">
        <v>17</v>
      </c>
      <c r="F2962" s="40">
        <v>36024.120000000003</v>
      </c>
      <c r="G2962" s="40">
        <f t="shared" si="495"/>
        <v>43185.715056000001</v>
      </c>
      <c r="H2962" s="40">
        <v>37620.886599999998</v>
      </c>
      <c r="I2962" s="40">
        <f t="shared" si="496"/>
        <v>39539.551816599997</v>
      </c>
      <c r="J2962" s="40">
        <f t="shared" si="497"/>
        <v>39539.551816599997</v>
      </c>
      <c r="K2962" s="39">
        <v>53722.626064799995</v>
      </c>
      <c r="L2962" s="39">
        <v>27526.485000000001</v>
      </c>
      <c r="M2962" s="39">
        <f t="shared" si="498"/>
        <v>27526.485000000001</v>
      </c>
    </row>
    <row r="2963" spans="1:13" ht="9.75" customHeight="1" x14ac:dyDescent="0.15">
      <c r="A2963" s="113"/>
      <c r="B2963" s="113"/>
      <c r="C2963" s="113"/>
      <c r="D2963" s="40" t="s">
        <v>2339</v>
      </c>
      <c r="E2963" s="40" t="s">
        <v>17</v>
      </c>
      <c r="F2963" s="40">
        <v>72049.23</v>
      </c>
      <c r="G2963" s="40">
        <f t="shared" si="495"/>
        <v>86372.616923999987</v>
      </c>
      <c r="H2963" s="40">
        <v>75242.699800000002</v>
      </c>
      <c r="I2963" s="40">
        <f t="shared" si="496"/>
        <v>79080.077489799995</v>
      </c>
      <c r="J2963" s="40">
        <f t="shared" si="497"/>
        <v>79080.077489799995</v>
      </c>
      <c r="K2963" s="39">
        <v>107446.5753144</v>
      </c>
      <c r="L2963" s="39">
        <v>63215.775000000001</v>
      </c>
      <c r="M2963" s="39">
        <f t="shared" si="498"/>
        <v>63215.775000000001</v>
      </c>
    </row>
    <row r="2964" spans="1:13" ht="24.75" customHeight="1" x14ac:dyDescent="0.15">
      <c r="A2964" s="113"/>
      <c r="B2964" s="113"/>
      <c r="C2964" s="113"/>
      <c r="D2964" s="40" t="s">
        <v>2340</v>
      </c>
      <c r="E2964" s="40" t="s">
        <v>17</v>
      </c>
      <c r="F2964" s="40">
        <v>20263.32</v>
      </c>
      <c r="G2964" s="40">
        <f t="shared" si="495"/>
        <v>24291.668016</v>
      </c>
      <c r="H2964" s="40">
        <v>21161.6908</v>
      </c>
      <c r="I2964" s="40">
        <f t="shared" si="496"/>
        <v>22240.9370308</v>
      </c>
      <c r="J2964" s="40">
        <f t="shared" si="497"/>
        <v>22240.9370308</v>
      </c>
      <c r="K2964" s="39">
        <v>30218.894462400003</v>
      </c>
      <c r="L2964" s="39">
        <v>22155.42</v>
      </c>
      <c r="M2964" s="39">
        <f t="shared" si="498"/>
        <v>22155.42</v>
      </c>
    </row>
    <row r="2965" spans="1:13" ht="24.75" customHeight="1" x14ac:dyDescent="0.15">
      <c r="A2965" s="113"/>
      <c r="B2965" s="113"/>
      <c r="C2965" s="113"/>
      <c r="D2965" s="40" t="s">
        <v>2282</v>
      </c>
      <c r="E2965" s="40" t="s">
        <v>17</v>
      </c>
      <c r="F2965" s="40">
        <v>13509.54</v>
      </c>
      <c r="G2965" s="40">
        <f t="shared" si="495"/>
        <v>16195.236552</v>
      </c>
      <c r="H2965" s="40">
        <v>14108.411599999999</v>
      </c>
      <c r="I2965" s="40">
        <f t="shared" si="496"/>
        <v>14827.9405916</v>
      </c>
      <c r="J2965" s="40">
        <f t="shared" si="497"/>
        <v>14827.9405916</v>
      </c>
      <c r="K2965" s="39">
        <v>20146.811764800001</v>
      </c>
      <c r="L2965" s="39">
        <v>27533.625</v>
      </c>
      <c r="M2965" s="39">
        <f t="shared" si="498"/>
        <v>20146.811764800001</v>
      </c>
    </row>
    <row r="2966" spans="1:13" ht="24.75" customHeight="1" x14ac:dyDescent="0.15">
      <c r="A2966" s="113"/>
      <c r="B2966" s="113"/>
      <c r="C2966" s="113"/>
      <c r="D2966" s="40" t="s">
        <v>2341</v>
      </c>
      <c r="E2966" s="40" t="s">
        <v>17</v>
      </c>
      <c r="F2966" s="40">
        <v>10131.66</v>
      </c>
      <c r="G2966" s="40">
        <f t="shared" si="495"/>
        <v>12145.834008</v>
      </c>
      <c r="H2966" s="40">
        <v>10580.8454</v>
      </c>
      <c r="I2966" s="40">
        <f t="shared" si="496"/>
        <v>11120.4685154</v>
      </c>
      <c r="J2966" s="40">
        <f t="shared" si="497"/>
        <v>11120.4685154</v>
      </c>
      <c r="K2966" s="39">
        <v>15109.447231200002</v>
      </c>
      <c r="L2966" s="39">
        <v>32130</v>
      </c>
      <c r="M2966" s="39">
        <f t="shared" si="498"/>
        <v>15109.447231200002</v>
      </c>
    </row>
    <row r="2967" spans="1:13" ht="14.25" customHeight="1" x14ac:dyDescent="0.15">
      <c r="A2967" s="113"/>
      <c r="B2967" s="113"/>
      <c r="C2967" s="113"/>
      <c r="D2967" s="40" t="s">
        <v>2342</v>
      </c>
      <c r="E2967" s="40" t="s">
        <v>17</v>
      </c>
      <c r="F2967" s="40">
        <v>0</v>
      </c>
      <c r="G2967" s="40">
        <f t="shared" si="495"/>
        <v>0</v>
      </c>
      <c r="H2967" s="40">
        <v>0</v>
      </c>
      <c r="I2967" s="40">
        <f t="shared" si="496"/>
        <v>0</v>
      </c>
      <c r="J2967" s="40">
        <f t="shared" si="497"/>
        <v>0</v>
      </c>
      <c r="K2967" s="39">
        <v>1732419</v>
      </c>
      <c r="L2967" s="39">
        <v>275109.55499999999</v>
      </c>
      <c r="M2967" s="39">
        <f t="shared" si="498"/>
        <v>275109.55499999999</v>
      </c>
    </row>
    <row r="2968" spans="1:13" ht="24.75" customHeight="1" x14ac:dyDescent="0.15">
      <c r="A2968" s="113"/>
      <c r="B2968" s="113"/>
      <c r="C2968" s="113"/>
      <c r="D2968" s="40" t="s">
        <v>2343</v>
      </c>
      <c r="E2968" s="40" t="s">
        <v>17</v>
      </c>
      <c r="F2968" s="40">
        <v>0</v>
      </c>
      <c r="G2968" s="40">
        <f t="shared" si="495"/>
        <v>0</v>
      </c>
      <c r="H2968" s="40">
        <v>0</v>
      </c>
      <c r="I2968" s="40">
        <f t="shared" si="496"/>
        <v>0</v>
      </c>
      <c r="J2968" s="40">
        <f t="shared" si="497"/>
        <v>0</v>
      </c>
      <c r="K2968" s="39">
        <v>240108</v>
      </c>
      <c r="L2968" s="39">
        <v>214935.41999999998</v>
      </c>
      <c r="M2968" s="39">
        <f t="shared" si="498"/>
        <v>214935.41999999998</v>
      </c>
    </row>
    <row r="2969" spans="1:13" ht="24.75" customHeight="1" x14ac:dyDescent="0.15">
      <c r="A2969" s="113"/>
      <c r="B2969" s="113"/>
      <c r="C2969" s="113"/>
      <c r="D2969" s="86" t="s">
        <v>81</v>
      </c>
      <c r="E2969" s="87"/>
      <c r="F2969" s="87"/>
      <c r="G2969" s="87"/>
      <c r="H2969" s="87"/>
      <c r="I2969" s="87"/>
      <c r="J2969" s="87"/>
      <c r="K2969" s="87"/>
      <c r="L2969" s="87"/>
      <c r="M2969" s="88"/>
    </row>
    <row r="2970" spans="1:13" ht="12.75" customHeight="1" x14ac:dyDescent="0.15">
      <c r="A2970" s="113"/>
      <c r="B2970" s="113"/>
      <c r="C2970" s="113"/>
      <c r="D2970" s="40" t="s">
        <v>2344</v>
      </c>
      <c r="E2970" s="118" t="s">
        <v>82</v>
      </c>
      <c r="F2970" s="40">
        <v>50508.81</v>
      </c>
      <c r="G2970" s="40">
        <f>(F2970*19.88%)+F2970</f>
        <v>60549.961427999995</v>
      </c>
      <c r="H2970" s="40">
        <v>52747.631600000001</v>
      </c>
      <c r="I2970" s="40">
        <f>(H2970*5.1%)+H2970</f>
        <v>55437.760811599997</v>
      </c>
      <c r="J2970" s="40">
        <f>I2970</f>
        <v>55437.760811599997</v>
      </c>
      <c r="K2970" s="121">
        <v>75323.617924799997</v>
      </c>
      <c r="L2970" s="121">
        <v>279463.17</v>
      </c>
      <c r="M2970" s="121">
        <f>MIN(K2970,L2970)</f>
        <v>75323.617924799997</v>
      </c>
    </row>
    <row r="2971" spans="1:13" ht="16.5" customHeight="1" x14ac:dyDescent="0.15">
      <c r="A2971" s="113"/>
      <c r="B2971" s="113"/>
      <c r="C2971" s="113"/>
      <c r="D2971" s="40" t="s">
        <v>2325</v>
      </c>
      <c r="E2971" s="119"/>
      <c r="F2971" s="40"/>
      <c r="G2971" s="40"/>
      <c r="H2971" s="40"/>
      <c r="I2971" s="40"/>
      <c r="J2971" s="40">
        <f t="shared" ref="J2971:J2980" si="499">+(G2971+I2971)/2</f>
        <v>0</v>
      </c>
      <c r="K2971" s="122"/>
      <c r="L2971" s="122"/>
      <c r="M2971" s="122"/>
    </row>
    <row r="2972" spans="1:13" ht="24.75" customHeight="1" x14ac:dyDescent="0.15">
      <c r="A2972" s="113"/>
      <c r="B2972" s="113"/>
      <c r="C2972" s="113"/>
      <c r="D2972" s="40" t="s">
        <v>2327</v>
      </c>
      <c r="E2972" s="119"/>
      <c r="F2972" s="40"/>
      <c r="G2972" s="40"/>
      <c r="H2972" s="40"/>
      <c r="I2972" s="40"/>
      <c r="J2972" s="40">
        <f t="shared" si="499"/>
        <v>0</v>
      </c>
      <c r="K2972" s="122"/>
      <c r="L2972" s="122"/>
      <c r="M2972" s="122"/>
    </row>
    <row r="2973" spans="1:13" ht="16.5" customHeight="1" x14ac:dyDescent="0.15">
      <c r="A2973" s="113"/>
      <c r="B2973" s="113"/>
      <c r="C2973" s="113"/>
      <c r="D2973" s="40" t="s">
        <v>2345</v>
      </c>
      <c r="E2973" s="119"/>
      <c r="F2973" s="40"/>
      <c r="G2973" s="40"/>
      <c r="H2973" s="40"/>
      <c r="I2973" s="40"/>
      <c r="J2973" s="40">
        <f t="shared" si="499"/>
        <v>0</v>
      </c>
      <c r="K2973" s="122"/>
      <c r="L2973" s="122"/>
      <c r="M2973" s="122"/>
    </row>
    <row r="2974" spans="1:13" ht="24.75" customHeight="1" x14ac:dyDescent="0.15">
      <c r="A2974" s="113"/>
      <c r="B2974" s="113"/>
      <c r="C2974" s="113"/>
      <c r="D2974" s="40" t="s">
        <v>2328</v>
      </c>
      <c r="E2974" s="119"/>
      <c r="F2974" s="40"/>
      <c r="G2974" s="40"/>
      <c r="H2974" s="40"/>
      <c r="I2974" s="40"/>
      <c r="J2974" s="40">
        <f t="shared" si="499"/>
        <v>0</v>
      </c>
      <c r="K2974" s="122"/>
      <c r="L2974" s="122"/>
      <c r="M2974" s="122"/>
    </row>
    <row r="2975" spans="1:13" ht="24.75" customHeight="1" x14ac:dyDescent="0.15">
      <c r="A2975" s="113"/>
      <c r="B2975" s="113"/>
      <c r="C2975" s="113"/>
      <c r="D2975" s="40" t="s">
        <v>788</v>
      </c>
      <c r="E2975" s="119"/>
      <c r="F2975" s="40"/>
      <c r="G2975" s="40"/>
      <c r="H2975" s="40"/>
      <c r="I2975" s="40"/>
      <c r="J2975" s="40">
        <f t="shared" si="499"/>
        <v>0</v>
      </c>
      <c r="K2975" s="122"/>
      <c r="L2975" s="122"/>
      <c r="M2975" s="122"/>
    </row>
    <row r="2976" spans="1:13" ht="21.75" customHeight="1" x14ac:dyDescent="0.15">
      <c r="A2976" s="113"/>
      <c r="B2976" s="113"/>
      <c r="C2976" s="113"/>
      <c r="D2976" s="40" t="s">
        <v>2346</v>
      </c>
      <c r="E2976" s="119"/>
      <c r="F2976" s="40"/>
      <c r="G2976" s="40"/>
      <c r="H2976" s="40"/>
      <c r="I2976" s="40"/>
      <c r="J2976" s="40">
        <f t="shared" si="499"/>
        <v>0</v>
      </c>
      <c r="K2976" s="122"/>
      <c r="L2976" s="122"/>
      <c r="M2976" s="122"/>
    </row>
    <row r="2977" spans="1:13" ht="18" customHeight="1" x14ac:dyDescent="0.15">
      <c r="A2977" s="113"/>
      <c r="B2977" s="113"/>
      <c r="C2977" s="113"/>
      <c r="D2977" s="40" t="s">
        <v>793</v>
      </c>
      <c r="E2977" s="119"/>
      <c r="F2977" s="40"/>
      <c r="G2977" s="40"/>
      <c r="H2977" s="40"/>
      <c r="I2977" s="40"/>
      <c r="J2977" s="40">
        <f t="shared" si="499"/>
        <v>0</v>
      </c>
      <c r="K2977" s="122"/>
      <c r="L2977" s="122"/>
      <c r="M2977" s="122"/>
    </row>
    <row r="2978" spans="1:13" ht="16.5" customHeight="1" x14ac:dyDescent="0.15">
      <c r="A2978" s="113"/>
      <c r="B2978" s="113"/>
      <c r="C2978" s="113"/>
      <c r="D2978" s="40" t="s">
        <v>2347</v>
      </c>
      <c r="E2978" s="119"/>
      <c r="F2978" s="40"/>
      <c r="G2978" s="40"/>
      <c r="H2978" s="40"/>
      <c r="I2978" s="40"/>
      <c r="J2978" s="40">
        <f t="shared" si="499"/>
        <v>0</v>
      </c>
      <c r="K2978" s="122"/>
      <c r="L2978" s="122"/>
      <c r="M2978" s="122"/>
    </row>
    <row r="2979" spans="1:13" ht="24.75" customHeight="1" x14ac:dyDescent="0.15">
      <c r="A2979" s="113"/>
      <c r="B2979" s="113"/>
      <c r="C2979" s="113"/>
      <c r="D2979" s="40" t="s">
        <v>2348</v>
      </c>
      <c r="E2979" s="119"/>
      <c r="F2979" s="40"/>
      <c r="G2979" s="40"/>
      <c r="H2979" s="40"/>
      <c r="I2979" s="40"/>
      <c r="J2979" s="40">
        <f t="shared" si="499"/>
        <v>0</v>
      </c>
      <c r="K2979" s="122"/>
      <c r="L2979" s="122"/>
      <c r="M2979" s="122"/>
    </row>
    <row r="2980" spans="1:13" ht="21.75" customHeight="1" x14ac:dyDescent="0.15">
      <c r="A2980" s="114"/>
      <c r="B2980" s="114"/>
      <c r="C2980" s="114"/>
      <c r="D2980" s="40" t="s">
        <v>2349</v>
      </c>
      <c r="E2980" s="120"/>
      <c r="F2980" s="40"/>
      <c r="G2980" s="40"/>
      <c r="H2980" s="40"/>
      <c r="I2980" s="40"/>
      <c r="J2980" s="40">
        <f t="shared" si="499"/>
        <v>0</v>
      </c>
      <c r="K2980" s="123"/>
      <c r="L2980" s="123"/>
      <c r="M2980" s="123"/>
    </row>
    <row r="2981" spans="1:13" ht="33" customHeight="1" x14ac:dyDescent="0.15">
      <c r="A2981" s="112">
        <v>6</v>
      </c>
      <c r="B2981" s="112" t="s">
        <v>2350</v>
      </c>
      <c r="C2981" s="112" t="s">
        <v>2351</v>
      </c>
      <c r="D2981" s="86" t="s">
        <v>15</v>
      </c>
      <c r="E2981" s="87"/>
      <c r="F2981" s="87"/>
      <c r="G2981" s="87"/>
      <c r="H2981" s="87"/>
      <c r="I2981" s="87"/>
      <c r="J2981" s="87"/>
      <c r="K2981" s="87"/>
      <c r="L2981" s="87"/>
      <c r="M2981" s="88"/>
    </row>
    <row r="2982" spans="1:13" ht="16.5" customHeight="1" x14ac:dyDescent="0.15">
      <c r="A2982" s="113"/>
      <c r="B2982" s="113"/>
      <c r="C2982" s="113"/>
      <c r="D2982" s="40" t="s">
        <v>2352</v>
      </c>
      <c r="E2982" s="40" t="s">
        <v>17</v>
      </c>
      <c r="F2982" s="40">
        <v>63042.21</v>
      </c>
      <c r="G2982" s="40">
        <f t="shared" ref="G2982:G2991" si="500">(F2982*19.88%)+F2982</f>
        <v>75575.001347999991</v>
      </c>
      <c r="H2982" s="40">
        <v>58414.717199999999</v>
      </c>
      <c r="I2982" s="40">
        <f t="shared" ref="I2982:I2991" si="501">(H2982*5.1%)+H2982</f>
        <v>61393.867777200001</v>
      </c>
      <c r="J2982" s="40">
        <f>I2982</f>
        <v>61393.867777200001</v>
      </c>
      <c r="K2982" s="39">
        <v>239147.16</v>
      </c>
      <c r="L2982" s="39">
        <v>102496.485</v>
      </c>
      <c r="M2982" s="39">
        <f>MIN(K2982,L2982)</f>
        <v>102496.485</v>
      </c>
    </row>
    <row r="2983" spans="1:13" ht="24.75" customHeight="1" x14ac:dyDescent="0.15">
      <c r="A2983" s="113"/>
      <c r="B2983" s="113"/>
      <c r="C2983" s="113"/>
      <c r="D2983" s="40" t="s">
        <v>2353</v>
      </c>
      <c r="E2983" s="40" t="s">
        <v>17</v>
      </c>
      <c r="F2983" s="40">
        <v>36024.120000000003</v>
      </c>
      <c r="G2983" s="40">
        <f t="shared" si="500"/>
        <v>43185.715056000001</v>
      </c>
      <c r="H2983" s="40">
        <v>33379.838400000001</v>
      </c>
      <c r="I2983" s="40">
        <f t="shared" si="501"/>
        <v>35082.210158399997</v>
      </c>
      <c r="J2983" s="40">
        <f t="shared" ref="J2983:J2991" si="502">I2983</f>
        <v>35082.210158399997</v>
      </c>
      <c r="K2983" s="39">
        <v>202306.8</v>
      </c>
      <c r="L2983" s="39">
        <v>316302</v>
      </c>
      <c r="M2983" s="39">
        <f t="shared" ref="M2983:M2991" si="503">MIN(K2983,L2983)</f>
        <v>202306.8</v>
      </c>
    </row>
    <row r="2984" spans="1:13" ht="18" customHeight="1" x14ac:dyDescent="0.15">
      <c r="A2984" s="113"/>
      <c r="B2984" s="113"/>
      <c r="C2984" s="113"/>
      <c r="D2984" s="40" t="s">
        <v>2354</v>
      </c>
      <c r="E2984" s="40" t="s">
        <v>17</v>
      </c>
      <c r="F2984" s="40">
        <v>72049.23</v>
      </c>
      <c r="G2984" s="40">
        <f t="shared" si="500"/>
        <v>86372.616923999987</v>
      </c>
      <c r="H2984" s="40">
        <v>66760.603399999993</v>
      </c>
      <c r="I2984" s="40">
        <f t="shared" si="501"/>
        <v>70165.394173399996</v>
      </c>
      <c r="J2984" s="40">
        <f t="shared" si="502"/>
        <v>70165.394173399996</v>
      </c>
      <c r="K2984" s="39">
        <v>91494</v>
      </c>
      <c r="L2984" s="39">
        <v>116760.42</v>
      </c>
      <c r="M2984" s="39">
        <f t="shared" si="503"/>
        <v>91494</v>
      </c>
    </row>
    <row r="2985" spans="1:13" ht="16.5" customHeight="1" x14ac:dyDescent="0.15">
      <c r="A2985" s="113"/>
      <c r="B2985" s="113"/>
      <c r="C2985" s="113"/>
      <c r="D2985" s="40" t="s">
        <v>2355</v>
      </c>
      <c r="E2985" s="40" t="s">
        <v>17</v>
      </c>
      <c r="F2985" s="40">
        <v>23641.200000000001</v>
      </c>
      <c r="G2985" s="40">
        <f t="shared" si="500"/>
        <v>28341.07056</v>
      </c>
      <c r="H2985" s="40">
        <v>21905.750599999999</v>
      </c>
      <c r="I2985" s="40">
        <f t="shared" si="501"/>
        <v>23022.9438806</v>
      </c>
      <c r="J2985" s="40">
        <f t="shared" si="502"/>
        <v>23022.9438806</v>
      </c>
      <c r="K2985" s="39">
        <v>56100</v>
      </c>
      <c r="L2985" s="39">
        <v>96609.554999999993</v>
      </c>
      <c r="M2985" s="39">
        <f t="shared" si="503"/>
        <v>56100</v>
      </c>
    </row>
    <row r="2986" spans="1:13" ht="33" customHeight="1" x14ac:dyDescent="0.15">
      <c r="A2986" s="113"/>
      <c r="B2986" s="113"/>
      <c r="C2986" s="113"/>
      <c r="D2986" s="40" t="s">
        <v>2356</v>
      </c>
      <c r="E2986" s="40" t="s">
        <v>17</v>
      </c>
      <c r="F2986" s="40">
        <v>42778.89</v>
      </c>
      <c r="G2986" s="40">
        <f t="shared" si="500"/>
        <v>51283.333331999995</v>
      </c>
      <c r="H2986" s="40">
        <v>39639.021399999998</v>
      </c>
      <c r="I2986" s="40">
        <f t="shared" si="501"/>
        <v>41660.611491399999</v>
      </c>
      <c r="J2986" s="40">
        <f t="shared" si="502"/>
        <v>41660.611491399999</v>
      </c>
      <c r="K2986" s="39">
        <v>90780</v>
      </c>
      <c r="L2986" s="39">
        <v>91927.5</v>
      </c>
      <c r="M2986" s="39">
        <f t="shared" si="503"/>
        <v>90780</v>
      </c>
    </row>
    <row r="2987" spans="1:13" ht="24.75" customHeight="1" x14ac:dyDescent="0.15">
      <c r="A2987" s="113"/>
      <c r="B2987" s="113"/>
      <c r="C2987" s="113"/>
      <c r="D2987" s="40" t="s">
        <v>2357</v>
      </c>
      <c r="E2987" s="40" t="s">
        <v>17</v>
      </c>
      <c r="F2987" s="40">
        <v>47282.400000000001</v>
      </c>
      <c r="G2987" s="40">
        <f t="shared" si="500"/>
        <v>56682.14112</v>
      </c>
      <c r="H2987" s="40">
        <v>43811.501199999999</v>
      </c>
      <c r="I2987" s="40">
        <f t="shared" si="501"/>
        <v>46045.8877612</v>
      </c>
      <c r="J2987" s="40">
        <f t="shared" si="502"/>
        <v>46045.8877612</v>
      </c>
      <c r="K2987" s="39">
        <v>125702.76</v>
      </c>
      <c r="L2987" s="39">
        <v>82106.429999999993</v>
      </c>
      <c r="M2987" s="39">
        <f t="shared" si="503"/>
        <v>82106.429999999993</v>
      </c>
    </row>
    <row r="2988" spans="1:13" ht="24.75" customHeight="1" x14ac:dyDescent="0.15">
      <c r="A2988" s="113"/>
      <c r="B2988" s="113"/>
      <c r="C2988" s="113"/>
      <c r="D2988" s="40" t="s">
        <v>2358</v>
      </c>
      <c r="E2988" s="40" t="s">
        <v>17</v>
      </c>
      <c r="F2988" s="40">
        <v>18011.07</v>
      </c>
      <c r="G2988" s="40">
        <f t="shared" si="500"/>
        <v>21591.670716000001</v>
      </c>
      <c r="H2988" s="40">
        <v>16688.992600000001</v>
      </c>
      <c r="I2988" s="40">
        <f t="shared" si="501"/>
        <v>17540.131222600001</v>
      </c>
      <c r="J2988" s="40">
        <f t="shared" si="502"/>
        <v>17540.131222600001</v>
      </c>
      <c r="K2988" s="39">
        <v>56100</v>
      </c>
      <c r="L2988" s="39">
        <v>80599.89</v>
      </c>
      <c r="M2988" s="39">
        <f t="shared" si="503"/>
        <v>56100</v>
      </c>
    </row>
    <row r="2989" spans="1:13" ht="33" customHeight="1" x14ac:dyDescent="0.15">
      <c r="A2989" s="113"/>
      <c r="B2989" s="113"/>
      <c r="C2989" s="113"/>
      <c r="D2989" s="40" t="s">
        <v>2359</v>
      </c>
      <c r="E2989" s="40" t="s">
        <v>17</v>
      </c>
      <c r="F2989" s="40">
        <v>43904.52</v>
      </c>
      <c r="G2989" s="40">
        <f t="shared" si="500"/>
        <v>52632.738575999996</v>
      </c>
      <c r="H2989" s="40">
        <v>40682.373</v>
      </c>
      <c r="I2989" s="40">
        <f t="shared" si="501"/>
        <v>42757.174023</v>
      </c>
      <c r="J2989" s="40">
        <f t="shared" si="502"/>
        <v>42757.174023</v>
      </c>
      <c r="K2989" s="39">
        <v>575280</v>
      </c>
      <c r="L2989" s="39">
        <v>59170.964999999997</v>
      </c>
      <c r="M2989" s="39">
        <f t="shared" si="503"/>
        <v>59170.964999999997</v>
      </c>
    </row>
    <row r="2990" spans="1:13" ht="24.75" customHeight="1" x14ac:dyDescent="0.15">
      <c r="A2990" s="113"/>
      <c r="B2990" s="113"/>
      <c r="C2990" s="113"/>
      <c r="D2990" s="40" t="s">
        <v>2360</v>
      </c>
      <c r="E2990" s="40" t="s">
        <v>17</v>
      </c>
      <c r="F2990" s="40">
        <v>81054.27</v>
      </c>
      <c r="G2990" s="40">
        <f t="shared" si="500"/>
        <v>97167.858875999998</v>
      </c>
      <c r="H2990" s="40">
        <v>75104.636400000003</v>
      </c>
      <c r="I2990" s="40">
        <f t="shared" si="501"/>
        <v>78934.972856399996</v>
      </c>
      <c r="J2990" s="40">
        <f t="shared" si="502"/>
        <v>78934.972856399996</v>
      </c>
      <c r="K2990" s="39">
        <v>202306.8</v>
      </c>
      <c r="L2990" s="39">
        <v>184926</v>
      </c>
      <c r="M2990" s="39">
        <f t="shared" si="503"/>
        <v>184926</v>
      </c>
    </row>
    <row r="2991" spans="1:13" ht="24.75" customHeight="1" x14ac:dyDescent="0.15">
      <c r="A2991" s="113"/>
      <c r="B2991" s="113"/>
      <c r="C2991" s="113"/>
      <c r="D2991" s="40" t="s">
        <v>2361</v>
      </c>
      <c r="E2991" s="40" t="s">
        <v>17</v>
      </c>
      <c r="F2991" s="40">
        <v>84432.15</v>
      </c>
      <c r="G2991" s="40">
        <f t="shared" si="500"/>
        <v>101217.26142</v>
      </c>
      <c r="H2991" s="40">
        <v>78234.691200000001</v>
      </c>
      <c r="I2991" s="40">
        <f t="shared" si="501"/>
        <v>82224.660451200005</v>
      </c>
      <c r="J2991" s="40">
        <f t="shared" si="502"/>
        <v>82224.660451200005</v>
      </c>
      <c r="K2991" s="39">
        <v>202306.8</v>
      </c>
      <c r="L2991" s="39">
        <v>189620.55</v>
      </c>
      <c r="M2991" s="39">
        <f t="shared" si="503"/>
        <v>189620.55</v>
      </c>
    </row>
    <row r="2992" spans="1:13" ht="24.75" customHeight="1" x14ac:dyDescent="0.15">
      <c r="A2992" s="113"/>
      <c r="B2992" s="113"/>
      <c r="C2992" s="113"/>
      <c r="D2992" s="86" t="s">
        <v>81</v>
      </c>
      <c r="E2992" s="87"/>
      <c r="F2992" s="87"/>
      <c r="G2992" s="87"/>
      <c r="H2992" s="87"/>
      <c r="I2992" s="87"/>
      <c r="J2992" s="87"/>
      <c r="K2992" s="87"/>
      <c r="L2992" s="87"/>
      <c r="M2992" s="88"/>
    </row>
    <row r="2993" spans="1:13" ht="16.5" customHeight="1" x14ac:dyDescent="0.15">
      <c r="A2993" s="113"/>
      <c r="B2993" s="113"/>
      <c r="C2993" s="113"/>
      <c r="D2993" s="40" t="s">
        <v>1715</v>
      </c>
      <c r="E2993" s="118" t="s">
        <v>82</v>
      </c>
      <c r="F2993" s="40">
        <v>81659.16</v>
      </c>
      <c r="G2993" s="40">
        <f>(F2993*19.88%)+F2993</f>
        <v>97893.001008000007</v>
      </c>
      <c r="H2993" s="40">
        <v>74128</v>
      </c>
      <c r="I2993" s="40">
        <f>(H2993*5.1%)+H2993</f>
        <v>77908.528000000006</v>
      </c>
      <c r="J2993" s="40">
        <f>I2993</f>
        <v>77908.528000000006</v>
      </c>
      <c r="K2993" s="121">
        <v>157080</v>
      </c>
      <c r="L2993" s="121">
        <v>149090.34</v>
      </c>
      <c r="M2993" s="121">
        <f>MIN(K2993,L2993)</f>
        <v>149090.34</v>
      </c>
    </row>
    <row r="2994" spans="1:13" ht="20.25" customHeight="1" x14ac:dyDescent="0.15">
      <c r="A2994" s="113"/>
      <c r="B2994" s="113"/>
      <c r="C2994" s="113"/>
      <c r="D2994" s="40" t="s">
        <v>2362</v>
      </c>
      <c r="E2994" s="119"/>
      <c r="F2994" s="40"/>
      <c r="G2994" s="40"/>
      <c r="H2994" s="40"/>
      <c r="I2994" s="40"/>
      <c r="J2994" s="40">
        <f t="shared" ref="J2994:J2998" si="504">+(G2994+I2994)/2</f>
        <v>0</v>
      </c>
      <c r="K2994" s="122"/>
      <c r="L2994" s="122"/>
      <c r="M2994" s="122"/>
    </row>
    <row r="2995" spans="1:13" ht="24.75" customHeight="1" x14ac:dyDescent="0.15">
      <c r="A2995" s="113"/>
      <c r="B2995" s="113"/>
      <c r="C2995" s="113"/>
      <c r="D2995" s="40" t="s">
        <v>2363</v>
      </c>
      <c r="E2995" s="119"/>
      <c r="F2995" s="40"/>
      <c r="G2995" s="40"/>
      <c r="H2995" s="40"/>
      <c r="I2995" s="40"/>
      <c r="J2995" s="40">
        <f t="shared" si="504"/>
        <v>0</v>
      </c>
      <c r="K2995" s="122"/>
      <c r="L2995" s="122"/>
      <c r="M2995" s="122"/>
    </row>
    <row r="2996" spans="1:13" ht="24.75" customHeight="1" x14ac:dyDescent="0.15">
      <c r="A2996" s="113"/>
      <c r="B2996" s="113"/>
      <c r="C2996" s="113"/>
      <c r="D2996" s="40" t="s">
        <v>2364</v>
      </c>
      <c r="E2996" s="119"/>
      <c r="F2996" s="40"/>
      <c r="G2996" s="40"/>
      <c r="H2996" s="40"/>
      <c r="I2996" s="40"/>
      <c r="J2996" s="40">
        <f t="shared" si="504"/>
        <v>0</v>
      </c>
      <c r="K2996" s="122"/>
      <c r="L2996" s="122"/>
      <c r="M2996" s="122"/>
    </row>
    <row r="2997" spans="1:13" ht="24.75" customHeight="1" x14ac:dyDescent="0.15">
      <c r="A2997" s="113"/>
      <c r="B2997" s="113"/>
      <c r="C2997" s="113"/>
      <c r="D2997" s="40" t="s">
        <v>99</v>
      </c>
      <c r="E2997" s="119"/>
      <c r="F2997" s="40"/>
      <c r="G2997" s="40"/>
      <c r="H2997" s="40"/>
      <c r="I2997" s="40"/>
      <c r="J2997" s="40">
        <f t="shared" si="504"/>
        <v>0</v>
      </c>
      <c r="K2997" s="122"/>
      <c r="L2997" s="122"/>
      <c r="M2997" s="122"/>
    </row>
    <row r="2998" spans="1:13" ht="24.75" customHeight="1" x14ac:dyDescent="0.15">
      <c r="A2998" s="114"/>
      <c r="B2998" s="114"/>
      <c r="C2998" s="114"/>
      <c r="D2998" s="40" t="s">
        <v>2365</v>
      </c>
      <c r="E2998" s="120"/>
      <c r="F2998" s="40"/>
      <c r="G2998" s="40"/>
      <c r="H2998" s="40"/>
      <c r="I2998" s="40"/>
      <c r="J2998" s="40">
        <f t="shared" si="504"/>
        <v>0</v>
      </c>
      <c r="K2998" s="123"/>
      <c r="L2998" s="123"/>
      <c r="M2998" s="123"/>
    </row>
    <row r="2999" spans="1:13" ht="19.5" customHeight="1" x14ac:dyDescent="0.15">
      <c r="A2999" s="112">
        <v>7</v>
      </c>
      <c r="B2999" s="112" t="s">
        <v>2366</v>
      </c>
      <c r="C2999" s="112" t="s">
        <v>2367</v>
      </c>
      <c r="D2999" s="92" t="s">
        <v>15</v>
      </c>
      <c r="E2999" s="93"/>
      <c r="F2999" s="93"/>
      <c r="G2999" s="93"/>
      <c r="H2999" s="93"/>
      <c r="I2999" s="93"/>
      <c r="J2999" s="93"/>
      <c r="K2999" s="93"/>
      <c r="L2999" s="93"/>
      <c r="M2999" s="94"/>
    </row>
    <row r="3000" spans="1:13" x14ac:dyDescent="0.15">
      <c r="A3000" s="113"/>
      <c r="B3000" s="113"/>
      <c r="C3000" s="113"/>
      <c r="D3000" s="95"/>
      <c r="E3000" s="96"/>
      <c r="F3000" s="96"/>
      <c r="G3000" s="96"/>
      <c r="H3000" s="96"/>
      <c r="I3000" s="96"/>
      <c r="J3000" s="96"/>
      <c r="K3000" s="96"/>
      <c r="L3000" s="96"/>
      <c r="M3000" s="97"/>
    </row>
    <row r="3001" spans="1:13" ht="22.5" customHeight="1" x14ac:dyDescent="0.15">
      <c r="A3001" s="113"/>
      <c r="B3001" s="113"/>
      <c r="C3001" s="113"/>
      <c r="D3001" s="40" t="s">
        <v>2368</v>
      </c>
      <c r="E3001" s="40" t="s">
        <v>17</v>
      </c>
      <c r="F3001" s="40">
        <v>21389.94</v>
      </c>
      <c r="G3001" s="40">
        <f t="shared" ref="G3001:G3009" si="505">(F3001*19.88%)+F3001</f>
        <v>25642.260071999997</v>
      </c>
      <c r="H3001" s="40">
        <v>19819.973999999998</v>
      </c>
      <c r="I3001" s="40">
        <f t="shared" ref="I3001:I3009" si="506">(H3001*5.1%)+H3001</f>
        <v>20830.792673999997</v>
      </c>
      <c r="J3001" s="40">
        <f>I3001</f>
        <v>20830.792673999997</v>
      </c>
      <c r="K3001" s="39">
        <v>28302.922871999999</v>
      </c>
      <c r="L3001" s="39">
        <v>255815.49</v>
      </c>
      <c r="M3001" s="39">
        <f>MIN(K3001,L3001)</f>
        <v>28302.922871999999</v>
      </c>
    </row>
    <row r="3002" spans="1:13" ht="14.25" customHeight="1" x14ac:dyDescent="0.15">
      <c r="A3002" s="113"/>
      <c r="B3002" s="113"/>
      <c r="C3002" s="113"/>
      <c r="D3002" s="40" t="s">
        <v>2369</v>
      </c>
      <c r="E3002" s="40" t="s">
        <v>17</v>
      </c>
      <c r="F3002" s="40">
        <v>42778.89</v>
      </c>
      <c r="G3002" s="40">
        <f t="shared" si="505"/>
        <v>51283.333331999995</v>
      </c>
      <c r="H3002" s="40">
        <v>39639.021399999998</v>
      </c>
      <c r="I3002" s="40">
        <f t="shared" si="506"/>
        <v>41660.611491399999</v>
      </c>
      <c r="J3002" s="40">
        <f t="shared" ref="J3002:J3009" si="507">I3002</f>
        <v>41660.611491399999</v>
      </c>
      <c r="K3002" s="39">
        <v>56604.522559199999</v>
      </c>
      <c r="L3002" s="39">
        <v>214200</v>
      </c>
      <c r="M3002" s="39">
        <f t="shared" ref="M3002:M3009" si="508">MIN(K3002,L3002)</f>
        <v>56604.522559199999</v>
      </c>
    </row>
    <row r="3003" spans="1:13" ht="10.5" customHeight="1" x14ac:dyDescent="0.15">
      <c r="A3003" s="113"/>
      <c r="B3003" s="113"/>
      <c r="C3003" s="113"/>
      <c r="D3003" s="40" t="s">
        <v>2370</v>
      </c>
      <c r="E3003" s="40" t="s">
        <v>17</v>
      </c>
      <c r="F3003" s="40">
        <v>140719.59</v>
      </c>
      <c r="G3003" s="40">
        <f t="shared" si="505"/>
        <v>168694.64449199999</v>
      </c>
      <c r="H3003" s="40">
        <v>74128</v>
      </c>
      <c r="I3003" s="40">
        <f t="shared" si="506"/>
        <v>77908.528000000006</v>
      </c>
      <c r="J3003" s="40">
        <f t="shared" si="507"/>
        <v>77908.528000000006</v>
      </c>
      <c r="K3003" s="39">
        <v>105854.784</v>
      </c>
      <c r="L3003" s="39">
        <v>196350</v>
      </c>
      <c r="M3003" s="39">
        <f t="shared" si="508"/>
        <v>105854.784</v>
      </c>
    </row>
    <row r="3004" spans="1:13" ht="24.75" customHeight="1" x14ac:dyDescent="0.15">
      <c r="A3004" s="113"/>
      <c r="B3004" s="113"/>
      <c r="C3004" s="113"/>
      <c r="D3004" s="40" t="s">
        <v>2371</v>
      </c>
      <c r="E3004" s="40" t="s">
        <v>17</v>
      </c>
      <c r="F3004" s="40">
        <v>9007.02</v>
      </c>
      <c r="G3004" s="40">
        <f t="shared" si="505"/>
        <v>10797.615576</v>
      </c>
      <c r="H3004" s="40">
        <v>8345.8862000000008</v>
      </c>
      <c r="I3004" s="40">
        <f t="shared" si="506"/>
        <v>8771.5263962000008</v>
      </c>
      <c r="J3004" s="40">
        <f t="shared" si="507"/>
        <v>8771.5263962000008</v>
      </c>
      <c r="K3004" s="39">
        <v>11917.925493600002</v>
      </c>
      <c r="L3004" s="39">
        <v>89071.5</v>
      </c>
      <c r="M3004" s="39">
        <f t="shared" si="508"/>
        <v>11917.925493600002</v>
      </c>
    </row>
    <row r="3005" spans="1:13" ht="18" customHeight="1" x14ac:dyDescent="0.15">
      <c r="A3005" s="113"/>
      <c r="B3005" s="113"/>
      <c r="C3005" s="113"/>
      <c r="D3005" s="40" t="s">
        <v>2372</v>
      </c>
      <c r="E3005" s="40" t="s">
        <v>17</v>
      </c>
      <c r="F3005" s="40">
        <v>50659.29</v>
      </c>
      <c r="G3005" s="40">
        <f t="shared" si="505"/>
        <v>60730.356851999997</v>
      </c>
      <c r="H3005" s="40">
        <v>46940.629399999998</v>
      </c>
      <c r="I3005" s="40">
        <f t="shared" si="506"/>
        <v>49334.6014994</v>
      </c>
      <c r="J3005" s="40">
        <f t="shared" si="507"/>
        <v>49334.6014994</v>
      </c>
      <c r="K3005" s="39">
        <v>67031.218783199991</v>
      </c>
      <c r="L3005" s="39">
        <v>89071.5</v>
      </c>
      <c r="M3005" s="39">
        <f t="shared" si="508"/>
        <v>67031.218783199991</v>
      </c>
    </row>
    <row r="3006" spans="1:13" ht="15" customHeight="1" x14ac:dyDescent="0.15">
      <c r="A3006" s="113"/>
      <c r="B3006" s="113"/>
      <c r="C3006" s="113"/>
      <c r="D3006" s="40" t="s">
        <v>2373</v>
      </c>
      <c r="E3006" s="40" t="s">
        <v>17</v>
      </c>
      <c r="F3006" s="40">
        <v>21389.94</v>
      </c>
      <c r="G3006" s="40">
        <f t="shared" si="505"/>
        <v>25642.260071999997</v>
      </c>
      <c r="H3006" s="40">
        <v>19819.973999999998</v>
      </c>
      <c r="I3006" s="40">
        <f t="shared" si="506"/>
        <v>20830.792673999997</v>
      </c>
      <c r="J3006" s="40">
        <f t="shared" si="507"/>
        <v>20830.792673999997</v>
      </c>
      <c r="K3006" s="39">
        <v>28302.922871999999</v>
      </c>
      <c r="L3006" s="39">
        <v>100695.42</v>
      </c>
      <c r="M3006" s="39">
        <f t="shared" si="508"/>
        <v>28302.922871999999</v>
      </c>
    </row>
    <row r="3007" spans="1:13" ht="24.75" customHeight="1" x14ac:dyDescent="0.15">
      <c r="A3007" s="113"/>
      <c r="B3007" s="113"/>
      <c r="C3007" s="113"/>
      <c r="D3007" s="40" t="s">
        <v>2374</v>
      </c>
      <c r="E3007" s="40" t="s">
        <v>17</v>
      </c>
      <c r="F3007" s="40">
        <v>61916.58</v>
      </c>
      <c r="G3007" s="40">
        <f t="shared" si="505"/>
        <v>74225.596103999997</v>
      </c>
      <c r="H3007" s="40">
        <v>57372.292199999996</v>
      </c>
      <c r="I3007" s="40">
        <f t="shared" si="506"/>
        <v>60298.279102199995</v>
      </c>
      <c r="J3007" s="40">
        <f t="shared" si="507"/>
        <v>60298.279102199995</v>
      </c>
      <c r="K3007" s="39">
        <v>81927.6332616</v>
      </c>
      <c r="L3007" s="39">
        <v>266857.5</v>
      </c>
      <c r="M3007" s="39">
        <f t="shared" si="508"/>
        <v>81927.6332616</v>
      </c>
    </row>
    <row r="3008" spans="1:13" ht="17.25" customHeight="1" x14ac:dyDescent="0.15">
      <c r="A3008" s="113"/>
      <c r="B3008" s="113"/>
      <c r="C3008" s="113"/>
      <c r="D3008" s="40" t="s">
        <v>2375</v>
      </c>
      <c r="E3008" s="40" t="s">
        <v>17</v>
      </c>
      <c r="F3008" s="40">
        <v>213894.45</v>
      </c>
      <c r="G3008" s="40">
        <f t="shared" si="505"/>
        <v>256416.66666000002</v>
      </c>
      <c r="H3008" s="40">
        <v>0</v>
      </c>
      <c r="I3008" s="40">
        <f t="shared" si="506"/>
        <v>0</v>
      </c>
      <c r="J3008" s="40">
        <f t="shared" si="507"/>
        <v>0</v>
      </c>
      <c r="K3008" s="39">
        <v>601800</v>
      </c>
      <c r="L3008" s="39">
        <v>360570</v>
      </c>
      <c r="M3008" s="39">
        <f t="shared" si="508"/>
        <v>360570</v>
      </c>
    </row>
    <row r="3009" spans="1:13" ht="11.25" customHeight="1" x14ac:dyDescent="0.15">
      <c r="A3009" s="113"/>
      <c r="B3009" s="113"/>
      <c r="C3009" s="113"/>
      <c r="D3009" s="40" t="s">
        <v>2376</v>
      </c>
      <c r="E3009" s="40" t="s">
        <v>17</v>
      </c>
      <c r="F3009" s="40">
        <v>213894.45</v>
      </c>
      <c r="G3009" s="40">
        <f t="shared" si="505"/>
        <v>256416.66666000002</v>
      </c>
      <c r="H3009" s="40">
        <v>0</v>
      </c>
      <c r="I3009" s="40">
        <f t="shared" si="506"/>
        <v>0</v>
      </c>
      <c r="J3009" s="40">
        <f t="shared" si="507"/>
        <v>0</v>
      </c>
      <c r="K3009" s="39">
        <v>56100</v>
      </c>
      <c r="L3009" s="39">
        <v>169753.5</v>
      </c>
      <c r="M3009" s="39">
        <f t="shared" si="508"/>
        <v>56100</v>
      </c>
    </row>
    <row r="3010" spans="1:13" ht="24.75" customHeight="1" x14ac:dyDescent="0.15">
      <c r="A3010" s="113"/>
      <c r="B3010" s="113"/>
      <c r="C3010" s="113"/>
      <c r="D3010" s="86" t="s">
        <v>81</v>
      </c>
      <c r="E3010" s="87"/>
      <c r="F3010" s="87"/>
      <c r="G3010" s="87"/>
      <c r="H3010" s="87"/>
      <c r="I3010" s="87"/>
      <c r="J3010" s="87"/>
      <c r="K3010" s="87"/>
      <c r="L3010" s="87"/>
      <c r="M3010" s="88"/>
    </row>
    <row r="3011" spans="1:13" ht="24.75" customHeight="1" x14ac:dyDescent="0.15">
      <c r="A3011" s="113"/>
      <c r="B3011" s="113"/>
      <c r="C3011" s="113"/>
      <c r="D3011" s="40" t="s">
        <v>788</v>
      </c>
      <c r="E3011" s="118" t="s">
        <v>82</v>
      </c>
      <c r="F3011" s="40">
        <v>30413.79</v>
      </c>
      <c r="G3011" s="40">
        <f>(F3011*19.88%)+F3011</f>
        <v>36460.051452</v>
      </c>
      <c r="H3011" s="40">
        <v>27928.650600000001</v>
      </c>
      <c r="I3011" s="40">
        <f>(H3011*5.1%)+H3011</f>
        <v>29353.011780600002</v>
      </c>
      <c r="J3011" s="40">
        <f>I3011</f>
        <v>29353.011780600002</v>
      </c>
      <c r="K3011" s="121">
        <v>39882.113056800001</v>
      </c>
      <c r="L3011" s="121">
        <v>167482.98000000001</v>
      </c>
      <c r="M3011" s="121">
        <f>MIN(K3011,L3011)</f>
        <v>39882.113056800001</v>
      </c>
    </row>
    <row r="3012" spans="1:13" ht="24.75" customHeight="1" x14ac:dyDescent="0.15">
      <c r="A3012" s="113"/>
      <c r="B3012" s="113"/>
      <c r="C3012" s="113"/>
      <c r="D3012" s="40" t="s">
        <v>2377</v>
      </c>
      <c r="E3012" s="119"/>
      <c r="F3012" s="40"/>
      <c r="G3012" s="40"/>
      <c r="H3012" s="40"/>
      <c r="I3012" s="40"/>
      <c r="J3012" s="40">
        <f t="shared" ref="J3012:J3017" si="509">+(G3012+I3012)/2</f>
        <v>0</v>
      </c>
      <c r="K3012" s="122"/>
      <c r="L3012" s="122"/>
      <c r="M3012" s="122"/>
    </row>
    <row r="3013" spans="1:13" ht="24.75" customHeight="1" x14ac:dyDescent="0.15">
      <c r="A3013" s="113"/>
      <c r="B3013" s="113"/>
      <c r="C3013" s="113"/>
      <c r="D3013" s="40" t="s">
        <v>2378</v>
      </c>
      <c r="E3013" s="119"/>
      <c r="F3013" s="40"/>
      <c r="G3013" s="40"/>
      <c r="H3013" s="40"/>
      <c r="I3013" s="40"/>
      <c r="J3013" s="40">
        <f t="shared" si="509"/>
        <v>0</v>
      </c>
      <c r="K3013" s="122"/>
      <c r="L3013" s="122"/>
      <c r="M3013" s="122"/>
    </row>
    <row r="3014" spans="1:13" ht="16.5" customHeight="1" x14ac:dyDescent="0.15">
      <c r="A3014" s="113"/>
      <c r="B3014" s="113"/>
      <c r="C3014" s="113"/>
      <c r="D3014" s="40" t="s">
        <v>468</v>
      </c>
      <c r="E3014" s="119"/>
      <c r="F3014" s="40"/>
      <c r="G3014" s="40"/>
      <c r="H3014" s="40"/>
      <c r="I3014" s="40"/>
      <c r="J3014" s="40">
        <f t="shared" si="509"/>
        <v>0</v>
      </c>
      <c r="K3014" s="122"/>
      <c r="L3014" s="122"/>
      <c r="M3014" s="122"/>
    </row>
    <row r="3015" spans="1:13" ht="24.75" customHeight="1" x14ac:dyDescent="0.15">
      <c r="A3015" s="113"/>
      <c r="B3015" s="113"/>
      <c r="C3015" s="113"/>
      <c r="D3015" s="40" t="s">
        <v>382</v>
      </c>
      <c r="E3015" s="119"/>
      <c r="F3015" s="40"/>
      <c r="G3015" s="40"/>
      <c r="H3015" s="40"/>
      <c r="I3015" s="40"/>
      <c r="J3015" s="40">
        <f t="shared" si="509"/>
        <v>0</v>
      </c>
      <c r="K3015" s="122"/>
      <c r="L3015" s="122"/>
      <c r="M3015" s="122"/>
    </row>
    <row r="3016" spans="1:13" ht="18.75" customHeight="1" x14ac:dyDescent="0.15">
      <c r="A3016" s="113"/>
      <c r="B3016" s="113"/>
      <c r="C3016" s="113"/>
      <c r="D3016" s="40" t="s">
        <v>2379</v>
      </c>
      <c r="E3016" s="119"/>
      <c r="F3016" s="40"/>
      <c r="G3016" s="40"/>
      <c r="H3016" s="40"/>
      <c r="I3016" s="40"/>
      <c r="J3016" s="40">
        <f t="shared" si="509"/>
        <v>0</v>
      </c>
      <c r="K3016" s="122"/>
      <c r="L3016" s="122"/>
      <c r="M3016" s="122"/>
    </row>
    <row r="3017" spans="1:13" ht="24.75" customHeight="1" x14ac:dyDescent="0.15">
      <c r="A3017" s="114"/>
      <c r="B3017" s="114"/>
      <c r="C3017" s="114"/>
      <c r="D3017" s="40" t="s">
        <v>2380</v>
      </c>
      <c r="E3017" s="120"/>
      <c r="F3017" s="40"/>
      <c r="G3017" s="40"/>
      <c r="H3017" s="40"/>
      <c r="I3017" s="40"/>
      <c r="J3017" s="40">
        <f t="shared" si="509"/>
        <v>0</v>
      </c>
      <c r="K3017" s="123"/>
      <c r="L3017" s="123"/>
      <c r="M3017" s="123"/>
    </row>
    <row r="3018" spans="1:13" ht="27" customHeight="1" x14ac:dyDescent="0.15">
      <c r="A3018" s="112">
        <v>8</v>
      </c>
      <c r="B3018" s="112" t="s">
        <v>2381</v>
      </c>
      <c r="C3018" s="112" t="s">
        <v>2382</v>
      </c>
      <c r="D3018" s="86" t="s">
        <v>15</v>
      </c>
      <c r="E3018" s="87"/>
      <c r="F3018" s="87"/>
      <c r="G3018" s="87"/>
      <c r="H3018" s="87"/>
      <c r="I3018" s="87"/>
      <c r="J3018" s="87"/>
      <c r="K3018" s="87"/>
      <c r="L3018" s="87"/>
      <c r="M3018" s="88"/>
    </row>
    <row r="3019" spans="1:13" ht="24" customHeight="1" x14ac:dyDescent="0.15">
      <c r="A3019" s="113"/>
      <c r="B3019" s="113"/>
      <c r="C3019" s="113"/>
      <c r="D3019" s="40" t="s">
        <v>2383</v>
      </c>
      <c r="E3019" s="40" t="s">
        <v>17</v>
      </c>
      <c r="F3019" s="40">
        <v>16947.810000000001</v>
      </c>
      <c r="G3019" s="40">
        <f t="shared" ref="G3019:G3026" si="510">(F3019*19.88%)+F3019</f>
        <v>20317.034628000001</v>
      </c>
      <c r="H3019" s="40">
        <v>17679.527999999998</v>
      </c>
      <c r="I3019" s="40">
        <f t="shared" ref="I3019:I3026" si="511">(H3019*5.1%)+H3019</f>
        <v>18581.183927999999</v>
      </c>
      <c r="J3019" s="40">
        <f>I3019</f>
        <v>18581.183927999999</v>
      </c>
      <c r="K3019" s="39">
        <v>25246.365984</v>
      </c>
      <c r="L3019" s="39">
        <v>80544.554999999993</v>
      </c>
      <c r="M3019" s="39">
        <f>MIN(K3019,L3019)</f>
        <v>25246.365984</v>
      </c>
    </row>
    <row r="3020" spans="1:13" ht="20.25" customHeight="1" x14ac:dyDescent="0.15">
      <c r="A3020" s="113"/>
      <c r="B3020" s="113"/>
      <c r="C3020" s="113"/>
      <c r="D3020" s="40" t="s">
        <v>2384</v>
      </c>
      <c r="E3020" s="40" t="s">
        <v>17</v>
      </c>
      <c r="F3020" s="40">
        <v>39546.54</v>
      </c>
      <c r="G3020" s="40">
        <f t="shared" si="510"/>
        <v>47408.392152</v>
      </c>
      <c r="H3020" s="40">
        <v>41252.231999999996</v>
      </c>
      <c r="I3020" s="40">
        <f t="shared" si="511"/>
        <v>43356.095831999999</v>
      </c>
      <c r="J3020" s="40">
        <f t="shared" ref="J3020:J3026" si="512">I3020</f>
        <v>43356.095831999999</v>
      </c>
      <c r="K3020" s="39">
        <v>58908.187295999989</v>
      </c>
      <c r="L3020" s="39">
        <v>170310.42</v>
      </c>
      <c r="M3020" s="39">
        <f t="shared" ref="M3020:M3026" si="513">MIN(K3020,L3020)</f>
        <v>58908.187295999989</v>
      </c>
    </row>
    <row r="3021" spans="1:13" ht="17.25" customHeight="1" x14ac:dyDescent="0.15">
      <c r="A3021" s="113"/>
      <c r="B3021" s="113"/>
      <c r="C3021" s="113"/>
      <c r="D3021" s="40" t="s">
        <v>770</v>
      </c>
      <c r="E3021" s="40" t="s">
        <v>17</v>
      </c>
      <c r="F3021" s="40">
        <v>58754.52</v>
      </c>
      <c r="G3021" s="40">
        <f t="shared" si="510"/>
        <v>70434.918575999996</v>
      </c>
      <c r="H3021" s="40">
        <v>46330</v>
      </c>
      <c r="I3021" s="40">
        <f t="shared" si="511"/>
        <v>48692.83</v>
      </c>
      <c r="J3021" s="40">
        <f t="shared" si="512"/>
        <v>48692.83</v>
      </c>
      <c r="K3021" s="39">
        <v>66159.240000000005</v>
      </c>
      <c r="L3021" s="39">
        <v>80544.554999999993</v>
      </c>
      <c r="M3021" s="39">
        <f t="shared" si="513"/>
        <v>66159.240000000005</v>
      </c>
    </row>
    <row r="3022" spans="1:13" ht="24.75" customHeight="1" x14ac:dyDescent="0.15">
      <c r="A3022" s="113"/>
      <c r="B3022" s="113"/>
      <c r="C3022" s="113"/>
      <c r="D3022" s="40" t="s">
        <v>2385</v>
      </c>
      <c r="E3022" s="40" t="s">
        <v>17</v>
      </c>
      <c r="F3022" s="40">
        <v>135588.42000000001</v>
      </c>
      <c r="G3022" s="40">
        <f t="shared" si="510"/>
        <v>162543.39789600001</v>
      </c>
      <c r="H3022" s="40">
        <v>98219.6</v>
      </c>
      <c r="I3022" s="40">
        <f t="shared" si="511"/>
        <v>103228.7996</v>
      </c>
      <c r="J3022" s="40">
        <f t="shared" si="512"/>
        <v>103228.7996</v>
      </c>
      <c r="K3022" s="39">
        <v>140257.5888</v>
      </c>
      <c r="L3022" s="39">
        <v>1345907.85</v>
      </c>
      <c r="M3022" s="39">
        <f t="shared" si="513"/>
        <v>140257.5888</v>
      </c>
    </row>
    <row r="3023" spans="1:13" ht="20.25" customHeight="1" x14ac:dyDescent="0.15">
      <c r="A3023" s="113"/>
      <c r="B3023" s="113"/>
      <c r="C3023" s="113"/>
      <c r="D3023" s="40" t="s">
        <v>2386</v>
      </c>
      <c r="E3023" s="40" t="s">
        <v>17</v>
      </c>
      <c r="F3023" s="40">
        <v>28247.67</v>
      </c>
      <c r="G3023" s="40">
        <f t="shared" si="510"/>
        <v>33863.306795999997</v>
      </c>
      <c r="H3023" s="40">
        <v>29465.88</v>
      </c>
      <c r="I3023" s="40">
        <f t="shared" si="511"/>
        <v>30968.639880000002</v>
      </c>
      <c r="J3023" s="40">
        <f t="shared" si="512"/>
        <v>30968.639880000002</v>
      </c>
      <c r="K3023" s="39">
        <v>42077.276640000004</v>
      </c>
      <c r="L3023" s="39">
        <v>221340</v>
      </c>
      <c r="M3023" s="39">
        <f t="shared" si="513"/>
        <v>42077.276640000004</v>
      </c>
    </row>
    <row r="3024" spans="1:13" ht="16.5" customHeight="1" x14ac:dyDescent="0.15">
      <c r="A3024" s="113"/>
      <c r="B3024" s="113"/>
      <c r="C3024" s="113"/>
      <c r="D3024" s="40" t="s">
        <v>2115</v>
      </c>
      <c r="E3024" s="40" t="s">
        <v>17</v>
      </c>
      <c r="F3024" s="40">
        <v>7909.11</v>
      </c>
      <c r="G3024" s="40">
        <f t="shared" si="510"/>
        <v>9481.4410680000001</v>
      </c>
      <c r="H3024" s="40">
        <v>8250.4464000000007</v>
      </c>
      <c r="I3024" s="40">
        <f t="shared" si="511"/>
        <v>8671.2191664000002</v>
      </c>
      <c r="J3024" s="40">
        <f t="shared" si="512"/>
        <v>8671.2191664000002</v>
      </c>
      <c r="K3024" s="39">
        <v>34680</v>
      </c>
      <c r="L3024" s="39">
        <v>236425.035</v>
      </c>
      <c r="M3024" s="39">
        <f t="shared" si="513"/>
        <v>34680</v>
      </c>
    </row>
    <row r="3025" spans="1:13" ht="19.5" customHeight="1" x14ac:dyDescent="0.15">
      <c r="A3025" s="113"/>
      <c r="B3025" s="113"/>
      <c r="C3025" s="113"/>
      <c r="D3025" s="40" t="s">
        <v>2387</v>
      </c>
      <c r="E3025" s="40" t="s">
        <v>17</v>
      </c>
      <c r="F3025" s="40">
        <v>6327.09</v>
      </c>
      <c r="G3025" s="40">
        <f t="shared" si="510"/>
        <v>7584.9154920000001</v>
      </c>
      <c r="H3025" s="40">
        <v>6600.1718000000001</v>
      </c>
      <c r="I3025" s="40">
        <f t="shared" si="511"/>
        <v>6936.7805618000002</v>
      </c>
      <c r="J3025" s="40">
        <f t="shared" si="512"/>
        <v>6936.7805618000002</v>
      </c>
      <c r="K3025" s="39">
        <v>9425.0453304000002</v>
      </c>
      <c r="L3025" s="39">
        <v>170310.42</v>
      </c>
      <c r="M3025" s="39">
        <f t="shared" si="513"/>
        <v>9425.0453304000002</v>
      </c>
    </row>
    <row r="3026" spans="1:13" ht="33" customHeight="1" x14ac:dyDescent="0.15">
      <c r="A3026" s="113"/>
      <c r="B3026" s="113"/>
      <c r="C3026" s="113"/>
      <c r="D3026" s="40" t="s">
        <v>2388</v>
      </c>
      <c r="E3026" s="40" t="s">
        <v>17</v>
      </c>
      <c r="F3026" s="40">
        <v>10846.44</v>
      </c>
      <c r="G3026" s="40">
        <f t="shared" si="510"/>
        <v>13002.712272000001</v>
      </c>
      <c r="H3026" s="40">
        <v>11314.712600000001</v>
      </c>
      <c r="I3026" s="40">
        <f t="shared" si="511"/>
        <v>11891.7629426</v>
      </c>
      <c r="J3026" s="40">
        <f t="shared" si="512"/>
        <v>11891.7629426</v>
      </c>
      <c r="K3026" s="39">
        <v>16157.409592800001</v>
      </c>
      <c r="L3026" s="39">
        <v>96664.89</v>
      </c>
      <c r="M3026" s="39">
        <f t="shared" si="513"/>
        <v>16157.409592800001</v>
      </c>
    </row>
    <row r="3027" spans="1:13" ht="24.75" customHeight="1" x14ac:dyDescent="0.15">
      <c r="A3027" s="113"/>
      <c r="B3027" s="113"/>
      <c r="C3027" s="113"/>
      <c r="D3027" s="86" t="s">
        <v>81</v>
      </c>
      <c r="E3027" s="87"/>
      <c r="F3027" s="87"/>
      <c r="G3027" s="87"/>
      <c r="H3027" s="87"/>
      <c r="I3027" s="87"/>
      <c r="J3027" s="87"/>
      <c r="K3027" s="87"/>
      <c r="L3027" s="87"/>
      <c r="M3027" s="88"/>
    </row>
    <row r="3028" spans="1:13" ht="15.75" customHeight="1" x14ac:dyDescent="0.15">
      <c r="A3028" s="113"/>
      <c r="B3028" s="113"/>
      <c r="C3028" s="113"/>
      <c r="D3028" s="40" t="s">
        <v>2389</v>
      </c>
      <c r="E3028" s="118" t="s">
        <v>82</v>
      </c>
      <c r="F3028" s="40">
        <v>29703.96</v>
      </c>
      <c r="G3028" s="40">
        <f>(F3028*19.88%)+F3028</f>
        <v>35609.107248</v>
      </c>
      <c r="H3028" s="40">
        <v>23482.823799999998</v>
      </c>
      <c r="I3028" s="40">
        <f>(H3028*5.1%)+H3028</f>
        <v>24680.447813799998</v>
      </c>
      <c r="J3028" s="40">
        <f>I3028</f>
        <v>24680.447813799998</v>
      </c>
      <c r="K3028" s="121">
        <v>44298.903919200005</v>
      </c>
      <c r="L3028" s="121">
        <v>167482.98000000001</v>
      </c>
      <c r="M3028" s="121">
        <f>MIN(K3028,L3028)</f>
        <v>44298.903919200005</v>
      </c>
    </row>
    <row r="3029" spans="1:13" ht="24.75" customHeight="1" x14ac:dyDescent="0.15">
      <c r="A3029" s="113"/>
      <c r="B3029" s="113"/>
      <c r="C3029" s="113"/>
      <c r="D3029" s="40" t="s">
        <v>405</v>
      </c>
      <c r="E3029" s="119"/>
      <c r="F3029" s="40"/>
      <c r="G3029" s="40"/>
      <c r="H3029" s="40"/>
      <c r="I3029" s="40"/>
      <c r="J3029" s="40">
        <f t="shared" ref="J3029:J3034" si="514">+(G3029+I3029)/2</f>
        <v>0</v>
      </c>
      <c r="K3029" s="122"/>
      <c r="L3029" s="122"/>
      <c r="M3029" s="122"/>
    </row>
    <row r="3030" spans="1:13" ht="18" customHeight="1" x14ac:dyDescent="0.15">
      <c r="A3030" s="113"/>
      <c r="B3030" s="113"/>
      <c r="C3030" s="113"/>
      <c r="D3030" s="40" t="s">
        <v>2390</v>
      </c>
      <c r="E3030" s="119"/>
      <c r="F3030" s="40"/>
      <c r="G3030" s="40"/>
      <c r="H3030" s="40"/>
      <c r="I3030" s="40"/>
      <c r="J3030" s="40">
        <f t="shared" si="514"/>
        <v>0</v>
      </c>
      <c r="K3030" s="122"/>
      <c r="L3030" s="122"/>
      <c r="M3030" s="122"/>
    </row>
    <row r="3031" spans="1:13" ht="24.75" customHeight="1" x14ac:dyDescent="0.15">
      <c r="A3031" s="113"/>
      <c r="B3031" s="113"/>
      <c r="C3031" s="113"/>
      <c r="D3031" s="40" t="s">
        <v>1050</v>
      </c>
      <c r="E3031" s="119"/>
      <c r="F3031" s="40"/>
      <c r="G3031" s="40"/>
      <c r="H3031" s="40"/>
      <c r="I3031" s="40"/>
      <c r="J3031" s="40">
        <f t="shared" si="514"/>
        <v>0</v>
      </c>
      <c r="K3031" s="122"/>
      <c r="L3031" s="122"/>
      <c r="M3031" s="122"/>
    </row>
    <row r="3032" spans="1:13" ht="24.75" customHeight="1" x14ac:dyDescent="0.15">
      <c r="A3032" s="113"/>
      <c r="B3032" s="113"/>
      <c r="C3032" s="113"/>
      <c r="D3032" s="40" t="s">
        <v>795</v>
      </c>
      <c r="E3032" s="119"/>
      <c r="F3032" s="40"/>
      <c r="G3032" s="40"/>
      <c r="H3032" s="40"/>
      <c r="I3032" s="40"/>
      <c r="J3032" s="40">
        <f t="shared" si="514"/>
        <v>0</v>
      </c>
      <c r="K3032" s="122"/>
      <c r="L3032" s="122"/>
      <c r="M3032" s="122"/>
    </row>
    <row r="3033" spans="1:13" ht="15" customHeight="1" x14ac:dyDescent="0.15">
      <c r="A3033" s="113"/>
      <c r="B3033" s="113"/>
      <c r="C3033" s="113"/>
      <c r="D3033" s="40" t="s">
        <v>93</v>
      </c>
      <c r="E3033" s="119"/>
      <c r="F3033" s="40"/>
      <c r="G3033" s="40"/>
      <c r="H3033" s="40"/>
      <c r="I3033" s="40"/>
      <c r="J3033" s="40">
        <f t="shared" si="514"/>
        <v>0</v>
      </c>
      <c r="K3033" s="122"/>
      <c r="L3033" s="122"/>
      <c r="M3033" s="122"/>
    </row>
    <row r="3034" spans="1:13" ht="20.25" customHeight="1" x14ac:dyDescent="0.15">
      <c r="A3034" s="114"/>
      <c r="B3034" s="114"/>
      <c r="C3034" s="114"/>
      <c r="D3034" s="40" t="s">
        <v>2391</v>
      </c>
      <c r="E3034" s="120"/>
      <c r="F3034" s="40"/>
      <c r="G3034" s="40"/>
      <c r="H3034" s="40"/>
      <c r="I3034" s="40"/>
      <c r="J3034" s="40">
        <f t="shared" si="514"/>
        <v>0</v>
      </c>
      <c r="K3034" s="123"/>
      <c r="L3034" s="123"/>
      <c r="M3034" s="123"/>
    </row>
    <row r="3035" spans="1:13" ht="24.75" customHeight="1" x14ac:dyDescent="0.15">
      <c r="A3035" s="112">
        <v>9</v>
      </c>
      <c r="B3035" s="112" t="s">
        <v>2392</v>
      </c>
      <c r="C3035" s="112" t="s">
        <v>2393</v>
      </c>
      <c r="D3035" s="133" t="s">
        <v>15</v>
      </c>
      <c r="E3035" s="134"/>
      <c r="F3035" s="134"/>
      <c r="G3035" s="134"/>
      <c r="H3035" s="134"/>
      <c r="I3035" s="134"/>
      <c r="J3035" s="134"/>
      <c r="K3035" s="134"/>
      <c r="L3035" s="134"/>
      <c r="M3035" s="135"/>
    </row>
    <row r="3036" spans="1:13" ht="22.5" customHeight="1" x14ac:dyDescent="0.15">
      <c r="A3036" s="113"/>
      <c r="B3036" s="113"/>
      <c r="C3036" s="113"/>
      <c r="D3036" s="40" t="s">
        <v>2394</v>
      </c>
      <c r="E3036" s="40" t="s">
        <v>17</v>
      </c>
      <c r="F3036" s="40">
        <v>25892.46</v>
      </c>
      <c r="G3036" s="40">
        <f t="shared" ref="G3036:G3052" si="515">(F3036*19.88%)+F3036</f>
        <v>31039.881047999999</v>
      </c>
      <c r="H3036" s="40">
        <v>0</v>
      </c>
      <c r="I3036" s="40">
        <f t="shared" ref="I3036:I3052" si="516">(H3036*5.1%)+H3036</f>
        <v>0</v>
      </c>
      <c r="J3036" s="40">
        <f>I3036</f>
        <v>0</v>
      </c>
      <c r="K3036" s="39">
        <v>306000</v>
      </c>
      <c r="L3036" s="39">
        <v>170310.42</v>
      </c>
      <c r="M3036" s="39">
        <f>MIN(K3036,L3036)</f>
        <v>170310.42</v>
      </c>
    </row>
    <row r="3037" spans="1:13" ht="22.5" customHeight="1" x14ac:dyDescent="0.15">
      <c r="A3037" s="113"/>
      <c r="B3037" s="113"/>
      <c r="C3037" s="113"/>
      <c r="D3037" s="40" t="s">
        <v>2395</v>
      </c>
      <c r="E3037" s="40" t="s">
        <v>17</v>
      </c>
      <c r="F3037" s="40">
        <v>28144.71</v>
      </c>
      <c r="G3037" s="40">
        <f t="shared" si="515"/>
        <v>33739.878347999998</v>
      </c>
      <c r="H3037" s="40">
        <v>21091.269199999999</v>
      </c>
      <c r="I3037" s="40">
        <f t="shared" si="516"/>
        <v>22166.923929199998</v>
      </c>
      <c r="J3037" s="40">
        <f t="shared" ref="J3037:J3052" si="517">I3037</f>
        <v>22166.923929199998</v>
      </c>
      <c r="K3037" s="39">
        <v>30118.332417599999</v>
      </c>
      <c r="L3037" s="39">
        <v>170310.42</v>
      </c>
      <c r="M3037" s="39">
        <f t="shared" ref="M3037:M3052" si="518">MIN(K3037,L3037)</f>
        <v>30118.332417599999</v>
      </c>
    </row>
    <row r="3038" spans="1:13" ht="24.75" customHeight="1" x14ac:dyDescent="0.15">
      <c r="A3038" s="113"/>
      <c r="B3038" s="113"/>
      <c r="C3038" s="113"/>
      <c r="D3038" s="40" t="s">
        <v>1672</v>
      </c>
      <c r="E3038" s="40" t="s">
        <v>17</v>
      </c>
      <c r="F3038" s="40">
        <v>20263.32</v>
      </c>
      <c r="G3038" s="40">
        <f t="shared" si="515"/>
        <v>24291.668016</v>
      </c>
      <c r="H3038" s="40">
        <v>21585.147000000001</v>
      </c>
      <c r="I3038" s="40">
        <f t="shared" si="516"/>
        <v>22685.989497000002</v>
      </c>
      <c r="J3038" s="40">
        <f t="shared" si="517"/>
        <v>22685.989497000002</v>
      </c>
      <c r="K3038" s="39">
        <v>30823.589916000004</v>
      </c>
      <c r="L3038" s="39">
        <v>80503.5</v>
      </c>
      <c r="M3038" s="39">
        <f t="shared" si="518"/>
        <v>30823.589916000004</v>
      </c>
    </row>
    <row r="3039" spans="1:13" ht="14.25" customHeight="1" x14ac:dyDescent="0.15">
      <c r="A3039" s="113"/>
      <c r="B3039" s="113"/>
      <c r="C3039" s="113"/>
      <c r="D3039" s="40" t="s">
        <v>2396</v>
      </c>
      <c r="E3039" s="40" t="s">
        <v>17</v>
      </c>
      <c r="F3039" s="40">
        <v>28144.71</v>
      </c>
      <c r="G3039" s="40">
        <f t="shared" si="515"/>
        <v>33739.878347999998</v>
      </c>
      <c r="H3039" s="40">
        <v>0</v>
      </c>
      <c r="I3039" s="40">
        <f t="shared" si="516"/>
        <v>0</v>
      </c>
      <c r="J3039" s="40">
        <f t="shared" si="517"/>
        <v>0</v>
      </c>
      <c r="K3039" s="39">
        <v>162167.76</v>
      </c>
      <c r="L3039" s="39">
        <v>80326.785000000003</v>
      </c>
      <c r="M3039" s="39">
        <f t="shared" si="518"/>
        <v>80326.785000000003</v>
      </c>
    </row>
    <row r="3040" spans="1:13" ht="16.5" customHeight="1" x14ac:dyDescent="0.15">
      <c r="A3040" s="113"/>
      <c r="B3040" s="113"/>
      <c r="C3040" s="113"/>
      <c r="D3040" s="40" t="s">
        <v>2397</v>
      </c>
      <c r="E3040" s="40" t="s">
        <v>17</v>
      </c>
      <c r="F3040" s="40">
        <v>48407.040000000001</v>
      </c>
      <c r="G3040" s="40">
        <f t="shared" si="515"/>
        <v>58030.359552000002</v>
      </c>
      <c r="H3040" s="40">
        <v>0</v>
      </c>
      <c r="I3040" s="40">
        <f t="shared" si="516"/>
        <v>0</v>
      </c>
      <c r="J3040" s="40">
        <f t="shared" si="517"/>
        <v>0</v>
      </c>
      <c r="K3040" s="39">
        <v>3119047.8</v>
      </c>
      <c r="L3040" s="39">
        <v>116242.77</v>
      </c>
      <c r="M3040" s="39">
        <f t="shared" si="518"/>
        <v>116242.77</v>
      </c>
    </row>
    <row r="3041" spans="1:13" ht="24.75" customHeight="1" x14ac:dyDescent="0.15">
      <c r="A3041" s="113"/>
      <c r="B3041" s="113"/>
      <c r="C3041" s="113"/>
      <c r="D3041" s="40" t="s">
        <v>2398</v>
      </c>
      <c r="E3041" s="40" t="s">
        <v>17</v>
      </c>
      <c r="F3041" s="40">
        <v>58539.69</v>
      </c>
      <c r="G3041" s="40">
        <f t="shared" si="515"/>
        <v>70177.380372</v>
      </c>
      <c r="H3041" s="40">
        <v>0</v>
      </c>
      <c r="I3041" s="40">
        <f t="shared" si="516"/>
        <v>0</v>
      </c>
      <c r="J3041" s="40">
        <f t="shared" si="517"/>
        <v>0</v>
      </c>
      <c r="K3041" s="39">
        <v>39190.087406400002</v>
      </c>
      <c r="L3041" s="39">
        <v>71624.91</v>
      </c>
      <c r="M3041" s="39">
        <f t="shared" si="518"/>
        <v>39190.087406400002</v>
      </c>
    </row>
    <row r="3042" spans="1:13" ht="16.5" customHeight="1" x14ac:dyDescent="0.15">
      <c r="A3042" s="113"/>
      <c r="B3042" s="113"/>
      <c r="C3042" s="113"/>
      <c r="D3042" s="40" t="s">
        <v>273</v>
      </c>
      <c r="E3042" s="40" t="s">
        <v>17</v>
      </c>
      <c r="F3042" s="40">
        <v>20263.32</v>
      </c>
      <c r="G3042" s="40">
        <f t="shared" si="515"/>
        <v>24291.668016</v>
      </c>
      <c r="H3042" s="40">
        <v>21161.6908</v>
      </c>
      <c r="I3042" s="40">
        <f t="shared" si="516"/>
        <v>22240.9370308</v>
      </c>
      <c r="J3042" s="40">
        <f t="shared" si="517"/>
        <v>22240.9370308</v>
      </c>
      <c r="K3042" s="39">
        <v>34680</v>
      </c>
      <c r="L3042" s="39">
        <v>233121</v>
      </c>
      <c r="M3042" s="39">
        <f t="shared" si="518"/>
        <v>34680</v>
      </c>
    </row>
    <row r="3043" spans="1:13" ht="24.75" customHeight="1" x14ac:dyDescent="0.15">
      <c r="A3043" s="113"/>
      <c r="B3043" s="113"/>
      <c r="C3043" s="113"/>
      <c r="D3043" s="40" t="s">
        <v>2399</v>
      </c>
      <c r="E3043" s="40" t="s">
        <v>17</v>
      </c>
      <c r="F3043" s="40">
        <v>472820.04</v>
      </c>
      <c r="G3043" s="40">
        <f t="shared" si="515"/>
        <v>566816.66395199997</v>
      </c>
      <c r="H3043" s="40">
        <v>0</v>
      </c>
      <c r="I3043" s="40">
        <f t="shared" si="516"/>
        <v>0</v>
      </c>
      <c r="J3043" s="40">
        <f t="shared" si="517"/>
        <v>0</v>
      </c>
      <c r="K3043" s="39">
        <v>356551.2</v>
      </c>
      <c r="L3043" s="39">
        <v>116760.42</v>
      </c>
      <c r="M3043" s="39">
        <f t="shared" si="518"/>
        <v>116760.42</v>
      </c>
    </row>
    <row r="3044" spans="1:13" ht="19.5" customHeight="1" x14ac:dyDescent="0.15">
      <c r="A3044" s="113"/>
      <c r="B3044" s="113"/>
      <c r="C3044" s="113"/>
      <c r="D3044" s="40" t="s">
        <v>2400</v>
      </c>
      <c r="E3044" s="40" t="s">
        <v>17</v>
      </c>
      <c r="F3044" s="40">
        <v>73173.87</v>
      </c>
      <c r="G3044" s="40">
        <f t="shared" si="515"/>
        <v>87720.835355999996</v>
      </c>
      <c r="H3044" s="40">
        <v>0</v>
      </c>
      <c r="I3044" s="40">
        <f t="shared" si="516"/>
        <v>0</v>
      </c>
      <c r="J3044" s="40">
        <f t="shared" si="517"/>
        <v>0</v>
      </c>
      <c r="K3044" s="39">
        <v>1935511.2</v>
      </c>
      <c r="L3044" s="39">
        <v>221518.5</v>
      </c>
      <c r="M3044" s="39">
        <f t="shared" si="518"/>
        <v>221518.5</v>
      </c>
    </row>
    <row r="3045" spans="1:13" ht="33" customHeight="1" x14ac:dyDescent="0.15">
      <c r="A3045" s="113"/>
      <c r="B3045" s="113"/>
      <c r="C3045" s="113"/>
      <c r="D3045" s="40" t="s">
        <v>2401</v>
      </c>
      <c r="E3045" s="40" t="s">
        <v>17</v>
      </c>
      <c r="F3045" s="40">
        <v>48407.040000000001</v>
      </c>
      <c r="G3045" s="40">
        <f t="shared" si="515"/>
        <v>58030.359552000002</v>
      </c>
      <c r="H3045" s="40">
        <v>0</v>
      </c>
      <c r="I3045" s="40">
        <f t="shared" si="516"/>
        <v>0</v>
      </c>
      <c r="J3045" s="40">
        <f t="shared" si="517"/>
        <v>0</v>
      </c>
      <c r="K3045" s="39">
        <v>32658.847233599998</v>
      </c>
      <c r="L3045" s="39">
        <v>196350</v>
      </c>
      <c r="M3045" s="39">
        <f t="shared" si="518"/>
        <v>32658.847233599998</v>
      </c>
    </row>
    <row r="3046" spans="1:13" ht="22.5" customHeight="1" x14ac:dyDescent="0.15">
      <c r="A3046" s="113"/>
      <c r="B3046" s="113"/>
      <c r="C3046" s="113"/>
      <c r="D3046" s="40" t="s">
        <v>2402</v>
      </c>
      <c r="E3046" s="40" t="s">
        <v>17</v>
      </c>
      <c r="F3046" s="40">
        <v>59665.32</v>
      </c>
      <c r="G3046" s="40">
        <f t="shared" si="515"/>
        <v>71526.785615999994</v>
      </c>
      <c r="H3046" s="40">
        <v>0</v>
      </c>
      <c r="I3046" s="40">
        <f t="shared" si="516"/>
        <v>0</v>
      </c>
      <c r="J3046" s="40">
        <f t="shared" si="517"/>
        <v>0</v>
      </c>
      <c r="K3046" s="39">
        <v>3119047.8</v>
      </c>
      <c r="L3046" s="39">
        <v>75980.31</v>
      </c>
      <c r="M3046" s="39">
        <f t="shared" si="518"/>
        <v>75980.31</v>
      </c>
    </row>
    <row r="3047" spans="1:13" ht="24.75" customHeight="1" x14ac:dyDescent="0.15">
      <c r="A3047" s="113"/>
      <c r="B3047" s="113"/>
      <c r="C3047" s="113"/>
      <c r="D3047" s="40" t="s">
        <v>2403</v>
      </c>
      <c r="E3047" s="40" t="s">
        <v>17</v>
      </c>
      <c r="F3047" s="40">
        <v>45031.14</v>
      </c>
      <c r="G3047" s="40">
        <f t="shared" si="515"/>
        <v>53983.330631999997</v>
      </c>
      <c r="H3047" s="40">
        <v>0</v>
      </c>
      <c r="I3047" s="40">
        <f t="shared" si="516"/>
        <v>0</v>
      </c>
      <c r="J3047" s="40">
        <f t="shared" si="517"/>
        <v>0</v>
      </c>
      <c r="K3047" s="39">
        <v>1142400</v>
      </c>
      <c r="L3047" s="39">
        <v>75239.535000000003</v>
      </c>
      <c r="M3047" s="39">
        <f t="shared" si="518"/>
        <v>75239.535000000003</v>
      </c>
    </row>
    <row r="3048" spans="1:13" ht="24.75" customHeight="1" x14ac:dyDescent="0.15">
      <c r="A3048" s="113"/>
      <c r="B3048" s="113"/>
      <c r="C3048" s="113"/>
      <c r="D3048" s="40" t="s">
        <v>871</v>
      </c>
      <c r="E3048" s="40" t="s">
        <v>17</v>
      </c>
      <c r="F3048" s="40">
        <v>39401.01</v>
      </c>
      <c r="G3048" s="40">
        <f t="shared" si="515"/>
        <v>47233.930787999998</v>
      </c>
      <c r="H3048" s="40">
        <v>22870.341199999999</v>
      </c>
      <c r="I3048" s="40">
        <f t="shared" si="516"/>
        <v>24036.7286012</v>
      </c>
      <c r="J3048" s="40">
        <f t="shared" si="517"/>
        <v>24036.7286012</v>
      </c>
      <c r="K3048" s="39">
        <v>32658.847233599998</v>
      </c>
      <c r="L3048" s="39">
        <v>116244.55499999999</v>
      </c>
      <c r="M3048" s="39">
        <f t="shared" si="518"/>
        <v>32658.847233599998</v>
      </c>
    </row>
    <row r="3049" spans="1:13" ht="24.75" customHeight="1" x14ac:dyDescent="0.15">
      <c r="A3049" s="113"/>
      <c r="B3049" s="113"/>
      <c r="C3049" s="113"/>
      <c r="D3049" s="40" t="s">
        <v>415</v>
      </c>
      <c r="E3049" s="40" t="s">
        <v>17</v>
      </c>
      <c r="F3049" s="40">
        <v>24765.84</v>
      </c>
      <c r="G3049" s="40">
        <f t="shared" si="515"/>
        <v>29689.288992000002</v>
      </c>
      <c r="H3049" s="40">
        <v>0</v>
      </c>
      <c r="I3049" s="40">
        <f t="shared" si="516"/>
        <v>0</v>
      </c>
      <c r="J3049" s="40">
        <f t="shared" si="517"/>
        <v>0</v>
      </c>
      <c r="K3049" s="39">
        <v>90780</v>
      </c>
      <c r="L3049" s="39">
        <v>73622.324999999997</v>
      </c>
      <c r="M3049" s="39">
        <f t="shared" si="518"/>
        <v>73622.324999999997</v>
      </c>
    </row>
    <row r="3050" spans="1:13" ht="21.75" customHeight="1" x14ac:dyDescent="0.15">
      <c r="A3050" s="113"/>
      <c r="B3050" s="113"/>
      <c r="C3050" s="113"/>
      <c r="D3050" s="40" t="s">
        <v>2404</v>
      </c>
      <c r="E3050" s="40" t="s">
        <v>17</v>
      </c>
      <c r="F3050" s="40">
        <v>85558.77</v>
      </c>
      <c r="G3050" s="40">
        <f t="shared" si="515"/>
        <v>102567.853476</v>
      </c>
      <c r="H3050" s="40">
        <v>0</v>
      </c>
      <c r="I3050" s="40">
        <f t="shared" si="516"/>
        <v>0</v>
      </c>
      <c r="J3050" s="40">
        <f t="shared" si="517"/>
        <v>0</v>
      </c>
      <c r="K3050" s="39">
        <v>3119047.8</v>
      </c>
      <c r="L3050" s="39">
        <v>384524.7</v>
      </c>
      <c r="M3050" s="39">
        <f t="shared" si="518"/>
        <v>384524.7</v>
      </c>
    </row>
    <row r="3051" spans="1:13" ht="19.5" customHeight="1" x14ac:dyDescent="0.15">
      <c r="A3051" s="113"/>
      <c r="B3051" s="113"/>
      <c r="C3051" s="113"/>
      <c r="D3051" s="40" t="s">
        <v>2405</v>
      </c>
      <c r="E3051" s="40" t="s">
        <v>17</v>
      </c>
      <c r="F3051" s="40">
        <v>9007.02</v>
      </c>
      <c r="G3051" s="40">
        <f t="shared" si="515"/>
        <v>10797.615576</v>
      </c>
      <c r="H3051" s="40">
        <v>0</v>
      </c>
      <c r="I3051" s="40">
        <f t="shared" si="516"/>
        <v>0</v>
      </c>
      <c r="J3051" s="40">
        <f t="shared" si="517"/>
        <v>0</v>
      </c>
      <c r="K3051" s="39">
        <v>497311.2</v>
      </c>
      <c r="L3051" s="39">
        <v>32936.82</v>
      </c>
      <c r="M3051" s="39">
        <f t="shared" si="518"/>
        <v>32936.82</v>
      </c>
    </row>
    <row r="3052" spans="1:13" ht="15.75" customHeight="1" x14ac:dyDescent="0.15">
      <c r="A3052" s="113"/>
      <c r="B3052" s="113"/>
      <c r="C3052" s="113"/>
      <c r="D3052" s="40" t="s">
        <v>2406</v>
      </c>
      <c r="E3052" s="40" t="s">
        <v>17</v>
      </c>
      <c r="F3052" s="40">
        <v>289832.40000000002</v>
      </c>
      <c r="G3052" s="40">
        <f t="shared" si="515"/>
        <v>347451.08112000005</v>
      </c>
      <c r="H3052" s="40">
        <v>0</v>
      </c>
      <c r="I3052" s="40">
        <f t="shared" si="516"/>
        <v>0</v>
      </c>
      <c r="J3052" s="40">
        <f t="shared" si="517"/>
        <v>0</v>
      </c>
      <c r="K3052" s="39">
        <v>499769.4</v>
      </c>
      <c r="L3052" s="39">
        <v>375585.42</v>
      </c>
      <c r="M3052" s="39">
        <f t="shared" si="518"/>
        <v>375585.42</v>
      </c>
    </row>
    <row r="3053" spans="1:13" ht="24.75" customHeight="1" x14ac:dyDescent="0.15">
      <c r="A3053" s="113"/>
      <c r="B3053" s="113"/>
      <c r="C3053" s="113"/>
      <c r="D3053" s="86" t="s">
        <v>81</v>
      </c>
      <c r="E3053" s="87"/>
      <c r="F3053" s="87"/>
      <c r="G3053" s="87"/>
      <c r="H3053" s="87"/>
      <c r="I3053" s="87"/>
      <c r="J3053" s="87"/>
      <c r="K3053" s="87"/>
      <c r="L3053" s="87"/>
      <c r="M3053" s="88"/>
    </row>
    <row r="3054" spans="1:13" ht="24.75" customHeight="1" x14ac:dyDescent="0.15">
      <c r="A3054" s="113"/>
      <c r="B3054" s="113"/>
      <c r="C3054" s="113"/>
      <c r="D3054" s="40" t="s">
        <v>1014</v>
      </c>
      <c r="E3054" s="118" t="s">
        <v>82</v>
      </c>
      <c r="F3054" s="40">
        <v>22485.87</v>
      </c>
      <c r="G3054" s="40">
        <f>(F3054*19.88%)+F3054</f>
        <v>26956.060955999998</v>
      </c>
      <c r="H3054" s="40">
        <v>23482.823799999998</v>
      </c>
      <c r="I3054" s="40">
        <f>(H3054*5.1%)+H3054</f>
        <v>24680.447813799998</v>
      </c>
      <c r="J3054" s="40">
        <f>I3054</f>
        <v>24680.447813799998</v>
      </c>
      <c r="K3054" s="121">
        <v>33533.472386399997</v>
      </c>
      <c r="L3054" s="121">
        <v>230958.77</v>
      </c>
      <c r="M3054" s="121">
        <f>MIN(K3054,L3054)</f>
        <v>33533.472386399997</v>
      </c>
    </row>
    <row r="3055" spans="1:13" ht="24.75" customHeight="1" x14ac:dyDescent="0.15">
      <c r="A3055" s="113"/>
      <c r="B3055" s="113"/>
      <c r="C3055" s="113"/>
      <c r="D3055" s="40" t="s">
        <v>405</v>
      </c>
      <c r="E3055" s="119"/>
      <c r="F3055" s="40"/>
      <c r="G3055" s="40"/>
      <c r="H3055" s="40"/>
      <c r="I3055" s="40"/>
      <c r="J3055" s="40">
        <f t="shared" ref="J3055:J3061" si="519">+(G3055+I3055)/2</f>
        <v>0</v>
      </c>
      <c r="K3055" s="122"/>
      <c r="L3055" s="122"/>
      <c r="M3055" s="122"/>
    </row>
    <row r="3056" spans="1:13" ht="16.5" customHeight="1" x14ac:dyDescent="0.15">
      <c r="A3056" s="113"/>
      <c r="B3056" s="113"/>
      <c r="C3056" s="113"/>
      <c r="D3056" s="40" t="s">
        <v>1934</v>
      </c>
      <c r="E3056" s="119"/>
      <c r="F3056" s="40"/>
      <c r="G3056" s="40"/>
      <c r="H3056" s="40"/>
      <c r="I3056" s="40"/>
      <c r="J3056" s="40">
        <f t="shared" si="519"/>
        <v>0</v>
      </c>
      <c r="K3056" s="122"/>
      <c r="L3056" s="122"/>
      <c r="M3056" s="122"/>
    </row>
    <row r="3057" spans="1:13" ht="19.5" customHeight="1" x14ac:dyDescent="0.15">
      <c r="A3057" s="113"/>
      <c r="B3057" s="113"/>
      <c r="C3057" s="113"/>
      <c r="D3057" s="40" t="s">
        <v>793</v>
      </c>
      <c r="E3057" s="119"/>
      <c r="F3057" s="40"/>
      <c r="G3057" s="40"/>
      <c r="H3057" s="40"/>
      <c r="I3057" s="40"/>
      <c r="J3057" s="40">
        <f t="shared" si="519"/>
        <v>0</v>
      </c>
      <c r="K3057" s="122"/>
      <c r="L3057" s="122"/>
      <c r="M3057" s="122"/>
    </row>
    <row r="3058" spans="1:13" ht="24.75" customHeight="1" x14ac:dyDescent="0.15">
      <c r="A3058" s="113"/>
      <c r="B3058" s="113"/>
      <c r="C3058" s="113"/>
      <c r="D3058" s="40" t="s">
        <v>2407</v>
      </c>
      <c r="E3058" s="119"/>
      <c r="F3058" s="40"/>
      <c r="G3058" s="40"/>
      <c r="H3058" s="40"/>
      <c r="I3058" s="40"/>
      <c r="J3058" s="40">
        <f t="shared" si="519"/>
        <v>0</v>
      </c>
      <c r="K3058" s="122"/>
      <c r="L3058" s="122"/>
      <c r="M3058" s="122"/>
    </row>
    <row r="3059" spans="1:13" ht="16.5" customHeight="1" x14ac:dyDescent="0.15">
      <c r="A3059" s="113"/>
      <c r="B3059" s="113"/>
      <c r="C3059" s="113"/>
      <c r="D3059" s="40" t="s">
        <v>2408</v>
      </c>
      <c r="E3059" s="119"/>
      <c r="F3059" s="40"/>
      <c r="G3059" s="40"/>
      <c r="H3059" s="40"/>
      <c r="I3059" s="40"/>
      <c r="J3059" s="40">
        <f t="shared" si="519"/>
        <v>0</v>
      </c>
      <c r="K3059" s="122"/>
      <c r="L3059" s="122"/>
      <c r="M3059" s="122"/>
    </row>
    <row r="3060" spans="1:13" ht="16.5" customHeight="1" x14ac:dyDescent="0.15">
      <c r="A3060" s="113"/>
      <c r="B3060" s="113"/>
      <c r="C3060" s="113"/>
      <c r="D3060" s="40" t="s">
        <v>468</v>
      </c>
      <c r="E3060" s="119"/>
      <c r="F3060" s="40"/>
      <c r="G3060" s="40"/>
      <c r="H3060" s="40"/>
      <c r="I3060" s="40"/>
      <c r="J3060" s="40">
        <f t="shared" si="519"/>
        <v>0</v>
      </c>
      <c r="K3060" s="122"/>
      <c r="L3060" s="122"/>
      <c r="M3060" s="122"/>
    </row>
    <row r="3061" spans="1:13" ht="24.75" customHeight="1" x14ac:dyDescent="0.15">
      <c r="A3061" s="114"/>
      <c r="B3061" s="114"/>
      <c r="C3061" s="114"/>
      <c r="D3061" s="40" t="s">
        <v>2409</v>
      </c>
      <c r="E3061" s="120"/>
      <c r="F3061" s="40"/>
      <c r="G3061" s="40"/>
      <c r="H3061" s="40"/>
      <c r="I3061" s="40"/>
      <c r="J3061" s="40">
        <f t="shared" si="519"/>
        <v>0</v>
      </c>
      <c r="K3061" s="123"/>
      <c r="L3061" s="123"/>
      <c r="M3061" s="123"/>
    </row>
    <row r="3062" spans="1:13" ht="24.75" customHeight="1" x14ac:dyDescent="0.15">
      <c r="A3062" s="112">
        <v>10</v>
      </c>
      <c r="B3062" s="112" t="s">
        <v>2410</v>
      </c>
      <c r="C3062" s="112" t="s">
        <v>2411</v>
      </c>
      <c r="D3062" s="86" t="s">
        <v>15</v>
      </c>
      <c r="E3062" s="87"/>
      <c r="F3062" s="87"/>
      <c r="G3062" s="87"/>
      <c r="H3062" s="87"/>
      <c r="I3062" s="87"/>
      <c r="J3062" s="87"/>
      <c r="K3062" s="87"/>
      <c r="L3062" s="87"/>
      <c r="M3062" s="88"/>
    </row>
    <row r="3063" spans="1:13" ht="15" customHeight="1" x14ac:dyDescent="0.15">
      <c r="A3063" s="113"/>
      <c r="B3063" s="113"/>
      <c r="C3063" s="113"/>
      <c r="D3063" s="40" t="s">
        <v>40</v>
      </c>
      <c r="E3063" s="40" t="s">
        <v>17</v>
      </c>
      <c r="F3063" s="40">
        <v>67545.72</v>
      </c>
      <c r="G3063" s="40">
        <f t="shared" ref="G3063:G3068" si="520">(F3063*19.88%)+F3063</f>
        <v>80973.809135999996</v>
      </c>
      <c r="H3063" s="40">
        <v>41697</v>
      </c>
      <c r="I3063" s="40">
        <f t="shared" ref="I3063:I3068" si="521">(H3063*5.1%)+H3063</f>
        <v>43823.546999999999</v>
      </c>
      <c r="J3063" s="40">
        <f>I3063</f>
        <v>43823.546999999999</v>
      </c>
      <c r="K3063" s="39">
        <v>59543.316000000006</v>
      </c>
      <c r="L3063" s="39">
        <v>71221.5</v>
      </c>
      <c r="M3063" s="39">
        <f>MIN(K3063,L3063)</f>
        <v>59543.316000000006</v>
      </c>
    </row>
    <row r="3064" spans="1:13" ht="24.75" customHeight="1" x14ac:dyDescent="0.15">
      <c r="A3064" s="113"/>
      <c r="B3064" s="113"/>
      <c r="C3064" s="113"/>
      <c r="D3064" s="40" t="s">
        <v>2412</v>
      </c>
      <c r="E3064" s="40" t="s">
        <v>17</v>
      </c>
      <c r="F3064" s="40">
        <v>67545.72</v>
      </c>
      <c r="G3064" s="40">
        <f t="shared" si="520"/>
        <v>80973.809135999996</v>
      </c>
      <c r="H3064" s="40">
        <v>0</v>
      </c>
      <c r="I3064" s="40">
        <f t="shared" si="521"/>
        <v>0</v>
      </c>
      <c r="J3064" s="40">
        <f t="shared" ref="J3064:J3068" si="522">I3064</f>
        <v>0</v>
      </c>
      <c r="K3064" s="39">
        <v>1518780</v>
      </c>
      <c r="L3064" s="39">
        <v>83023.92</v>
      </c>
      <c r="M3064" s="39">
        <f t="shared" ref="M3064:M3068" si="523">MIN(K3064,L3064)</f>
        <v>83023.92</v>
      </c>
    </row>
    <row r="3065" spans="1:13" ht="16.5" customHeight="1" x14ac:dyDescent="0.15">
      <c r="A3065" s="113"/>
      <c r="B3065" s="113"/>
      <c r="C3065" s="113"/>
      <c r="D3065" s="40" t="s">
        <v>2413</v>
      </c>
      <c r="E3065" s="40" t="s">
        <v>17</v>
      </c>
      <c r="F3065" s="40">
        <v>67545.72</v>
      </c>
      <c r="G3065" s="40">
        <f t="shared" si="520"/>
        <v>80973.809135999996</v>
      </c>
      <c r="H3065" s="40">
        <v>0</v>
      </c>
      <c r="I3065" s="40">
        <f t="shared" si="521"/>
        <v>0</v>
      </c>
      <c r="J3065" s="40">
        <f t="shared" si="522"/>
        <v>0</v>
      </c>
      <c r="K3065" s="39">
        <v>759390</v>
      </c>
      <c r="L3065" s="39">
        <v>96613.125</v>
      </c>
      <c r="M3065" s="39">
        <f t="shared" si="523"/>
        <v>96613.125</v>
      </c>
    </row>
    <row r="3066" spans="1:13" ht="10.5" customHeight="1" x14ac:dyDescent="0.15">
      <c r="A3066" s="113"/>
      <c r="B3066" s="113"/>
      <c r="C3066" s="113"/>
      <c r="D3066" s="40" t="s">
        <v>2414</v>
      </c>
      <c r="E3066" s="40" t="s">
        <v>17</v>
      </c>
      <c r="F3066" s="40">
        <v>31520.61</v>
      </c>
      <c r="G3066" s="40">
        <f t="shared" si="520"/>
        <v>37786.907268000003</v>
      </c>
      <c r="H3066" s="40">
        <v>0</v>
      </c>
      <c r="I3066" s="40">
        <f t="shared" si="521"/>
        <v>0</v>
      </c>
      <c r="J3066" s="40">
        <f t="shared" si="522"/>
        <v>0</v>
      </c>
      <c r="K3066" s="39">
        <v>127500</v>
      </c>
      <c r="L3066" s="39">
        <v>18815.685000000001</v>
      </c>
      <c r="M3066" s="39">
        <f t="shared" si="523"/>
        <v>18815.685000000001</v>
      </c>
    </row>
    <row r="3067" spans="1:13" ht="24.75" customHeight="1" x14ac:dyDescent="0.15">
      <c r="A3067" s="113"/>
      <c r="B3067" s="113"/>
      <c r="C3067" s="113"/>
      <c r="D3067" s="40" t="s">
        <v>2415</v>
      </c>
      <c r="E3067" s="40" t="s">
        <v>17</v>
      </c>
      <c r="F3067" s="40">
        <v>31520.61</v>
      </c>
      <c r="G3067" s="40">
        <f t="shared" si="520"/>
        <v>37786.907268000003</v>
      </c>
      <c r="H3067" s="40">
        <v>0</v>
      </c>
      <c r="I3067" s="40">
        <f t="shared" si="521"/>
        <v>0</v>
      </c>
      <c r="J3067" s="40">
        <f t="shared" si="522"/>
        <v>0</v>
      </c>
      <c r="K3067" s="39">
        <v>127500</v>
      </c>
      <c r="L3067" s="39">
        <v>12218.325000000001</v>
      </c>
      <c r="M3067" s="39">
        <f t="shared" si="523"/>
        <v>12218.325000000001</v>
      </c>
    </row>
    <row r="3068" spans="1:13" ht="17.25" customHeight="1" x14ac:dyDescent="0.15">
      <c r="A3068" s="113"/>
      <c r="B3068" s="113"/>
      <c r="C3068" s="113"/>
      <c r="D3068" s="40" t="s">
        <v>2416</v>
      </c>
      <c r="E3068" s="40" t="s">
        <v>17</v>
      </c>
      <c r="F3068" s="40">
        <v>31520.61</v>
      </c>
      <c r="G3068" s="40">
        <f t="shared" si="520"/>
        <v>37786.907268000003</v>
      </c>
      <c r="H3068" s="40">
        <v>309988.87406462629</v>
      </c>
      <c r="I3068" s="40">
        <f t="shared" si="521"/>
        <v>325798.30664192222</v>
      </c>
      <c r="J3068" s="40">
        <f t="shared" si="522"/>
        <v>325798.30664192222</v>
      </c>
      <c r="K3068" s="39">
        <v>127500</v>
      </c>
      <c r="L3068" s="39">
        <v>11515.035</v>
      </c>
      <c r="M3068" s="39">
        <f t="shared" si="523"/>
        <v>11515.035</v>
      </c>
    </row>
    <row r="3069" spans="1:13" ht="22.5" customHeight="1" x14ac:dyDescent="0.15">
      <c r="A3069" s="113"/>
      <c r="B3069" s="113"/>
      <c r="C3069" s="113"/>
      <c r="D3069" s="86" t="s">
        <v>81</v>
      </c>
      <c r="E3069" s="87"/>
      <c r="F3069" s="87"/>
      <c r="G3069" s="87"/>
      <c r="H3069" s="87"/>
      <c r="I3069" s="87"/>
      <c r="J3069" s="87"/>
      <c r="K3069" s="87"/>
      <c r="L3069" s="87"/>
      <c r="M3069" s="88"/>
    </row>
    <row r="3070" spans="1:13" ht="22.5" customHeight="1" x14ac:dyDescent="0.15">
      <c r="A3070" s="113"/>
      <c r="B3070" s="113"/>
      <c r="C3070" s="113"/>
      <c r="D3070" s="40" t="s">
        <v>1715</v>
      </c>
      <c r="E3070" s="118" t="s">
        <v>82</v>
      </c>
      <c r="F3070" s="40">
        <v>38578.32</v>
      </c>
      <c r="G3070" s="40">
        <f>(F3070*19.88%)+F3070</f>
        <v>46247.690016</v>
      </c>
      <c r="H3070" s="40">
        <v>88027</v>
      </c>
      <c r="I3070" s="40">
        <f>(H3070*5.1%)+H3070</f>
        <v>92516.376999999993</v>
      </c>
      <c r="J3070" s="40">
        <f>I3070</f>
        <v>92516.376999999993</v>
      </c>
      <c r="K3070" s="121">
        <v>125702.556</v>
      </c>
      <c r="L3070" s="121">
        <v>127366.89</v>
      </c>
      <c r="M3070" s="121">
        <f>MIN(K3070,L3070)</f>
        <v>125702.556</v>
      </c>
    </row>
    <row r="3071" spans="1:13" ht="21.75" customHeight="1" x14ac:dyDescent="0.15">
      <c r="A3071" s="113"/>
      <c r="B3071" s="113"/>
      <c r="C3071" s="113"/>
      <c r="D3071" s="40" t="s">
        <v>2362</v>
      </c>
      <c r="E3071" s="119"/>
      <c r="F3071" s="40"/>
      <c r="G3071" s="40"/>
      <c r="H3071" s="40"/>
      <c r="I3071" s="40"/>
      <c r="J3071" s="40">
        <f t="shared" ref="J3071:J3074" si="524">+(G3071+I3071)/2</f>
        <v>0</v>
      </c>
      <c r="K3071" s="122"/>
      <c r="L3071" s="122"/>
      <c r="M3071" s="122"/>
    </row>
    <row r="3072" spans="1:13" ht="17.25" customHeight="1" x14ac:dyDescent="0.15">
      <c r="A3072" s="113"/>
      <c r="B3072" s="113"/>
      <c r="C3072" s="113"/>
      <c r="D3072" s="40" t="s">
        <v>1976</v>
      </c>
      <c r="E3072" s="119"/>
      <c r="F3072" s="40"/>
      <c r="G3072" s="40"/>
      <c r="H3072" s="40"/>
      <c r="I3072" s="40"/>
      <c r="J3072" s="40">
        <f t="shared" si="524"/>
        <v>0</v>
      </c>
      <c r="K3072" s="122"/>
      <c r="L3072" s="122"/>
      <c r="M3072" s="122"/>
    </row>
    <row r="3073" spans="1:13" ht="24.75" customHeight="1" x14ac:dyDescent="0.15">
      <c r="A3073" s="113"/>
      <c r="B3073" s="113"/>
      <c r="C3073" s="113"/>
      <c r="D3073" s="40" t="s">
        <v>2417</v>
      </c>
      <c r="E3073" s="119"/>
      <c r="F3073" s="40"/>
      <c r="G3073" s="40"/>
      <c r="H3073" s="40"/>
      <c r="I3073" s="40"/>
      <c r="J3073" s="40">
        <f t="shared" si="524"/>
        <v>0</v>
      </c>
      <c r="K3073" s="122"/>
      <c r="L3073" s="122"/>
      <c r="M3073" s="122"/>
    </row>
    <row r="3074" spans="1:13" ht="24.75" customHeight="1" x14ac:dyDescent="0.15">
      <c r="A3074" s="114"/>
      <c r="B3074" s="114"/>
      <c r="C3074" s="114"/>
      <c r="D3074" s="40" t="s">
        <v>2418</v>
      </c>
      <c r="E3074" s="120"/>
      <c r="F3074" s="40"/>
      <c r="G3074" s="40"/>
      <c r="H3074" s="40"/>
      <c r="I3074" s="40"/>
      <c r="J3074" s="40">
        <f t="shared" si="524"/>
        <v>0</v>
      </c>
      <c r="K3074" s="123"/>
      <c r="L3074" s="123"/>
      <c r="M3074" s="123"/>
    </row>
    <row r="3075" spans="1:13" ht="18" customHeight="1" x14ac:dyDescent="0.15">
      <c r="A3075" s="112">
        <v>11</v>
      </c>
      <c r="B3075" s="112" t="s">
        <v>2419</v>
      </c>
      <c r="C3075" s="112" t="s">
        <v>2420</v>
      </c>
      <c r="D3075" s="86" t="s">
        <v>15</v>
      </c>
      <c r="E3075" s="87"/>
      <c r="F3075" s="87"/>
      <c r="G3075" s="87"/>
      <c r="H3075" s="87"/>
      <c r="I3075" s="87"/>
      <c r="J3075" s="87"/>
      <c r="K3075" s="87"/>
      <c r="L3075" s="87"/>
      <c r="M3075" s="88"/>
    </row>
    <row r="3076" spans="1:13" ht="22.5" customHeight="1" x14ac:dyDescent="0.15">
      <c r="A3076" s="113"/>
      <c r="B3076" s="113"/>
      <c r="C3076" s="113"/>
      <c r="D3076" s="40" t="s">
        <v>2421</v>
      </c>
      <c r="E3076" s="40" t="s">
        <v>17</v>
      </c>
      <c r="F3076" s="40">
        <v>219522.6</v>
      </c>
      <c r="G3076" s="40">
        <f t="shared" ref="G3076:G3090" si="525">(F3076*19.88%)+F3076</f>
        <v>263163.69287999999</v>
      </c>
      <c r="H3076" s="40">
        <v>0</v>
      </c>
      <c r="I3076" s="40">
        <f t="shared" ref="I3076:I3090" si="526">(H3076*5.1%)+H3076</f>
        <v>0</v>
      </c>
      <c r="J3076" s="40">
        <f>I3076</f>
        <v>0</v>
      </c>
      <c r="K3076" s="39">
        <v>467160</v>
      </c>
      <c r="L3076" s="39">
        <v>221340</v>
      </c>
      <c r="M3076" s="39">
        <f>MIN(K3076,L3076)</f>
        <v>221340</v>
      </c>
    </row>
    <row r="3077" spans="1:13" ht="24.75" customHeight="1" x14ac:dyDescent="0.15">
      <c r="A3077" s="113"/>
      <c r="B3077" s="113"/>
      <c r="C3077" s="113"/>
      <c r="D3077" s="40" t="s">
        <v>2422</v>
      </c>
      <c r="E3077" s="40" t="s">
        <v>17</v>
      </c>
      <c r="F3077" s="40">
        <v>315212.03999999998</v>
      </c>
      <c r="G3077" s="40">
        <f t="shared" si="525"/>
        <v>377876.19355199998</v>
      </c>
      <c r="H3077" s="40">
        <v>0</v>
      </c>
      <c r="I3077" s="40">
        <f t="shared" si="526"/>
        <v>0</v>
      </c>
      <c r="J3077" s="40">
        <f t="shared" ref="J3077:J3090" si="527">I3077</f>
        <v>0</v>
      </c>
      <c r="K3077" s="39">
        <v>66300</v>
      </c>
      <c r="L3077" s="39">
        <v>1606717.77</v>
      </c>
      <c r="M3077" s="39">
        <f t="shared" ref="M3077:M3090" si="528">MIN(K3077,L3077)</f>
        <v>66300</v>
      </c>
    </row>
    <row r="3078" spans="1:13" ht="16.5" customHeight="1" x14ac:dyDescent="0.15">
      <c r="A3078" s="113"/>
      <c r="B3078" s="113"/>
      <c r="C3078" s="113"/>
      <c r="D3078" s="40" t="s">
        <v>2423</v>
      </c>
      <c r="E3078" s="40" t="s">
        <v>17</v>
      </c>
      <c r="F3078" s="40">
        <v>202637.16</v>
      </c>
      <c r="G3078" s="40">
        <f t="shared" si="525"/>
        <v>242921.42740799999</v>
      </c>
      <c r="H3078" s="40">
        <v>0</v>
      </c>
      <c r="I3078" s="40">
        <f t="shared" si="526"/>
        <v>0</v>
      </c>
      <c r="J3078" s="40">
        <f t="shared" si="527"/>
        <v>0</v>
      </c>
      <c r="K3078" s="39">
        <v>459000</v>
      </c>
      <c r="L3078" s="39">
        <v>275996.7</v>
      </c>
      <c r="M3078" s="39">
        <f t="shared" si="528"/>
        <v>275996.7</v>
      </c>
    </row>
    <row r="3079" spans="1:13" ht="16.5" customHeight="1" x14ac:dyDescent="0.15">
      <c r="A3079" s="113"/>
      <c r="B3079" s="113"/>
      <c r="C3079" s="113"/>
      <c r="D3079" s="40" t="s">
        <v>2424</v>
      </c>
      <c r="E3079" s="40" t="s">
        <v>17</v>
      </c>
      <c r="F3079" s="40">
        <v>185749.74</v>
      </c>
      <c r="G3079" s="40">
        <f t="shared" si="525"/>
        <v>222676.78831199999</v>
      </c>
      <c r="H3079" s="40">
        <v>0</v>
      </c>
      <c r="I3079" s="40">
        <f t="shared" si="526"/>
        <v>0</v>
      </c>
      <c r="J3079" s="40">
        <f t="shared" si="527"/>
        <v>0</v>
      </c>
      <c r="K3079" s="39">
        <v>249900</v>
      </c>
      <c r="L3079" s="39">
        <v>300594</v>
      </c>
      <c r="M3079" s="39">
        <f t="shared" si="528"/>
        <v>249900</v>
      </c>
    </row>
    <row r="3080" spans="1:13" ht="16.5" customHeight="1" x14ac:dyDescent="0.15">
      <c r="A3080" s="113"/>
      <c r="B3080" s="113"/>
      <c r="C3080" s="113"/>
      <c r="D3080" s="40" t="s">
        <v>2425</v>
      </c>
      <c r="E3080" s="40" t="s">
        <v>17</v>
      </c>
      <c r="F3080" s="40">
        <v>202637.16</v>
      </c>
      <c r="G3080" s="40">
        <f t="shared" si="525"/>
        <v>242921.42740799999</v>
      </c>
      <c r="H3080" s="40">
        <v>0</v>
      </c>
      <c r="I3080" s="40">
        <f t="shared" si="526"/>
        <v>0</v>
      </c>
      <c r="J3080" s="40">
        <f t="shared" si="527"/>
        <v>0</v>
      </c>
      <c r="K3080" s="39">
        <v>575280</v>
      </c>
      <c r="L3080" s="39">
        <v>347182.5</v>
      </c>
      <c r="M3080" s="39">
        <f t="shared" si="528"/>
        <v>347182.5</v>
      </c>
    </row>
    <row r="3081" spans="1:13" ht="16.5" customHeight="1" x14ac:dyDescent="0.15">
      <c r="A3081" s="113"/>
      <c r="B3081" s="113"/>
      <c r="C3081" s="113"/>
      <c r="D3081" s="40" t="s">
        <v>2426</v>
      </c>
      <c r="E3081" s="40" t="s">
        <v>17</v>
      </c>
      <c r="F3081" s="40">
        <v>40527.629999999997</v>
      </c>
      <c r="G3081" s="40">
        <f t="shared" si="525"/>
        <v>48584.522843999992</v>
      </c>
      <c r="H3081" s="40">
        <v>0</v>
      </c>
      <c r="I3081" s="40">
        <f t="shared" si="526"/>
        <v>0</v>
      </c>
      <c r="J3081" s="40">
        <f t="shared" si="527"/>
        <v>0</v>
      </c>
      <c r="K3081" s="39">
        <v>346800</v>
      </c>
      <c r="L3081" s="39">
        <v>116025</v>
      </c>
      <c r="M3081" s="39">
        <f t="shared" si="528"/>
        <v>116025</v>
      </c>
    </row>
    <row r="3082" spans="1:13" ht="20.25" customHeight="1" x14ac:dyDescent="0.15">
      <c r="A3082" s="113"/>
      <c r="B3082" s="113"/>
      <c r="C3082" s="113"/>
      <c r="D3082" s="40" t="s">
        <v>2427</v>
      </c>
      <c r="E3082" s="40" t="s">
        <v>17</v>
      </c>
      <c r="F3082" s="40">
        <v>168864.3</v>
      </c>
      <c r="G3082" s="40">
        <f t="shared" si="525"/>
        <v>202434.52283999999</v>
      </c>
      <c r="H3082" s="40">
        <v>0</v>
      </c>
      <c r="I3082" s="40">
        <f t="shared" si="526"/>
        <v>0</v>
      </c>
      <c r="J3082" s="40">
        <f t="shared" si="527"/>
        <v>0</v>
      </c>
      <c r="K3082" s="39">
        <v>663000</v>
      </c>
      <c r="L3082" s="39">
        <v>384524.7</v>
      </c>
      <c r="M3082" s="39">
        <f t="shared" si="528"/>
        <v>384524.7</v>
      </c>
    </row>
    <row r="3083" spans="1:13" ht="16.5" customHeight="1" x14ac:dyDescent="0.15">
      <c r="A3083" s="113"/>
      <c r="B3083" s="113"/>
      <c r="C3083" s="113"/>
      <c r="D3083" s="40" t="s">
        <v>2428</v>
      </c>
      <c r="E3083" s="40" t="s">
        <v>17</v>
      </c>
      <c r="F3083" s="40">
        <v>168864.3</v>
      </c>
      <c r="G3083" s="40">
        <f t="shared" si="525"/>
        <v>202434.52283999999</v>
      </c>
      <c r="H3083" s="40">
        <v>0</v>
      </c>
      <c r="I3083" s="40">
        <f t="shared" si="526"/>
        <v>0</v>
      </c>
      <c r="J3083" s="40">
        <f t="shared" si="527"/>
        <v>0</v>
      </c>
      <c r="K3083" s="39">
        <v>816000</v>
      </c>
      <c r="L3083" s="39">
        <v>384524.7</v>
      </c>
      <c r="M3083" s="39">
        <f t="shared" si="528"/>
        <v>384524.7</v>
      </c>
    </row>
    <row r="3084" spans="1:13" ht="14.25" customHeight="1" x14ac:dyDescent="0.15">
      <c r="A3084" s="113"/>
      <c r="B3084" s="113"/>
      <c r="C3084" s="113"/>
      <c r="D3084" s="40" t="s">
        <v>2429</v>
      </c>
      <c r="E3084" s="40" t="s">
        <v>17</v>
      </c>
      <c r="F3084" s="40">
        <v>39401.01</v>
      </c>
      <c r="G3084" s="40">
        <f t="shared" si="525"/>
        <v>47233.930787999998</v>
      </c>
      <c r="H3084" s="40">
        <v>0</v>
      </c>
      <c r="I3084" s="40">
        <f t="shared" si="526"/>
        <v>0</v>
      </c>
      <c r="J3084" s="40">
        <f t="shared" si="527"/>
        <v>0</v>
      </c>
      <c r="K3084" s="39">
        <v>200940</v>
      </c>
      <c r="L3084" s="39">
        <v>152460.42000000001</v>
      </c>
      <c r="M3084" s="39">
        <f t="shared" si="528"/>
        <v>152460.42000000001</v>
      </c>
    </row>
    <row r="3085" spans="1:13" ht="18" customHeight="1" x14ac:dyDescent="0.15">
      <c r="A3085" s="113"/>
      <c r="B3085" s="113"/>
      <c r="C3085" s="113"/>
      <c r="D3085" s="40" t="s">
        <v>2430</v>
      </c>
      <c r="E3085" s="40" t="s">
        <v>17</v>
      </c>
      <c r="F3085" s="40">
        <v>20263.32</v>
      </c>
      <c r="G3085" s="40">
        <f t="shared" si="525"/>
        <v>24291.668016</v>
      </c>
      <c r="H3085" s="40">
        <v>0</v>
      </c>
      <c r="I3085" s="40">
        <f t="shared" si="526"/>
        <v>0</v>
      </c>
      <c r="J3085" s="40">
        <f t="shared" si="527"/>
        <v>0</v>
      </c>
      <c r="K3085" s="39">
        <v>88179</v>
      </c>
      <c r="L3085" s="39">
        <v>80542.77</v>
      </c>
      <c r="M3085" s="39">
        <f t="shared" si="528"/>
        <v>80542.77</v>
      </c>
    </row>
    <row r="3086" spans="1:13" ht="13.5" customHeight="1" x14ac:dyDescent="0.15">
      <c r="A3086" s="113"/>
      <c r="B3086" s="113"/>
      <c r="C3086" s="113"/>
      <c r="D3086" s="40" t="s">
        <v>2431</v>
      </c>
      <c r="E3086" s="40" t="s">
        <v>17</v>
      </c>
      <c r="F3086" s="40">
        <v>153103.5</v>
      </c>
      <c r="G3086" s="40">
        <f t="shared" si="525"/>
        <v>183540.47579999999</v>
      </c>
      <c r="H3086" s="40">
        <v>0</v>
      </c>
      <c r="I3086" s="40">
        <f t="shared" si="526"/>
        <v>0</v>
      </c>
      <c r="J3086" s="40">
        <f t="shared" si="527"/>
        <v>0</v>
      </c>
      <c r="K3086" s="39">
        <v>357000</v>
      </c>
      <c r="L3086" s="39">
        <v>807078.82499999995</v>
      </c>
      <c r="M3086" s="39">
        <f t="shared" si="528"/>
        <v>357000</v>
      </c>
    </row>
    <row r="3087" spans="1:13" ht="15" customHeight="1" x14ac:dyDescent="0.15">
      <c r="A3087" s="113"/>
      <c r="B3087" s="113"/>
      <c r="C3087" s="113"/>
      <c r="D3087" s="40" t="s">
        <v>2432</v>
      </c>
      <c r="E3087" s="40" t="s">
        <v>17</v>
      </c>
      <c r="F3087" s="40">
        <v>175619.07</v>
      </c>
      <c r="G3087" s="40">
        <f t="shared" si="525"/>
        <v>210532.14111600001</v>
      </c>
      <c r="H3087" s="40">
        <v>0</v>
      </c>
      <c r="I3087" s="40">
        <f t="shared" si="526"/>
        <v>0</v>
      </c>
      <c r="J3087" s="40">
        <f t="shared" si="527"/>
        <v>0</v>
      </c>
      <c r="K3087" s="39">
        <v>459000</v>
      </c>
      <c r="L3087" s="39">
        <v>80607.03</v>
      </c>
      <c r="M3087" s="39">
        <f t="shared" si="528"/>
        <v>80607.03</v>
      </c>
    </row>
    <row r="3088" spans="1:13" ht="24.75" customHeight="1" x14ac:dyDescent="0.15">
      <c r="A3088" s="113"/>
      <c r="B3088" s="113"/>
      <c r="C3088" s="113"/>
      <c r="D3088" s="40" t="s">
        <v>2433</v>
      </c>
      <c r="E3088" s="40" t="s">
        <v>17</v>
      </c>
      <c r="F3088" s="40">
        <v>73173.87</v>
      </c>
      <c r="G3088" s="40">
        <f t="shared" si="525"/>
        <v>87720.835355999996</v>
      </c>
      <c r="H3088" s="40">
        <v>0</v>
      </c>
      <c r="I3088" s="40">
        <f t="shared" si="526"/>
        <v>0</v>
      </c>
      <c r="J3088" s="40">
        <f t="shared" si="527"/>
        <v>0</v>
      </c>
      <c r="K3088" s="39">
        <v>702780</v>
      </c>
      <c r="L3088" s="39">
        <v>80542.77</v>
      </c>
      <c r="M3088" s="39">
        <f t="shared" si="528"/>
        <v>80542.77</v>
      </c>
    </row>
    <row r="3089" spans="1:13" ht="24.75" customHeight="1" x14ac:dyDescent="0.15">
      <c r="A3089" s="113"/>
      <c r="B3089" s="113"/>
      <c r="C3089" s="113"/>
      <c r="D3089" s="40" t="s">
        <v>2434</v>
      </c>
      <c r="E3089" s="40" t="s">
        <v>17</v>
      </c>
      <c r="F3089" s="40">
        <v>45031.14</v>
      </c>
      <c r="G3089" s="40">
        <f t="shared" si="525"/>
        <v>53983.330631999997</v>
      </c>
      <c r="H3089" s="40">
        <v>0</v>
      </c>
      <c r="I3089" s="40">
        <f t="shared" si="526"/>
        <v>0</v>
      </c>
      <c r="J3089" s="40">
        <f t="shared" si="527"/>
        <v>0</v>
      </c>
      <c r="K3089" s="39">
        <v>239700</v>
      </c>
      <c r="L3089" s="39">
        <v>116760.42</v>
      </c>
      <c r="M3089" s="39">
        <f t="shared" si="528"/>
        <v>116760.42</v>
      </c>
    </row>
    <row r="3090" spans="1:13" ht="12" customHeight="1" x14ac:dyDescent="0.15">
      <c r="A3090" s="113"/>
      <c r="B3090" s="113"/>
      <c r="C3090" s="113"/>
      <c r="D3090" s="40" t="s">
        <v>2435</v>
      </c>
      <c r="E3090" s="40" t="s">
        <v>17</v>
      </c>
      <c r="F3090" s="40">
        <v>0</v>
      </c>
      <c r="G3090" s="40">
        <f t="shared" si="525"/>
        <v>0</v>
      </c>
      <c r="H3090" s="40">
        <v>0</v>
      </c>
      <c r="I3090" s="40">
        <f t="shared" si="526"/>
        <v>0</v>
      </c>
      <c r="J3090" s="40">
        <f t="shared" si="527"/>
        <v>0</v>
      </c>
      <c r="K3090" s="39">
        <v>192780</v>
      </c>
      <c r="L3090" s="39">
        <v>1419810.42</v>
      </c>
      <c r="M3090" s="39">
        <f t="shared" si="528"/>
        <v>192780</v>
      </c>
    </row>
    <row r="3091" spans="1:13" ht="24.75" customHeight="1" x14ac:dyDescent="0.15">
      <c r="A3091" s="113"/>
      <c r="B3091" s="113"/>
      <c r="C3091" s="113"/>
      <c r="D3091" s="86" t="s">
        <v>81</v>
      </c>
      <c r="E3091" s="87"/>
      <c r="F3091" s="87"/>
      <c r="G3091" s="87"/>
      <c r="H3091" s="87"/>
      <c r="I3091" s="87"/>
      <c r="J3091" s="87"/>
      <c r="K3091" s="87"/>
      <c r="L3091" s="87"/>
      <c r="M3091" s="88"/>
    </row>
    <row r="3092" spans="1:13" ht="20.25" customHeight="1" x14ac:dyDescent="0.15">
      <c r="A3092" s="113"/>
      <c r="B3092" s="113"/>
      <c r="C3092" s="113"/>
      <c r="D3092" s="40" t="s">
        <v>1715</v>
      </c>
      <c r="E3092" s="118" t="s">
        <v>82</v>
      </c>
      <c r="F3092" s="40">
        <v>22485.87</v>
      </c>
      <c r="G3092" s="40">
        <f>(F3092*19.88%)+F3092</f>
        <v>26956.060955999998</v>
      </c>
      <c r="H3092" s="40">
        <v>0</v>
      </c>
      <c r="I3092" s="40">
        <f>(H3092*5.1%)+H3092</f>
        <v>0</v>
      </c>
      <c r="J3092" s="40">
        <f>I3092</f>
        <v>0</v>
      </c>
      <c r="K3092" s="121">
        <v>214067.4</v>
      </c>
      <c r="L3092" s="121">
        <v>228557.35</v>
      </c>
      <c r="M3092" s="121">
        <f>MIN(K3092,L3092)</f>
        <v>214067.4</v>
      </c>
    </row>
    <row r="3093" spans="1:13" ht="14.25" customHeight="1" x14ac:dyDescent="0.15">
      <c r="A3093" s="113"/>
      <c r="B3093" s="113"/>
      <c r="C3093" s="113"/>
      <c r="D3093" s="40" t="s">
        <v>2436</v>
      </c>
      <c r="E3093" s="119"/>
      <c r="F3093" s="40"/>
      <c r="G3093" s="40"/>
      <c r="H3093" s="40"/>
      <c r="I3093" s="40"/>
      <c r="J3093" s="40">
        <f t="shared" ref="J3093:J3097" si="529">+(G3093+I3093)/2</f>
        <v>0</v>
      </c>
      <c r="K3093" s="122"/>
      <c r="L3093" s="122"/>
      <c r="M3093" s="122"/>
    </row>
    <row r="3094" spans="1:13" ht="12.75" customHeight="1" x14ac:dyDescent="0.15">
      <c r="A3094" s="113"/>
      <c r="B3094" s="113"/>
      <c r="C3094" s="113"/>
      <c r="D3094" s="40" t="s">
        <v>2437</v>
      </c>
      <c r="E3094" s="119"/>
      <c r="F3094" s="40"/>
      <c r="G3094" s="40"/>
      <c r="H3094" s="40" t="s">
        <v>256</v>
      </c>
      <c r="I3094" s="40"/>
      <c r="J3094" s="40">
        <f t="shared" si="529"/>
        <v>0</v>
      </c>
      <c r="K3094" s="122"/>
      <c r="L3094" s="122"/>
      <c r="M3094" s="122"/>
    </row>
    <row r="3095" spans="1:13" ht="17.25" customHeight="1" x14ac:dyDescent="0.15">
      <c r="A3095" s="113"/>
      <c r="B3095" s="113"/>
      <c r="C3095" s="113"/>
      <c r="D3095" s="40" t="s">
        <v>2438</v>
      </c>
      <c r="E3095" s="119"/>
      <c r="F3095" s="40"/>
      <c r="G3095" s="40"/>
      <c r="H3095" s="40"/>
      <c r="I3095" s="40"/>
      <c r="J3095" s="40">
        <f t="shared" si="529"/>
        <v>0</v>
      </c>
      <c r="K3095" s="122"/>
      <c r="L3095" s="122"/>
      <c r="M3095" s="122"/>
    </row>
    <row r="3096" spans="1:13" ht="14.25" customHeight="1" x14ac:dyDescent="0.15">
      <c r="A3096" s="113"/>
      <c r="B3096" s="113"/>
      <c r="C3096" s="113"/>
      <c r="D3096" s="40" t="s">
        <v>2439</v>
      </c>
      <c r="E3096" s="119"/>
      <c r="F3096" s="40"/>
      <c r="G3096" s="40"/>
      <c r="H3096" s="40"/>
      <c r="I3096" s="40"/>
      <c r="J3096" s="40">
        <f t="shared" si="529"/>
        <v>0</v>
      </c>
      <c r="K3096" s="122"/>
      <c r="L3096" s="122"/>
      <c r="M3096" s="122"/>
    </row>
    <row r="3097" spans="1:13" ht="16.5" customHeight="1" x14ac:dyDescent="0.15">
      <c r="A3097" s="114"/>
      <c r="B3097" s="114"/>
      <c r="C3097" s="114"/>
      <c r="D3097" s="40" t="s">
        <v>2440</v>
      </c>
      <c r="E3097" s="120"/>
      <c r="F3097" s="40"/>
      <c r="G3097" s="40"/>
      <c r="H3097" s="40"/>
      <c r="I3097" s="40"/>
      <c r="J3097" s="40">
        <f t="shared" si="529"/>
        <v>0</v>
      </c>
      <c r="K3097" s="123"/>
      <c r="L3097" s="123"/>
      <c r="M3097" s="123"/>
    </row>
    <row r="3098" spans="1:13" ht="21.75" customHeight="1" x14ac:dyDescent="0.15">
      <c r="A3098" s="112">
        <v>12</v>
      </c>
      <c r="B3098" s="112" t="s">
        <v>2441</v>
      </c>
      <c r="C3098" s="112" t="s">
        <v>2442</v>
      </c>
      <c r="D3098" s="86" t="s">
        <v>15</v>
      </c>
      <c r="E3098" s="87"/>
      <c r="F3098" s="87"/>
      <c r="G3098" s="87"/>
      <c r="H3098" s="87"/>
      <c r="I3098" s="87"/>
      <c r="J3098" s="87"/>
      <c r="K3098" s="87"/>
      <c r="L3098" s="87"/>
      <c r="M3098" s="88"/>
    </row>
    <row r="3099" spans="1:13" ht="24.75" customHeight="1" x14ac:dyDescent="0.15">
      <c r="A3099" s="113"/>
      <c r="B3099" s="113"/>
      <c r="C3099" s="113"/>
      <c r="D3099" s="40" t="s">
        <v>861</v>
      </c>
      <c r="E3099" s="40" t="s">
        <v>17</v>
      </c>
      <c r="F3099" s="40">
        <v>58539.69</v>
      </c>
      <c r="G3099" s="40">
        <f t="shared" ref="G3099:G3108" si="530">(F3099*19.88%)+F3099</f>
        <v>70177.380372</v>
      </c>
      <c r="H3099" s="40">
        <v>54243.163999999997</v>
      </c>
      <c r="I3099" s="40">
        <f t="shared" ref="I3099:I3108" si="531">(H3099*5.1%)+H3099</f>
        <v>57009.565363999995</v>
      </c>
      <c r="J3099" s="40">
        <f>I3099</f>
        <v>57009.565363999995</v>
      </c>
      <c r="K3099" s="39">
        <v>77459.238192000004</v>
      </c>
      <c r="L3099" s="39">
        <v>80325</v>
      </c>
      <c r="M3099" s="39">
        <f>MIN(K3099,L3099)</f>
        <v>77459.238192000004</v>
      </c>
    </row>
    <row r="3100" spans="1:13" ht="33" customHeight="1" x14ac:dyDescent="0.15">
      <c r="A3100" s="113"/>
      <c r="B3100" s="113"/>
      <c r="C3100" s="113"/>
      <c r="D3100" s="40" t="s">
        <v>2443</v>
      </c>
      <c r="E3100" s="40" t="s">
        <v>17</v>
      </c>
      <c r="F3100" s="40">
        <v>202637.16</v>
      </c>
      <c r="G3100" s="40">
        <f t="shared" si="530"/>
        <v>242921.42740799999</v>
      </c>
      <c r="H3100" s="40">
        <v>187763.4442</v>
      </c>
      <c r="I3100" s="40">
        <f t="shared" si="531"/>
        <v>197339.3798542</v>
      </c>
      <c r="J3100" s="40">
        <f t="shared" ref="J3100:J3108" si="532">I3100</f>
        <v>197339.3798542</v>
      </c>
      <c r="K3100" s="39">
        <v>268126.19831760001</v>
      </c>
      <c r="L3100" s="39">
        <v>26775</v>
      </c>
      <c r="M3100" s="39">
        <f t="shared" ref="M3100:M3108" si="533">MIN(K3100,L3100)</f>
        <v>26775</v>
      </c>
    </row>
    <row r="3101" spans="1:13" ht="24.75" customHeight="1" x14ac:dyDescent="0.15">
      <c r="A3101" s="113"/>
      <c r="B3101" s="113"/>
      <c r="C3101" s="113"/>
      <c r="D3101" s="40" t="s">
        <v>2444</v>
      </c>
      <c r="E3101" s="40" t="s">
        <v>17</v>
      </c>
      <c r="F3101" s="40">
        <v>13509.54</v>
      </c>
      <c r="G3101" s="40">
        <f t="shared" si="530"/>
        <v>16195.236552</v>
      </c>
      <c r="H3101" s="40">
        <v>12518.366</v>
      </c>
      <c r="I3101" s="40">
        <f t="shared" si="531"/>
        <v>13156.802666</v>
      </c>
      <c r="J3101" s="40">
        <f t="shared" si="532"/>
        <v>13156.802666</v>
      </c>
      <c r="K3101" s="39">
        <v>17876.226648</v>
      </c>
      <c r="L3101" s="39">
        <v>89250</v>
      </c>
      <c r="M3101" s="39">
        <f t="shared" si="533"/>
        <v>17876.226648</v>
      </c>
    </row>
    <row r="3102" spans="1:13" ht="16.5" customHeight="1" x14ac:dyDescent="0.15">
      <c r="A3102" s="113"/>
      <c r="B3102" s="113"/>
      <c r="C3102" s="113"/>
      <c r="D3102" s="40" t="s">
        <v>2445</v>
      </c>
      <c r="E3102" s="40" t="s">
        <v>17</v>
      </c>
      <c r="F3102" s="40">
        <v>16886.43</v>
      </c>
      <c r="G3102" s="40">
        <f t="shared" si="530"/>
        <v>20243.452283999999</v>
      </c>
      <c r="H3102" s="40">
        <v>15646.5676</v>
      </c>
      <c r="I3102" s="40">
        <f t="shared" si="531"/>
        <v>16444.542547600002</v>
      </c>
      <c r="J3102" s="40">
        <f t="shared" si="532"/>
        <v>16444.542547600002</v>
      </c>
      <c r="K3102" s="39">
        <v>22343.298532800003</v>
      </c>
      <c r="L3102" s="39">
        <v>53771.34</v>
      </c>
      <c r="M3102" s="39">
        <f t="shared" si="533"/>
        <v>22343.298532800003</v>
      </c>
    </row>
    <row r="3103" spans="1:13" ht="24.75" customHeight="1" x14ac:dyDescent="0.15">
      <c r="A3103" s="113"/>
      <c r="B3103" s="113"/>
      <c r="C3103" s="113"/>
      <c r="D3103" s="40" t="s">
        <v>2446</v>
      </c>
      <c r="E3103" s="40" t="s">
        <v>17</v>
      </c>
      <c r="F3103" s="40">
        <v>17561.61</v>
      </c>
      <c r="G3103" s="40">
        <f t="shared" si="530"/>
        <v>21052.858068000001</v>
      </c>
      <c r="H3103" s="40">
        <v>16272.949199999999</v>
      </c>
      <c r="I3103" s="40">
        <f t="shared" si="531"/>
        <v>17102.869609199999</v>
      </c>
      <c r="J3103" s="40">
        <f t="shared" si="532"/>
        <v>17102.869609199999</v>
      </c>
      <c r="K3103" s="39">
        <v>23237.7714576</v>
      </c>
      <c r="L3103" s="39">
        <v>125333.77499999999</v>
      </c>
      <c r="M3103" s="39">
        <f t="shared" si="533"/>
        <v>23237.7714576</v>
      </c>
    </row>
    <row r="3104" spans="1:13" ht="24.75" customHeight="1" x14ac:dyDescent="0.15">
      <c r="A3104" s="113"/>
      <c r="B3104" s="113"/>
      <c r="C3104" s="113"/>
      <c r="D3104" s="40" t="s">
        <v>2447</v>
      </c>
      <c r="E3104" s="40" t="s">
        <v>17</v>
      </c>
      <c r="F3104" s="40">
        <v>60790.95</v>
      </c>
      <c r="G3104" s="40">
        <f t="shared" si="530"/>
        <v>72876.190860000002</v>
      </c>
      <c r="H3104" s="40">
        <v>56328.940600000002</v>
      </c>
      <c r="I3104" s="40">
        <f t="shared" si="531"/>
        <v>59201.716570600001</v>
      </c>
      <c r="J3104" s="40">
        <f t="shared" si="532"/>
        <v>59201.716570600001</v>
      </c>
      <c r="K3104" s="39">
        <v>80437.727176799992</v>
      </c>
      <c r="L3104" s="39">
        <v>143021.34</v>
      </c>
      <c r="M3104" s="39">
        <f t="shared" si="533"/>
        <v>80437.727176799992</v>
      </c>
    </row>
    <row r="3105" spans="1:13" x14ac:dyDescent="0.15">
      <c r="A3105" s="113"/>
      <c r="B3105" s="113"/>
      <c r="C3105" s="113"/>
      <c r="D3105" s="40" t="s">
        <v>2448</v>
      </c>
      <c r="E3105" s="40" t="s">
        <v>17</v>
      </c>
      <c r="F3105" s="40">
        <v>95689.44</v>
      </c>
      <c r="G3105" s="40">
        <f t="shared" si="530"/>
        <v>114712.50067199999</v>
      </c>
      <c r="H3105" s="40">
        <v>88665.4274</v>
      </c>
      <c r="I3105" s="40">
        <f t="shared" si="531"/>
        <v>93187.364197400006</v>
      </c>
      <c r="J3105" s="40">
        <f t="shared" si="532"/>
        <v>93187.364197400006</v>
      </c>
      <c r="K3105" s="39">
        <v>126614.2303272</v>
      </c>
      <c r="L3105" s="39">
        <v>448035</v>
      </c>
      <c r="M3105" s="39">
        <f t="shared" si="533"/>
        <v>126614.2303272</v>
      </c>
    </row>
    <row r="3106" spans="1:13" ht="16.5" customHeight="1" x14ac:dyDescent="0.15">
      <c r="A3106" s="113"/>
      <c r="B3106" s="113"/>
      <c r="C3106" s="113"/>
      <c r="D3106" s="40" t="s">
        <v>2449</v>
      </c>
      <c r="E3106" s="40" t="s">
        <v>17</v>
      </c>
      <c r="F3106" s="40">
        <v>109197.99</v>
      </c>
      <c r="G3106" s="40">
        <f t="shared" si="530"/>
        <v>130906.55041200001</v>
      </c>
      <c r="H3106" s="40">
        <v>101182.8668</v>
      </c>
      <c r="I3106" s="40">
        <f t="shared" si="531"/>
        <v>106343.19300680001</v>
      </c>
      <c r="J3106" s="40">
        <f t="shared" si="532"/>
        <v>106343.19300680001</v>
      </c>
      <c r="K3106" s="39">
        <v>144489.1337904</v>
      </c>
      <c r="L3106" s="39">
        <v>71400</v>
      </c>
      <c r="M3106" s="39">
        <f t="shared" si="533"/>
        <v>71400</v>
      </c>
    </row>
    <row r="3107" spans="1:13" ht="24.75" customHeight="1" x14ac:dyDescent="0.15">
      <c r="A3107" s="113"/>
      <c r="B3107" s="113"/>
      <c r="C3107" s="113"/>
      <c r="D3107" s="40" t="s">
        <v>164</v>
      </c>
      <c r="E3107" s="40" t="s">
        <v>17</v>
      </c>
      <c r="F3107" s="40">
        <v>13509.54</v>
      </c>
      <c r="G3107" s="40">
        <f t="shared" si="530"/>
        <v>16195.236552</v>
      </c>
      <c r="H3107" s="40">
        <v>12518.366</v>
      </c>
      <c r="I3107" s="40">
        <f t="shared" si="531"/>
        <v>13156.802666</v>
      </c>
      <c r="J3107" s="40">
        <f t="shared" si="532"/>
        <v>13156.802666</v>
      </c>
      <c r="K3107" s="39">
        <v>17876.226648</v>
      </c>
      <c r="L3107" s="39">
        <v>124950</v>
      </c>
      <c r="M3107" s="39">
        <f t="shared" si="533"/>
        <v>17876.226648</v>
      </c>
    </row>
    <row r="3108" spans="1:13" ht="16.5" customHeight="1" x14ac:dyDescent="0.15">
      <c r="A3108" s="113"/>
      <c r="B3108" s="113"/>
      <c r="C3108" s="113"/>
      <c r="D3108" s="40" t="s">
        <v>2450</v>
      </c>
      <c r="E3108" s="40" t="s">
        <v>17</v>
      </c>
      <c r="F3108" s="40">
        <v>135090.45000000001</v>
      </c>
      <c r="G3108" s="40">
        <f t="shared" si="530"/>
        <v>161946.43146000002</v>
      </c>
      <c r="H3108" s="40">
        <v>125174.394</v>
      </c>
      <c r="I3108" s="40">
        <f t="shared" si="531"/>
        <v>131558.28809399999</v>
      </c>
      <c r="J3108" s="40">
        <f t="shared" si="532"/>
        <v>131558.28809399999</v>
      </c>
      <c r="K3108" s="39">
        <v>178749.03463200002</v>
      </c>
      <c r="L3108" s="39">
        <v>168703.92</v>
      </c>
      <c r="M3108" s="39">
        <f t="shared" si="533"/>
        <v>168703.92</v>
      </c>
    </row>
    <row r="3109" spans="1:13" ht="24.75" customHeight="1" x14ac:dyDescent="0.15">
      <c r="A3109" s="113"/>
      <c r="B3109" s="113"/>
      <c r="C3109" s="113"/>
      <c r="D3109" s="86" t="s">
        <v>81</v>
      </c>
      <c r="E3109" s="87"/>
      <c r="F3109" s="87"/>
      <c r="G3109" s="87"/>
      <c r="H3109" s="87"/>
      <c r="I3109" s="87"/>
      <c r="J3109" s="87"/>
      <c r="K3109" s="87"/>
      <c r="L3109" s="87"/>
      <c r="M3109" s="88"/>
    </row>
    <row r="3110" spans="1:13" ht="24.75" customHeight="1" x14ac:dyDescent="0.15">
      <c r="A3110" s="113"/>
      <c r="B3110" s="113"/>
      <c r="C3110" s="113"/>
      <c r="D3110" s="40" t="s">
        <v>2451</v>
      </c>
      <c r="E3110" s="118" t="s">
        <v>82</v>
      </c>
      <c r="F3110" s="40">
        <v>71944.289999999994</v>
      </c>
      <c r="G3110" s="40">
        <f>(F3110*19.88%)+F3110</f>
        <v>86246.814851999996</v>
      </c>
      <c r="H3110" s="40">
        <v>66622.539999999994</v>
      </c>
      <c r="I3110" s="40">
        <f>(H3110*5.1%)+H3110</f>
        <v>70020.289539999998</v>
      </c>
      <c r="J3110" s="40">
        <f>I3110</f>
        <v>70020.289539999998</v>
      </c>
      <c r="K3110" s="121">
        <v>95136.987119999991</v>
      </c>
      <c r="L3110" s="121">
        <v>155145.06</v>
      </c>
      <c r="M3110" s="121">
        <f>MIN(K3110,L3110)</f>
        <v>95136.987119999991</v>
      </c>
    </row>
    <row r="3111" spans="1:13" ht="16.5" customHeight="1" x14ac:dyDescent="0.15">
      <c r="A3111" s="113"/>
      <c r="B3111" s="113"/>
      <c r="C3111" s="113"/>
      <c r="D3111" s="40" t="s">
        <v>2452</v>
      </c>
      <c r="E3111" s="119"/>
      <c r="F3111" s="40"/>
      <c r="G3111" s="40"/>
      <c r="H3111" s="40"/>
      <c r="I3111" s="40"/>
      <c r="J3111" s="40">
        <f t="shared" ref="J3111:J3117" si="534">+(G3111+I3111)/2</f>
        <v>0</v>
      </c>
      <c r="K3111" s="122"/>
      <c r="L3111" s="122"/>
      <c r="M3111" s="122"/>
    </row>
    <row r="3112" spans="1:13" ht="24.75" customHeight="1" x14ac:dyDescent="0.15">
      <c r="A3112" s="113"/>
      <c r="B3112" s="113"/>
      <c r="C3112" s="113"/>
      <c r="D3112" s="40" t="s">
        <v>1039</v>
      </c>
      <c r="E3112" s="119"/>
      <c r="F3112" s="40"/>
      <c r="G3112" s="40"/>
      <c r="H3112" s="40"/>
      <c r="I3112" s="40"/>
      <c r="J3112" s="40">
        <f t="shared" si="534"/>
        <v>0</v>
      </c>
      <c r="K3112" s="122"/>
      <c r="L3112" s="122"/>
      <c r="M3112" s="122"/>
    </row>
    <row r="3113" spans="1:13" ht="24.75" customHeight="1" x14ac:dyDescent="0.15">
      <c r="A3113" s="113"/>
      <c r="B3113" s="113"/>
      <c r="C3113" s="113"/>
      <c r="D3113" s="40" t="s">
        <v>93</v>
      </c>
      <c r="E3113" s="119"/>
      <c r="F3113" s="40"/>
      <c r="G3113" s="40"/>
      <c r="H3113" s="40"/>
      <c r="I3113" s="40"/>
      <c r="J3113" s="40">
        <f t="shared" si="534"/>
        <v>0</v>
      </c>
      <c r="K3113" s="122"/>
      <c r="L3113" s="122"/>
      <c r="M3113" s="122"/>
    </row>
    <row r="3114" spans="1:13" ht="16.5" customHeight="1" x14ac:dyDescent="0.15">
      <c r="A3114" s="113"/>
      <c r="B3114" s="113"/>
      <c r="C3114" s="113"/>
      <c r="D3114" s="40" t="s">
        <v>468</v>
      </c>
      <c r="E3114" s="119"/>
      <c r="F3114" s="40"/>
      <c r="G3114" s="40"/>
      <c r="H3114" s="40"/>
      <c r="I3114" s="40"/>
      <c r="J3114" s="40">
        <f t="shared" si="534"/>
        <v>0</v>
      </c>
      <c r="K3114" s="122"/>
      <c r="L3114" s="122"/>
      <c r="M3114" s="122"/>
    </row>
    <row r="3115" spans="1:13" ht="16.5" customHeight="1" x14ac:dyDescent="0.15">
      <c r="A3115" s="113"/>
      <c r="B3115" s="113"/>
      <c r="C3115" s="113"/>
      <c r="D3115" s="40" t="s">
        <v>2453</v>
      </c>
      <c r="E3115" s="119"/>
      <c r="F3115" s="40"/>
      <c r="G3115" s="40"/>
      <c r="H3115" s="40"/>
      <c r="I3115" s="40"/>
      <c r="J3115" s="40">
        <f t="shared" si="534"/>
        <v>0</v>
      </c>
      <c r="K3115" s="122"/>
      <c r="L3115" s="122"/>
      <c r="M3115" s="122"/>
    </row>
    <row r="3116" spans="1:13" ht="16.5" customHeight="1" x14ac:dyDescent="0.15">
      <c r="A3116" s="113"/>
      <c r="B3116" s="113"/>
      <c r="C3116" s="113"/>
      <c r="D3116" s="40" t="s">
        <v>1720</v>
      </c>
      <c r="E3116" s="119"/>
      <c r="F3116" s="40"/>
      <c r="G3116" s="40"/>
      <c r="H3116" s="40"/>
      <c r="I3116" s="40"/>
      <c r="J3116" s="40">
        <f t="shared" si="534"/>
        <v>0</v>
      </c>
      <c r="K3116" s="122"/>
      <c r="L3116" s="122"/>
      <c r="M3116" s="122"/>
    </row>
    <row r="3117" spans="1:13" ht="33" customHeight="1" x14ac:dyDescent="0.15">
      <c r="A3117" s="114"/>
      <c r="B3117" s="114"/>
      <c r="C3117" s="114"/>
      <c r="D3117" s="40" t="s">
        <v>2454</v>
      </c>
      <c r="E3117" s="120"/>
      <c r="F3117" s="40"/>
      <c r="G3117" s="40"/>
      <c r="H3117" s="40"/>
      <c r="I3117" s="40"/>
      <c r="J3117" s="40">
        <f t="shared" si="534"/>
        <v>0</v>
      </c>
      <c r="K3117" s="123"/>
      <c r="L3117" s="123"/>
      <c r="M3117" s="123"/>
    </row>
    <row r="3118" spans="1:13" ht="33" customHeight="1" x14ac:dyDescent="0.15">
      <c r="A3118" s="112">
        <v>13</v>
      </c>
      <c r="B3118" s="112" t="s">
        <v>2455</v>
      </c>
      <c r="C3118" s="112" t="s">
        <v>2420</v>
      </c>
      <c r="D3118" s="86" t="s">
        <v>15</v>
      </c>
      <c r="E3118" s="87"/>
      <c r="F3118" s="87"/>
      <c r="G3118" s="87"/>
      <c r="H3118" s="87"/>
      <c r="I3118" s="87"/>
      <c r="J3118" s="87"/>
      <c r="K3118" s="87"/>
      <c r="L3118" s="87"/>
      <c r="M3118" s="88"/>
    </row>
    <row r="3119" spans="1:13" ht="33" customHeight="1" x14ac:dyDescent="0.15">
      <c r="A3119" s="113"/>
      <c r="B3119" s="113"/>
      <c r="C3119" s="113"/>
      <c r="D3119" s="40" t="s">
        <v>2456</v>
      </c>
      <c r="E3119" s="40" t="s">
        <v>17</v>
      </c>
      <c r="F3119" s="40">
        <v>28144.71</v>
      </c>
      <c r="G3119" s="40">
        <f t="shared" ref="G3119:G3125" si="535">(F3119*19.88%)+F3119</f>
        <v>33739.878347999998</v>
      </c>
      <c r="H3119" s="40">
        <v>0</v>
      </c>
      <c r="I3119" s="40">
        <f t="shared" ref="I3119:I3125" si="536">(H3119*5.1%)+H3119</f>
        <v>0</v>
      </c>
      <c r="J3119" s="40">
        <f>I3119</f>
        <v>0</v>
      </c>
      <c r="K3119" s="39">
        <v>331500</v>
      </c>
      <c r="L3119" s="39">
        <v>142800</v>
      </c>
      <c r="M3119" s="39">
        <f>MIN(K3119,L3119)</f>
        <v>142800</v>
      </c>
    </row>
    <row r="3120" spans="1:13" ht="41.25" customHeight="1" x14ac:dyDescent="0.15">
      <c r="A3120" s="113"/>
      <c r="B3120" s="113"/>
      <c r="C3120" s="113"/>
      <c r="D3120" s="40" t="s">
        <v>2457</v>
      </c>
      <c r="E3120" s="40" t="s">
        <v>17</v>
      </c>
      <c r="F3120" s="40">
        <v>20263.32</v>
      </c>
      <c r="G3120" s="40">
        <f t="shared" si="535"/>
        <v>24291.668016</v>
      </c>
      <c r="H3120" s="40">
        <v>0</v>
      </c>
      <c r="I3120" s="40">
        <f t="shared" si="536"/>
        <v>0</v>
      </c>
      <c r="J3120" s="40">
        <f t="shared" ref="J3120:J3125" si="537">I3120</f>
        <v>0</v>
      </c>
      <c r="K3120" s="39">
        <v>96900</v>
      </c>
      <c r="L3120" s="39">
        <v>62475</v>
      </c>
      <c r="M3120" s="39">
        <f t="shared" ref="M3120:M3125" si="538">MIN(K3120,L3120)</f>
        <v>62475</v>
      </c>
    </row>
    <row r="3121" spans="1:13" ht="33" customHeight="1" x14ac:dyDescent="0.15">
      <c r="A3121" s="113"/>
      <c r="B3121" s="113"/>
      <c r="C3121" s="113"/>
      <c r="D3121" s="40" t="s">
        <v>770</v>
      </c>
      <c r="E3121" s="40" t="s">
        <v>17</v>
      </c>
      <c r="F3121" s="40">
        <v>16886.43</v>
      </c>
      <c r="G3121" s="40">
        <f t="shared" si="535"/>
        <v>20243.452283999999</v>
      </c>
      <c r="H3121" s="40">
        <v>0</v>
      </c>
      <c r="I3121" s="40">
        <f t="shared" si="536"/>
        <v>0</v>
      </c>
      <c r="J3121" s="40">
        <f t="shared" si="537"/>
        <v>0</v>
      </c>
      <c r="K3121" s="39">
        <v>58140</v>
      </c>
      <c r="L3121" s="39">
        <v>44803.5</v>
      </c>
      <c r="M3121" s="39">
        <f t="shared" si="538"/>
        <v>44803.5</v>
      </c>
    </row>
    <row r="3122" spans="1:13" ht="16.5" customHeight="1" x14ac:dyDescent="0.15">
      <c r="A3122" s="113"/>
      <c r="B3122" s="113"/>
      <c r="C3122" s="113"/>
      <c r="D3122" s="40" t="s">
        <v>273</v>
      </c>
      <c r="E3122" s="40" t="s">
        <v>17</v>
      </c>
      <c r="F3122" s="40">
        <v>16886.43</v>
      </c>
      <c r="G3122" s="40">
        <f t="shared" si="535"/>
        <v>20243.452283999999</v>
      </c>
      <c r="H3122" s="40">
        <v>0</v>
      </c>
      <c r="I3122" s="40">
        <f t="shared" si="536"/>
        <v>0</v>
      </c>
      <c r="J3122" s="40">
        <f t="shared" si="537"/>
        <v>0</v>
      </c>
      <c r="K3122" s="39">
        <v>34680</v>
      </c>
      <c r="L3122" s="39">
        <v>232271.34</v>
      </c>
      <c r="M3122" s="39">
        <f t="shared" si="538"/>
        <v>34680</v>
      </c>
    </row>
    <row r="3123" spans="1:13" ht="24.75" customHeight="1" x14ac:dyDescent="0.15">
      <c r="A3123" s="113"/>
      <c r="B3123" s="113"/>
      <c r="C3123" s="113"/>
      <c r="D3123" s="40" t="s">
        <v>2458</v>
      </c>
      <c r="E3123" s="40" t="s">
        <v>17</v>
      </c>
      <c r="F3123" s="40">
        <v>28144.71</v>
      </c>
      <c r="G3123" s="40">
        <f t="shared" si="535"/>
        <v>33739.878347999998</v>
      </c>
      <c r="H3123" s="40">
        <v>0</v>
      </c>
      <c r="I3123" s="40">
        <f t="shared" si="536"/>
        <v>0</v>
      </c>
      <c r="J3123" s="40">
        <f t="shared" si="537"/>
        <v>0</v>
      </c>
      <c r="K3123" s="39">
        <v>182529</v>
      </c>
      <c r="L3123" s="39">
        <v>151725</v>
      </c>
      <c r="M3123" s="39">
        <f t="shared" si="538"/>
        <v>151725</v>
      </c>
    </row>
    <row r="3124" spans="1:13" ht="33" customHeight="1" x14ac:dyDescent="0.15">
      <c r="A3124" s="113"/>
      <c r="B3124" s="113"/>
      <c r="C3124" s="113"/>
      <c r="D3124" s="40" t="s">
        <v>2459</v>
      </c>
      <c r="E3124" s="40" t="s">
        <v>17</v>
      </c>
      <c r="F3124" s="40">
        <v>16886.43</v>
      </c>
      <c r="G3124" s="40">
        <f t="shared" si="535"/>
        <v>20243.452283999999</v>
      </c>
      <c r="H3124" s="40">
        <v>0</v>
      </c>
      <c r="I3124" s="40">
        <f t="shared" si="536"/>
        <v>0</v>
      </c>
      <c r="J3124" s="40">
        <f t="shared" si="537"/>
        <v>0</v>
      </c>
      <c r="K3124" s="39">
        <v>136680</v>
      </c>
      <c r="L3124" s="39">
        <v>116760.42</v>
      </c>
      <c r="M3124" s="39">
        <f t="shared" si="538"/>
        <v>116760.42</v>
      </c>
    </row>
    <row r="3125" spans="1:13" x14ac:dyDescent="0.15">
      <c r="A3125" s="113"/>
      <c r="B3125" s="113"/>
      <c r="C3125" s="113"/>
      <c r="D3125" s="40" t="s">
        <v>2460</v>
      </c>
      <c r="E3125" s="40" t="s">
        <v>17</v>
      </c>
      <c r="F3125" s="40">
        <v>5628.15</v>
      </c>
      <c r="G3125" s="40">
        <f t="shared" si="535"/>
        <v>6747.0262199999997</v>
      </c>
      <c r="H3125" s="40">
        <v>0</v>
      </c>
      <c r="I3125" s="40">
        <f t="shared" si="536"/>
        <v>0</v>
      </c>
      <c r="J3125" s="40">
        <f t="shared" si="537"/>
        <v>0</v>
      </c>
      <c r="K3125" s="39">
        <v>157080</v>
      </c>
      <c r="L3125" s="39">
        <v>26775</v>
      </c>
      <c r="M3125" s="39">
        <f t="shared" si="538"/>
        <v>26775</v>
      </c>
    </row>
    <row r="3126" spans="1:13" ht="24.75" customHeight="1" x14ac:dyDescent="0.15">
      <c r="A3126" s="113"/>
      <c r="B3126" s="113"/>
      <c r="C3126" s="113"/>
      <c r="D3126" s="86" t="s">
        <v>81</v>
      </c>
      <c r="E3126" s="87"/>
      <c r="F3126" s="87"/>
      <c r="G3126" s="87"/>
      <c r="H3126" s="87"/>
      <c r="I3126" s="87"/>
      <c r="J3126" s="87"/>
      <c r="K3126" s="87"/>
      <c r="L3126" s="87"/>
      <c r="M3126" s="88"/>
    </row>
    <row r="3127" spans="1:13" ht="24.75" customHeight="1" x14ac:dyDescent="0.15">
      <c r="A3127" s="113"/>
      <c r="B3127" s="113"/>
      <c r="C3127" s="113"/>
      <c r="D3127" s="40" t="s">
        <v>788</v>
      </c>
      <c r="E3127" s="118" t="s">
        <v>82</v>
      </c>
      <c r="F3127" s="40">
        <v>29703.96</v>
      </c>
      <c r="G3127" s="40">
        <f>(F3127*19.88%)+F3127</f>
        <v>35609.107248</v>
      </c>
      <c r="H3127" s="40">
        <v>0</v>
      </c>
      <c r="I3127" s="40">
        <f>(H3127*5.1%)+H3127</f>
        <v>0</v>
      </c>
      <c r="J3127" s="40">
        <f>I3127</f>
        <v>0</v>
      </c>
      <c r="K3127" s="121">
        <v>107334.6</v>
      </c>
      <c r="L3127" s="121">
        <v>155145.06</v>
      </c>
      <c r="M3127" s="121">
        <f>MIN(K3127,L3127)</f>
        <v>107334.6</v>
      </c>
    </row>
    <row r="3128" spans="1:13" ht="24.75" customHeight="1" x14ac:dyDescent="0.15">
      <c r="A3128" s="113"/>
      <c r="B3128" s="113"/>
      <c r="C3128" s="113"/>
      <c r="D3128" s="40" t="s">
        <v>405</v>
      </c>
      <c r="E3128" s="119"/>
      <c r="F3128" s="40"/>
      <c r="G3128" s="40"/>
      <c r="H3128" s="40" t="s">
        <v>1743</v>
      </c>
      <c r="I3128" s="40"/>
      <c r="J3128" s="40">
        <f t="shared" ref="J3128:J3134" si="539">+(G3128+I3128)/2</f>
        <v>0</v>
      </c>
      <c r="K3128" s="122"/>
      <c r="L3128" s="122"/>
      <c r="M3128" s="122"/>
    </row>
    <row r="3129" spans="1:13" ht="24.75" customHeight="1" x14ac:dyDescent="0.15">
      <c r="A3129" s="113"/>
      <c r="B3129" s="113"/>
      <c r="C3129" s="113"/>
      <c r="D3129" s="40" t="s">
        <v>2407</v>
      </c>
      <c r="E3129" s="119"/>
      <c r="F3129" s="40"/>
      <c r="G3129" s="40"/>
      <c r="H3129" s="40" t="s">
        <v>1743</v>
      </c>
      <c r="I3129" s="40"/>
      <c r="J3129" s="40">
        <f t="shared" si="539"/>
        <v>0</v>
      </c>
      <c r="K3129" s="122"/>
      <c r="L3129" s="122"/>
      <c r="M3129" s="122"/>
    </row>
    <row r="3130" spans="1:13" ht="33" customHeight="1" x14ac:dyDescent="0.15">
      <c r="A3130" s="113"/>
      <c r="B3130" s="113"/>
      <c r="C3130" s="113"/>
      <c r="D3130" s="40" t="s">
        <v>2461</v>
      </c>
      <c r="E3130" s="119"/>
      <c r="F3130" s="40"/>
      <c r="G3130" s="40"/>
      <c r="H3130" s="40" t="s">
        <v>1743</v>
      </c>
      <c r="I3130" s="40"/>
      <c r="J3130" s="40">
        <f t="shared" si="539"/>
        <v>0</v>
      </c>
      <c r="K3130" s="122"/>
      <c r="L3130" s="122"/>
      <c r="M3130" s="122"/>
    </row>
    <row r="3131" spans="1:13" ht="24.75" customHeight="1" x14ac:dyDescent="0.15">
      <c r="A3131" s="113"/>
      <c r="B3131" s="113"/>
      <c r="C3131" s="113"/>
      <c r="D3131" s="40" t="s">
        <v>2462</v>
      </c>
      <c r="E3131" s="119"/>
      <c r="F3131" s="40"/>
      <c r="G3131" s="40"/>
      <c r="H3131" s="40" t="s">
        <v>1743</v>
      </c>
      <c r="I3131" s="40"/>
      <c r="J3131" s="40">
        <f t="shared" si="539"/>
        <v>0</v>
      </c>
      <c r="K3131" s="122"/>
      <c r="L3131" s="122"/>
      <c r="M3131" s="122"/>
    </row>
    <row r="3132" spans="1:13" x14ac:dyDescent="0.15">
      <c r="A3132" s="113"/>
      <c r="B3132" s="113"/>
      <c r="C3132" s="113"/>
      <c r="D3132" s="40" t="s">
        <v>468</v>
      </c>
      <c r="E3132" s="119"/>
      <c r="F3132" s="40"/>
      <c r="G3132" s="40"/>
      <c r="H3132" s="40" t="s">
        <v>1743</v>
      </c>
      <c r="I3132" s="40"/>
      <c r="J3132" s="40">
        <f t="shared" si="539"/>
        <v>0</v>
      </c>
      <c r="K3132" s="122"/>
      <c r="L3132" s="122"/>
      <c r="M3132" s="122"/>
    </row>
    <row r="3133" spans="1:13" ht="24.75" customHeight="1" x14ac:dyDescent="0.15">
      <c r="A3133" s="113"/>
      <c r="B3133" s="113"/>
      <c r="C3133" s="113"/>
      <c r="D3133" s="40" t="s">
        <v>382</v>
      </c>
      <c r="E3133" s="119"/>
      <c r="F3133" s="40"/>
      <c r="G3133" s="40"/>
      <c r="H3133" s="40" t="s">
        <v>1743</v>
      </c>
      <c r="I3133" s="40"/>
      <c r="J3133" s="40">
        <f t="shared" si="539"/>
        <v>0</v>
      </c>
      <c r="K3133" s="122"/>
      <c r="L3133" s="122"/>
      <c r="M3133" s="122"/>
    </row>
    <row r="3134" spans="1:13" ht="24.75" customHeight="1" x14ac:dyDescent="0.15">
      <c r="A3134" s="114"/>
      <c r="B3134" s="114"/>
      <c r="C3134" s="114"/>
      <c r="D3134" s="40" t="s">
        <v>2463</v>
      </c>
      <c r="E3134" s="120"/>
      <c r="F3134" s="40"/>
      <c r="G3134" s="40"/>
      <c r="H3134" s="40" t="s">
        <v>1743</v>
      </c>
      <c r="I3134" s="40"/>
      <c r="J3134" s="40">
        <f t="shared" si="539"/>
        <v>0</v>
      </c>
      <c r="K3134" s="123"/>
      <c r="L3134" s="123"/>
      <c r="M3134" s="123"/>
    </row>
    <row r="3135" spans="1:13" ht="25.5" customHeight="1" x14ac:dyDescent="0.15">
      <c r="A3135" s="112">
        <v>14</v>
      </c>
      <c r="B3135" s="112" t="s">
        <v>2464</v>
      </c>
      <c r="C3135" s="112" t="s">
        <v>2465</v>
      </c>
      <c r="D3135" s="86" t="s">
        <v>15</v>
      </c>
      <c r="E3135" s="87"/>
      <c r="F3135" s="87"/>
      <c r="G3135" s="87"/>
      <c r="H3135" s="87"/>
      <c r="I3135" s="87"/>
      <c r="J3135" s="87"/>
      <c r="K3135" s="87"/>
      <c r="L3135" s="87"/>
      <c r="M3135" s="88"/>
    </row>
    <row r="3136" spans="1:13" ht="24.75" customHeight="1" x14ac:dyDescent="0.15">
      <c r="A3136" s="113"/>
      <c r="B3136" s="113"/>
      <c r="C3136" s="113"/>
      <c r="D3136" s="40" t="s">
        <v>2466</v>
      </c>
      <c r="E3136" s="40" t="s">
        <v>17</v>
      </c>
      <c r="F3136" s="40">
        <v>213894.45</v>
      </c>
      <c r="G3136" s="40">
        <f t="shared" ref="G3136:G3145" si="540">(F3136*19.88%)+F3136</f>
        <v>256416.66666000002</v>
      </c>
      <c r="H3136" s="40">
        <v>187329.72004958292</v>
      </c>
      <c r="I3136" s="40">
        <f t="shared" ref="I3136:I3145" si="541">(H3136*5.1%)+H3136</f>
        <v>196883.53577211165</v>
      </c>
      <c r="J3136" s="40">
        <f>I3136</f>
        <v>196883.53577211165</v>
      </c>
      <c r="K3136" s="39">
        <v>267506.8402308044</v>
      </c>
      <c r="L3136" s="39">
        <v>749700</v>
      </c>
      <c r="M3136" s="39">
        <f>MIN(K3136,L3136)</f>
        <v>267506.8402308044</v>
      </c>
    </row>
    <row r="3137" spans="1:13" ht="24.75" customHeight="1" x14ac:dyDescent="0.15">
      <c r="A3137" s="113"/>
      <c r="B3137" s="113"/>
      <c r="C3137" s="113"/>
      <c r="D3137" s="40" t="s">
        <v>2467</v>
      </c>
      <c r="E3137" s="40" t="s">
        <v>17</v>
      </c>
      <c r="F3137" s="40">
        <v>16886.43</v>
      </c>
      <c r="G3137" s="40">
        <f t="shared" si="540"/>
        <v>20243.452283999999</v>
      </c>
      <c r="H3137" s="40">
        <v>17635.051200000002</v>
      </c>
      <c r="I3137" s="40">
        <f t="shared" si="541"/>
        <v>18534.438811200002</v>
      </c>
      <c r="J3137" s="40">
        <f t="shared" ref="J3137:J3145" si="542">I3137</f>
        <v>18534.438811200002</v>
      </c>
      <c r="K3137" s="39">
        <v>147900</v>
      </c>
      <c r="L3137" s="39">
        <v>114463.125</v>
      </c>
      <c r="M3137" s="39">
        <f t="shared" ref="M3137:M3145" si="543">MIN(K3137,L3137)</f>
        <v>114463.125</v>
      </c>
    </row>
    <row r="3138" spans="1:13" ht="33" customHeight="1" x14ac:dyDescent="0.15">
      <c r="A3138" s="113"/>
      <c r="B3138" s="113"/>
      <c r="C3138" s="113"/>
      <c r="D3138" s="40" t="s">
        <v>2468</v>
      </c>
      <c r="E3138" s="40" t="s">
        <v>17</v>
      </c>
      <c r="F3138" s="40">
        <v>50659.29</v>
      </c>
      <c r="G3138" s="40">
        <f t="shared" si="540"/>
        <v>60730.356851999997</v>
      </c>
      <c r="H3138" s="40">
        <v>0</v>
      </c>
      <c r="I3138" s="40">
        <f t="shared" si="541"/>
        <v>0</v>
      </c>
      <c r="J3138" s="40">
        <f t="shared" si="542"/>
        <v>0</v>
      </c>
      <c r="K3138" s="39">
        <v>90780</v>
      </c>
      <c r="L3138" s="39">
        <v>80544.554999999993</v>
      </c>
      <c r="M3138" s="39">
        <f t="shared" si="543"/>
        <v>80544.554999999993</v>
      </c>
    </row>
    <row r="3139" spans="1:13" ht="33" customHeight="1" x14ac:dyDescent="0.15">
      <c r="A3139" s="113"/>
      <c r="B3139" s="113"/>
      <c r="C3139" s="113"/>
      <c r="D3139" s="40" t="s">
        <v>2469</v>
      </c>
      <c r="E3139" s="40" t="s">
        <v>17</v>
      </c>
      <c r="F3139" s="40">
        <v>58539.69</v>
      </c>
      <c r="G3139" s="40">
        <f t="shared" si="540"/>
        <v>70177.380372</v>
      </c>
      <c r="H3139" s="40">
        <v>0</v>
      </c>
      <c r="I3139" s="40">
        <f t="shared" si="541"/>
        <v>0</v>
      </c>
      <c r="J3139" s="40">
        <f t="shared" si="542"/>
        <v>0</v>
      </c>
      <c r="K3139" s="39">
        <v>58140</v>
      </c>
      <c r="L3139" s="39">
        <v>86593.919999999998</v>
      </c>
      <c r="M3139" s="39">
        <f t="shared" si="543"/>
        <v>58140</v>
      </c>
    </row>
    <row r="3140" spans="1:13" ht="16.5" customHeight="1" x14ac:dyDescent="0.15">
      <c r="A3140" s="113"/>
      <c r="B3140" s="113"/>
      <c r="C3140" s="113"/>
      <c r="D3140" s="40" t="s">
        <v>273</v>
      </c>
      <c r="E3140" s="40" t="s">
        <v>17</v>
      </c>
      <c r="F3140" s="40">
        <v>20263.32</v>
      </c>
      <c r="G3140" s="40">
        <f t="shared" si="540"/>
        <v>24291.668016</v>
      </c>
      <c r="H3140" s="40">
        <v>0</v>
      </c>
      <c r="I3140" s="40">
        <f t="shared" si="541"/>
        <v>0</v>
      </c>
      <c r="J3140" s="40">
        <f t="shared" si="542"/>
        <v>0</v>
      </c>
      <c r="K3140" s="39">
        <v>34680</v>
      </c>
      <c r="L3140" s="39">
        <v>232480.185</v>
      </c>
      <c r="M3140" s="39">
        <f t="shared" si="543"/>
        <v>34680</v>
      </c>
    </row>
    <row r="3141" spans="1:13" ht="16.5" customHeight="1" x14ac:dyDescent="0.15">
      <c r="A3141" s="113"/>
      <c r="B3141" s="113"/>
      <c r="C3141" s="113"/>
      <c r="D3141" s="40" t="s">
        <v>2470</v>
      </c>
      <c r="E3141" s="40" t="s">
        <v>17</v>
      </c>
      <c r="F3141" s="40">
        <v>20263.32</v>
      </c>
      <c r="G3141" s="40">
        <f t="shared" si="540"/>
        <v>24291.668016</v>
      </c>
      <c r="H3141" s="40">
        <v>0</v>
      </c>
      <c r="I3141" s="40">
        <f t="shared" si="541"/>
        <v>0</v>
      </c>
      <c r="J3141" s="40">
        <f t="shared" si="542"/>
        <v>0</v>
      </c>
      <c r="K3141" s="39">
        <v>25686.986522399999</v>
      </c>
      <c r="L3141" s="39">
        <v>62696.34</v>
      </c>
      <c r="M3141" s="39">
        <f t="shared" si="543"/>
        <v>25686.986522399999</v>
      </c>
    </row>
    <row r="3142" spans="1:13" ht="16.5" customHeight="1" x14ac:dyDescent="0.15">
      <c r="A3142" s="113"/>
      <c r="B3142" s="113"/>
      <c r="C3142" s="113"/>
      <c r="D3142" s="40" t="s">
        <v>2471</v>
      </c>
      <c r="E3142" s="40" t="s">
        <v>17</v>
      </c>
      <c r="F3142" s="40">
        <v>16886.43</v>
      </c>
      <c r="G3142" s="40">
        <f t="shared" si="540"/>
        <v>20243.452283999999</v>
      </c>
      <c r="H3142" s="40">
        <v>17988.085800000001</v>
      </c>
      <c r="I3142" s="40">
        <f t="shared" si="541"/>
        <v>18905.478175799999</v>
      </c>
      <c r="J3142" s="40">
        <f t="shared" si="542"/>
        <v>18905.478175799999</v>
      </c>
      <c r="K3142" s="39">
        <v>25686.986522399999</v>
      </c>
      <c r="L3142" s="39">
        <v>80544.554999999993</v>
      </c>
      <c r="M3142" s="39">
        <f t="shared" si="543"/>
        <v>25686.986522399999</v>
      </c>
    </row>
    <row r="3143" spans="1:13" ht="33" customHeight="1" x14ac:dyDescent="0.15">
      <c r="A3143" s="113"/>
      <c r="B3143" s="113"/>
      <c r="C3143" s="113"/>
      <c r="D3143" s="40" t="s">
        <v>2472</v>
      </c>
      <c r="E3143" s="40" t="s">
        <v>17</v>
      </c>
      <c r="F3143" s="40">
        <v>3940.2</v>
      </c>
      <c r="G3143" s="40">
        <f t="shared" si="540"/>
        <v>4723.5117599999994</v>
      </c>
      <c r="H3143" s="40">
        <v>0</v>
      </c>
      <c r="I3143" s="40">
        <f t="shared" si="541"/>
        <v>0</v>
      </c>
      <c r="J3143" s="40">
        <f t="shared" si="542"/>
        <v>0</v>
      </c>
      <c r="K3143" s="39">
        <v>7559.3547624000003</v>
      </c>
      <c r="L3143" s="39">
        <v>62689.2</v>
      </c>
      <c r="M3143" s="39">
        <f t="shared" si="543"/>
        <v>7559.3547624000003</v>
      </c>
    </row>
    <row r="3144" spans="1:13" ht="16.5" customHeight="1" x14ac:dyDescent="0.15">
      <c r="A3144" s="113"/>
      <c r="B3144" s="113"/>
      <c r="C3144" s="113"/>
      <c r="D3144" s="40" t="s">
        <v>2473</v>
      </c>
      <c r="E3144" s="40" t="s">
        <v>17</v>
      </c>
      <c r="F3144" s="40">
        <v>95689.44</v>
      </c>
      <c r="G3144" s="40">
        <f t="shared" si="540"/>
        <v>114712.50067199999</v>
      </c>
      <c r="H3144" s="40">
        <v>99931.9568</v>
      </c>
      <c r="I3144" s="40">
        <f t="shared" si="541"/>
        <v>105028.48659679999</v>
      </c>
      <c r="J3144" s="40">
        <f t="shared" si="542"/>
        <v>105028.48659679999</v>
      </c>
      <c r="K3144" s="39">
        <v>142702.83431040001</v>
      </c>
      <c r="L3144" s="39">
        <v>96607.77</v>
      </c>
      <c r="M3144" s="39">
        <f t="shared" si="543"/>
        <v>96607.77</v>
      </c>
    </row>
    <row r="3145" spans="1:13" ht="16.5" customHeight="1" x14ac:dyDescent="0.15">
      <c r="A3145" s="113"/>
      <c r="B3145" s="113"/>
      <c r="C3145" s="113"/>
      <c r="D3145" s="40" t="s">
        <v>2474</v>
      </c>
      <c r="E3145" s="40" t="s">
        <v>17</v>
      </c>
      <c r="F3145" s="40">
        <v>202637.16</v>
      </c>
      <c r="G3145" s="40">
        <f t="shared" si="540"/>
        <v>242921.42740799999</v>
      </c>
      <c r="H3145" s="40">
        <v>22687.800999999999</v>
      </c>
      <c r="I3145" s="40">
        <f t="shared" si="541"/>
        <v>23844.878851000001</v>
      </c>
      <c r="J3145" s="40">
        <f t="shared" si="542"/>
        <v>23844.878851000001</v>
      </c>
      <c r="K3145" s="39">
        <v>142702.83431040001</v>
      </c>
      <c r="L3145" s="39">
        <v>810613.125</v>
      </c>
      <c r="M3145" s="39">
        <f t="shared" si="543"/>
        <v>142702.83431040001</v>
      </c>
    </row>
    <row r="3146" spans="1:13" ht="24.75" customHeight="1" x14ac:dyDescent="0.15">
      <c r="A3146" s="113"/>
      <c r="B3146" s="113"/>
      <c r="C3146" s="113"/>
      <c r="D3146" s="86" t="s">
        <v>81</v>
      </c>
      <c r="E3146" s="87"/>
      <c r="F3146" s="87"/>
      <c r="G3146" s="87"/>
      <c r="H3146" s="87"/>
      <c r="I3146" s="87"/>
      <c r="J3146" s="87"/>
      <c r="K3146" s="87"/>
      <c r="L3146" s="87"/>
      <c r="M3146" s="88"/>
    </row>
    <row r="3147" spans="1:13" ht="33" customHeight="1" x14ac:dyDescent="0.15">
      <c r="A3147" s="113"/>
      <c r="B3147" s="113"/>
      <c r="C3147" s="113"/>
      <c r="D3147" s="40" t="s">
        <v>2475</v>
      </c>
      <c r="E3147" s="118" t="s">
        <v>82</v>
      </c>
      <c r="F3147" s="40">
        <v>40357.35</v>
      </c>
      <c r="G3147" s="40">
        <f>(F3147*19.88%)+F3147</f>
        <v>48380.391179999999</v>
      </c>
      <c r="H3147" s="40">
        <v>42146.400999999998</v>
      </c>
      <c r="I3147" s="40">
        <f>(H3147*5.1%)+H3147</f>
        <v>44295.867450999998</v>
      </c>
      <c r="J3147" s="40">
        <f>I3147</f>
        <v>44295.867450999998</v>
      </c>
      <c r="K3147" s="121">
        <v>60185.060627999999</v>
      </c>
      <c r="L3147" s="121">
        <v>155145.06</v>
      </c>
      <c r="M3147" s="121">
        <f>MIN(K3147,L3147)</f>
        <v>60185.060627999999</v>
      </c>
    </row>
    <row r="3148" spans="1:13" ht="24.75" customHeight="1" x14ac:dyDescent="0.15">
      <c r="A3148" s="113"/>
      <c r="B3148" s="113"/>
      <c r="C3148" s="113"/>
      <c r="D3148" s="40" t="s">
        <v>788</v>
      </c>
      <c r="E3148" s="119"/>
      <c r="F3148" s="40"/>
      <c r="G3148" s="40"/>
      <c r="H3148" s="40"/>
      <c r="I3148" s="40"/>
      <c r="J3148" s="40">
        <f t="shared" ref="J3148:J3154" si="544">+(G3148+I3148)/2</f>
        <v>0</v>
      </c>
      <c r="K3148" s="122"/>
      <c r="L3148" s="122"/>
      <c r="M3148" s="122"/>
    </row>
    <row r="3149" spans="1:13" ht="24.75" customHeight="1" x14ac:dyDescent="0.15">
      <c r="A3149" s="113"/>
      <c r="B3149" s="113"/>
      <c r="C3149" s="113"/>
      <c r="D3149" s="40" t="s">
        <v>2476</v>
      </c>
      <c r="E3149" s="119"/>
      <c r="F3149" s="40"/>
      <c r="G3149" s="40"/>
      <c r="H3149" s="40"/>
      <c r="I3149" s="40"/>
      <c r="J3149" s="40">
        <f t="shared" si="544"/>
        <v>0</v>
      </c>
      <c r="K3149" s="122"/>
      <c r="L3149" s="122"/>
      <c r="M3149" s="122"/>
    </row>
    <row r="3150" spans="1:13" ht="24.75" customHeight="1" x14ac:dyDescent="0.15">
      <c r="A3150" s="113"/>
      <c r="B3150" s="113"/>
      <c r="C3150" s="113"/>
      <c r="D3150" s="40" t="s">
        <v>1039</v>
      </c>
      <c r="E3150" s="119"/>
      <c r="F3150" s="40"/>
      <c r="G3150" s="40"/>
      <c r="H3150" s="40"/>
      <c r="I3150" s="40"/>
      <c r="J3150" s="40">
        <f t="shared" si="544"/>
        <v>0</v>
      </c>
      <c r="K3150" s="122"/>
      <c r="L3150" s="122"/>
      <c r="M3150" s="122"/>
    </row>
    <row r="3151" spans="1:13" ht="24.75" customHeight="1" x14ac:dyDescent="0.15">
      <c r="A3151" s="113"/>
      <c r="B3151" s="113"/>
      <c r="C3151" s="113"/>
      <c r="D3151" s="40" t="s">
        <v>93</v>
      </c>
      <c r="E3151" s="119"/>
      <c r="F3151" s="40"/>
      <c r="G3151" s="40"/>
      <c r="H3151" s="40"/>
      <c r="I3151" s="40"/>
      <c r="J3151" s="40">
        <f t="shared" si="544"/>
        <v>0</v>
      </c>
      <c r="K3151" s="122"/>
      <c r="L3151" s="122"/>
      <c r="M3151" s="122"/>
    </row>
    <row r="3152" spans="1:13" ht="16.5" customHeight="1" x14ac:dyDescent="0.15">
      <c r="A3152" s="113"/>
      <c r="B3152" s="113"/>
      <c r="C3152" s="113"/>
      <c r="D3152" s="40" t="s">
        <v>468</v>
      </c>
      <c r="E3152" s="119"/>
      <c r="F3152" s="40"/>
      <c r="G3152" s="40"/>
      <c r="H3152" s="40"/>
      <c r="I3152" s="40"/>
      <c r="J3152" s="40">
        <f t="shared" si="544"/>
        <v>0</v>
      </c>
      <c r="K3152" s="122"/>
      <c r="L3152" s="122"/>
      <c r="M3152" s="122"/>
    </row>
    <row r="3153" spans="1:13" ht="24.75" customHeight="1" x14ac:dyDescent="0.15">
      <c r="A3153" s="113"/>
      <c r="B3153" s="113"/>
      <c r="C3153" s="113"/>
      <c r="D3153" s="40" t="s">
        <v>382</v>
      </c>
      <c r="E3153" s="119"/>
      <c r="F3153" s="40"/>
      <c r="G3153" s="40"/>
      <c r="H3153" s="40"/>
      <c r="I3153" s="40"/>
      <c r="J3153" s="40">
        <f t="shared" si="544"/>
        <v>0</v>
      </c>
      <c r="K3153" s="122"/>
      <c r="L3153" s="122"/>
      <c r="M3153" s="122"/>
    </row>
    <row r="3154" spans="1:13" ht="16.5" customHeight="1" x14ac:dyDescent="0.15">
      <c r="A3154" s="114"/>
      <c r="B3154" s="114"/>
      <c r="C3154" s="114"/>
      <c r="D3154" s="40" t="s">
        <v>2453</v>
      </c>
      <c r="E3154" s="120"/>
      <c r="F3154" s="40"/>
      <c r="G3154" s="40"/>
      <c r="H3154" s="40"/>
      <c r="I3154" s="40"/>
      <c r="J3154" s="40">
        <f t="shared" si="544"/>
        <v>0</v>
      </c>
      <c r="K3154" s="123"/>
      <c r="L3154" s="123"/>
      <c r="M3154" s="123"/>
    </row>
    <row r="3155" spans="1:13" ht="34.5" customHeight="1" x14ac:dyDescent="0.15">
      <c r="A3155" s="112">
        <v>15</v>
      </c>
      <c r="B3155" s="112" t="s">
        <v>2477</v>
      </c>
      <c r="C3155" s="112" t="s">
        <v>2478</v>
      </c>
      <c r="D3155" s="86" t="s">
        <v>15</v>
      </c>
      <c r="E3155" s="87"/>
      <c r="F3155" s="87"/>
      <c r="G3155" s="87"/>
      <c r="H3155" s="87"/>
      <c r="I3155" s="87"/>
      <c r="J3155" s="87"/>
      <c r="K3155" s="87"/>
      <c r="L3155" s="87"/>
      <c r="M3155" s="88"/>
    </row>
    <row r="3156" spans="1:13" ht="24.75" customHeight="1" x14ac:dyDescent="0.15">
      <c r="A3156" s="113"/>
      <c r="B3156" s="113"/>
      <c r="C3156" s="113"/>
      <c r="D3156" s="40" t="s">
        <v>2479</v>
      </c>
      <c r="E3156" s="40" t="s">
        <v>17</v>
      </c>
      <c r="F3156" s="40">
        <v>51066.18</v>
      </c>
      <c r="G3156" s="40">
        <f t="shared" ref="G3156:G3168" si="545">(F3156*19.88%)+F3156</f>
        <v>61218.136584</v>
      </c>
      <c r="H3156" s="40">
        <v>0</v>
      </c>
      <c r="I3156" s="40">
        <f t="shared" ref="I3156:I3168" si="546">(H3156*5.1%)+H3156</f>
        <v>0</v>
      </c>
      <c r="J3156" s="40">
        <f>I3156</f>
        <v>0</v>
      </c>
      <c r="K3156" s="39">
        <v>69360</v>
      </c>
      <c r="L3156" s="39">
        <v>90063.96</v>
      </c>
      <c r="M3156" s="39">
        <f>MIN(K3156,L3156)</f>
        <v>69360</v>
      </c>
    </row>
    <row r="3157" spans="1:13" ht="24.75" customHeight="1" x14ac:dyDescent="0.15">
      <c r="A3157" s="113"/>
      <c r="B3157" s="113"/>
      <c r="C3157" s="113"/>
      <c r="D3157" s="40" t="s">
        <v>2480</v>
      </c>
      <c r="E3157" s="40" t="s">
        <v>17</v>
      </c>
      <c r="F3157" s="40">
        <v>17022.060000000001</v>
      </c>
      <c r="G3157" s="40">
        <f t="shared" si="545"/>
        <v>20406.045528000002</v>
      </c>
      <c r="H3157" s="40">
        <v>0</v>
      </c>
      <c r="I3157" s="40">
        <f t="shared" si="546"/>
        <v>0</v>
      </c>
      <c r="J3157" s="40">
        <f t="shared" ref="J3157:J3168" si="547">I3157</f>
        <v>0</v>
      </c>
      <c r="K3157" s="39">
        <v>76500</v>
      </c>
      <c r="L3157" s="39">
        <v>62653.5</v>
      </c>
      <c r="M3157" s="39">
        <f t="shared" ref="M3157:M3168" si="548">MIN(K3157,L3157)</f>
        <v>62653.5</v>
      </c>
    </row>
    <row r="3158" spans="1:13" ht="33" customHeight="1" x14ac:dyDescent="0.15">
      <c r="A3158" s="113"/>
      <c r="B3158" s="113"/>
      <c r="C3158" s="113"/>
      <c r="D3158" s="40" t="s">
        <v>2481</v>
      </c>
      <c r="E3158" s="40" t="s">
        <v>17</v>
      </c>
      <c r="F3158" s="40">
        <v>28370.43</v>
      </c>
      <c r="G3158" s="40">
        <f t="shared" si="545"/>
        <v>34010.471484000002</v>
      </c>
      <c r="H3158" s="40">
        <v>29391.752</v>
      </c>
      <c r="I3158" s="40">
        <f t="shared" si="546"/>
        <v>30890.731351999999</v>
      </c>
      <c r="J3158" s="40">
        <f t="shared" si="547"/>
        <v>30890.731351999999</v>
      </c>
      <c r="K3158" s="39">
        <v>41971.421856000001</v>
      </c>
      <c r="L3158" s="39">
        <v>82327.77</v>
      </c>
      <c r="M3158" s="39">
        <f t="shared" si="548"/>
        <v>41971.421856000001</v>
      </c>
    </row>
    <row r="3159" spans="1:13" ht="33" customHeight="1" x14ac:dyDescent="0.15">
      <c r="A3159" s="113"/>
      <c r="B3159" s="113"/>
      <c r="C3159" s="113"/>
      <c r="D3159" s="40" t="s">
        <v>2482</v>
      </c>
      <c r="E3159" s="40" t="s">
        <v>17</v>
      </c>
      <c r="F3159" s="40">
        <v>28370.43</v>
      </c>
      <c r="G3159" s="40">
        <f t="shared" si="545"/>
        <v>34010.471484000002</v>
      </c>
      <c r="H3159" s="40">
        <v>0</v>
      </c>
      <c r="I3159" s="40">
        <f t="shared" si="546"/>
        <v>0</v>
      </c>
      <c r="J3159" s="40">
        <f t="shared" si="547"/>
        <v>0</v>
      </c>
      <c r="K3159" s="39">
        <v>41971.421856000001</v>
      </c>
      <c r="L3159" s="39">
        <v>89250</v>
      </c>
      <c r="M3159" s="39">
        <f t="shared" si="548"/>
        <v>41971.421856000001</v>
      </c>
    </row>
    <row r="3160" spans="1:13" ht="29.25" customHeight="1" x14ac:dyDescent="0.15">
      <c r="A3160" s="113"/>
      <c r="B3160" s="113"/>
      <c r="C3160" s="113"/>
      <c r="D3160" s="40" t="s">
        <v>2483</v>
      </c>
      <c r="E3160" s="40" t="s">
        <v>17</v>
      </c>
      <c r="F3160" s="40">
        <v>9079.2900000000009</v>
      </c>
      <c r="G3160" s="40">
        <f t="shared" si="545"/>
        <v>10884.252852000001</v>
      </c>
      <c r="H3160" s="40">
        <v>41915.677600000003</v>
      </c>
      <c r="I3160" s="40">
        <f t="shared" si="546"/>
        <v>44053.3771576</v>
      </c>
      <c r="J3160" s="40">
        <f t="shared" si="547"/>
        <v>44053.3771576</v>
      </c>
      <c r="K3160" s="39">
        <v>48960</v>
      </c>
      <c r="L3160" s="39">
        <v>37529.625</v>
      </c>
      <c r="M3160" s="39">
        <f t="shared" si="548"/>
        <v>37529.625</v>
      </c>
    </row>
    <row r="3161" spans="1:13" ht="24.75" customHeight="1" x14ac:dyDescent="0.15">
      <c r="A3161" s="113"/>
      <c r="B3161" s="113"/>
      <c r="C3161" s="113"/>
      <c r="D3161" s="40" t="s">
        <v>411</v>
      </c>
      <c r="E3161" s="40" t="s">
        <v>17</v>
      </c>
      <c r="F3161" s="40">
        <v>153198.54</v>
      </c>
      <c r="G3161" s="40">
        <f t="shared" si="545"/>
        <v>183654.40975200001</v>
      </c>
      <c r="H3161" s="40">
        <v>0</v>
      </c>
      <c r="I3161" s="40">
        <f t="shared" si="546"/>
        <v>0</v>
      </c>
      <c r="J3161" s="40">
        <f t="shared" si="547"/>
        <v>0</v>
      </c>
      <c r="K3161" s="39">
        <v>580074</v>
      </c>
      <c r="L3161" s="39">
        <v>170289</v>
      </c>
      <c r="M3161" s="39">
        <f t="shared" si="548"/>
        <v>170289</v>
      </c>
    </row>
    <row r="3162" spans="1:13" ht="24.75" customHeight="1" x14ac:dyDescent="0.15">
      <c r="A3162" s="113"/>
      <c r="B3162" s="113"/>
      <c r="C3162" s="113"/>
      <c r="D3162" s="40" t="s">
        <v>2484</v>
      </c>
      <c r="E3162" s="40" t="s">
        <v>17</v>
      </c>
      <c r="F3162" s="40">
        <v>51066.18</v>
      </c>
      <c r="G3162" s="40">
        <f t="shared" si="545"/>
        <v>61218.136584</v>
      </c>
      <c r="H3162" s="40">
        <v>0</v>
      </c>
      <c r="I3162" s="40">
        <f t="shared" si="546"/>
        <v>0</v>
      </c>
      <c r="J3162" s="40">
        <f t="shared" si="547"/>
        <v>0</v>
      </c>
      <c r="K3162" s="39">
        <v>75548.559340799999</v>
      </c>
      <c r="L3162" s="39">
        <v>44803.5</v>
      </c>
      <c r="M3162" s="39">
        <f t="shared" si="548"/>
        <v>44803.5</v>
      </c>
    </row>
    <row r="3163" spans="1:13" ht="16.5" customHeight="1" x14ac:dyDescent="0.15">
      <c r="A3163" s="113"/>
      <c r="B3163" s="113"/>
      <c r="C3163" s="113"/>
      <c r="D3163" s="40" t="s">
        <v>2485</v>
      </c>
      <c r="E3163" s="40" t="s">
        <v>17</v>
      </c>
      <c r="F3163" s="40">
        <v>13617.45</v>
      </c>
      <c r="G3163" s="40">
        <f t="shared" si="545"/>
        <v>16324.59906</v>
      </c>
      <c r="H3163" s="40">
        <v>17988.085800000001</v>
      </c>
      <c r="I3163" s="40">
        <f t="shared" si="546"/>
        <v>18905.478175799999</v>
      </c>
      <c r="J3163" s="40">
        <f t="shared" si="547"/>
        <v>18905.478175799999</v>
      </c>
      <c r="K3163" s="39">
        <v>45900</v>
      </c>
      <c r="L3163" s="39">
        <v>37529.625</v>
      </c>
      <c r="M3163" s="39">
        <f t="shared" si="548"/>
        <v>37529.625</v>
      </c>
    </row>
    <row r="3164" spans="1:13" ht="24.75" customHeight="1" x14ac:dyDescent="0.15">
      <c r="A3164" s="113"/>
      <c r="B3164" s="113"/>
      <c r="C3164" s="113"/>
      <c r="D3164" s="40" t="s">
        <v>2486</v>
      </c>
      <c r="E3164" s="40" t="s">
        <v>17</v>
      </c>
      <c r="F3164" s="40">
        <v>13617.45</v>
      </c>
      <c r="G3164" s="40">
        <f t="shared" si="545"/>
        <v>16324.59906</v>
      </c>
      <c r="H3164" s="40">
        <v>0</v>
      </c>
      <c r="I3164" s="40">
        <f t="shared" si="546"/>
        <v>0</v>
      </c>
      <c r="J3164" s="40">
        <f t="shared" si="547"/>
        <v>0</v>
      </c>
      <c r="K3164" s="39">
        <v>20146.811764800001</v>
      </c>
      <c r="L3164" s="39">
        <v>27533.625</v>
      </c>
      <c r="M3164" s="39">
        <f t="shared" si="548"/>
        <v>20146.811764800001</v>
      </c>
    </row>
    <row r="3165" spans="1:13" ht="24.75" customHeight="1" x14ac:dyDescent="0.15">
      <c r="A3165" s="113"/>
      <c r="B3165" s="113"/>
      <c r="C3165" s="113"/>
      <c r="D3165" s="40" t="s">
        <v>2487</v>
      </c>
      <c r="E3165" s="40" t="s">
        <v>17</v>
      </c>
      <c r="F3165" s="40">
        <v>10213.83</v>
      </c>
      <c r="G3165" s="40">
        <f t="shared" si="545"/>
        <v>12244.339404</v>
      </c>
      <c r="H3165" s="40">
        <v>0</v>
      </c>
      <c r="I3165" s="40">
        <f t="shared" si="546"/>
        <v>0</v>
      </c>
      <c r="J3165" s="40">
        <f t="shared" si="547"/>
        <v>0</v>
      </c>
      <c r="K3165" s="39">
        <v>15109.447231200002</v>
      </c>
      <c r="L3165" s="39">
        <v>32130</v>
      </c>
      <c r="M3165" s="39">
        <f t="shared" si="548"/>
        <v>15109.447231200002</v>
      </c>
    </row>
    <row r="3166" spans="1:13" ht="17.25" customHeight="1" x14ac:dyDescent="0.15">
      <c r="A3166" s="113"/>
      <c r="B3166" s="113"/>
      <c r="C3166" s="113"/>
      <c r="D3166" s="40" t="s">
        <v>2488</v>
      </c>
      <c r="E3166" s="40" t="s">
        <v>17</v>
      </c>
      <c r="F3166" s="40">
        <v>51066.18</v>
      </c>
      <c r="G3166" s="40">
        <f t="shared" si="545"/>
        <v>61218.136584</v>
      </c>
      <c r="H3166" s="40">
        <v>63935.4</v>
      </c>
      <c r="I3166" s="40">
        <f t="shared" si="546"/>
        <v>67196.1054</v>
      </c>
      <c r="J3166" s="40">
        <f t="shared" si="547"/>
        <v>67196.1054</v>
      </c>
      <c r="K3166" s="39">
        <v>59543.316000000006</v>
      </c>
      <c r="L3166" s="39">
        <v>74150.684999999998</v>
      </c>
      <c r="M3166" s="39">
        <f t="shared" si="548"/>
        <v>59543.316000000006</v>
      </c>
    </row>
    <row r="3167" spans="1:13" ht="17.25" customHeight="1" x14ac:dyDescent="0.15">
      <c r="A3167" s="113"/>
      <c r="B3167" s="113"/>
      <c r="C3167" s="113"/>
      <c r="D3167" s="40" t="s">
        <v>2489</v>
      </c>
      <c r="E3167" s="40" t="s">
        <v>17</v>
      </c>
      <c r="F3167" s="40">
        <v>73759.95</v>
      </c>
      <c r="G3167" s="40">
        <f t="shared" si="545"/>
        <v>88423.428059999991</v>
      </c>
      <c r="H3167" s="40">
        <v>0</v>
      </c>
      <c r="I3167" s="40">
        <f t="shared" si="546"/>
        <v>0</v>
      </c>
      <c r="J3167" s="40">
        <f t="shared" si="547"/>
        <v>0</v>
      </c>
      <c r="K3167" s="39">
        <v>59543.316000000006</v>
      </c>
      <c r="L3167" s="39">
        <v>169575</v>
      </c>
      <c r="M3167" s="39">
        <f t="shared" si="548"/>
        <v>59543.316000000006</v>
      </c>
    </row>
    <row r="3168" spans="1:13" ht="19.5" customHeight="1" x14ac:dyDescent="0.15">
      <c r="A3168" s="113"/>
      <c r="B3168" s="113"/>
      <c r="C3168" s="113"/>
      <c r="D3168" s="40" t="s">
        <v>634</v>
      </c>
      <c r="E3168" s="40" t="s">
        <v>17</v>
      </c>
      <c r="F3168" s="40">
        <v>209936.43</v>
      </c>
      <c r="G3168" s="40">
        <f t="shared" si="545"/>
        <v>251671.792284</v>
      </c>
      <c r="H3168" s="40">
        <v>0</v>
      </c>
      <c r="I3168" s="40">
        <f t="shared" si="546"/>
        <v>0</v>
      </c>
      <c r="J3168" s="40">
        <f t="shared" si="547"/>
        <v>0</v>
      </c>
      <c r="K3168" s="39">
        <v>804780</v>
      </c>
      <c r="L3168" s="39">
        <v>303648.13500000001</v>
      </c>
      <c r="M3168" s="39">
        <f t="shared" si="548"/>
        <v>303648.13500000001</v>
      </c>
    </row>
    <row r="3169" spans="1:13" ht="24.75" customHeight="1" x14ac:dyDescent="0.15">
      <c r="A3169" s="113"/>
      <c r="B3169" s="113"/>
      <c r="C3169" s="113"/>
      <c r="D3169" s="86" t="s">
        <v>81</v>
      </c>
      <c r="E3169" s="87"/>
      <c r="F3169" s="87"/>
      <c r="G3169" s="87"/>
      <c r="H3169" s="87"/>
      <c r="I3169" s="87"/>
      <c r="J3169" s="87"/>
      <c r="K3169" s="87"/>
      <c r="L3169" s="87"/>
      <c r="M3169" s="88"/>
    </row>
    <row r="3170" spans="1:13" ht="24.75" customHeight="1" x14ac:dyDescent="0.15">
      <c r="A3170" s="113"/>
      <c r="B3170" s="113"/>
      <c r="C3170" s="113"/>
      <c r="D3170" s="40" t="s">
        <v>2490</v>
      </c>
      <c r="E3170" s="118" t="s">
        <v>82</v>
      </c>
      <c r="F3170" s="40">
        <v>202637.16</v>
      </c>
      <c r="G3170" s="40">
        <f>(F3170*19.88%)+F3170</f>
        <v>242921.42740799999</v>
      </c>
      <c r="H3170" s="40">
        <v>27433.8462</v>
      </c>
      <c r="I3170" s="40">
        <f>(H3170*5.1%)+H3170</f>
        <v>28832.9723562</v>
      </c>
      <c r="J3170" s="40">
        <f>I3170</f>
        <v>28832.9723562</v>
      </c>
      <c r="K3170" s="121">
        <v>39175.532373600006</v>
      </c>
      <c r="L3170" s="121">
        <v>180617.01</v>
      </c>
      <c r="M3170" s="121">
        <f>MIN(K3170,L3170)</f>
        <v>39175.532373600006</v>
      </c>
    </row>
    <row r="3171" spans="1:13" ht="21.75" customHeight="1" x14ac:dyDescent="0.15">
      <c r="A3171" s="113"/>
      <c r="B3171" s="113"/>
      <c r="C3171" s="113"/>
      <c r="D3171" s="40" t="s">
        <v>2491</v>
      </c>
      <c r="E3171" s="119"/>
      <c r="F3171" s="40"/>
      <c r="G3171" s="40"/>
      <c r="H3171" s="40"/>
      <c r="I3171" s="40"/>
      <c r="J3171" s="40">
        <f t="shared" ref="J3171:J3178" si="549">+(G3171+I3171)/2</f>
        <v>0</v>
      </c>
      <c r="K3171" s="122"/>
      <c r="L3171" s="122"/>
      <c r="M3171" s="122"/>
    </row>
    <row r="3172" spans="1:13" ht="16.5" customHeight="1" x14ac:dyDescent="0.15">
      <c r="A3172" s="113"/>
      <c r="B3172" s="113"/>
      <c r="C3172" s="113"/>
      <c r="D3172" s="40" t="s">
        <v>2492</v>
      </c>
      <c r="E3172" s="119"/>
      <c r="F3172" s="40"/>
      <c r="G3172" s="40"/>
      <c r="H3172" s="40"/>
      <c r="I3172" s="40"/>
      <c r="J3172" s="40">
        <f t="shared" si="549"/>
        <v>0</v>
      </c>
      <c r="K3172" s="122"/>
      <c r="L3172" s="122"/>
      <c r="M3172" s="122"/>
    </row>
    <row r="3173" spans="1:13" ht="24.75" customHeight="1" x14ac:dyDescent="0.15">
      <c r="A3173" s="113"/>
      <c r="B3173" s="113"/>
      <c r="C3173" s="113"/>
      <c r="D3173" s="40" t="s">
        <v>2493</v>
      </c>
      <c r="E3173" s="119"/>
      <c r="F3173" s="40"/>
      <c r="G3173" s="40"/>
      <c r="H3173" s="40"/>
      <c r="I3173" s="40"/>
      <c r="J3173" s="40">
        <f t="shared" si="549"/>
        <v>0</v>
      </c>
      <c r="K3173" s="122"/>
      <c r="L3173" s="122"/>
      <c r="M3173" s="122"/>
    </row>
    <row r="3174" spans="1:13" ht="23.25" customHeight="1" x14ac:dyDescent="0.15">
      <c r="A3174" s="113"/>
      <c r="B3174" s="113"/>
      <c r="C3174" s="113"/>
      <c r="D3174" s="40" t="s">
        <v>793</v>
      </c>
      <c r="E3174" s="119"/>
      <c r="F3174" s="40"/>
      <c r="G3174" s="40"/>
      <c r="H3174" s="40"/>
      <c r="I3174" s="40"/>
      <c r="J3174" s="40">
        <f t="shared" si="549"/>
        <v>0</v>
      </c>
      <c r="K3174" s="122"/>
      <c r="L3174" s="122"/>
      <c r="M3174" s="122"/>
    </row>
    <row r="3175" spans="1:13" ht="19.5" customHeight="1" x14ac:dyDescent="0.15">
      <c r="A3175" s="113"/>
      <c r="B3175" s="113"/>
      <c r="C3175" s="113"/>
      <c r="D3175" s="40" t="s">
        <v>2494</v>
      </c>
      <c r="E3175" s="119"/>
      <c r="F3175" s="40"/>
      <c r="G3175" s="40"/>
      <c r="H3175" s="40"/>
      <c r="I3175" s="40"/>
      <c r="J3175" s="40">
        <f t="shared" si="549"/>
        <v>0</v>
      </c>
      <c r="K3175" s="122"/>
      <c r="L3175" s="122"/>
      <c r="M3175" s="122"/>
    </row>
    <row r="3176" spans="1:13" ht="24.75" customHeight="1" x14ac:dyDescent="0.15">
      <c r="A3176" s="113"/>
      <c r="B3176" s="113"/>
      <c r="C3176" s="113"/>
      <c r="D3176" s="40" t="s">
        <v>2495</v>
      </c>
      <c r="E3176" s="119"/>
      <c r="F3176" s="40"/>
      <c r="G3176" s="40"/>
      <c r="H3176" s="40"/>
      <c r="I3176" s="40"/>
      <c r="J3176" s="40">
        <f t="shared" si="549"/>
        <v>0</v>
      </c>
      <c r="K3176" s="122"/>
      <c r="L3176" s="122"/>
      <c r="M3176" s="122"/>
    </row>
    <row r="3177" spans="1:13" ht="24.75" customHeight="1" x14ac:dyDescent="0.15">
      <c r="A3177" s="113"/>
      <c r="B3177" s="113"/>
      <c r="C3177" s="113"/>
      <c r="D3177" s="40" t="s">
        <v>99</v>
      </c>
      <c r="E3177" s="119"/>
      <c r="F3177" s="40"/>
      <c r="G3177" s="40"/>
      <c r="H3177" s="40"/>
      <c r="I3177" s="40"/>
      <c r="J3177" s="40">
        <f t="shared" si="549"/>
        <v>0</v>
      </c>
      <c r="K3177" s="122"/>
      <c r="L3177" s="122"/>
      <c r="M3177" s="122"/>
    </row>
    <row r="3178" spans="1:13" ht="33" customHeight="1" x14ac:dyDescent="0.15">
      <c r="A3178" s="114"/>
      <c r="B3178" s="114"/>
      <c r="C3178" s="114"/>
      <c r="D3178" s="40" t="s">
        <v>2496</v>
      </c>
      <c r="E3178" s="120"/>
      <c r="F3178" s="40"/>
      <c r="G3178" s="40"/>
      <c r="H3178" s="40"/>
      <c r="I3178" s="40"/>
      <c r="J3178" s="40">
        <f t="shared" si="549"/>
        <v>0</v>
      </c>
      <c r="K3178" s="123"/>
      <c r="L3178" s="123"/>
      <c r="M3178" s="123"/>
    </row>
    <row r="3179" spans="1:13" ht="28.5" customHeight="1" x14ac:dyDescent="0.15">
      <c r="A3179" s="112">
        <v>16</v>
      </c>
      <c r="B3179" s="112" t="s">
        <v>2497</v>
      </c>
      <c r="C3179" s="112" t="s">
        <v>2498</v>
      </c>
      <c r="D3179" s="86" t="s">
        <v>15</v>
      </c>
      <c r="E3179" s="87"/>
      <c r="F3179" s="87"/>
      <c r="G3179" s="87"/>
      <c r="H3179" s="87"/>
      <c r="I3179" s="87"/>
      <c r="J3179" s="87"/>
      <c r="K3179" s="87"/>
      <c r="L3179" s="87"/>
      <c r="M3179" s="88"/>
    </row>
    <row r="3180" spans="1:13" ht="24.75" customHeight="1" x14ac:dyDescent="0.15">
      <c r="A3180" s="113"/>
      <c r="B3180" s="113"/>
      <c r="C3180" s="113"/>
      <c r="D3180" s="40" t="s">
        <v>2499</v>
      </c>
      <c r="E3180" s="40" t="s">
        <v>17</v>
      </c>
      <c r="F3180" s="40">
        <v>20263.32</v>
      </c>
      <c r="G3180" s="40">
        <f t="shared" ref="G3180:G3196" si="550">(F3180*19.88%)+F3180</f>
        <v>24291.668016</v>
      </c>
      <c r="H3180" s="40">
        <v>20385.2</v>
      </c>
      <c r="I3180" s="40">
        <f t="shared" ref="I3180:I3196" si="551">(H3180*5.1%)+H3180</f>
        <v>21424.8452</v>
      </c>
      <c r="J3180" s="40">
        <f>I3180</f>
        <v>21424.8452</v>
      </c>
      <c r="K3180" s="39">
        <v>29110.065600000002</v>
      </c>
      <c r="L3180" s="39">
        <v>171024.42</v>
      </c>
      <c r="M3180" s="39">
        <f>MIN(K3180,L3180)</f>
        <v>29110.065600000002</v>
      </c>
    </row>
    <row r="3181" spans="1:13" ht="24.75" customHeight="1" x14ac:dyDescent="0.15">
      <c r="A3181" s="113"/>
      <c r="B3181" s="113"/>
      <c r="C3181" s="113"/>
      <c r="D3181" s="40" t="s">
        <v>2480</v>
      </c>
      <c r="E3181" s="40" t="s">
        <v>17</v>
      </c>
      <c r="F3181" s="40">
        <v>50659.29</v>
      </c>
      <c r="G3181" s="40">
        <f t="shared" si="550"/>
        <v>60730.356851999997</v>
      </c>
      <c r="H3181" s="40">
        <v>0</v>
      </c>
      <c r="I3181" s="40">
        <f t="shared" si="551"/>
        <v>0</v>
      </c>
      <c r="J3181" s="40">
        <f t="shared" ref="J3181:J3196" si="552">I3181</f>
        <v>0</v>
      </c>
      <c r="K3181" s="39">
        <v>76500</v>
      </c>
      <c r="L3181" s="39">
        <v>69097.350000000006</v>
      </c>
      <c r="M3181" s="39">
        <f t="shared" ref="M3181:M3196" si="553">MIN(K3181,L3181)</f>
        <v>69097.350000000006</v>
      </c>
    </row>
    <row r="3182" spans="1:13" ht="24.75" customHeight="1" x14ac:dyDescent="0.15">
      <c r="A3182" s="113"/>
      <c r="B3182" s="113"/>
      <c r="C3182" s="113"/>
      <c r="D3182" s="40" t="s">
        <v>2500</v>
      </c>
      <c r="E3182" s="40" t="s">
        <v>17</v>
      </c>
      <c r="F3182" s="40">
        <v>28144.71</v>
      </c>
      <c r="G3182" s="40">
        <f t="shared" si="550"/>
        <v>33739.878347999998</v>
      </c>
      <c r="H3182" s="40">
        <v>29391.752</v>
      </c>
      <c r="I3182" s="40">
        <f t="shared" si="551"/>
        <v>30890.731351999999</v>
      </c>
      <c r="J3182" s="40">
        <f t="shared" si="552"/>
        <v>30890.731351999999</v>
      </c>
      <c r="K3182" s="39">
        <v>41971.421856000001</v>
      </c>
      <c r="L3182" s="39">
        <v>282030</v>
      </c>
      <c r="M3182" s="39">
        <f t="shared" si="553"/>
        <v>41971.421856000001</v>
      </c>
    </row>
    <row r="3183" spans="1:13" ht="24.75" customHeight="1" x14ac:dyDescent="0.15">
      <c r="A3183" s="113"/>
      <c r="B3183" s="113"/>
      <c r="C3183" s="113"/>
      <c r="D3183" s="40" t="s">
        <v>2501</v>
      </c>
      <c r="E3183" s="40" t="s">
        <v>17</v>
      </c>
      <c r="F3183" s="40">
        <v>28144.71</v>
      </c>
      <c r="G3183" s="40">
        <f t="shared" si="550"/>
        <v>33739.878347999998</v>
      </c>
      <c r="H3183" s="40">
        <v>0</v>
      </c>
      <c r="I3183" s="40">
        <f t="shared" si="551"/>
        <v>0</v>
      </c>
      <c r="J3183" s="40">
        <f t="shared" si="552"/>
        <v>0</v>
      </c>
      <c r="K3183" s="39">
        <v>41971.421856000001</v>
      </c>
      <c r="L3183" s="39">
        <v>282030</v>
      </c>
      <c r="M3183" s="39">
        <f t="shared" si="553"/>
        <v>41971.421856000001</v>
      </c>
    </row>
    <row r="3184" spans="1:13" ht="16.5" customHeight="1" x14ac:dyDescent="0.15">
      <c r="A3184" s="113"/>
      <c r="B3184" s="113"/>
      <c r="C3184" s="113"/>
      <c r="D3184" s="40" t="s">
        <v>2502</v>
      </c>
      <c r="E3184" s="40" t="s">
        <v>17</v>
      </c>
      <c r="F3184" s="40">
        <v>15324.21</v>
      </c>
      <c r="G3184" s="40">
        <f t="shared" si="550"/>
        <v>18370.662947999997</v>
      </c>
      <c r="H3184" s="40">
        <v>0</v>
      </c>
      <c r="I3184" s="40">
        <f t="shared" si="551"/>
        <v>0</v>
      </c>
      <c r="J3184" s="40">
        <f t="shared" si="552"/>
        <v>0</v>
      </c>
      <c r="K3184" s="39">
        <v>341700</v>
      </c>
      <c r="L3184" s="39">
        <v>60690</v>
      </c>
      <c r="M3184" s="39">
        <f t="shared" si="553"/>
        <v>60690</v>
      </c>
    </row>
    <row r="3185" spans="1:13" ht="33" customHeight="1" x14ac:dyDescent="0.15">
      <c r="A3185" s="113"/>
      <c r="B3185" s="113"/>
      <c r="C3185" s="113"/>
      <c r="D3185" s="40" t="s">
        <v>2503</v>
      </c>
      <c r="E3185" s="40" t="s">
        <v>17</v>
      </c>
      <c r="F3185" s="40">
        <v>140719.59</v>
      </c>
      <c r="G3185" s="40">
        <f t="shared" si="550"/>
        <v>168694.64449199999</v>
      </c>
      <c r="H3185" s="40">
        <v>0</v>
      </c>
      <c r="I3185" s="40">
        <f t="shared" si="551"/>
        <v>0</v>
      </c>
      <c r="J3185" s="40">
        <f t="shared" si="552"/>
        <v>0</v>
      </c>
      <c r="K3185" s="39">
        <v>187680</v>
      </c>
      <c r="L3185" s="39">
        <v>81060.42</v>
      </c>
      <c r="M3185" s="39">
        <f t="shared" si="553"/>
        <v>81060.42</v>
      </c>
    </row>
    <row r="3186" spans="1:13" ht="24.75" customHeight="1" x14ac:dyDescent="0.15">
      <c r="A3186" s="113"/>
      <c r="B3186" s="113"/>
      <c r="C3186" s="113"/>
      <c r="D3186" s="40" t="s">
        <v>2504</v>
      </c>
      <c r="E3186" s="40" t="s">
        <v>17</v>
      </c>
      <c r="F3186" s="40">
        <v>31520.61</v>
      </c>
      <c r="G3186" s="40">
        <f t="shared" si="550"/>
        <v>37786.907268000003</v>
      </c>
      <c r="H3186" s="40">
        <v>0</v>
      </c>
      <c r="I3186" s="40">
        <f t="shared" si="551"/>
        <v>0</v>
      </c>
      <c r="J3186" s="40">
        <f t="shared" si="552"/>
        <v>0</v>
      </c>
      <c r="K3186" s="39">
        <v>147900</v>
      </c>
      <c r="L3186" s="39">
        <v>45360.42</v>
      </c>
      <c r="M3186" s="39">
        <f t="shared" si="553"/>
        <v>45360.42</v>
      </c>
    </row>
    <row r="3187" spans="1:13" ht="24.75" customHeight="1" x14ac:dyDescent="0.15">
      <c r="A3187" s="113"/>
      <c r="B3187" s="113"/>
      <c r="C3187" s="113"/>
      <c r="D3187" s="40" t="s">
        <v>2484</v>
      </c>
      <c r="E3187" s="40" t="s">
        <v>17</v>
      </c>
      <c r="F3187" s="40">
        <v>50659.29</v>
      </c>
      <c r="G3187" s="40">
        <f t="shared" si="550"/>
        <v>60730.356851999997</v>
      </c>
      <c r="H3187" s="40">
        <v>52905.153599999998</v>
      </c>
      <c r="I3187" s="40">
        <f t="shared" si="551"/>
        <v>55603.316433599997</v>
      </c>
      <c r="J3187" s="40">
        <f t="shared" si="552"/>
        <v>55603.316433599997</v>
      </c>
      <c r="K3187" s="39">
        <v>75548.559340799999</v>
      </c>
      <c r="L3187" s="39">
        <v>44883.824999999997</v>
      </c>
      <c r="M3187" s="39">
        <f t="shared" si="553"/>
        <v>44883.824999999997</v>
      </c>
    </row>
    <row r="3188" spans="1:13" ht="33" customHeight="1" x14ac:dyDescent="0.15">
      <c r="A3188" s="113"/>
      <c r="B3188" s="113"/>
      <c r="C3188" s="113"/>
      <c r="D3188" s="40" t="s">
        <v>2505</v>
      </c>
      <c r="E3188" s="40" t="s">
        <v>17</v>
      </c>
      <c r="F3188" s="40">
        <v>189128.61</v>
      </c>
      <c r="G3188" s="40">
        <f t="shared" si="550"/>
        <v>226727.37766799997</v>
      </c>
      <c r="H3188" s="40">
        <v>41697</v>
      </c>
      <c r="I3188" s="40">
        <f t="shared" si="551"/>
        <v>43823.546999999999</v>
      </c>
      <c r="J3188" s="40">
        <f t="shared" si="552"/>
        <v>43823.546999999999</v>
      </c>
      <c r="K3188" s="39">
        <v>494700</v>
      </c>
      <c r="L3188" s="39">
        <v>62912.324999999997</v>
      </c>
      <c r="M3188" s="39">
        <f t="shared" si="553"/>
        <v>62912.324999999997</v>
      </c>
    </row>
    <row r="3189" spans="1:13" ht="24.75" customHeight="1" x14ac:dyDescent="0.15">
      <c r="A3189" s="113"/>
      <c r="B3189" s="113"/>
      <c r="C3189" s="113"/>
      <c r="D3189" s="40" t="s">
        <v>2506</v>
      </c>
      <c r="E3189" s="40" t="s">
        <v>17</v>
      </c>
      <c r="F3189" s="40">
        <v>332099.46000000002</v>
      </c>
      <c r="G3189" s="40">
        <f t="shared" si="550"/>
        <v>398120.83264799998</v>
      </c>
      <c r="H3189" s="40">
        <v>0</v>
      </c>
      <c r="I3189" s="40">
        <f t="shared" si="551"/>
        <v>0</v>
      </c>
      <c r="J3189" s="40">
        <f t="shared" si="552"/>
        <v>0</v>
      </c>
      <c r="K3189" s="39">
        <v>28356</v>
      </c>
      <c r="L3189" s="39">
        <v>80542.77</v>
      </c>
      <c r="M3189" s="39">
        <f t="shared" si="553"/>
        <v>28356</v>
      </c>
    </row>
    <row r="3190" spans="1:13" ht="16.5" customHeight="1" x14ac:dyDescent="0.15">
      <c r="A3190" s="113"/>
      <c r="B3190" s="113"/>
      <c r="C3190" s="113"/>
      <c r="D3190" s="40" t="s">
        <v>2485</v>
      </c>
      <c r="E3190" s="40" t="s">
        <v>17</v>
      </c>
      <c r="F3190" s="40">
        <v>16886.43</v>
      </c>
      <c r="G3190" s="40">
        <f t="shared" si="550"/>
        <v>20243.452283999999</v>
      </c>
      <c r="H3190" s="40">
        <v>17635.051200000002</v>
      </c>
      <c r="I3190" s="40">
        <f t="shared" si="551"/>
        <v>18534.438811200002</v>
      </c>
      <c r="J3190" s="40">
        <f t="shared" si="552"/>
        <v>18534.438811200002</v>
      </c>
      <c r="K3190" s="39">
        <v>25182.853113600002</v>
      </c>
      <c r="L3190" s="39">
        <v>44803.5</v>
      </c>
      <c r="M3190" s="39">
        <f t="shared" si="553"/>
        <v>25182.853113600002</v>
      </c>
    </row>
    <row r="3191" spans="1:13" ht="24.75" customHeight="1" x14ac:dyDescent="0.15">
      <c r="A3191" s="113"/>
      <c r="B3191" s="113"/>
      <c r="C3191" s="113"/>
      <c r="D3191" s="40" t="s">
        <v>2507</v>
      </c>
      <c r="E3191" s="40" t="s">
        <v>17</v>
      </c>
      <c r="F3191" s="40">
        <v>100193.94</v>
      </c>
      <c r="G3191" s="40">
        <f t="shared" si="550"/>
        <v>120112.495272</v>
      </c>
      <c r="H3191" s="40">
        <v>0</v>
      </c>
      <c r="I3191" s="40">
        <f t="shared" si="551"/>
        <v>0</v>
      </c>
      <c r="J3191" s="40">
        <f t="shared" si="552"/>
        <v>0</v>
      </c>
      <c r="K3191" s="39">
        <v>351900</v>
      </c>
      <c r="L3191" s="39">
        <v>62692.770000000004</v>
      </c>
      <c r="M3191" s="39">
        <f t="shared" si="553"/>
        <v>62692.770000000004</v>
      </c>
    </row>
    <row r="3192" spans="1:13" ht="26.25" customHeight="1" x14ac:dyDescent="0.15">
      <c r="A3192" s="113"/>
      <c r="B3192" s="113"/>
      <c r="C3192" s="113"/>
      <c r="D3192" s="40" t="s">
        <v>2508</v>
      </c>
      <c r="E3192" s="40" t="s">
        <v>17</v>
      </c>
      <c r="F3192" s="40">
        <v>191378.88</v>
      </c>
      <c r="G3192" s="40">
        <f t="shared" si="550"/>
        <v>229425.00134399999</v>
      </c>
      <c r="H3192" s="40">
        <v>0</v>
      </c>
      <c r="I3192" s="40">
        <f t="shared" si="551"/>
        <v>0</v>
      </c>
      <c r="J3192" s="40">
        <f t="shared" si="552"/>
        <v>0</v>
      </c>
      <c r="K3192" s="39">
        <v>1383120</v>
      </c>
      <c r="L3192" s="39">
        <v>56298.9</v>
      </c>
      <c r="M3192" s="39">
        <f t="shared" si="553"/>
        <v>56298.9</v>
      </c>
    </row>
    <row r="3193" spans="1:13" ht="16.5" customHeight="1" x14ac:dyDescent="0.15">
      <c r="A3193" s="113"/>
      <c r="B3193" s="113"/>
      <c r="C3193" s="113"/>
      <c r="D3193" s="40" t="s">
        <v>2105</v>
      </c>
      <c r="E3193" s="40" t="s">
        <v>17</v>
      </c>
      <c r="F3193" s="40">
        <v>20263.32</v>
      </c>
      <c r="G3193" s="40">
        <f t="shared" si="550"/>
        <v>24291.668016</v>
      </c>
      <c r="H3193" s="40">
        <v>0</v>
      </c>
      <c r="I3193" s="40">
        <f t="shared" si="551"/>
        <v>0</v>
      </c>
      <c r="J3193" s="40">
        <f t="shared" si="552"/>
        <v>0</v>
      </c>
      <c r="K3193" s="39">
        <v>99960</v>
      </c>
      <c r="L3193" s="39">
        <v>80503.5</v>
      </c>
      <c r="M3193" s="39">
        <f t="shared" si="553"/>
        <v>80503.5</v>
      </c>
    </row>
    <row r="3194" spans="1:13" ht="24.75" customHeight="1" x14ac:dyDescent="0.15">
      <c r="A3194" s="113"/>
      <c r="B3194" s="113"/>
      <c r="C3194" s="113"/>
      <c r="D3194" s="40" t="s">
        <v>2509</v>
      </c>
      <c r="E3194" s="40" t="s">
        <v>17</v>
      </c>
      <c r="F3194" s="40">
        <v>175619.07</v>
      </c>
      <c r="G3194" s="40">
        <f t="shared" si="550"/>
        <v>210532.14111600001</v>
      </c>
      <c r="H3194" s="40">
        <v>0</v>
      </c>
      <c r="I3194" s="40">
        <f t="shared" si="551"/>
        <v>0</v>
      </c>
      <c r="J3194" s="40">
        <f t="shared" si="552"/>
        <v>0</v>
      </c>
      <c r="K3194" s="39">
        <v>117300</v>
      </c>
      <c r="L3194" s="39">
        <v>63228.270000000004</v>
      </c>
      <c r="M3194" s="39">
        <f t="shared" si="553"/>
        <v>63228.270000000004</v>
      </c>
    </row>
    <row r="3195" spans="1:13" ht="24.75" customHeight="1" x14ac:dyDescent="0.15">
      <c r="A3195" s="113"/>
      <c r="B3195" s="113"/>
      <c r="C3195" s="113"/>
      <c r="D3195" s="40" t="s">
        <v>2510</v>
      </c>
      <c r="E3195" s="40" t="s">
        <v>17</v>
      </c>
      <c r="F3195" s="40">
        <v>5628.15</v>
      </c>
      <c r="G3195" s="40">
        <f t="shared" si="550"/>
        <v>6747.0262199999997</v>
      </c>
      <c r="H3195" s="40">
        <v>0</v>
      </c>
      <c r="I3195" s="40">
        <f t="shared" si="551"/>
        <v>0</v>
      </c>
      <c r="J3195" s="40">
        <f t="shared" si="552"/>
        <v>0</v>
      </c>
      <c r="K3195" s="39">
        <v>86700</v>
      </c>
      <c r="L3195" s="39">
        <v>18303.39</v>
      </c>
      <c r="M3195" s="39">
        <f t="shared" si="553"/>
        <v>18303.39</v>
      </c>
    </row>
    <row r="3196" spans="1:13" ht="16.5" customHeight="1" x14ac:dyDescent="0.15">
      <c r="A3196" s="113"/>
      <c r="B3196" s="113"/>
      <c r="C3196" s="113"/>
      <c r="D3196" s="40" t="s">
        <v>2511</v>
      </c>
      <c r="E3196" s="40" t="s">
        <v>17</v>
      </c>
      <c r="F3196" s="40">
        <v>84432.15</v>
      </c>
      <c r="G3196" s="40">
        <f t="shared" si="550"/>
        <v>101217.26142</v>
      </c>
      <c r="H3196" s="40">
        <v>0</v>
      </c>
      <c r="I3196" s="40">
        <f t="shared" si="551"/>
        <v>0</v>
      </c>
      <c r="J3196" s="40">
        <f t="shared" si="552"/>
        <v>0</v>
      </c>
      <c r="K3196" s="39">
        <v>406651.56</v>
      </c>
      <c r="L3196" s="39">
        <v>116242.77</v>
      </c>
      <c r="M3196" s="39">
        <f t="shared" si="553"/>
        <v>116242.77</v>
      </c>
    </row>
    <row r="3197" spans="1:13" ht="24.75" customHeight="1" x14ac:dyDescent="0.15">
      <c r="A3197" s="113"/>
      <c r="B3197" s="113"/>
      <c r="C3197" s="113"/>
      <c r="D3197" s="86" t="s">
        <v>81</v>
      </c>
      <c r="E3197" s="87"/>
      <c r="F3197" s="87"/>
      <c r="G3197" s="87"/>
      <c r="H3197" s="87"/>
      <c r="I3197" s="87"/>
      <c r="J3197" s="87"/>
      <c r="K3197" s="87"/>
      <c r="L3197" s="87"/>
      <c r="M3197" s="88"/>
    </row>
    <row r="3198" spans="1:13" ht="24.75" customHeight="1" x14ac:dyDescent="0.15">
      <c r="A3198" s="113"/>
      <c r="B3198" s="113"/>
      <c r="C3198" s="113"/>
      <c r="D3198" s="40" t="s">
        <v>2490</v>
      </c>
      <c r="E3198" s="118" t="s">
        <v>82</v>
      </c>
      <c r="F3198" s="40">
        <v>25753.86</v>
      </c>
      <c r="G3198" s="40">
        <f>(F3198*19.88%)+F3198</f>
        <v>30873.727368</v>
      </c>
      <c r="H3198" s="40">
        <v>27434</v>
      </c>
      <c r="I3198" s="40">
        <f>(H3198*5.1%)+H3198</f>
        <v>28833.133999999998</v>
      </c>
      <c r="J3198" s="40">
        <f>I3198</f>
        <v>28833.133999999998</v>
      </c>
      <c r="K3198" s="121">
        <v>39175.532373600006</v>
      </c>
      <c r="L3198" s="121">
        <v>180617.01</v>
      </c>
      <c r="M3198" s="121">
        <f>MIN(K3198,L3198)</f>
        <v>39175.532373600006</v>
      </c>
    </row>
    <row r="3199" spans="1:13" ht="41.25" customHeight="1" x14ac:dyDescent="0.15">
      <c r="A3199" s="113"/>
      <c r="B3199" s="113"/>
      <c r="C3199" s="113"/>
      <c r="D3199" s="40" t="s">
        <v>2491</v>
      </c>
      <c r="E3199" s="119"/>
      <c r="F3199" s="40"/>
      <c r="G3199" s="40"/>
      <c r="H3199" s="40"/>
      <c r="I3199" s="40"/>
      <c r="J3199" s="40">
        <f t="shared" ref="J3199:J3206" si="554">+(G3199+I3199)/2</f>
        <v>0</v>
      </c>
      <c r="K3199" s="122"/>
      <c r="L3199" s="122"/>
      <c r="M3199" s="122"/>
    </row>
    <row r="3200" spans="1:13" ht="16.5" customHeight="1" x14ac:dyDescent="0.15">
      <c r="A3200" s="113"/>
      <c r="B3200" s="113"/>
      <c r="C3200" s="113"/>
      <c r="D3200" s="40" t="s">
        <v>2492</v>
      </c>
      <c r="E3200" s="119"/>
      <c r="F3200" s="40"/>
      <c r="G3200" s="40"/>
      <c r="H3200" s="40"/>
      <c r="I3200" s="40"/>
      <c r="J3200" s="40">
        <f t="shared" si="554"/>
        <v>0</v>
      </c>
      <c r="K3200" s="122"/>
      <c r="L3200" s="122"/>
      <c r="M3200" s="122"/>
    </row>
    <row r="3201" spans="1:13" ht="33" customHeight="1" x14ac:dyDescent="0.15">
      <c r="A3201" s="113"/>
      <c r="B3201" s="113"/>
      <c r="C3201" s="113"/>
      <c r="D3201" s="40" t="s">
        <v>2512</v>
      </c>
      <c r="E3201" s="119"/>
      <c r="F3201" s="40"/>
      <c r="G3201" s="40"/>
      <c r="H3201" s="40"/>
      <c r="I3201" s="40"/>
      <c r="J3201" s="40">
        <f t="shared" si="554"/>
        <v>0</v>
      </c>
      <c r="K3201" s="122"/>
      <c r="L3201" s="122"/>
      <c r="M3201" s="122"/>
    </row>
    <row r="3202" spans="1:13" ht="16.5" customHeight="1" x14ac:dyDescent="0.15">
      <c r="A3202" s="113"/>
      <c r="B3202" s="113"/>
      <c r="C3202" s="113"/>
      <c r="D3202" s="40" t="s">
        <v>2513</v>
      </c>
      <c r="E3202" s="119"/>
      <c r="F3202" s="40"/>
      <c r="G3202" s="40"/>
      <c r="H3202" s="40"/>
      <c r="I3202" s="40"/>
      <c r="J3202" s="40">
        <f t="shared" si="554"/>
        <v>0</v>
      </c>
      <c r="K3202" s="122"/>
      <c r="L3202" s="122"/>
      <c r="M3202" s="122"/>
    </row>
    <row r="3203" spans="1:13" ht="33" customHeight="1" x14ac:dyDescent="0.15">
      <c r="A3203" s="113"/>
      <c r="B3203" s="113"/>
      <c r="C3203" s="113"/>
      <c r="D3203" s="40" t="s">
        <v>2494</v>
      </c>
      <c r="E3203" s="119"/>
      <c r="F3203" s="40"/>
      <c r="G3203" s="40"/>
      <c r="H3203" s="40"/>
      <c r="I3203" s="40"/>
      <c r="J3203" s="40">
        <f t="shared" si="554"/>
        <v>0</v>
      </c>
      <c r="K3203" s="122"/>
      <c r="L3203" s="122"/>
      <c r="M3203" s="122"/>
    </row>
    <row r="3204" spans="1:13" ht="24.75" customHeight="1" x14ac:dyDescent="0.15">
      <c r="A3204" s="113"/>
      <c r="B3204" s="113"/>
      <c r="C3204" s="113"/>
      <c r="D3204" s="40" t="s">
        <v>2495</v>
      </c>
      <c r="E3204" s="119"/>
      <c r="F3204" s="40"/>
      <c r="G3204" s="40"/>
      <c r="H3204" s="40"/>
      <c r="I3204" s="40"/>
      <c r="J3204" s="40">
        <f t="shared" si="554"/>
        <v>0</v>
      </c>
      <c r="K3204" s="122"/>
      <c r="L3204" s="122"/>
      <c r="M3204" s="122"/>
    </row>
    <row r="3205" spans="1:13" ht="24.75" customHeight="1" x14ac:dyDescent="0.15">
      <c r="A3205" s="113"/>
      <c r="B3205" s="113"/>
      <c r="C3205" s="113"/>
      <c r="D3205" s="40" t="s">
        <v>99</v>
      </c>
      <c r="E3205" s="119"/>
      <c r="F3205" s="40"/>
      <c r="G3205" s="40"/>
      <c r="H3205" s="40"/>
      <c r="I3205" s="40"/>
      <c r="J3205" s="40">
        <f t="shared" si="554"/>
        <v>0</v>
      </c>
      <c r="K3205" s="122"/>
      <c r="L3205" s="122"/>
      <c r="M3205" s="122"/>
    </row>
    <row r="3206" spans="1:13" ht="24.75" customHeight="1" x14ac:dyDescent="0.15">
      <c r="A3206" s="114"/>
      <c r="B3206" s="114"/>
      <c r="C3206" s="114"/>
      <c r="D3206" s="40" t="s">
        <v>2514</v>
      </c>
      <c r="E3206" s="120"/>
      <c r="F3206" s="40"/>
      <c r="G3206" s="40"/>
      <c r="H3206" s="40"/>
      <c r="I3206" s="40"/>
      <c r="J3206" s="40">
        <f t="shared" si="554"/>
        <v>0</v>
      </c>
      <c r="K3206" s="123"/>
      <c r="L3206" s="123"/>
      <c r="M3206" s="123"/>
    </row>
    <row r="3207" spans="1:13" ht="24.75" customHeight="1" x14ac:dyDescent="0.15">
      <c r="A3207" s="112">
        <v>17</v>
      </c>
      <c r="B3207" s="112" t="s">
        <v>2515</v>
      </c>
      <c r="C3207" s="112" t="s">
        <v>2516</v>
      </c>
      <c r="D3207" s="86" t="s">
        <v>15</v>
      </c>
      <c r="E3207" s="87"/>
      <c r="F3207" s="87"/>
      <c r="G3207" s="87"/>
      <c r="H3207" s="87"/>
      <c r="I3207" s="87"/>
      <c r="J3207" s="87"/>
      <c r="K3207" s="87"/>
      <c r="L3207" s="87"/>
      <c r="M3207" s="88"/>
    </row>
    <row r="3208" spans="1:13" ht="27" customHeight="1" x14ac:dyDescent="0.15">
      <c r="A3208" s="113"/>
      <c r="B3208" s="113"/>
      <c r="C3208" s="113"/>
      <c r="D3208" s="40" t="s">
        <v>2517</v>
      </c>
      <c r="E3208" s="40" t="s">
        <v>17</v>
      </c>
      <c r="F3208" s="40">
        <v>541926</v>
      </c>
      <c r="G3208" s="40">
        <f t="shared" ref="G3208:G3231" si="555">(F3208*19.88%)+F3208</f>
        <v>649660.88879999996</v>
      </c>
      <c r="H3208" s="40">
        <v>0</v>
      </c>
      <c r="I3208" s="40">
        <f t="shared" ref="I3208:I3231" si="556">(H3208*5.1%)+H3208</f>
        <v>0</v>
      </c>
      <c r="J3208" s="40">
        <f>I3208</f>
        <v>0</v>
      </c>
      <c r="K3208" s="39">
        <v>1377000</v>
      </c>
      <c r="L3208" s="39">
        <v>2856000</v>
      </c>
      <c r="M3208" s="39">
        <f>MIN(K3208,L3208)</f>
        <v>1377000</v>
      </c>
    </row>
    <row r="3209" spans="1:13" ht="20.25" customHeight="1" x14ac:dyDescent="0.15">
      <c r="A3209" s="113"/>
      <c r="B3209" s="113"/>
      <c r="C3209" s="113"/>
      <c r="D3209" s="40" t="s">
        <v>2518</v>
      </c>
      <c r="E3209" s="40" t="s">
        <v>17</v>
      </c>
      <c r="F3209" s="40">
        <v>306306</v>
      </c>
      <c r="G3209" s="40">
        <f t="shared" si="555"/>
        <v>367199.63280000002</v>
      </c>
      <c r="H3209" s="40">
        <v>0</v>
      </c>
      <c r="I3209" s="40">
        <f t="shared" si="556"/>
        <v>0</v>
      </c>
      <c r="J3209" s="40">
        <f t="shared" ref="J3209:J3231" si="557">I3209</f>
        <v>0</v>
      </c>
      <c r="K3209" s="39">
        <v>147900</v>
      </c>
      <c r="L3209" s="39">
        <v>285600</v>
      </c>
      <c r="M3209" s="39">
        <f t="shared" ref="M3209:M3231" si="558">MIN(K3209,L3209)</f>
        <v>147900</v>
      </c>
    </row>
    <row r="3210" spans="1:13" ht="20.25" customHeight="1" x14ac:dyDescent="0.15">
      <c r="A3210" s="113"/>
      <c r="B3210" s="113"/>
      <c r="C3210" s="113"/>
      <c r="D3210" s="40" t="s">
        <v>2519</v>
      </c>
      <c r="E3210" s="40" t="s">
        <v>17</v>
      </c>
      <c r="F3210" s="40">
        <v>307484.09999999998</v>
      </c>
      <c r="G3210" s="40">
        <f t="shared" si="555"/>
        <v>368611.93907999998</v>
      </c>
      <c r="H3210" s="40">
        <v>0</v>
      </c>
      <c r="I3210" s="40">
        <f t="shared" si="556"/>
        <v>0</v>
      </c>
      <c r="J3210" s="40">
        <f t="shared" si="557"/>
        <v>0</v>
      </c>
      <c r="K3210" s="39">
        <v>474300</v>
      </c>
      <c r="L3210" s="39">
        <v>642600</v>
      </c>
      <c r="M3210" s="39">
        <f t="shared" si="558"/>
        <v>474300</v>
      </c>
    </row>
    <row r="3211" spans="1:13" ht="16.5" customHeight="1" x14ac:dyDescent="0.15">
      <c r="A3211" s="113"/>
      <c r="B3211" s="113"/>
      <c r="C3211" s="113"/>
      <c r="D3211" s="40" t="s">
        <v>2520</v>
      </c>
      <c r="E3211" s="40" t="s">
        <v>17</v>
      </c>
      <c r="F3211" s="40">
        <v>2709630</v>
      </c>
      <c r="G3211" s="40">
        <f t="shared" si="555"/>
        <v>3248304.4440000001</v>
      </c>
      <c r="H3211" s="40">
        <v>0</v>
      </c>
      <c r="I3211" s="40">
        <f t="shared" si="556"/>
        <v>0</v>
      </c>
      <c r="J3211" s="40">
        <f t="shared" si="557"/>
        <v>0</v>
      </c>
      <c r="K3211" s="39">
        <v>1377000</v>
      </c>
      <c r="L3211" s="39">
        <v>1856400</v>
      </c>
      <c r="M3211" s="39">
        <f t="shared" si="558"/>
        <v>1377000</v>
      </c>
    </row>
    <row r="3212" spans="1:13" ht="25.5" customHeight="1" x14ac:dyDescent="0.15">
      <c r="A3212" s="113"/>
      <c r="B3212" s="113"/>
      <c r="C3212" s="113"/>
      <c r="D3212" s="40" t="s">
        <v>2521</v>
      </c>
      <c r="E3212" s="40" t="s">
        <v>17</v>
      </c>
      <c r="F3212" s="40">
        <v>2709630</v>
      </c>
      <c r="G3212" s="40">
        <f t="shared" si="555"/>
        <v>3248304.4440000001</v>
      </c>
      <c r="H3212" s="40">
        <v>0</v>
      </c>
      <c r="I3212" s="40">
        <f t="shared" si="556"/>
        <v>0</v>
      </c>
      <c r="J3212" s="40">
        <f t="shared" si="557"/>
        <v>0</v>
      </c>
      <c r="K3212" s="39">
        <v>1377000</v>
      </c>
      <c r="L3212" s="39">
        <v>1713600</v>
      </c>
      <c r="M3212" s="39">
        <f t="shared" si="558"/>
        <v>1377000</v>
      </c>
    </row>
    <row r="3213" spans="1:13" ht="23.25" customHeight="1" x14ac:dyDescent="0.15">
      <c r="A3213" s="113"/>
      <c r="B3213" s="113"/>
      <c r="C3213" s="113"/>
      <c r="D3213" s="40" t="s">
        <v>2522</v>
      </c>
      <c r="E3213" s="40" t="s">
        <v>17</v>
      </c>
      <c r="F3213" s="40">
        <v>2709630</v>
      </c>
      <c r="G3213" s="40">
        <f t="shared" si="555"/>
        <v>3248304.4440000001</v>
      </c>
      <c r="H3213" s="40">
        <v>0</v>
      </c>
      <c r="I3213" s="40">
        <f t="shared" si="556"/>
        <v>0</v>
      </c>
      <c r="J3213" s="40">
        <f t="shared" si="557"/>
        <v>0</v>
      </c>
      <c r="K3213" s="39">
        <v>1377000</v>
      </c>
      <c r="L3213" s="39">
        <v>1713600</v>
      </c>
      <c r="M3213" s="39">
        <f t="shared" si="558"/>
        <v>1377000</v>
      </c>
    </row>
    <row r="3214" spans="1:13" ht="24.75" customHeight="1" x14ac:dyDescent="0.15">
      <c r="A3214" s="113"/>
      <c r="B3214" s="113"/>
      <c r="C3214" s="113"/>
      <c r="D3214" s="40" t="s">
        <v>2523</v>
      </c>
      <c r="E3214" s="40" t="s">
        <v>17</v>
      </c>
      <c r="F3214" s="40">
        <v>347539.5</v>
      </c>
      <c r="G3214" s="40">
        <f t="shared" si="555"/>
        <v>416630.35259999998</v>
      </c>
      <c r="H3214" s="40">
        <v>0</v>
      </c>
      <c r="I3214" s="40">
        <f t="shared" si="556"/>
        <v>0</v>
      </c>
      <c r="J3214" s="40">
        <f t="shared" si="557"/>
        <v>0</v>
      </c>
      <c r="K3214" s="39">
        <v>534480</v>
      </c>
      <c r="L3214" s="39">
        <v>428400</v>
      </c>
      <c r="M3214" s="39">
        <f t="shared" si="558"/>
        <v>428400</v>
      </c>
    </row>
    <row r="3215" spans="1:13" ht="11.25" customHeight="1" x14ac:dyDescent="0.15">
      <c r="A3215" s="113"/>
      <c r="B3215" s="113"/>
      <c r="C3215" s="113"/>
      <c r="D3215" s="40" t="s">
        <v>2524</v>
      </c>
      <c r="E3215" s="40" t="s">
        <v>17</v>
      </c>
      <c r="F3215" s="40">
        <v>188496</v>
      </c>
      <c r="G3215" s="40">
        <f t="shared" si="555"/>
        <v>225969.0048</v>
      </c>
      <c r="H3215" s="40">
        <v>0</v>
      </c>
      <c r="I3215" s="40">
        <f t="shared" si="556"/>
        <v>0</v>
      </c>
      <c r="J3215" s="40">
        <f t="shared" si="557"/>
        <v>0</v>
      </c>
      <c r="K3215" s="39">
        <v>333540</v>
      </c>
      <c r="L3215" s="39">
        <v>428400</v>
      </c>
      <c r="M3215" s="39">
        <f t="shared" si="558"/>
        <v>333540</v>
      </c>
    </row>
    <row r="3216" spans="1:13" ht="22.5" customHeight="1" x14ac:dyDescent="0.15">
      <c r="A3216" s="113"/>
      <c r="B3216" s="113"/>
      <c r="C3216" s="113"/>
      <c r="D3216" s="40" t="s">
        <v>2525</v>
      </c>
      <c r="E3216" s="40" t="s">
        <v>17</v>
      </c>
      <c r="F3216" s="40">
        <v>117810</v>
      </c>
      <c r="G3216" s="40">
        <f t="shared" si="555"/>
        <v>141230.628</v>
      </c>
      <c r="H3216" s="40">
        <v>0</v>
      </c>
      <c r="I3216" s="40">
        <f t="shared" si="556"/>
        <v>0</v>
      </c>
      <c r="J3216" s="40">
        <f t="shared" si="557"/>
        <v>0</v>
      </c>
      <c r="K3216" s="39">
        <v>410611.20000000001</v>
      </c>
      <c r="L3216" s="39">
        <v>1142400</v>
      </c>
      <c r="M3216" s="39">
        <f t="shared" si="558"/>
        <v>410611.20000000001</v>
      </c>
    </row>
    <row r="3217" spans="1:13" ht="26.25" customHeight="1" x14ac:dyDescent="0.15">
      <c r="A3217" s="113"/>
      <c r="B3217" s="113"/>
      <c r="C3217" s="113"/>
      <c r="D3217" s="40" t="s">
        <v>2526</v>
      </c>
      <c r="E3217" s="40" t="s">
        <v>17</v>
      </c>
      <c r="F3217" s="40">
        <v>1884960</v>
      </c>
      <c r="G3217" s="40">
        <f t="shared" si="555"/>
        <v>2259690.048</v>
      </c>
      <c r="H3217" s="40">
        <v>0</v>
      </c>
      <c r="I3217" s="40">
        <f t="shared" si="556"/>
        <v>0</v>
      </c>
      <c r="J3217" s="40">
        <f t="shared" si="557"/>
        <v>0</v>
      </c>
      <c r="K3217" s="39">
        <v>1722780</v>
      </c>
      <c r="L3217" s="39">
        <v>2427600</v>
      </c>
      <c r="M3217" s="39">
        <f t="shared" si="558"/>
        <v>1722780</v>
      </c>
    </row>
    <row r="3218" spans="1:13" ht="20.25" customHeight="1" x14ac:dyDescent="0.15">
      <c r="A3218" s="113"/>
      <c r="B3218" s="113"/>
      <c r="C3218" s="113"/>
      <c r="D3218" s="40" t="s">
        <v>2527</v>
      </c>
      <c r="E3218" s="40" t="s">
        <v>17</v>
      </c>
      <c r="F3218" s="40">
        <v>94248</v>
      </c>
      <c r="G3218" s="40">
        <f t="shared" si="555"/>
        <v>112984.5024</v>
      </c>
      <c r="H3218" s="40">
        <v>0</v>
      </c>
      <c r="I3218" s="40">
        <f t="shared" si="556"/>
        <v>0</v>
      </c>
      <c r="J3218" s="40">
        <f t="shared" si="557"/>
        <v>0</v>
      </c>
      <c r="K3218" s="39">
        <v>586092</v>
      </c>
      <c r="L3218" s="39">
        <v>785400</v>
      </c>
      <c r="M3218" s="39">
        <f t="shared" si="558"/>
        <v>586092</v>
      </c>
    </row>
    <row r="3219" spans="1:13" ht="24.75" customHeight="1" x14ac:dyDescent="0.15">
      <c r="A3219" s="113"/>
      <c r="B3219" s="113"/>
      <c r="C3219" s="113"/>
      <c r="D3219" s="40" t="s">
        <v>2528</v>
      </c>
      <c r="E3219" s="40" t="s">
        <v>17</v>
      </c>
      <c r="F3219" s="40">
        <v>153153</v>
      </c>
      <c r="G3219" s="40">
        <f t="shared" si="555"/>
        <v>183599.81640000001</v>
      </c>
      <c r="H3219" s="40">
        <v>0</v>
      </c>
      <c r="I3219" s="40">
        <f t="shared" si="556"/>
        <v>0</v>
      </c>
      <c r="J3219" s="40">
        <f t="shared" si="557"/>
        <v>0</v>
      </c>
      <c r="K3219" s="39">
        <v>472749.6</v>
      </c>
      <c r="L3219" s="39">
        <v>928200</v>
      </c>
      <c r="M3219" s="39">
        <f t="shared" si="558"/>
        <v>472749.6</v>
      </c>
    </row>
    <row r="3220" spans="1:13" ht="22.5" customHeight="1" x14ac:dyDescent="0.15">
      <c r="A3220" s="113"/>
      <c r="B3220" s="113"/>
      <c r="C3220" s="113"/>
      <c r="D3220" s="40" t="s">
        <v>2529</v>
      </c>
      <c r="E3220" s="40" t="s">
        <v>17</v>
      </c>
      <c r="F3220" s="40">
        <v>659736</v>
      </c>
      <c r="G3220" s="40">
        <f t="shared" si="555"/>
        <v>790891.51679999998</v>
      </c>
      <c r="H3220" s="40">
        <v>0</v>
      </c>
      <c r="I3220" s="40">
        <f t="shared" si="556"/>
        <v>0</v>
      </c>
      <c r="J3220" s="40">
        <f t="shared" si="557"/>
        <v>0</v>
      </c>
      <c r="K3220" s="39">
        <v>805330.8</v>
      </c>
      <c r="L3220" s="39">
        <v>1142400</v>
      </c>
      <c r="M3220" s="39">
        <f t="shared" si="558"/>
        <v>805330.8</v>
      </c>
    </row>
    <row r="3221" spans="1:13" ht="18" customHeight="1" x14ac:dyDescent="0.15">
      <c r="A3221" s="113"/>
      <c r="B3221" s="113"/>
      <c r="C3221" s="113"/>
      <c r="D3221" s="40" t="s">
        <v>2530</v>
      </c>
      <c r="E3221" s="40" t="s">
        <v>17</v>
      </c>
      <c r="F3221" s="40">
        <v>659736</v>
      </c>
      <c r="G3221" s="40">
        <f t="shared" si="555"/>
        <v>790891.51679999998</v>
      </c>
      <c r="H3221" s="40">
        <v>0</v>
      </c>
      <c r="I3221" s="40">
        <f t="shared" si="556"/>
        <v>0</v>
      </c>
      <c r="J3221" s="40">
        <f t="shared" si="557"/>
        <v>0</v>
      </c>
      <c r="K3221" s="39">
        <v>805330.8</v>
      </c>
      <c r="L3221" s="39">
        <v>1142400</v>
      </c>
      <c r="M3221" s="39">
        <f t="shared" si="558"/>
        <v>805330.8</v>
      </c>
    </row>
    <row r="3222" spans="1:13" ht="23.25" customHeight="1" x14ac:dyDescent="0.15">
      <c r="A3222" s="113"/>
      <c r="B3222" s="113"/>
      <c r="C3222" s="113"/>
      <c r="D3222" s="40" t="s">
        <v>2531</v>
      </c>
      <c r="E3222" s="40" t="s">
        <v>17</v>
      </c>
      <c r="F3222" s="40">
        <v>217948.5</v>
      </c>
      <c r="G3222" s="40">
        <f t="shared" si="555"/>
        <v>261276.6618</v>
      </c>
      <c r="H3222" s="40">
        <v>0</v>
      </c>
      <c r="I3222" s="40">
        <f t="shared" si="556"/>
        <v>0</v>
      </c>
      <c r="J3222" s="40">
        <f t="shared" si="557"/>
        <v>0</v>
      </c>
      <c r="K3222" s="39">
        <v>333540</v>
      </c>
      <c r="L3222" s="39">
        <v>399840</v>
      </c>
      <c r="M3222" s="39">
        <f t="shared" si="558"/>
        <v>333540</v>
      </c>
    </row>
    <row r="3223" spans="1:13" ht="25.5" customHeight="1" x14ac:dyDescent="0.15">
      <c r="A3223" s="113"/>
      <c r="B3223" s="113"/>
      <c r="C3223" s="113"/>
      <c r="D3223" s="40" t="s">
        <v>2532</v>
      </c>
      <c r="E3223" s="40" t="s">
        <v>17</v>
      </c>
      <c r="F3223" s="40">
        <v>3063060</v>
      </c>
      <c r="G3223" s="40">
        <f t="shared" si="555"/>
        <v>3671996.3279999997</v>
      </c>
      <c r="H3223" s="40">
        <v>0</v>
      </c>
      <c r="I3223" s="40">
        <f t="shared" si="556"/>
        <v>0</v>
      </c>
      <c r="J3223" s="40">
        <f t="shared" si="557"/>
        <v>0</v>
      </c>
      <c r="K3223" s="39">
        <v>1377000</v>
      </c>
      <c r="L3223" s="39">
        <v>1999200</v>
      </c>
      <c r="M3223" s="39">
        <f t="shared" si="558"/>
        <v>1377000</v>
      </c>
    </row>
    <row r="3224" spans="1:13" ht="24" customHeight="1" x14ac:dyDescent="0.15">
      <c r="A3224" s="113"/>
      <c r="B3224" s="113"/>
      <c r="C3224" s="113"/>
      <c r="D3224" s="40" t="s">
        <v>2533</v>
      </c>
      <c r="E3224" s="40" t="s">
        <v>17</v>
      </c>
      <c r="F3224" s="40">
        <v>1884960</v>
      </c>
      <c r="G3224" s="40">
        <f t="shared" si="555"/>
        <v>2259690.048</v>
      </c>
      <c r="H3224" s="40">
        <v>0</v>
      </c>
      <c r="I3224" s="40">
        <f t="shared" si="556"/>
        <v>0</v>
      </c>
      <c r="J3224" s="40">
        <f t="shared" si="557"/>
        <v>0</v>
      </c>
      <c r="K3224" s="39">
        <v>1722780</v>
      </c>
      <c r="L3224" s="39">
        <v>1713600</v>
      </c>
      <c r="M3224" s="39">
        <f t="shared" si="558"/>
        <v>1713600</v>
      </c>
    </row>
    <row r="3225" spans="1:13" ht="20.25" customHeight="1" x14ac:dyDescent="0.15">
      <c r="A3225" s="113"/>
      <c r="B3225" s="113"/>
      <c r="C3225" s="113"/>
      <c r="D3225" s="40" t="s">
        <v>2534</v>
      </c>
      <c r="E3225" s="40" t="s">
        <v>17</v>
      </c>
      <c r="F3225" s="40">
        <v>153153</v>
      </c>
      <c r="G3225" s="40">
        <f t="shared" si="555"/>
        <v>183599.81640000001</v>
      </c>
      <c r="H3225" s="40">
        <v>0</v>
      </c>
      <c r="I3225" s="40">
        <f t="shared" si="556"/>
        <v>0</v>
      </c>
      <c r="J3225" s="40">
        <f t="shared" si="557"/>
        <v>0</v>
      </c>
      <c r="K3225" s="39">
        <v>219300</v>
      </c>
      <c r="L3225" s="39">
        <v>357000</v>
      </c>
      <c r="M3225" s="39">
        <f t="shared" si="558"/>
        <v>219300</v>
      </c>
    </row>
    <row r="3226" spans="1:13" ht="24.75" customHeight="1" x14ac:dyDescent="0.15">
      <c r="A3226" s="113"/>
      <c r="B3226" s="113"/>
      <c r="C3226" s="113"/>
      <c r="D3226" s="40" t="s">
        <v>2535</v>
      </c>
      <c r="E3226" s="40" t="s">
        <v>17</v>
      </c>
      <c r="F3226" s="40">
        <v>223839</v>
      </c>
      <c r="G3226" s="40">
        <f t="shared" si="555"/>
        <v>268338.19319999998</v>
      </c>
      <c r="H3226" s="40">
        <v>0</v>
      </c>
      <c r="I3226" s="40">
        <f t="shared" si="556"/>
        <v>0</v>
      </c>
      <c r="J3226" s="40">
        <f t="shared" si="557"/>
        <v>0</v>
      </c>
      <c r="K3226" s="39">
        <v>201960</v>
      </c>
      <c r="L3226" s="39">
        <v>856800</v>
      </c>
      <c r="M3226" s="39">
        <f t="shared" si="558"/>
        <v>201960</v>
      </c>
    </row>
    <row r="3227" spans="1:13" ht="15" customHeight="1" x14ac:dyDescent="0.15">
      <c r="A3227" s="113"/>
      <c r="B3227" s="113"/>
      <c r="C3227" s="113"/>
      <c r="D3227" s="40" t="s">
        <v>2536</v>
      </c>
      <c r="E3227" s="40" t="s">
        <v>17</v>
      </c>
      <c r="F3227" s="40">
        <v>188496</v>
      </c>
      <c r="G3227" s="40">
        <f t="shared" si="555"/>
        <v>225969.0048</v>
      </c>
      <c r="H3227" s="40">
        <v>0</v>
      </c>
      <c r="I3227" s="40">
        <f t="shared" si="556"/>
        <v>0</v>
      </c>
      <c r="J3227" s="40">
        <f t="shared" si="557"/>
        <v>0</v>
      </c>
      <c r="K3227" s="39">
        <v>109531.9145592</v>
      </c>
      <c r="L3227" s="39">
        <v>357000</v>
      </c>
      <c r="M3227" s="39">
        <f t="shared" si="558"/>
        <v>109531.9145592</v>
      </c>
    </row>
    <row r="3228" spans="1:13" ht="15" customHeight="1" x14ac:dyDescent="0.15">
      <c r="A3228" s="113"/>
      <c r="B3228" s="113"/>
      <c r="C3228" s="113"/>
      <c r="D3228" s="40" t="s">
        <v>2537</v>
      </c>
      <c r="E3228" s="40" t="s">
        <v>17</v>
      </c>
      <c r="F3228" s="40">
        <v>424116</v>
      </c>
      <c r="G3228" s="40">
        <f t="shared" si="555"/>
        <v>508430.26079999999</v>
      </c>
      <c r="H3228" s="40">
        <v>0</v>
      </c>
      <c r="I3228" s="40">
        <f t="shared" si="556"/>
        <v>0</v>
      </c>
      <c r="J3228" s="40">
        <f t="shared" si="557"/>
        <v>0</v>
      </c>
      <c r="K3228" s="39">
        <v>459000</v>
      </c>
      <c r="L3228" s="39">
        <v>1999200</v>
      </c>
      <c r="M3228" s="39">
        <f t="shared" si="558"/>
        <v>459000</v>
      </c>
    </row>
    <row r="3229" spans="1:13" ht="18" customHeight="1" x14ac:dyDescent="0.15">
      <c r="A3229" s="113"/>
      <c r="B3229" s="113"/>
      <c r="C3229" s="113"/>
      <c r="D3229" s="40" t="s">
        <v>2538</v>
      </c>
      <c r="E3229" s="40" t="s">
        <v>17</v>
      </c>
      <c r="F3229" s="40">
        <v>424116</v>
      </c>
      <c r="G3229" s="40">
        <f t="shared" si="555"/>
        <v>508430.26079999999</v>
      </c>
      <c r="H3229" s="40">
        <v>0</v>
      </c>
      <c r="I3229" s="40">
        <f t="shared" si="556"/>
        <v>0</v>
      </c>
      <c r="J3229" s="40">
        <f t="shared" si="557"/>
        <v>0</v>
      </c>
      <c r="K3229" s="39">
        <v>474300</v>
      </c>
      <c r="L3229" s="39">
        <v>928200</v>
      </c>
      <c r="M3229" s="39">
        <f t="shared" si="558"/>
        <v>474300</v>
      </c>
    </row>
    <row r="3230" spans="1:13" ht="19.5" customHeight="1" x14ac:dyDescent="0.15">
      <c r="A3230" s="113"/>
      <c r="B3230" s="113"/>
      <c r="C3230" s="113"/>
      <c r="D3230" s="40" t="s">
        <v>2539</v>
      </c>
      <c r="E3230" s="40" t="s">
        <v>17</v>
      </c>
      <c r="F3230" s="40">
        <v>306306</v>
      </c>
      <c r="G3230" s="40">
        <f t="shared" si="555"/>
        <v>367199.63280000002</v>
      </c>
      <c r="H3230" s="40">
        <v>0</v>
      </c>
      <c r="I3230" s="40">
        <f t="shared" si="556"/>
        <v>0</v>
      </c>
      <c r="J3230" s="40">
        <f t="shared" si="557"/>
        <v>0</v>
      </c>
      <c r="K3230" s="39">
        <v>600780</v>
      </c>
      <c r="L3230" s="39">
        <v>1428000</v>
      </c>
      <c r="M3230" s="39">
        <f t="shared" si="558"/>
        <v>600780</v>
      </c>
    </row>
    <row r="3231" spans="1:13" ht="20.25" customHeight="1" x14ac:dyDescent="0.15">
      <c r="A3231" s="113"/>
      <c r="B3231" s="113"/>
      <c r="C3231" s="113"/>
      <c r="D3231" s="40" t="s">
        <v>2540</v>
      </c>
      <c r="E3231" s="40" t="s">
        <v>17</v>
      </c>
      <c r="F3231" s="40">
        <v>235620</v>
      </c>
      <c r="G3231" s="40">
        <f t="shared" si="555"/>
        <v>282461.25599999999</v>
      </c>
      <c r="H3231" s="40">
        <v>0</v>
      </c>
      <c r="I3231" s="40">
        <f t="shared" si="556"/>
        <v>0</v>
      </c>
      <c r="J3231" s="40">
        <f t="shared" si="557"/>
        <v>0</v>
      </c>
      <c r="K3231" s="39">
        <v>34680</v>
      </c>
      <c r="L3231" s="39">
        <v>214200</v>
      </c>
      <c r="M3231" s="39">
        <f t="shared" si="558"/>
        <v>34680</v>
      </c>
    </row>
    <row r="3232" spans="1:13" ht="16.5" customHeight="1" x14ac:dyDescent="0.15">
      <c r="A3232" s="113"/>
      <c r="B3232" s="113"/>
      <c r="C3232" s="113"/>
      <c r="D3232" s="86" t="s">
        <v>81</v>
      </c>
      <c r="E3232" s="87"/>
      <c r="F3232" s="87"/>
      <c r="G3232" s="87"/>
      <c r="H3232" s="87"/>
      <c r="I3232" s="87"/>
      <c r="J3232" s="87"/>
      <c r="K3232" s="87"/>
      <c r="L3232" s="87"/>
      <c r="M3232" s="88"/>
    </row>
    <row r="3233" spans="1:13" ht="24.75" customHeight="1" x14ac:dyDescent="0.15">
      <c r="A3233" s="113"/>
      <c r="B3233" s="113"/>
      <c r="C3233" s="113"/>
      <c r="D3233" s="40" t="s">
        <v>2541</v>
      </c>
      <c r="E3233" s="118" t="s">
        <v>82</v>
      </c>
      <c r="F3233" s="40">
        <v>300415.5</v>
      </c>
      <c r="G3233" s="40">
        <f>(F3233*19.88%)+F3233</f>
        <v>360138.10139999999</v>
      </c>
      <c r="H3233" s="40">
        <v>0</v>
      </c>
      <c r="I3233" s="40">
        <f>(H3233*5.1%)+H3233</f>
        <v>0</v>
      </c>
      <c r="J3233" s="40">
        <f>I3233</f>
        <v>0</v>
      </c>
      <c r="K3233" s="121">
        <v>181560</v>
      </c>
      <c r="L3233" s="121">
        <v>394980.04</v>
      </c>
      <c r="M3233" s="121">
        <f>MIN(K3233,L3233)</f>
        <v>181560</v>
      </c>
    </row>
    <row r="3234" spans="1:13" ht="24.75" customHeight="1" x14ac:dyDescent="0.15">
      <c r="A3234" s="113"/>
      <c r="B3234" s="113"/>
      <c r="C3234" s="113"/>
      <c r="D3234" s="40" t="s">
        <v>2542</v>
      </c>
      <c r="E3234" s="119"/>
      <c r="F3234" s="40"/>
      <c r="G3234" s="40"/>
      <c r="H3234" s="40" t="s">
        <v>1743</v>
      </c>
      <c r="I3234" s="40"/>
      <c r="J3234" s="40">
        <f t="shared" ref="J3234:J3246" si="559">+(G3234+I3234)/2</f>
        <v>0</v>
      </c>
      <c r="K3234" s="122"/>
      <c r="L3234" s="122"/>
      <c r="M3234" s="122"/>
    </row>
    <row r="3235" spans="1:13" ht="17.25" customHeight="1" x14ac:dyDescent="0.15">
      <c r="A3235" s="113"/>
      <c r="B3235" s="113"/>
      <c r="C3235" s="113"/>
      <c r="D3235" s="40" t="s">
        <v>2543</v>
      </c>
      <c r="E3235" s="119"/>
      <c r="F3235" s="40"/>
      <c r="G3235" s="40"/>
      <c r="H3235" s="40" t="s">
        <v>1743</v>
      </c>
      <c r="I3235" s="40"/>
      <c r="J3235" s="40">
        <f t="shared" si="559"/>
        <v>0</v>
      </c>
      <c r="K3235" s="122"/>
      <c r="L3235" s="122"/>
      <c r="M3235" s="122"/>
    </row>
    <row r="3236" spans="1:13" ht="18.75" customHeight="1" x14ac:dyDescent="0.15">
      <c r="A3236" s="113"/>
      <c r="B3236" s="113"/>
      <c r="C3236" s="113"/>
      <c r="D3236" s="40" t="s">
        <v>2544</v>
      </c>
      <c r="E3236" s="119"/>
      <c r="F3236" s="40"/>
      <c r="G3236" s="40"/>
      <c r="H3236" s="40" t="s">
        <v>1743</v>
      </c>
      <c r="I3236" s="40"/>
      <c r="J3236" s="40">
        <f t="shared" si="559"/>
        <v>0</v>
      </c>
      <c r="K3236" s="122"/>
      <c r="L3236" s="122"/>
      <c r="M3236" s="122"/>
    </row>
    <row r="3237" spans="1:13" ht="18.75" customHeight="1" x14ac:dyDescent="0.15">
      <c r="A3237" s="113"/>
      <c r="B3237" s="113"/>
      <c r="C3237" s="113"/>
      <c r="D3237" s="40" t="s">
        <v>2545</v>
      </c>
      <c r="E3237" s="119"/>
      <c r="F3237" s="40"/>
      <c r="G3237" s="40"/>
      <c r="H3237" s="40" t="s">
        <v>1743</v>
      </c>
      <c r="I3237" s="40"/>
      <c r="J3237" s="40">
        <f t="shared" si="559"/>
        <v>0</v>
      </c>
      <c r="K3237" s="122"/>
      <c r="L3237" s="122"/>
      <c r="M3237" s="122"/>
    </row>
    <row r="3238" spans="1:13" ht="24.75" customHeight="1" x14ac:dyDescent="0.15">
      <c r="A3238" s="113"/>
      <c r="B3238" s="113"/>
      <c r="C3238" s="113"/>
      <c r="D3238" s="40" t="s">
        <v>2546</v>
      </c>
      <c r="E3238" s="119"/>
      <c r="F3238" s="40"/>
      <c r="G3238" s="40"/>
      <c r="H3238" s="40" t="s">
        <v>1743</v>
      </c>
      <c r="I3238" s="40"/>
      <c r="J3238" s="40">
        <f t="shared" si="559"/>
        <v>0</v>
      </c>
      <c r="K3238" s="122"/>
      <c r="L3238" s="122"/>
      <c r="M3238" s="122"/>
    </row>
    <row r="3239" spans="1:13" x14ac:dyDescent="0.15">
      <c r="A3239" s="113"/>
      <c r="B3239" s="113"/>
      <c r="C3239" s="113"/>
      <c r="D3239" s="40" t="s">
        <v>2547</v>
      </c>
      <c r="E3239" s="119"/>
      <c r="F3239" s="40"/>
      <c r="G3239" s="40"/>
      <c r="H3239" s="40" t="s">
        <v>1743</v>
      </c>
      <c r="I3239" s="40"/>
      <c r="J3239" s="40"/>
      <c r="K3239" s="122"/>
      <c r="L3239" s="122"/>
      <c r="M3239" s="122"/>
    </row>
    <row r="3240" spans="1:13" x14ac:dyDescent="0.15">
      <c r="A3240" s="113"/>
      <c r="B3240" s="113"/>
      <c r="C3240" s="113"/>
      <c r="D3240" s="40" t="s">
        <v>2548</v>
      </c>
      <c r="E3240" s="119"/>
      <c r="F3240" s="40"/>
      <c r="G3240" s="40"/>
      <c r="H3240" s="40" t="s">
        <v>1743</v>
      </c>
      <c r="I3240" s="40"/>
      <c r="J3240" s="40">
        <f t="shared" si="559"/>
        <v>0</v>
      </c>
      <c r="K3240" s="122"/>
      <c r="L3240" s="122"/>
      <c r="M3240" s="122"/>
    </row>
    <row r="3241" spans="1:13" ht="15.75" customHeight="1" x14ac:dyDescent="0.15">
      <c r="A3241" s="113"/>
      <c r="B3241" s="113"/>
      <c r="C3241" s="113"/>
      <c r="D3241" s="40" t="s">
        <v>2549</v>
      </c>
      <c r="E3241" s="119"/>
      <c r="F3241" s="40"/>
      <c r="G3241" s="40"/>
      <c r="H3241" s="40" t="s">
        <v>1743</v>
      </c>
      <c r="I3241" s="40"/>
      <c r="J3241" s="40">
        <f t="shared" si="559"/>
        <v>0</v>
      </c>
      <c r="K3241" s="122"/>
      <c r="L3241" s="122"/>
      <c r="M3241" s="122"/>
    </row>
    <row r="3242" spans="1:13" ht="12" customHeight="1" x14ac:dyDescent="0.15">
      <c r="A3242" s="113"/>
      <c r="B3242" s="113"/>
      <c r="C3242" s="113"/>
      <c r="D3242" s="40" t="s">
        <v>2550</v>
      </c>
      <c r="E3242" s="119"/>
      <c r="F3242" s="40"/>
      <c r="G3242" s="40"/>
      <c r="H3242" s="40" t="s">
        <v>1743</v>
      </c>
      <c r="I3242" s="40"/>
      <c r="J3242" s="40">
        <f t="shared" si="559"/>
        <v>0</v>
      </c>
      <c r="K3242" s="122"/>
      <c r="L3242" s="122"/>
      <c r="M3242" s="122"/>
    </row>
    <row r="3243" spans="1:13" ht="17.25" customHeight="1" x14ac:dyDescent="0.15">
      <c r="A3243" s="113"/>
      <c r="B3243" s="113"/>
      <c r="C3243" s="113"/>
      <c r="D3243" s="40" t="s">
        <v>2551</v>
      </c>
      <c r="E3243" s="119"/>
      <c r="F3243" s="40"/>
      <c r="G3243" s="40"/>
      <c r="H3243" s="40" t="s">
        <v>1743</v>
      </c>
      <c r="I3243" s="40"/>
      <c r="J3243" s="40">
        <f t="shared" si="559"/>
        <v>0</v>
      </c>
      <c r="K3243" s="122"/>
      <c r="L3243" s="122"/>
      <c r="M3243" s="122"/>
    </row>
    <row r="3244" spans="1:13" x14ac:dyDescent="0.15">
      <c r="A3244" s="113"/>
      <c r="B3244" s="113"/>
      <c r="C3244" s="113"/>
      <c r="D3244" s="40" t="s">
        <v>2552</v>
      </c>
      <c r="E3244" s="119"/>
      <c r="F3244" s="40"/>
      <c r="G3244" s="40"/>
      <c r="H3244" s="40" t="s">
        <v>1743</v>
      </c>
      <c r="I3244" s="40"/>
      <c r="J3244" s="40">
        <f t="shared" si="559"/>
        <v>0</v>
      </c>
      <c r="K3244" s="122"/>
      <c r="L3244" s="122"/>
      <c r="M3244" s="122"/>
    </row>
    <row r="3245" spans="1:13" x14ac:dyDescent="0.15">
      <c r="A3245" s="113"/>
      <c r="B3245" s="113"/>
      <c r="C3245" s="113"/>
      <c r="D3245" s="40" t="s">
        <v>2553</v>
      </c>
      <c r="E3245" s="119"/>
      <c r="F3245" s="40"/>
      <c r="G3245" s="40"/>
      <c r="H3245" s="40" t="s">
        <v>1743</v>
      </c>
      <c r="I3245" s="40"/>
      <c r="J3245" s="40">
        <f t="shared" si="559"/>
        <v>0</v>
      </c>
      <c r="K3245" s="122"/>
      <c r="L3245" s="122"/>
      <c r="M3245" s="122"/>
    </row>
    <row r="3246" spans="1:13" ht="25.5" customHeight="1" x14ac:dyDescent="0.15">
      <c r="A3246" s="114"/>
      <c r="B3246" s="114"/>
      <c r="C3246" s="114"/>
      <c r="D3246" s="40" t="s">
        <v>2554</v>
      </c>
      <c r="E3246" s="120"/>
      <c r="F3246" s="40"/>
      <c r="G3246" s="40"/>
      <c r="H3246" s="40" t="s">
        <v>1743</v>
      </c>
      <c r="I3246" s="40"/>
      <c r="J3246" s="40">
        <f t="shared" si="559"/>
        <v>0</v>
      </c>
      <c r="K3246" s="123"/>
      <c r="L3246" s="123"/>
      <c r="M3246" s="123"/>
    </row>
    <row r="3247" spans="1:13" ht="16.5" customHeight="1" x14ac:dyDescent="0.15">
      <c r="A3247" s="112">
        <v>18</v>
      </c>
      <c r="B3247" s="112" t="s">
        <v>2555</v>
      </c>
      <c r="C3247" s="112" t="s">
        <v>2556</v>
      </c>
      <c r="D3247" s="86" t="s">
        <v>15</v>
      </c>
      <c r="E3247" s="87"/>
      <c r="F3247" s="87"/>
      <c r="G3247" s="87"/>
      <c r="H3247" s="87"/>
      <c r="I3247" s="87"/>
      <c r="J3247" s="87"/>
      <c r="K3247" s="87"/>
      <c r="L3247" s="87"/>
      <c r="M3247" s="88"/>
    </row>
    <row r="3248" spans="1:13" ht="16.5" customHeight="1" x14ac:dyDescent="0.15">
      <c r="A3248" s="113"/>
      <c r="B3248" s="113"/>
      <c r="C3248" s="113"/>
      <c r="D3248" s="40" t="s">
        <v>2557</v>
      </c>
      <c r="E3248" s="40" t="s">
        <v>17</v>
      </c>
      <c r="F3248" s="40">
        <v>123833.16</v>
      </c>
      <c r="G3248" s="40">
        <f>(F3248*19.88%)+F3248</f>
        <v>148451.19220799999</v>
      </c>
      <c r="H3248" s="40">
        <v>0</v>
      </c>
      <c r="I3248" s="40">
        <f>(H3248*5.1%)+H3248</f>
        <v>0</v>
      </c>
      <c r="J3248" s="40">
        <f>I3248</f>
        <v>0</v>
      </c>
      <c r="K3248" s="39">
        <v>181560</v>
      </c>
      <c r="L3248" s="39">
        <v>214200</v>
      </c>
      <c r="M3248" s="39">
        <f>MIN(K3248,L3248)</f>
        <v>181560</v>
      </c>
    </row>
    <row r="3249" spans="1:13" ht="24.75" customHeight="1" x14ac:dyDescent="0.15">
      <c r="A3249" s="113"/>
      <c r="B3249" s="113"/>
      <c r="C3249" s="113"/>
      <c r="D3249" s="40" t="s">
        <v>2558</v>
      </c>
      <c r="E3249" s="40" t="s">
        <v>17</v>
      </c>
      <c r="F3249" s="40">
        <v>13509.54</v>
      </c>
      <c r="G3249" s="40">
        <f>F3249*(19.88%)+F3249</f>
        <v>16195.236552</v>
      </c>
      <c r="H3249" s="40">
        <v>0</v>
      </c>
      <c r="I3249" s="40">
        <f>(H3249*5.1%)+H3249</f>
        <v>0</v>
      </c>
      <c r="J3249" s="40">
        <f t="shared" ref="J3249:J3252" si="560">I3249</f>
        <v>0</v>
      </c>
      <c r="K3249" s="39">
        <v>20146.811764800001</v>
      </c>
      <c r="L3249" s="39">
        <v>22021.188000000002</v>
      </c>
      <c r="M3249" s="39">
        <f t="shared" ref="M3249:M3251" si="561">MIN(K3249,L3249)</f>
        <v>20146.811764800001</v>
      </c>
    </row>
    <row r="3250" spans="1:13" ht="24.75" customHeight="1" x14ac:dyDescent="0.15">
      <c r="A3250" s="113"/>
      <c r="B3250" s="113"/>
      <c r="C3250" s="113"/>
      <c r="D3250" s="40" t="s">
        <v>2559</v>
      </c>
      <c r="E3250" s="40" t="s">
        <v>17</v>
      </c>
      <c r="F3250" s="40">
        <v>10131.66</v>
      </c>
      <c r="G3250" s="40">
        <f>F3250*(19.88%)+F3250</f>
        <v>12145.834008</v>
      </c>
      <c r="H3250" s="40">
        <v>0</v>
      </c>
      <c r="I3250" s="40">
        <f>(H3250*5.1%)+H3250</f>
        <v>0</v>
      </c>
      <c r="J3250" s="40">
        <f t="shared" si="560"/>
        <v>0</v>
      </c>
      <c r="K3250" s="39">
        <v>15109.447231200002</v>
      </c>
      <c r="L3250" s="39">
        <v>22021.188000000002</v>
      </c>
      <c r="M3250" s="39">
        <f t="shared" si="561"/>
        <v>15109.447231200002</v>
      </c>
    </row>
    <row r="3251" spans="1:13" ht="33" customHeight="1" x14ac:dyDescent="0.15">
      <c r="A3251" s="113"/>
      <c r="B3251" s="113"/>
      <c r="C3251" s="113"/>
      <c r="D3251" s="40" t="s">
        <v>2560</v>
      </c>
      <c r="E3251" s="40" t="s">
        <v>17</v>
      </c>
      <c r="F3251" s="40">
        <v>5065.83</v>
      </c>
      <c r="G3251" s="40">
        <f>F3251*(19.88%)+F3251</f>
        <v>6072.9170039999999</v>
      </c>
      <c r="H3251" s="40">
        <v>0</v>
      </c>
      <c r="I3251" s="40">
        <f>(H3251*5.1%)+H3251</f>
        <v>0</v>
      </c>
      <c r="J3251" s="40">
        <f t="shared" si="560"/>
        <v>0</v>
      </c>
      <c r="K3251" s="39">
        <v>25500</v>
      </c>
      <c r="L3251" s="39">
        <v>22021.188000000002</v>
      </c>
      <c r="M3251" s="39">
        <f t="shared" si="561"/>
        <v>22021.188000000002</v>
      </c>
    </row>
    <row r="3252" spans="1:13" ht="24.75" customHeight="1" x14ac:dyDescent="0.15">
      <c r="A3252" s="113"/>
      <c r="B3252" s="113"/>
      <c r="C3252" s="113"/>
      <c r="D3252" s="40" t="s">
        <v>2561</v>
      </c>
      <c r="E3252" s="40" t="s">
        <v>17</v>
      </c>
      <c r="F3252" s="40">
        <v>95689.44</v>
      </c>
      <c r="G3252" s="40">
        <f>F3252*(19.88%)+F3252</f>
        <v>114712.50067199999</v>
      </c>
      <c r="H3252" s="40">
        <v>0</v>
      </c>
      <c r="I3252" s="40">
        <f>(H3252*5.1%)+H3252</f>
        <v>0</v>
      </c>
      <c r="J3252" s="40">
        <f t="shared" si="560"/>
        <v>0</v>
      </c>
      <c r="K3252" s="39">
        <v>181560</v>
      </c>
      <c r="L3252" s="39">
        <v>464187.10800000001</v>
      </c>
      <c r="M3252" s="39">
        <f>MIN(K3252,L3252)</f>
        <v>181560</v>
      </c>
    </row>
    <row r="3253" spans="1:13" ht="24.75" customHeight="1" x14ac:dyDescent="0.15">
      <c r="A3253" s="113"/>
      <c r="B3253" s="113"/>
      <c r="C3253" s="113"/>
      <c r="D3253" s="86" t="s">
        <v>81</v>
      </c>
      <c r="E3253" s="87"/>
      <c r="F3253" s="87"/>
      <c r="G3253" s="87"/>
      <c r="H3253" s="87"/>
      <c r="I3253" s="87"/>
      <c r="J3253" s="87"/>
      <c r="K3253" s="87"/>
      <c r="L3253" s="87"/>
      <c r="M3253" s="88"/>
    </row>
    <row r="3254" spans="1:13" ht="24.75" customHeight="1" x14ac:dyDescent="0.15">
      <c r="A3254" s="113"/>
      <c r="B3254" s="113"/>
      <c r="C3254" s="113"/>
      <c r="D3254" s="40" t="s">
        <v>1014</v>
      </c>
      <c r="E3254" s="118" t="s">
        <v>82</v>
      </c>
      <c r="F3254" s="40">
        <v>37840.769999999997</v>
      </c>
      <c r="G3254" s="40">
        <f>(F3254*19.88%)+F3254</f>
        <v>45363.515075999996</v>
      </c>
      <c r="H3254" s="40">
        <v>0</v>
      </c>
      <c r="I3254" s="40">
        <f>(H3254*5.1%)+H3254</f>
        <v>0</v>
      </c>
      <c r="J3254" s="40">
        <f>I3254</f>
        <v>0</v>
      </c>
      <c r="K3254" s="121">
        <v>69360</v>
      </c>
      <c r="L3254" s="121">
        <v>129773.07</v>
      </c>
      <c r="M3254" s="121">
        <f>MIN(K3254,L3254)</f>
        <v>69360</v>
      </c>
    </row>
    <row r="3255" spans="1:13" ht="33" customHeight="1" x14ac:dyDescent="0.15">
      <c r="A3255" s="113"/>
      <c r="B3255" s="113"/>
      <c r="C3255" s="113"/>
      <c r="D3255" s="40" t="s">
        <v>1715</v>
      </c>
      <c r="E3255" s="119"/>
      <c r="F3255" s="40"/>
      <c r="G3255" s="40"/>
      <c r="H3255" s="40" t="s">
        <v>1743</v>
      </c>
      <c r="I3255" s="40"/>
      <c r="J3255" s="40">
        <f t="shared" ref="J3255:J3260" si="562">+(G3255+I3255)/2</f>
        <v>0</v>
      </c>
      <c r="K3255" s="122"/>
      <c r="L3255" s="122"/>
      <c r="M3255" s="122"/>
    </row>
    <row r="3256" spans="1:13" x14ac:dyDescent="0.15">
      <c r="A3256" s="113"/>
      <c r="B3256" s="113"/>
      <c r="C3256" s="113"/>
      <c r="D3256" s="40" t="s">
        <v>997</v>
      </c>
      <c r="E3256" s="119"/>
      <c r="F3256" s="40"/>
      <c r="G3256" s="40"/>
      <c r="H3256" s="40" t="s">
        <v>1743</v>
      </c>
      <c r="I3256" s="40"/>
      <c r="J3256" s="40">
        <f t="shared" si="562"/>
        <v>0</v>
      </c>
      <c r="K3256" s="122"/>
      <c r="L3256" s="122"/>
      <c r="M3256" s="122"/>
    </row>
    <row r="3257" spans="1:13" x14ac:dyDescent="0.15">
      <c r="A3257" s="113"/>
      <c r="B3257" s="113"/>
      <c r="C3257" s="113"/>
      <c r="D3257" s="40" t="s">
        <v>468</v>
      </c>
      <c r="E3257" s="119"/>
      <c r="F3257" s="40"/>
      <c r="G3257" s="40"/>
      <c r="H3257" s="40" t="s">
        <v>1743</v>
      </c>
      <c r="I3257" s="40"/>
      <c r="J3257" s="40">
        <f t="shared" si="562"/>
        <v>0</v>
      </c>
      <c r="K3257" s="122"/>
      <c r="L3257" s="122"/>
      <c r="M3257" s="122"/>
    </row>
    <row r="3258" spans="1:13" ht="24.75" customHeight="1" x14ac:dyDescent="0.15">
      <c r="A3258" s="113"/>
      <c r="B3258" s="113"/>
      <c r="C3258" s="113"/>
      <c r="D3258" s="40" t="s">
        <v>99</v>
      </c>
      <c r="E3258" s="119"/>
      <c r="F3258" s="40"/>
      <c r="G3258" s="40"/>
      <c r="H3258" s="40" t="s">
        <v>1743</v>
      </c>
      <c r="I3258" s="40"/>
      <c r="J3258" s="40">
        <f t="shared" si="562"/>
        <v>0</v>
      </c>
      <c r="K3258" s="122"/>
      <c r="L3258" s="122"/>
      <c r="M3258" s="122"/>
    </row>
    <row r="3259" spans="1:13" ht="24.75" customHeight="1" x14ac:dyDescent="0.15">
      <c r="A3259" s="113"/>
      <c r="B3259" s="113"/>
      <c r="C3259" s="113"/>
      <c r="D3259" s="40" t="s">
        <v>2409</v>
      </c>
      <c r="E3259" s="119"/>
      <c r="F3259" s="40"/>
      <c r="G3259" s="40"/>
      <c r="H3259" s="40" t="s">
        <v>1743</v>
      </c>
      <c r="I3259" s="40"/>
      <c r="J3259" s="40">
        <f t="shared" si="562"/>
        <v>0</v>
      </c>
      <c r="K3259" s="122"/>
      <c r="L3259" s="122"/>
      <c r="M3259" s="122"/>
    </row>
    <row r="3260" spans="1:13" ht="24.75" customHeight="1" x14ac:dyDescent="0.15">
      <c r="A3260" s="114"/>
      <c r="B3260" s="114"/>
      <c r="C3260" s="114"/>
      <c r="D3260" s="40" t="s">
        <v>2562</v>
      </c>
      <c r="E3260" s="120"/>
      <c r="F3260" s="40"/>
      <c r="G3260" s="40"/>
      <c r="H3260" s="40" t="s">
        <v>1743</v>
      </c>
      <c r="I3260" s="40"/>
      <c r="J3260" s="40">
        <f t="shared" si="562"/>
        <v>0</v>
      </c>
      <c r="K3260" s="123"/>
      <c r="L3260" s="123"/>
      <c r="M3260" s="123"/>
    </row>
    <row r="3261" spans="1:13" ht="24.75" customHeight="1" x14ac:dyDescent="0.15">
      <c r="A3261" s="112">
        <v>19</v>
      </c>
      <c r="B3261" s="112" t="s">
        <v>2563</v>
      </c>
      <c r="C3261" s="112" t="s">
        <v>2516</v>
      </c>
      <c r="D3261" s="86" t="s">
        <v>15</v>
      </c>
      <c r="E3261" s="87"/>
      <c r="F3261" s="87"/>
      <c r="G3261" s="87"/>
      <c r="H3261" s="87"/>
      <c r="I3261" s="87"/>
      <c r="J3261" s="87"/>
      <c r="K3261" s="87"/>
      <c r="L3261" s="87"/>
      <c r="M3261" s="88"/>
    </row>
    <row r="3262" spans="1:13" ht="33" customHeight="1" x14ac:dyDescent="0.15">
      <c r="A3262" s="113"/>
      <c r="B3262" s="113"/>
      <c r="C3262" s="113"/>
      <c r="D3262" s="40" t="s">
        <v>2564</v>
      </c>
      <c r="E3262" s="40" t="s">
        <v>17</v>
      </c>
      <c r="F3262" s="40">
        <v>0</v>
      </c>
      <c r="G3262" s="40">
        <f>(F3262*19.88%)+F3262</f>
        <v>0</v>
      </c>
      <c r="H3262" s="40">
        <v>78761</v>
      </c>
      <c r="I3262" s="40">
        <f>(H3262*5.1%)+H3262</f>
        <v>82777.811000000002</v>
      </c>
      <c r="J3262" s="40">
        <f>I3262</f>
        <v>82777.811000000002</v>
      </c>
      <c r="K3262" s="39">
        <v>112470.708</v>
      </c>
      <c r="L3262" s="39">
        <v>464187.10800000001</v>
      </c>
      <c r="M3262" s="39">
        <f>MIN(K3262,L3262)</f>
        <v>112470.708</v>
      </c>
    </row>
    <row r="3263" spans="1:13" ht="21" customHeight="1" x14ac:dyDescent="0.15">
      <c r="A3263" s="113"/>
      <c r="B3263" s="113"/>
      <c r="C3263" s="113"/>
      <c r="D3263" s="40" t="s">
        <v>2565</v>
      </c>
      <c r="E3263" s="40" t="s">
        <v>17</v>
      </c>
      <c r="F3263" s="40">
        <v>0</v>
      </c>
      <c r="G3263" s="40">
        <f t="shared" ref="G3263:G3265" si="563">F3263*(5.1%)+F3263</f>
        <v>0</v>
      </c>
      <c r="H3263" s="40">
        <v>111192</v>
      </c>
      <c r="I3263" s="40">
        <f>(H3263*5.1%)+H3263</f>
        <v>116862.792</v>
      </c>
      <c r="J3263" s="40">
        <f t="shared" ref="J3263:J3265" si="564">I3263</f>
        <v>116862.792</v>
      </c>
      <c r="K3263" s="39">
        <v>158782.17599999998</v>
      </c>
      <c r="L3263" s="39">
        <v>167007.45600000001</v>
      </c>
      <c r="M3263" s="39">
        <f t="shared" ref="M3263:M3265" si="565">MIN(K3263,L3263)</f>
        <v>158782.17599999998</v>
      </c>
    </row>
    <row r="3264" spans="1:13" ht="18.75" customHeight="1" x14ac:dyDescent="0.15">
      <c r="A3264" s="113"/>
      <c r="B3264" s="113"/>
      <c r="C3264" s="113"/>
      <c r="D3264" s="40" t="s">
        <v>2566</v>
      </c>
      <c r="E3264" s="40" t="s">
        <v>17</v>
      </c>
      <c r="F3264" s="40">
        <v>0</v>
      </c>
      <c r="G3264" s="40">
        <f t="shared" si="563"/>
        <v>0</v>
      </c>
      <c r="H3264" s="40">
        <v>92660</v>
      </c>
      <c r="I3264" s="40">
        <f>(H3264*5.1%)+H3264</f>
        <v>97385.66</v>
      </c>
      <c r="J3264" s="40">
        <f t="shared" si="564"/>
        <v>97385.66</v>
      </c>
      <c r="K3264" s="39">
        <v>132318.48000000001</v>
      </c>
      <c r="L3264" s="39">
        <v>93408.335999999996</v>
      </c>
      <c r="M3264" s="39">
        <f t="shared" si="565"/>
        <v>93408.335999999996</v>
      </c>
    </row>
    <row r="3265" spans="1:13" ht="27.75" customHeight="1" x14ac:dyDescent="0.15">
      <c r="A3265" s="113"/>
      <c r="B3265" s="113"/>
      <c r="C3265" s="113"/>
      <c r="D3265" s="40" t="s">
        <v>2567</v>
      </c>
      <c r="E3265" s="40" t="s">
        <v>17</v>
      </c>
      <c r="F3265" s="40">
        <v>0</v>
      </c>
      <c r="G3265" s="40">
        <f t="shared" si="563"/>
        <v>0</v>
      </c>
      <c r="H3265" s="40">
        <v>73349.656000000003</v>
      </c>
      <c r="I3265" s="40">
        <f>(H3265*5.1%)+H3265</f>
        <v>77090.488456000006</v>
      </c>
      <c r="J3265" s="40">
        <f t="shared" si="564"/>
        <v>77090.488456000006</v>
      </c>
      <c r="K3265" s="39">
        <v>104743.308768</v>
      </c>
      <c r="L3265" s="39">
        <v>181664.448</v>
      </c>
      <c r="M3265" s="39">
        <f t="shared" si="565"/>
        <v>104743.308768</v>
      </c>
    </row>
    <row r="3266" spans="1:13" ht="24.75" customHeight="1" x14ac:dyDescent="0.15">
      <c r="A3266" s="113"/>
      <c r="B3266" s="113"/>
      <c r="C3266" s="113"/>
      <c r="D3266" s="86" t="s">
        <v>81</v>
      </c>
      <c r="E3266" s="87"/>
      <c r="F3266" s="87"/>
      <c r="G3266" s="87"/>
      <c r="H3266" s="87"/>
      <c r="I3266" s="87"/>
      <c r="J3266" s="87"/>
      <c r="K3266" s="87"/>
      <c r="L3266" s="87"/>
      <c r="M3266" s="88"/>
    </row>
    <row r="3267" spans="1:13" ht="30" customHeight="1" x14ac:dyDescent="0.15">
      <c r="A3267" s="113"/>
      <c r="B3267" s="113"/>
      <c r="C3267" s="113"/>
      <c r="D3267" s="40" t="s">
        <v>2568</v>
      </c>
      <c r="E3267" s="118" t="s">
        <v>82</v>
      </c>
      <c r="F3267" s="40">
        <v>0</v>
      </c>
      <c r="G3267" s="40">
        <f>(F3267*19.88%)+F3267</f>
        <v>0</v>
      </c>
      <c r="H3267" s="40">
        <v>32431</v>
      </c>
      <c r="I3267" s="40">
        <f>(H3267*5.1%)+H3267</f>
        <v>34084.981</v>
      </c>
      <c r="J3267" s="40">
        <f>I3267</f>
        <v>34084.981</v>
      </c>
      <c r="K3267" s="121">
        <v>46311.468000000001</v>
      </c>
      <c r="L3267" s="121">
        <v>281596.84000000003</v>
      </c>
      <c r="M3267" s="121">
        <f>MIN(K3267,L3267)</f>
        <v>46311.468000000001</v>
      </c>
    </row>
    <row r="3268" spans="1:13" ht="41.25" customHeight="1" x14ac:dyDescent="0.15">
      <c r="A3268" s="113"/>
      <c r="B3268" s="113"/>
      <c r="C3268" s="113"/>
      <c r="D3268" s="40" t="s">
        <v>2569</v>
      </c>
      <c r="E3268" s="119"/>
      <c r="F3268" s="40"/>
      <c r="G3268" s="40"/>
      <c r="H3268" s="40"/>
      <c r="I3268" s="40"/>
      <c r="J3268" s="40">
        <f t="shared" ref="J3268:J3277" si="566">+(G3268+I3268)/2</f>
        <v>0</v>
      </c>
      <c r="K3268" s="122"/>
      <c r="L3268" s="122"/>
      <c r="M3268" s="122"/>
    </row>
    <row r="3269" spans="1:13" ht="30.75" customHeight="1" x14ac:dyDescent="0.15">
      <c r="A3269" s="113"/>
      <c r="B3269" s="113"/>
      <c r="C3269" s="113"/>
      <c r="D3269" s="40" t="s">
        <v>2570</v>
      </c>
      <c r="E3269" s="119"/>
      <c r="F3269" s="40"/>
      <c r="G3269" s="40"/>
      <c r="H3269" s="40"/>
      <c r="I3269" s="40"/>
      <c r="J3269" s="40">
        <f t="shared" si="566"/>
        <v>0</v>
      </c>
      <c r="K3269" s="122"/>
      <c r="L3269" s="122"/>
      <c r="M3269" s="122"/>
    </row>
    <row r="3270" spans="1:13" ht="27" customHeight="1" x14ac:dyDescent="0.15">
      <c r="A3270" s="113"/>
      <c r="B3270" s="113"/>
      <c r="C3270" s="113"/>
      <c r="D3270" s="40" t="s">
        <v>2571</v>
      </c>
      <c r="E3270" s="119"/>
      <c r="F3270" s="40"/>
      <c r="G3270" s="40"/>
      <c r="H3270" s="40"/>
      <c r="I3270" s="40"/>
      <c r="J3270" s="40">
        <f t="shared" si="566"/>
        <v>0</v>
      </c>
      <c r="K3270" s="122"/>
      <c r="L3270" s="122"/>
      <c r="M3270" s="122"/>
    </row>
    <row r="3271" spans="1:13" ht="33" customHeight="1" x14ac:dyDescent="0.15">
      <c r="A3271" s="113"/>
      <c r="B3271" s="113"/>
      <c r="C3271" s="113"/>
      <c r="D3271" s="40" t="s">
        <v>2572</v>
      </c>
      <c r="E3271" s="119"/>
      <c r="F3271" s="40"/>
      <c r="G3271" s="40"/>
      <c r="H3271" s="40"/>
      <c r="I3271" s="40"/>
      <c r="J3271" s="40">
        <f t="shared" si="566"/>
        <v>0</v>
      </c>
      <c r="K3271" s="122"/>
      <c r="L3271" s="122"/>
      <c r="M3271" s="122"/>
    </row>
    <row r="3272" spans="1:13" ht="13.5" customHeight="1" x14ac:dyDescent="0.15">
      <c r="A3272" s="113"/>
      <c r="B3272" s="113"/>
      <c r="C3272" s="113"/>
      <c r="D3272" s="40" t="s">
        <v>2573</v>
      </c>
      <c r="E3272" s="119"/>
      <c r="F3272" s="40"/>
      <c r="G3272" s="40"/>
      <c r="H3272" s="40"/>
      <c r="I3272" s="40"/>
      <c r="J3272" s="40">
        <f t="shared" si="566"/>
        <v>0</v>
      </c>
      <c r="K3272" s="122"/>
      <c r="L3272" s="122"/>
      <c r="M3272" s="122"/>
    </row>
    <row r="3273" spans="1:13" ht="19.5" customHeight="1" x14ac:dyDescent="0.15">
      <c r="A3273" s="113"/>
      <c r="B3273" s="113"/>
      <c r="C3273" s="113"/>
      <c r="D3273" s="40" t="s">
        <v>2574</v>
      </c>
      <c r="E3273" s="119"/>
      <c r="F3273" s="40"/>
      <c r="G3273" s="40"/>
      <c r="H3273" s="40"/>
      <c r="I3273" s="40"/>
      <c r="J3273" s="40">
        <f t="shared" si="566"/>
        <v>0</v>
      </c>
      <c r="K3273" s="122"/>
      <c r="L3273" s="122"/>
      <c r="M3273" s="122"/>
    </row>
    <row r="3274" spans="1:13" ht="21" customHeight="1" x14ac:dyDescent="0.15">
      <c r="A3274" s="113"/>
      <c r="B3274" s="113"/>
      <c r="C3274" s="113"/>
      <c r="D3274" s="40" t="s">
        <v>2575</v>
      </c>
      <c r="E3274" s="119"/>
      <c r="F3274" s="40"/>
      <c r="G3274" s="40"/>
      <c r="H3274" s="40"/>
      <c r="I3274" s="40"/>
      <c r="J3274" s="40">
        <f t="shared" si="566"/>
        <v>0</v>
      </c>
      <c r="K3274" s="122"/>
      <c r="L3274" s="122"/>
      <c r="M3274" s="122"/>
    </row>
    <row r="3275" spans="1:13" ht="9.75" customHeight="1" x14ac:dyDescent="0.15">
      <c r="A3275" s="113"/>
      <c r="B3275" s="113"/>
      <c r="C3275" s="113"/>
      <c r="D3275" s="40" t="s">
        <v>2576</v>
      </c>
      <c r="E3275" s="119"/>
      <c r="F3275" s="40"/>
      <c r="G3275" s="40"/>
      <c r="H3275" s="40"/>
      <c r="I3275" s="40"/>
      <c r="J3275" s="40">
        <f t="shared" si="566"/>
        <v>0</v>
      </c>
      <c r="K3275" s="122"/>
      <c r="L3275" s="122"/>
      <c r="M3275" s="122"/>
    </row>
    <row r="3276" spans="1:13" ht="19.5" customHeight="1" x14ac:dyDescent="0.15">
      <c r="A3276" s="113"/>
      <c r="B3276" s="113"/>
      <c r="C3276" s="113"/>
      <c r="D3276" s="40" t="s">
        <v>2577</v>
      </c>
      <c r="E3276" s="119"/>
      <c r="F3276" s="40"/>
      <c r="G3276" s="40"/>
      <c r="H3276" s="40"/>
      <c r="I3276" s="40"/>
      <c r="J3276" s="40">
        <f t="shared" si="566"/>
        <v>0</v>
      </c>
      <c r="K3276" s="122"/>
      <c r="L3276" s="122"/>
      <c r="M3276" s="122"/>
    </row>
    <row r="3277" spans="1:13" ht="24.75" customHeight="1" x14ac:dyDescent="0.15">
      <c r="A3277" s="114"/>
      <c r="B3277" s="114"/>
      <c r="C3277" s="114"/>
      <c r="D3277" s="40" t="s">
        <v>764</v>
      </c>
      <c r="E3277" s="120"/>
      <c r="F3277" s="40"/>
      <c r="G3277" s="40"/>
      <c r="H3277" s="40"/>
      <c r="I3277" s="40"/>
      <c r="J3277" s="40">
        <f t="shared" si="566"/>
        <v>0</v>
      </c>
      <c r="K3277" s="123"/>
      <c r="L3277" s="123"/>
      <c r="M3277" s="123"/>
    </row>
    <row r="3278" spans="1:13" ht="24.75" customHeight="1" x14ac:dyDescent="0.15">
      <c r="A3278" s="112">
        <v>20</v>
      </c>
      <c r="B3278" s="112" t="s">
        <v>2578</v>
      </c>
      <c r="C3278" s="112" t="s">
        <v>2516</v>
      </c>
      <c r="D3278" s="133" t="s">
        <v>15</v>
      </c>
      <c r="E3278" s="134"/>
      <c r="F3278" s="134"/>
      <c r="G3278" s="134"/>
      <c r="H3278" s="134"/>
      <c r="I3278" s="134"/>
      <c r="J3278" s="134"/>
      <c r="K3278" s="134"/>
      <c r="L3278" s="134"/>
      <c r="M3278" s="135"/>
    </row>
    <row r="3279" spans="1:13" ht="24.75" customHeight="1" x14ac:dyDescent="0.15">
      <c r="A3279" s="113"/>
      <c r="B3279" s="113"/>
      <c r="C3279" s="113"/>
      <c r="D3279" s="40" t="s">
        <v>2579</v>
      </c>
      <c r="E3279" s="40" t="s">
        <v>17</v>
      </c>
      <c r="F3279" s="40">
        <v>0</v>
      </c>
      <c r="G3279" s="40">
        <f>(F3279*19.88%)+F3279</f>
        <v>0</v>
      </c>
      <c r="H3279" s="40">
        <v>111192</v>
      </c>
      <c r="I3279" s="40">
        <f>(H3279*5.1%)+H3279</f>
        <v>116862.792</v>
      </c>
      <c r="J3279" s="40">
        <f>I3279</f>
        <v>116862.792</v>
      </c>
      <c r="K3279" s="39">
        <v>158782.17599999998</v>
      </c>
      <c r="L3279" s="39">
        <v>534786</v>
      </c>
      <c r="M3279" s="39">
        <f>MIN(K3279,L3279)</f>
        <v>158782.17599999998</v>
      </c>
    </row>
    <row r="3280" spans="1:13" ht="33" customHeight="1" x14ac:dyDescent="0.15">
      <c r="A3280" s="113"/>
      <c r="B3280" s="113"/>
      <c r="C3280" s="113"/>
      <c r="D3280" s="40" t="s">
        <v>2580</v>
      </c>
      <c r="E3280" s="40" t="s">
        <v>17</v>
      </c>
      <c r="F3280" s="40">
        <v>0</v>
      </c>
      <c r="G3280" s="40">
        <f>F3280*(19.88%)+F3280</f>
        <v>0</v>
      </c>
      <c r="H3280" s="40">
        <v>92660</v>
      </c>
      <c r="I3280" s="40">
        <f>(H3280*5.1%)+H3280</f>
        <v>97385.66</v>
      </c>
      <c r="J3280" s="40">
        <f t="shared" ref="J3280:J3283" si="567">I3280</f>
        <v>97385.66</v>
      </c>
      <c r="K3280" s="39">
        <v>132318.48000000001</v>
      </c>
      <c r="L3280" s="39">
        <v>299880</v>
      </c>
      <c r="M3280" s="39">
        <f t="shared" ref="M3280:M3283" si="568">MIN(K3280,L3280)</f>
        <v>132318.48000000001</v>
      </c>
    </row>
    <row r="3281" spans="1:13" ht="33" customHeight="1" x14ac:dyDescent="0.15">
      <c r="A3281" s="113"/>
      <c r="B3281" s="113"/>
      <c r="C3281" s="113"/>
      <c r="D3281" s="40" t="s">
        <v>2581</v>
      </c>
      <c r="E3281" s="40" t="s">
        <v>17</v>
      </c>
      <c r="F3281" s="40">
        <v>0</v>
      </c>
      <c r="G3281" s="40">
        <f>F3281*(19.88%)+F3281</f>
        <v>0</v>
      </c>
      <c r="H3281" s="40">
        <v>74128</v>
      </c>
      <c r="I3281" s="40">
        <f>(H3281*5.1%)+H3281</f>
        <v>77908.528000000006</v>
      </c>
      <c r="J3281" s="40">
        <f t="shared" si="567"/>
        <v>77908.528000000006</v>
      </c>
      <c r="K3281" s="39">
        <v>105854.784</v>
      </c>
      <c r="L3281" s="39">
        <v>418166</v>
      </c>
      <c r="M3281" s="39">
        <f t="shared" si="568"/>
        <v>105854.784</v>
      </c>
    </row>
    <row r="3282" spans="1:13" ht="24.75" customHeight="1" x14ac:dyDescent="0.15">
      <c r="A3282" s="113"/>
      <c r="B3282" s="113"/>
      <c r="C3282" s="113"/>
      <c r="D3282" s="40" t="s">
        <v>2582</v>
      </c>
      <c r="E3282" s="40" t="s">
        <v>17</v>
      </c>
      <c r="F3282" s="40">
        <v>0</v>
      </c>
      <c r="G3282" s="40">
        <f>F3282*(19.88%)+F3282</f>
        <v>0</v>
      </c>
      <c r="H3282" s="40">
        <v>111192</v>
      </c>
      <c r="I3282" s="40">
        <f>(H3282*5.1%)+H3282</f>
        <v>116862.792</v>
      </c>
      <c r="J3282" s="40">
        <f t="shared" si="567"/>
        <v>116862.792</v>
      </c>
      <c r="K3282" s="39">
        <v>158782.17599999998</v>
      </c>
      <c r="L3282" s="39">
        <v>200821.30599999998</v>
      </c>
      <c r="M3282" s="39">
        <f t="shared" si="568"/>
        <v>158782.17599999998</v>
      </c>
    </row>
    <row r="3283" spans="1:13" ht="33" customHeight="1" x14ac:dyDescent="0.15">
      <c r="A3283" s="113"/>
      <c r="B3283" s="113"/>
      <c r="C3283" s="113"/>
      <c r="D3283" s="40" t="s">
        <v>2583</v>
      </c>
      <c r="E3283" s="40" t="s">
        <v>17</v>
      </c>
      <c r="F3283" s="40">
        <v>0</v>
      </c>
      <c r="G3283" s="40">
        <f>F3283*(19.88%)+F3283</f>
        <v>0</v>
      </c>
      <c r="H3283" s="40">
        <v>92660</v>
      </c>
      <c r="I3283" s="40">
        <f>(H3283*5.1%)+H3283</f>
        <v>97385.66</v>
      </c>
      <c r="J3283" s="40">
        <f t="shared" si="567"/>
        <v>97385.66</v>
      </c>
      <c r="K3283" s="39">
        <v>132318.48000000001</v>
      </c>
      <c r="L3283" s="39">
        <v>75136.600000000006</v>
      </c>
      <c r="M3283" s="39">
        <f t="shared" si="568"/>
        <v>75136.600000000006</v>
      </c>
    </row>
    <row r="3284" spans="1:13" ht="24.75" customHeight="1" x14ac:dyDescent="0.15">
      <c r="A3284" s="113"/>
      <c r="B3284" s="113"/>
      <c r="C3284" s="113"/>
      <c r="D3284" s="86" t="s">
        <v>81</v>
      </c>
      <c r="E3284" s="87"/>
      <c r="F3284" s="87"/>
      <c r="G3284" s="87"/>
      <c r="H3284" s="87"/>
      <c r="I3284" s="87"/>
      <c r="J3284" s="87"/>
      <c r="K3284" s="87"/>
      <c r="L3284" s="87"/>
      <c r="M3284" s="88"/>
    </row>
    <row r="3285" spans="1:13" ht="17.25" customHeight="1" x14ac:dyDescent="0.15">
      <c r="A3285" s="113"/>
      <c r="B3285" s="113"/>
      <c r="C3285" s="113"/>
      <c r="D3285" s="40" t="s">
        <v>2568</v>
      </c>
      <c r="E3285" s="118" t="s">
        <v>82</v>
      </c>
      <c r="F3285" s="40">
        <v>0</v>
      </c>
      <c r="G3285" s="40">
        <f>(F3285*19.88%)+F3285</f>
        <v>0</v>
      </c>
      <c r="H3285" s="40">
        <v>64862</v>
      </c>
      <c r="I3285" s="40">
        <f>(H3285*5.1%)+H3285</f>
        <v>68169.962</v>
      </c>
      <c r="J3285" s="40">
        <f>I3285</f>
        <v>68169.962</v>
      </c>
      <c r="K3285" s="121">
        <v>158782.17599999998</v>
      </c>
      <c r="L3285" s="121">
        <v>281596.84000000003</v>
      </c>
      <c r="M3285" s="121">
        <f>MIN(K3285,L3285)</f>
        <v>158782.17599999998</v>
      </c>
    </row>
    <row r="3286" spans="1:13" ht="22.5" customHeight="1" x14ac:dyDescent="0.15">
      <c r="A3286" s="113"/>
      <c r="B3286" s="113"/>
      <c r="C3286" s="113"/>
      <c r="D3286" s="40" t="s">
        <v>2569</v>
      </c>
      <c r="E3286" s="119"/>
      <c r="F3286" s="40"/>
      <c r="G3286" s="40"/>
      <c r="H3286" s="40"/>
      <c r="I3286" s="40"/>
      <c r="J3286" s="40"/>
      <c r="K3286" s="122"/>
      <c r="L3286" s="122"/>
      <c r="M3286" s="122"/>
    </row>
    <row r="3287" spans="1:13" ht="18.75" customHeight="1" x14ac:dyDescent="0.15">
      <c r="A3287" s="113"/>
      <c r="B3287" s="113"/>
      <c r="C3287" s="113"/>
      <c r="D3287" s="40" t="s">
        <v>2570</v>
      </c>
      <c r="E3287" s="119"/>
      <c r="F3287" s="40"/>
      <c r="G3287" s="40"/>
      <c r="H3287" s="40"/>
      <c r="I3287" s="40"/>
      <c r="J3287" s="40"/>
      <c r="K3287" s="122"/>
      <c r="L3287" s="122"/>
      <c r="M3287" s="122"/>
    </row>
    <row r="3288" spans="1:13" ht="10.5" customHeight="1" x14ac:dyDescent="0.15">
      <c r="A3288" s="113"/>
      <c r="B3288" s="113"/>
      <c r="C3288" s="113"/>
      <c r="D3288" s="40" t="s">
        <v>2571</v>
      </c>
      <c r="E3288" s="119"/>
      <c r="F3288" s="40"/>
      <c r="G3288" s="40"/>
      <c r="H3288" s="40"/>
      <c r="I3288" s="40"/>
      <c r="J3288" s="40"/>
      <c r="K3288" s="122"/>
      <c r="L3288" s="122"/>
      <c r="M3288" s="122"/>
    </row>
    <row r="3289" spans="1:13" ht="24" customHeight="1" x14ac:dyDescent="0.15">
      <c r="A3289" s="113"/>
      <c r="B3289" s="113"/>
      <c r="C3289" s="113"/>
      <c r="D3289" s="40" t="s">
        <v>2572</v>
      </c>
      <c r="E3289" s="119"/>
      <c r="F3289" s="40"/>
      <c r="G3289" s="40"/>
      <c r="H3289" s="40"/>
      <c r="I3289" s="40"/>
      <c r="J3289" s="40"/>
      <c r="K3289" s="122"/>
      <c r="L3289" s="122"/>
      <c r="M3289" s="122"/>
    </row>
    <row r="3290" spans="1:13" ht="18" customHeight="1" x14ac:dyDescent="0.15">
      <c r="A3290" s="113"/>
      <c r="B3290" s="113"/>
      <c r="C3290" s="113"/>
      <c r="D3290" s="40" t="s">
        <v>2573</v>
      </c>
      <c r="E3290" s="119"/>
      <c r="F3290" s="40"/>
      <c r="G3290" s="40"/>
      <c r="H3290" s="40"/>
      <c r="I3290" s="40"/>
      <c r="J3290" s="40"/>
      <c r="K3290" s="122"/>
      <c r="L3290" s="122"/>
      <c r="M3290" s="122"/>
    </row>
    <row r="3291" spans="1:13" ht="24.75" customHeight="1" x14ac:dyDescent="0.15">
      <c r="A3291" s="113"/>
      <c r="B3291" s="113"/>
      <c r="C3291" s="113"/>
      <c r="D3291" s="40" t="s">
        <v>2574</v>
      </c>
      <c r="E3291" s="119"/>
      <c r="F3291" s="40"/>
      <c r="G3291" s="40"/>
      <c r="H3291" s="40"/>
      <c r="I3291" s="40"/>
      <c r="J3291" s="40"/>
      <c r="K3291" s="122"/>
      <c r="L3291" s="122"/>
      <c r="M3291" s="122"/>
    </row>
    <row r="3292" spans="1:13" ht="19.5" customHeight="1" x14ac:dyDescent="0.15">
      <c r="A3292" s="113"/>
      <c r="B3292" s="113"/>
      <c r="C3292" s="113"/>
      <c r="D3292" s="40" t="s">
        <v>2575</v>
      </c>
      <c r="E3292" s="119"/>
      <c r="F3292" s="40"/>
      <c r="G3292" s="40"/>
      <c r="H3292" s="40"/>
      <c r="I3292" s="40"/>
      <c r="J3292" s="40"/>
      <c r="K3292" s="122"/>
      <c r="L3292" s="122"/>
      <c r="M3292" s="122"/>
    </row>
    <row r="3293" spans="1:13" ht="19.5" customHeight="1" x14ac:dyDescent="0.15">
      <c r="A3293" s="113"/>
      <c r="B3293" s="113"/>
      <c r="C3293" s="113"/>
      <c r="D3293" s="40" t="s">
        <v>2576</v>
      </c>
      <c r="E3293" s="119"/>
      <c r="F3293" s="40"/>
      <c r="G3293" s="40"/>
      <c r="H3293" s="40"/>
      <c r="I3293" s="40"/>
      <c r="J3293" s="40"/>
      <c r="K3293" s="122"/>
      <c r="L3293" s="122"/>
      <c r="M3293" s="122"/>
    </row>
    <row r="3294" spans="1:13" ht="16.5" customHeight="1" x14ac:dyDescent="0.15">
      <c r="A3294" s="113"/>
      <c r="B3294" s="113"/>
      <c r="C3294" s="113"/>
      <c r="D3294" s="40" t="s">
        <v>2577</v>
      </c>
      <c r="E3294" s="119"/>
      <c r="F3294" s="40"/>
      <c r="G3294" s="40"/>
      <c r="H3294" s="40"/>
      <c r="I3294" s="40"/>
      <c r="J3294" s="40"/>
      <c r="K3294" s="122"/>
      <c r="L3294" s="122"/>
      <c r="M3294" s="122"/>
    </row>
    <row r="3295" spans="1:13" ht="24.75" customHeight="1" x14ac:dyDescent="0.15">
      <c r="A3295" s="114"/>
      <c r="B3295" s="114"/>
      <c r="C3295" s="114"/>
      <c r="D3295" s="40" t="s">
        <v>764</v>
      </c>
      <c r="E3295" s="120"/>
      <c r="F3295" s="40"/>
      <c r="G3295" s="40"/>
      <c r="H3295" s="40"/>
      <c r="I3295" s="40"/>
      <c r="J3295" s="40"/>
      <c r="K3295" s="123"/>
      <c r="L3295" s="123"/>
      <c r="M3295" s="123"/>
    </row>
    <row r="3296" spans="1:13" ht="21" customHeight="1" x14ac:dyDescent="0.15">
      <c r="A3296" s="112">
        <v>21</v>
      </c>
      <c r="B3296" s="112" t="s">
        <v>2584</v>
      </c>
      <c r="C3296" s="112" t="s">
        <v>2585</v>
      </c>
      <c r="D3296" s="40" t="s">
        <v>15</v>
      </c>
      <c r="E3296" s="40"/>
      <c r="F3296" s="40"/>
      <c r="G3296" s="40"/>
      <c r="H3296" s="40"/>
      <c r="I3296" s="40"/>
      <c r="J3296" s="40"/>
      <c r="K3296" s="39"/>
      <c r="L3296" s="39"/>
      <c r="M3296" s="39"/>
    </row>
    <row r="3297" spans="1:13" ht="15.75" customHeight="1" x14ac:dyDescent="0.15">
      <c r="A3297" s="113"/>
      <c r="B3297" s="113"/>
      <c r="C3297" s="113"/>
      <c r="D3297" s="40" t="s">
        <v>2579</v>
      </c>
      <c r="E3297" s="40" t="s">
        <v>17</v>
      </c>
      <c r="F3297" s="40">
        <v>0</v>
      </c>
      <c r="G3297" s="40">
        <f>(F3297*19.88%)+F3297</f>
        <v>0</v>
      </c>
      <c r="H3297" s="40">
        <v>111192</v>
      </c>
      <c r="I3297" s="40">
        <f>(H3297*5.1%)+H3297</f>
        <v>116862.792</v>
      </c>
      <c r="J3297" s="40">
        <f>I3297</f>
        <v>116862.792</v>
      </c>
      <c r="K3297" s="39">
        <v>158782.17599999998</v>
      </c>
      <c r="L3297" s="39">
        <v>534786</v>
      </c>
      <c r="M3297" s="39">
        <f>MIN(K3297,L3297)</f>
        <v>158782.17599999998</v>
      </c>
    </row>
    <row r="3298" spans="1:13" ht="21.75" customHeight="1" x14ac:dyDescent="0.15">
      <c r="A3298" s="113"/>
      <c r="B3298" s="113"/>
      <c r="C3298" s="113"/>
      <c r="D3298" s="40" t="s">
        <v>2580</v>
      </c>
      <c r="E3298" s="40" t="s">
        <v>17</v>
      </c>
      <c r="F3298" s="40">
        <v>0</v>
      </c>
      <c r="G3298" s="40">
        <f>(F3298*19.88%)+F3298</f>
        <v>0</v>
      </c>
      <c r="H3298" s="40">
        <v>92660</v>
      </c>
      <c r="I3298" s="40">
        <f>(H3298*5.1%)+H3298</f>
        <v>97385.66</v>
      </c>
      <c r="J3298" s="40">
        <f t="shared" ref="J3298:J3301" si="569">I3298</f>
        <v>97385.66</v>
      </c>
      <c r="K3298" s="39">
        <v>132318.48000000001</v>
      </c>
      <c r="L3298" s="39">
        <v>299880</v>
      </c>
      <c r="M3298" s="39">
        <f t="shared" ref="M3298:M3301" si="570">MIN(K3298,L3298)</f>
        <v>132318.48000000001</v>
      </c>
    </row>
    <row r="3299" spans="1:13" ht="19.5" customHeight="1" x14ac:dyDescent="0.15">
      <c r="A3299" s="113"/>
      <c r="B3299" s="113"/>
      <c r="C3299" s="113"/>
      <c r="D3299" s="40" t="s">
        <v>2581</v>
      </c>
      <c r="E3299" s="40" t="s">
        <v>17</v>
      </c>
      <c r="F3299" s="40">
        <v>0</v>
      </c>
      <c r="G3299" s="40">
        <f>(F3299*19.88%)+F3299</f>
        <v>0</v>
      </c>
      <c r="H3299" s="40">
        <v>90806.8</v>
      </c>
      <c r="I3299" s="40">
        <f>(H3299*5.1%)+H3299</f>
        <v>95437.946800000005</v>
      </c>
      <c r="J3299" s="40">
        <f t="shared" si="569"/>
        <v>95437.946800000005</v>
      </c>
      <c r="K3299" s="39">
        <v>129672.11040000001</v>
      </c>
      <c r="L3299" s="39">
        <v>418166</v>
      </c>
      <c r="M3299" s="39">
        <f t="shared" si="570"/>
        <v>129672.11040000001</v>
      </c>
    </row>
    <row r="3300" spans="1:13" ht="33" customHeight="1" x14ac:dyDescent="0.15">
      <c r="A3300" s="113"/>
      <c r="B3300" s="113"/>
      <c r="C3300" s="113"/>
      <c r="D3300" s="40" t="s">
        <v>2583</v>
      </c>
      <c r="E3300" s="40" t="s">
        <v>17</v>
      </c>
      <c r="F3300" s="40">
        <v>0</v>
      </c>
      <c r="G3300" s="40">
        <f>(F3300*19.88%)+F3300</f>
        <v>0</v>
      </c>
      <c r="H3300" s="40">
        <v>32431</v>
      </c>
      <c r="I3300" s="40">
        <f>(H3300*5.1%)+H3300</f>
        <v>34084.981</v>
      </c>
      <c r="J3300" s="40">
        <f t="shared" si="569"/>
        <v>34084.981</v>
      </c>
      <c r="K3300" s="39">
        <v>46311.468000000001</v>
      </c>
      <c r="L3300" s="39">
        <v>200821.30599999998</v>
      </c>
      <c r="M3300" s="39">
        <f t="shared" si="570"/>
        <v>46311.468000000001</v>
      </c>
    </row>
    <row r="3301" spans="1:13" ht="24.75" customHeight="1" x14ac:dyDescent="0.15">
      <c r="A3301" s="113"/>
      <c r="B3301" s="113"/>
      <c r="C3301" s="113"/>
      <c r="D3301" s="40" t="s">
        <v>2582</v>
      </c>
      <c r="E3301" s="40" t="s">
        <v>17</v>
      </c>
      <c r="F3301" s="40">
        <v>0</v>
      </c>
      <c r="G3301" s="40">
        <f>(F3301*19.88%)+F3301</f>
        <v>0</v>
      </c>
      <c r="H3301" s="40">
        <v>78761</v>
      </c>
      <c r="I3301" s="40">
        <f>(H3301*5.1%)+H3301</f>
        <v>82777.811000000002</v>
      </c>
      <c r="J3301" s="40">
        <f t="shared" si="569"/>
        <v>82777.811000000002</v>
      </c>
      <c r="K3301" s="39">
        <v>112470.708</v>
      </c>
      <c r="L3301" s="39">
        <v>75136.600000000006</v>
      </c>
      <c r="M3301" s="39">
        <f t="shared" si="570"/>
        <v>75136.600000000006</v>
      </c>
    </row>
    <row r="3302" spans="1:13" ht="24.75" customHeight="1" x14ac:dyDescent="0.15">
      <c r="A3302" s="113"/>
      <c r="B3302" s="113"/>
      <c r="C3302" s="113"/>
      <c r="D3302" s="86" t="s">
        <v>81</v>
      </c>
      <c r="E3302" s="87"/>
      <c r="F3302" s="87"/>
      <c r="G3302" s="87"/>
      <c r="H3302" s="87"/>
      <c r="I3302" s="87"/>
      <c r="J3302" s="87"/>
      <c r="K3302" s="87"/>
      <c r="L3302" s="87"/>
      <c r="M3302" s="88"/>
    </row>
    <row r="3303" spans="1:13" ht="23.25" customHeight="1" x14ac:dyDescent="0.15">
      <c r="A3303" s="113"/>
      <c r="B3303" s="113"/>
      <c r="C3303" s="113"/>
      <c r="D3303" s="40" t="s">
        <v>2568</v>
      </c>
      <c r="E3303" s="118" t="s">
        <v>82</v>
      </c>
      <c r="F3303" s="40">
        <v>0</v>
      </c>
      <c r="G3303" s="40">
        <f>(F3303*19.88%)+F3303</f>
        <v>0</v>
      </c>
      <c r="H3303" s="40">
        <v>111192</v>
      </c>
      <c r="I3303" s="40">
        <f>(H3303*5.1%)+H3303</f>
        <v>116862.792</v>
      </c>
      <c r="J3303" s="40">
        <f>I3303</f>
        <v>116862.792</v>
      </c>
      <c r="K3303" s="121">
        <v>158782.17599999998</v>
      </c>
      <c r="L3303" s="121">
        <v>281596.84000000003</v>
      </c>
      <c r="M3303" s="121">
        <f>MIN(K3303,L3303)</f>
        <v>158782.17599999998</v>
      </c>
    </row>
    <row r="3304" spans="1:13" ht="15.75" customHeight="1" x14ac:dyDescent="0.15">
      <c r="A3304" s="113"/>
      <c r="B3304" s="113"/>
      <c r="C3304" s="113"/>
      <c r="D3304" s="40" t="s">
        <v>2569</v>
      </c>
      <c r="E3304" s="119"/>
      <c r="F3304" s="40"/>
      <c r="G3304" s="40"/>
      <c r="H3304" s="40"/>
      <c r="I3304" s="40"/>
      <c r="J3304" s="40"/>
      <c r="K3304" s="122"/>
      <c r="L3304" s="122"/>
      <c r="M3304" s="122"/>
    </row>
    <row r="3305" spans="1:13" ht="21" customHeight="1" x14ac:dyDescent="0.15">
      <c r="A3305" s="113"/>
      <c r="B3305" s="113"/>
      <c r="C3305" s="113"/>
      <c r="D3305" s="40" t="s">
        <v>2570</v>
      </c>
      <c r="E3305" s="119"/>
      <c r="F3305" s="40"/>
      <c r="G3305" s="40"/>
      <c r="H3305" s="40"/>
      <c r="I3305" s="40"/>
      <c r="J3305" s="40"/>
      <c r="K3305" s="122"/>
      <c r="L3305" s="122"/>
      <c r="M3305" s="122"/>
    </row>
    <row r="3306" spans="1:13" ht="20.25" customHeight="1" x14ac:dyDescent="0.15">
      <c r="A3306" s="113"/>
      <c r="B3306" s="113"/>
      <c r="C3306" s="113"/>
      <c r="D3306" s="40" t="s">
        <v>2571</v>
      </c>
      <c r="E3306" s="119"/>
      <c r="F3306" s="40"/>
      <c r="G3306" s="40"/>
      <c r="H3306" s="40"/>
      <c r="I3306" s="40"/>
      <c r="J3306" s="40"/>
      <c r="K3306" s="122"/>
      <c r="L3306" s="122"/>
      <c r="M3306" s="122"/>
    </row>
    <row r="3307" spans="1:13" ht="21" customHeight="1" x14ac:dyDescent="0.15">
      <c r="A3307" s="113"/>
      <c r="B3307" s="113"/>
      <c r="C3307" s="113"/>
      <c r="D3307" s="40" t="s">
        <v>2572</v>
      </c>
      <c r="E3307" s="119"/>
      <c r="F3307" s="40"/>
      <c r="G3307" s="40"/>
      <c r="H3307" s="40"/>
      <c r="I3307" s="40"/>
      <c r="J3307" s="40"/>
      <c r="K3307" s="122"/>
      <c r="L3307" s="122"/>
      <c r="M3307" s="122"/>
    </row>
    <row r="3308" spans="1:13" ht="22.5" customHeight="1" x14ac:dyDescent="0.15">
      <c r="A3308" s="113"/>
      <c r="B3308" s="113"/>
      <c r="C3308" s="113"/>
      <c r="D3308" s="40" t="s">
        <v>2573</v>
      </c>
      <c r="E3308" s="119"/>
      <c r="F3308" s="40"/>
      <c r="G3308" s="40"/>
      <c r="H3308" s="40"/>
      <c r="I3308" s="40"/>
      <c r="J3308" s="40"/>
      <c r="K3308" s="122"/>
      <c r="L3308" s="122"/>
      <c r="M3308" s="122"/>
    </row>
    <row r="3309" spans="1:13" ht="22.5" customHeight="1" x14ac:dyDescent="0.15">
      <c r="A3309" s="113"/>
      <c r="B3309" s="113"/>
      <c r="C3309" s="113"/>
      <c r="D3309" s="40" t="s">
        <v>2574</v>
      </c>
      <c r="E3309" s="119"/>
      <c r="F3309" s="40"/>
      <c r="G3309" s="40"/>
      <c r="H3309" s="40"/>
      <c r="I3309" s="40"/>
      <c r="J3309" s="40"/>
      <c r="K3309" s="122"/>
      <c r="L3309" s="122"/>
      <c r="M3309" s="122"/>
    </row>
    <row r="3310" spans="1:13" ht="28.5" customHeight="1" x14ac:dyDescent="0.15">
      <c r="A3310" s="113"/>
      <c r="B3310" s="113"/>
      <c r="C3310" s="113"/>
      <c r="D3310" s="40" t="s">
        <v>2575</v>
      </c>
      <c r="E3310" s="119"/>
      <c r="F3310" s="40"/>
      <c r="G3310" s="40"/>
      <c r="H3310" s="40"/>
      <c r="I3310" s="40"/>
      <c r="J3310" s="40"/>
      <c r="K3310" s="122"/>
      <c r="L3310" s="122"/>
      <c r="M3310" s="122"/>
    </row>
    <row r="3311" spans="1:13" ht="19.5" customHeight="1" x14ac:dyDescent="0.15">
      <c r="A3311" s="113"/>
      <c r="B3311" s="113"/>
      <c r="C3311" s="113"/>
      <c r="D3311" s="40" t="s">
        <v>2576</v>
      </c>
      <c r="E3311" s="119"/>
      <c r="F3311" s="40"/>
      <c r="G3311" s="40"/>
      <c r="H3311" s="40"/>
      <c r="I3311" s="40"/>
      <c r="J3311" s="40"/>
      <c r="K3311" s="122"/>
      <c r="L3311" s="122"/>
      <c r="M3311" s="122"/>
    </row>
    <row r="3312" spans="1:13" ht="24.75" customHeight="1" x14ac:dyDescent="0.15">
      <c r="A3312" s="113"/>
      <c r="B3312" s="113"/>
      <c r="C3312" s="113"/>
      <c r="D3312" s="40" t="s">
        <v>2577</v>
      </c>
      <c r="E3312" s="119"/>
      <c r="F3312" s="40"/>
      <c r="G3312" s="40"/>
      <c r="H3312" s="40"/>
      <c r="I3312" s="40"/>
      <c r="J3312" s="40"/>
      <c r="K3312" s="122"/>
      <c r="L3312" s="122"/>
      <c r="M3312" s="122"/>
    </row>
    <row r="3313" spans="1:13" ht="18.75" customHeight="1" x14ac:dyDescent="0.15">
      <c r="A3313" s="114"/>
      <c r="B3313" s="114"/>
      <c r="C3313" s="114"/>
      <c r="D3313" s="40" t="s">
        <v>764</v>
      </c>
      <c r="E3313" s="120"/>
      <c r="F3313" s="40"/>
      <c r="G3313" s="40"/>
      <c r="H3313" s="40"/>
      <c r="I3313" s="40"/>
      <c r="J3313" s="40"/>
      <c r="K3313" s="123"/>
      <c r="L3313" s="123"/>
      <c r="M3313" s="123"/>
    </row>
    <row r="3314" spans="1:13" ht="16.5" customHeight="1" x14ac:dyDescent="0.15">
      <c r="A3314" s="112">
        <v>22</v>
      </c>
      <c r="B3314" s="112" t="s">
        <v>2586</v>
      </c>
      <c r="C3314" s="112" t="s">
        <v>2587</v>
      </c>
      <c r="D3314" s="86" t="s">
        <v>15</v>
      </c>
      <c r="E3314" s="87"/>
      <c r="F3314" s="87"/>
      <c r="G3314" s="87"/>
      <c r="H3314" s="87"/>
      <c r="I3314" s="87"/>
      <c r="J3314" s="87"/>
      <c r="K3314" s="87"/>
      <c r="L3314" s="87"/>
      <c r="M3314" s="88"/>
    </row>
    <row r="3315" spans="1:13" ht="21.75" customHeight="1" x14ac:dyDescent="0.15">
      <c r="A3315" s="113"/>
      <c r="B3315" s="113"/>
      <c r="C3315" s="113"/>
      <c r="D3315" s="40" t="s">
        <v>2588</v>
      </c>
      <c r="E3315" s="40" t="s">
        <v>17</v>
      </c>
      <c r="F3315" s="40">
        <v>0</v>
      </c>
      <c r="G3315" s="40">
        <f t="shared" ref="G3315:G3324" si="571">(F3315*19.88%)+F3315</f>
        <v>0</v>
      </c>
      <c r="H3315" s="40">
        <v>0</v>
      </c>
      <c r="I3315" s="40">
        <f t="shared" ref="I3315:I3324" si="572">(H3315*5.1%)+H3315</f>
        <v>0</v>
      </c>
      <c r="J3315" s="40">
        <f>I3315</f>
        <v>0</v>
      </c>
      <c r="K3315" s="39">
        <v>418710</v>
      </c>
      <c r="L3315" s="39">
        <v>534786</v>
      </c>
      <c r="M3315" s="39">
        <f>MIN(K3315,L3315)</f>
        <v>418710</v>
      </c>
    </row>
    <row r="3316" spans="1:13" ht="15.75" customHeight="1" x14ac:dyDescent="0.15">
      <c r="A3316" s="113"/>
      <c r="B3316" s="113"/>
      <c r="C3316" s="113"/>
      <c r="D3316" s="40" t="s">
        <v>2589</v>
      </c>
      <c r="E3316" s="40" t="s">
        <v>17</v>
      </c>
      <c r="F3316" s="40">
        <v>0</v>
      </c>
      <c r="G3316" s="40">
        <f t="shared" si="571"/>
        <v>0</v>
      </c>
      <c r="H3316" s="40">
        <v>0</v>
      </c>
      <c r="I3316" s="40">
        <f t="shared" si="572"/>
        <v>0</v>
      </c>
      <c r="J3316" s="40">
        <f t="shared" ref="J3316:J3324" si="573">I3316</f>
        <v>0</v>
      </c>
      <c r="K3316" s="39">
        <v>96114.6</v>
      </c>
      <c r="L3316" s="39">
        <v>158270</v>
      </c>
      <c r="M3316" s="39">
        <f t="shared" ref="M3316:M3324" si="574">MIN(K3316,L3316)</f>
        <v>96114.6</v>
      </c>
    </row>
    <row r="3317" spans="1:13" ht="22.5" customHeight="1" x14ac:dyDescent="0.15">
      <c r="A3317" s="113"/>
      <c r="B3317" s="113"/>
      <c r="C3317" s="113"/>
      <c r="D3317" s="40" t="s">
        <v>2590</v>
      </c>
      <c r="E3317" s="40" t="s">
        <v>17</v>
      </c>
      <c r="F3317" s="40">
        <v>0</v>
      </c>
      <c r="G3317" s="40">
        <f t="shared" si="571"/>
        <v>0</v>
      </c>
      <c r="H3317" s="40">
        <v>0</v>
      </c>
      <c r="I3317" s="40">
        <f t="shared" si="572"/>
        <v>0</v>
      </c>
      <c r="J3317" s="40">
        <f t="shared" si="573"/>
        <v>0</v>
      </c>
      <c r="K3317" s="39">
        <v>89199</v>
      </c>
      <c r="L3317" s="39">
        <v>93296</v>
      </c>
      <c r="M3317" s="39">
        <f t="shared" si="574"/>
        <v>89199</v>
      </c>
    </row>
    <row r="3318" spans="1:13" ht="25.5" customHeight="1" x14ac:dyDescent="0.15">
      <c r="A3318" s="113"/>
      <c r="B3318" s="113"/>
      <c r="C3318" s="113"/>
      <c r="D3318" s="40" t="s">
        <v>2591</v>
      </c>
      <c r="E3318" s="40" t="s">
        <v>17</v>
      </c>
      <c r="F3318" s="40">
        <v>0</v>
      </c>
      <c r="G3318" s="40">
        <f t="shared" si="571"/>
        <v>0</v>
      </c>
      <c r="H3318" s="40">
        <v>0</v>
      </c>
      <c r="I3318" s="40">
        <f t="shared" si="572"/>
        <v>0</v>
      </c>
      <c r="J3318" s="40">
        <f t="shared" si="573"/>
        <v>0</v>
      </c>
      <c r="K3318" s="39">
        <v>601494</v>
      </c>
      <c r="L3318" s="39">
        <v>199920</v>
      </c>
      <c r="M3318" s="39">
        <f t="shared" si="574"/>
        <v>199920</v>
      </c>
    </row>
    <row r="3319" spans="1:13" ht="23.25" customHeight="1" x14ac:dyDescent="0.15">
      <c r="A3319" s="113"/>
      <c r="B3319" s="113"/>
      <c r="C3319" s="113"/>
      <c r="D3319" s="40" t="s">
        <v>2592</v>
      </c>
      <c r="E3319" s="40" t="s">
        <v>17</v>
      </c>
      <c r="F3319" s="40">
        <v>0</v>
      </c>
      <c r="G3319" s="40">
        <f t="shared" si="571"/>
        <v>0</v>
      </c>
      <c r="H3319" s="40">
        <v>0</v>
      </c>
      <c r="I3319" s="40">
        <f t="shared" si="572"/>
        <v>0</v>
      </c>
      <c r="J3319" s="40">
        <f t="shared" si="573"/>
        <v>0</v>
      </c>
      <c r="K3319" s="39">
        <v>361080</v>
      </c>
      <c r="L3319" s="39">
        <v>97564.292000000001</v>
      </c>
      <c r="M3319" s="39">
        <f t="shared" si="574"/>
        <v>97564.292000000001</v>
      </c>
    </row>
    <row r="3320" spans="1:13" ht="18.75" customHeight="1" x14ac:dyDescent="0.15">
      <c r="A3320" s="113"/>
      <c r="B3320" s="113"/>
      <c r="C3320" s="113"/>
      <c r="D3320" s="40" t="s">
        <v>2593</v>
      </c>
      <c r="E3320" s="40" t="s">
        <v>17</v>
      </c>
      <c r="F3320" s="40">
        <v>0</v>
      </c>
      <c r="G3320" s="40">
        <f t="shared" si="571"/>
        <v>0</v>
      </c>
      <c r="H3320" s="40">
        <v>0</v>
      </c>
      <c r="I3320" s="40">
        <f t="shared" si="572"/>
        <v>0</v>
      </c>
      <c r="J3320" s="40">
        <f t="shared" si="573"/>
        <v>0</v>
      </c>
      <c r="K3320" s="39">
        <v>601494</v>
      </c>
      <c r="L3320" s="39">
        <v>257563.6</v>
      </c>
      <c r="M3320" s="39">
        <f t="shared" si="574"/>
        <v>257563.6</v>
      </c>
    </row>
    <row r="3321" spans="1:13" ht="21.75" customHeight="1" x14ac:dyDescent="0.15">
      <c r="A3321" s="113"/>
      <c r="B3321" s="113"/>
      <c r="C3321" s="113"/>
      <c r="D3321" s="40" t="s">
        <v>2594</v>
      </c>
      <c r="E3321" s="40" t="s">
        <v>17</v>
      </c>
      <c r="F3321" s="40">
        <v>0</v>
      </c>
      <c r="G3321" s="40">
        <f t="shared" si="571"/>
        <v>0</v>
      </c>
      <c r="H3321" s="40">
        <v>0</v>
      </c>
      <c r="I3321" s="40">
        <f t="shared" si="572"/>
        <v>0</v>
      </c>
      <c r="J3321" s="40">
        <f t="shared" si="573"/>
        <v>0</v>
      </c>
      <c r="K3321" s="39">
        <v>386478</v>
      </c>
      <c r="L3321" s="39">
        <v>144177.30599999998</v>
      </c>
      <c r="M3321" s="39">
        <f t="shared" si="574"/>
        <v>144177.30599999998</v>
      </c>
    </row>
    <row r="3322" spans="1:13" ht="27" customHeight="1" x14ac:dyDescent="0.15">
      <c r="A3322" s="113"/>
      <c r="B3322" s="113"/>
      <c r="C3322" s="113"/>
      <c r="D3322" s="40" t="s">
        <v>2595</v>
      </c>
      <c r="E3322" s="40" t="s">
        <v>17</v>
      </c>
      <c r="F3322" s="40">
        <v>0</v>
      </c>
      <c r="G3322" s="40">
        <f t="shared" si="571"/>
        <v>0</v>
      </c>
      <c r="H3322" s="40">
        <v>0</v>
      </c>
      <c r="I3322" s="40">
        <f t="shared" si="572"/>
        <v>0</v>
      </c>
      <c r="J3322" s="40">
        <f t="shared" si="573"/>
        <v>0</v>
      </c>
      <c r="K3322" s="39">
        <v>386478</v>
      </c>
      <c r="L3322" s="39">
        <v>93982.392000000007</v>
      </c>
      <c r="M3322" s="39">
        <f t="shared" si="574"/>
        <v>93982.392000000007</v>
      </c>
    </row>
    <row r="3323" spans="1:13" ht="21.75" customHeight="1" x14ac:dyDescent="0.15">
      <c r="A3323" s="113"/>
      <c r="B3323" s="113"/>
      <c r="C3323" s="113"/>
      <c r="D3323" s="40" t="s">
        <v>2213</v>
      </c>
      <c r="E3323" s="40" t="s">
        <v>17</v>
      </c>
      <c r="F3323" s="40">
        <v>0</v>
      </c>
      <c r="G3323" s="40">
        <f t="shared" si="571"/>
        <v>0</v>
      </c>
      <c r="H3323" s="40">
        <v>0</v>
      </c>
      <c r="I3323" s="40">
        <f t="shared" si="572"/>
        <v>0</v>
      </c>
      <c r="J3323" s="40">
        <f t="shared" si="573"/>
        <v>0</v>
      </c>
      <c r="K3323" s="39">
        <v>386478</v>
      </c>
      <c r="L3323" s="39">
        <v>75169.919999999998</v>
      </c>
      <c r="M3323" s="39">
        <f t="shared" si="574"/>
        <v>75169.919999999998</v>
      </c>
    </row>
    <row r="3324" spans="1:13" ht="16.5" customHeight="1" x14ac:dyDescent="0.15">
      <c r="A3324" s="113"/>
      <c r="B3324" s="113"/>
      <c r="C3324" s="113"/>
      <c r="D3324" s="40" t="s">
        <v>2596</v>
      </c>
      <c r="E3324" s="40" t="s">
        <v>17</v>
      </c>
      <c r="F3324" s="40">
        <v>0</v>
      </c>
      <c r="G3324" s="40">
        <f t="shared" si="571"/>
        <v>0</v>
      </c>
      <c r="H3324" s="40">
        <v>0</v>
      </c>
      <c r="I3324" s="40">
        <f t="shared" si="572"/>
        <v>0</v>
      </c>
      <c r="J3324" s="40">
        <f t="shared" si="573"/>
        <v>0</v>
      </c>
      <c r="K3324" s="39">
        <v>100419</v>
      </c>
      <c r="L3324" s="39">
        <v>93495.92</v>
      </c>
      <c r="M3324" s="39">
        <f t="shared" si="574"/>
        <v>93495.92</v>
      </c>
    </row>
    <row r="3325" spans="1:13" ht="24.75" customHeight="1" x14ac:dyDescent="0.15">
      <c r="A3325" s="113"/>
      <c r="B3325" s="113"/>
      <c r="C3325" s="113"/>
      <c r="D3325" s="86" t="s">
        <v>81</v>
      </c>
      <c r="E3325" s="87"/>
      <c r="F3325" s="87"/>
      <c r="G3325" s="87"/>
      <c r="H3325" s="87"/>
      <c r="I3325" s="87"/>
      <c r="J3325" s="87"/>
      <c r="K3325" s="87"/>
      <c r="L3325" s="87"/>
      <c r="M3325" s="88"/>
    </row>
    <row r="3326" spans="1:13" ht="16.5" customHeight="1" x14ac:dyDescent="0.15">
      <c r="A3326" s="113"/>
      <c r="B3326" s="113"/>
      <c r="C3326" s="113"/>
      <c r="D3326" s="40" t="s">
        <v>2597</v>
      </c>
      <c r="E3326" s="118" t="s">
        <v>82</v>
      </c>
      <c r="F3326" s="40">
        <v>0</v>
      </c>
      <c r="G3326" s="40">
        <f>(F3326*19.88%)+F3326</f>
        <v>0</v>
      </c>
      <c r="H3326" s="40">
        <v>0</v>
      </c>
      <c r="I3326" s="40">
        <f>(H3326*5.1%)+H3326</f>
        <v>0</v>
      </c>
      <c r="J3326" s="40">
        <f>I3326</f>
        <v>0</v>
      </c>
      <c r="K3326" s="121">
        <v>167810.4</v>
      </c>
      <c r="L3326" s="121">
        <v>325904.11</v>
      </c>
      <c r="M3326" s="121">
        <f>MIN(K3326,L3326)</f>
        <v>167810.4</v>
      </c>
    </row>
    <row r="3327" spans="1:13" ht="23.25" customHeight="1" x14ac:dyDescent="0.15">
      <c r="A3327" s="113"/>
      <c r="B3327" s="113"/>
      <c r="C3327" s="113"/>
      <c r="D3327" s="40" t="s">
        <v>2598</v>
      </c>
      <c r="E3327" s="119"/>
      <c r="F3327" s="40"/>
      <c r="G3327" s="40"/>
      <c r="H3327" s="40"/>
      <c r="I3327" s="40"/>
      <c r="J3327" s="40"/>
      <c r="K3327" s="122"/>
      <c r="L3327" s="122"/>
      <c r="M3327" s="122"/>
    </row>
    <row r="3328" spans="1:13" ht="24.75" customHeight="1" x14ac:dyDescent="0.15">
      <c r="A3328" s="113"/>
      <c r="B3328" s="113"/>
      <c r="C3328" s="113"/>
      <c r="D3328" s="40" t="s">
        <v>2599</v>
      </c>
      <c r="E3328" s="119"/>
      <c r="F3328" s="40"/>
      <c r="G3328" s="40"/>
      <c r="H3328" s="40"/>
      <c r="I3328" s="40"/>
      <c r="J3328" s="40"/>
      <c r="K3328" s="122"/>
      <c r="L3328" s="122"/>
      <c r="M3328" s="122"/>
    </row>
    <row r="3329" spans="1:13" ht="19.5" customHeight="1" x14ac:dyDescent="0.15">
      <c r="A3329" s="113"/>
      <c r="B3329" s="113"/>
      <c r="C3329" s="113"/>
      <c r="D3329" s="40" t="s">
        <v>2600</v>
      </c>
      <c r="E3329" s="119"/>
      <c r="F3329" s="40"/>
      <c r="G3329" s="40"/>
      <c r="H3329" s="40"/>
      <c r="I3329" s="40"/>
      <c r="J3329" s="40"/>
      <c r="K3329" s="122"/>
      <c r="L3329" s="122"/>
      <c r="M3329" s="122"/>
    </row>
    <row r="3330" spans="1:13" ht="23.25" customHeight="1" x14ac:dyDescent="0.15">
      <c r="A3330" s="113"/>
      <c r="B3330" s="113"/>
      <c r="C3330" s="113"/>
      <c r="D3330" s="40" t="s">
        <v>2601</v>
      </c>
      <c r="E3330" s="119"/>
      <c r="F3330" s="40"/>
      <c r="G3330" s="40"/>
      <c r="H3330" s="40"/>
      <c r="I3330" s="40"/>
      <c r="J3330" s="40"/>
      <c r="K3330" s="122"/>
      <c r="L3330" s="122"/>
      <c r="M3330" s="122"/>
    </row>
    <row r="3331" spans="1:13" ht="24.75" customHeight="1" x14ac:dyDescent="0.15">
      <c r="A3331" s="113"/>
      <c r="B3331" s="113"/>
      <c r="C3331" s="113"/>
      <c r="D3331" s="40" t="s">
        <v>2602</v>
      </c>
      <c r="E3331" s="119"/>
      <c r="F3331" s="40"/>
      <c r="G3331" s="40"/>
      <c r="H3331" s="40"/>
      <c r="I3331" s="40"/>
      <c r="J3331" s="40"/>
      <c r="K3331" s="122"/>
      <c r="L3331" s="122"/>
      <c r="M3331" s="122"/>
    </row>
    <row r="3332" spans="1:13" ht="16.5" customHeight="1" x14ac:dyDescent="0.15">
      <c r="A3332" s="113"/>
      <c r="B3332" s="113"/>
      <c r="C3332" s="113"/>
      <c r="D3332" s="40" t="s">
        <v>2603</v>
      </c>
      <c r="E3332" s="119"/>
      <c r="F3332" s="40"/>
      <c r="G3332" s="40"/>
      <c r="H3332" s="40"/>
      <c r="I3332" s="40"/>
      <c r="J3332" s="40"/>
      <c r="K3332" s="122"/>
      <c r="L3332" s="122"/>
      <c r="M3332" s="122"/>
    </row>
    <row r="3333" spans="1:13" ht="17.25" customHeight="1" x14ac:dyDescent="0.15">
      <c r="A3333" s="113"/>
      <c r="B3333" s="113"/>
      <c r="C3333" s="113"/>
      <c r="D3333" s="40" t="s">
        <v>2604</v>
      </c>
      <c r="E3333" s="119"/>
      <c r="F3333" s="40"/>
      <c r="G3333" s="40"/>
      <c r="H3333" s="40"/>
      <c r="I3333" s="40"/>
      <c r="J3333" s="40"/>
      <c r="K3333" s="122"/>
      <c r="L3333" s="122"/>
      <c r="M3333" s="122"/>
    </row>
    <row r="3334" spans="1:13" ht="24.75" customHeight="1" x14ac:dyDescent="0.15">
      <c r="A3334" s="113"/>
      <c r="B3334" s="113"/>
      <c r="C3334" s="113"/>
      <c r="D3334" s="40" t="s">
        <v>2605</v>
      </c>
      <c r="E3334" s="119"/>
      <c r="F3334" s="40"/>
      <c r="G3334" s="40"/>
      <c r="H3334" s="40"/>
      <c r="I3334" s="40"/>
      <c r="J3334" s="40"/>
      <c r="K3334" s="122"/>
      <c r="L3334" s="122"/>
      <c r="M3334" s="122"/>
    </row>
    <row r="3335" spans="1:13" ht="24" customHeight="1" x14ac:dyDescent="0.15">
      <c r="A3335" s="114"/>
      <c r="B3335" s="114"/>
      <c r="C3335" s="114"/>
      <c r="D3335" s="40" t="s">
        <v>2606</v>
      </c>
      <c r="E3335" s="120"/>
      <c r="F3335" s="40"/>
      <c r="G3335" s="40"/>
      <c r="H3335" s="40"/>
      <c r="I3335" s="40"/>
      <c r="J3335" s="40"/>
      <c r="K3335" s="123"/>
      <c r="L3335" s="123"/>
      <c r="M3335" s="123"/>
    </row>
    <row r="3336" spans="1:13" ht="24.75" customHeight="1" x14ac:dyDescent="0.15">
      <c r="A3336" s="112">
        <v>23</v>
      </c>
      <c r="B3336" s="112" t="s">
        <v>2607</v>
      </c>
      <c r="C3336" s="112" t="s">
        <v>2608</v>
      </c>
      <c r="D3336" s="86" t="s">
        <v>15</v>
      </c>
      <c r="E3336" s="87"/>
      <c r="F3336" s="87"/>
      <c r="G3336" s="87"/>
      <c r="H3336" s="87"/>
      <c r="I3336" s="87"/>
      <c r="J3336" s="87"/>
      <c r="K3336" s="87"/>
      <c r="L3336" s="87"/>
      <c r="M3336" s="88"/>
    </row>
    <row r="3337" spans="1:13" ht="25.5" customHeight="1" x14ac:dyDescent="0.15">
      <c r="A3337" s="113"/>
      <c r="B3337" s="113"/>
      <c r="C3337" s="113"/>
      <c r="D3337" s="40" t="s">
        <v>2609</v>
      </c>
      <c r="E3337" s="40" t="s">
        <v>17</v>
      </c>
      <c r="F3337" s="40">
        <v>0</v>
      </c>
      <c r="G3337" s="40">
        <f t="shared" ref="G3337:G3342" si="575">(F3337*19.88%)+F3337</f>
        <v>0</v>
      </c>
      <c r="H3337" s="40">
        <v>92660</v>
      </c>
      <c r="I3337" s="40">
        <f t="shared" ref="I3337:I3342" si="576">(H3337*5.1%)+H3337</f>
        <v>97385.66</v>
      </c>
      <c r="J3337" s="40">
        <f>I3337</f>
        <v>97385.66</v>
      </c>
      <c r="K3337" s="39">
        <v>132318.48000000001</v>
      </c>
      <c r="L3337" s="39">
        <v>266560</v>
      </c>
      <c r="M3337" s="39">
        <f>MIN(K3337,L3337)</f>
        <v>132318.48000000001</v>
      </c>
    </row>
    <row r="3338" spans="1:13" ht="18.75" customHeight="1" x14ac:dyDescent="0.15">
      <c r="A3338" s="113"/>
      <c r="B3338" s="113"/>
      <c r="C3338" s="113"/>
      <c r="D3338" s="40" t="s">
        <v>2610</v>
      </c>
      <c r="E3338" s="40" t="s">
        <v>17</v>
      </c>
      <c r="F3338" s="40">
        <v>0</v>
      </c>
      <c r="G3338" s="40">
        <f t="shared" si="575"/>
        <v>0</v>
      </c>
      <c r="H3338" s="40">
        <v>74128</v>
      </c>
      <c r="I3338" s="40">
        <f t="shared" si="576"/>
        <v>77908.528000000006</v>
      </c>
      <c r="J3338" s="40">
        <f t="shared" ref="J3338:J3342" si="577">I3338</f>
        <v>77908.528000000006</v>
      </c>
      <c r="K3338" s="39">
        <v>105854.784</v>
      </c>
      <c r="L3338" s="39">
        <v>368275.96399999998</v>
      </c>
      <c r="M3338" s="39">
        <f t="shared" ref="M3338:M3342" si="578">MIN(K3338,L3338)</f>
        <v>105854.784</v>
      </c>
    </row>
    <row r="3339" spans="1:13" ht="17.25" customHeight="1" x14ac:dyDescent="0.15">
      <c r="A3339" s="113"/>
      <c r="B3339" s="113"/>
      <c r="C3339" s="113"/>
      <c r="D3339" s="40" t="s">
        <v>2611</v>
      </c>
      <c r="E3339" s="40" t="s">
        <v>17</v>
      </c>
      <c r="F3339" s="40">
        <v>0</v>
      </c>
      <c r="G3339" s="40">
        <f t="shared" si="575"/>
        <v>0</v>
      </c>
      <c r="H3339" s="40">
        <v>64862</v>
      </c>
      <c r="I3339" s="40">
        <f t="shared" si="576"/>
        <v>68169.962</v>
      </c>
      <c r="J3339" s="40">
        <f t="shared" si="577"/>
        <v>68169.962</v>
      </c>
      <c r="K3339" s="39">
        <v>92622.936000000002</v>
      </c>
      <c r="L3339" s="39">
        <v>934712.6320000001</v>
      </c>
      <c r="M3339" s="39">
        <f t="shared" si="578"/>
        <v>92622.936000000002</v>
      </c>
    </row>
    <row r="3340" spans="1:13" ht="18.75" customHeight="1" x14ac:dyDescent="0.15">
      <c r="A3340" s="113"/>
      <c r="B3340" s="113"/>
      <c r="C3340" s="113"/>
      <c r="D3340" s="40" t="s">
        <v>2612</v>
      </c>
      <c r="E3340" s="40" t="s">
        <v>17</v>
      </c>
      <c r="F3340" s="40">
        <v>0</v>
      </c>
      <c r="G3340" s="40">
        <f t="shared" si="575"/>
        <v>0</v>
      </c>
      <c r="H3340" s="40">
        <v>73349.656000000003</v>
      </c>
      <c r="I3340" s="40">
        <f t="shared" si="576"/>
        <v>77090.488456000006</v>
      </c>
      <c r="J3340" s="40">
        <f t="shared" si="577"/>
        <v>77090.488456000006</v>
      </c>
      <c r="K3340" s="39">
        <v>104743.308768</v>
      </c>
      <c r="L3340" s="39">
        <v>541671.57799999998</v>
      </c>
      <c r="M3340" s="39">
        <f t="shared" si="578"/>
        <v>104743.308768</v>
      </c>
    </row>
    <row r="3341" spans="1:13" ht="24.75" customHeight="1" x14ac:dyDescent="0.15">
      <c r="A3341" s="113"/>
      <c r="B3341" s="113"/>
      <c r="C3341" s="113"/>
      <c r="D3341" s="40" t="s">
        <v>2613</v>
      </c>
      <c r="E3341" s="40" t="s">
        <v>17</v>
      </c>
      <c r="F3341" s="40">
        <v>0</v>
      </c>
      <c r="G3341" s="40">
        <f t="shared" si="575"/>
        <v>0</v>
      </c>
      <c r="H3341" s="40">
        <v>92660</v>
      </c>
      <c r="I3341" s="40">
        <f t="shared" si="576"/>
        <v>97385.66</v>
      </c>
      <c r="J3341" s="40">
        <f t="shared" si="577"/>
        <v>97385.66</v>
      </c>
      <c r="K3341" s="39">
        <v>132318.48000000001</v>
      </c>
      <c r="L3341" s="39">
        <v>158270</v>
      </c>
      <c r="M3341" s="39">
        <f t="shared" si="578"/>
        <v>132318.48000000001</v>
      </c>
    </row>
    <row r="3342" spans="1:13" ht="24.75" customHeight="1" x14ac:dyDescent="0.15">
      <c r="A3342" s="113"/>
      <c r="B3342" s="113"/>
      <c r="C3342" s="113"/>
      <c r="D3342" s="40" t="s">
        <v>2614</v>
      </c>
      <c r="E3342" s="40" t="s">
        <v>17</v>
      </c>
      <c r="F3342" s="40">
        <v>0</v>
      </c>
      <c r="G3342" s="40">
        <f t="shared" si="575"/>
        <v>0</v>
      </c>
      <c r="H3342" s="40">
        <v>74128</v>
      </c>
      <c r="I3342" s="40">
        <f t="shared" si="576"/>
        <v>77908.528000000006</v>
      </c>
      <c r="J3342" s="40">
        <f t="shared" si="577"/>
        <v>77908.528000000006</v>
      </c>
      <c r="K3342" s="39">
        <v>105854.784</v>
      </c>
      <c r="L3342" s="39">
        <v>170618.39199999999</v>
      </c>
      <c r="M3342" s="39">
        <f t="shared" si="578"/>
        <v>105854.784</v>
      </c>
    </row>
    <row r="3343" spans="1:13" ht="24.75" customHeight="1" x14ac:dyDescent="0.15">
      <c r="A3343" s="113"/>
      <c r="B3343" s="113"/>
      <c r="C3343" s="113"/>
      <c r="D3343" s="86" t="s">
        <v>81</v>
      </c>
      <c r="E3343" s="87"/>
      <c r="F3343" s="87"/>
      <c r="G3343" s="87"/>
      <c r="H3343" s="87"/>
      <c r="I3343" s="87"/>
      <c r="J3343" s="87"/>
      <c r="K3343" s="87"/>
      <c r="L3343" s="87"/>
      <c r="M3343" s="88"/>
    </row>
    <row r="3344" spans="1:13" ht="26.25" customHeight="1" x14ac:dyDescent="0.15">
      <c r="A3344" s="113"/>
      <c r="B3344" s="113"/>
      <c r="C3344" s="113"/>
      <c r="D3344" s="40" t="s">
        <v>2568</v>
      </c>
      <c r="E3344" s="118" t="s">
        <v>82</v>
      </c>
      <c r="F3344" s="40">
        <v>0</v>
      </c>
      <c r="G3344" s="40">
        <f>(F3344*19.88%)+F3344</f>
        <v>0</v>
      </c>
      <c r="H3344" s="40">
        <v>111192</v>
      </c>
      <c r="I3344" s="40">
        <f>(H3344*5.1%)+H3344</f>
        <v>116862.792</v>
      </c>
      <c r="J3344" s="40">
        <f>I3344</f>
        <v>116862.792</v>
      </c>
      <c r="K3344" s="121">
        <v>158782.17599999998</v>
      </c>
      <c r="L3344" s="121">
        <v>355795.72</v>
      </c>
      <c r="M3344" s="121">
        <f>MIN(K3344,L3344)</f>
        <v>158782.17599999998</v>
      </c>
    </row>
    <row r="3345" spans="1:13" ht="13.5" customHeight="1" x14ac:dyDescent="0.15">
      <c r="A3345" s="113"/>
      <c r="B3345" s="113"/>
      <c r="C3345" s="113"/>
      <c r="D3345" s="40" t="s">
        <v>2569</v>
      </c>
      <c r="E3345" s="119"/>
      <c r="F3345" s="40" t="s">
        <v>1743</v>
      </c>
      <c r="G3345" s="40" t="s">
        <v>1743</v>
      </c>
      <c r="H3345" s="40"/>
      <c r="I3345" s="40" t="s">
        <v>1743</v>
      </c>
      <c r="J3345" s="40"/>
      <c r="K3345" s="122"/>
      <c r="L3345" s="122"/>
      <c r="M3345" s="122"/>
    </row>
    <row r="3346" spans="1:13" ht="18.75" customHeight="1" x14ac:dyDescent="0.15">
      <c r="A3346" s="113"/>
      <c r="B3346" s="113"/>
      <c r="C3346" s="113"/>
      <c r="D3346" s="40" t="s">
        <v>2570</v>
      </c>
      <c r="E3346" s="119"/>
      <c r="F3346" s="40" t="s">
        <v>1743</v>
      </c>
      <c r="G3346" s="40" t="s">
        <v>1743</v>
      </c>
      <c r="H3346" s="40"/>
      <c r="I3346" s="40" t="s">
        <v>1743</v>
      </c>
      <c r="J3346" s="40"/>
      <c r="K3346" s="122"/>
      <c r="L3346" s="122"/>
      <c r="M3346" s="122"/>
    </row>
    <row r="3347" spans="1:13" ht="15" customHeight="1" x14ac:dyDescent="0.15">
      <c r="A3347" s="113"/>
      <c r="B3347" s="113"/>
      <c r="C3347" s="113"/>
      <c r="D3347" s="40" t="s">
        <v>2571</v>
      </c>
      <c r="E3347" s="119"/>
      <c r="F3347" s="40" t="s">
        <v>1743</v>
      </c>
      <c r="G3347" s="40" t="s">
        <v>1743</v>
      </c>
      <c r="H3347" s="40"/>
      <c r="I3347" s="40" t="s">
        <v>1743</v>
      </c>
      <c r="J3347" s="40"/>
      <c r="K3347" s="122"/>
      <c r="L3347" s="122"/>
      <c r="M3347" s="122"/>
    </row>
    <row r="3348" spans="1:13" ht="17.25" customHeight="1" x14ac:dyDescent="0.15">
      <c r="A3348" s="113"/>
      <c r="B3348" s="113"/>
      <c r="C3348" s="113"/>
      <c r="D3348" s="40" t="s">
        <v>2572</v>
      </c>
      <c r="E3348" s="119"/>
      <c r="F3348" s="40" t="s">
        <v>1743</v>
      </c>
      <c r="G3348" s="40" t="s">
        <v>1743</v>
      </c>
      <c r="H3348" s="40"/>
      <c r="I3348" s="40" t="s">
        <v>1743</v>
      </c>
      <c r="J3348" s="40"/>
      <c r="K3348" s="122"/>
      <c r="L3348" s="122"/>
      <c r="M3348" s="122"/>
    </row>
    <row r="3349" spans="1:13" ht="20.25" customHeight="1" x14ac:dyDescent="0.15">
      <c r="A3349" s="113"/>
      <c r="B3349" s="113"/>
      <c r="C3349" s="113"/>
      <c r="D3349" s="40" t="s">
        <v>2573</v>
      </c>
      <c r="E3349" s="119"/>
      <c r="F3349" s="40" t="s">
        <v>1743</v>
      </c>
      <c r="G3349" s="40" t="s">
        <v>1743</v>
      </c>
      <c r="H3349" s="40"/>
      <c r="I3349" s="40" t="s">
        <v>1743</v>
      </c>
      <c r="J3349" s="40"/>
      <c r="K3349" s="122"/>
      <c r="L3349" s="122"/>
      <c r="M3349" s="122"/>
    </row>
    <row r="3350" spans="1:13" ht="18.75" customHeight="1" x14ac:dyDescent="0.15">
      <c r="A3350" s="113"/>
      <c r="B3350" s="113"/>
      <c r="C3350" s="113"/>
      <c r="D3350" s="40" t="s">
        <v>2574</v>
      </c>
      <c r="E3350" s="119"/>
      <c r="F3350" s="40" t="s">
        <v>1743</v>
      </c>
      <c r="G3350" s="40" t="s">
        <v>1743</v>
      </c>
      <c r="H3350" s="40"/>
      <c r="I3350" s="40" t="s">
        <v>1743</v>
      </c>
      <c r="J3350" s="40"/>
      <c r="K3350" s="122"/>
      <c r="L3350" s="122"/>
      <c r="M3350" s="122"/>
    </row>
    <row r="3351" spans="1:13" ht="21.75" customHeight="1" x14ac:dyDescent="0.15">
      <c r="A3351" s="113"/>
      <c r="B3351" s="113"/>
      <c r="C3351" s="113"/>
      <c r="D3351" s="40" t="s">
        <v>2575</v>
      </c>
      <c r="E3351" s="119"/>
      <c r="F3351" s="40" t="s">
        <v>1743</v>
      </c>
      <c r="G3351" s="40" t="s">
        <v>1743</v>
      </c>
      <c r="H3351" s="40"/>
      <c r="I3351" s="40" t="s">
        <v>1743</v>
      </c>
      <c r="J3351" s="40"/>
      <c r="K3351" s="122"/>
      <c r="L3351" s="122"/>
      <c r="M3351" s="122"/>
    </row>
    <row r="3352" spans="1:13" ht="18.75" customHeight="1" x14ac:dyDescent="0.15">
      <c r="A3352" s="113"/>
      <c r="B3352" s="113"/>
      <c r="C3352" s="113"/>
      <c r="D3352" s="40" t="s">
        <v>2576</v>
      </c>
      <c r="E3352" s="119"/>
      <c r="F3352" s="40" t="s">
        <v>1743</v>
      </c>
      <c r="G3352" s="40" t="s">
        <v>1743</v>
      </c>
      <c r="H3352" s="40"/>
      <c r="I3352" s="40" t="s">
        <v>1743</v>
      </c>
      <c r="J3352" s="40"/>
      <c r="K3352" s="122"/>
      <c r="L3352" s="122"/>
      <c r="M3352" s="122"/>
    </row>
    <row r="3353" spans="1:13" ht="16.5" customHeight="1" x14ac:dyDescent="0.15">
      <c r="A3353" s="113"/>
      <c r="B3353" s="113"/>
      <c r="C3353" s="113"/>
      <c r="D3353" s="40" t="s">
        <v>2577</v>
      </c>
      <c r="E3353" s="119"/>
      <c r="F3353" s="40" t="s">
        <v>1743</v>
      </c>
      <c r="G3353" s="40" t="s">
        <v>1743</v>
      </c>
      <c r="H3353" s="40"/>
      <c r="I3353" s="40" t="s">
        <v>1743</v>
      </c>
      <c r="J3353" s="40"/>
      <c r="K3353" s="122"/>
      <c r="L3353" s="122"/>
      <c r="M3353" s="122"/>
    </row>
    <row r="3354" spans="1:13" ht="24.75" customHeight="1" x14ac:dyDescent="0.15">
      <c r="A3354" s="114"/>
      <c r="B3354" s="114"/>
      <c r="C3354" s="114"/>
      <c r="D3354" s="40" t="s">
        <v>764</v>
      </c>
      <c r="E3354" s="120"/>
      <c r="F3354" s="40" t="s">
        <v>1743</v>
      </c>
      <c r="G3354" s="40" t="s">
        <v>1743</v>
      </c>
      <c r="H3354" s="40"/>
      <c r="I3354" s="40" t="s">
        <v>1743</v>
      </c>
      <c r="J3354" s="40"/>
      <c r="K3354" s="123"/>
      <c r="L3354" s="123"/>
      <c r="M3354" s="123"/>
    </row>
    <row r="3355" spans="1:13" ht="16.5" customHeight="1" x14ac:dyDescent="0.15">
      <c r="A3355" s="112">
        <v>24</v>
      </c>
      <c r="B3355" s="112" t="s">
        <v>2615</v>
      </c>
      <c r="C3355" s="112" t="s">
        <v>2616</v>
      </c>
      <c r="D3355" s="86" t="s">
        <v>15</v>
      </c>
      <c r="E3355" s="87"/>
      <c r="F3355" s="87"/>
      <c r="G3355" s="87"/>
      <c r="H3355" s="87"/>
      <c r="I3355" s="87"/>
      <c r="J3355" s="87"/>
      <c r="K3355" s="87"/>
      <c r="L3355" s="87"/>
      <c r="M3355" s="88"/>
    </row>
    <row r="3356" spans="1:13" ht="15.75" customHeight="1" x14ac:dyDescent="0.15">
      <c r="A3356" s="113"/>
      <c r="B3356" s="113"/>
      <c r="C3356" s="113"/>
      <c r="D3356" s="40" t="s">
        <v>2617</v>
      </c>
      <c r="E3356" s="40" t="s">
        <v>17</v>
      </c>
      <c r="F3356" s="40">
        <v>0</v>
      </c>
      <c r="G3356" s="40">
        <f>(F3356*19.88%)+F3356</f>
        <v>0</v>
      </c>
      <c r="H3356" s="40">
        <v>0</v>
      </c>
      <c r="I3356" s="40">
        <f>(H3356*5.1%)+H3356</f>
        <v>0</v>
      </c>
      <c r="J3356" s="40">
        <f>I3356</f>
        <v>0</v>
      </c>
      <c r="K3356" s="39">
        <v>59160</v>
      </c>
      <c r="L3356" s="39">
        <v>75136.600000000006</v>
      </c>
      <c r="M3356" s="39">
        <f>MIN(K3356,L3356)</f>
        <v>59160</v>
      </c>
    </row>
    <row r="3357" spans="1:13" ht="15.75" customHeight="1" x14ac:dyDescent="0.15">
      <c r="A3357" s="113"/>
      <c r="B3357" s="113"/>
      <c r="C3357" s="113"/>
      <c r="D3357" s="40" t="s">
        <v>2618</v>
      </c>
      <c r="E3357" s="40" t="s">
        <v>17</v>
      </c>
      <c r="F3357" s="40">
        <v>0</v>
      </c>
      <c r="G3357" s="40">
        <f>(F3357*19.88%)+F3357</f>
        <v>0</v>
      </c>
      <c r="H3357" s="40">
        <v>0</v>
      </c>
      <c r="I3357" s="40">
        <f>(H3357*5.1%)+H3357</f>
        <v>0</v>
      </c>
      <c r="J3357" s="40">
        <f t="shared" ref="J3357:J3358" si="579">I3357</f>
        <v>0</v>
      </c>
      <c r="K3357" s="39">
        <v>65280</v>
      </c>
      <c r="L3357" s="39">
        <v>42333.06</v>
      </c>
      <c r="M3357" s="39">
        <f t="shared" ref="M3357:M3358" si="580">MIN(K3357,L3357)</f>
        <v>42333.06</v>
      </c>
    </row>
    <row r="3358" spans="1:13" ht="18.75" customHeight="1" x14ac:dyDescent="0.15">
      <c r="A3358" s="113"/>
      <c r="B3358" s="113"/>
      <c r="C3358" s="113"/>
      <c r="D3358" s="40" t="s">
        <v>2619</v>
      </c>
      <c r="E3358" s="40" t="s">
        <v>17</v>
      </c>
      <c r="F3358" s="40">
        <v>0</v>
      </c>
      <c r="G3358" s="40">
        <f>(F3358*19.88%)+F3358</f>
        <v>0</v>
      </c>
      <c r="H3358" s="40">
        <v>0</v>
      </c>
      <c r="I3358" s="40">
        <f>(H3358*5.1%)+H3358</f>
        <v>0</v>
      </c>
      <c r="J3358" s="40">
        <f t="shared" si="579"/>
        <v>0</v>
      </c>
      <c r="K3358" s="39">
        <v>122400</v>
      </c>
      <c r="L3358" s="39">
        <v>91630</v>
      </c>
      <c r="M3358" s="39">
        <f t="shared" si="580"/>
        <v>91630</v>
      </c>
    </row>
    <row r="3359" spans="1:13" ht="24.75" customHeight="1" x14ac:dyDescent="0.15">
      <c r="A3359" s="113"/>
      <c r="B3359" s="113"/>
      <c r="C3359" s="113"/>
      <c r="D3359" s="86" t="s">
        <v>81</v>
      </c>
      <c r="E3359" s="87"/>
      <c r="F3359" s="87"/>
      <c r="G3359" s="87"/>
      <c r="H3359" s="87"/>
      <c r="I3359" s="87"/>
      <c r="J3359" s="87"/>
      <c r="K3359" s="87"/>
      <c r="L3359" s="87"/>
      <c r="M3359" s="88"/>
    </row>
    <row r="3360" spans="1:13" ht="24" customHeight="1" x14ac:dyDescent="0.15">
      <c r="A3360" s="113"/>
      <c r="B3360" s="113"/>
      <c r="C3360" s="113"/>
      <c r="D3360" s="40" t="s">
        <v>2620</v>
      </c>
      <c r="E3360" s="118" t="s">
        <v>82</v>
      </c>
      <c r="F3360" s="40">
        <v>0</v>
      </c>
      <c r="G3360" s="40">
        <f>(F3360*19.88%)+F3360</f>
        <v>0</v>
      </c>
      <c r="H3360" s="40">
        <v>0</v>
      </c>
      <c r="I3360" s="40">
        <f>(H3360*5.1%)+H3360</f>
        <v>0</v>
      </c>
      <c r="J3360" s="40">
        <f>I3360</f>
        <v>0</v>
      </c>
      <c r="K3360" s="121">
        <v>51000</v>
      </c>
      <c r="L3360" s="121">
        <v>105443.52</v>
      </c>
      <c r="M3360" s="121">
        <f>MIN(K3360,L3360)</f>
        <v>51000</v>
      </c>
    </row>
    <row r="3361" spans="1:13" ht="19.5" customHeight="1" x14ac:dyDescent="0.15">
      <c r="A3361" s="113"/>
      <c r="B3361" s="113"/>
      <c r="C3361" s="113"/>
      <c r="D3361" s="40" t="s">
        <v>2621</v>
      </c>
      <c r="E3361" s="119"/>
      <c r="F3361" s="40" t="s">
        <v>1743</v>
      </c>
      <c r="G3361" s="40"/>
      <c r="H3361" s="40"/>
      <c r="I3361" s="40"/>
      <c r="J3361" s="40"/>
      <c r="K3361" s="122"/>
      <c r="L3361" s="122"/>
      <c r="M3361" s="122"/>
    </row>
    <row r="3362" spans="1:13" ht="17.25" customHeight="1" x14ac:dyDescent="0.15">
      <c r="A3362" s="113"/>
      <c r="B3362" s="113"/>
      <c r="C3362" s="113"/>
      <c r="D3362" s="40" t="s">
        <v>2622</v>
      </c>
      <c r="E3362" s="119"/>
      <c r="F3362" s="40" t="s">
        <v>1743</v>
      </c>
      <c r="G3362" s="40"/>
      <c r="H3362" s="40"/>
      <c r="I3362" s="40"/>
      <c r="J3362" s="40"/>
      <c r="K3362" s="122"/>
      <c r="L3362" s="122"/>
      <c r="M3362" s="122"/>
    </row>
    <row r="3363" spans="1:13" ht="18" customHeight="1" x14ac:dyDescent="0.15">
      <c r="A3363" s="113"/>
      <c r="B3363" s="113"/>
      <c r="C3363" s="113"/>
      <c r="D3363" s="40" t="s">
        <v>2623</v>
      </c>
      <c r="E3363" s="119"/>
      <c r="F3363" s="40" t="s">
        <v>1743</v>
      </c>
      <c r="G3363" s="40"/>
      <c r="H3363" s="40"/>
      <c r="I3363" s="40"/>
      <c r="J3363" s="40"/>
      <c r="K3363" s="122"/>
      <c r="L3363" s="122"/>
      <c r="M3363" s="122"/>
    </row>
    <row r="3364" spans="1:13" ht="31.5" customHeight="1" x14ac:dyDescent="0.15">
      <c r="A3364" s="114"/>
      <c r="B3364" s="114"/>
      <c r="C3364" s="114"/>
      <c r="D3364" s="40" t="s">
        <v>2624</v>
      </c>
      <c r="E3364" s="120"/>
      <c r="F3364" s="40" t="s">
        <v>1743</v>
      </c>
      <c r="G3364" s="40"/>
      <c r="H3364" s="40"/>
      <c r="I3364" s="40"/>
      <c r="J3364" s="40"/>
      <c r="K3364" s="123"/>
      <c r="L3364" s="123"/>
      <c r="M3364" s="123"/>
    </row>
    <row r="3365" spans="1:13" ht="16.5" customHeight="1" x14ac:dyDescent="0.15">
      <c r="A3365" s="112">
        <v>25</v>
      </c>
      <c r="B3365" s="112" t="s">
        <v>2625</v>
      </c>
      <c r="C3365" s="112" t="s">
        <v>2626</v>
      </c>
      <c r="D3365" s="47" t="s">
        <v>15</v>
      </c>
      <c r="E3365" s="47"/>
      <c r="F3365" s="47"/>
      <c r="G3365" s="47"/>
      <c r="H3365" s="47"/>
      <c r="I3365" s="47"/>
      <c r="J3365" s="47"/>
      <c r="K3365" s="59"/>
      <c r="L3365" s="59"/>
      <c r="M3365" s="59"/>
    </row>
    <row r="3366" spans="1:13" ht="24.75" customHeight="1" x14ac:dyDescent="0.15">
      <c r="A3366" s="113"/>
      <c r="B3366" s="113"/>
      <c r="C3366" s="113"/>
      <c r="D3366" s="40" t="s">
        <v>2627</v>
      </c>
      <c r="E3366" s="40" t="s">
        <v>17</v>
      </c>
      <c r="F3366" s="40">
        <v>0</v>
      </c>
      <c r="G3366" s="40">
        <f>(F3366*19.88%)+F3366</f>
        <v>0</v>
      </c>
      <c r="H3366" s="40">
        <v>74128</v>
      </c>
      <c r="I3366" s="40">
        <f>(H3366*5.1%)+H3366</f>
        <v>77908.528000000006</v>
      </c>
      <c r="J3366" s="40">
        <f>I3366</f>
        <v>77908.528000000006</v>
      </c>
      <c r="K3366" s="39">
        <v>105854.784</v>
      </c>
      <c r="L3366" s="39">
        <v>58476.6</v>
      </c>
      <c r="M3366" s="39">
        <f>MIN(K3366,L3366)</f>
        <v>58476.6</v>
      </c>
    </row>
    <row r="3367" spans="1:13" ht="29.25" customHeight="1" x14ac:dyDescent="0.15">
      <c r="A3367" s="113"/>
      <c r="B3367" s="113"/>
      <c r="C3367" s="113"/>
      <c r="D3367" s="40" t="s">
        <v>2628</v>
      </c>
      <c r="E3367" s="40" t="s">
        <v>17</v>
      </c>
      <c r="F3367" s="40">
        <v>0</v>
      </c>
      <c r="G3367" s="40">
        <f>(F3367*19.88%)+F3367</f>
        <v>0</v>
      </c>
      <c r="H3367" s="40">
        <v>64862</v>
      </c>
      <c r="I3367" s="40">
        <f>(H3367*5.1%)+H3367</f>
        <v>68169.962</v>
      </c>
      <c r="J3367" s="40">
        <f t="shared" ref="J3367:J3370" si="581">I3367</f>
        <v>68169.962</v>
      </c>
      <c r="K3367" s="39">
        <v>92622.936000000002</v>
      </c>
      <c r="L3367" s="39">
        <v>93982.392000000007</v>
      </c>
      <c r="M3367" s="39">
        <f t="shared" ref="M3367:M3370" si="582">MIN(K3367,L3367)</f>
        <v>92622.936000000002</v>
      </c>
    </row>
    <row r="3368" spans="1:13" ht="26.25" customHeight="1" x14ac:dyDescent="0.15">
      <c r="A3368" s="113"/>
      <c r="B3368" s="113"/>
      <c r="C3368" s="113"/>
      <c r="D3368" s="40" t="s">
        <v>2629</v>
      </c>
      <c r="E3368" s="40" t="s">
        <v>17</v>
      </c>
      <c r="F3368" s="40">
        <v>0</v>
      </c>
      <c r="G3368" s="40">
        <f>(F3368*19.88%)+F3368</f>
        <v>0</v>
      </c>
      <c r="H3368" s="40">
        <v>111192</v>
      </c>
      <c r="I3368" s="40">
        <f>(H3368*5.1%)+H3368</f>
        <v>116862.792</v>
      </c>
      <c r="J3368" s="40">
        <f t="shared" si="581"/>
        <v>116862.792</v>
      </c>
      <c r="K3368" s="39">
        <v>158782.17599999998</v>
      </c>
      <c r="L3368" s="39">
        <v>75174.917999999991</v>
      </c>
      <c r="M3368" s="39">
        <f t="shared" si="582"/>
        <v>75174.917999999991</v>
      </c>
    </row>
    <row r="3369" spans="1:13" ht="24.75" customHeight="1" x14ac:dyDescent="0.15">
      <c r="A3369" s="113"/>
      <c r="B3369" s="113"/>
      <c r="C3369" s="113"/>
      <c r="D3369" s="40" t="s">
        <v>2630</v>
      </c>
      <c r="E3369" s="40" t="s">
        <v>17</v>
      </c>
      <c r="F3369" s="40">
        <v>0</v>
      </c>
      <c r="G3369" s="40">
        <f>(F3369*19.88%)+F3369</f>
        <v>0</v>
      </c>
      <c r="H3369" s="40">
        <v>92660</v>
      </c>
      <c r="I3369" s="40">
        <f>(H3369*5.1%)+H3369</f>
        <v>97385.66</v>
      </c>
      <c r="J3369" s="40">
        <f t="shared" si="581"/>
        <v>97385.66</v>
      </c>
      <c r="K3369" s="39">
        <v>132318.48000000001</v>
      </c>
      <c r="L3369" s="39">
        <v>158956.39199999999</v>
      </c>
      <c r="M3369" s="39">
        <f t="shared" si="582"/>
        <v>132318.48000000001</v>
      </c>
    </row>
    <row r="3370" spans="1:13" ht="24.75" customHeight="1" x14ac:dyDescent="0.15">
      <c r="A3370" s="113"/>
      <c r="B3370" s="113"/>
      <c r="C3370" s="113"/>
      <c r="D3370" s="40" t="s">
        <v>2631</v>
      </c>
      <c r="E3370" s="40" t="s">
        <v>17</v>
      </c>
      <c r="F3370" s="40">
        <v>0</v>
      </c>
      <c r="G3370" s="40">
        <f>(F3370*19.88%)+F3370</f>
        <v>0</v>
      </c>
      <c r="H3370" s="40">
        <v>74128</v>
      </c>
      <c r="I3370" s="40">
        <f>(H3370*5.1%)+H3370</f>
        <v>77908.528000000006</v>
      </c>
      <c r="J3370" s="40">
        <f t="shared" si="581"/>
        <v>77908.528000000006</v>
      </c>
      <c r="K3370" s="39">
        <v>105854.784</v>
      </c>
      <c r="L3370" s="39">
        <v>93462.6</v>
      </c>
      <c r="M3370" s="39">
        <f t="shared" si="582"/>
        <v>93462.6</v>
      </c>
    </row>
    <row r="3371" spans="1:13" ht="24.75" customHeight="1" x14ac:dyDescent="0.15">
      <c r="A3371" s="113"/>
      <c r="B3371" s="113"/>
      <c r="C3371" s="113"/>
      <c r="D3371" s="86" t="s">
        <v>81</v>
      </c>
      <c r="E3371" s="87"/>
      <c r="F3371" s="87"/>
      <c r="G3371" s="87"/>
      <c r="H3371" s="87"/>
      <c r="I3371" s="87"/>
      <c r="J3371" s="87"/>
      <c r="K3371" s="87"/>
      <c r="L3371" s="87"/>
      <c r="M3371" s="88"/>
    </row>
    <row r="3372" spans="1:13" ht="24.75" customHeight="1" x14ac:dyDescent="0.15">
      <c r="A3372" s="113"/>
      <c r="B3372" s="113"/>
      <c r="C3372" s="113"/>
      <c r="D3372" s="40" t="s">
        <v>114</v>
      </c>
      <c r="E3372" s="118" t="s">
        <v>82</v>
      </c>
      <c r="F3372" s="40">
        <v>0</v>
      </c>
      <c r="G3372" s="40">
        <f>(F3372*19.88%)+F3372</f>
        <v>0</v>
      </c>
      <c r="H3372" s="40">
        <v>92660</v>
      </c>
      <c r="I3372" s="40">
        <f>(H3372*5.1%)+H3372</f>
        <v>97385.66</v>
      </c>
      <c r="J3372" s="40">
        <f>I3372</f>
        <v>97385.66</v>
      </c>
      <c r="K3372" s="121">
        <v>132318.48000000001</v>
      </c>
      <c r="L3372" s="121">
        <v>129105.48</v>
      </c>
      <c r="M3372" s="121">
        <f>MIN(K3372,L3372)</f>
        <v>129105.48</v>
      </c>
    </row>
    <row r="3373" spans="1:13" ht="24.75" customHeight="1" x14ac:dyDescent="0.15">
      <c r="A3373" s="113"/>
      <c r="B3373" s="113"/>
      <c r="C3373" s="113"/>
      <c r="D3373" s="40" t="s">
        <v>405</v>
      </c>
      <c r="E3373" s="119"/>
      <c r="F3373" s="40" t="s">
        <v>1743</v>
      </c>
      <c r="G3373" s="40" t="s">
        <v>1743</v>
      </c>
      <c r="H3373" s="40"/>
      <c r="I3373" s="40" t="s">
        <v>1743</v>
      </c>
      <c r="J3373" s="40"/>
      <c r="K3373" s="122"/>
      <c r="L3373" s="122"/>
      <c r="M3373" s="122"/>
    </row>
    <row r="3374" spans="1:13" x14ac:dyDescent="0.15">
      <c r="A3374" s="113"/>
      <c r="B3374" s="113"/>
      <c r="C3374" s="113"/>
      <c r="D3374" s="40" t="s">
        <v>2632</v>
      </c>
      <c r="E3374" s="119"/>
      <c r="F3374" s="40" t="s">
        <v>1743</v>
      </c>
      <c r="G3374" s="40" t="s">
        <v>1743</v>
      </c>
      <c r="H3374" s="40"/>
      <c r="I3374" s="40" t="s">
        <v>1743</v>
      </c>
      <c r="J3374" s="40"/>
      <c r="K3374" s="122"/>
      <c r="L3374" s="122"/>
      <c r="M3374" s="122"/>
    </row>
    <row r="3375" spans="1:13" ht="24.75" customHeight="1" x14ac:dyDescent="0.15">
      <c r="A3375" s="113"/>
      <c r="B3375" s="113"/>
      <c r="C3375" s="113"/>
      <c r="D3375" s="40" t="s">
        <v>1812</v>
      </c>
      <c r="E3375" s="119"/>
      <c r="F3375" s="40" t="s">
        <v>1743</v>
      </c>
      <c r="G3375" s="40" t="s">
        <v>1743</v>
      </c>
      <c r="H3375" s="40"/>
      <c r="I3375" s="40" t="s">
        <v>1743</v>
      </c>
      <c r="J3375" s="40"/>
      <c r="K3375" s="122"/>
      <c r="L3375" s="122"/>
      <c r="M3375" s="122"/>
    </row>
    <row r="3376" spans="1:13" ht="33" customHeight="1" x14ac:dyDescent="0.15">
      <c r="A3376" s="113"/>
      <c r="B3376" s="113"/>
      <c r="C3376" s="113"/>
      <c r="D3376" s="40" t="s">
        <v>2633</v>
      </c>
      <c r="E3376" s="119"/>
      <c r="F3376" s="40" t="s">
        <v>1743</v>
      </c>
      <c r="G3376" s="40" t="s">
        <v>1743</v>
      </c>
      <c r="H3376" s="40"/>
      <c r="I3376" s="40" t="s">
        <v>1743</v>
      </c>
      <c r="J3376" s="40"/>
      <c r="K3376" s="122"/>
      <c r="L3376" s="122"/>
      <c r="M3376" s="122"/>
    </row>
    <row r="3377" spans="1:13" ht="24.75" customHeight="1" x14ac:dyDescent="0.15">
      <c r="A3377" s="114"/>
      <c r="B3377" s="114"/>
      <c r="C3377" s="114"/>
      <c r="D3377" s="40" t="s">
        <v>119</v>
      </c>
      <c r="E3377" s="120"/>
      <c r="F3377" s="40" t="s">
        <v>1743</v>
      </c>
      <c r="G3377" s="40" t="s">
        <v>1743</v>
      </c>
      <c r="H3377" s="40"/>
      <c r="I3377" s="40" t="s">
        <v>1743</v>
      </c>
      <c r="J3377" s="40"/>
      <c r="K3377" s="123"/>
      <c r="L3377" s="123"/>
      <c r="M3377" s="123"/>
    </row>
    <row r="3378" spans="1:13" ht="24.75" customHeight="1" x14ac:dyDescent="0.15">
      <c r="A3378" s="112">
        <v>26</v>
      </c>
      <c r="B3378" s="112" t="s">
        <v>2634</v>
      </c>
      <c r="C3378" s="112" t="s">
        <v>2635</v>
      </c>
      <c r="D3378" s="86" t="s">
        <v>15</v>
      </c>
      <c r="E3378" s="87"/>
      <c r="F3378" s="87"/>
      <c r="G3378" s="87"/>
      <c r="H3378" s="87"/>
      <c r="I3378" s="87"/>
      <c r="J3378" s="87"/>
      <c r="K3378" s="87"/>
      <c r="L3378" s="87"/>
      <c r="M3378" s="88"/>
    </row>
    <row r="3379" spans="1:13" ht="24.75" customHeight="1" x14ac:dyDescent="0.15">
      <c r="A3379" s="113"/>
      <c r="B3379" s="113"/>
      <c r="C3379" s="113"/>
      <c r="D3379" s="40" t="s">
        <v>2636</v>
      </c>
      <c r="E3379" s="40" t="s">
        <v>17</v>
      </c>
      <c r="F3379" s="40">
        <v>0</v>
      </c>
      <c r="G3379" s="40">
        <f t="shared" ref="G3379:G3387" si="583">(F3379*19.88%)+F3379</f>
        <v>0</v>
      </c>
      <c r="H3379" s="40">
        <v>33379.838400000001</v>
      </c>
      <c r="I3379" s="40">
        <f t="shared" ref="I3379:I3387" si="584">(H3379*5.1%)+H3379</f>
        <v>35082.210158399997</v>
      </c>
      <c r="J3379" s="40">
        <f>I3379</f>
        <v>35082.210158399997</v>
      </c>
      <c r="K3379" s="39">
        <v>47666.409235200001</v>
      </c>
      <c r="L3379" s="39">
        <v>93462.6</v>
      </c>
      <c r="M3379" s="39">
        <f>MIN(K3379,L3379)</f>
        <v>47666.409235200001</v>
      </c>
    </row>
    <row r="3380" spans="1:13" ht="24.75" customHeight="1" x14ac:dyDescent="0.15">
      <c r="A3380" s="113"/>
      <c r="B3380" s="113"/>
      <c r="C3380" s="113"/>
      <c r="D3380" s="40" t="s">
        <v>2637</v>
      </c>
      <c r="E3380" s="40" t="s">
        <v>17</v>
      </c>
      <c r="F3380" s="40">
        <v>0</v>
      </c>
      <c r="G3380" s="40">
        <f t="shared" si="583"/>
        <v>0</v>
      </c>
      <c r="H3380" s="40">
        <v>32431</v>
      </c>
      <c r="I3380" s="40">
        <f t="shared" si="584"/>
        <v>34084.981</v>
      </c>
      <c r="J3380" s="40">
        <f t="shared" ref="J3380:J3387" si="585">I3380</f>
        <v>34084.981</v>
      </c>
      <c r="K3380" s="39">
        <v>46311.468000000001</v>
      </c>
      <c r="L3380" s="39">
        <v>44067.366000000002</v>
      </c>
      <c r="M3380" s="39">
        <f t="shared" ref="M3380:M3387" si="586">MIN(K3380,L3380)</f>
        <v>44067.366000000002</v>
      </c>
    </row>
    <row r="3381" spans="1:13" ht="33" customHeight="1" x14ac:dyDescent="0.15">
      <c r="A3381" s="113"/>
      <c r="B3381" s="113"/>
      <c r="C3381" s="113"/>
      <c r="D3381" s="40" t="s">
        <v>2638</v>
      </c>
      <c r="E3381" s="40" t="s">
        <v>17</v>
      </c>
      <c r="F3381" s="40">
        <v>0</v>
      </c>
      <c r="G3381" s="40">
        <f t="shared" si="583"/>
        <v>0</v>
      </c>
      <c r="H3381" s="40">
        <v>21905.750599999999</v>
      </c>
      <c r="I3381" s="40">
        <f t="shared" si="584"/>
        <v>23022.9438806</v>
      </c>
      <c r="J3381" s="40">
        <f t="shared" si="585"/>
        <v>23022.9438806</v>
      </c>
      <c r="K3381" s="39">
        <v>31281.411856800001</v>
      </c>
      <c r="L3381" s="39">
        <v>114189.306</v>
      </c>
      <c r="M3381" s="39">
        <f t="shared" si="586"/>
        <v>31281.411856800001</v>
      </c>
    </row>
    <row r="3382" spans="1:13" ht="24.75" customHeight="1" x14ac:dyDescent="0.15">
      <c r="A3382" s="113"/>
      <c r="B3382" s="113"/>
      <c r="C3382" s="113"/>
      <c r="D3382" s="40" t="s">
        <v>1828</v>
      </c>
      <c r="E3382" s="40" t="s">
        <v>17</v>
      </c>
      <c r="F3382" s="40">
        <v>0</v>
      </c>
      <c r="G3382" s="40">
        <f t="shared" si="583"/>
        <v>0</v>
      </c>
      <c r="H3382" s="40">
        <v>76703.021399999998</v>
      </c>
      <c r="I3382" s="40">
        <f t="shared" si="584"/>
        <v>80614.875491400002</v>
      </c>
      <c r="J3382" s="40">
        <f t="shared" si="585"/>
        <v>80614.875491400002</v>
      </c>
      <c r="K3382" s="39">
        <v>109531.9145592</v>
      </c>
      <c r="L3382" s="39">
        <v>76007.917999999991</v>
      </c>
      <c r="M3382" s="39">
        <f t="shared" si="586"/>
        <v>76007.917999999991</v>
      </c>
    </row>
    <row r="3383" spans="1:13" ht="22.5" customHeight="1" x14ac:dyDescent="0.15">
      <c r="A3383" s="113"/>
      <c r="B3383" s="113"/>
      <c r="C3383" s="113"/>
      <c r="D3383" s="40" t="s">
        <v>2639</v>
      </c>
      <c r="E3383" s="40" t="s">
        <v>17</v>
      </c>
      <c r="F3383" s="40">
        <v>0</v>
      </c>
      <c r="G3383" s="40">
        <f t="shared" si="583"/>
        <v>0</v>
      </c>
      <c r="H3383" s="40">
        <v>92660</v>
      </c>
      <c r="I3383" s="40">
        <f t="shared" si="584"/>
        <v>97385.66</v>
      </c>
      <c r="J3383" s="40">
        <f t="shared" si="585"/>
        <v>97385.66</v>
      </c>
      <c r="K3383" s="39">
        <v>132318.48000000001</v>
      </c>
      <c r="L3383" s="39">
        <v>108976.39200000001</v>
      </c>
      <c r="M3383" s="39">
        <f t="shared" si="586"/>
        <v>108976.39200000001</v>
      </c>
    </row>
    <row r="3384" spans="1:13" ht="22.5" customHeight="1" x14ac:dyDescent="0.15">
      <c r="A3384" s="113"/>
      <c r="B3384" s="113"/>
      <c r="C3384" s="113"/>
      <c r="D3384" s="40" t="s">
        <v>2640</v>
      </c>
      <c r="E3384" s="40" t="s">
        <v>17</v>
      </c>
      <c r="F3384" s="40">
        <v>0</v>
      </c>
      <c r="G3384" s="40">
        <f t="shared" si="583"/>
        <v>0</v>
      </c>
      <c r="H3384" s="40">
        <v>74128</v>
      </c>
      <c r="I3384" s="40">
        <f t="shared" si="584"/>
        <v>77908.528000000006</v>
      </c>
      <c r="J3384" s="40">
        <f t="shared" si="585"/>
        <v>77908.528000000006</v>
      </c>
      <c r="K3384" s="39">
        <v>105854.784</v>
      </c>
      <c r="L3384" s="39">
        <v>334109.63600000006</v>
      </c>
      <c r="M3384" s="39">
        <f t="shared" si="586"/>
        <v>105854.784</v>
      </c>
    </row>
    <row r="3385" spans="1:13" ht="24.75" customHeight="1" x14ac:dyDescent="0.15">
      <c r="A3385" s="113"/>
      <c r="B3385" s="113"/>
      <c r="C3385" s="113"/>
      <c r="D3385" s="40" t="s">
        <v>1816</v>
      </c>
      <c r="E3385" s="40" t="s">
        <v>17</v>
      </c>
      <c r="F3385" s="40">
        <v>0</v>
      </c>
      <c r="G3385" s="40">
        <f t="shared" si="583"/>
        <v>0</v>
      </c>
      <c r="H3385" s="40">
        <v>64862</v>
      </c>
      <c r="I3385" s="40">
        <f t="shared" si="584"/>
        <v>68169.962</v>
      </c>
      <c r="J3385" s="40">
        <f t="shared" si="585"/>
        <v>68169.962</v>
      </c>
      <c r="K3385" s="39">
        <v>92622.936000000002</v>
      </c>
      <c r="L3385" s="39">
        <v>58996.392000000007</v>
      </c>
      <c r="M3385" s="39">
        <f t="shared" si="586"/>
        <v>58996.392000000007</v>
      </c>
    </row>
    <row r="3386" spans="1:13" ht="21.75" customHeight="1" x14ac:dyDescent="0.15">
      <c r="A3386" s="113"/>
      <c r="B3386" s="113"/>
      <c r="C3386" s="113"/>
      <c r="D3386" s="40" t="s">
        <v>2641</v>
      </c>
      <c r="E3386" s="40" t="s">
        <v>17</v>
      </c>
      <c r="F3386" s="40">
        <v>0</v>
      </c>
      <c r="G3386" s="40">
        <f t="shared" si="583"/>
        <v>0</v>
      </c>
      <c r="H3386" s="40">
        <v>75104.636400000003</v>
      </c>
      <c r="I3386" s="40">
        <f t="shared" si="584"/>
        <v>78934.972856399996</v>
      </c>
      <c r="J3386" s="40">
        <f t="shared" si="585"/>
        <v>78934.972856399996</v>
      </c>
      <c r="K3386" s="39">
        <v>107249.42077920001</v>
      </c>
      <c r="L3386" s="39">
        <v>58996.392000000007</v>
      </c>
      <c r="M3386" s="39">
        <f t="shared" si="586"/>
        <v>58996.392000000007</v>
      </c>
    </row>
    <row r="3387" spans="1:13" ht="24.75" customHeight="1" x14ac:dyDescent="0.15">
      <c r="A3387" s="113"/>
      <c r="B3387" s="113"/>
      <c r="C3387" s="113"/>
      <c r="D3387" s="40" t="s">
        <v>2189</v>
      </c>
      <c r="E3387" s="40" t="s">
        <v>17</v>
      </c>
      <c r="F3387" s="40">
        <v>0</v>
      </c>
      <c r="G3387" s="40">
        <f t="shared" si="583"/>
        <v>0</v>
      </c>
      <c r="H3387" s="40">
        <v>92660</v>
      </c>
      <c r="I3387" s="40">
        <f t="shared" si="584"/>
        <v>97385.66</v>
      </c>
      <c r="J3387" s="40">
        <f t="shared" si="585"/>
        <v>97385.66</v>
      </c>
      <c r="K3387" s="39">
        <v>132318.48000000001</v>
      </c>
      <c r="L3387" s="39">
        <v>518475.86</v>
      </c>
      <c r="M3387" s="39">
        <f t="shared" si="586"/>
        <v>132318.48000000001</v>
      </c>
    </row>
    <row r="3388" spans="1:13" ht="24.75" customHeight="1" x14ac:dyDescent="0.15">
      <c r="A3388" s="113"/>
      <c r="B3388" s="113"/>
      <c r="C3388" s="113"/>
      <c r="D3388" s="86" t="s">
        <v>81</v>
      </c>
      <c r="E3388" s="87"/>
      <c r="F3388" s="87"/>
      <c r="G3388" s="87"/>
      <c r="H3388" s="87"/>
      <c r="I3388" s="87"/>
      <c r="J3388" s="87"/>
      <c r="K3388" s="87"/>
      <c r="L3388" s="87"/>
      <c r="M3388" s="88"/>
    </row>
    <row r="3389" spans="1:13" ht="24.75" customHeight="1" x14ac:dyDescent="0.15">
      <c r="A3389" s="113"/>
      <c r="B3389" s="113"/>
      <c r="C3389" s="113"/>
      <c r="D3389" s="40" t="s">
        <v>2642</v>
      </c>
      <c r="E3389" s="118" t="s">
        <v>82</v>
      </c>
      <c r="F3389" s="40">
        <v>0</v>
      </c>
      <c r="G3389" s="40">
        <f>(F3389*19.88%)+F3389</f>
        <v>0</v>
      </c>
      <c r="H3389" s="40">
        <v>58414.717199999999</v>
      </c>
      <c r="I3389" s="40">
        <f>(H3389*5.1%)+H3389</f>
        <v>61393.867777200001</v>
      </c>
      <c r="J3389" s="40">
        <f>I3389</f>
        <v>61393.867777200001</v>
      </c>
      <c r="K3389" s="121">
        <v>83416.216161600008</v>
      </c>
      <c r="L3389" s="121">
        <v>212990.96</v>
      </c>
      <c r="M3389" s="121">
        <f>MIN(K3389,L3389)</f>
        <v>83416.216161600008</v>
      </c>
    </row>
    <row r="3390" spans="1:13" ht="24.75" customHeight="1" x14ac:dyDescent="0.15">
      <c r="A3390" s="113"/>
      <c r="B3390" s="113"/>
      <c r="C3390" s="113"/>
      <c r="D3390" s="40" t="s">
        <v>2643</v>
      </c>
      <c r="E3390" s="119"/>
      <c r="F3390" s="40" t="s">
        <v>1743</v>
      </c>
      <c r="G3390" s="40" t="s">
        <v>1743</v>
      </c>
      <c r="H3390" s="40"/>
      <c r="I3390" s="40" t="s">
        <v>1743</v>
      </c>
      <c r="J3390" s="40"/>
      <c r="K3390" s="122"/>
      <c r="L3390" s="122"/>
      <c r="M3390" s="122"/>
    </row>
    <row r="3391" spans="1:13" ht="33" customHeight="1" x14ac:dyDescent="0.15">
      <c r="A3391" s="113"/>
      <c r="B3391" s="113"/>
      <c r="C3391" s="113"/>
      <c r="D3391" s="40" t="s">
        <v>2644</v>
      </c>
      <c r="E3391" s="119"/>
      <c r="F3391" s="40" t="s">
        <v>1743</v>
      </c>
      <c r="G3391" s="40" t="s">
        <v>1743</v>
      </c>
      <c r="H3391" s="40"/>
      <c r="I3391" s="40" t="s">
        <v>1743</v>
      </c>
      <c r="J3391" s="40"/>
      <c r="K3391" s="122"/>
      <c r="L3391" s="122"/>
      <c r="M3391" s="122"/>
    </row>
    <row r="3392" spans="1:13" ht="33" customHeight="1" x14ac:dyDescent="0.15">
      <c r="A3392" s="113"/>
      <c r="B3392" s="113"/>
      <c r="C3392" s="113"/>
      <c r="D3392" s="40" t="s">
        <v>2645</v>
      </c>
      <c r="E3392" s="119"/>
      <c r="F3392" s="40" t="s">
        <v>1743</v>
      </c>
      <c r="G3392" s="40" t="s">
        <v>1743</v>
      </c>
      <c r="H3392" s="40"/>
      <c r="I3392" s="40" t="s">
        <v>1743</v>
      </c>
      <c r="J3392" s="40"/>
      <c r="K3392" s="122"/>
      <c r="L3392" s="122"/>
      <c r="M3392" s="122"/>
    </row>
    <row r="3393" spans="1:13" ht="33" customHeight="1" x14ac:dyDescent="0.15">
      <c r="A3393" s="113"/>
      <c r="B3393" s="113"/>
      <c r="C3393" s="113"/>
      <c r="D3393" s="40" t="s">
        <v>2646</v>
      </c>
      <c r="E3393" s="119"/>
      <c r="F3393" s="40" t="s">
        <v>1743</v>
      </c>
      <c r="G3393" s="40" t="s">
        <v>1743</v>
      </c>
      <c r="H3393" s="40"/>
      <c r="I3393" s="40" t="s">
        <v>1743</v>
      </c>
      <c r="J3393" s="40"/>
      <c r="K3393" s="122"/>
      <c r="L3393" s="122"/>
      <c r="M3393" s="122"/>
    </row>
    <row r="3394" spans="1:13" ht="24.75" customHeight="1" x14ac:dyDescent="0.15">
      <c r="A3394" s="113"/>
      <c r="B3394" s="113"/>
      <c r="C3394" s="113"/>
      <c r="D3394" s="40" t="s">
        <v>2647</v>
      </c>
      <c r="E3394" s="119"/>
      <c r="F3394" s="40" t="s">
        <v>1743</v>
      </c>
      <c r="G3394" s="40" t="s">
        <v>1743</v>
      </c>
      <c r="H3394" s="40"/>
      <c r="I3394" s="40" t="s">
        <v>1743</v>
      </c>
      <c r="J3394" s="40"/>
      <c r="K3394" s="122"/>
      <c r="L3394" s="122"/>
      <c r="M3394" s="122"/>
    </row>
    <row r="3395" spans="1:13" ht="33" customHeight="1" x14ac:dyDescent="0.15">
      <c r="A3395" s="114"/>
      <c r="B3395" s="114"/>
      <c r="C3395" s="114"/>
      <c r="D3395" s="40" t="s">
        <v>2648</v>
      </c>
      <c r="E3395" s="120"/>
      <c r="F3395" s="40" t="s">
        <v>1743</v>
      </c>
      <c r="G3395" s="40" t="s">
        <v>1743</v>
      </c>
      <c r="H3395" s="40"/>
      <c r="I3395" s="40" t="s">
        <v>1743</v>
      </c>
      <c r="J3395" s="40"/>
      <c r="K3395" s="123"/>
      <c r="L3395" s="123"/>
      <c r="M3395" s="123"/>
    </row>
    <row r="3396" spans="1:13" ht="24.75" customHeight="1" x14ac:dyDescent="0.15">
      <c r="A3396" s="112">
        <v>27</v>
      </c>
      <c r="B3396" s="112" t="s">
        <v>2649</v>
      </c>
      <c r="C3396" s="112" t="s">
        <v>2650</v>
      </c>
      <c r="D3396" s="86" t="s">
        <v>15</v>
      </c>
      <c r="E3396" s="87"/>
      <c r="F3396" s="87"/>
      <c r="G3396" s="87"/>
      <c r="H3396" s="87"/>
      <c r="I3396" s="87"/>
      <c r="J3396" s="87"/>
      <c r="K3396" s="87"/>
      <c r="L3396" s="87"/>
      <c r="M3396" s="88"/>
    </row>
    <row r="3397" spans="1:13" ht="33" customHeight="1" x14ac:dyDescent="0.15">
      <c r="A3397" s="113"/>
      <c r="B3397" s="113"/>
      <c r="C3397" s="113"/>
      <c r="D3397" s="40" t="s">
        <v>2651</v>
      </c>
      <c r="E3397" s="40" t="s">
        <v>17</v>
      </c>
      <c r="F3397" s="40">
        <v>0</v>
      </c>
      <c r="G3397" s="40">
        <f>(F3397*19.88%)+F3397</f>
        <v>0</v>
      </c>
      <c r="H3397" s="40">
        <v>19819.973999999998</v>
      </c>
      <c r="I3397" s="40">
        <f>(H3397*5.1%)+H3397</f>
        <v>20830.792673999997</v>
      </c>
      <c r="J3397" s="40">
        <f>I3397</f>
        <v>20830.792673999997</v>
      </c>
      <c r="K3397" s="39">
        <v>28302.922871999999</v>
      </c>
      <c r="L3397" s="39">
        <v>87648.26</v>
      </c>
      <c r="M3397" s="39">
        <f>MIN(K3397,L3397)</f>
        <v>28302.922871999999</v>
      </c>
    </row>
    <row r="3398" spans="1:13" ht="33" customHeight="1" x14ac:dyDescent="0.15">
      <c r="A3398" s="113"/>
      <c r="B3398" s="113"/>
      <c r="C3398" s="113"/>
      <c r="D3398" s="40" t="s">
        <v>2652</v>
      </c>
      <c r="E3398" s="40" t="s">
        <v>17</v>
      </c>
      <c r="F3398" s="40">
        <v>0</v>
      </c>
      <c r="G3398" s="40">
        <f>(F3398*19.88%)+F3398</f>
        <v>0</v>
      </c>
      <c r="H3398" s="40">
        <v>39639.021399999998</v>
      </c>
      <c r="I3398" s="40">
        <f>(H3398*5.1%)+H3398</f>
        <v>41660.611491399999</v>
      </c>
      <c r="J3398" s="40">
        <f t="shared" ref="J3398:J3401" si="587">I3398</f>
        <v>41660.611491399999</v>
      </c>
      <c r="K3398" s="39">
        <v>56604.522559199999</v>
      </c>
      <c r="L3398" s="39">
        <v>93499.252000000008</v>
      </c>
      <c r="M3398" s="39">
        <f t="shared" ref="M3398:M3401" si="588">MIN(K3398,L3398)</f>
        <v>56604.522559199999</v>
      </c>
    </row>
    <row r="3399" spans="1:13" ht="24.75" customHeight="1" x14ac:dyDescent="0.15">
      <c r="A3399" s="113"/>
      <c r="B3399" s="113"/>
      <c r="C3399" s="113"/>
      <c r="D3399" s="40" t="s">
        <v>2653</v>
      </c>
      <c r="E3399" s="40" t="s">
        <v>17</v>
      </c>
      <c r="F3399" s="40">
        <v>0</v>
      </c>
      <c r="G3399" s="40">
        <f>(F3399*19.88%)+F3399</f>
        <v>0</v>
      </c>
      <c r="H3399" s="40">
        <v>92660</v>
      </c>
      <c r="I3399" s="40">
        <f>(H3399*5.1%)+H3399</f>
        <v>97385.66</v>
      </c>
      <c r="J3399" s="40">
        <f t="shared" si="587"/>
        <v>97385.66</v>
      </c>
      <c r="K3399" s="39">
        <v>132318.48000000001</v>
      </c>
      <c r="L3399" s="39">
        <v>75169.919999999998</v>
      </c>
      <c r="M3399" s="39">
        <f t="shared" si="588"/>
        <v>75169.919999999998</v>
      </c>
    </row>
    <row r="3400" spans="1:13" ht="24.75" customHeight="1" x14ac:dyDescent="0.15">
      <c r="A3400" s="113"/>
      <c r="B3400" s="113"/>
      <c r="C3400" s="113"/>
      <c r="D3400" s="40" t="s">
        <v>2654</v>
      </c>
      <c r="E3400" s="40" t="s">
        <v>17</v>
      </c>
      <c r="F3400" s="40">
        <v>0</v>
      </c>
      <c r="G3400" s="40">
        <f>(F3400*19.88%)+F3400</f>
        <v>0</v>
      </c>
      <c r="H3400" s="40">
        <v>8345.8862000000008</v>
      </c>
      <c r="I3400" s="40">
        <f>(H3400*5.1%)+H3400</f>
        <v>8771.5263962000008</v>
      </c>
      <c r="J3400" s="40">
        <f t="shared" si="587"/>
        <v>8771.5263962000008</v>
      </c>
      <c r="K3400" s="39">
        <v>11917.925493600002</v>
      </c>
      <c r="L3400" s="39">
        <v>91630</v>
      </c>
      <c r="M3400" s="39">
        <f t="shared" si="588"/>
        <v>11917.925493600002</v>
      </c>
    </row>
    <row r="3401" spans="1:13" ht="24.75" customHeight="1" x14ac:dyDescent="0.15">
      <c r="A3401" s="113"/>
      <c r="B3401" s="113"/>
      <c r="C3401" s="113"/>
      <c r="D3401" s="40" t="s">
        <v>2655</v>
      </c>
      <c r="E3401" s="40" t="s">
        <v>17</v>
      </c>
      <c r="F3401" s="40">
        <v>0</v>
      </c>
      <c r="G3401" s="40">
        <f>(F3401*19.88%)+F3401</f>
        <v>0</v>
      </c>
      <c r="H3401" s="40">
        <v>46940.629399999998</v>
      </c>
      <c r="I3401" s="40">
        <f>(H3401*5.1%)+H3401</f>
        <v>49334.6014994</v>
      </c>
      <c r="J3401" s="40">
        <f t="shared" si="587"/>
        <v>49334.6014994</v>
      </c>
      <c r="K3401" s="39">
        <v>67031.218783199991</v>
      </c>
      <c r="L3401" s="39">
        <v>91630</v>
      </c>
      <c r="M3401" s="39">
        <f t="shared" si="588"/>
        <v>67031.218783199991</v>
      </c>
    </row>
    <row r="3402" spans="1:13" ht="24.75" customHeight="1" x14ac:dyDescent="0.15">
      <c r="A3402" s="113"/>
      <c r="B3402" s="113"/>
      <c r="C3402" s="113"/>
      <c r="D3402" s="86" t="s">
        <v>81</v>
      </c>
      <c r="E3402" s="87"/>
      <c r="F3402" s="87"/>
      <c r="G3402" s="87"/>
      <c r="H3402" s="87"/>
      <c r="I3402" s="87"/>
      <c r="J3402" s="87"/>
      <c r="K3402" s="87"/>
      <c r="L3402" s="87"/>
      <c r="M3402" s="88"/>
    </row>
    <row r="3403" spans="1:13" ht="16.5" customHeight="1" x14ac:dyDescent="0.15">
      <c r="A3403" s="113"/>
      <c r="B3403" s="113"/>
      <c r="C3403" s="113"/>
      <c r="D3403" s="40" t="s">
        <v>468</v>
      </c>
      <c r="E3403" s="118" t="s">
        <v>82</v>
      </c>
      <c r="F3403" s="40">
        <v>0</v>
      </c>
      <c r="G3403" s="40">
        <f>(F3403*19.88%)+F3403</f>
        <v>0</v>
      </c>
      <c r="H3403" s="40">
        <v>27928.650600000001</v>
      </c>
      <c r="I3403" s="40">
        <f>(H3403*5.1%)+H3403</f>
        <v>29353.011780600002</v>
      </c>
      <c r="J3403" s="40">
        <f>I3403</f>
        <v>29353.011780600002</v>
      </c>
      <c r="K3403" s="121">
        <v>39882.113056800001</v>
      </c>
      <c r="L3403" s="121">
        <v>154438.20000000001</v>
      </c>
      <c r="M3403" s="121">
        <f>MIN(K3403,L3403)</f>
        <v>39882.113056800001</v>
      </c>
    </row>
    <row r="3404" spans="1:13" ht="24.75" customHeight="1" x14ac:dyDescent="0.15">
      <c r="A3404" s="113"/>
      <c r="B3404" s="113"/>
      <c r="C3404" s="113"/>
      <c r="D3404" s="40" t="s">
        <v>2656</v>
      </c>
      <c r="E3404" s="119"/>
      <c r="F3404" s="40" t="s">
        <v>1743</v>
      </c>
      <c r="G3404" s="40" t="s">
        <v>1743</v>
      </c>
      <c r="H3404" s="40"/>
      <c r="I3404" s="40" t="s">
        <v>1743</v>
      </c>
      <c r="J3404" s="40"/>
      <c r="K3404" s="122"/>
      <c r="L3404" s="122"/>
      <c r="M3404" s="122"/>
    </row>
    <row r="3405" spans="1:13" ht="33" customHeight="1" x14ac:dyDescent="0.15">
      <c r="A3405" s="113"/>
      <c r="B3405" s="113"/>
      <c r="C3405" s="113"/>
      <c r="D3405" s="40" t="s">
        <v>2657</v>
      </c>
      <c r="E3405" s="119"/>
      <c r="F3405" s="40" t="s">
        <v>1743</v>
      </c>
      <c r="G3405" s="40" t="s">
        <v>1743</v>
      </c>
      <c r="H3405" s="40"/>
      <c r="I3405" s="40" t="s">
        <v>1743</v>
      </c>
      <c r="J3405" s="40"/>
      <c r="K3405" s="122"/>
      <c r="L3405" s="122"/>
      <c r="M3405" s="122"/>
    </row>
    <row r="3406" spans="1:13" ht="57.75" customHeight="1" x14ac:dyDescent="0.15">
      <c r="A3406" s="113"/>
      <c r="B3406" s="113"/>
      <c r="C3406" s="113"/>
      <c r="D3406" s="40" t="s">
        <v>2658</v>
      </c>
      <c r="E3406" s="119"/>
      <c r="F3406" s="40" t="s">
        <v>1743</v>
      </c>
      <c r="G3406" s="40" t="s">
        <v>1743</v>
      </c>
      <c r="H3406" s="40"/>
      <c r="I3406" s="40" t="s">
        <v>1743</v>
      </c>
      <c r="J3406" s="40"/>
      <c r="K3406" s="122"/>
      <c r="L3406" s="122"/>
      <c r="M3406" s="122"/>
    </row>
    <row r="3407" spans="1:13" ht="24.75" customHeight="1" x14ac:dyDescent="0.15">
      <c r="A3407" s="114"/>
      <c r="B3407" s="114"/>
      <c r="C3407" s="114"/>
      <c r="D3407" s="40" t="s">
        <v>2659</v>
      </c>
      <c r="E3407" s="120"/>
      <c r="F3407" s="40" t="s">
        <v>1743</v>
      </c>
      <c r="G3407" s="40" t="s">
        <v>1743</v>
      </c>
      <c r="H3407" s="40"/>
      <c r="I3407" s="40" t="s">
        <v>1743</v>
      </c>
      <c r="J3407" s="40"/>
      <c r="K3407" s="123"/>
      <c r="L3407" s="123"/>
      <c r="M3407" s="123"/>
    </row>
    <row r="3408" spans="1:13" ht="16.5" customHeight="1" x14ac:dyDescent="0.15">
      <c r="A3408" s="112">
        <v>28</v>
      </c>
      <c r="B3408" s="112" t="s">
        <v>2660</v>
      </c>
      <c r="C3408" s="112" t="s">
        <v>2661</v>
      </c>
      <c r="D3408" s="86" t="s">
        <v>15</v>
      </c>
      <c r="E3408" s="87"/>
      <c r="F3408" s="87"/>
      <c r="G3408" s="87"/>
      <c r="H3408" s="87"/>
      <c r="I3408" s="87"/>
      <c r="J3408" s="87"/>
      <c r="K3408" s="87"/>
      <c r="L3408" s="87"/>
      <c r="M3408" s="88"/>
    </row>
    <row r="3409" spans="1:13" ht="24.75" customHeight="1" x14ac:dyDescent="0.15">
      <c r="A3409" s="113"/>
      <c r="B3409" s="113"/>
      <c r="C3409" s="113"/>
      <c r="D3409" s="40" t="s">
        <v>2662</v>
      </c>
      <c r="E3409" s="40" t="s">
        <v>17</v>
      </c>
      <c r="F3409" s="40">
        <v>0</v>
      </c>
      <c r="G3409" s="40">
        <f t="shared" ref="G3409:G3425" si="589">(F3409*19.88%)+F3409</f>
        <v>0</v>
      </c>
      <c r="H3409" s="40">
        <v>92660</v>
      </c>
      <c r="I3409" s="40">
        <f t="shared" ref="I3409:I3425" si="590">(H3409*5.1%)+H3409</f>
        <v>97385.66</v>
      </c>
      <c r="J3409" s="40">
        <f>I3409</f>
        <v>97385.66</v>
      </c>
      <c r="K3409" s="39">
        <v>132318.48000000001</v>
      </c>
      <c r="L3409" s="39">
        <v>124875.03</v>
      </c>
      <c r="M3409" s="39">
        <f>MIN(K3409,L3409)</f>
        <v>124875.03</v>
      </c>
    </row>
    <row r="3410" spans="1:13" ht="24.75" customHeight="1" x14ac:dyDescent="0.15">
      <c r="A3410" s="113"/>
      <c r="B3410" s="113"/>
      <c r="C3410" s="113"/>
      <c r="D3410" s="40" t="s">
        <v>2663</v>
      </c>
      <c r="E3410" s="40" t="s">
        <v>17</v>
      </c>
      <c r="F3410" s="40">
        <v>0</v>
      </c>
      <c r="G3410" s="40">
        <f t="shared" si="589"/>
        <v>0</v>
      </c>
      <c r="H3410" s="40">
        <v>74128</v>
      </c>
      <c r="I3410" s="40">
        <f t="shared" si="590"/>
        <v>77908.528000000006</v>
      </c>
      <c r="J3410" s="40">
        <f t="shared" ref="J3410:J3425" si="591">I3410</f>
        <v>77908.528000000006</v>
      </c>
      <c r="K3410" s="39">
        <v>105854.784</v>
      </c>
      <c r="L3410" s="39">
        <v>124875.03</v>
      </c>
      <c r="M3410" s="39">
        <f t="shared" ref="M3410:M3425" si="592">MIN(K3410,L3410)</f>
        <v>105854.784</v>
      </c>
    </row>
    <row r="3411" spans="1:13" ht="24.75" customHeight="1" x14ac:dyDescent="0.15">
      <c r="A3411" s="113"/>
      <c r="B3411" s="113"/>
      <c r="C3411" s="113"/>
      <c r="D3411" s="40" t="s">
        <v>2664</v>
      </c>
      <c r="E3411" s="40" t="s">
        <v>17</v>
      </c>
      <c r="F3411" s="40">
        <v>0</v>
      </c>
      <c r="G3411" s="40">
        <f t="shared" si="589"/>
        <v>0</v>
      </c>
      <c r="H3411" s="40">
        <v>111192</v>
      </c>
      <c r="I3411" s="40">
        <f t="shared" si="590"/>
        <v>116862.792</v>
      </c>
      <c r="J3411" s="40">
        <f t="shared" si="591"/>
        <v>116862.792</v>
      </c>
      <c r="K3411" s="39">
        <v>158782.17599999998</v>
      </c>
      <c r="L3411" s="39">
        <v>6432019.5800000001</v>
      </c>
      <c r="M3411" s="39">
        <f t="shared" si="592"/>
        <v>158782.17599999998</v>
      </c>
    </row>
    <row r="3412" spans="1:13" ht="24.75" customHeight="1" x14ac:dyDescent="0.15">
      <c r="A3412" s="113"/>
      <c r="B3412" s="113"/>
      <c r="C3412" s="113"/>
      <c r="D3412" s="40" t="s">
        <v>2665</v>
      </c>
      <c r="E3412" s="40" t="s">
        <v>17</v>
      </c>
      <c r="F3412" s="40">
        <v>0</v>
      </c>
      <c r="G3412" s="40">
        <f t="shared" si="589"/>
        <v>0</v>
      </c>
      <c r="H3412" s="40">
        <v>92660</v>
      </c>
      <c r="I3412" s="40">
        <f t="shared" si="590"/>
        <v>97385.66</v>
      </c>
      <c r="J3412" s="40">
        <f t="shared" si="591"/>
        <v>97385.66</v>
      </c>
      <c r="K3412" s="39">
        <v>132318.48000000001</v>
      </c>
      <c r="L3412" s="39">
        <v>433160</v>
      </c>
      <c r="M3412" s="39">
        <f t="shared" si="592"/>
        <v>132318.48000000001</v>
      </c>
    </row>
    <row r="3413" spans="1:13" ht="24.75" customHeight="1" x14ac:dyDescent="0.15">
      <c r="A3413" s="113"/>
      <c r="B3413" s="113"/>
      <c r="C3413" s="113"/>
      <c r="D3413" s="40" t="s">
        <v>2666</v>
      </c>
      <c r="E3413" s="40" t="s">
        <v>17</v>
      </c>
      <c r="F3413" s="40">
        <v>0</v>
      </c>
      <c r="G3413" s="40">
        <f t="shared" si="589"/>
        <v>0</v>
      </c>
      <c r="H3413" s="40">
        <v>111192</v>
      </c>
      <c r="I3413" s="40">
        <f t="shared" si="590"/>
        <v>116862.792</v>
      </c>
      <c r="J3413" s="40">
        <f t="shared" si="591"/>
        <v>116862.792</v>
      </c>
      <c r="K3413" s="39">
        <v>158782.17599999998</v>
      </c>
      <c r="L3413" s="39">
        <v>433160</v>
      </c>
      <c r="M3413" s="39">
        <f t="shared" si="592"/>
        <v>158782.17599999998</v>
      </c>
    </row>
    <row r="3414" spans="1:13" ht="24.75" customHeight="1" x14ac:dyDescent="0.15">
      <c r="A3414" s="113"/>
      <c r="B3414" s="113"/>
      <c r="C3414" s="113"/>
      <c r="D3414" s="40" t="s">
        <v>2667</v>
      </c>
      <c r="E3414" s="40" t="s">
        <v>17</v>
      </c>
      <c r="F3414" s="40">
        <v>0</v>
      </c>
      <c r="G3414" s="40">
        <f t="shared" si="589"/>
        <v>0</v>
      </c>
      <c r="H3414" s="40">
        <v>111192</v>
      </c>
      <c r="I3414" s="40">
        <f t="shared" si="590"/>
        <v>116862.792</v>
      </c>
      <c r="J3414" s="40">
        <f t="shared" si="591"/>
        <v>116862.792</v>
      </c>
      <c r="K3414" s="39">
        <v>158782.17599999998</v>
      </c>
      <c r="L3414" s="39">
        <v>516460</v>
      </c>
      <c r="M3414" s="39">
        <f t="shared" si="592"/>
        <v>158782.17599999998</v>
      </c>
    </row>
    <row r="3415" spans="1:13" ht="24.75" customHeight="1" x14ac:dyDescent="0.15">
      <c r="A3415" s="113"/>
      <c r="B3415" s="113"/>
      <c r="C3415" s="113"/>
      <c r="D3415" s="40" t="s">
        <v>2668</v>
      </c>
      <c r="E3415" s="40" t="s">
        <v>17</v>
      </c>
      <c r="F3415" s="40">
        <v>0</v>
      </c>
      <c r="G3415" s="40">
        <f t="shared" si="589"/>
        <v>0</v>
      </c>
      <c r="H3415" s="40">
        <v>92660</v>
      </c>
      <c r="I3415" s="40">
        <f t="shared" si="590"/>
        <v>97385.66</v>
      </c>
      <c r="J3415" s="40">
        <f t="shared" si="591"/>
        <v>97385.66</v>
      </c>
      <c r="K3415" s="39">
        <v>132318.48000000001</v>
      </c>
      <c r="L3415" s="39">
        <v>224910</v>
      </c>
      <c r="M3415" s="39">
        <f t="shared" si="592"/>
        <v>132318.48000000001</v>
      </c>
    </row>
    <row r="3416" spans="1:13" ht="24.75" customHeight="1" x14ac:dyDescent="0.15">
      <c r="A3416" s="113"/>
      <c r="B3416" s="113"/>
      <c r="C3416" s="113"/>
      <c r="D3416" s="40" t="s">
        <v>2669</v>
      </c>
      <c r="E3416" s="40" t="s">
        <v>17</v>
      </c>
      <c r="F3416" s="40">
        <v>0</v>
      </c>
      <c r="G3416" s="40">
        <f t="shared" si="589"/>
        <v>0</v>
      </c>
      <c r="H3416" s="40">
        <v>74128</v>
      </c>
      <c r="I3416" s="40">
        <f t="shared" si="590"/>
        <v>77908.528000000006</v>
      </c>
      <c r="J3416" s="40">
        <f t="shared" si="591"/>
        <v>77908.528000000006</v>
      </c>
      <c r="K3416" s="39">
        <v>105854.784</v>
      </c>
      <c r="L3416" s="39">
        <v>433160</v>
      </c>
      <c r="M3416" s="39">
        <f t="shared" si="592"/>
        <v>105854.784</v>
      </c>
    </row>
    <row r="3417" spans="1:13" ht="24.75" customHeight="1" x14ac:dyDescent="0.15">
      <c r="A3417" s="113"/>
      <c r="B3417" s="113"/>
      <c r="C3417" s="113"/>
      <c r="D3417" s="40" t="s">
        <v>2670</v>
      </c>
      <c r="E3417" s="40" t="s">
        <v>17</v>
      </c>
      <c r="F3417" s="40">
        <v>0</v>
      </c>
      <c r="G3417" s="40">
        <f t="shared" si="589"/>
        <v>0</v>
      </c>
      <c r="H3417" s="40">
        <v>64862</v>
      </c>
      <c r="I3417" s="40">
        <f t="shared" si="590"/>
        <v>68169.962</v>
      </c>
      <c r="J3417" s="40">
        <f t="shared" si="591"/>
        <v>68169.962</v>
      </c>
      <c r="K3417" s="39">
        <v>92622.936000000002</v>
      </c>
      <c r="L3417" s="39">
        <v>516460</v>
      </c>
      <c r="M3417" s="39">
        <f t="shared" si="592"/>
        <v>92622.936000000002</v>
      </c>
    </row>
    <row r="3418" spans="1:13" ht="24.75" customHeight="1" x14ac:dyDescent="0.15">
      <c r="A3418" s="113"/>
      <c r="B3418" s="113"/>
      <c r="C3418" s="113"/>
      <c r="D3418" s="40" t="s">
        <v>2671</v>
      </c>
      <c r="E3418" s="40" t="s">
        <v>17</v>
      </c>
      <c r="F3418" s="40">
        <v>0</v>
      </c>
      <c r="G3418" s="40">
        <f t="shared" si="589"/>
        <v>0</v>
      </c>
      <c r="H3418" s="40">
        <v>92660</v>
      </c>
      <c r="I3418" s="40">
        <f t="shared" si="590"/>
        <v>97385.66</v>
      </c>
      <c r="J3418" s="40">
        <f t="shared" si="591"/>
        <v>97385.66</v>
      </c>
      <c r="K3418" s="39">
        <v>132318.48000000001</v>
      </c>
      <c r="L3418" s="39">
        <v>224910</v>
      </c>
      <c r="M3418" s="39">
        <f t="shared" si="592"/>
        <v>132318.48000000001</v>
      </c>
    </row>
    <row r="3419" spans="1:13" ht="24.75" customHeight="1" x14ac:dyDescent="0.15">
      <c r="A3419" s="113"/>
      <c r="B3419" s="113"/>
      <c r="C3419" s="113"/>
      <c r="D3419" s="40" t="s">
        <v>2672</v>
      </c>
      <c r="E3419" s="40" t="s">
        <v>17</v>
      </c>
      <c r="F3419" s="40">
        <v>0</v>
      </c>
      <c r="G3419" s="40">
        <f t="shared" si="589"/>
        <v>0</v>
      </c>
      <c r="H3419" s="40">
        <v>74128</v>
      </c>
      <c r="I3419" s="40">
        <f t="shared" si="590"/>
        <v>77908.528000000006</v>
      </c>
      <c r="J3419" s="40">
        <f t="shared" si="591"/>
        <v>77908.528000000006</v>
      </c>
      <c r="K3419" s="39">
        <v>105854.784</v>
      </c>
      <c r="L3419" s="39">
        <v>433160</v>
      </c>
      <c r="M3419" s="39">
        <f t="shared" si="592"/>
        <v>105854.784</v>
      </c>
    </row>
    <row r="3420" spans="1:13" ht="24.75" customHeight="1" x14ac:dyDescent="0.15">
      <c r="A3420" s="113"/>
      <c r="B3420" s="113"/>
      <c r="C3420" s="113"/>
      <c r="D3420" s="40" t="s">
        <v>2673</v>
      </c>
      <c r="E3420" s="40" t="s">
        <v>17</v>
      </c>
      <c r="F3420" s="40">
        <v>0</v>
      </c>
      <c r="G3420" s="40">
        <f t="shared" si="589"/>
        <v>0</v>
      </c>
      <c r="H3420" s="40">
        <v>111192</v>
      </c>
      <c r="I3420" s="40">
        <f t="shared" si="590"/>
        <v>116862.792</v>
      </c>
      <c r="J3420" s="40">
        <f t="shared" si="591"/>
        <v>116862.792</v>
      </c>
      <c r="K3420" s="39">
        <v>158782.17599999998</v>
      </c>
      <c r="L3420" s="39">
        <v>433160</v>
      </c>
      <c r="M3420" s="39">
        <f t="shared" si="592"/>
        <v>158782.17599999998</v>
      </c>
    </row>
    <row r="3421" spans="1:13" ht="33" customHeight="1" x14ac:dyDescent="0.15">
      <c r="A3421" s="113"/>
      <c r="B3421" s="113"/>
      <c r="C3421" s="113"/>
      <c r="D3421" s="40" t="s">
        <v>2674</v>
      </c>
      <c r="E3421" s="40" t="s">
        <v>17</v>
      </c>
      <c r="F3421" s="40">
        <v>0</v>
      </c>
      <c r="G3421" s="40">
        <f t="shared" si="589"/>
        <v>0</v>
      </c>
      <c r="H3421" s="40">
        <v>92660</v>
      </c>
      <c r="I3421" s="40">
        <f t="shared" si="590"/>
        <v>97385.66</v>
      </c>
      <c r="J3421" s="40">
        <f t="shared" si="591"/>
        <v>97385.66</v>
      </c>
      <c r="K3421" s="39">
        <v>132318.48000000001</v>
      </c>
      <c r="L3421" s="39">
        <v>666233.4</v>
      </c>
      <c r="M3421" s="39">
        <f t="shared" si="592"/>
        <v>132318.48000000001</v>
      </c>
    </row>
    <row r="3422" spans="1:13" ht="33" customHeight="1" x14ac:dyDescent="0.15">
      <c r="A3422" s="113"/>
      <c r="B3422" s="113"/>
      <c r="C3422" s="113"/>
      <c r="D3422" s="40" t="s">
        <v>2675</v>
      </c>
      <c r="E3422" s="40" t="s">
        <v>17</v>
      </c>
      <c r="F3422" s="40">
        <v>0</v>
      </c>
      <c r="G3422" s="40">
        <f t="shared" si="589"/>
        <v>0</v>
      </c>
      <c r="H3422" s="40">
        <v>111192</v>
      </c>
      <c r="I3422" s="40">
        <f t="shared" si="590"/>
        <v>116862.792</v>
      </c>
      <c r="J3422" s="40">
        <f t="shared" si="591"/>
        <v>116862.792</v>
      </c>
      <c r="K3422" s="39">
        <v>158782.17599999998</v>
      </c>
      <c r="L3422" s="39">
        <v>41816.6</v>
      </c>
      <c r="M3422" s="39">
        <f t="shared" si="592"/>
        <v>41816.6</v>
      </c>
    </row>
    <row r="3423" spans="1:13" ht="24.75" customHeight="1" x14ac:dyDescent="0.15">
      <c r="A3423" s="113"/>
      <c r="B3423" s="113"/>
      <c r="C3423" s="113"/>
      <c r="D3423" s="40" t="s">
        <v>2676</v>
      </c>
      <c r="E3423" s="40" t="s">
        <v>17</v>
      </c>
      <c r="F3423" s="40">
        <v>0</v>
      </c>
      <c r="G3423" s="40">
        <f t="shared" si="589"/>
        <v>0</v>
      </c>
      <c r="H3423" s="40">
        <v>111192</v>
      </c>
      <c r="I3423" s="40">
        <f t="shared" si="590"/>
        <v>116862.792</v>
      </c>
      <c r="J3423" s="40">
        <f t="shared" si="591"/>
        <v>116862.792</v>
      </c>
      <c r="K3423" s="39">
        <v>158782.17599999998</v>
      </c>
      <c r="L3423" s="39">
        <v>58509.919999999998</v>
      </c>
      <c r="M3423" s="39">
        <f t="shared" si="592"/>
        <v>58509.919999999998</v>
      </c>
    </row>
    <row r="3424" spans="1:13" ht="41.25" customHeight="1" x14ac:dyDescent="0.15">
      <c r="A3424" s="113"/>
      <c r="B3424" s="113"/>
      <c r="C3424" s="113"/>
      <c r="D3424" s="40" t="s">
        <v>2677</v>
      </c>
      <c r="E3424" s="40" t="s">
        <v>17</v>
      </c>
      <c r="F3424" s="40">
        <v>0</v>
      </c>
      <c r="G3424" s="40">
        <f t="shared" si="589"/>
        <v>0</v>
      </c>
      <c r="H3424" s="40">
        <v>92660</v>
      </c>
      <c r="I3424" s="40">
        <f t="shared" si="590"/>
        <v>97385.66</v>
      </c>
      <c r="J3424" s="40">
        <f t="shared" si="591"/>
        <v>97385.66</v>
      </c>
      <c r="K3424" s="39">
        <v>132318.48000000001</v>
      </c>
      <c r="L3424" s="39">
        <v>58643.199999999997</v>
      </c>
      <c r="M3424" s="39">
        <f t="shared" si="592"/>
        <v>58643.199999999997</v>
      </c>
    </row>
    <row r="3425" spans="1:13" ht="24.75" customHeight="1" x14ac:dyDescent="0.15">
      <c r="A3425" s="113"/>
      <c r="B3425" s="113"/>
      <c r="C3425" s="113"/>
      <c r="D3425" s="40" t="s">
        <v>2678</v>
      </c>
      <c r="E3425" s="40" t="s">
        <v>17</v>
      </c>
      <c r="F3425" s="40">
        <v>0</v>
      </c>
      <c r="G3425" s="40">
        <f t="shared" si="589"/>
        <v>0</v>
      </c>
      <c r="H3425" s="40">
        <v>74128</v>
      </c>
      <c r="I3425" s="40">
        <f t="shared" si="590"/>
        <v>77908.528000000006</v>
      </c>
      <c r="J3425" s="40">
        <f t="shared" si="591"/>
        <v>77908.528000000006</v>
      </c>
      <c r="K3425" s="39">
        <v>105854.784</v>
      </c>
      <c r="L3425" s="39">
        <v>75136.600000000006</v>
      </c>
      <c r="M3425" s="39">
        <f t="shared" si="592"/>
        <v>75136.600000000006</v>
      </c>
    </row>
    <row r="3426" spans="1:13" ht="24.75" customHeight="1" x14ac:dyDescent="0.15">
      <c r="A3426" s="113"/>
      <c r="B3426" s="113"/>
      <c r="C3426" s="113"/>
      <c r="D3426" s="86" t="s">
        <v>81</v>
      </c>
      <c r="E3426" s="87"/>
      <c r="F3426" s="87"/>
      <c r="G3426" s="87"/>
      <c r="H3426" s="87"/>
      <c r="I3426" s="87"/>
      <c r="J3426" s="87"/>
      <c r="K3426" s="87"/>
      <c r="L3426" s="87"/>
      <c r="M3426" s="88"/>
    </row>
    <row r="3427" spans="1:13" ht="16.5" customHeight="1" x14ac:dyDescent="0.15">
      <c r="A3427" s="113"/>
      <c r="B3427" s="113"/>
      <c r="C3427" s="113"/>
      <c r="D3427" s="40" t="s">
        <v>468</v>
      </c>
      <c r="E3427" s="118" t="s">
        <v>82</v>
      </c>
      <c r="F3427" s="40">
        <v>0</v>
      </c>
      <c r="G3427" s="40">
        <f>(F3427*19.88%)+F3427</f>
        <v>0</v>
      </c>
      <c r="H3427" s="40">
        <v>111192</v>
      </c>
      <c r="I3427" s="40">
        <f>(H3427*5.1%)+H3427</f>
        <v>116862.792</v>
      </c>
      <c r="J3427" s="40">
        <f>I3427</f>
        <v>116862.792</v>
      </c>
      <c r="K3427" s="121">
        <v>158782.17599999998</v>
      </c>
      <c r="L3427" s="121">
        <v>151201.4</v>
      </c>
      <c r="M3427" s="121">
        <f>MIN(K3427,L3427)</f>
        <v>151201.4</v>
      </c>
    </row>
    <row r="3428" spans="1:13" x14ac:dyDescent="0.15">
      <c r="A3428" s="113"/>
      <c r="B3428" s="113"/>
      <c r="C3428" s="113"/>
      <c r="D3428" s="40" t="s">
        <v>2679</v>
      </c>
      <c r="E3428" s="119"/>
      <c r="F3428" s="40" t="s">
        <v>1743</v>
      </c>
      <c r="G3428" s="40" t="s">
        <v>1743</v>
      </c>
      <c r="H3428" s="40"/>
      <c r="I3428" s="40" t="s">
        <v>1743</v>
      </c>
      <c r="J3428" s="40"/>
      <c r="K3428" s="122"/>
      <c r="L3428" s="122"/>
      <c r="M3428" s="122"/>
    </row>
    <row r="3429" spans="1:13" x14ac:dyDescent="0.15">
      <c r="A3429" s="113"/>
      <c r="B3429" s="113"/>
      <c r="C3429" s="113"/>
      <c r="D3429" s="40" t="s">
        <v>2680</v>
      </c>
      <c r="E3429" s="119"/>
      <c r="F3429" s="40" t="s">
        <v>1743</v>
      </c>
      <c r="G3429" s="40" t="s">
        <v>1743</v>
      </c>
      <c r="H3429" s="40"/>
      <c r="I3429" s="40" t="s">
        <v>1743</v>
      </c>
      <c r="J3429" s="40"/>
      <c r="K3429" s="122"/>
      <c r="L3429" s="122"/>
      <c r="M3429" s="122"/>
    </row>
    <row r="3430" spans="1:13" ht="24.75" customHeight="1" x14ac:dyDescent="0.15">
      <c r="A3430" s="113"/>
      <c r="B3430" s="113"/>
      <c r="C3430" s="113"/>
      <c r="D3430" s="40" t="s">
        <v>2681</v>
      </c>
      <c r="E3430" s="119"/>
      <c r="F3430" s="40" t="s">
        <v>1743</v>
      </c>
      <c r="G3430" s="40" t="s">
        <v>1743</v>
      </c>
      <c r="H3430" s="40"/>
      <c r="I3430" s="40" t="s">
        <v>1743</v>
      </c>
      <c r="J3430" s="40"/>
      <c r="K3430" s="122"/>
      <c r="L3430" s="122"/>
      <c r="M3430" s="122"/>
    </row>
    <row r="3431" spans="1:13" ht="24.75" customHeight="1" x14ac:dyDescent="0.15">
      <c r="A3431" s="114"/>
      <c r="B3431" s="114"/>
      <c r="C3431" s="114"/>
      <c r="D3431" s="40" t="s">
        <v>382</v>
      </c>
      <c r="E3431" s="120"/>
      <c r="F3431" s="40" t="s">
        <v>1743</v>
      </c>
      <c r="G3431" s="40" t="s">
        <v>1743</v>
      </c>
      <c r="H3431" s="40"/>
      <c r="I3431" s="40" t="s">
        <v>1743</v>
      </c>
      <c r="J3431" s="40"/>
      <c r="K3431" s="123"/>
      <c r="L3431" s="123"/>
      <c r="M3431" s="123"/>
    </row>
    <row r="3432" spans="1:13" ht="24.75" customHeight="1" x14ac:dyDescent="0.15">
      <c r="A3432" s="112">
        <v>29</v>
      </c>
      <c r="B3432" s="112" t="s">
        <v>2682</v>
      </c>
      <c r="C3432" s="112" t="s">
        <v>2683</v>
      </c>
      <c r="D3432" s="86" t="s">
        <v>15</v>
      </c>
      <c r="E3432" s="87"/>
      <c r="F3432" s="87"/>
      <c r="G3432" s="87"/>
      <c r="H3432" s="87"/>
      <c r="I3432" s="87"/>
      <c r="J3432" s="87"/>
      <c r="K3432" s="87"/>
      <c r="L3432" s="87"/>
      <c r="M3432" s="88"/>
    </row>
    <row r="3433" spans="1:13" ht="33" customHeight="1" x14ac:dyDescent="0.15">
      <c r="A3433" s="113"/>
      <c r="B3433" s="113"/>
      <c r="C3433" s="113"/>
      <c r="D3433" s="40" t="s">
        <v>2684</v>
      </c>
      <c r="E3433" s="40" t="s">
        <v>17</v>
      </c>
      <c r="F3433" s="40">
        <v>0</v>
      </c>
      <c r="G3433" s="40">
        <f t="shared" ref="G3433:G3447" si="593">(F3433*19.88%)+F3433</f>
        <v>0</v>
      </c>
      <c r="H3433" s="40">
        <v>92660</v>
      </c>
      <c r="I3433" s="40">
        <f t="shared" ref="I3433:I3446" si="594">(H3433*5.1%)+H3433</f>
        <v>97385.66</v>
      </c>
      <c r="J3433" s="40">
        <f>I3433</f>
        <v>97385.66</v>
      </c>
      <c r="K3433" s="39">
        <v>132318.48000000001</v>
      </c>
      <c r="L3433" s="39">
        <v>75136.600000000006</v>
      </c>
      <c r="M3433" s="39">
        <f>MIN(K3433,L3433)</f>
        <v>75136.600000000006</v>
      </c>
    </row>
    <row r="3434" spans="1:13" ht="33" customHeight="1" x14ac:dyDescent="0.15">
      <c r="A3434" s="113"/>
      <c r="B3434" s="113"/>
      <c r="C3434" s="113"/>
      <c r="D3434" s="40" t="s">
        <v>2685</v>
      </c>
      <c r="E3434" s="40" t="s">
        <v>17</v>
      </c>
      <c r="F3434" s="40">
        <v>0</v>
      </c>
      <c r="G3434" s="40">
        <f t="shared" si="593"/>
        <v>0</v>
      </c>
      <c r="H3434" s="40">
        <v>74128</v>
      </c>
      <c r="I3434" s="40">
        <f t="shared" si="594"/>
        <v>77908.528000000006</v>
      </c>
      <c r="J3434" s="40">
        <f t="shared" ref="J3434:J3447" si="595">I3434</f>
        <v>77908.528000000006</v>
      </c>
      <c r="K3434" s="39">
        <v>105854.784</v>
      </c>
      <c r="L3434" s="39">
        <v>158956.39199999999</v>
      </c>
      <c r="M3434" s="39">
        <f t="shared" ref="M3434:M3447" si="596">MIN(K3434,L3434)</f>
        <v>105854.784</v>
      </c>
    </row>
    <row r="3435" spans="1:13" ht="33" customHeight="1" x14ac:dyDescent="0.15">
      <c r="A3435" s="113"/>
      <c r="B3435" s="113"/>
      <c r="C3435" s="113"/>
      <c r="D3435" s="40" t="s">
        <v>2686</v>
      </c>
      <c r="E3435" s="40" t="s">
        <v>17</v>
      </c>
      <c r="F3435" s="40">
        <v>0</v>
      </c>
      <c r="G3435" s="40">
        <f t="shared" si="593"/>
        <v>0</v>
      </c>
      <c r="H3435" s="40">
        <v>111192</v>
      </c>
      <c r="I3435" s="40">
        <f t="shared" si="594"/>
        <v>116862.792</v>
      </c>
      <c r="J3435" s="40">
        <f t="shared" si="595"/>
        <v>116862.792</v>
      </c>
      <c r="K3435" s="39">
        <v>158782.17599999998</v>
      </c>
      <c r="L3435" s="39">
        <v>349860</v>
      </c>
      <c r="M3435" s="39">
        <f t="shared" si="596"/>
        <v>158782.17599999998</v>
      </c>
    </row>
    <row r="3436" spans="1:13" ht="24.75" customHeight="1" x14ac:dyDescent="0.15">
      <c r="A3436" s="113"/>
      <c r="B3436" s="113"/>
      <c r="C3436" s="113"/>
      <c r="D3436" s="40" t="s">
        <v>2687</v>
      </c>
      <c r="E3436" s="40" t="s">
        <v>17</v>
      </c>
      <c r="F3436" s="40">
        <v>0</v>
      </c>
      <c r="G3436" s="40">
        <f t="shared" si="593"/>
        <v>0</v>
      </c>
      <c r="H3436" s="40">
        <v>92660</v>
      </c>
      <c r="I3436" s="40">
        <f t="shared" si="594"/>
        <v>97385.66</v>
      </c>
      <c r="J3436" s="40">
        <f t="shared" si="595"/>
        <v>97385.66</v>
      </c>
      <c r="K3436" s="39">
        <v>132318.48000000001</v>
      </c>
      <c r="L3436" s="39">
        <v>520694.97200000001</v>
      </c>
      <c r="M3436" s="39">
        <f t="shared" si="596"/>
        <v>132318.48000000001</v>
      </c>
    </row>
    <row r="3437" spans="1:13" ht="24.75" customHeight="1" x14ac:dyDescent="0.15">
      <c r="A3437" s="113"/>
      <c r="B3437" s="113"/>
      <c r="C3437" s="113"/>
      <c r="D3437" s="40" t="s">
        <v>2688</v>
      </c>
      <c r="E3437" s="40" t="s">
        <v>17</v>
      </c>
      <c r="F3437" s="40">
        <v>0</v>
      </c>
      <c r="G3437" s="40">
        <f t="shared" si="593"/>
        <v>0</v>
      </c>
      <c r="H3437" s="40">
        <v>111192</v>
      </c>
      <c r="I3437" s="40">
        <f t="shared" si="594"/>
        <v>116862.792</v>
      </c>
      <c r="J3437" s="40">
        <f t="shared" si="595"/>
        <v>116862.792</v>
      </c>
      <c r="K3437" s="39">
        <v>158782.17599999998</v>
      </c>
      <c r="L3437" s="39">
        <v>168599.2</v>
      </c>
      <c r="M3437" s="39">
        <f t="shared" si="596"/>
        <v>158782.17599999998</v>
      </c>
    </row>
    <row r="3438" spans="1:13" ht="24.75" customHeight="1" x14ac:dyDescent="0.15">
      <c r="A3438" s="113"/>
      <c r="B3438" s="113"/>
      <c r="C3438" s="113"/>
      <c r="D3438" s="40" t="s">
        <v>2689</v>
      </c>
      <c r="E3438" s="40" t="s">
        <v>17</v>
      </c>
      <c r="F3438" s="40">
        <v>0</v>
      </c>
      <c r="G3438" s="40">
        <f t="shared" si="593"/>
        <v>0</v>
      </c>
      <c r="H3438" s="40">
        <v>111192</v>
      </c>
      <c r="I3438" s="40">
        <f t="shared" si="594"/>
        <v>116862.792</v>
      </c>
      <c r="J3438" s="40">
        <f t="shared" si="595"/>
        <v>116862.792</v>
      </c>
      <c r="K3438" s="39">
        <v>158782.17599999998</v>
      </c>
      <c r="L3438" s="39">
        <v>234947.65</v>
      </c>
      <c r="M3438" s="39">
        <f t="shared" si="596"/>
        <v>158782.17599999998</v>
      </c>
    </row>
    <row r="3439" spans="1:13" ht="41.25" customHeight="1" x14ac:dyDescent="0.15">
      <c r="A3439" s="113"/>
      <c r="B3439" s="113"/>
      <c r="C3439" s="113"/>
      <c r="D3439" s="40" t="s">
        <v>2690</v>
      </c>
      <c r="E3439" s="40" t="s">
        <v>17</v>
      </c>
      <c r="F3439" s="40">
        <v>0</v>
      </c>
      <c r="G3439" s="40">
        <f t="shared" si="593"/>
        <v>0</v>
      </c>
      <c r="H3439" s="40">
        <v>640361.58484000002</v>
      </c>
      <c r="I3439" s="40">
        <f t="shared" si="594"/>
        <v>673020.02566684003</v>
      </c>
      <c r="J3439" s="40">
        <f t="shared" si="595"/>
        <v>673020.02566684003</v>
      </c>
      <c r="K3439" s="39">
        <v>914436.34315152012</v>
      </c>
      <c r="L3439" s="39">
        <v>1083106.584</v>
      </c>
      <c r="M3439" s="39">
        <f t="shared" si="596"/>
        <v>914436.34315152012</v>
      </c>
    </row>
    <row r="3440" spans="1:13" ht="33" customHeight="1" x14ac:dyDescent="0.15">
      <c r="A3440" s="113"/>
      <c r="B3440" s="113"/>
      <c r="C3440" s="113"/>
      <c r="D3440" s="40" t="s">
        <v>2691</v>
      </c>
      <c r="E3440" s="40" t="s">
        <v>17</v>
      </c>
      <c r="F3440" s="40">
        <v>0</v>
      </c>
      <c r="G3440" s="40">
        <f t="shared" si="593"/>
        <v>0</v>
      </c>
      <c r="H3440" s="40">
        <v>92660</v>
      </c>
      <c r="I3440" s="40">
        <f t="shared" si="594"/>
        <v>97385.66</v>
      </c>
      <c r="J3440" s="40">
        <f t="shared" si="595"/>
        <v>97385.66</v>
      </c>
      <c r="K3440" s="39">
        <v>132318.48000000001</v>
      </c>
      <c r="L3440" s="39">
        <v>85404.157999999996</v>
      </c>
      <c r="M3440" s="39">
        <f t="shared" si="596"/>
        <v>85404.157999999996</v>
      </c>
    </row>
    <row r="3441" spans="1:13" ht="24.75" customHeight="1" x14ac:dyDescent="0.15">
      <c r="A3441" s="113"/>
      <c r="B3441" s="113"/>
      <c r="C3441" s="113"/>
      <c r="D3441" s="40" t="s">
        <v>2692</v>
      </c>
      <c r="E3441" s="40" t="s">
        <v>17</v>
      </c>
      <c r="F3441" s="40">
        <v>0</v>
      </c>
      <c r="G3441" s="40">
        <f t="shared" si="593"/>
        <v>0</v>
      </c>
      <c r="H3441" s="40">
        <v>18787.060363680004</v>
      </c>
      <c r="I3441" s="40">
        <f t="shared" si="594"/>
        <v>19745.200442227684</v>
      </c>
      <c r="J3441" s="40">
        <f t="shared" si="595"/>
        <v>19745.200442227684</v>
      </c>
      <c r="K3441" s="39">
        <v>26827.922199335044</v>
      </c>
      <c r="L3441" s="39">
        <v>108456.6</v>
      </c>
      <c r="M3441" s="39">
        <f t="shared" si="596"/>
        <v>26827.922199335044</v>
      </c>
    </row>
    <row r="3442" spans="1:13" ht="24.75" customHeight="1" x14ac:dyDescent="0.15">
      <c r="A3442" s="113"/>
      <c r="B3442" s="113"/>
      <c r="C3442" s="113"/>
      <c r="D3442" s="40" t="s">
        <v>2693</v>
      </c>
      <c r="E3442" s="40" t="s">
        <v>17</v>
      </c>
      <c r="F3442" s="40">
        <v>0</v>
      </c>
      <c r="G3442" s="40">
        <f t="shared" si="593"/>
        <v>0</v>
      </c>
      <c r="H3442" s="40">
        <v>64862</v>
      </c>
      <c r="I3442" s="40">
        <f t="shared" si="594"/>
        <v>68169.962</v>
      </c>
      <c r="J3442" s="40">
        <f t="shared" si="595"/>
        <v>68169.962</v>
      </c>
      <c r="K3442" s="39">
        <v>92622.936000000002</v>
      </c>
      <c r="L3442" s="39">
        <v>341771.57</v>
      </c>
      <c r="M3442" s="39">
        <f t="shared" si="596"/>
        <v>92622.936000000002</v>
      </c>
    </row>
    <row r="3443" spans="1:13" ht="24.75" customHeight="1" x14ac:dyDescent="0.15">
      <c r="A3443" s="113"/>
      <c r="B3443" s="113"/>
      <c r="C3443" s="113"/>
      <c r="D3443" s="40" t="s">
        <v>2627</v>
      </c>
      <c r="E3443" s="40" t="s">
        <v>17</v>
      </c>
      <c r="F3443" s="40">
        <v>0</v>
      </c>
      <c r="G3443" s="40">
        <f t="shared" si="593"/>
        <v>0</v>
      </c>
      <c r="H3443" s="40">
        <v>92660</v>
      </c>
      <c r="I3443" s="40">
        <f t="shared" si="594"/>
        <v>97385.66</v>
      </c>
      <c r="J3443" s="40">
        <f t="shared" si="595"/>
        <v>97385.66</v>
      </c>
      <c r="K3443" s="39">
        <v>132318.48000000001</v>
      </c>
      <c r="L3443" s="39">
        <v>54003.39</v>
      </c>
      <c r="M3443" s="39">
        <f t="shared" si="596"/>
        <v>54003.39</v>
      </c>
    </row>
    <row r="3444" spans="1:13" ht="33" customHeight="1" x14ac:dyDescent="0.15">
      <c r="A3444" s="113"/>
      <c r="B3444" s="113"/>
      <c r="C3444" s="113"/>
      <c r="D3444" s="40" t="s">
        <v>2694</v>
      </c>
      <c r="E3444" s="40" t="s">
        <v>17</v>
      </c>
      <c r="F3444" s="40">
        <v>0</v>
      </c>
      <c r="G3444" s="40">
        <f t="shared" si="593"/>
        <v>0</v>
      </c>
      <c r="H3444" s="40">
        <v>74128</v>
      </c>
      <c r="I3444" s="40">
        <f t="shared" si="594"/>
        <v>77908.528000000006</v>
      </c>
      <c r="J3444" s="40">
        <f t="shared" si="595"/>
        <v>77908.528000000006</v>
      </c>
      <c r="K3444" s="39">
        <v>105854.784</v>
      </c>
      <c r="L3444" s="39">
        <v>589783.99200000009</v>
      </c>
      <c r="M3444" s="39">
        <f t="shared" si="596"/>
        <v>105854.784</v>
      </c>
    </row>
    <row r="3445" spans="1:13" ht="24.75" customHeight="1" x14ac:dyDescent="0.15">
      <c r="A3445" s="113"/>
      <c r="B3445" s="113"/>
      <c r="C3445" s="113"/>
      <c r="D3445" s="40" t="s">
        <v>2695</v>
      </c>
      <c r="E3445" s="40" t="s">
        <v>17</v>
      </c>
      <c r="F3445" s="40">
        <v>0</v>
      </c>
      <c r="G3445" s="40">
        <f t="shared" si="593"/>
        <v>0</v>
      </c>
      <c r="H3445" s="40">
        <v>111192</v>
      </c>
      <c r="I3445" s="40">
        <f t="shared" si="594"/>
        <v>116862.792</v>
      </c>
      <c r="J3445" s="40">
        <f t="shared" si="595"/>
        <v>116862.792</v>
      </c>
      <c r="K3445" s="39">
        <v>158782.17599999998</v>
      </c>
      <c r="L3445" s="39">
        <v>589783.99200000009</v>
      </c>
      <c r="M3445" s="39">
        <f t="shared" si="596"/>
        <v>158782.17599999998</v>
      </c>
    </row>
    <row r="3446" spans="1:13" ht="33" customHeight="1" x14ac:dyDescent="0.15">
      <c r="A3446" s="113"/>
      <c r="B3446" s="113"/>
      <c r="C3446" s="113"/>
      <c r="D3446" s="40" t="s">
        <v>2696</v>
      </c>
      <c r="E3446" s="40" t="s">
        <v>17</v>
      </c>
      <c r="F3446" s="40">
        <v>0</v>
      </c>
      <c r="G3446" s="40">
        <f t="shared" si="593"/>
        <v>0</v>
      </c>
      <c r="H3446" s="40">
        <v>92660</v>
      </c>
      <c r="I3446" s="40">
        <f t="shared" si="594"/>
        <v>97385.66</v>
      </c>
      <c r="J3446" s="40">
        <f t="shared" si="595"/>
        <v>97385.66</v>
      </c>
      <c r="K3446" s="39">
        <v>132318.48000000001</v>
      </c>
      <c r="L3446" s="39">
        <v>338454.56399999995</v>
      </c>
      <c r="M3446" s="39">
        <f t="shared" si="596"/>
        <v>132318.48000000001</v>
      </c>
    </row>
    <row r="3447" spans="1:13" ht="33" customHeight="1" x14ac:dyDescent="0.15">
      <c r="A3447" s="113"/>
      <c r="B3447" s="113"/>
      <c r="C3447" s="113"/>
      <c r="D3447" s="40" t="s">
        <v>2697</v>
      </c>
      <c r="E3447" s="40" t="s">
        <v>17</v>
      </c>
      <c r="F3447" s="40">
        <v>0</v>
      </c>
      <c r="G3447" s="40">
        <f t="shared" si="593"/>
        <v>0</v>
      </c>
      <c r="H3447" s="40">
        <v>111192</v>
      </c>
      <c r="I3447" s="40" t="s">
        <v>2755</v>
      </c>
      <c r="J3447" s="40" t="str">
        <f t="shared" si="595"/>
        <v xml:space="preserve">   </v>
      </c>
      <c r="K3447" s="39">
        <v>158782.17599999998</v>
      </c>
      <c r="L3447" s="39">
        <v>702322.29200000002</v>
      </c>
      <c r="M3447" s="39">
        <f t="shared" si="596"/>
        <v>158782.17599999998</v>
      </c>
    </row>
    <row r="3448" spans="1:13" ht="24.75" customHeight="1" x14ac:dyDescent="0.15">
      <c r="A3448" s="113"/>
      <c r="B3448" s="113"/>
      <c r="C3448" s="113"/>
      <c r="D3448" s="86" t="s">
        <v>81</v>
      </c>
      <c r="E3448" s="87"/>
      <c r="F3448" s="87"/>
      <c r="G3448" s="87"/>
      <c r="H3448" s="87"/>
      <c r="I3448" s="87"/>
      <c r="J3448" s="87"/>
      <c r="K3448" s="87"/>
      <c r="L3448" s="87"/>
      <c r="M3448" s="88"/>
    </row>
    <row r="3449" spans="1:13" ht="21" customHeight="1" x14ac:dyDescent="0.15">
      <c r="A3449" s="113"/>
      <c r="B3449" s="113"/>
      <c r="C3449" s="113"/>
      <c r="D3449" s="40" t="s">
        <v>2698</v>
      </c>
      <c r="E3449" s="118" t="s">
        <v>82</v>
      </c>
      <c r="F3449" s="40">
        <v>0</v>
      </c>
      <c r="G3449" s="40">
        <f>(F3449*19.88%)+F3449</f>
        <v>0</v>
      </c>
      <c r="H3449" s="40">
        <v>64862</v>
      </c>
      <c r="I3449" s="40">
        <f>(H3449*5.1%)+H3449</f>
        <v>68169.962</v>
      </c>
      <c r="J3449" s="40">
        <f>I3449</f>
        <v>68169.962</v>
      </c>
      <c r="K3449" s="121">
        <v>92622.936000000002</v>
      </c>
      <c r="L3449" s="121">
        <v>388922.94</v>
      </c>
      <c r="M3449" s="121">
        <f>MIN(K3449,L3449)</f>
        <v>92622.936000000002</v>
      </c>
    </row>
    <row r="3450" spans="1:13" ht="16.5" customHeight="1" x14ac:dyDescent="0.15">
      <c r="A3450" s="113"/>
      <c r="B3450" s="113"/>
      <c r="C3450" s="113"/>
      <c r="D3450" s="40" t="s">
        <v>2699</v>
      </c>
      <c r="E3450" s="119"/>
      <c r="F3450" s="40" t="s">
        <v>1743</v>
      </c>
      <c r="G3450" s="40" t="s">
        <v>1743</v>
      </c>
      <c r="H3450" s="40"/>
      <c r="I3450" s="40" t="s">
        <v>1743</v>
      </c>
      <c r="J3450" s="40"/>
      <c r="K3450" s="122"/>
      <c r="L3450" s="122"/>
      <c r="M3450" s="122"/>
    </row>
    <row r="3451" spans="1:13" ht="19.5" customHeight="1" x14ac:dyDescent="0.15">
      <c r="A3451" s="113"/>
      <c r="B3451" s="113"/>
      <c r="C3451" s="113"/>
      <c r="D3451" s="40" t="s">
        <v>2700</v>
      </c>
      <c r="E3451" s="119"/>
      <c r="F3451" s="40" t="s">
        <v>1743</v>
      </c>
      <c r="G3451" s="40" t="s">
        <v>1743</v>
      </c>
      <c r="H3451" s="40"/>
      <c r="I3451" s="40" t="s">
        <v>1743</v>
      </c>
      <c r="J3451" s="40"/>
      <c r="K3451" s="122"/>
      <c r="L3451" s="122"/>
      <c r="M3451" s="122"/>
    </row>
    <row r="3452" spans="1:13" x14ac:dyDescent="0.15">
      <c r="A3452" s="113"/>
      <c r="B3452" s="113"/>
      <c r="C3452" s="113"/>
      <c r="D3452" s="40" t="s">
        <v>2701</v>
      </c>
      <c r="E3452" s="119"/>
      <c r="F3452" s="40" t="s">
        <v>1743</v>
      </c>
      <c r="G3452" s="40" t="s">
        <v>1743</v>
      </c>
      <c r="H3452" s="40"/>
      <c r="I3452" s="40" t="s">
        <v>1743</v>
      </c>
      <c r="J3452" s="40"/>
      <c r="K3452" s="122"/>
      <c r="L3452" s="122"/>
      <c r="M3452" s="122"/>
    </row>
    <row r="3453" spans="1:13" ht="22.5" customHeight="1" x14ac:dyDescent="0.15">
      <c r="A3453" s="113"/>
      <c r="B3453" s="113"/>
      <c r="C3453" s="113"/>
      <c r="D3453" s="40" t="s">
        <v>2702</v>
      </c>
      <c r="E3453" s="119"/>
      <c r="F3453" s="40" t="s">
        <v>1743</v>
      </c>
      <c r="G3453" s="40" t="s">
        <v>1743</v>
      </c>
      <c r="H3453" s="40"/>
      <c r="I3453" s="40" t="s">
        <v>1743</v>
      </c>
      <c r="J3453" s="40"/>
      <c r="K3453" s="122"/>
      <c r="L3453" s="122"/>
      <c r="M3453" s="122"/>
    </row>
    <row r="3454" spans="1:13" x14ac:dyDescent="0.15">
      <c r="A3454" s="113"/>
      <c r="B3454" s="113"/>
      <c r="C3454" s="113"/>
      <c r="D3454" s="40" t="s">
        <v>2703</v>
      </c>
      <c r="E3454" s="119"/>
      <c r="F3454" s="40" t="s">
        <v>1743</v>
      </c>
      <c r="G3454" s="40" t="s">
        <v>1743</v>
      </c>
      <c r="H3454" s="40"/>
      <c r="I3454" s="40" t="s">
        <v>1743</v>
      </c>
      <c r="J3454" s="40"/>
      <c r="K3454" s="122"/>
      <c r="L3454" s="122"/>
      <c r="M3454" s="122"/>
    </row>
    <row r="3455" spans="1:13" ht="20.25" customHeight="1" x14ac:dyDescent="0.15">
      <c r="A3455" s="113"/>
      <c r="B3455" s="113"/>
      <c r="C3455" s="113"/>
      <c r="D3455" s="40" t="s">
        <v>2704</v>
      </c>
      <c r="E3455" s="119"/>
      <c r="F3455" s="40" t="s">
        <v>1743</v>
      </c>
      <c r="G3455" s="40" t="s">
        <v>1743</v>
      </c>
      <c r="H3455" s="40"/>
      <c r="I3455" s="40" t="s">
        <v>1743</v>
      </c>
      <c r="J3455" s="40"/>
      <c r="K3455" s="122"/>
      <c r="L3455" s="122"/>
      <c r="M3455" s="122"/>
    </row>
    <row r="3456" spans="1:13" ht="13.5" customHeight="1" x14ac:dyDescent="0.15">
      <c r="A3456" s="113"/>
      <c r="B3456" s="113"/>
      <c r="C3456" s="113"/>
      <c r="D3456" s="40" t="s">
        <v>2705</v>
      </c>
      <c r="E3456" s="119"/>
      <c r="F3456" s="40" t="s">
        <v>1743</v>
      </c>
      <c r="G3456" s="40" t="s">
        <v>1743</v>
      </c>
      <c r="H3456" s="40"/>
      <c r="I3456" s="40" t="s">
        <v>1743</v>
      </c>
      <c r="J3456" s="40"/>
      <c r="K3456" s="122"/>
      <c r="L3456" s="122"/>
      <c r="M3456" s="122"/>
    </row>
    <row r="3457" spans="1:13" x14ac:dyDescent="0.15">
      <c r="A3457" s="113"/>
      <c r="B3457" s="113"/>
      <c r="C3457" s="113"/>
      <c r="D3457" s="40" t="s">
        <v>2706</v>
      </c>
      <c r="E3457" s="119"/>
      <c r="F3457" s="40" t="s">
        <v>1743</v>
      </c>
      <c r="G3457" s="40" t="s">
        <v>1743</v>
      </c>
      <c r="H3457" s="40"/>
      <c r="I3457" s="40" t="s">
        <v>1743</v>
      </c>
      <c r="J3457" s="40"/>
      <c r="K3457" s="122"/>
      <c r="L3457" s="122"/>
      <c r="M3457" s="122"/>
    </row>
    <row r="3458" spans="1:13" ht="24.75" customHeight="1" x14ac:dyDescent="0.15">
      <c r="A3458" s="113"/>
      <c r="B3458" s="113"/>
      <c r="C3458" s="113"/>
      <c r="D3458" s="40" t="s">
        <v>2707</v>
      </c>
      <c r="E3458" s="119"/>
      <c r="F3458" s="40" t="s">
        <v>1743</v>
      </c>
      <c r="G3458" s="40" t="s">
        <v>1743</v>
      </c>
      <c r="H3458" s="40"/>
      <c r="I3458" s="40" t="s">
        <v>1743</v>
      </c>
      <c r="J3458" s="40"/>
      <c r="K3458" s="122"/>
      <c r="L3458" s="122"/>
      <c r="M3458" s="122"/>
    </row>
    <row r="3459" spans="1:13" x14ac:dyDescent="0.15">
      <c r="A3459" s="113"/>
      <c r="B3459" s="113"/>
      <c r="C3459" s="113"/>
      <c r="D3459" s="40" t="s">
        <v>2708</v>
      </c>
      <c r="E3459" s="119"/>
      <c r="F3459" s="40" t="s">
        <v>1743</v>
      </c>
      <c r="G3459" s="40" t="s">
        <v>1743</v>
      </c>
      <c r="H3459" s="40"/>
      <c r="I3459" s="40" t="s">
        <v>1743</v>
      </c>
      <c r="J3459" s="40"/>
      <c r="K3459" s="122"/>
      <c r="L3459" s="122"/>
      <c r="M3459" s="122"/>
    </row>
    <row r="3460" spans="1:13" ht="15.75" customHeight="1" x14ac:dyDescent="0.15">
      <c r="A3460" s="113"/>
      <c r="B3460" s="113"/>
      <c r="C3460" s="113"/>
      <c r="D3460" s="40" t="s">
        <v>2709</v>
      </c>
      <c r="E3460" s="119"/>
      <c r="F3460" s="40" t="s">
        <v>1743</v>
      </c>
      <c r="G3460" s="40" t="s">
        <v>1743</v>
      </c>
      <c r="H3460" s="40"/>
      <c r="I3460" s="40" t="s">
        <v>1743</v>
      </c>
      <c r="J3460" s="40"/>
      <c r="K3460" s="122"/>
      <c r="L3460" s="122"/>
      <c r="M3460" s="122"/>
    </row>
    <row r="3461" spans="1:13" x14ac:dyDescent="0.15">
      <c r="A3461" s="114"/>
      <c r="B3461" s="114"/>
      <c r="C3461" s="114"/>
      <c r="D3461" s="40" t="s">
        <v>2710</v>
      </c>
      <c r="E3461" s="120"/>
      <c r="F3461" s="40" t="s">
        <v>1743</v>
      </c>
      <c r="G3461" s="40" t="s">
        <v>1743</v>
      </c>
      <c r="H3461" s="40"/>
      <c r="I3461" s="40" t="s">
        <v>1743</v>
      </c>
      <c r="J3461" s="40"/>
      <c r="K3461" s="123"/>
      <c r="L3461" s="123"/>
      <c r="M3461" s="123"/>
    </row>
    <row r="3462" spans="1:13" ht="24.75" customHeight="1" x14ac:dyDescent="0.15">
      <c r="A3462" s="112">
        <v>30</v>
      </c>
      <c r="B3462" s="112" t="s">
        <v>2711</v>
      </c>
      <c r="C3462" s="112" t="s">
        <v>2712</v>
      </c>
      <c r="D3462" s="86" t="s">
        <v>15</v>
      </c>
      <c r="E3462" s="87"/>
      <c r="F3462" s="87"/>
      <c r="G3462" s="87"/>
      <c r="H3462" s="87"/>
      <c r="I3462" s="87"/>
      <c r="J3462" s="87"/>
      <c r="K3462" s="87"/>
      <c r="L3462" s="87"/>
      <c r="M3462" s="88"/>
    </row>
    <row r="3463" spans="1:13" ht="14.25" customHeight="1" x14ac:dyDescent="0.15">
      <c r="A3463" s="113"/>
      <c r="B3463" s="113"/>
      <c r="C3463" s="113"/>
      <c r="D3463" s="40" t="s">
        <v>2713</v>
      </c>
      <c r="E3463" s="40" t="s">
        <v>17</v>
      </c>
      <c r="F3463" s="40">
        <v>0</v>
      </c>
      <c r="G3463" s="40">
        <f t="shared" ref="G3463:G3471" si="597">(F3463*19.88%)+F3463</f>
        <v>0</v>
      </c>
      <c r="H3463" s="40">
        <v>63935.4</v>
      </c>
      <c r="I3463" s="40">
        <f t="shared" ref="I3463:I3471" si="598">(H3463*5.1%)+H3463</f>
        <v>67196.1054</v>
      </c>
      <c r="J3463" s="40">
        <f>I3463</f>
        <v>67196.1054</v>
      </c>
      <c r="K3463" s="39">
        <v>91299.751199999999</v>
      </c>
      <c r="L3463" s="39">
        <v>358891.38600000006</v>
      </c>
      <c r="M3463" s="39">
        <f>MIN(K3463,L3463)</f>
        <v>91299.751199999999</v>
      </c>
    </row>
    <row r="3464" spans="1:13" ht="18" customHeight="1" x14ac:dyDescent="0.15">
      <c r="A3464" s="113"/>
      <c r="B3464" s="113"/>
      <c r="C3464" s="113"/>
      <c r="D3464" s="40" t="s">
        <v>2714</v>
      </c>
      <c r="E3464" s="40" t="s">
        <v>17</v>
      </c>
      <c r="F3464" s="40">
        <v>0</v>
      </c>
      <c r="G3464" s="40">
        <f t="shared" si="597"/>
        <v>0</v>
      </c>
      <c r="H3464" s="40">
        <v>138990</v>
      </c>
      <c r="I3464" s="40">
        <f t="shared" si="598"/>
        <v>146078.49</v>
      </c>
      <c r="J3464" s="40">
        <f t="shared" ref="J3464:J3471" si="599">I3464</f>
        <v>146078.49</v>
      </c>
      <c r="K3464" s="39">
        <v>198477.72</v>
      </c>
      <c r="L3464" s="39">
        <v>534786</v>
      </c>
      <c r="M3464" s="39">
        <f t="shared" ref="M3464:M3471" si="600">MIN(K3464,L3464)</f>
        <v>198477.72</v>
      </c>
    </row>
    <row r="3465" spans="1:13" ht="12.75" customHeight="1" x14ac:dyDescent="0.15">
      <c r="A3465" s="113"/>
      <c r="B3465" s="113"/>
      <c r="C3465" s="113"/>
      <c r="D3465" s="40" t="s">
        <v>2715</v>
      </c>
      <c r="E3465" s="40" t="s">
        <v>17</v>
      </c>
      <c r="F3465" s="40">
        <v>0</v>
      </c>
      <c r="G3465" s="40">
        <f t="shared" si="597"/>
        <v>0</v>
      </c>
      <c r="H3465" s="40">
        <v>184139.07145689966</v>
      </c>
      <c r="I3465" s="40">
        <f t="shared" si="598"/>
        <v>193530.16410120155</v>
      </c>
      <c r="J3465" s="40">
        <f t="shared" si="599"/>
        <v>193530.16410120155</v>
      </c>
      <c r="K3465" s="39">
        <v>262950.59404045268</v>
      </c>
      <c r="L3465" s="39">
        <v>350379.79200000002</v>
      </c>
      <c r="M3465" s="39">
        <f t="shared" si="600"/>
        <v>262950.59404045268</v>
      </c>
    </row>
    <row r="3466" spans="1:13" ht="15" customHeight="1" x14ac:dyDescent="0.15">
      <c r="A3466" s="113"/>
      <c r="B3466" s="113"/>
      <c r="C3466" s="113"/>
      <c r="D3466" s="40" t="s">
        <v>2716</v>
      </c>
      <c r="E3466" s="40" t="s">
        <v>17</v>
      </c>
      <c r="F3466" s="40">
        <v>0</v>
      </c>
      <c r="G3466" s="40">
        <f t="shared" si="597"/>
        <v>0</v>
      </c>
      <c r="H3466" s="40">
        <v>41697</v>
      </c>
      <c r="I3466" s="40">
        <f t="shared" si="598"/>
        <v>43823.546999999999</v>
      </c>
      <c r="J3466" s="40">
        <f t="shared" si="599"/>
        <v>43823.546999999999</v>
      </c>
      <c r="K3466" s="39">
        <v>59543.316000000006</v>
      </c>
      <c r="L3466" s="39">
        <v>93502.584000000003</v>
      </c>
      <c r="M3466" s="39">
        <f t="shared" si="600"/>
        <v>59543.316000000006</v>
      </c>
    </row>
    <row r="3467" spans="1:13" ht="17.25" customHeight="1" x14ac:dyDescent="0.15">
      <c r="A3467" s="113"/>
      <c r="B3467" s="113"/>
      <c r="C3467" s="113"/>
      <c r="D3467" s="40" t="s">
        <v>2717</v>
      </c>
      <c r="E3467" s="40" t="s">
        <v>17</v>
      </c>
      <c r="F3467" s="40">
        <v>0</v>
      </c>
      <c r="G3467" s="40">
        <f t="shared" si="597"/>
        <v>0</v>
      </c>
      <c r="H3467" s="40">
        <v>41697</v>
      </c>
      <c r="I3467" s="40">
        <f t="shared" si="598"/>
        <v>43823.546999999999</v>
      </c>
      <c r="J3467" s="40">
        <f t="shared" si="599"/>
        <v>43823.546999999999</v>
      </c>
      <c r="K3467" s="39">
        <v>59543.316000000006</v>
      </c>
      <c r="L3467" s="39">
        <v>349913.31199999998</v>
      </c>
      <c r="M3467" s="39">
        <f t="shared" si="600"/>
        <v>59543.316000000006</v>
      </c>
    </row>
    <row r="3468" spans="1:13" ht="12.75" customHeight="1" x14ac:dyDescent="0.15">
      <c r="A3468" s="113"/>
      <c r="B3468" s="113"/>
      <c r="C3468" s="113"/>
      <c r="D3468" s="40" t="s">
        <v>2718</v>
      </c>
      <c r="E3468" s="40" t="s">
        <v>17</v>
      </c>
      <c r="F3468" s="40">
        <v>0</v>
      </c>
      <c r="G3468" s="40">
        <f t="shared" si="597"/>
        <v>0</v>
      </c>
      <c r="H3468" s="40">
        <v>55596</v>
      </c>
      <c r="I3468" s="40">
        <f t="shared" si="598"/>
        <v>58431.396000000001</v>
      </c>
      <c r="J3468" s="40">
        <f t="shared" si="599"/>
        <v>58431.396000000001</v>
      </c>
      <c r="K3468" s="39">
        <v>79391.087999999989</v>
      </c>
      <c r="L3468" s="39">
        <v>93537.57</v>
      </c>
      <c r="M3468" s="39">
        <f t="shared" si="600"/>
        <v>79391.087999999989</v>
      </c>
    </row>
    <row r="3469" spans="1:13" ht="18.75" customHeight="1" x14ac:dyDescent="0.15">
      <c r="A3469" s="113"/>
      <c r="B3469" s="113"/>
      <c r="C3469" s="113"/>
      <c r="D3469" s="40" t="s">
        <v>2719</v>
      </c>
      <c r="E3469" s="40" t="s">
        <v>17</v>
      </c>
      <c r="F3469" s="40">
        <v>0</v>
      </c>
      <c r="G3469" s="40">
        <f t="shared" si="597"/>
        <v>0</v>
      </c>
      <c r="H3469" s="40">
        <v>35210.800000000003</v>
      </c>
      <c r="I3469" s="40">
        <f t="shared" si="598"/>
        <v>37006.550800000005</v>
      </c>
      <c r="J3469" s="40">
        <f t="shared" si="599"/>
        <v>37006.550800000005</v>
      </c>
      <c r="K3469" s="39">
        <v>50281.022400000002</v>
      </c>
      <c r="L3469" s="39">
        <v>216580</v>
      </c>
      <c r="M3469" s="39">
        <f t="shared" si="600"/>
        <v>50281.022400000002</v>
      </c>
    </row>
    <row r="3470" spans="1:13" ht="12.75" customHeight="1" x14ac:dyDescent="0.15">
      <c r="A3470" s="113"/>
      <c r="B3470" s="113"/>
      <c r="C3470" s="113"/>
      <c r="D3470" s="40" t="s">
        <v>2720</v>
      </c>
      <c r="E3470" s="40" t="s">
        <v>17</v>
      </c>
      <c r="F3470" s="40">
        <v>0</v>
      </c>
      <c r="G3470" s="40">
        <f t="shared" si="597"/>
        <v>0</v>
      </c>
      <c r="H3470" s="40">
        <v>136385.42469300001</v>
      </c>
      <c r="I3470" s="40">
        <f t="shared" si="598"/>
        <v>143341.081352343</v>
      </c>
      <c r="J3470" s="40">
        <f t="shared" si="599"/>
        <v>143341.081352343</v>
      </c>
      <c r="K3470" s="39">
        <v>194758.38646160401</v>
      </c>
      <c r="L3470" s="39">
        <v>583100</v>
      </c>
      <c r="M3470" s="39">
        <f t="shared" si="600"/>
        <v>194758.38646160401</v>
      </c>
    </row>
    <row r="3471" spans="1:13" ht="11.25" customHeight="1" x14ac:dyDescent="0.15">
      <c r="A3471" s="113"/>
      <c r="B3471" s="113"/>
      <c r="C3471" s="113"/>
      <c r="D3471" s="40" t="s">
        <v>2721</v>
      </c>
      <c r="E3471" s="40" t="s">
        <v>17</v>
      </c>
      <c r="F3471" s="40">
        <v>0</v>
      </c>
      <c r="G3471" s="40">
        <f t="shared" si="597"/>
        <v>0</v>
      </c>
      <c r="H3471" s="40">
        <v>63935.4</v>
      </c>
      <c r="I3471" s="40">
        <f t="shared" si="598"/>
        <v>67196.1054</v>
      </c>
      <c r="J3471" s="40">
        <f t="shared" si="599"/>
        <v>67196.1054</v>
      </c>
      <c r="K3471" s="39">
        <v>91299.751199999999</v>
      </c>
      <c r="L3471" s="39">
        <v>233240</v>
      </c>
      <c r="M3471" s="39">
        <f t="shared" si="600"/>
        <v>91299.751199999999</v>
      </c>
    </row>
    <row r="3472" spans="1:13" ht="24.75" customHeight="1" x14ac:dyDescent="0.15">
      <c r="A3472" s="113"/>
      <c r="B3472" s="113"/>
      <c r="C3472" s="113"/>
      <c r="D3472" s="86" t="s">
        <v>81</v>
      </c>
      <c r="E3472" s="87"/>
      <c r="F3472" s="87"/>
      <c r="G3472" s="87"/>
      <c r="H3472" s="87"/>
      <c r="I3472" s="87"/>
      <c r="J3472" s="87"/>
      <c r="K3472" s="87"/>
      <c r="L3472" s="87"/>
      <c r="M3472" s="88"/>
    </row>
    <row r="3473" spans="1:13" ht="18.75" customHeight="1" x14ac:dyDescent="0.15">
      <c r="A3473" s="113"/>
      <c r="B3473" s="113"/>
      <c r="C3473" s="113"/>
      <c r="D3473" s="40" t="s">
        <v>2389</v>
      </c>
      <c r="E3473" s="118" t="s">
        <v>82</v>
      </c>
      <c r="F3473" s="40">
        <v>0</v>
      </c>
      <c r="G3473" s="40">
        <f>(F3473*19.88%)+F3473</f>
        <v>0</v>
      </c>
      <c r="H3473" s="40">
        <v>111192</v>
      </c>
      <c r="I3473" s="40">
        <f>(H3473*5.1%)+H3473</f>
        <v>116862.792</v>
      </c>
      <c r="J3473" s="40">
        <f>I3473</f>
        <v>116862.792</v>
      </c>
      <c r="K3473" s="121">
        <v>158782.17599999998</v>
      </c>
      <c r="L3473" s="121">
        <v>276590.51</v>
      </c>
      <c r="M3473" s="121">
        <f>MIN(K3473,L3473)</f>
        <v>158782.17599999998</v>
      </c>
    </row>
    <row r="3474" spans="1:13" ht="24.75" customHeight="1" x14ac:dyDescent="0.15">
      <c r="A3474" s="113"/>
      <c r="B3474" s="113"/>
      <c r="C3474" s="113"/>
      <c r="D3474" s="40" t="s">
        <v>405</v>
      </c>
      <c r="E3474" s="119"/>
      <c r="F3474" s="40" t="s">
        <v>1743</v>
      </c>
      <c r="G3474" s="40" t="s">
        <v>1743</v>
      </c>
      <c r="H3474" s="40"/>
      <c r="I3474" s="40" t="s">
        <v>1743</v>
      </c>
      <c r="J3474" s="40"/>
      <c r="K3474" s="122"/>
      <c r="L3474" s="122"/>
      <c r="M3474" s="122"/>
    </row>
    <row r="3475" spans="1:13" ht="33" customHeight="1" x14ac:dyDescent="0.15">
      <c r="A3475" s="113"/>
      <c r="B3475" s="113"/>
      <c r="C3475" s="113"/>
      <c r="D3475" s="40" t="s">
        <v>2390</v>
      </c>
      <c r="E3475" s="119"/>
      <c r="F3475" s="40" t="s">
        <v>1743</v>
      </c>
      <c r="G3475" s="40" t="s">
        <v>1743</v>
      </c>
      <c r="H3475" s="40"/>
      <c r="I3475" s="40" t="s">
        <v>1743</v>
      </c>
      <c r="J3475" s="40"/>
      <c r="K3475" s="122"/>
      <c r="L3475" s="122"/>
      <c r="M3475" s="122"/>
    </row>
    <row r="3476" spans="1:13" ht="24.75" customHeight="1" x14ac:dyDescent="0.15">
      <c r="A3476" s="113"/>
      <c r="B3476" s="113"/>
      <c r="C3476" s="113"/>
      <c r="D3476" s="40" t="s">
        <v>1050</v>
      </c>
      <c r="E3476" s="119"/>
      <c r="F3476" s="40" t="s">
        <v>1743</v>
      </c>
      <c r="G3476" s="40" t="s">
        <v>1743</v>
      </c>
      <c r="H3476" s="40"/>
      <c r="I3476" s="40" t="s">
        <v>1743</v>
      </c>
      <c r="J3476" s="40"/>
      <c r="K3476" s="122"/>
      <c r="L3476" s="122"/>
      <c r="M3476" s="122"/>
    </row>
    <row r="3477" spans="1:13" ht="24.75" customHeight="1" x14ac:dyDescent="0.15">
      <c r="A3477" s="113"/>
      <c r="B3477" s="113"/>
      <c r="C3477" s="113"/>
      <c r="D3477" s="40" t="s">
        <v>795</v>
      </c>
      <c r="E3477" s="119"/>
      <c r="F3477" s="40" t="s">
        <v>1743</v>
      </c>
      <c r="G3477" s="40" t="s">
        <v>1743</v>
      </c>
      <c r="H3477" s="40"/>
      <c r="I3477" s="40" t="s">
        <v>1743</v>
      </c>
      <c r="J3477" s="40"/>
      <c r="K3477" s="122"/>
      <c r="L3477" s="122"/>
      <c r="M3477" s="122"/>
    </row>
    <row r="3478" spans="1:13" ht="13.5" customHeight="1" x14ac:dyDescent="0.15">
      <c r="A3478" s="113"/>
      <c r="B3478" s="113"/>
      <c r="C3478" s="113"/>
      <c r="D3478" s="40" t="s">
        <v>93</v>
      </c>
      <c r="E3478" s="119"/>
      <c r="F3478" s="40" t="s">
        <v>1743</v>
      </c>
      <c r="G3478" s="40" t="s">
        <v>1743</v>
      </c>
      <c r="H3478" s="40"/>
      <c r="I3478" s="40" t="s">
        <v>1743</v>
      </c>
      <c r="J3478" s="40"/>
      <c r="K3478" s="122"/>
      <c r="L3478" s="122"/>
      <c r="M3478" s="122"/>
    </row>
    <row r="3479" spans="1:13" ht="16.5" customHeight="1" x14ac:dyDescent="0.15">
      <c r="A3479" s="114"/>
      <c r="B3479" s="114"/>
      <c r="C3479" s="114"/>
      <c r="D3479" s="40" t="s">
        <v>2391</v>
      </c>
      <c r="E3479" s="120"/>
      <c r="F3479" s="40" t="s">
        <v>1743</v>
      </c>
      <c r="G3479" s="40" t="s">
        <v>1743</v>
      </c>
      <c r="H3479" s="40"/>
      <c r="I3479" s="40" t="s">
        <v>1743</v>
      </c>
      <c r="J3479" s="40"/>
      <c r="K3479" s="123"/>
      <c r="L3479" s="123"/>
      <c r="M3479" s="123"/>
    </row>
    <row r="3480" spans="1:13" ht="24.75" customHeight="1" x14ac:dyDescent="0.15">
      <c r="A3480" s="112">
        <v>31</v>
      </c>
      <c r="B3480" s="112" t="s">
        <v>2722</v>
      </c>
      <c r="C3480" s="112" t="s">
        <v>2723</v>
      </c>
      <c r="D3480" s="86" t="s">
        <v>15</v>
      </c>
      <c r="E3480" s="87"/>
      <c r="F3480" s="87"/>
      <c r="G3480" s="87"/>
      <c r="H3480" s="87"/>
      <c r="I3480" s="87"/>
      <c r="J3480" s="87"/>
      <c r="K3480" s="87"/>
      <c r="L3480" s="87"/>
      <c r="M3480" s="88"/>
    </row>
    <row r="3481" spans="1:13" ht="24.75" customHeight="1" x14ac:dyDescent="0.15">
      <c r="A3481" s="113"/>
      <c r="B3481" s="113"/>
      <c r="C3481" s="113"/>
      <c r="D3481" s="40" t="s">
        <v>2724</v>
      </c>
      <c r="E3481" s="40" t="s">
        <v>17</v>
      </c>
      <c r="F3481" s="40">
        <v>0</v>
      </c>
      <c r="G3481" s="40">
        <f t="shared" ref="G3481:G3488" si="601">(F3481*19.88%)+F3481</f>
        <v>0</v>
      </c>
      <c r="H3481" s="40">
        <v>63935.4</v>
      </c>
      <c r="I3481" s="40">
        <f t="shared" ref="I3481:I3488" si="602">(H3481*5.1%)+H3481</f>
        <v>67196.1054</v>
      </c>
      <c r="J3481" s="40">
        <f>I3481</f>
        <v>67196.1054</v>
      </c>
      <c r="K3481" s="39">
        <v>91299.751199999999</v>
      </c>
      <c r="L3481" s="39">
        <v>158954.726</v>
      </c>
      <c r="M3481" s="39">
        <f>MIN(K3481,L3481)</f>
        <v>91299.751199999999</v>
      </c>
    </row>
    <row r="3482" spans="1:13" ht="33" customHeight="1" x14ac:dyDescent="0.15">
      <c r="A3482" s="113"/>
      <c r="B3482" s="113"/>
      <c r="C3482" s="113"/>
      <c r="D3482" s="40" t="s">
        <v>2725</v>
      </c>
      <c r="E3482" s="40" t="s">
        <v>17</v>
      </c>
      <c r="F3482" s="40">
        <v>0</v>
      </c>
      <c r="G3482" s="40">
        <f t="shared" si="601"/>
        <v>0</v>
      </c>
      <c r="H3482" s="40">
        <v>78761</v>
      </c>
      <c r="I3482" s="40">
        <f t="shared" si="602"/>
        <v>82777.811000000002</v>
      </c>
      <c r="J3482" s="40">
        <f t="shared" ref="J3482:J3488" si="603">I3482</f>
        <v>82777.811000000002</v>
      </c>
      <c r="K3482" s="39">
        <v>112470.708</v>
      </c>
      <c r="L3482" s="39">
        <v>75178.25</v>
      </c>
      <c r="M3482" s="39">
        <f t="shared" ref="M3482:M3488" si="604">MIN(K3482,L3482)</f>
        <v>75178.25</v>
      </c>
    </row>
    <row r="3483" spans="1:13" ht="24.75" customHeight="1" x14ac:dyDescent="0.15">
      <c r="A3483" s="113"/>
      <c r="B3483" s="113"/>
      <c r="C3483" s="113"/>
      <c r="D3483" s="40" t="s">
        <v>2726</v>
      </c>
      <c r="E3483" s="40" t="s">
        <v>17</v>
      </c>
      <c r="F3483" s="40">
        <v>0</v>
      </c>
      <c r="G3483" s="40">
        <f t="shared" si="601"/>
        <v>0</v>
      </c>
      <c r="H3483" s="40">
        <v>124668.8740646263</v>
      </c>
      <c r="I3483" s="40">
        <f t="shared" si="602"/>
        <v>131026.98664192224</v>
      </c>
      <c r="J3483" s="40">
        <f t="shared" si="603"/>
        <v>131026.98664192224</v>
      </c>
      <c r="K3483" s="39">
        <v>178027.15216428638</v>
      </c>
      <c r="L3483" s="39">
        <v>108496.584</v>
      </c>
      <c r="M3483" s="39">
        <f t="shared" si="604"/>
        <v>108496.584</v>
      </c>
    </row>
    <row r="3484" spans="1:13" ht="33" customHeight="1" x14ac:dyDescent="0.15">
      <c r="A3484" s="113"/>
      <c r="B3484" s="113"/>
      <c r="C3484" s="113"/>
      <c r="D3484" s="40" t="s">
        <v>2727</v>
      </c>
      <c r="E3484" s="40" t="s">
        <v>17</v>
      </c>
      <c r="F3484" s="40">
        <v>0</v>
      </c>
      <c r="G3484" s="40">
        <f t="shared" si="601"/>
        <v>0</v>
      </c>
      <c r="H3484" s="40">
        <v>35031.592783952736</v>
      </c>
      <c r="I3484" s="40">
        <f t="shared" si="602"/>
        <v>36818.204015934323</v>
      </c>
      <c r="J3484" s="40">
        <f t="shared" si="603"/>
        <v>36818.204015934323</v>
      </c>
      <c r="K3484" s="39">
        <v>50025.114495484508</v>
      </c>
      <c r="L3484" s="39">
        <v>158956.39199999999</v>
      </c>
      <c r="M3484" s="39">
        <f t="shared" si="604"/>
        <v>50025.114495484508</v>
      </c>
    </row>
    <row r="3485" spans="1:13" ht="41.25" customHeight="1" x14ac:dyDescent="0.15">
      <c r="A3485" s="113"/>
      <c r="B3485" s="113"/>
      <c r="C3485" s="113"/>
      <c r="D3485" s="40" t="s">
        <v>2728</v>
      </c>
      <c r="E3485" s="40" t="s">
        <v>17</v>
      </c>
      <c r="F3485" s="40">
        <v>0</v>
      </c>
      <c r="G3485" s="40">
        <f t="shared" si="601"/>
        <v>0</v>
      </c>
      <c r="H3485" s="40">
        <v>41697</v>
      </c>
      <c r="I3485" s="40">
        <f t="shared" si="602"/>
        <v>43823.546999999999</v>
      </c>
      <c r="J3485" s="40">
        <f t="shared" si="603"/>
        <v>43823.546999999999</v>
      </c>
      <c r="K3485" s="39">
        <v>59543.316000000006</v>
      </c>
      <c r="L3485" s="39">
        <v>58310</v>
      </c>
      <c r="M3485" s="39">
        <f t="shared" si="604"/>
        <v>58310</v>
      </c>
    </row>
    <row r="3486" spans="1:13" ht="41.25" customHeight="1" x14ac:dyDescent="0.15">
      <c r="A3486" s="113"/>
      <c r="B3486" s="113"/>
      <c r="C3486" s="113"/>
      <c r="D3486" s="40" t="s">
        <v>2729</v>
      </c>
      <c r="E3486" s="40" t="s">
        <v>17</v>
      </c>
      <c r="F3486" s="40">
        <v>0</v>
      </c>
      <c r="G3486" s="40">
        <f t="shared" si="601"/>
        <v>0</v>
      </c>
      <c r="H3486" s="40">
        <v>46330</v>
      </c>
      <c r="I3486" s="40">
        <f t="shared" si="602"/>
        <v>48692.83</v>
      </c>
      <c r="J3486" s="40">
        <f t="shared" si="603"/>
        <v>48692.83</v>
      </c>
      <c r="K3486" s="39">
        <v>66159.240000000005</v>
      </c>
      <c r="L3486" s="39">
        <v>75178.25</v>
      </c>
      <c r="M3486" s="39">
        <f t="shared" si="604"/>
        <v>66159.240000000005</v>
      </c>
    </row>
    <row r="3487" spans="1:13" ht="33" customHeight="1" x14ac:dyDescent="0.15">
      <c r="A3487" s="113"/>
      <c r="B3487" s="113"/>
      <c r="C3487" s="113"/>
      <c r="D3487" s="40" t="s">
        <v>2730</v>
      </c>
      <c r="E3487" s="40" t="s">
        <v>17</v>
      </c>
      <c r="F3487" s="40">
        <v>0</v>
      </c>
      <c r="G3487" s="40">
        <f t="shared" si="601"/>
        <v>0</v>
      </c>
      <c r="H3487" s="40">
        <v>98219.6</v>
      </c>
      <c r="I3487" s="40">
        <f t="shared" si="602"/>
        <v>103228.7996</v>
      </c>
      <c r="J3487" s="40">
        <f t="shared" si="603"/>
        <v>103228.7996</v>
      </c>
      <c r="K3487" s="39">
        <v>140257.5888</v>
      </c>
      <c r="L3487" s="39">
        <v>93982.392000000007</v>
      </c>
      <c r="M3487" s="39">
        <f t="shared" si="604"/>
        <v>93982.392000000007</v>
      </c>
    </row>
    <row r="3488" spans="1:13" ht="33" customHeight="1" x14ac:dyDescent="0.15">
      <c r="A3488" s="113"/>
      <c r="B3488" s="113"/>
      <c r="C3488" s="113"/>
      <c r="D3488" s="40" t="s">
        <v>2731</v>
      </c>
      <c r="E3488" s="40" t="s">
        <v>17</v>
      </c>
      <c r="F3488" s="40">
        <v>0</v>
      </c>
      <c r="G3488" s="40">
        <f t="shared" si="601"/>
        <v>0</v>
      </c>
      <c r="H3488" s="40">
        <v>69495</v>
      </c>
      <c r="I3488" s="40">
        <f t="shared" si="602"/>
        <v>73039.244999999995</v>
      </c>
      <c r="J3488" s="40">
        <f t="shared" si="603"/>
        <v>73039.244999999995</v>
      </c>
      <c r="K3488" s="39">
        <v>99238.86</v>
      </c>
      <c r="L3488" s="39">
        <v>59001.39</v>
      </c>
      <c r="M3488" s="39">
        <f t="shared" si="604"/>
        <v>59001.39</v>
      </c>
    </row>
    <row r="3489" spans="1:13" ht="24.75" customHeight="1" x14ac:dyDescent="0.15">
      <c r="A3489" s="113"/>
      <c r="B3489" s="113"/>
      <c r="C3489" s="113"/>
      <c r="D3489" s="86" t="s">
        <v>81</v>
      </c>
      <c r="E3489" s="87"/>
      <c r="F3489" s="87"/>
      <c r="G3489" s="87"/>
      <c r="H3489" s="87"/>
      <c r="I3489" s="87"/>
      <c r="J3489" s="87"/>
      <c r="K3489" s="87"/>
      <c r="L3489" s="87"/>
      <c r="M3489" s="88"/>
    </row>
    <row r="3490" spans="1:13" ht="16.5" customHeight="1" x14ac:dyDescent="0.15">
      <c r="A3490" s="113"/>
      <c r="B3490" s="113"/>
      <c r="C3490" s="113"/>
      <c r="D3490" s="40" t="s">
        <v>468</v>
      </c>
      <c r="E3490" s="118" t="s">
        <v>82</v>
      </c>
      <c r="F3490" s="40">
        <v>0</v>
      </c>
      <c r="G3490" s="40">
        <f>(F3490*19.88%)+F3490</f>
        <v>0</v>
      </c>
      <c r="H3490" s="40">
        <v>324310</v>
      </c>
      <c r="I3490" s="40">
        <f>(H3490*5.1%)+H3490</f>
        <v>340849.81</v>
      </c>
      <c r="J3490" s="40">
        <f>I3490</f>
        <v>340849.81</v>
      </c>
      <c r="K3490" s="121">
        <v>463114.68</v>
      </c>
      <c r="L3490" s="121">
        <v>182356.79</v>
      </c>
      <c r="M3490" s="121">
        <f>MIN(K3490,L3490)</f>
        <v>182356.79</v>
      </c>
    </row>
    <row r="3491" spans="1:13" ht="33" customHeight="1" x14ac:dyDescent="0.15">
      <c r="A3491" s="113"/>
      <c r="B3491" s="113"/>
      <c r="C3491" s="113"/>
      <c r="D3491" s="40" t="s">
        <v>2732</v>
      </c>
      <c r="E3491" s="119"/>
      <c r="F3491" s="40" t="s">
        <v>1743</v>
      </c>
      <c r="G3491" s="40" t="s">
        <v>1743</v>
      </c>
      <c r="H3491" s="40"/>
      <c r="I3491" s="40" t="s">
        <v>1743</v>
      </c>
      <c r="J3491" s="40"/>
      <c r="K3491" s="122"/>
      <c r="L3491" s="122"/>
      <c r="M3491" s="122"/>
    </row>
    <row r="3492" spans="1:13" ht="24.75" customHeight="1" x14ac:dyDescent="0.15">
      <c r="A3492" s="113"/>
      <c r="B3492" s="113"/>
      <c r="C3492" s="113"/>
      <c r="D3492" s="40" t="s">
        <v>2733</v>
      </c>
      <c r="E3492" s="119"/>
      <c r="F3492" s="40" t="s">
        <v>1743</v>
      </c>
      <c r="G3492" s="40" t="s">
        <v>1743</v>
      </c>
      <c r="H3492" s="40"/>
      <c r="I3492" s="40" t="s">
        <v>1743</v>
      </c>
      <c r="J3492" s="40"/>
      <c r="K3492" s="122"/>
      <c r="L3492" s="122"/>
      <c r="M3492" s="122"/>
    </row>
    <row r="3493" spans="1:13" ht="24.75" customHeight="1" x14ac:dyDescent="0.15">
      <c r="A3493" s="113"/>
      <c r="B3493" s="113"/>
      <c r="C3493" s="113"/>
      <c r="D3493" s="40" t="s">
        <v>2734</v>
      </c>
      <c r="E3493" s="119"/>
      <c r="F3493" s="40" t="s">
        <v>1743</v>
      </c>
      <c r="G3493" s="40" t="s">
        <v>1743</v>
      </c>
      <c r="H3493" s="40"/>
      <c r="I3493" s="40" t="s">
        <v>1743</v>
      </c>
      <c r="J3493" s="40"/>
      <c r="K3493" s="122"/>
      <c r="L3493" s="122"/>
      <c r="M3493" s="122"/>
    </row>
    <row r="3494" spans="1:13" ht="33" customHeight="1" x14ac:dyDescent="0.15">
      <c r="A3494" s="113"/>
      <c r="B3494" s="113"/>
      <c r="C3494" s="113"/>
      <c r="D3494" s="40" t="s">
        <v>2735</v>
      </c>
      <c r="E3494" s="119"/>
      <c r="F3494" s="40" t="s">
        <v>1743</v>
      </c>
      <c r="G3494" s="40" t="s">
        <v>1743</v>
      </c>
      <c r="H3494" s="40"/>
      <c r="I3494" s="40" t="s">
        <v>1743</v>
      </c>
      <c r="J3494" s="40"/>
      <c r="K3494" s="122"/>
      <c r="L3494" s="122"/>
      <c r="M3494" s="122"/>
    </row>
    <row r="3495" spans="1:13" x14ac:dyDescent="0.15">
      <c r="A3495" s="113"/>
      <c r="B3495" s="113"/>
      <c r="C3495" s="113"/>
      <c r="D3495" s="40" t="s">
        <v>2736</v>
      </c>
      <c r="E3495" s="119"/>
      <c r="F3495" s="40" t="s">
        <v>1743</v>
      </c>
      <c r="G3495" s="40" t="s">
        <v>1743</v>
      </c>
      <c r="H3495" s="40"/>
      <c r="I3495" s="40" t="s">
        <v>1743</v>
      </c>
      <c r="J3495" s="40"/>
      <c r="K3495" s="122"/>
      <c r="L3495" s="122"/>
      <c r="M3495" s="122"/>
    </row>
    <row r="3496" spans="1:13" ht="41.25" customHeight="1" x14ac:dyDescent="0.15">
      <c r="A3496" s="114"/>
      <c r="B3496" s="114"/>
      <c r="C3496" s="114"/>
      <c r="D3496" s="40" t="s">
        <v>2737</v>
      </c>
      <c r="E3496" s="120"/>
      <c r="F3496" s="40" t="s">
        <v>1743</v>
      </c>
      <c r="G3496" s="40" t="s">
        <v>1743</v>
      </c>
      <c r="H3496" s="40"/>
      <c r="I3496" s="40" t="s">
        <v>1743</v>
      </c>
      <c r="J3496" s="40"/>
      <c r="K3496" s="123"/>
      <c r="L3496" s="123"/>
      <c r="M3496" s="123"/>
    </row>
    <row r="3497" spans="1:13" ht="33" customHeight="1" x14ac:dyDescent="0.15">
      <c r="A3497" s="112">
        <v>32</v>
      </c>
      <c r="B3497" s="112" t="s">
        <v>2738</v>
      </c>
      <c r="C3497" s="112" t="s">
        <v>2739</v>
      </c>
      <c r="D3497" s="86" t="s">
        <v>15</v>
      </c>
      <c r="E3497" s="87"/>
      <c r="F3497" s="87"/>
      <c r="G3497" s="87"/>
      <c r="H3497" s="87"/>
      <c r="I3497" s="87"/>
      <c r="J3497" s="87"/>
      <c r="K3497" s="87"/>
      <c r="L3497" s="87"/>
      <c r="M3497" s="88"/>
    </row>
    <row r="3498" spans="1:13" ht="33" customHeight="1" x14ac:dyDescent="0.15">
      <c r="A3498" s="113"/>
      <c r="B3498" s="113"/>
      <c r="C3498" s="113"/>
      <c r="D3498" s="40" t="s">
        <v>2740</v>
      </c>
      <c r="E3498" s="40" t="s">
        <v>17</v>
      </c>
      <c r="F3498" s="40">
        <v>0</v>
      </c>
      <c r="G3498" s="40">
        <f>(F3498*19.88%)+F3498</f>
        <v>0</v>
      </c>
      <c r="H3498" s="40">
        <v>41697</v>
      </c>
      <c r="I3498" s="40">
        <f>(H3498*5.1%)+H3498</f>
        <v>43823.546999999999</v>
      </c>
      <c r="J3498" s="40">
        <f>I3498</f>
        <v>43823.546999999999</v>
      </c>
      <c r="K3498" s="39">
        <v>59543.316000000006</v>
      </c>
      <c r="L3498" s="39">
        <v>75228.23</v>
      </c>
      <c r="M3498" s="39">
        <f>MIN(K3498,L3498)</f>
        <v>59543.316000000006</v>
      </c>
    </row>
    <row r="3499" spans="1:13" ht="33" customHeight="1" x14ac:dyDescent="0.15">
      <c r="A3499" s="113"/>
      <c r="B3499" s="113"/>
      <c r="C3499" s="113"/>
      <c r="D3499" s="40" t="s">
        <v>2741</v>
      </c>
      <c r="E3499" s="40" t="s">
        <v>17</v>
      </c>
      <c r="F3499" s="40">
        <v>0</v>
      </c>
      <c r="G3499" s="40">
        <f>(F3499*19.88%)+F3499</f>
        <v>0</v>
      </c>
      <c r="H3499" s="40">
        <v>41697</v>
      </c>
      <c r="I3499" s="40">
        <f>(H3499*5.1%)+H3499</f>
        <v>43823.546999999999</v>
      </c>
      <c r="J3499" s="40">
        <f t="shared" ref="J3499:J3501" si="605">I3499</f>
        <v>43823.546999999999</v>
      </c>
      <c r="K3499" s="39">
        <v>59543.316000000006</v>
      </c>
      <c r="L3499" s="39">
        <v>77493.990000000005</v>
      </c>
      <c r="M3499" s="39">
        <f t="shared" ref="M3499:M3501" si="606">MIN(K3499,L3499)</f>
        <v>59543.316000000006</v>
      </c>
    </row>
    <row r="3500" spans="1:13" ht="33" customHeight="1" x14ac:dyDescent="0.15">
      <c r="A3500" s="113"/>
      <c r="B3500" s="113"/>
      <c r="C3500" s="113"/>
      <c r="D3500" s="40" t="s">
        <v>2742</v>
      </c>
      <c r="E3500" s="40" t="s">
        <v>17</v>
      </c>
      <c r="F3500" s="40">
        <v>0</v>
      </c>
      <c r="G3500" s="40">
        <f>(F3500*19.88%)+F3500</f>
        <v>0</v>
      </c>
      <c r="H3500" s="40">
        <v>309988.87406462629</v>
      </c>
      <c r="I3500" s="40">
        <f>(H3500*5.1%)+H3500</f>
        <v>325798.30664192222</v>
      </c>
      <c r="J3500" s="40">
        <f t="shared" si="605"/>
        <v>325798.30664192222</v>
      </c>
      <c r="K3500" s="39">
        <v>442664.11216428631</v>
      </c>
      <c r="L3500" s="39">
        <v>58516.584000000003</v>
      </c>
      <c r="M3500" s="39">
        <f t="shared" si="606"/>
        <v>58516.584000000003</v>
      </c>
    </row>
    <row r="3501" spans="1:13" ht="24.75" customHeight="1" x14ac:dyDescent="0.15">
      <c r="A3501" s="113"/>
      <c r="B3501" s="113"/>
      <c r="C3501" s="113"/>
      <c r="D3501" s="40" t="s">
        <v>2743</v>
      </c>
      <c r="E3501" s="40" t="s">
        <v>17</v>
      </c>
      <c r="F3501" s="40">
        <v>0</v>
      </c>
      <c r="G3501" s="40">
        <f>(F3501*19.88%)+F3501</f>
        <v>0</v>
      </c>
      <c r="H3501" s="40">
        <v>60229</v>
      </c>
      <c r="I3501" s="40">
        <f>(H3501*5.1%)+H3501</f>
        <v>63300.678999999996</v>
      </c>
      <c r="J3501" s="40">
        <f t="shared" si="605"/>
        <v>63300.678999999996</v>
      </c>
      <c r="K3501" s="39">
        <v>86007.012000000002</v>
      </c>
      <c r="L3501" s="39">
        <v>42674.59</v>
      </c>
      <c r="M3501" s="39">
        <f t="shared" si="606"/>
        <v>42674.59</v>
      </c>
    </row>
    <row r="3502" spans="1:13" ht="24.75" customHeight="1" x14ac:dyDescent="0.15">
      <c r="A3502" s="113"/>
      <c r="B3502" s="113"/>
      <c r="C3502" s="113"/>
      <c r="D3502" s="86" t="s">
        <v>81</v>
      </c>
      <c r="E3502" s="87"/>
      <c r="F3502" s="87"/>
      <c r="G3502" s="87"/>
      <c r="H3502" s="87"/>
      <c r="I3502" s="87"/>
      <c r="J3502" s="87"/>
      <c r="K3502" s="87"/>
      <c r="L3502" s="87"/>
      <c r="M3502" s="88"/>
    </row>
    <row r="3503" spans="1:13" ht="16.5" customHeight="1" x14ac:dyDescent="0.15">
      <c r="A3503" s="113"/>
      <c r="B3503" s="113"/>
      <c r="C3503" s="113"/>
      <c r="D3503" s="40" t="s">
        <v>468</v>
      </c>
      <c r="E3503" s="118" t="s">
        <v>82</v>
      </c>
      <c r="F3503" s="40">
        <v>0</v>
      </c>
      <c r="G3503" s="40">
        <f>(F3503*19.88%)+F3503</f>
        <v>0</v>
      </c>
      <c r="H3503" s="40">
        <v>88027</v>
      </c>
      <c r="I3503" s="40">
        <f>(H3503*5.1%)+H3503</f>
        <v>92516.376999999993</v>
      </c>
      <c r="J3503" s="40">
        <f>I3503</f>
        <v>92516.376999999993</v>
      </c>
      <c r="K3503" s="121">
        <v>125702.556</v>
      </c>
      <c r="L3503" s="121">
        <v>205108.4</v>
      </c>
      <c r="M3503" s="121">
        <f>MIN(K3503,L3503)</f>
        <v>125702.556</v>
      </c>
    </row>
    <row r="3504" spans="1:13" ht="33" customHeight="1" x14ac:dyDescent="0.15">
      <c r="A3504" s="113"/>
      <c r="B3504" s="113"/>
      <c r="C3504" s="113"/>
      <c r="D3504" s="40" t="s">
        <v>2732</v>
      </c>
      <c r="E3504" s="119"/>
      <c r="F3504" s="40" t="s">
        <v>1743</v>
      </c>
      <c r="G3504" s="40" t="s">
        <v>1743</v>
      </c>
      <c r="H3504" s="40"/>
      <c r="I3504" s="40" t="s">
        <v>1743</v>
      </c>
      <c r="J3504" s="40"/>
      <c r="K3504" s="122"/>
      <c r="L3504" s="122"/>
      <c r="M3504" s="122"/>
    </row>
    <row r="3505" spans="1:13" ht="24.75" customHeight="1" x14ac:dyDescent="0.15">
      <c r="A3505" s="113"/>
      <c r="B3505" s="113"/>
      <c r="C3505" s="113"/>
      <c r="D3505" s="40" t="s">
        <v>2733</v>
      </c>
      <c r="E3505" s="119"/>
      <c r="F3505" s="40" t="s">
        <v>1743</v>
      </c>
      <c r="G3505" s="40" t="s">
        <v>1743</v>
      </c>
      <c r="H3505" s="40"/>
      <c r="I3505" s="40" t="s">
        <v>1743</v>
      </c>
      <c r="J3505" s="40"/>
      <c r="K3505" s="122"/>
      <c r="L3505" s="122"/>
      <c r="M3505" s="122"/>
    </row>
    <row r="3506" spans="1:13" ht="24.75" customHeight="1" x14ac:dyDescent="0.15">
      <c r="A3506" s="113"/>
      <c r="B3506" s="113"/>
      <c r="C3506" s="113"/>
      <c r="D3506" s="40" t="s">
        <v>2734</v>
      </c>
      <c r="E3506" s="119"/>
      <c r="F3506" s="40" t="s">
        <v>1743</v>
      </c>
      <c r="G3506" s="40" t="s">
        <v>1743</v>
      </c>
      <c r="H3506" s="40"/>
      <c r="I3506" s="40" t="s">
        <v>1743</v>
      </c>
      <c r="J3506" s="40"/>
      <c r="K3506" s="122"/>
      <c r="L3506" s="122"/>
      <c r="M3506" s="122"/>
    </row>
    <row r="3507" spans="1:13" ht="33" customHeight="1" x14ac:dyDescent="0.15">
      <c r="A3507" s="113"/>
      <c r="B3507" s="113"/>
      <c r="C3507" s="113"/>
      <c r="D3507" s="40" t="s">
        <v>2735</v>
      </c>
      <c r="E3507" s="119"/>
      <c r="F3507" s="40" t="s">
        <v>1743</v>
      </c>
      <c r="G3507" s="40" t="s">
        <v>1743</v>
      </c>
      <c r="H3507" s="40"/>
      <c r="I3507" s="40" t="s">
        <v>1743</v>
      </c>
      <c r="J3507" s="40"/>
      <c r="K3507" s="122"/>
      <c r="L3507" s="122"/>
      <c r="M3507" s="122"/>
    </row>
    <row r="3508" spans="1:13" x14ac:dyDescent="0.15">
      <c r="A3508" s="113"/>
      <c r="B3508" s="113"/>
      <c r="C3508" s="113"/>
      <c r="D3508" s="40" t="s">
        <v>2736</v>
      </c>
      <c r="E3508" s="119"/>
      <c r="F3508" s="40" t="s">
        <v>1743</v>
      </c>
      <c r="G3508" s="40" t="s">
        <v>1743</v>
      </c>
      <c r="H3508" s="40"/>
      <c r="I3508" s="40" t="s">
        <v>1743</v>
      </c>
      <c r="J3508" s="40"/>
      <c r="K3508" s="122"/>
      <c r="L3508" s="122"/>
      <c r="M3508" s="122"/>
    </row>
    <row r="3509" spans="1:13" x14ac:dyDescent="0.15">
      <c r="A3509" s="113"/>
      <c r="B3509" s="113"/>
      <c r="C3509" s="113"/>
      <c r="D3509" s="40" t="s">
        <v>2453</v>
      </c>
      <c r="E3509" s="119"/>
      <c r="F3509" s="40" t="s">
        <v>1743</v>
      </c>
      <c r="G3509" s="40" t="s">
        <v>1743</v>
      </c>
      <c r="H3509" s="40"/>
      <c r="I3509" s="40" t="s">
        <v>1743</v>
      </c>
      <c r="J3509" s="40"/>
      <c r="K3509" s="122"/>
      <c r="L3509" s="122"/>
      <c r="M3509" s="122"/>
    </row>
    <row r="3510" spans="1:13" ht="24.75" customHeight="1" x14ac:dyDescent="0.15">
      <c r="A3510" s="114"/>
      <c r="B3510" s="114"/>
      <c r="C3510" s="114"/>
      <c r="D3510" s="40" t="s">
        <v>382</v>
      </c>
      <c r="E3510" s="120"/>
      <c r="F3510" s="40" t="s">
        <v>1743</v>
      </c>
      <c r="G3510" s="40" t="s">
        <v>1743</v>
      </c>
      <c r="H3510" s="40"/>
      <c r="I3510" s="40" t="s">
        <v>1743</v>
      </c>
      <c r="J3510" s="40"/>
      <c r="K3510" s="123"/>
      <c r="L3510" s="123"/>
      <c r="M3510" s="123"/>
    </row>
    <row r="3511" spans="1:13" ht="24.75" customHeight="1" x14ac:dyDescent="0.15">
      <c r="A3511" s="112">
        <v>33</v>
      </c>
      <c r="B3511" s="112" t="s">
        <v>2744</v>
      </c>
      <c r="C3511" s="112" t="s">
        <v>2745</v>
      </c>
      <c r="D3511" s="86" t="s">
        <v>15</v>
      </c>
      <c r="E3511" s="87"/>
      <c r="F3511" s="87"/>
      <c r="G3511" s="87"/>
      <c r="H3511" s="87"/>
      <c r="I3511" s="87"/>
      <c r="J3511" s="87"/>
      <c r="K3511" s="87"/>
      <c r="L3511" s="87"/>
      <c r="M3511" s="88"/>
    </row>
    <row r="3512" spans="1:13" ht="33" customHeight="1" x14ac:dyDescent="0.15">
      <c r="A3512" s="113"/>
      <c r="B3512" s="113"/>
      <c r="C3512" s="113"/>
      <c r="D3512" s="40" t="s">
        <v>2651</v>
      </c>
      <c r="E3512" s="40" t="s">
        <v>17</v>
      </c>
      <c r="F3512" s="40">
        <v>0</v>
      </c>
      <c r="G3512" s="40">
        <f>(F3512*19.88%)+F3512</f>
        <v>0</v>
      </c>
      <c r="H3512" s="40">
        <v>37064</v>
      </c>
      <c r="I3512" s="40">
        <f>(H3512*5.1%)+H3512</f>
        <v>38954.264000000003</v>
      </c>
      <c r="J3512" s="40">
        <f>I3512</f>
        <v>38954.264000000003</v>
      </c>
      <c r="K3512" s="39">
        <v>52927.392</v>
      </c>
      <c r="L3512" s="39">
        <v>96836.25</v>
      </c>
      <c r="M3512" s="39">
        <f>MIN(K3512,L3512)</f>
        <v>52927.392</v>
      </c>
    </row>
    <row r="3513" spans="1:13" ht="33" customHeight="1" x14ac:dyDescent="0.15">
      <c r="A3513" s="113"/>
      <c r="B3513" s="113"/>
      <c r="C3513" s="113"/>
      <c r="D3513" s="40" t="s">
        <v>2652</v>
      </c>
      <c r="E3513" s="40" t="s">
        <v>17</v>
      </c>
      <c r="F3513" s="40">
        <v>0</v>
      </c>
      <c r="G3513" s="40">
        <f>(F3513*19.88%)+F3513</f>
        <v>0</v>
      </c>
      <c r="H3513" s="40">
        <v>74128</v>
      </c>
      <c r="I3513" s="40">
        <f>(H3513*5.1%)+H3513</f>
        <v>77908.528000000006</v>
      </c>
      <c r="J3513" s="40">
        <f t="shared" ref="J3513:J3516" si="607">I3513</f>
        <v>77908.528000000006</v>
      </c>
      <c r="K3513" s="39">
        <v>105854.784</v>
      </c>
      <c r="L3513" s="39">
        <v>76377.77</v>
      </c>
      <c r="M3513" s="39">
        <f t="shared" ref="M3513:M3516" si="608">MIN(K3513,L3513)</f>
        <v>76377.77</v>
      </c>
    </row>
    <row r="3514" spans="1:13" ht="24.75" customHeight="1" x14ac:dyDescent="0.15">
      <c r="A3514" s="113"/>
      <c r="B3514" s="113"/>
      <c r="C3514" s="113"/>
      <c r="D3514" s="40" t="s">
        <v>2653</v>
      </c>
      <c r="E3514" s="40" t="s">
        <v>17</v>
      </c>
      <c r="F3514" s="40">
        <v>0</v>
      </c>
      <c r="G3514" s="40">
        <f>(F3514*19.88%)+F3514</f>
        <v>0</v>
      </c>
      <c r="H3514" s="40">
        <v>83394</v>
      </c>
      <c r="I3514" s="40">
        <f>(H3514*5.1%)+H3514</f>
        <v>87647.093999999997</v>
      </c>
      <c r="J3514" s="40">
        <f t="shared" si="607"/>
        <v>87647.093999999997</v>
      </c>
      <c r="K3514" s="39">
        <v>119086.63200000001</v>
      </c>
      <c r="L3514" s="39">
        <v>109043.03200000001</v>
      </c>
      <c r="M3514" s="39">
        <f t="shared" si="608"/>
        <v>109043.03200000001</v>
      </c>
    </row>
    <row r="3515" spans="1:13" ht="24.75" customHeight="1" x14ac:dyDescent="0.15">
      <c r="A3515" s="113"/>
      <c r="B3515" s="113"/>
      <c r="C3515" s="113"/>
      <c r="D3515" s="40" t="s">
        <v>2654</v>
      </c>
      <c r="E3515" s="40" t="s">
        <v>17</v>
      </c>
      <c r="F3515" s="40">
        <v>0</v>
      </c>
      <c r="G3515" s="40">
        <f>(F3515*19.88%)+F3515</f>
        <v>0</v>
      </c>
      <c r="H3515" s="40">
        <v>46330</v>
      </c>
      <c r="I3515" s="40">
        <f>(H3515*5.1%)+H3515</f>
        <v>48692.83</v>
      </c>
      <c r="J3515" s="40">
        <f t="shared" si="607"/>
        <v>48692.83</v>
      </c>
      <c r="K3515" s="39">
        <v>66159.240000000005</v>
      </c>
      <c r="L3515" s="39">
        <v>90910.288</v>
      </c>
      <c r="M3515" s="39">
        <f t="shared" si="608"/>
        <v>66159.240000000005</v>
      </c>
    </row>
    <row r="3516" spans="1:13" ht="33" customHeight="1" x14ac:dyDescent="0.15">
      <c r="A3516" s="113"/>
      <c r="B3516" s="113"/>
      <c r="C3516" s="113"/>
      <c r="D3516" s="40" t="s">
        <v>2619</v>
      </c>
      <c r="E3516" s="40" t="s">
        <v>17</v>
      </c>
      <c r="F3516" s="40">
        <v>0</v>
      </c>
      <c r="G3516" s="40">
        <f>(F3516*19.88%)+F3516</f>
        <v>0</v>
      </c>
      <c r="H3516" s="40">
        <v>0</v>
      </c>
      <c r="I3516" s="40">
        <f>(H3516*5.1%)+H3516</f>
        <v>0</v>
      </c>
      <c r="J3516" s="40">
        <f t="shared" si="607"/>
        <v>0</v>
      </c>
      <c r="K3516" s="39">
        <v>137700</v>
      </c>
      <c r="L3516" s="39">
        <v>892476.2</v>
      </c>
      <c r="M3516" s="39">
        <f t="shared" si="608"/>
        <v>137700</v>
      </c>
    </row>
    <row r="3517" spans="1:13" ht="24.75" customHeight="1" x14ac:dyDescent="0.15">
      <c r="A3517" s="113"/>
      <c r="B3517" s="113"/>
      <c r="C3517" s="113"/>
      <c r="D3517" s="86" t="s">
        <v>81</v>
      </c>
      <c r="E3517" s="87"/>
      <c r="F3517" s="87"/>
      <c r="G3517" s="87"/>
      <c r="H3517" s="87"/>
      <c r="I3517" s="87"/>
      <c r="J3517" s="87"/>
      <c r="K3517" s="87"/>
      <c r="L3517" s="87"/>
      <c r="M3517" s="88"/>
    </row>
    <row r="3518" spans="1:13" ht="16.5" customHeight="1" x14ac:dyDescent="0.15">
      <c r="A3518" s="113"/>
      <c r="B3518" s="113"/>
      <c r="C3518" s="113"/>
      <c r="D3518" s="40" t="s">
        <v>468</v>
      </c>
      <c r="E3518" s="118" t="s">
        <v>82</v>
      </c>
      <c r="F3518" s="40">
        <v>0</v>
      </c>
      <c r="G3518" s="40">
        <f>(F3518*19.88%)+F3518</f>
        <v>0</v>
      </c>
      <c r="H3518" s="40">
        <v>41697</v>
      </c>
      <c r="I3518" s="40">
        <f>(H3518*5.1%)+H3518</f>
        <v>43823.546999999999</v>
      </c>
      <c r="J3518" s="40">
        <f>I3518</f>
        <v>43823.546999999999</v>
      </c>
      <c r="K3518" s="121">
        <v>59543.316000000006</v>
      </c>
      <c r="L3518" s="121">
        <v>151219.25</v>
      </c>
      <c r="M3518" s="121">
        <f>MIN(K3518,L3518)</f>
        <v>59543.316000000006</v>
      </c>
    </row>
    <row r="3519" spans="1:13" ht="24.75" customHeight="1" x14ac:dyDescent="0.15">
      <c r="A3519" s="113"/>
      <c r="B3519" s="113"/>
      <c r="C3519" s="113"/>
      <c r="D3519" s="40" t="s">
        <v>2656</v>
      </c>
      <c r="E3519" s="119"/>
      <c r="F3519" s="40" t="s">
        <v>1743</v>
      </c>
      <c r="G3519" s="40" t="s">
        <v>1743</v>
      </c>
      <c r="H3519" s="40"/>
      <c r="I3519" s="40" t="s">
        <v>1743</v>
      </c>
      <c r="J3519" s="40"/>
      <c r="K3519" s="122"/>
      <c r="L3519" s="122"/>
      <c r="M3519" s="122"/>
    </row>
    <row r="3520" spans="1:13" ht="33" customHeight="1" x14ac:dyDescent="0.15">
      <c r="A3520" s="113"/>
      <c r="B3520" s="113"/>
      <c r="C3520" s="113"/>
      <c r="D3520" s="40" t="s">
        <v>2657</v>
      </c>
      <c r="E3520" s="119"/>
      <c r="F3520" s="40" t="s">
        <v>1743</v>
      </c>
      <c r="G3520" s="40" t="s">
        <v>1743</v>
      </c>
      <c r="H3520" s="40"/>
      <c r="I3520" s="40" t="s">
        <v>1743</v>
      </c>
      <c r="J3520" s="40"/>
      <c r="K3520" s="122"/>
      <c r="L3520" s="122"/>
      <c r="M3520" s="122"/>
    </row>
    <row r="3521" spans="1:13" ht="24.75" customHeight="1" x14ac:dyDescent="0.15">
      <c r="A3521" s="113"/>
      <c r="B3521" s="113"/>
      <c r="C3521" s="113"/>
      <c r="D3521" s="40" t="s">
        <v>2746</v>
      </c>
      <c r="E3521" s="119"/>
      <c r="F3521" s="40" t="s">
        <v>1743</v>
      </c>
      <c r="G3521" s="40" t="s">
        <v>1743</v>
      </c>
      <c r="H3521" s="40"/>
      <c r="I3521" s="40" t="s">
        <v>1743</v>
      </c>
      <c r="J3521" s="40"/>
      <c r="K3521" s="122"/>
      <c r="L3521" s="122"/>
      <c r="M3521" s="122"/>
    </row>
    <row r="3522" spans="1:13" ht="24.75" customHeight="1" x14ac:dyDescent="0.15">
      <c r="A3522" s="114"/>
      <c r="B3522" s="114"/>
      <c r="C3522" s="114"/>
      <c r="D3522" s="40" t="s">
        <v>2659</v>
      </c>
      <c r="E3522" s="120"/>
      <c r="F3522" s="40" t="s">
        <v>1743</v>
      </c>
      <c r="G3522" s="40" t="s">
        <v>1743</v>
      </c>
      <c r="H3522" s="40"/>
      <c r="I3522" s="40" t="s">
        <v>1743</v>
      </c>
      <c r="J3522" s="40"/>
      <c r="K3522" s="123"/>
      <c r="L3522" s="123"/>
      <c r="M3522" s="123"/>
    </row>
    <row r="3523" spans="1:13" ht="15.75" customHeight="1" x14ac:dyDescent="0.15"/>
  </sheetData>
  <mergeCells count="1169">
    <mergeCell ref="A2860:M2860"/>
    <mergeCell ref="D2862:M2862"/>
    <mergeCell ref="D2999:M3000"/>
    <mergeCell ref="D2293:M2293"/>
    <mergeCell ref="D2320:M2320"/>
    <mergeCell ref="E2321:E2332"/>
    <mergeCell ref="K2321:K2332"/>
    <mergeCell ref="L2321:L2332"/>
    <mergeCell ref="M2321:M2332"/>
    <mergeCell ref="K1301:K1310"/>
    <mergeCell ref="L1301:L1310"/>
    <mergeCell ref="M1301:M1310"/>
    <mergeCell ref="M1467:M1475"/>
    <mergeCell ref="L1467:L1475"/>
    <mergeCell ref="K1467:K1475"/>
    <mergeCell ref="D3462:M3462"/>
    <mergeCell ref="A3462:A3479"/>
    <mergeCell ref="B3462:B3479"/>
    <mergeCell ref="C3462:C3479"/>
    <mergeCell ref="D3472:M3472"/>
    <mergeCell ref="E3473:E3479"/>
    <mergeCell ref="K3473:K3479"/>
    <mergeCell ref="L3473:L3479"/>
    <mergeCell ref="M3473:M3479"/>
    <mergeCell ref="D3432:M3432"/>
    <mergeCell ref="A3432:A3461"/>
    <mergeCell ref="B3432:B3461"/>
    <mergeCell ref="C3432:C3461"/>
    <mergeCell ref="D3448:M3448"/>
    <mergeCell ref="E3449:E3461"/>
    <mergeCell ref="K3449:K3461"/>
    <mergeCell ref="L3449:L3461"/>
    <mergeCell ref="M3449:M3461"/>
    <mergeCell ref="E3427:E3431"/>
    <mergeCell ref="K3427:K3431"/>
    <mergeCell ref="L3427:L3431"/>
    <mergeCell ref="M3427:M3431"/>
    <mergeCell ref="D3426:M3426"/>
    <mergeCell ref="D3408:M3408"/>
    <mergeCell ref="E3403:E3407"/>
    <mergeCell ref="K3403:K3407"/>
    <mergeCell ref="L3403:L3407"/>
    <mergeCell ref="M3403:M3407"/>
    <mergeCell ref="A3378:A3395"/>
    <mergeCell ref="B3378:B3395"/>
    <mergeCell ref="C3378:C3395"/>
    <mergeCell ref="A3408:A3431"/>
    <mergeCell ref="B3408:B3431"/>
    <mergeCell ref="C3408:C3431"/>
    <mergeCell ref="D3396:M3396"/>
    <mergeCell ref="D3402:M3402"/>
    <mergeCell ref="A3396:A3407"/>
    <mergeCell ref="B3396:B3407"/>
    <mergeCell ref="C3396:C3407"/>
    <mergeCell ref="D3378:M3378"/>
    <mergeCell ref="D3388:M3388"/>
    <mergeCell ref="E3389:E3395"/>
    <mergeCell ref="K3389:K3395"/>
    <mergeCell ref="L3389:L3395"/>
    <mergeCell ref="M3389:M3395"/>
    <mergeCell ref="D3371:M3371"/>
    <mergeCell ref="E3372:E3377"/>
    <mergeCell ref="K3372:K3377"/>
    <mergeCell ref="L3372:L3377"/>
    <mergeCell ref="M3372:M3377"/>
    <mergeCell ref="A3355:A3364"/>
    <mergeCell ref="B3355:B3364"/>
    <mergeCell ref="C3355:C3364"/>
    <mergeCell ref="A3365:A3377"/>
    <mergeCell ref="B3365:B3377"/>
    <mergeCell ref="C3365:C3377"/>
    <mergeCell ref="D3355:M3355"/>
    <mergeCell ref="D3359:M3359"/>
    <mergeCell ref="E3360:E3364"/>
    <mergeCell ref="K3360:K3364"/>
    <mergeCell ref="L3360:L3364"/>
    <mergeCell ref="M3360:M3364"/>
    <mergeCell ref="D3336:M3336"/>
    <mergeCell ref="A3336:A3354"/>
    <mergeCell ref="B3336:B3354"/>
    <mergeCell ref="C3336:C3354"/>
    <mergeCell ref="D3343:M3343"/>
    <mergeCell ref="E3344:E3354"/>
    <mergeCell ref="K3344:K3354"/>
    <mergeCell ref="L3344:L3354"/>
    <mergeCell ref="M3344:M3354"/>
    <mergeCell ref="D3314:M3314"/>
    <mergeCell ref="A3314:A3335"/>
    <mergeCell ref="B3314:B3335"/>
    <mergeCell ref="C3314:C3335"/>
    <mergeCell ref="D3325:M3325"/>
    <mergeCell ref="E3326:E3335"/>
    <mergeCell ref="K3326:K3335"/>
    <mergeCell ref="L3326:L3335"/>
    <mergeCell ref="M3326:M3335"/>
    <mergeCell ref="A3296:A3313"/>
    <mergeCell ref="B3296:B3313"/>
    <mergeCell ref="C3296:C3313"/>
    <mergeCell ref="D3302:M3302"/>
    <mergeCell ref="E3303:E3313"/>
    <mergeCell ref="K3303:K3313"/>
    <mergeCell ref="L3303:L3313"/>
    <mergeCell ref="M3303:M3313"/>
    <mergeCell ref="D3278:M3278"/>
    <mergeCell ref="A3278:A3295"/>
    <mergeCell ref="B3278:B3295"/>
    <mergeCell ref="C3278:C3295"/>
    <mergeCell ref="D3284:M3284"/>
    <mergeCell ref="E3285:E3295"/>
    <mergeCell ref="K3285:K3295"/>
    <mergeCell ref="L3285:L3295"/>
    <mergeCell ref="M3285:M3295"/>
    <mergeCell ref="D3261:M3261"/>
    <mergeCell ref="A3261:A3277"/>
    <mergeCell ref="B3261:B3277"/>
    <mergeCell ref="C3261:C3277"/>
    <mergeCell ref="D3266:M3266"/>
    <mergeCell ref="E3267:E3277"/>
    <mergeCell ref="K3267:K3277"/>
    <mergeCell ref="L3267:L3277"/>
    <mergeCell ref="M3267:M3277"/>
    <mergeCell ref="D3247:M3247"/>
    <mergeCell ref="A3247:A3260"/>
    <mergeCell ref="B3247:B3260"/>
    <mergeCell ref="C3247:C3260"/>
    <mergeCell ref="D3253:M3253"/>
    <mergeCell ref="E3254:E3260"/>
    <mergeCell ref="K3254:K3260"/>
    <mergeCell ref="L3254:L3260"/>
    <mergeCell ref="M3254:M3260"/>
    <mergeCell ref="D3207:M3207"/>
    <mergeCell ref="A3207:A3246"/>
    <mergeCell ref="B3207:B3246"/>
    <mergeCell ref="C3207:C3246"/>
    <mergeCell ref="D3232:M3232"/>
    <mergeCell ref="E3233:E3246"/>
    <mergeCell ref="K3233:K3246"/>
    <mergeCell ref="L3233:L3246"/>
    <mergeCell ref="M3233:M3246"/>
    <mergeCell ref="D3179:M3179"/>
    <mergeCell ref="A3179:A3206"/>
    <mergeCell ref="B3179:B3206"/>
    <mergeCell ref="C3179:C3206"/>
    <mergeCell ref="D3197:M3197"/>
    <mergeCell ref="E3198:E3206"/>
    <mergeCell ref="K3198:K3206"/>
    <mergeCell ref="L3198:L3206"/>
    <mergeCell ref="M3198:M3206"/>
    <mergeCell ref="D3155:M3155"/>
    <mergeCell ref="A3155:A3178"/>
    <mergeCell ref="B3155:B3178"/>
    <mergeCell ref="C3155:C3178"/>
    <mergeCell ref="D3169:M3169"/>
    <mergeCell ref="E3170:E3178"/>
    <mergeCell ref="K3170:K3178"/>
    <mergeCell ref="L3170:L3178"/>
    <mergeCell ref="M3170:M3178"/>
    <mergeCell ref="A3118:A3134"/>
    <mergeCell ref="B3118:B3134"/>
    <mergeCell ref="C3118:C3134"/>
    <mergeCell ref="D3135:M3135"/>
    <mergeCell ref="A3135:A3154"/>
    <mergeCell ref="B3135:B3154"/>
    <mergeCell ref="C3135:C3154"/>
    <mergeCell ref="D3146:M3146"/>
    <mergeCell ref="E3147:E3154"/>
    <mergeCell ref="K3147:K3154"/>
    <mergeCell ref="L3147:L3154"/>
    <mergeCell ref="M3147:M3154"/>
    <mergeCell ref="D3118:M3118"/>
    <mergeCell ref="D3126:M3126"/>
    <mergeCell ref="E3127:E3134"/>
    <mergeCell ref="K3127:K3134"/>
    <mergeCell ref="L3127:L3134"/>
    <mergeCell ref="M3127:M3134"/>
    <mergeCell ref="D3098:M3098"/>
    <mergeCell ref="M3092:M3097"/>
    <mergeCell ref="A3098:A3117"/>
    <mergeCell ref="B3098:B3117"/>
    <mergeCell ref="C3098:C3117"/>
    <mergeCell ref="D3109:M3109"/>
    <mergeCell ref="E3110:E3117"/>
    <mergeCell ref="K3110:K3117"/>
    <mergeCell ref="L3110:L3117"/>
    <mergeCell ref="M3110:M3117"/>
    <mergeCell ref="M3054:M3061"/>
    <mergeCell ref="D3062:M3062"/>
    <mergeCell ref="A3062:A3074"/>
    <mergeCell ref="B3062:B3074"/>
    <mergeCell ref="C3062:C3074"/>
    <mergeCell ref="D3069:M3069"/>
    <mergeCell ref="E3070:E3074"/>
    <mergeCell ref="K3070:K3074"/>
    <mergeCell ref="L3070:L3074"/>
    <mergeCell ref="M3070:M3074"/>
    <mergeCell ref="D3035:M3035"/>
    <mergeCell ref="A3075:A3097"/>
    <mergeCell ref="B3075:B3097"/>
    <mergeCell ref="C3075:C3097"/>
    <mergeCell ref="D3091:M3091"/>
    <mergeCell ref="E3092:E3097"/>
    <mergeCell ref="K3092:K3097"/>
    <mergeCell ref="L3092:L3097"/>
    <mergeCell ref="A3035:A3061"/>
    <mergeCell ref="B3035:B3061"/>
    <mergeCell ref="C3035:C3061"/>
    <mergeCell ref="D3053:M3053"/>
    <mergeCell ref="E3054:E3061"/>
    <mergeCell ref="K3054:K3061"/>
    <mergeCell ref="L3054:L3061"/>
    <mergeCell ref="D3018:M3018"/>
    <mergeCell ref="A3018:A3034"/>
    <mergeCell ref="B3018:B3034"/>
    <mergeCell ref="C3018:C3034"/>
    <mergeCell ref="D3027:M3027"/>
    <mergeCell ref="E3028:E3034"/>
    <mergeCell ref="K3028:K3034"/>
    <mergeCell ref="L3028:L3034"/>
    <mergeCell ref="M3028:M3034"/>
    <mergeCell ref="D3075:M3075"/>
    <mergeCell ref="D3010:M3010"/>
    <mergeCell ref="E3011:E3017"/>
    <mergeCell ref="K3011:K3017"/>
    <mergeCell ref="L3011:L3017"/>
    <mergeCell ref="M3011:M3017"/>
    <mergeCell ref="A2999:A3017"/>
    <mergeCell ref="B2999:B3017"/>
    <mergeCell ref="C2999:C3017"/>
    <mergeCell ref="A2981:A2998"/>
    <mergeCell ref="B2981:B2998"/>
    <mergeCell ref="C2981:C2998"/>
    <mergeCell ref="D2992:M2992"/>
    <mergeCell ref="E2993:E2998"/>
    <mergeCell ref="K2993:K2998"/>
    <mergeCell ref="L2993:L2998"/>
    <mergeCell ref="M2993:M2998"/>
    <mergeCell ref="D2955:M2955"/>
    <mergeCell ref="A2955:A2980"/>
    <mergeCell ref="B2955:B2980"/>
    <mergeCell ref="C2955:C2980"/>
    <mergeCell ref="D2981:M2981"/>
    <mergeCell ref="D2969:M2969"/>
    <mergeCell ref="E2970:E2980"/>
    <mergeCell ref="K2970:K2980"/>
    <mergeCell ref="L2970:L2980"/>
    <mergeCell ref="M2970:M2980"/>
    <mergeCell ref="D2929:M2929"/>
    <mergeCell ref="A2929:A2954"/>
    <mergeCell ref="B2929:B2954"/>
    <mergeCell ref="C2929:C2954"/>
    <mergeCell ref="D2945:M2945"/>
    <mergeCell ref="E2946:E2954"/>
    <mergeCell ref="K2946:K2954"/>
    <mergeCell ref="L2946:L2954"/>
    <mergeCell ref="M2946:M2954"/>
    <mergeCell ref="D2910:M2910"/>
    <mergeCell ref="A2910:A2928"/>
    <mergeCell ref="B2910:B2928"/>
    <mergeCell ref="C2910:C2928"/>
    <mergeCell ref="D2921:M2921"/>
    <mergeCell ref="E2922:E2928"/>
    <mergeCell ref="K2922:K2928"/>
    <mergeCell ref="L2922:L2928"/>
    <mergeCell ref="M2922:M2928"/>
    <mergeCell ref="D2886:M2886"/>
    <mergeCell ref="A2886:A2909"/>
    <mergeCell ref="B2886:B2909"/>
    <mergeCell ref="C2886:C2909"/>
    <mergeCell ref="D2900:M2900"/>
    <mergeCell ref="E2901:E2909"/>
    <mergeCell ref="K2901:K2909"/>
    <mergeCell ref="L2901:L2909"/>
    <mergeCell ref="M2901:M2909"/>
    <mergeCell ref="A2862:A2885"/>
    <mergeCell ref="B2862:B2885"/>
    <mergeCell ref="C2862:C2885"/>
    <mergeCell ref="D2879:M2879"/>
    <mergeCell ref="E2880:E2885"/>
    <mergeCell ref="K2880:K2885"/>
    <mergeCell ref="L2880:L2885"/>
    <mergeCell ref="M2880:M2885"/>
    <mergeCell ref="D2837:M2837"/>
    <mergeCell ref="A2837:A2859"/>
    <mergeCell ref="D2850:M2850"/>
    <mergeCell ref="E2851:E2859"/>
    <mergeCell ref="K2851:K2859"/>
    <mergeCell ref="L2851:L2859"/>
    <mergeCell ref="M2851:M2859"/>
    <mergeCell ref="A2805:A2836"/>
    <mergeCell ref="B2805:B2836"/>
    <mergeCell ref="C2805:C2836"/>
    <mergeCell ref="D2826:M2826"/>
    <mergeCell ref="E2827:E2836"/>
    <mergeCell ref="K2827:K2836"/>
    <mergeCell ref="L2827:L2836"/>
    <mergeCell ref="M2827:M2836"/>
    <mergeCell ref="D2805:M2805"/>
    <mergeCell ref="D2785:M2785"/>
    <mergeCell ref="A2785:A2804"/>
    <mergeCell ref="B2785:B2804"/>
    <mergeCell ref="C2785:C2804"/>
    <mergeCell ref="D2800:M2800"/>
    <mergeCell ref="E2801:E2804"/>
    <mergeCell ref="K2801:K2804"/>
    <mergeCell ref="L2801:L2804"/>
    <mergeCell ref="M2801:M2804"/>
    <mergeCell ref="A2756:A2767"/>
    <mergeCell ref="B2756:B2767"/>
    <mergeCell ref="C2756:C2767"/>
    <mergeCell ref="D2768:M2768"/>
    <mergeCell ref="A2768:A2784"/>
    <mergeCell ref="B2768:B2784"/>
    <mergeCell ref="C2768:C2784"/>
    <mergeCell ref="D2776:M2776"/>
    <mergeCell ref="E2777:E2784"/>
    <mergeCell ref="K2777:K2784"/>
    <mergeCell ref="L2777:L2784"/>
    <mergeCell ref="M2777:M2784"/>
    <mergeCell ref="D2756:M2756"/>
    <mergeCell ref="D2761:M2761"/>
    <mergeCell ref="E2762:E2767"/>
    <mergeCell ref="K2762:K2767"/>
    <mergeCell ref="L2762:L2767"/>
    <mergeCell ref="M2762:M2767"/>
    <mergeCell ref="D2730:M2730"/>
    <mergeCell ref="A2730:A2755"/>
    <mergeCell ref="B2730:B2755"/>
    <mergeCell ref="C2730:C2755"/>
    <mergeCell ref="D2747:M2747"/>
    <mergeCell ref="E2748:E2755"/>
    <mergeCell ref="K2748:K2755"/>
    <mergeCell ref="L2748:L2755"/>
    <mergeCell ref="M2748:M2755"/>
    <mergeCell ref="D2711:M2711"/>
    <mergeCell ref="A2711:A2729"/>
    <mergeCell ref="B2711:B2729"/>
    <mergeCell ref="C2711:C2729"/>
    <mergeCell ref="D2725:M2725"/>
    <mergeCell ref="E2726:E2729"/>
    <mergeCell ref="K2726:K2729"/>
    <mergeCell ref="L2726:L2729"/>
    <mergeCell ref="M2726:M2729"/>
    <mergeCell ref="D2694:M2694"/>
    <mergeCell ref="A2694:A2710"/>
    <mergeCell ref="B2694:B2710"/>
    <mergeCell ref="C2694:C2710"/>
    <mergeCell ref="D2704:M2704"/>
    <mergeCell ref="E2705:E2710"/>
    <mergeCell ref="K2705:K2710"/>
    <mergeCell ref="L2705:L2710"/>
    <mergeCell ref="M2705:M2710"/>
    <mergeCell ref="D2666:M2666"/>
    <mergeCell ref="A2666:A2693"/>
    <mergeCell ref="B2666:B2693"/>
    <mergeCell ref="C2666:C2693"/>
    <mergeCell ref="D2683:M2683"/>
    <mergeCell ref="E2684:E2693"/>
    <mergeCell ref="K2684:K2693"/>
    <mergeCell ref="L2684:L2693"/>
    <mergeCell ref="M2684:M2693"/>
    <mergeCell ref="D2645:M2645"/>
    <mergeCell ref="A2645:A2665"/>
    <mergeCell ref="B2645:B2665"/>
    <mergeCell ref="C2645:C2665"/>
    <mergeCell ref="D2658:M2658"/>
    <mergeCell ref="K2659:K2665"/>
    <mergeCell ref="E2659:E2665"/>
    <mergeCell ref="L2659:L2665"/>
    <mergeCell ref="M2659:M2665"/>
    <mergeCell ref="D2619:M2619"/>
    <mergeCell ref="A2619:A2644"/>
    <mergeCell ref="B2619:B2644"/>
    <mergeCell ref="C2619:C2644"/>
    <mergeCell ref="D2633:M2633"/>
    <mergeCell ref="E2634:E2644"/>
    <mergeCell ref="K2634:K2644"/>
    <mergeCell ref="L2634:L2644"/>
    <mergeCell ref="M2634:M2644"/>
    <mergeCell ref="D2602:M2602"/>
    <mergeCell ref="A2602:A2618"/>
    <mergeCell ref="B2602:B2618"/>
    <mergeCell ref="C2602:C2618"/>
    <mergeCell ref="D2612:M2612"/>
    <mergeCell ref="E2613:E2618"/>
    <mergeCell ref="K2613:K2618"/>
    <mergeCell ref="L2613:L2618"/>
    <mergeCell ref="M2613:M2618"/>
    <mergeCell ref="D2586:M2586"/>
    <mergeCell ref="A2586:A2601"/>
    <mergeCell ref="B2586:B2601"/>
    <mergeCell ref="C2586:C2601"/>
    <mergeCell ref="D2595:M2595"/>
    <mergeCell ref="E2596:E2601"/>
    <mergeCell ref="K2596:K2601"/>
    <mergeCell ref="L2596:L2601"/>
    <mergeCell ref="M2596:M2601"/>
    <mergeCell ref="D2555:M2555"/>
    <mergeCell ref="A2555:A2585"/>
    <mergeCell ref="B2555:B2585"/>
    <mergeCell ref="C2555:C2585"/>
    <mergeCell ref="E2576:E2585"/>
    <mergeCell ref="D2575:M2575"/>
    <mergeCell ref="K2576:K2585"/>
    <mergeCell ref="L2576:L2585"/>
    <mergeCell ref="M2576:M2585"/>
    <mergeCell ref="D2538:M2538"/>
    <mergeCell ref="A2538:A2554"/>
    <mergeCell ref="B2538:B2554"/>
    <mergeCell ref="C2538:C2554"/>
    <mergeCell ref="D2548:M2548"/>
    <mergeCell ref="E2549:E2554"/>
    <mergeCell ref="K2549:K2554"/>
    <mergeCell ref="L2549:L2554"/>
    <mergeCell ref="M2549:M2554"/>
    <mergeCell ref="D2521:M2521"/>
    <mergeCell ref="A2521:A2537"/>
    <mergeCell ref="B2521:B2537"/>
    <mergeCell ref="C2521:C2537"/>
    <mergeCell ref="D2530:M2530"/>
    <mergeCell ref="E2531:E2537"/>
    <mergeCell ref="K2531:K2537"/>
    <mergeCell ref="L2531:L2537"/>
    <mergeCell ref="M2531:M2537"/>
    <mergeCell ref="D2495:M2495"/>
    <mergeCell ref="A2495:A2520"/>
    <mergeCell ref="B2495:B2520"/>
    <mergeCell ref="C2495:C2520"/>
    <mergeCell ref="D2508:M2508"/>
    <mergeCell ref="E2509:E2520"/>
    <mergeCell ref="K2509:K2520"/>
    <mergeCell ref="L2509:L2520"/>
    <mergeCell ref="M2509:M2520"/>
    <mergeCell ref="D2477:M2477"/>
    <mergeCell ref="A2477:A2494"/>
    <mergeCell ref="B2477:B2494"/>
    <mergeCell ref="C2477:C2494"/>
    <mergeCell ref="D2486:M2486"/>
    <mergeCell ref="E2487:E2494"/>
    <mergeCell ref="K2487:K2494"/>
    <mergeCell ref="L2487:L2494"/>
    <mergeCell ref="M2487:M2494"/>
    <mergeCell ref="D2442:M2442"/>
    <mergeCell ref="A2442:A2476"/>
    <mergeCell ref="B2442:B2476"/>
    <mergeCell ref="C2442:C2476"/>
    <mergeCell ref="E2467:E2476"/>
    <mergeCell ref="K2467:K2476"/>
    <mergeCell ref="L2467:L2476"/>
    <mergeCell ref="M2467:M2476"/>
    <mergeCell ref="D2466:M2466"/>
    <mergeCell ref="L2396:L2407"/>
    <mergeCell ref="M2396:M2407"/>
    <mergeCell ref="D2408:M2408"/>
    <mergeCell ref="A2408:A2441"/>
    <mergeCell ref="B2408:B2441"/>
    <mergeCell ref="C2408:C2441"/>
    <mergeCell ref="D2428:M2428"/>
    <mergeCell ref="E2429:E2441"/>
    <mergeCell ref="K2429:K2441"/>
    <mergeCell ref="L2429:L2441"/>
    <mergeCell ref="M2429:M2441"/>
    <mergeCell ref="A2375:A2407"/>
    <mergeCell ref="B2375:B2407"/>
    <mergeCell ref="C2375:C2407"/>
    <mergeCell ref="E2396:E2407"/>
    <mergeCell ref="K2396:K2407"/>
    <mergeCell ref="D2306:M2306"/>
    <mergeCell ref="A2306:A2332"/>
    <mergeCell ref="B2306:B2332"/>
    <mergeCell ref="C2306:C2332"/>
    <mergeCell ref="A2335:A2374"/>
    <mergeCell ref="B2335:B2374"/>
    <mergeCell ref="C2335:C2374"/>
    <mergeCell ref="D2335:M2335"/>
    <mergeCell ref="D2357:M2357"/>
    <mergeCell ref="E2358:E2374"/>
    <mergeCell ref="K2358:K2374"/>
    <mergeCell ref="L2358:L2374"/>
    <mergeCell ref="M2358:M2374"/>
    <mergeCell ref="D2375:M2375"/>
    <mergeCell ref="D2395:M2395"/>
    <mergeCell ref="L2269:L2280"/>
    <mergeCell ref="M2269:M2280"/>
    <mergeCell ref="A2226:A2244"/>
    <mergeCell ref="B2226:B2244"/>
    <mergeCell ref="C2226:C2244"/>
    <mergeCell ref="D2236:M2236"/>
    <mergeCell ref="E2237:E2244"/>
    <mergeCell ref="K2237:K2244"/>
    <mergeCell ref="L2237:L2244"/>
    <mergeCell ref="M2237:M2244"/>
    <mergeCell ref="D2226:M2226"/>
    <mergeCell ref="D2299:M2299"/>
    <mergeCell ref="E2300:E2305"/>
    <mergeCell ref="K2300:K2305"/>
    <mergeCell ref="L2300:L2305"/>
    <mergeCell ref="M2300:M2305"/>
    <mergeCell ref="A2281:A2292"/>
    <mergeCell ref="B2281:B2292"/>
    <mergeCell ref="C2281:C2292"/>
    <mergeCell ref="A2293:A2305"/>
    <mergeCell ref="B2293:B2305"/>
    <mergeCell ref="C2293:C2305"/>
    <mergeCell ref="D2281:M2281"/>
    <mergeCell ref="D2287:M2287"/>
    <mergeCell ref="E2288:E2292"/>
    <mergeCell ref="K2288:K2292"/>
    <mergeCell ref="L2288:L2292"/>
    <mergeCell ref="M2288:M2292"/>
    <mergeCell ref="K1841:K1852"/>
    <mergeCell ref="L1841:L1852"/>
    <mergeCell ref="M1841:M1852"/>
    <mergeCell ref="D1853:M1853"/>
    <mergeCell ref="D1943:M1943"/>
    <mergeCell ref="K1811:K1825"/>
    <mergeCell ref="L1811:L1825"/>
    <mergeCell ref="M1811:M1825"/>
    <mergeCell ref="D1826:M1826"/>
    <mergeCell ref="D1840:M1840"/>
    <mergeCell ref="K1780:K1785"/>
    <mergeCell ref="L1780:L1785"/>
    <mergeCell ref="M1780:M1785"/>
    <mergeCell ref="D1788:M1788"/>
    <mergeCell ref="D1810:M1810"/>
    <mergeCell ref="L2071:L2082"/>
    <mergeCell ref="M2071:M2082"/>
    <mergeCell ref="D1982:M1982"/>
    <mergeCell ref="D1863:M1863"/>
    <mergeCell ref="K1763:K1770"/>
    <mergeCell ref="L1763:L1770"/>
    <mergeCell ref="M1763:M1770"/>
    <mergeCell ref="D1771:M1771"/>
    <mergeCell ref="D1779:M1779"/>
    <mergeCell ref="K1744:K1752"/>
    <mergeCell ref="L1744:L1752"/>
    <mergeCell ref="M1744:M1752"/>
    <mergeCell ref="D1753:M1753"/>
    <mergeCell ref="D1762:M1762"/>
    <mergeCell ref="K1718:K1725"/>
    <mergeCell ref="L1718:L1725"/>
    <mergeCell ref="M1718:M1725"/>
    <mergeCell ref="D1726:M1726"/>
    <mergeCell ref="D1743:M1743"/>
    <mergeCell ref="K1685:K1696"/>
    <mergeCell ref="L1685:L1696"/>
    <mergeCell ref="M1685:M1696"/>
    <mergeCell ref="D1697:M1697"/>
    <mergeCell ref="D1717:M1717"/>
    <mergeCell ref="D1415:M1415"/>
    <mergeCell ref="K1416:K1422"/>
    <mergeCell ref="L1416:L1422"/>
    <mergeCell ref="M1416:M1422"/>
    <mergeCell ref="K1275:K1287"/>
    <mergeCell ref="L1275:L1287"/>
    <mergeCell ref="M1275:M1287"/>
    <mergeCell ref="D1288:M1288"/>
    <mergeCell ref="D1300:M1300"/>
    <mergeCell ref="K1656:K1663"/>
    <mergeCell ref="L1656:L1663"/>
    <mergeCell ref="M1656:M1663"/>
    <mergeCell ref="D1664:M1664"/>
    <mergeCell ref="D1684:M1684"/>
    <mergeCell ref="D1612:M1612"/>
    <mergeCell ref="K1613:K1615"/>
    <mergeCell ref="L1613:L1615"/>
    <mergeCell ref="M1613:M1615"/>
    <mergeCell ref="K1616:K1622"/>
    <mergeCell ref="M1616:M1622"/>
    <mergeCell ref="L1616:L1622"/>
    <mergeCell ref="L1512:L1526"/>
    <mergeCell ref="M1512:M1526"/>
    <mergeCell ref="D1527:M1527"/>
    <mergeCell ref="D1543:M1543"/>
    <mergeCell ref="K1544:K1555"/>
    <mergeCell ref="L1544:L1555"/>
    <mergeCell ref="M1544:M1555"/>
    <mergeCell ref="K1249:K1259"/>
    <mergeCell ref="L1249:L1259"/>
    <mergeCell ref="M1249:M1259"/>
    <mergeCell ref="D1260:M1260"/>
    <mergeCell ref="D1274:M1274"/>
    <mergeCell ref="K1229:K1237"/>
    <mergeCell ref="L1229:L1237"/>
    <mergeCell ref="M1229:M1237"/>
    <mergeCell ref="D1238:M1238"/>
    <mergeCell ref="D1248:M1248"/>
    <mergeCell ref="K1213:K1218"/>
    <mergeCell ref="L1213:L1218"/>
    <mergeCell ref="M1213:M1218"/>
    <mergeCell ref="D1219:M1219"/>
    <mergeCell ref="D1228:M1228"/>
    <mergeCell ref="K1188:K1202"/>
    <mergeCell ref="L1188:L1202"/>
    <mergeCell ref="M1188:M1202"/>
    <mergeCell ref="D1203:M1203"/>
    <mergeCell ref="D1212:M1212"/>
    <mergeCell ref="K1162:K1170"/>
    <mergeCell ref="L1162:L1170"/>
    <mergeCell ref="M1162:M1170"/>
    <mergeCell ref="D1171:M1171"/>
    <mergeCell ref="D1187:M1187"/>
    <mergeCell ref="K1136:K1145"/>
    <mergeCell ref="L1136:L1145"/>
    <mergeCell ref="M1136:M1145"/>
    <mergeCell ref="D1146:M1146"/>
    <mergeCell ref="D1161:M1161"/>
    <mergeCell ref="K1108:K1124"/>
    <mergeCell ref="L1108:L1124"/>
    <mergeCell ref="M1108:M1124"/>
    <mergeCell ref="D1125:M1125"/>
    <mergeCell ref="D1135:M1135"/>
    <mergeCell ref="K1076:K1087"/>
    <mergeCell ref="L1076:L1087"/>
    <mergeCell ref="M1076:M1087"/>
    <mergeCell ref="D1088:M1088"/>
    <mergeCell ref="D1107:M1107"/>
    <mergeCell ref="K1049:K1061"/>
    <mergeCell ref="L1049:L1061"/>
    <mergeCell ref="M1049:M1061"/>
    <mergeCell ref="D1062:M1062"/>
    <mergeCell ref="D1075:M1075"/>
    <mergeCell ref="K1016:K1033"/>
    <mergeCell ref="L1016:L1033"/>
    <mergeCell ref="M1016:M1033"/>
    <mergeCell ref="D1034:M1034"/>
    <mergeCell ref="D1048:M1048"/>
    <mergeCell ref="K989:K996"/>
    <mergeCell ref="L989:L996"/>
    <mergeCell ref="M989:M996"/>
    <mergeCell ref="D997:M997"/>
    <mergeCell ref="D1015:M1015"/>
    <mergeCell ref="K966:K972"/>
    <mergeCell ref="L966:L972"/>
    <mergeCell ref="M966:M972"/>
    <mergeCell ref="D973:M973"/>
    <mergeCell ref="D988:M988"/>
    <mergeCell ref="K948:K954"/>
    <mergeCell ref="L948:L954"/>
    <mergeCell ref="M948:M954"/>
    <mergeCell ref="D955:M955"/>
    <mergeCell ref="D965:M965"/>
    <mergeCell ref="K918:K930"/>
    <mergeCell ref="L918:L930"/>
    <mergeCell ref="M918:M930"/>
    <mergeCell ref="D931:M931"/>
    <mergeCell ref="D947:M947"/>
    <mergeCell ref="K875:K894"/>
    <mergeCell ref="L875:L894"/>
    <mergeCell ref="M875:M894"/>
    <mergeCell ref="D897:M897"/>
    <mergeCell ref="D917:M917"/>
    <mergeCell ref="K772:K800"/>
    <mergeCell ref="L772:L800"/>
    <mergeCell ref="M772:M800"/>
    <mergeCell ref="D801:M801"/>
    <mergeCell ref="D874:M874"/>
    <mergeCell ref="D548:M548"/>
    <mergeCell ref="D555:M555"/>
    <mergeCell ref="K676:K681"/>
    <mergeCell ref="L676:L681"/>
    <mergeCell ref="M676:M681"/>
    <mergeCell ref="D682:M682"/>
    <mergeCell ref="D771:M771"/>
    <mergeCell ref="K655:K660"/>
    <mergeCell ref="L655:L660"/>
    <mergeCell ref="M655:M660"/>
    <mergeCell ref="D661:M661"/>
    <mergeCell ref="D675:M675"/>
    <mergeCell ref="K576:K585"/>
    <mergeCell ref="L576:L585"/>
    <mergeCell ref="M576:M585"/>
    <mergeCell ref="D607:M607"/>
    <mergeCell ref="K608:K615"/>
    <mergeCell ref="L608:L615"/>
    <mergeCell ref="M608:M615"/>
    <mergeCell ref="L594:L602"/>
    <mergeCell ref="M594:M602"/>
    <mergeCell ref="E608:E615"/>
    <mergeCell ref="M487:M497"/>
    <mergeCell ref="D361:M361"/>
    <mergeCell ref="D368:M368"/>
    <mergeCell ref="D393:M393"/>
    <mergeCell ref="D401:M401"/>
    <mergeCell ref="D411:M411"/>
    <mergeCell ref="D379:M379"/>
    <mergeCell ref="K521:K528"/>
    <mergeCell ref="L521:L528"/>
    <mergeCell ref="M521:M528"/>
    <mergeCell ref="D529:M529"/>
    <mergeCell ref="D540:M540"/>
    <mergeCell ref="K541:K547"/>
    <mergeCell ref="L541:L547"/>
    <mergeCell ref="M541:M547"/>
    <mergeCell ref="K369:K378"/>
    <mergeCell ref="L369:L378"/>
    <mergeCell ref="M369:M378"/>
    <mergeCell ref="K394:K400"/>
    <mergeCell ref="L394:L400"/>
    <mergeCell ref="M394:M400"/>
    <mergeCell ref="K412:K416"/>
    <mergeCell ref="L412:L416"/>
    <mergeCell ref="M412:M416"/>
    <mergeCell ref="K345:K360"/>
    <mergeCell ref="L345:L360"/>
    <mergeCell ref="M345:M360"/>
    <mergeCell ref="D208:M208"/>
    <mergeCell ref="D266:M266"/>
    <mergeCell ref="E267:E284"/>
    <mergeCell ref="K267:K284"/>
    <mergeCell ref="L267:L284"/>
    <mergeCell ref="M267:M284"/>
    <mergeCell ref="A3480:A3496"/>
    <mergeCell ref="B3480:B3496"/>
    <mergeCell ref="C3480:C3496"/>
    <mergeCell ref="D3480:M3480"/>
    <mergeCell ref="D3489:M3489"/>
    <mergeCell ref="E3490:E3496"/>
    <mergeCell ref="K3490:K3496"/>
    <mergeCell ref="L3490:L3496"/>
    <mergeCell ref="M3490:M3496"/>
    <mergeCell ref="A2207:A2225"/>
    <mergeCell ref="B2207:B2225"/>
    <mergeCell ref="C2207:C2225"/>
    <mergeCell ref="D2207:M2207"/>
    <mergeCell ref="C2129:C2173"/>
    <mergeCell ref="D2129:M2129"/>
    <mergeCell ref="D2156:M2156"/>
    <mergeCell ref="E2157:E2173"/>
    <mergeCell ref="K2157:K2173"/>
    <mergeCell ref="L2157:L2173"/>
    <mergeCell ref="M2157:M2173"/>
    <mergeCell ref="D563:M563"/>
    <mergeCell ref="K556:K562"/>
    <mergeCell ref="L556:L562"/>
    <mergeCell ref="A2129:A2173"/>
    <mergeCell ref="B2129:B2173"/>
    <mergeCell ref="A3497:A3510"/>
    <mergeCell ref="B3497:B3510"/>
    <mergeCell ref="C3497:C3510"/>
    <mergeCell ref="D3497:M3497"/>
    <mergeCell ref="D3502:M3502"/>
    <mergeCell ref="E3503:E3510"/>
    <mergeCell ref="K3503:K3510"/>
    <mergeCell ref="L3503:L3510"/>
    <mergeCell ref="M3503:M3510"/>
    <mergeCell ref="A3511:A3522"/>
    <mergeCell ref="B3511:B3522"/>
    <mergeCell ref="C3511:C3522"/>
    <mergeCell ref="D3511:M3511"/>
    <mergeCell ref="D3517:M3517"/>
    <mergeCell ref="E3518:E3522"/>
    <mergeCell ref="K3518:K3522"/>
    <mergeCell ref="L3518:L3522"/>
    <mergeCell ref="M3518:M3522"/>
    <mergeCell ref="D2217:M2217"/>
    <mergeCell ref="E2218:E2225"/>
    <mergeCell ref="K2218:K2225"/>
    <mergeCell ref="L2218:L2225"/>
    <mergeCell ref="M2218:M2225"/>
    <mergeCell ref="D2245:M2245"/>
    <mergeCell ref="A2245:A2280"/>
    <mergeCell ref="B2245:B2280"/>
    <mergeCell ref="C2245:C2280"/>
    <mergeCell ref="D2268:M2268"/>
    <mergeCell ref="E2269:E2280"/>
    <mergeCell ref="K2269:K2280"/>
    <mergeCell ref="A2189:A2206"/>
    <mergeCell ref="B2189:B2206"/>
    <mergeCell ref="C2189:C2206"/>
    <mergeCell ref="D2198:M2198"/>
    <mergeCell ref="E2199:E2206"/>
    <mergeCell ref="K2199:K2206"/>
    <mergeCell ref="L2199:L2206"/>
    <mergeCell ref="M2199:M2206"/>
    <mergeCell ref="D2189:M2189"/>
    <mergeCell ref="A2174:A2188"/>
    <mergeCell ref="B2174:B2188"/>
    <mergeCell ref="C2174:C2188"/>
    <mergeCell ref="D2183:M2183"/>
    <mergeCell ref="E2184:E2188"/>
    <mergeCell ref="K2184:K2188"/>
    <mergeCell ref="L2184:L2188"/>
    <mergeCell ref="M2184:M2188"/>
    <mergeCell ref="D2174:M2174"/>
    <mergeCell ref="A2083:A2128"/>
    <mergeCell ref="B2083:B2128"/>
    <mergeCell ref="C2083:C2128"/>
    <mergeCell ref="D2083:M2083"/>
    <mergeCell ref="D2113:M2113"/>
    <mergeCell ref="E2114:E2128"/>
    <mergeCell ref="K2114:K2128"/>
    <mergeCell ref="L2114:L2128"/>
    <mergeCell ref="M2114:M2128"/>
    <mergeCell ref="A2050:A2082"/>
    <mergeCell ref="B2050:B2082"/>
    <mergeCell ref="C2050:C2082"/>
    <mergeCell ref="E2071:E2082"/>
    <mergeCell ref="K2071:K2082"/>
    <mergeCell ref="D2050:M2050"/>
    <mergeCell ref="D2070:M2070"/>
    <mergeCell ref="A2021:A2049"/>
    <mergeCell ref="B2021:B2049"/>
    <mergeCell ref="C2021:C2049"/>
    <mergeCell ref="D2021:M2021"/>
    <mergeCell ref="D2037:M2037"/>
    <mergeCell ref="E2038:E2049"/>
    <mergeCell ref="K2038:K2049"/>
    <mergeCell ref="L2038:L2049"/>
    <mergeCell ref="M2038:M2049"/>
    <mergeCell ref="A1982:A2020"/>
    <mergeCell ref="B1982:B2020"/>
    <mergeCell ref="C1982:C2020"/>
    <mergeCell ref="D2009:M2009"/>
    <mergeCell ref="E2010:E2020"/>
    <mergeCell ref="L2010:L2020"/>
    <mergeCell ref="K2010:K2020"/>
    <mergeCell ref="M2010:M2020"/>
    <mergeCell ref="A1943:A1981"/>
    <mergeCell ref="B1943:B1981"/>
    <mergeCell ref="C1943:C1981"/>
    <mergeCell ref="D1964:M1964"/>
    <mergeCell ref="E1965:E1981"/>
    <mergeCell ref="K1965:K1981"/>
    <mergeCell ref="L1965:L1981"/>
    <mergeCell ref="M1965:M1981"/>
    <mergeCell ref="K1864:K1877"/>
    <mergeCell ref="L1864:L1877"/>
    <mergeCell ref="M1864:M1877"/>
    <mergeCell ref="A1878:A1942"/>
    <mergeCell ref="B1878:B1942"/>
    <mergeCell ref="C1878:C1942"/>
    <mergeCell ref="D1878:M1878"/>
    <mergeCell ref="D1915:M1915"/>
    <mergeCell ref="E1916:E1942"/>
    <mergeCell ref="K1916:K1942"/>
    <mergeCell ref="L1916:L1942"/>
    <mergeCell ref="M1916:M1942"/>
    <mergeCell ref="A1826:A1852"/>
    <mergeCell ref="B1826:B1852"/>
    <mergeCell ref="C1826:C1852"/>
    <mergeCell ref="E1841:E1852"/>
    <mergeCell ref="A1853:A1877"/>
    <mergeCell ref="B1853:B1877"/>
    <mergeCell ref="C1853:C1877"/>
    <mergeCell ref="E1864:E1877"/>
    <mergeCell ref="A1771:A1785"/>
    <mergeCell ref="B1771:B1785"/>
    <mergeCell ref="C1771:C1785"/>
    <mergeCell ref="E1780:E1785"/>
    <mergeCell ref="A1788:A1825"/>
    <mergeCell ref="B1788:B1825"/>
    <mergeCell ref="C1788:C1825"/>
    <mergeCell ref="E1811:E1825"/>
    <mergeCell ref="A1726:A1752"/>
    <mergeCell ref="B1726:B1752"/>
    <mergeCell ref="C1726:C1752"/>
    <mergeCell ref="E1744:E1752"/>
    <mergeCell ref="A1753:A1770"/>
    <mergeCell ref="B1753:B1770"/>
    <mergeCell ref="C1753:C1770"/>
    <mergeCell ref="E1763:E1770"/>
    <mergeCell ref="A1664:A1696"/>
    <mergeCell ref="B1664:B1696"/>
    <mergeCell ref="C1664:C1696"/>
    <mergeCell ref="E1685:E1696"/>
    <mergeCell ref="A1697:A1725"/>
    <mergeCell ref="B1697:B1725"/>
    <mergeCell ref="C1697:C1725"/>
    <mergeCell ref="E1718:E1725"/>
    <mergeCell ref="A1623:A1644"/>
    <mergeCell ref="B1623:B1644"/>
    <mergeCell ref="C1623:C1644"/>
    <mergeCell ref="A1645:A1663"/>
    <mergeCell ref="B1645:B1663"/>
    <mergeCell ref="C1645:C1663"/>
    <mergeCell ref="E1656:E1663"/>
    <mergeCell ref="D1623:M1623"/>
    <mergeCell ref="D1636:M1636"/>
    <mergeCell ref="K1637:K1644"/>
    <mergeCell ref="D1645:M1645"/>
    <mergeCell ref="E1637:E1644"/>
    <mergeCell ref="L1637:L1644"/>
    <mergeCell ref="M1637:M1644"/>
    <mergeCell ref="D1655:M1655"/>
    <mergeCell ref="A1577:A1597"/>
    <mergeCell ref="B1577:B1597"/>
    <mergeCell ref="C1577:C1597"/>
    <mergeCell ref="E1594:E1597"/>
    <mergeCell ref="A1598:A1622"/>
    <mergeCell ref="B1598:B1622"/>
    <mergeCell ref="C1598:C1622"/>
    <mergeCell ref="E1613:E1615"/>
    <mergeCell ref="E1616:E1622"/>
    <mergeCell ref="D1577:M1577"/>
    <mergeCell ref="D1593:M1593"/>
    <mergeCell ref="K1594:K1597"/>
    <mergeCell ref="L1594:L1597"/>
    <mergeCell ref="M1594:M1597"/>
    <mergeCell ref="D1598:M1598"/>
    <mergeCell ref="C1527:C1555"/>
    <mergeCell ref="B1527:B1555"/>
    <mergeCell ref="A1527:A1555"/>
    <mergeCell ref="E1544:E1555"/>
    <mergeCell ref="A1556:A1576"/>
    <mergeCell ref="B1556:B1576"/>
    <mergeCell ref="C1556:C1576"/>
    <mergeCell ref="E1568:E1576"/>
    <mergeCell ref="D1556:M1556"/>
    <mergeCell ref="D1567:M1567"/>
    <mergeCell ref="K1568:K1576"/>
    <mergeCell ref="L1568:L1576"/>
    <mergeCell ref="M1568:M1576"/>
    <mergeCell ref="A1476:A1500"/>
    <mergeCell ref="B1476:B1500"/>
    <mergeCell ref="C1476:C1500"/>
    <mergeCell ref="E1488:E1500"/>
    <mergeCell ref="A1501:A1526"/>
    <mergeCell ref="B1501:B1526"/>
    <mergeCell ref="C1501:C1526"/>
    <mergeCell ref="E1512:E1526"/>
    <mergeCell ref="D1476:M1476"/>
    <mergeCell ref="D1487:M1487"/>
    <mergeCell ref="K1488:K1500"/>
    <mergeCell ref="L1488:L1500"/>
    <mergeCell ref="M1488:M1500"/>
    <mergeCell ref="D1501:M1501"/>
    <mergeCell ref="D1511:M1511"/>
    <mergeCell ref="K1512:K1526"/>
    <mergeCell ref="A1423:A1453"/>
    <mergeCell ref="B1423:B1453"/>
    <mergeCell ref="C1423:C1453"/>
    <mergeCell ref="E1438:E1453"/>
    <mergeCell ref="A1454:A1475"/>
    <mergeCell ref="B1454:B1475"/>
    <mergeCell ref="C1454:C1475"/>
    <mergeCell ref="E1467:E1475"/>
    <mergeCell ref="D1423:M1423"/>
    <mergeCell ref="D1437:M1437"/>
    <mergeCell ref="K1438:K1453"/>
    <mergeCell ref="L1438:L1453"/>
    <mergeCell ref="M1438:M1453"/>
    <mergeCell ref="D1454:M1454"/>
    <mergeCell ref="D1466:M1466"/>
    <mergeCell ref="A1356:A1408"/>
    <mergeCell ref="B1356:B1408"/>
    <mergeCell ref="C1356:C1408"/>
    <mergeCell ref="E1392:E1408"/>
    <mergeCell ref="A1409:A1422"/>
    <mergeCell ref="B1409:B1422"/>
    <mergeCell ref="C1409:C1422"/>
    <mergeCell ref="E1416:E1422"/>
    <mergeCell ref="A1311:A1335"/>
    <mergeCell ref="B1311:B1335"/>
    <mergeCell ref="C1311:C1335"/>
    <mergeCell ref="E1327:E1335"/>
    <mergeCell ref="A1336:A1355"/>
    <mergeCell ref="B1336:B1355"/>
    <mergeCell ref="C1336:C1355"/>
    <mergeCell ref="E1347:E1355"/>
    <mergeCell ref="D1311:M1311"/>
    <mergeCell ref="D1326:M1326"/>
    <mergeCell ref="K1327:K1335"/>
    <mergeCell ref="L1327:L1335"/>
    <mergeCell ref="M1327:M1335"/>
    <mergeCell ref="D1336:M1336"/>
    <mergeCell ref="D1346:M1346"/>
    <mergeCell ref="K1347:K1355"/>
    <mergeCell ref="L1347:L1355"/>
    <mergeCell ref="M1347:M1355"/>
    <mergeCell ref="D1356:M1356"/>
    <mergeCell ref="D1391:M1391"/>
    <mergeCell ref="L1392:L1408"/>
    <mergeCell ref="K1392:K1408"/>
    <mergeCell ref="M1392:M1408"/>
    <mergeCell ref="D1409:M1409"/>
    <mergeCell ref="A1260:A1287"/>
    <mergeCell ref="B1260:B1287"/>
    <mergeCell ref="C1260:C1287"/>
    <mergeCell ref="E1275:E1287"/>
    <mergeCell ref="A1288:A1310"/>
    <mergeCell ref="B1288:B1310"/>
    <mergeCell ref="C1288:C1310"/>
    <mergeCell ref="E1301:E1310"/>
    <mergeCell ref="A1219:A1237"/>
    <mergeCell ref="B1219:B1237"/>
    <mergeCell ref="C1219:C1237"/>
    <mergeCell ref="E1229:E1237"/>
    <mergeCell ref="A1238:A1259"/>
    <mergeCell ref="B1238:B1259"/>
    <mergeCell ref="C1238:C1259"/>
    <mergeCell ref="E1249:E1259"/>
    <mergeCell ref="A1171:A1202"/>
    <mergeCell ref="B1171:B1202"/>
    <mergeCell ref="C1171:C1202"/>
    <mergeCell ref="E1188:E1202"/>
    <mergeCell ref="A1203:A1218"/>
    <mergeCell ref="B1203:B1218"/>
    <mergeCell ref="C1203:C1218"/>
    <mergeCell ref="E1213:E1218"/>
    <mergeCell ref="A1125:A1145"/>
    <mergeCell ref="B1125:B1145"/>
    <mergeCell ref="C1125:C1145"/>
    <mergeCell ref="E1136:E1145"/>
    <mergeCell ref="E1162:E1170"/>
    <mergeCell ref="C1146:C1170"/>
    <mergeCell ref="B1146:B1170"/>
    <mergeCell ref="A1146:A1170"/>
    <mergeCell ref="A1062:A1087"/>
    <mergeCell ref="B1062:B1087"/>
    <mergeCell ref="C1062:C1087"/>
    <mergeCell ref="E1076:E1087"/>
    <mergeCell ref="A1088:A1124"/>
    <mergeCell ref="B1088:B1124"/>
    <mergeCell ref="C1088:C1124"/>
    <mergeCell ref="E1108:E1124"/>
    <mergeCell ref="A997:A1033"/>
    <mergeCell ref="B997:B1033"/>
    <mergeCell ref="C997:C1033"/>
    <mergeCell ref="E1016:E1033"/>
    <mergeCell ref="A1034:A1061"/>
    <mergeCell ref="B1034:B1061"/>
    <mergeCell ref="C1034:C1061"/>
    <mergeCell ref="E1049:E1061"/>
    <mergeCell ref="A931:A954"/>
    <mergeCell ref="B931:B954"/>
    <mergeCell ref="C931:C954"/>
    <mergeCell ref="E948:E954"/>
    <mergeCell ref="A955:A972"/>
    <mergeCell ref="B955:B972"/>
    <mergeCell ref="C955:C972"/>
    <mergeCell ref="E966:E972"/>
    <mergeCell ref="A973:A996"/>
    <mergeCell ref="B973:B996"/>
    <mergeCell ref="C973:C996"/>
    <mergeCell ref="E989:E996"/>
    <mergeCell ref="C801:C894"/>
    <mergeCell ref="A801:A894"/>
    <mergeCell ref="B801:B894"/>
    <mergeCell ref="E875:E894"/>
    <mergeCell ref="A897:A930"/>
    <mergeCell ref="B897:B930"/>
    <mergeCell ref="C897:C930"/>
    <mergeCell ref="E918:E930"/>
    <mergeCell ref="A661:A681"/>
    <mergeCell ref="B661:B681"/>
    <mergeCell ref="C661:C681"/>
    <mergeCell ref="E676:E681"/>
    <mergeCell ref="A682:A800"/>
    <mergeCell ref="B682:B800"/>
    <mergeCell ref="C682:C800"/>
    <mergeCell ref="E772:E800"/>
    <mergeCell ref="A616:A646"/>
    <mergeCell ref="B616:B646"/>
    <mergeCell ref="C616:C646"/>
    <mergeCell ref="E636:E646"/>
    <mergeCell ref="E655:E660"/>
    <mergeCell ref="C647:C660"/>
    <mergeCell ref="B647:B660"/>
    <mergeCell ref="A647:A660"/>
    <mergeCell ref="D616:M616"/>
    <mergeCell ref="D635:M635"/>
    <mergeCell ref="K636:K646"/>
    <mergeCell ref="M636:M646"/>
    <mergeCell ref="L636:L646"/>
    <mergeCell ref="D647:M647"/>
    <mergeCell ref="D654:M654"/>
    <mergeCell ref="E594:E602"/>
    <mergeCell ref="K594:K602"/>
    <mergeCell ref="D593:M593"/>
    <mergeCell ref="D586:M586"/>
    <mergeCell ref="E467:E475"/>
    <mergeCell ref="E440:E452"/>
    <mergeCell ref="E412:E416"/>
    <mergeCell ref="E394:E400"/>
    <mergeCell ref="E369:E378"/>
    <mergeCell ref="D417:M417"/>
    <mergeCell ref="D439:M439"/>
    <mergeCell ref="D453:M453"/>
    <mergeCell ref="D466:M466"/>
    <mergeCell ref="K440:K452"/>
    <mergeCell ref="L440:L452"/>
    <mergeCell ref="M440:M452"/>
    <mergeCell ref="K467:K475"/>
    <mergeCell ref="L467:L475"/>
    <mergeCell ref="M467:M475"/>
    <mergeCell ref="E576:E585"/>
    <mergeCell ref="E556:E562"/>
    <mergeCell ref="E541:E547"/>
    <mergeCell ref="E521:E528"/>
    <mergeCell ref="E487:E497"/>
    <mergeCell ref="D520:M520"/>
    <mergeCell ref="M556:M562"/>
    <mergeCell ref="D575:M575"/>
    <mergeCell ref="D476:M476"/>
    <mergeCell ref="D486:M486"/>
    <mergeCell ref="D498:M498"/>
    <mergeCell ref="K487:K497"/>
    <mergeCell ref="L487:L497"/>
    <mergeCell ref="B563:B585"/>
    <mergeCell ref="C563:C585"/>
    <mergeCell ref="A498:A528"/>
    <mergeCell ref="B498:B528"/>
    <mergeCell ref="C498:C528"/>
    <mergeCell ref="A529:A547"/>
    <mergeCell ref="B529:B547"/>
    <mergeCell ref="C529:C547"/>
    <mergeCell ref="A453:A475"/>
    <mergeCell ref="B453:B475"/>
    <mergeCell ref="C453:C475"/>
    <mergeCell ref="A476:A497"/>
    <mergeCell ref="B476:B497"/>
    <mergeCell ref="C476:C497"/>
    <mergeCell ref="A603:A615"/>
    <mergeCell ref="B603:B615"/>
    <mergeCell ref="C603:C615"/>
    <mergeCell ref="A586:A602"/>
    <mergeCell ref="B586:B602"/>
    <mergeCell ref="C586:C602"/>
    <mergeCell ref="A563:A585"/>
    <mergeCell ref="A417:A452"/>
    <mergeCell ref="B417:B452"/>
    <mergeCell ref="C417:C452"/>
    <mergeCell ref="A361:A378"/>
    <mergeCell ref="B361:B378"/>
    <mergeCell ref="C361:C378"/>
    <mergeCell ref="A379:A400"/>
    <mergeCell ref="B379:B400"/>
    <mergeCell ref="C379:C400"/>
    <mergeCell ref="A208:A284"/>
    <mergeCell ref="B208:B284"/>
    <mergeCell ref="C208:C284"/>
    <mergeCell ref="A285:A360"/>
    <mergeCell ref="B285:B360"/>
    <mergeCell ref="C285:C360"/>
    <mergeCell ref="A548:A562"/>
    <mergeCell ref="B548:B562"/>
    <mergeCell ref="C548:C562"/>
    <mergeCell ref="A3:A88"/>
    <mergeCell ref="B3:B88"/>
    <mergeCell ref="C3:C88"/>
    <mergeCell ref="A1:M1"/>
    <mergeCell ref="A89:A111"/>
    <mergeCell ref="B89:B111"/>
    <mergeCell ref="C89:C111"/>
    <mergeCell ref="E69:E88"/>
    <mergeCell ref="A112:A207"/>
    <mergeCell ref="B112:B207"/>
    <mergeCell ref="C112:C207"/>
    <mergeCell ref="D68:M68"/>
    <mergeCell ref="D3:M3"/>
    <mergeCell ref="M192:M207"/>
    <mergeCell ref="A401:A416"/>
    <mergeCell ref="B401:B416"/>
    <mergeCell ref="C401:C416"/>
    <mergeCell ref="K69:K88"/>
    <mergeCell ref="L69:L88"/>
    <mergeCell ref="M69:M88"/>
    <mergeCell ref="D89:M89"/>
    <mergeCell ref="D103:M103"/>
    <mergeCell ref="E104:E111"/>
    <mergeCell ref="K104:K111"/>
    <mergeCell ref="L104:L111"/>
    <mergeCell ref="M104:M111"/>
    <mergeCell ref="E192:E207"/>
    <mergeCell ref="K192:K207"/>
    <mergeCell ref="L192:L207"/>
    <mergeCell ref="D285:M285"/>
    <mergeCell ref="D344:M344"/>
    <mergeCell ref="E345:E36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D5937-676F-425D-82BE-6B7B6F61A13A}">
  <dimension ref="A1:L3522"/>
  <sheetViews>
    <sheetView tabSelected="1" topLeftCell="A3510" zoomScale="130" zoomScaleNormal="130" workbookViewId="0">
      <selection activeCell="D417" sqref="D417:L417"/>
    </sheetView>
  </sheetViews>
  <sheetFormatPr baseColWidth="10" defaultColWidth="11.42578125" defaultRowHeight="11.25" x14ac:dyDescent="0.2"/>
  <cols>
    <col min="1" max="5" width="11.42578125" style="2"/>
    <col min="6" max="9" width="0" style="2" hidden="1" customWidth="1"/>
    <col min="10" max="10" width="15.7109375" style="29" customWidth="1"/>
    <col min="11" max="11" width="13" style="29" customWidth="1"/>
    <col min="12" max="12" width="11.42578125" style="29"/>
    <col min="13" max="16384" width="11.42578125" style="2"/>
  </cols>
  <sheetData>
    <row r="1" spans="1:12" ht="15" customHeight="1" x14ac:dyDescent="0.2">
      <c r="A1" s="146" t="s">
        <v>4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8"/>
    </row>
    <row r="2" spans="1:12" ht="24.75" x14ac:dyDescent="0.2">
      <c r="A2" s="44" t="s">
        <v>5</v>
      </c>
      <c r="B2" s="44" t="s">
        <v>6</v>
      </c>
      <c r="C2" s="44" t="s">
        <v>7</v>
      </c>
      <c r="D2" s="44" t="s">
        <v>8</v>
      </c>
      <c r="E2" s="145" t="s">
        <v>9</v>
      </c>
      <c r="F2" s="41" t="s">
        <v>2757</v>
      </c>
      <c r="G2" s="41" t="s">
        <v>2758</v>
      </c>
      <c r="H2" s="42" t="s">
        <v>2</v>
      </c>
      <c r="I2" s="43" t="s">
        <v>3</v>
      </c>
      <c r="J2" s="143" t="s">
        <v>10</v>
      </c>
      <c r="K2" s="145" t="s">
        <v>2759</v>
      </c>
      <c r="L2" s="145" t="s">
        <v>3</v>
      </c>
    </row>
    <row r="3" spans="1:12" ht="20.25" customHeight="1" x14ac:dyDescent="0.2">
      <c r="A3" s="112">
        <v>1</v>
      </c>
      <c r="B3" s="112" t="s">
        <v>14</v>
      </c>
      <c r="C3" s="22" t="s">
        <v>2749</v>
      </c>
      <c r="D3" s="3" t="s">
        <v>15</v>
      </c>
      <c r="E3" s="145"/>
      <c r="F3" s="42"/>
      <c r="G3" s="42"/>
      <c r="H3" s="42"/>
      <c r="I3" s="43"/>
      <c r="J3" s="144"/>
      <c r="K3" s="145"/>
      <c r="L3" s="145"/>
    </row>
    <row r="4" spans="1:12" ht="49.5" x14ac:dyDescent="0.2">
      <c r="A4" s="113"/>
      <c r="B4" s="113"/>
      <c r="C4" s="24"/>
      <c r="D4" s="8" t="s">
        <v>16</v>
      </c>
      <c r="E4" s="7" t="s">
        <v>17</v>
      </c>
      <c r="F4" s="9">
        <v>292679.77309428004</v>
      </c>
      <c r="G4" s="9">
        <v>1071000</v>
      </c>
      <c r="H4" s="9">
        <f>MIN(F4,G4)</f>
        <v>292679.77309428004</v>
      </c>
      <c r="I4" s="26" t="e">
        <f>AVERAGE(#REF!,H4)</f>
        <v>#REF!</v>
      </c>
      <c r="J4" s="56">
        <v>210891.56829980001</v>
      </c>
      <c r="K4" s="49">
        <v>292679.77309428004</v>
      </c>
      <c r="L4" s="49">
        <v>292679.77309428004</v>
      </c>
    </row>
    <row r="5" spans="1:12" ht="41.25" x14ac:dyDescent="0.2">
      <c r="A5" s="113"/>
      <c r="B5" s="113"/>
      <c r="C5" s="24"/>
      <c r="D5" s="8" t="s">
        <v>18</v>
      </c>
      <c r="E5" s="7" t="s">
        <v>17</v>
      </c>
      <c r="F5" s="9">
        <v>154188.94789584001</v>
      </c>
      <c r="G5" s="9">
        <v>385560</v>
      </c>
      <c r="H5" s="9">
        <f t="shared" ref="H5:H67" si="0">MIN(F5,G5)</f>
        <v>154188.94789584001</v>
      </c>
      <c r="I5" s="26" t="e">
        <f>AVERAGE(#REF!,H5)</f>
        <v>#REF!</v>
      </c>
      <c r="J5" s="56">
        <v>111101.4563544</v>
      </c>
      <c r="K5" s="49">
        <v>154188.94789584001</v>
      </c>
      <c r="L5" s="49">
        <v>154188.94789584001</v>
      </c>
    </row>
    <row r="6" spans="1:12" ht="33" x14ac:dyDescent="0.2">
      <c r="A6" s="113"/>
      <c r="B6" s="113"/>
      <c r="C6" s="24"/>
      <c r="D6" s="8" t="s">
        <v>19</v>
      </c>
      <c r="E6" s="7" t="s">
        <v>17</v>
      </c>
      <c r="F6" s="9">
        <v>369647.20239875995</v>
      </c>
      <c r="G6" s="9">
        <v>499800</v>
      </c>
      <c r="H6" s="9">
        <f t="shared" si="0"/>
        <v>369647.20239875995</v>
      </c>
      <c r="I6" s="26" t="e">
        <f>AVERAGE(#REF!,H6)</f>
        <v>#REF!</v>
      </c>
      <c r="J6" s="56">
        <v>266350.75395659998</v>
      </c>
      <c r="K6" s="49">
        <v>369647.20239875995</v>
      </c>
      <c r="L6" s="49">
        <v>369647.20239875995</v>
      </c>
    </row>
    <row r="7" spans="1:12" ht="33" x14ac:dyDescent="0.2">
      <c r="A7" s="113"/>
      <c r="B7" s="113"/>
      <c r="C7" s="24"/>
      <c r="D7" s="8" t="s">
        <v>20</v>
      </c>
      <c r="E7" s="7" t="s">
        <v>17</v>
      </c>
      <c r="F7" s="9">
        <v>561057.52774499997</v>
      </c>
      <c r="G7" s="9">
        <v>1713600</v>
      </c>
      <c r="H7" s="9">
        <f t="shared" si="0"/>
        <v>561057.52774499997</v>
      </c>
      <c r="I7" s="26" t="e">
        <f>AVERAGE(#REF!,H7)</f>
        <v>#REF!</v>
      </c>
      <c r="J7" s="56">
        <v>404272.22107500001</v>
      </c>
      <c r="K7" s="49">
        <v>561057.52774499997</v>
      </c>
      <c r="L7" s="49">
        <v>561057.52774499997</v>
      </c>
    </row>
    <row r="8" spans="1:12" ht="16.5" x14ac:dyDescent="0.2">
      <c r="A8" s="113"/>
      <c r="B8" s="113"/>
      <c r="C8" s="24"/>
      <c r="D8" s="8" t="s">
        <v>21</v>
      </c>
      <c r="E8" s="7" t="s">
        <v>17</v>
      </c>
      <c r="F8" s="9">
        <v>462315.45747815998</v>
      </c>
      <c r="G8" s="9">
        <v>2570400</v>
      </c>
      <c r="H8" s="9">
        <f t="shared" si="0"/>
        <v>462315.45747815998</v>
      </c>
      <c r="I8" s="26" t="e">
        <f>AVERAGE(#REF!,H8)</f>
        <v>#REF!</v>
      </c>
      <c r="J8" s="56">
        <v>333123.23173559998</v>
      </c>
      <c r="K8" s="49">
        <v>462315.45747815998</v>
      </c>
      <c r="L8" s="49">
        <v>462315.45747815998</v>
      </c>
    </row>
    <row r="9" spans="1:12" ht="16.5" x14ac:dyDescent="0.2">
      <c r="A9" s="113"/>
      <c r="B9" s="113"/>
      <c r="C9" s="24"/>
      <c r="D9" s="8" t="s">
        <v>22</v>
      </c>
      <c r="E9" s="7" t="s">
        <v>17</v>
      </c>
      <c r="F9" s="9">
        <v>79497.509863200015</v>
      </c>
      <c r="G9" s="9">
        <v>113050</v>
      </c>
      <c r="H9" s="9">
        <f t="shared" si="0"/>
        <v>79497.509863200015</v>
      </c>
      <c r="I9" s="26" t="e">
        <f>AVERAGE(#REF!,H9)</f>
        <v>#REF!</v>
      </c>
      <c r="J9" s="56">
        <v>57282.245212000002</v>
      </c>
      <c r="K9" s="49">
        <v>79497.509863200015</v>
      </c>
      <c r="L9" s="49">
        <v>79497.509863200015</v>
      </c>
    </row>
    <row r="10" spans="1:12" ht="74.25" x14ac:dyDescent="0.2">
      <c r="A10" s="113"/>
      <c r="B10" s="113"/>
      <c r="C10" s="24"/>
      <c r="D10" s="8" t="s">
        <v>23</v>
      </c>
      <c r="E10" s="7" t="s">
        <v>17</v>
      </c>
      <c r="F10" s="9">
        <v>236476.03375968002</v>
      </c>
      <c r="G10" s="9">
        <v>107100</v>
      </c>
      <c r="H10" s="9">
        <f t="shared" si="0"/>
        <v>107100</v>
      </c>
      <c r="I10" s="26" t="e">
        <f>AVERAGE(#REF!,H10)</f>
        <v>#REF!</v>
      </c>
      <c r="J10" s="56">
        <v>170393.74158880001</v>
      </c>
      <c r="K10" s="49">
        <v>107100</v>
      </c>
      <c r="L10" s="49">
        <v>107100</v>
      </c>
    </row>
    <row r="11" spans="1:12" ht="57.75" x14ac:dyDescent="0.2">
      <c r="A11" s="113"/>
      <c r="B11" s="113"/>
      <c r="C11" s="24"/>
      <c r="D11" s="8" t="s">
        <v>24</v>
      </c>
      <c r="E11" s="7" t="s">
        <v>17</v>
      </c>
      <c r="F11" s="9">
        <v>694746.33572916</v>
      </c>
      <c r="G11" s="9">
        <v>690200</v>
      </c>
      <c r="H11" s="9">
        <f t="shared" si="0"/>
        <v>690200</v>
      </c>
      <c r="I11" s="26" t="e">
        <f>AVERAGE(#REF!,H11)</f>
        <v>#REF!</v>
      </c>
      <c r="J11" s="56">
        <v>500602.22052059998</v>
      </c>
      <c r="K11" s="49">
        <v>690200</v>
      </c>
      <c r="L11" s="49">
        <v>690200</v>
      </c>
    </row>
    <row r="12" spans="1:12" ht="41.25" x14ac:dyDescent="0.2">
      <c r="A12" s="113"/>
      <c r="B12" s="113"/>
      <c r="C12" s="24"/>
      <c r="D12" s="8" t="s">
        <v>25</v>
      </c>
      <c r="E12" s="7" t="s">
        <v>17</v>
      </c>
      <c r="F12" s="9">
        <v>138746.26602407999</v>
      </c>
      <c r="G12" s="9">
        <v>416500</v>
      </c>
      <c r="H12" s="9">
        <f t="shared" si="0"/>
        <v>138746.26602407999</v>
      </c>
      <c r="I12" s="26" t="e">
        <f>AVERAGE(#REF!,H12)</f>
        <v>#REF!</v>
      </c>
      <c r="J12" s="56">
        <v>99974.170842799998</v>
      </c>
      <c r="K12" s="49">
        <v>138746.26602407999</v>
      </c>
      <c r="L12" s="49">
        <v>138746.26602407999</v>
      </c>
    </row>
    <row r="13" spans="1:12" ht="33" x14ac:dyDescent="0.2">
      <c r="A13" s="113"/>
      <c r="B13" s="113"/>
      <c r="C13" s="24"/>
      <c r="D13" s="8" t="s">
        <v>26</v>
      </c>
      <c r="E13" s="7" t="s">
        <v>17</v>
      </c>
      <c r="F13" s="9">
        <v>239389.95132623997</v>
      </c>
      <c r="G13" s="9">
        <v>130900</v>
      </c>
      <c r="H13" s="9">
        <f t="shared" si="0"/>
        <v>130900</v>
      </c>
      <c r="I13" s="26" t="e">
        <f>AVERAGE(#REF!,H13)</f>
        <v>#REF!</v>
      </c>
      <c r="J13" s="56">
        <v>172493.37641839997</v>
      </c>
      <c r="K13" s="49">
        <v>130900</v>
      </c>
      <c r="L13" s="49">
        <v>130900</v>
      </c>
    </row>
    <row r="14" spans="1:12" ht="49.5" x14ac:dyDescent="0.2">
      <c r="A14" s="113"/>
      <c r="B14" s="113"/>
      <c r="C14" s="24"/>
      <c r="D14" s="8" t="s">
        <v>27</v>
      </c>
      <c r="E14" s="7" t="s">
        <v>17</v>
      </c>
      <c r="F14" s="9">
        <v>285596.35845311999</v>
      </c>
      <c r="G14" s="9">
        <v>404600</v>
      </c>
      <c r="H14" s="9">
        <f t="shared" si="0"/>
        <v>285596.35845311999</v>
      </c>
      <c r="I14" s="26" t="e">
        <f>AVERAGE(#REF!,H14)</f>
        <v>#REF!</v>
      </c>
      <c r="J14" s="56">
        <v>205787.58585920001</v>
      </c>
      <c r="K14" s="49">
        <v>285596.35845311999</v>
      </c>
      <c r="L14" s="49">
        <v>285596.35845311999</v>
      </c>
    </row>
    <row r="15" spans="1:12" ht="41.25" x14ac:dyDescent="0.2">
      <c r="A15" s="113"/>
      <c r="B15" s="113"/>
      <c r="C15" s="24"/>
      <c r="D15" s="8" t="s">
        <v>28</v>
      </c>
      <c r="E15" s="7" t="s">
        <v>17</v>
      </c>
      <c r="F15" s="9">
        <v>146720.34470808</v>
      </c>
      <c r="G15" s="9">
        <v>333200</v>
      </c>
      <c r="H15" s="9">
        <f t="shared" si="0"/>
        <v>146720.34470808</v>
      </c>
      <c r="I15" s="26" t="e">
        <f>AVERAGE(#REF!,H15)</f>
        <v>#REF!</v>
      </c>
      <c r="J15" s="56">
        <v>105719.92478279999</v>
      </c>
      <c r="K15" s="49">
        <v>146720.34470808</v>
      </c>
      <c r="L15" s="49">
        <v>146720.34470808</v>
      </c>
    </row>
    <row r="16" spans="1:12" ht="49.5" x14ac:dyDescent="0.2">
      <c r="A16" s="113"/>
      <c r="B16" s="113"/>
      <c r="C16" s="24"/>
      <c r="D16" s="8" t="s">
        <v>29</v>
      </c>
      <c r="E16" s="7" t="s">
        <v>17</v>
      </c>
      <c r="F16" s="9">
        <v>89578.637474040006</v>
      </c>
      <c r="G16" s="9">
        <v>249900</v>
      </c>
      <c r="H16" s="9">
        <f t="shared" si="0"/>
        <v>89578.637474040006</v>
      </c>
      <c r="I16" s="26" t="e">
        <f>AVERAGE(#REF!,H16)</f>
        <v>#REF!</v>
      </c>
      <c r="J16" s="56">
        <v>64546.241591400001</v>
      </c>
      <c r="K16" s="49">
        <v>89578.637474040006</v>
      </c>
      <c r="L16" s="49">
        <v>89578.637474040006</v>
      </c>
    </row>
    <row r="17" spans="1:12" ht="33" x14ac:dyDescent="0.2">
      <c r="A17" s="113"/>
      <c r="B17" s="113"/>
      <c r="C17" s="24"/>
      <c r="D17" s="8" t="s">
        <v>30</v>
      </c>
      <c r="E17" s="7" t="s">
        <v>17</v>
      </c>
      <c r="F17" s="9">
        <v>8030.8433119199999</v>
      </c>
      <c r="G17" s="9">
        <v>107100</v>
      </c>
      <c r="H17" s="9">
        <f t="shared" si="0"/>
        <v>8030.8433119199999</v>
      </c>
      <c r="I17" s="26" t="e">
        <f>AVERAGE(#REF!,H17)</f>
        <v>#REF!</v>
      </c>
      <c r="J17" s="56">
        <v>5786.6559172000007</v>
      </c>
      <c r="K17" s="49">
        <v>8030.8433119199999</v>
      </c>
      <c r="L17" s="49">
        <v>8030.8433119199999</v>
      </c>
    </row>
    <row r="18" spans="1:12" ht="24.75" x14ac:dyDescent="0.2">
      <c r="A18" s="113"/>
      <c r="B18" s="113"/>
      <c r="C18" s="24"/>
      <c r="D18" s="8" t="s">
        <v>31</v>
      </c>
      <c r="E18" s="7" t="s">
        <v>17</v>
      </c>
      <c r="F18" s="9">
        <v>102287.15643432</v>
      </c>
      <c r="G18" s="9">
        <v>464100</v>
      </c>
      <c r="H18" s="9">
        <f t="shared" si="0"/>
        <v>102287.15643432</v>
      </c>
      <c r="I18" s="26" t="e">
        <f>AVERAGE(#REF!,H18)</f>
        <v>#REF!</v>
      </c>
      <c r="J18" s="56">
        <v>73703.415201199998</v>
      </c>
      <c r="K18" s="49">
        <v>102287.15643432</v>
      </c>
      <c r="L18" s="49">
        <v>102287.15643432</v>
      </c>
    </row>
    <row r="19" spans="1:12" ht="24.75" x14ac:dyDescent="0.2">
      <c r="A19" s="113"/>
      <c r="B19" s="113"/>
      <c r="C19" s="24"/>
      <c r="D19" s="8" t="s">
        <v>32</v>
      </c>
      <c r="E19" s="7" t="s">
        <v>17</v>
      </c>
      <c r="F19" s="9">
        <v>144518.68806804001</v>
      </c>
      <c r="G19" s="9">
        <v>452200</v>
      </c>
      <c r="H19" s="9">
        <f t="shared" si="0"/>
        <v>144518.68806804001</v>
      </c>
      <c r="I19" s="26" t="e">
        <f>AVERAGE(#REF!,H19)</f>
        <v>#REF!</v>
      </c>
      <c r="J19" s="56">
        <v>104133.5123814</v>
      </c>
      <c r="K19" s="49">
        <v>144518.68806804001</v>
      </c>
      <c r="L19" s="49">
        <v>144518.68806804001</v>
      </c>
    </row>
    <row r="20" spans="1:12" ht="33" x14ac:dyDescent="0.2">
      <c r="A20" s="113"/>
      <c r="B20" s="113"/>
      <c r="C20" s="24"/>
      <c r="D20" s="8" t="s">
        <v>33</v>
      </c>
      <c r="E20" s="7" t="s">
        <v>17</v>
      </c>
      <c r="F20" s="9">
        <v>94336.053909240014</v>
      </c>
      <c r="G20" s="9">
        <v>214200</v>
      </c>
      <c r="H20" s="9">
        <f t="shared" si="0"/>
        <v>94336.053909240014</v>
      </c>
      <c r="I20" s="26" t="e">
        <f>AVERAGE(#REF!,H20)</f>
        <v>#REF!</v>
      </c>
      <c r="J20" s="56">
        <v>67974.216823399998</v>
      </c>
      <c r="K20" s="49">
        <v>94336.053909240014</v>
      </c>
      <c r="L20" s="49">
        <v>94336.053909240014</v>
      </c>
    </row>
    <row r="21" spans="1:12" ht="33" x14ac:dyDescent="0.2">
      <c r="A21" s="113"/>
      <c r="B21" s="113"/>
      <c r="C21" s="24"/>
      <c r="D21" s="8" t="s">
        <v>34</v>
      </c>
      <c r="E21" s="7" t="s">
        <v>17</v>
      </c>
      <c r="F21" s="9">
        <v>94336.053909240014</v>
      </c>
      <c r="G21" s="9">
        <v>226100</v>
      </c>
      <c r="H21" s="9">
        <f t="shared" si="0"/>
        <v>94336.053909240014</v>
      </c>
      <c r="I21" s="26" t="e">
        <f>AVERAGE(#REF!,H21)</f>
        <v>#REF!</v>
      </c>
      <c r="J21" s="56">
        <v>67974.216823399998</v>
      </c>
      <c r="K21" s="49">
        <v>94336.053909240014</v>
      </c>
      <c r="L21" s="49">
        <v>94336.053909240014</v>
      </c>
    </row>
    <row r="22" spans="1:12" ht="41.25" x14ac:dyDescent="0.2">
      <c r="A22" s="113"/>
      <c r="B22" s="113"/>
      <c r="C22" s="24"/>
      <c r="D22" s="8" t="s">
        <v>35</v>
      </c>
      <c r="E22" s="7" t="s">
        <v>17</v>
      </c>
      <c r="F22" s="9">
        <v>94336.053909240014</v>
      </c>
      <c r="G22" s="9">
        <v>273700</v>
      </c>
      <c r="H22" s="9">
        <f>MIN(F22,G22)</f>
        <v>94336.053909240014</v>
      </c>
      <c r="I22" s="26" t="e">
        <f>AVERAGE(#REF!,H22)</f>
        <v>#REF!</v>
      </c>
      <c r="J22" s="56">
        <v>67974.216823399998</v>
      </c>
      <c r="K22" s="49">
        <v>94336.053909240014</v>
      </c>
      <c r="L22" s="49">
        <v>94336.053909240014</v>
      </c>
    </row>
    <row r="23" spans="1:12" ht="24.75" x14ac:dyDescent="0.2">
      <c r="A23" s="113"/>
      <c r="B23" s="113"/>
      <c r="C23" s="24"/>
      <c r="D23" s="8" t="s">
        <v>36</v>
      </c>
      <c r="E23" s="7" t="s">
        <v>17</v>
      </c>
      <c r="F23" s="9">
        <v>393450.50303987996</v>
      </c>
      <c r="G23" s="9">
        <v>285600</v>
      </c>
      <c r="H23" s="9">
        <f t="shared" si="0"/>
        <v>285600</v>
      </c>
      <c r="I23" s="26" t="e">
        <f>AVERAGE(#REF!,H23)</f>
        <v>#REF!</v>
      </c>
      <c r="J23" s="56">
        <v>283502.31639579998</v>
      </c>
      <c r="K23" s="49">
        <v>285600</v>
      </c>
      <c r="L23" s="49">
        <v>285600</v>
      </c>
    </row>
    <row r="24" spans="1:12" ht="24.75" x14ac:dyDescent="0.2">
      <c r="A24" s="113"/>
      <c r="B24" s="113"/>
      <c r="C24" s="24"/>
      <c r="D24" s="8" t="s">
        <v>37</v>
      </c>
      <c r="E24" s="7" t="s">
        <v>17</v>
      </c>
      <c r="F24" s="9">
        <v>5407.5065787599988</v>
      </c>
      <c r="G24" s="9">
        <v>178500</v>
      </c>
      <c r="H24" s="9">
        <f t="shared" si="0"/>
        <v>5407.5065787599988</v>
      </c>
      <c r="I24" s="26" t="e">
        <f>AVERAGE(#REF!,H24)</f>
        <v>#REF!</v>
      </c>
      <c r="J24" s="56">
        <v>3896.4002565999999</v>
      </c>
      <c r="K24" s="49">
        <v>5407.5065787599988</v>
      </c>
      <c r="L24" s="49">
        <v>5407.5065787599988</v>
      </c>
    </row>
    <row r="25" spans="1:12" ht="33" x14ac:dyDescent="0.2">
      <c r="A25" s="113"/>
      <c r="B25" s="113"/>
      <c r="C25" s="24"/>
      <c r="D25" s="8" t="s">
        <v>38</v>
      </c>
      <c r="E25" s="7" t="s">
        <v>17</v>
      </c>
      <c r="F25" s="9">
        <v>6640.1099278799993</v>
      </c>
      <c r="G25" s="9">
        <v>190400</v>
      </c>
      <c r="H25" s="9">
        <f t="shared" si="0"/>
        <v>6640.1099278799993</v>
      </c>
      <c r="I25" s="26" t="e">
        <f>AVERAGE(#REF!,H25)</f>
        <v>#REF!</v>
      </c>
      <c r="J25" s="56">
        <v>4784.5574758000002</v>
      </c>
      <c r="K25" s="49">
        <v>6640.1099278799993</v>
      </c>
      <c r="L25" s="49">
        <v>6640.1099278799993</v>
      </c>
    </row>
    <row r="26" spans="1:12" ht="41.25" x14ac:dyDescent="0.2">
      <c r="A26" s="113"/>
      <c r="B26" s="113"/>
      <c r="C26" s="24"/>
      <c r="D26" s="8" t="s">
        <v>39</v>
      </c>
      <c r="E26" s="7" t="s">
        <v>17</v>
      </c>
      <c r="F26" s="9">
        <v>23166.725885159998</v>
      </c>
      <c r="G26" s="9">
        <v>1130500</v>
      </c>
      <c r="H26" s="9">
        <f t="shared" si="0"/>
        <v>23166.725885159998</v>
      </c>
      <c r="I26" s="26" t="e">
        <f>AVERAGE(#REF!,H26)</f>
        <v>#REF!</v>
      </c>
      <c r="J26" s="56">
        <v>16692.875980599998</v>
      </c>
      <c r="K26" s="49">
        <v>23166.725885159998</v>
      </c>
      <c r="L26" s="49">
        <v>23166.725885159998</v>
      </c>
    </row>
    <row r="27" spans="1:12" ht="33" x14ac:dyDescent="0.2">
      <c r="A27" s="113"/>
      <c r="B27" s="113"/>
      <c r="C27" s="24"/>
      <c r="D27" s="8" t="s">
        <v>40</v>
      </c>
      <c r="E27" s="7" t="s">
        <v>17</v>
      </c>
      <c r="F27" s="9">
        <v>63322.293983520001</v>
      </c>
      <c r="G27" s="9">
        <v>261800</v>
      </c>
      <c r="H27" s="9">
        <f t="shared" si="0"/>
        <v>63322.293983520001</v>
      </c>
      <c r="I27" s="26" t="e">
        <f>AVERAGE(#REF!,H27)</f>
        <v>#REF!</v>
      </c>
      <c r="J27" s="56">
        <v>45627.129423199993</v>
      </c>
      <c r="K27" s="49">
        <v>63322.293983520001</v>
      </c>
      <c r="L27" s="49">
        <v>63322.293983520001</v>
      </c>
    </row>
    <row r="28" spans="1:12" ht="24.75" x14ac:dyDescent="0.2">
      <c r="A28" s="113"/>
      <c r="B28" s="113"/>
      <c r="C28" s="24"/>
      <c r="D28" s="8" t="s">
        <v>41</v>
      </c>
      <c r="E28" s="7" t="s">
        <v>17</v>
      </c>
      <c r="F28" s="9">
        <v>957555.75068867987</v>
      </c>
      <c r="G28" s="9">
        <v>618800</v>
      </c>
      <c r="H28" s="9">
        <f t="shared" si="0"/>
        <v>618800</v>
      </c>
      <c r="I28" s="26" t="e">
        <f>AVERAGE(#REF!,H28)</f>
        <v>#REF!</v>
      </c>
      <c r="J28" s="56">
        <v>689970.58410379989</v>
      </c>
      <c r="K28" s="49">
        <v>618800</v>
      </c>
      <c r="L28" s="49">
        <v>618800</v>
      </c>
    </row>
    <row r="29" spans="1:12" ht="49.5" x14ac:dyDescent="0.2">
      <c r="A29" s="113"/>
      <c r="B29" s="113"/>
      <c r="C29" s="24"/>
      <c r="D29" s="8" t="s">
        <v>42</v>
      </c>
      <c r="E29" s="7" t="s">
        <v>17</v>
      </c>
      <c r="F29" s="9">
        <v>29824.40581692</v>
      </c>
      <c r="G29" s="9">
        <v>185640</v>
      </c>
      <c r="H29" s="9">
        <f t="shared" si="0"/>
        <v>29824.40581692</v>
      </c>
      <c r="I29" s="26" t="e">
        <f>AVERAGE(#REF!,H29)</f>
        <v>#REF!</v>
      </c>
      <c r="J29" s="56">
        <v>21490.093592200003</v>
      </c>
      <c r="K29" s="49">
        <v>29824.40581692</v>
      </c>
      <c r="L29" s="49">
        <v>29824.40581692</v>
      </c>
    </row>
    <row r="30" spans="1:12" ht="16.5" x14ac:dyDescent="0.2">
      <c r="A30" s="113"/>
      <c r="B30" s="113"/>
      <c r="C30" s="24"/>
      <c r="D30" s="8" t="s">
        <v>43</v>
      </c>
      <c r="E30" s="7" t="s">
        <v>17</v>
      </c>
      <c r="F30" s="9">
        <v>50382.661895280005</v>
      </c>
      <c r="G30" s="9">
        <v>380800</v>
      </c>
      <c r="H30" s="9">
        <f t="shared" si="0"/>
        <v>50382.661895280005</v>
      </c>
      <c r="I30" s="26" t="e">
        <f>AVERAGE(#REF!,H30)</f>
        <v>#REF!</v>
      </c>
      <c r="J30" s="56">
        <v>36303.426334800002</v>
      </c>
      <c r="K30" s="49">
        <v>50382.661895280005</v>
      </c>
      <c r="L30" s="49">
        <v>50382.661895280005</v>
      </c>
    </row>
    <row r="31" spans="1:12" ht="82.5" x14ac:dyDescent="0.2">
      <c r="A31" s="113"/>
      <c r="B31" s="113"/>
      <c r="C31" s="24"/>
      <c r="D31" s="8" t="s">
        <v>44</v>
      </c>
      <c r="E31" s="7" t="s">
        <v>17</v>
      </c>
      <c r="F31" s="9">
        <v>1816364.0249554801</v>
      </c>
      <c r="G31" s="9">
        <v>166600</v>
      </c>
      <c r="H31" s="9">
        <f t="shared" si="0"/>
        <v>166600</v>
      </c>
      <c r="I31" s="26" t="e">
        <f>AVERAGE(#REF!,H31)</f>
        <v>#REF!</v>
      </c>
      <c r="J31" s="56">
        <v>1308788.2834417999</v>
      </c>
      <c r="K31" s="49">
        <v>166600</v>
      </c>
      <c r="L31" s="49">
        <v>166600</v>
      </c>
    </row>
    <row r="32" spans="1:12" ht="33" x14ac:dyDescent="0.2">
      <c r="A32" s="113"/>
      <c r="B32" s="113"/>
      <c r="C32" s="24"/>
      <c r="D32" s="8" t="s">
        <v>45</v>
      </c>
      <c r="E32" s="7" t="s">
        <v>17</v>
      </c>
      <c r="F32" s="9">
        <v>154188.94789584001</v>
      </c>
      <c r="G32" s="9">
        <v>190400</v>
      </c>
      <c r="H32" s="9">
        <f t="shared" si="0"/>
        <v>154188.94789584001</v>
      </c>
      <c r="I32" s="26" t="e">
        <f>AVERAGE(#REF!,H32)</f>
        <v>#REF!</v>
      </c>
      <c r="J32" s="56">
        <v>111101.4563544</v>
      </c>
      <c r="K32" s="49">
        <v>154188.94789584001</v>
      </c>
      <c r="L32" s="49">
        <v>154188.94789584001</v>
      </c>
    </row>
    <row r="33" spans="1:12" ht="82.5" x14ac:dyDescent="0.2">
      <c r="A33" s="113"/>
      <c r="B33" s="113"/>
      <c r="C33" s="24"/>
      <c r="D33" s="8" t="s">
        <v>46</v>
      </c>
      <c r="E33" s="7" t="s">
        <v>17</v>
      </c>
      <c r="F33" s="9">
        <v>678537.33138047997</v>
      </c>
      <c r="G33" s="9">
        <v>190400</v>
      </c>
      <c r="H33" s="9">
        <f t="shared" si="0"/>
        <v>190400</v>
      </c>
      <c r="I33" s="26" t="e">
        <f>AVERAGE(#REF!,H33)</f>
        <v>#REF!</v>
      </c>
      <c r="J33" s="56">
        <v>488922.7583168</v>
      </c>
      <c r="K33" s="49">
        <v>190400</v>
      </c>
      <c r="L33" s="49">
        <v>190400</v>
      </c>
    </row>
    <row r="34" spans="1:12" ht="24.75" x14ac:dyDescent="0.2">
      <c r="A34" s="113"/>
      <c r="B34" s="113"/>
      <c r="C34" s="24"/>
      <c r="D34" s="8" t="s">
        <v>47</v>
      </c>
      <c r="E34" s="7" t="s">
        <v>17</v>
      </c>
      <c r="F34" s="9">
        <v>334205.80149528</v>
      </c>
      <c r="G34" s="9">
        <v>214200</v>
      </c>
      <c r="H34" s="9">
        <f t="shared" si="0"/>
        <v>214200</v>
      </c>
      <c r="I34" s="26" t="e">
        <f>AVERAGE(#REF!,H34)</f>
        <v>#REF!</v>
      </c>
      <c r="J34" s="56">
        <v>240813.31233479999</v>
      </c>
      <c r="K34" s="49">
        <v>214200</v>
      </c>
      <c r="L34" s="49">
        <v>214200</v>
      </c>
    </row>
    <row r="35" spans="1:12" ht="33" x14ac:dyDescent="0.2">
      <c r="A35" s="113"/>
      <c r="B35" s="113"/>
      <c r="C35" s="24"/>
      <c r="D35" s="8" t="s">
        <v>48</v>
      </c>
      <c r="E35" s="7" t="s">
        <v>17</v>
      </c>
      <c r="F35" s="9">
        <v>176066.30580396001</v>
      </c>
      <c r="G35" s="9">
        <v>142800</v>
      </c>
      <c r="H35" s="9">
        <f t="shared" si="0"/>
        <v>142800</v>
      </c>
      <c r="I35" s="26" t="e">
        <f>AVERAGE(#REF!,H35)</f>
        <v>#REF!</v>
      </c>
      <c r="J35" s="56">
        <v>126865.27313860001</v>
      </c>
      <c r="K35" s="49">
        <v>142800</v>
      </c>
      <c r="L35" s="49">
        <v>142800</v>
      </c>
    </row>
    <row r="36" spans="1:12" ht="33" x14ac:dyDescent="0.2">
      <c r="A36" s="113"/>
      <c r="B36" s="113"/>
      <c r="C36" s="24"/>
      <c r="D36" s="8" t="s">
        <v>49</v>
      </c>
      <c r="E36" s="7" t="s">
        <v>17</v>
      </c>
      <c r="F36" s="9">
        <v>227034.18398232001</v>
      </c>
      <c r="G36" s="9">
        <v>142800</v>
      </c>
      <c r="H36" s="9">
        <f t="shared" si="0"/>
        <v>142800</v>
      </c>
      <c r="I36" s="26" t="e">
        <f>AVERAGE(#REF!,H36)</f>
        <v>#REF!</v>
      </c>
      <c r="J36" s="56">
        <v>163590.37938120001</v>
      </c>
      <c r="K36" s="49">
        <v>142800</v>
      </c>
      <c r="L36" s="49">
        <v>142800</v>
      </c>
    </row>
    <row r="37" spans="1:12" ht="24.75" x14ac:dyDescent="0.2">
      <c r="A37" s="113"/>
      <c r="B37" s="113"/>
      <c r="C37" s="24"/>
      <c r="D37" s="8" t="s">
        <v>50</v>
      </c>
      <c r="E37" s="7" t="s">
        <v>17</v>
      </c>
      <c r="F37" s="9">
        <v>237843.7909848</v>
      </c>
      <c r="G37" s="9">
        <v>154700</v>
      </c>
      <c r="H37" s="9">
        <f t="shared" si="0"/>
        <v>154700</v>
      </c>
      <c r="I37" s="26" t="e">
        <f>AVERAGE(#REF!,H37)</f>
        <v>#REF!</v>
      </c>
      <c r="J37" s="56">
        <v>171379.284468</v>
      </c>
      <c r="K37" s="49">
        <v>154700</v>
      </c>
      <c r="L37" s="49">
        <v>154700</v>
      </c>
    </row>
    <row r="38" spans="1:12" ht="33" x14ac:dyDescent="0.2">
      <c r="A38" s="113"/>
      <c r="B38" s="113"/>
      <c r="C38" s="24"/>
      <c r="D38" s="8" t="s">
        <v>51</v>
      </c>
      <c r="E38" s="7" t="s">
        <v>17</v>
      </c>
      <c r="F38" s="9">
        <v>1212389.7354254399</v>
      </c>
      <c r="G38" s="9">
        <v>1130500</v>
      </c>
      <c r="H38" s="9">
        <f t="shared" si="0"/>
        <v>1130500</v>
      </c>
      <c r="I38" s="26" t="e">
        <f>AVERAGE(#REF!,H38)</f>
        <v>#REF!</v>
      </c>
      <c r="J38" s="56">
        <v>873592.21989039995</v>
      </c>
      <c r="K38" s="49">
        <v>1130500</v>
      </c>
      <c r="L38" s="49">
        <v>1130500</v>
      </c>
    </row>
    <row r="39" spans="1:12" ht="57.75" x14ac:dyDescent="0.2">
      <c r="A39" s="113"/>
      <c r="B39" s="113"/>
      <c r="C39" s="24"/>
      <c r="D39" s="8" t="s">
        <v>52</v>
      </c>
      <c r="E39" s="7" t="s">
        <v>17</v>
      </c>
      <c r="F39" s="9">
        <v>864890.19868679997</v>
      </c>
      <c r="G39" s="9">
        <v>1309000</v>
      </c>
      <c r="H39" s="9">
        <f t="shared" si="0"/>
        <v>864890.19868679997</v>
      </c>
      <c r="I39" s="26" t="e">
        <f>AVERAGE(#REF!,H39)</f>
        <v>#REF!</v>
      </c>
      <c r="J39" s="56">
        <v>623200.05403800006</v>
      </c>
      <c r="K39" s="49">
        <v>864890.19868679997</v>
      </c>
      <c r="L39" s="49">
        <v>864890.19868679997</v>
      </c>
    </row>
    <row r="40" spans="1:12" ht="33" x14ac:dyDescent="0.2">
      <c r="A40" s="113"/>
      <c r="B40" s="113"/>
      <c r="C40" s="24"/>
      <c r="D40" s="8" t="s">
        <v>53</v>
      </c>
      <c r="E40" s="7" t="s">
        <v>17</v>
      </c>
      <c r="F40" s="9">
        <v>602333.52147539996</v>
      </c>
      <c r="G40" s="9">
        <v>1309000</v>
      </c>
      <c r="H40" s="9">
        <f t="shared" si="0"/>
        <v>602333.52147539996</v>
      </c>
      <c r="I40" s="26" t="e">
        <f>AVERAGE(#REF!,H40)</f>
        <v>#REF!</v>
      </c>
      <c r="J40" s="56">
        <v>434013.80163900001</v>
      </c>
      <c r="K40" s="49">
        <v>602333.52147539996</v>
      </c>
      <c r="L40" s="49">
        <v>602333.52147539996</v>
      </c>
    </row>
    <row r="41" spans="1:12" ht="49.5" x14ac:dyDescent="0.2">
      <c r="A41" s="113"/>
      <c r="B41" s="113"/>
      <c r="C41" s="24"/>
      <c r="D41" s="8" t="s">
        <v>54</v>
      </c>
      <c r="E41" s="7" t="s">
        <v>17</v>
      </c>
      <c r="F41" s="9">
        <v>1220111.07636132</v>
      </c>
      <c r="G41" s="9">
        <v>1130500</v>
      </c>
      <c r="H41" s="9">
        <f t="shared" si="0"/>
        <v>1130500</v>
      </c>
      <c r="I41" s="26" t="e">
        <f>AVERAGE(#REF!,H41)</f>
        <v>#REF!</v>
      </c>
      <c r="J41" s="56">
        <v>879155.8626462</v>
      </c>
      <c r="K41" s="49">
        <v>1130500</v>
      </c>
      <c r="L41" s="49">
        <v>1130500</v>
      </c>
    </row>
    <row r="42" spans="1:12" ht="24.75" x14ac:dyDescent="0.2">
      <c r="A42" s="113"/>
      <c r="B42" s="113"/>
      <c r="C42" s="24"/>
      <c r="D42" s="8" t="s">
        <v>55</v>
      </c>
      <c r="E42" s="7" t="s">
        <v>17</v>
      </c>
      <c r="F42" s="9">
        <v>1399617.0483094798</v>
      </c>
      <c r="G42" s="9">
        <v>1154300</v>
      </c>
      <c r="H42" s="9">
        <f t="shared" si="0"/>
        <v>1154300</v>
      </c>
      <c r="I42" s="26" t="e">
        <f>AVERAGE(#REF!,H42)</f>
        <v>#REF!</v>
      </c>
      <c r="J42" s="56">
        <v>1008499.6008318</v>
      </c>
      <c r="K42" s="49">
        <v>1154300</v>
      </c>
      <c r="L42" s="49">
        <v>1154300</v>
      </c>
    </row>
    <row r="43" spans="1:12" ht="66" x14ac:dyDescent="0.2">
      <c r="A43" s="113"/>
      <c r="B43" s="113"/>
      <c r="C43" s="24"/>
      <c r="D43" s="8" t="s">
        <v>56</v>
      </c>
      <c r="E43" s="7" t="s">
        <v>17</v>
      </c>
      <c r="F43" s="9">
        <v>201486.04680203996</v>
      </c>
      <c r="G43" s="9">
        <v>226100</v>
      </c>
      <c r="H43" s="9">
        <f t="shared" si="0"/>
        <v>201486.04680203996</v>
      </c>
      <c r="I43" s="26" t="e">
        <f>AVERAGE(#REF!,H43)</f>
        <v>#REF!</v>
      </c>
      <c r="J43" s="56">
        <v>145181.56807139999</v>
      </c>
      <c r="K43" s="49">
        <v>201486.04680203996</v>
      </c>
      <c r="L43" s="49">
        <v>201486.04680203996</v>
      </c>
    </row>
    <row r="44" spans="1:12" ht="41.25" x14ac:dyDescent="0.2">
      <c r="A44" s="113"/>
      <c r="B44" s="113"/>
      <c r="C44" s="24"/>
      <c r="D44" s="8" t="s">
        <v>57</v>
      </c>
      <c r="E44" s="7" t="s">
        <v>17</v>
      </c>
      <c r="F44" s="9">
        <v>223943.21483819999</v>
      </c>
      <c r="G44" s="9">
        <v>226100</v>
      </c>
      <c r="H44" s="9">
        <f t="shared" si="0"/>
        <v>223943.21483819999</v>
      </c>
      <c r="I44" s="26" t="e">
        <f>AVERAGE(#REF!,H44)</f>
        <v>#REF!</v>
      </c>
      <c r="J44" s="56">
        <v>161363.169337</v>
      </c>
      <c r="K44" s="49">
        <v>223943.21483819999</v>
      </c>
      <c r="L44" s="49">
        <v>223943.21483819999</v>
      </c>
    </row>
    <row r="45" spans="1:12" ht="41.25" x14ac:dyDescent="0.2">
      <c r="A45" s="113"/>
      <c r="B45" s="113"/>
      <c r="C45" s="24"/>
      <c r="D45" s="8" t="s">
        <v>58</v>
      </c>
      <c r="E45" s="7" t="s">
        <v>17</v>
      </c>
      <c r="F45" s="9">
        <v>223944.56637695999</v>
      </c>
      <c r="G45" s="9">
        <v>226100</v>
      </c>
      <c r="H45" s="9">
        <f t="shared" si="0"/>
        <v>223944.56637695999</v>
      </c>
      <c r="I45" s="26" t="e">
        <f>AVERAGE(#REF!,H45)</f>
        <v>#REF!</v>
      </c>
      <c r="J45" s="56">
        <v>161364.1431936</v>
      </c>
      <c r="K45" s="49">
        <v>223944.56637695999</v>
      </c>
      <c r="L45" s="49">
        <v>223944.56637695999</v>
      </c>
    </row>
    <row r="46" spans="1:12" ht="41.25" x14ac:dyDescent="0.2">
      <c r="A46" s="113"/>
      <c r="B46" s="113"/>
      <c r="C46" s="24"/>
      <c r="D46" s="8" t="s">
        <v>59</v>
      </c>
      <c r="E46" s="7" t="s">
        <v>17</v>
      </c>
      <c r="F46" s="9">
        <v>324334.16239223996</v>
      </c>
      <c r="G46" s="9">
        <v>226100</v>
      </c>
      <c r="H46" s="9">
        <f t="shared" si="0"/>
        <v>226100</v>
      </c>
      <c r="I46" s="26" t="e">
        <f>AVERAGE(#REF!,H46)</f>
        <v>#REF!</v>
      </c>
      <c r="J46" s="56">
        <v>233700.26372839999</v>
      </c>
      <c r="K46" s="49">
        <v>226100</v>
      </c>
      <c r="L46" s="49">
        <v>226100</v>
      </c>
    </row>
    <row r="47" spans="1:12" ht="41.25" x14ac:dyDescent="0.2">
      <c r="A47" s="113"/>
      <c r="B47" s="113"/>
      <c r="C47" s="24"/>
      <c r="D47" s="8" t="s">
        <v>60</v>
      </c>
      <c r="E47" s="7" t="s">
        <v>17</v>
      </c>
      <c r="F47" s="9">
        <v>293366.35478436004</v>
      </c>
      <c r="G47" s="9">
        <v>142800</v>
      </c>
      <c r="H47" s="9">
        <f t="shared" si="0"/>
        <v>142800</v>
      </c>
      <c r="I47" s="26" t="e">
        <f>AVERAGE(#REF!,H47)</f>
        <v>#REF!</v>
      </c>
      <c r="J47" s="56">
        <v>211386.28745260002</v>
      </c>
      <c r="K47" s="49">
        <v>142800</v>
      </c>
      <c r="L47" s="49">
        <v>142800</v>
      </c>
    </row>
    <row r="48" spans="1:12" ht="57.75" x14ac:dyDescent="0.2">
      <c r="A48" s="113"/>
      <c r="B48" s="113"/>
      <c r="C48" s="24"/>
      <c r="D48" s="8" t="s">
        <v>61</v>
      </c>
      <c r="E48" s="7" t="s">
        <v>17</v>
      </c>
      <c r="F48" s="9">
        <v>370158.08405003999</v>
      </c>
      <c r="G48" s="9">
        <v>975800</v>
      </c>
      <c r="H48" s="9">
        <f t="shared" si="0"/>
        <v>370158.08405003999</v>
      </c>
      <c r="I48" s="26" t="e">
        <f>AVERAGE(#REF!,H48)</f>
        <v>#REF!</v>
      </c>
      <c r="J48" s="56">
        <v>266718.8717514</v>
      </c>
      <c r="K48" s="49">
        <v>370158.08405003999</v>
      </c>
      <c r="L48" s="49">
        <v>370158.08405003999</v>
      </c>
    </row>
    <row r="49" spans="1:12" ht="49.5" x14ac:dyDescent="0.2">
      <c r="A49" s="113"/>
      <c r="B49" s="113"/>
      <c r="C49" s="24"/>
      <c r="D49" s="8" t="s">
        <v>62</v>
      </c>
      <c r="E49" s="7" t="s">
        <v>17</v>
      </c>
      <c r="F49" s="9">
        <v>144518.68806804001</v>
      </c>
      <c r="G49" s="9">
        <v>166600</v>
      </c>
      <c r="H49" s="9">
        <f t="shared" si="0"/>
        <v>144518.68806804001</v>
      </c>
      <c r="I49" s="26" t="e">
        <f>AVERAGE(#REF!,H49)</f>
        <v>#REF!</v>
      </c>
      <c r="J49" s="56">
        <v>453883.3978488</v>
      </c>
      <c r="K49" s="49">
        <v>144518.68806804001</v>
      </c>
      <c r="L49" s="49">
        <v>144518.68806804001</v>
      </c>
    </row>
    <row r="50" spans="1:12" ht="41.25" x14ac:dyDescent="0.2">
      <c r="A50" s="113"/>
      <c r="B50" s="113"/>
      <c r="C50" s="24"/>
      <c r="D50" s="8" t="s">
        <v>63</v>
      </c>
      <c r="E50" s="7" t="s">
        <v>17</v>
      </c>
      <c r="F50" s="9">
        <v>525110.65134528</v>
      </c>
      <c r="G50" s="9">
        <v>464100</v>
      </c>
      <c r="H50" s="9">
        <f t="shared" si="0"/>
        <v>464100</v>
      </c>
      <c r="I50" s="26" t="e">
        <f>AVERAGE(#REF!,H50)</f>
        <v>#REF!</v>
      </c>
      <c r="J50" s="56">
        <v>378370.55708479998</v>
      </c>
      <c r="K50" s="49">
        <v>464100</v>
      </c>
      <c r="L50" s="49">
        <v>464100</v>
      </c>
    </row>
    <row r="51" spans="1:12" ht="33" x14ac:dyDescent="0.2">
      <c r="A51" s="113"/>
      <c r="B51" s="113"/>
      <c r="C51" s="24"/>
      <c r="D51" s="8" t="s">
        <v>64</v>
      </c>
      <c r="E51" s="7" t="s">
        <v>17</v>
      </c>
      <c r="F51" s="9">
        <v>463333.16616443999</v>
      </c>
      <c r="G51" s="9">
        <v>261800</v>
      </c>
      <c r="H51" s="9">
        <f t="shared" si="0"/>
        <v>261800</v>
      </c>
      <c r="I51" s="26" t="e">
        <f>AVERAGE(#REF!,H51)</f>
        <v>#REF!</v>
      </c>
      <c r="J51" s="56">
        <v>333856.54575539997</v>
      </c>
      <c r="K51" s="49">
        <v>261800</v>
      </c>
      <c r="L51" s="49">
        <v>261800</v>
      </c>
    </row>
    <row r="52" spans="1:12" ht="66" x14ac:dyDescent="0.2">
      <c r="A52" s="113"/>
      <c r="B52" s="113"/>
      <c r="C52" s="24"/>
      <c r="D52" s="8" t="s">
        <v>65</v>
      </c>
      <c r="E52" s="7" t="s">
        <v>17</v>
      </c>
      <c r="F52" s="9">
        <v>327437.29538520001</v>
      </c>
      <c r="G52" s="9">
        <v>333200</v>
      </c>
      <c r="H52" s="9">
        <f t="shared" si="0"/>
        <v>327437.29538520001</v>
      </c>
      <c r="I52" s="26" t="e">
        <f>AVERAGE(#REF!,H52)</f>
        <v>#REF!</v>
      </c>
      <c r="J52" s="56">
        <v>235936.23848199999</v>
      </c>
      <c r="K52" s="49">
        <v>327437.29538520001</v>
      </c>
      <c r="L52" s="49">
        <v>327437.29538520001</v>
      </c>
    </row>
    <row r="53" spans="1:12" ht="41.25" x14ac:dyDescent="0.2">
      <c r="A53" s="113"/>
      <c r="B53" s="113"/>
      <c r="C53" s="24"/>
      <c r="D53" s="8" t="s">
        <v>66</v>
      </c>
      <c r="E53" s="7" t="s">
        <v>17</v>
      </c>
      <c r="F53" s="9">
        <v>1174122</v>
      </c>
      <c r="G53" s="9">
        <v>1547000</v>
      </c>
      <c r="H53" s="9">
        <f t="shared" si="0"/>
        <v>1174122</v>
      </c>
      <c r="I53" s="26" t="e">
        <f>AVERAGE(#REF!,H53)</f>
        <v>#REF!</v>
      </c>
      <c r="J53" s="56">
        <v>584313.96</v>
      </c>
      <c r="K53" s="49">
        <v>1174122</v>
      </c>
      <c r="L53" s="49">
        <v>1174122</v>
      </c>
    </row>
    <row r="54" spans="1:12" ht="24.75" x14ac:dyDescent="0.2">
      <c r="A54" s="113"/>
      <c r="B54" s="113"/>
      <c r="C54" s="24"/>
      <c r="D54" s="8" t="s">
        <v>67</v>
      </c>
      <c r="E54" s="7" t="s">
        <v>17</v>
      </c>
      <c r="F54" s="9">
        <v>2213655</v>
      </c>
      <c r="G54" s="9">
        <v>416500</v>
      </c>
      <c r="H54" s="9">
        <f>MIN(F54,G54)</f>
        <v>416500</v>
      </c>
      <c r="I54" s="26">
        <f>AVERAGE(H54)</f>
        <v>416500</v>
      </c>
      <c r="K54" s="49">
        <v>416500</v>
      </c>
      <c r="L54" s="49">
        <v>416500</v>
      </c>
    </row>
    <row r="55" spans="1:12" ht="24.75" x14ac:dyDescent="0.2">
      <c r="A55" s="113"/>
      <c r="B55" s="113"/>
      <c r="C55" s="24"/>
      <c r="D55" s="8" t="s">
        <v>68</v>
      </c>
      <c r="E55" s="7" t="s">
        <v>17</v>
      </c>
      <c r="F55" s="9">
        <v>2364360</v>
      </c>
      <c r="G55" s="9">
        <v>404600</v>
      </c>
      <c r="H55" s="9">
        <f t="shared" si="0"/>
        <v>404600</v>
      </c>
      <c r="I55" s="26">
        <f t="shared" ref="I55:I56" si="1">AVERAGE(H55)</f>
        <v>404600</v>
      </c>
      <c r="K55" s="49">
        <v>404600</v>
      </c>
      <c r="L55" s="49">
        <v>404600</v>
      </c>
    </row>
    <row r="56" spans="1:12" ht="33" x14ac:dyDescent="0.2">
      <c r="A56" s="113"/>
      <c r="B56" s="113"/>
      <c r="C56" s="24"/>
      <c r="D56" s="8" t="s">
        <v>69</v>
      </c>
      <c r="E56" s="7" t="s">
        <v>17</v>
      </c>
      <c r="F56" s="9">
        <v>357122.4</v>
      </c>
      <c r="G56" s="9">
        <v>273700</v>
      </c>
      <c r="H56" s="9">
        <f>MIN(F56,G56)</f>
        <v>273700</v>
      </c>
      <c r="I56" s="26">
        <f t="shared" si="1"/>
        <v>273700</v>
      </c>
      <c r="K56" s="49">
        <v>273700</v>
      </c>
      <c r="L56" s="49">
        <v>273700</v>
      </c>
    </row>
    <row r="57" spans="1:12" ht="33" x14ac:dyDescent="0.2">
      <c r="A57" s="113"/>
      <c r="B57" s="113"/>
      <c r="C57" s="24"/>
      <c r="D57" s="8" t="s">
        <v>70</v>
      </c>
      <c r="E57" s="7" t="s">
        <v>17</v>
      </c>
      <c r="F57" s="9">
        <v>138587.4</v>
      </c>
      <c r="G57" s="9">
        <v>214200</v>
      </c>
      <c r="H57" s="9">
        <f>MIN(F57,G57)</f>
        <v>138587.4</v>
      </c>
      <c r="I57" s="26" t="e">
        <f>AVERAGE(#REF!,H57)</f>
        <v>#REF!</v>
      </c>
      <c r="J57" s="56">
        <v>340849.81</v>
      </c>
      <c r="K57" s="49">
        <v>138587.4</v>
      </c>
      <c r="L57" s="49">
        <v>138587.4</v>
      </c>
    </row>
    <row r="58" spans="1:12" ht="49.5" x14ac:dyDescent="0.2">
      <c r="A58" s="113"/>
      <c r="B58" s="113"/>
      <c r="C58" s="24"/>
      <c r="D58" s="8" t="s">
        <v>71</v>
      </c>
      <c r="E58" s="7" t="s">
        <v>17</v>
      </c>
      <c r="F58" s="9">
        <v>1173000</v>
      </c>
      <c r="G58" s="9">
        <v>1547000</v>
      </c>
      <c r="H58" s="9">
        <f>MIN(F58,G58)</f>
        <v>1173000</v>
      </c>
      <c r="I58" s="26">
        <f>AVERAGE(H58)</f>
        <v>1173000</v>
      </c>
      <c r="K58" s="49">
        <v>1173000</v>
      </c>
      <c r="L58" s="49">
        <v>1173000</v>
      </c>
    </row>
    <row r="59" spans="1:12" ht="33" x14ac:dyDescent="0.2">
      <c r="A59" s="113"/>
      <c r="B59" s="113"/>
      <c r="C59" s="24"/>
      <c r="D59" s="8" t="s">
        <v>72</v>
      </c>
      <c r="E59" s="7" t="s">
        <v>17</v>
      </c>
      <c r="F59" s="9">
        <v>138587.4</v>
      </c>
      <c r="G59" s="9">
        <v>214200</v>
      </c>
      <c r="H59" s="9">
        <f t="shared" si="0"/>
        <v>138587.4</v>
      </c>
      <c r="I59" s="26">
        <f>AVERAGE(H59)</f>
        <v>138587.4</v>
      </c>
      <c r="K59" s="49">
        <v>138587.4</v>
      </c>
      <c r="L59" s="49">
        <v>138587.4</v>
      </c>
    </row>
    <row r="60" spans="1:12" ht="33" x14ac:dyDescent="0.2">
      <c r="A60" s="113"/>
      <c r="B60" s="113"/>
      <c r="C60" s="24"/>
      <c r="D60" s="8" t="s">
        <v>73</v>
      </c>
      <c r="E60" s="7" t="s">
        <v>17</v>
      </c>
      <c r="F60" s="9">
        <v>484212.88995119999</v>
      </c>
      <c r="G60" s="9">
        <v>380800</v>
      </c>
      <c r="H60" s="9">
        <f t="shared" si="0"/>
        <v>380800</v>
      </c>
      <c r="I60" s="26" t="e">
        <f>AVERAGE(#REF!,H60)</f>
        <v>#REF!</v>
      </c>
      <c r="J60" s="56">
        <v>333856.54575539997</v>
      </c>
      <c r="K60" s="49">
        <v>380800</v>
      </c>
      <c r="L60" s="49">
        <v>380800</v>
      </c>
    </row>
    <row r="61" spans="1:12" ht="33" x14ac:dyDescent="0.2">
      <c r="A61" s="113"/>
      <c r="B61" s="113"/>
      <c r="C61" s="24"/>
      <c r="D61" s="8" t="s">
        <v>74</v>
      </c>
      <c r="E61" s="7" t="s">
        <v>17</v>
      </c>
      <c r="F61" s="9">
        <v>694399.68</v>
      </c>
      <c r="G61" s="9">
        <v>952000</v>
      </c>
      <c r="H61" s="9">
        <f t="shared" si="0"/>
        <v>694399.68</v>
      </c>
      <c r="I61" s="26" t="e">
        <f>AVERAGE(#REF!,H61)</f>
        <v>#REF!</v>
      </c>
      <c r="J61" s="56">
        <v>360326.94199999998</v>
      </c>
      <c r="K61" s="49">
        <v>694399.68</v>
      </c>
      <c r="L61" s="49">
        <v>694399.68</v>
      </c>
    </row>
    <row r="62" spans="1:12" ht="41.25" x14ac:dyDescent="0.2">
      <c r="A62" s="113"/>
      <c r="B62" s="113"/>
      <c r="C62" s="24"/>
      <c r="D62" s="8" t="s">
        <v>75</v>
      </c>
      <c r="E62" s="7" t="s">
        <v>17</v>
      </c>
      <c r="F62" s="9">
        <v>670969.46399999992</v>
      </c>
      <c r="G62" s="9">
        <v>1071000</v>
      </c>
      <c r="H62" s="9">
        <f t="shared" si="0"/>
        <v>670969.46399999992</v>
      </c>
      <c r="I62" s="26" t="e">
        <f>AVERAGE(#REF!,H62)</f>
        <v>#REF!</v>
      </c>
      <c r="J62" s="56">
        <v>418758.33799999999</v>
      </c>
      <c r="K62" s="49">
        <v>670969.46399999992</v>
      </c>
      <c r="L62" s="49">
        <v>670969.46399999992</v>
      </c>
    </row>
    <row r="63" spans="1:12" ht="41.25" x14ac:dyDescent="0.2">
      <c r="A63" s="113"/>
      <c r="B63" s="113"/>
      <c r="C63" s="24"/>
      <c r="D63" s="8" t="s">
        <v>76</v>
      </c>
      <c r="E63" s="7" t="s">
        <v>17</v>
      </c>
      <c r="F63" s="9">
        <v>973367.98149599996</v>
      </c>
      <c r="G63" s="9">
        <v>333200</v>
      </c>
      <c r="H63" s="9">
        <f t="shared" si="0"/>
        <v>333200</v>
      </c>
      <c r="I63" s="26" t="e">
        <f>AVERAGE(#REF!,H63)</f>
        <v>#REF!</v>
      </c>
      <c r="J63" s="56">
        <v>503483.86220000003</v>
      </c>
      <c r="K63" s="49">
        <v>333200</v>
      </c>
      <c r="L63" s="49">
        <v>333200</v>
      </c>
    </row>
    <row r="64" spans="1:12" ht="49.5" x14ac:dyDescent="0.2">
      <c r="A64" s="113"/>
      <c r="B64" s="113"/>
      <c r="C64" s="24"/>
      <c r="D64" s="8" t="s">
        <v>77</v>
      </c>
      <c r="E64" s="7" t="s">
        <v>17</v>
      </c>
      <c r="F64" s="9">
        <v>385988.4</v>
      </c>
      <c r="G64" s="9">
        <v>380800</v>
      </c>
      <c r="H64" s="9">
        <f t="shared" si="0"/>
        <v>380800</v>
      </c>
      <c r="I64" s="26">
        <f>AVERAGE(H64)</f>
        <v>380800</v>
      </c>
      <c r="K64" s="49">
        <v>380800</v>
      </c>
      <c r="L64" s="49">
        <v>380800</v>
      </c>
    </row>
    <row r="65" spans="1:12" ht="41.25" x14ac:dyDescent="0.2">
      <c r="A65" s="113"/>
      <c r="B65" s="113"/>
      <c r="C65" s="24"/>
      <c r="D65" s="8" t="s">
        <v>78</v>
      </c>
      <c r="E65" s="7" t="s">
        <v>17</v>
      </c>
      <c r="F65" s="9">
        <v>1194230.28</v>
      </c>
      <c r="G65" s="9">
        <v>261800</v>
      </c>
      <c r="H65" s="9">
        <f t="shared" si="0"/>
        <v>261800</v>
      </c>
      <c r="I65" s="26">
        <f t="shared" ref="I65:I67" si="2">AVERAGE(H65)</f>
        <v>261800</v>
      </c>
      <c r="K65" s="49">
        <v>261800</v>
      </c>
      <c r="L65" s="49">
        <v>261800</v>
      </c>
    </row>
    <row r="66" spans="1:12" ht="33" x14ac:dyDescent="0.2">
      <c r="A66" s="113"/>
      <c r="B66" s="113"/>
      <c r="C66" s="24"/>
      <c r="D66" s="8" t="s">
        <v>79</v>
      </c>
      <c r="E66" s="7" t="s">
        <v>17</v>
      </c>
      <c r="F66" s="9">
        <v>696611.04</v>
      </c>
      <c r="G66" s="9">
        <v>404600</v>
      </c>
      <c r="H66" s="9">
        <f t="shared" si="0"/>
        <v>404600</v>
      </c>
      <c r="I66" s="26">
        <f t="shared" si="2"/>
        <v>404600</v>
      </c>
      <c r="K66" s="49">
        <v>404600</v>
      </c>
      <c r="L66" s="49">
        <v>404600</v>
      </c>
    </row>
    <row r="67" spans="1:12" ht="33" x14ac:dyDescent="0.2">
      <c r="A67" s="113"/>
      <c r="B67" s="113"/>
      <c r="C67" s="24"/>
      <c r="D67" s="8" t="s">
        <v>80</v>
      </c>
      <c r="E67" s="7" t="s">
        <v>17</v>
      </c>
      <c r="F67" s="9">
        <v>419051.7</v>
      </c>
      <c r="G67" s="9">
        <v>226100</v>
      </c>
      <c r="H67" s="9">
        <f t="shared" si="0"/>
        <v>226100</v>
      </c>
      <c r="I67" s="26">
        <f t="shared" si="2"/>
        <v>226100</v>
      </c>
      <c r="K67" s="49">
        <v>226100</v>
      </c>
      <c r="L67" s="49">
        <v>226100</v>
      </c>
    </row>
    <row r="68" spans="1:12" ht="16.5" customHeight="1" x14ac:dyDescent="0.2">
      <c r="A68" s="113"/>
      <c r="B68" s="113"/>
      <c r="C68" s="24"/>
      <c r="D68" s="86" t="s">
        <v>81</v>
      </c>
      <c r="E68" s="87"/>
      <c r="F68" s="87"/>
      <c r="G68" s="87"/>
      <c r="H68" s="87"/>
      <c r="I68" s="87"/>
      <c r="J68" s="87"/>
      <c r="K68" s="87"/>
      <c r="L68" s="88"/>
    </row>
    <row r="69" spans="1:12" ht="33" x14ac:dyDescent="0.2">
      <c r="A69" s="113"/>
      <c r="B69" s="113"/>
      <c r="C69" s="24"/>
      <c r="D69" s="8" t="s">
        <v>2752</v>
      </c>
      <c r="E69" s="77" t="s">
        <v>82</v>
      </c>
      <c r="F69" s="79">
        <v>283078.44174323999</v>
      </c>
      <c r="G69" s="79">
        <v>547400</v>
      </c>
      <c r="H69" s="79">
        <f>MIN(F69,G69)</f>
        <v>283078.44174323999</v>
      </c>
      <c r="I69" s="136" t="e">
        <f>AVERAGE(#REF!,H69)</f>
        <v>#REF!</v>
      </c>
      <c r="J69" s="140">
        <v>203974.34201339999</v>
      </c>
      <c r="K69" s="121">
        <v>283078.44174323999</v>
      </c>
      <c r="L69" s="121">
        <v>283078.44174323999</v>
      </c>
    </row>
    <row r="70" spans="1:12" ht="41.25" x14ac:dyDescent="0.2">
      <c r="A70" s="113"/>
      <c r="B70" s="113"/>
      <c r="C70" s="24"/>
      <c r="D70" s="8" t="s">
        <v>2753</v>
      </c>
      <c r="E70" s="77"/>
      <c r="F70" s="79">
        <v>0</v>
      </c>
      <c r="G70" s="79"/>
      <c r="H70" s="79">
        <v>0</v>
      </c>
      <c r="I70" s="136"/>
      <c r="J70" s="140"/>
      <c r="K70" s="122"/>
      <c r="L70" s="122"/>
    </row>
    <row r="71" spans="1:12" ht="24.75" x14ac:dyDescent="0.2">
      <c r="A71" s="113"/>
      <c r="B71" s="113"/>
      <c r="C71" s="24"/>
      <c r="D71" s="8" t="s">
        <v>83</v>
      </c>
      <c r="E71" s="77"/>
      <c r="F71" s="79">
        <v>0</v>
      </c>
      <c r="G71" s="79"/>
      <c r="H71" s="79">
        <v>0</v>
      </c>
      <c r="I71" s="136"/>
      <c r="J71" s="140"/>
      <c r="K71" s="122"/>
      <c r="L71" s="122"/>
    </row>
    <row r="72" spans="1:12" ht="16.5" x14ac:dyDescent="0.2">
      <c r="A72" s="113"/>
      <c r="B72" s="113"/>
      <c r="C72" s="24"/>
      <c r="D72" s="8" t="s">
        <v>84</v>
      </c>
      <c r="E72" s="77"/>
      <c r="F72" s="79">
        <v>0</v>
      </c>
      <c r="G72" s="79"/>
      <c r="H72" s="79">
        <v>0</v>
      </c>
      <c r="I72" s="136"/>
      <c r="J72" s="140"/>
      <c r="K72" s="122"/>
      <c r="L72" s="122"/>
    </row>
    <row r="73" spans="1:12" ht="16.5" x14ac:dyDescent="0.2">
      <c r="A73" s="113"/>
      <c r="B73" s="113"/>
      <c r="C73" s="24"/>
      <c r="D73" s="8" t="s">
        <v>85</v>
      </c>
      <c r="E73" s="77"/>
      <c r="F73" s="79">
        <v>0</v>
      </c>
      <c r="G73" s="79"/>
      <c r="H73" s="79">
        <v>0</v>
      </c>
      <c r="I73" s="136"/>
      <c r="J73" s="140"/>
      <c r="K73" s="122"/>
      <c r="L73" s="122"/>
    </row>
    <row r="74" spans="1:12" ht="33" x14ac:dyDescent="0.2">
      <c r="A74" s="113"/>
      <c r="B74" s="113"/>
      <c r="C74" s="24"/>
      <c r="D74" s="8" t="s">
        <v>86</v>
      </c>
      <c r="E74" s="77"/>
      <c r="F74" s="79">
        <v>0</v>
      </c>
      <c r="G74" s="79"/>
      <c r="H74" s="79">
        <v>0</v>
      </c>
      <c r="I74" s="136"/>
      <c r="J74" s="140"/>
      <c r="K74" s="122"/>
      <c r="L74" s="122"/>
    </row>
    <row r="75" spans="1:12" ht="24.75" x14ac:dyDescent="0.2">
      <c r="A75" s="113"/>
      <c r="B75" s="113"/>
      <c r="C75" s="24"/>
      <c r="D75" s="8" t="s">
        <v>87</v>
      </c>
      <c r="E75" s="77"/>
      <c r="F75" s="79">
        <v>0</v>
      </c>
      <c r="G75" s="79"/>
      <c r="H75" s="79">
        <v>0</v>
      </c>
      <c r="I75" s="136"/>
      <c r="J75" s="140"/>
      <c r="K75" s="122"/>
      <c r="L75" s="122"/>
    </row>
    <row r="76" spans="1:12" ht="24.75" x14ac:dyDescent="0.2">
      <c r="A76" s="113"/>
      <c r="B76" s="113"/>
      <c r="C76" s="24"/>
      <c r="D76" s="8" t="s">
        <v>88</v>
      </c>
      <c r="E76" s="77"/>
      <c r="F76" s="79">
        <v>0</v>
      </c>
      <c r="G76" s="79"/>
      <c r="H76" s="79">
        <v>0</v>
      </c>
      <c r="I76" s="136"/>
      <c r="J76" s="140"/>
      <c r="K76" s="122"/>
      <c r="L76" s="122"/>
    </row>
    <row r="77" spans="1:12" ht="24.75" x14ac:dyDescent="0.2">
      <c r="A77" s="113"/>
      <c r="B77" s="113"/>
      <c r="C77" s="24"/>
      <c r="D77" s="8" t="s">
        <v>89</v>
      </c>
      <c r="E77" s="77"/>
      <c r="F77" s="79">
        <v>0</v>
      </c>
      <c r="G77" s="79"/>
      <c r="H77" s="79">
        <v>0</v>
      </c>
      <c r="I77" s="136"/>
      <c r="J77" s="140"/>
      <c r="K77" s="122"/>
      <c r="L77" s="122"/>
    </row>
    <row r="78" spans="1:12" ht="33" x14ac:dyDescent="0.2">
      <c r="A78" s="113"/>
      <c r="B78" s="113"/>
      <c r="C78" s="24"/>
      <c r="D78" s="8" t="s">
        <v>90</v>
      </c>
      <c r="E78" s="77"/>
      <c r="F78" s="79">
        <v>0</v>
      </c>
      <c r="G78" s="79"/>
      <c r="H78" s="79">
        <v>0</v>
      </c>
      <c r="I78" s="136"/>
      <c r="J78" s="140"/>
      <c r="K78" s="122"/>
      <c r="L78" s="122"/>
    </row>
    <row r="79" spans="1:12" ht="33" x14ac:dyDescent="0.2">
      <c r="A79" s="113"/>
      <c r="B79" s="113"/>
      <c r="C79" s="24"/>
      <c r="D79" s="8" t="s">
        <v>91</v>
      </c>
      <c r="E79" s="77"/>
      <c r="F79" s="79">
        <v>0</v>
      </c>
      <c r="G79" s="79"/>
      <c r="H79" s="79">
        <v>0</v>
      </c>
      <c r="I79" s="136"/>
      <c r="J79" s="140"/>
      <c r="K79" s="122"/>
      <c r="L79" s="122"/>
    </row>
    <row r="80" spans="1:12" ht="24.75" x14ac:dyDescent="0.2">
      <c r="A80" s="113"/>
      <c r="B80" s="113"/>
      <c r="C80" s="24"/>
      <c r="D80" s="8" t="s">
        <v>92</v>
      </c>
      <c r="E80" s="77"/>
      <c r="F80" s="79">
        <v>0</v>
      </c>
      <c r="G80" s="79"/>
      <c r="H80" s="79">
        <v>0</v>
      </c>
      <c r="I80" s="136"/>
      <c r="J80" s="140"/>
      <c r="K80" s="122"/>
      <c r="L80" s="122"/>
    </row>
    <row r="81" spans="1:12" ht="24.75" x14ac:dyDescent="0.2">
      <c r="A81" s="113"/>
      <c r="B81" s="113"/>
      <c r="C81" s="24"/>
      <c r="D81" s="8" t="s">
        <v>93</v>
      </c>
      <c r="E81" s="77"/>
      <c r="F81" s="79">
        <v>0</v>
      </c>
      <c r="G81" s="79"/>
      <c r="H81" s="79">
        <v>0</v>
      </c>
      <c r="I81" s="136"/>
      <c r="J81" s="140"/>
      <c r="K81" s="122"/>
      <c r="L81" s="122"/>
    </row>
    <row r="82" spans="1:12" ht="24.75" x14ac:dyDescent="0.2">
      <c r="A82" s="113"/>
      <c r="B82" s="113"/>
      <c r="C82" s="24"/>
      <c r="D82" s="8" t="s">
        <v>94</v>
      </c>
      <c r="E82" s="77"/>
      <c r="F82" s="79">
        <v>0</v>
      </c>
      <c r="G82" s="79"/>
      <c r="H82" s="79">
        <v>0</v>
      </c>
      <c r="I82" s="136"/>
      <c r="J82" s="140"/>
      <c r="K82" s="122"/>
      <c r="L82" s="122"/>
    </row>
    <row r="83" spans="1:12" ht="33" x14ac:dyDescent="0.2">
      <c r="A83" s="113"/>
      <c r="B83" s="113"/>
      <c r="C83" s="24"/>
      <c r="D83" s="8" t="s">
        <v>95</v>
      </c>
      <c r="E83" s="77"/>
      <c r="F83" s="79">
        <v>0</v>
      </c>
      <c r="G83" s="79"/>
      <c r="H83" s="79">
        <v>0</v>
      </c>
      <c r="I83" s="136"/>
      <c r="J83" s="140"/>
      <c r="K83" s="122"/>
      <c r="L83" s="122"/>
    </row>
    <row r="84" spans="1:12" ht="33" x14ac:dyDescent="0.2">
      <c r="A84" s="113"/>
      <c r="B84" s="113"/>
      <c r="C84" s="24"/>
      <c r="D84" s="8" t="s">
        <v>96</v>
      </c>
      <c r="E84" s="77"/>
      <c r="F84" s="79">
        <v>0</v>
      </c>
      <c r="G84" s="79"/>
      <c r="H84" s="79">
        <v>0</v>
      </c>
      <c r="I84" s="136"/>
      <c r="J84" s="140"/>
      <c r="K84" s="122"/>
      <c r="L84" s="122"/>
    </row>
    <row r="85" spans="1:12" ht="33" x14ac:dyDescent="0.2">
      <c r="A85" s="113"/>
      <c r="B85" s="113"/>
      <c r="C85" s="24"/>
      <c r="D85" s="8" t="s">
        <v>97</v>
      </c>
      <c r="E85" s="77"/>
      <c r="F85" s="79">
        <v>0</v>
      </c>
      <c r="G85" s="79"/>
      <c r="H85" s="79">
        <v>0</v>
      </c>
      <c r="I85" s="136"/>
      <c r="J85" s="140"/>
      <c r="K85" s="122"/>
      <c r="L85" s="122"/>
    </row>
    <row r="86" spans="1:12" ht="24.75" x14ac:dyDescent="0.2">
      <c r="A86" s="113"/>
      <c r="B86" s="113"/>
      <c r="C86" s="24"/>
      <c r="D86" s="8" t="s">
        <v>98</v>
      </c>
      <c r="E86" s="77"/>
      <c r="F86" s="79">
        <v>0</v>
      </c>
      <c r="G86" s="79"/>
      <c r="H86" s="79">
        <v>0</v>
      </c>
      <c r="I86" s="136"/>
      <c r="J86" s="140"/>
      <c r="K86" s="122"/>
      <c r="L86" s="122"/>
    </row>
    <row r="87" spans="1:12" ht="24.75" x14ac:dyDescent="0.2">
      <c r="A87" s="113"/>
      <c r="B87" s="113"/>
      <c r="C87" s="24"/>
      <c r="D87" s="8" t="s">
        <v>99</v>
      </c>
      <c r="E87" s="77"/>
      <c r="F87" s="79">
        <v>0</v>
      </c>
      <c r="G87" s="79"/>
      <c r="H87" s="79">
        <v>0</v>
      </c>
      <c r="I87" s="136"/>
      <c r="J87" s="140"/>
      <c r="K87" s="122"/>
      <c r="L87" s="122"/>
    </row>
    <row r="88" spans="1:12" ht="49.5" x14ac:dyDescent="0.2">
      <c r="A88" s="114"/>
      <c r="B88" s="114"/>
      <c r="C88" s="23"/>
      <c r="D88" s="8" t="s">
        <v>100</v>
      </c>
      <c r="E88" s="77"/>
      <c r="F88" s="79">
        <v>0</v>
      </c>
      <c r="G88" s="79"/>
      <c r="H88" s="79">
        <v>0</v>
      </c>
      <c r="I88" s="136"/>
      <c r="J88" s="140"/>
      <c r="K88" s="123"/>
      <c r="L88" s="123"/>
    </row>
    <row r="89" spans="1:12" ht="26.25" customHeight="1" x14ac:dyDescent="0.2">
      <c r="A89" s="112">
        <v>2</v>
      </c>
      <c r="B89" s="112" t="s">
        <v>101</v>
      </c>
      <c r="C89" s="112" t="s">
        <v>102</v>
      </c>
      <c r="D89" s="86" t="s">
        <v>15</v>
      </c>
      <c r="E89" s="87"/>
      <c r="F89" s="87"/>
      <c r="G89" s="87"/>
      <c r="H89" s="87"/>
      <c r="I89" s="87"/>
      <c r="J89" s="87"/>
      <c r="K89" s="87"/>
      <c r="L89" s="88"/>
    </row>
    <row r="90" spans="1:12" ht="41.25" x14ac:dyDescent="0.2">
      <c r="A90" s="113"/>
      <c r="B90" s="113"/>
      <c r="C90" s="113"/>
      <c r="D90" s="8" t="s">
        <v>103</v>
      </c>
      <c r="E90" s="7" t="s">
        <v>17</v>
      </c>
      <c r="F90" s="9">
        <v>17975.465508000001</v>
      </c>
      <c r="G90" s="9">
        <v>142800</v>
      </c>
      <c r="H90" s="9">
        <f>MIN(F90,G90)</f>
        <v>17975.465508000001</v>
      </c>
      <c r="I90" s="26" t="e">
        <f>AVERAGE(#REF!,H90)</f>
        <v>#REF!</v>
      </c>
      <c r="J90" s="56">
        <v>12952.29278</v>
      </c>
      <c r="K90" s="49">
        <v>17975.465508000001</v>
      </c>
      <c r="L90" s="49">
        <v>17975.465508000001</v>
      </c>
    </row>
    <row r="91" spans="1:12" ht="41.25" x14ac:dyDescent="0.2">
      <c r="A91" s="113"/>
      <c r="B91" s="113"/>
      <c r="C91" s="113"/>
      <c r="D91" s="8" t="s">
        <v>104</v>
      </c>
      <c r="E91" s="7" t="s">
        <v>17</v>
      </c>
      <c r="F91" s="9">
        <v>55802.33232288</v>
      </c>
      <c r="G91" s="9">
        <v>142800</v>
      </c>
      <c r="H91" s="9">
        <f t="shared" ref="H91:H102" si="3">MIN(F91,G91)</f>
        <v>55802.33232288</v>
      </c>
      <c r="I91" s="26" t="e">
        <f>AVERAGE(#REF!,H91)</f>
        <v>#REF!</v>
      </c>
      <c r="J91" s="56">
        <v>40208.591300799999</v>
      </c>
      <c r="K91" s="49">
        <v>55802.33232288</v>
      </c>
      <c r="L91" s="49">
        <v>55802.33232288</v>
      </c>
    </row>
    <row r="92" spans="1:12" ht="16.5" x14ac:dyDescent="0.2">
      <c r="A92" s="113"/>
      <c r="B92" s="113"/>
      <c r="C92" s="113"/>
      <c r="D92" s="8" t="s">
        <v>22</v>
      </c>
      <c r="E92" s="7" t="s">
        <v>17</v>
      </c>
      <c r="F92" s="9">
        <v>62818.170026039996</v>
      </c>
      <c r="G92" s="9">
        <v>113050</v>
      </c>
      <c r="H92" s="9">
        <f t="shared" si="3"/>
        <v>62818.170026039996</v>
      </c>
      <c r="I92" s="26" t="e">
        <f>AVERAGE(#REF!,H92)</f>
        <v>#REF!</v>
      </c>
      <c r="J92" s="56">
        <v>45263.880911399996</v>
      </c>
      <c r="K92" s="49">
        <v>62818.170026039996</v>
      </c>
      <c r="L92" s="49">
        <v>62818.170026039996</v>
      </c>
    </row>
    <row r="93" spans="1:12" ht="41.25" x14ac:dyDescent="0.2">
      <c r="A93" s="113"/>
      <c r="B93" s="113"/>
      <c r="C93" s="113"/>
      <c r="D93" s="8" t="s">
        <v>105</v>
      </c>
      <c r="E93" s="7" t="s">
        <v>17</v>
      </c>
      <c r="F93" s="9">
        <v>54054.792706199994</v>
      </c>
      <c r="G93" s="9">
        <v>142800</v>
      </c>
      <c r="H93" s="9">
        <f t="shared" si="3"/>
        <v>54054.792706199994</v>
      </c>
      <c r="I93" s="26" t="e">
        <f>AVERAGE(#REF!,H93)</f>
        <v>#REF!</v>
      </c>
      <c r="J93" s="56">
        <v>38949.394716999996</v>
      </c>
      <c r="K93" s="49">
        <v>54054.792706199994</v>
      </c>
      <c r="L93" s="49">
        <v>54054.792706199994</v>
      </c>
    </row>
    <row r="94" spans="1:12" ht="49.5" x14ac:dyDescent="0.2">
      <c r="A94" s="113"/>
      <c r="B94" s="113"/>
      <c r="C94" s="113"/>
      <c r="D94" s="8" t="s">
        <v>106</v>
      </c>
      <c r="E94" s="7" t="s">
        <v>17</v>
      </c>
      <c r="F94" s="9">
        <v>254831.28165923999</v>
      </c>
      <c r="G94" s="9">
        <v>154700</v>
      </c>
      <c r="H94" s="9">
        <f t="shared" si="3"/>
        <v>154700</v>
      </c>
      <c r="I94" s="26" t="e">
        <f>AVERAGE(#REF!,H94)</f>
        <v>#REF!</v>
      </c>
      <c r="J94" s="56">
        <v>83371.863526000001</v>
      </c>
      <c r="K94" s="49">
        <v>154700</v>
      </c>
      <c r="L94" s="49">
        <v>154700</v>
      </c>
    </row>
    <row r="95" spans="1:12" ht="41.25" x14ac:dyDescent="0.2">
      <c r="A95" s="113"/>
      <c r="B95" s="113"/>
      <c r="C95" s="113"/>
      <c r="D95" s="8" t="s">
        <v>107</v>
      </c>
      <c r="E95" s="7" t="s">
        <v>17</v>
      </c>
      <c r="F95" s="9">
        <v>895776.91396907996</v>
      </c>
      <c r="G95" s="9">
        <v>416500</v>
      </c>
      <c r="H95" s="9">
        <f t="shared" si="3"/>
        <v>416500</v>
      </c>
      <c r="I95" s="26" t="e">
        <f>AVERAGE(#REF!,H95)</f>
        <v>#REF!</v>
      </c>
      <c r="J95" s="56">
        <v>645455.5989178</v>
      </c>
      <c r="K95" s="49">
        <v>416500</v>
      </c>
      <c r="L95" s="49">
        <v>416500</v>
      </c>
    </row>
    <row r="96" spans="1:12" ht="41.25" x14ac:dyDescent="0.2">
      <c r="A96" s="113"/>
      <c r="B96" s="113"/>
      <c r="C96" s="113"/>
      <c r="D96" s="8" t="s">
        <v>108</v>
      </c>
      <c r="E96" s="7" t="s">
        <v>17</v>
      </c>
      <c r="F96" s="9">
        <v>69500.177655480002</v>
      </c>
      <c r="G96" s="9">
        <v>499800</v>
      </c>
      <c r="H96" s="9">
        <f t="shared" si="3"/>
        <v>69500.177655480002</v>
      </c>
      <c r="I96" s="26" t="e">
        <f>AVERAGE(#REF!,H96)</f>
        <v>#REF!</v>
      </c>
      <c r="J96" s="56">
        <v>50078.627941799998</v>
      </c>
      <c r="K96" s="49">
        <v>69500.177655480002</v>
      </c>
      <c r="L96" s="49">
        <v>69500.177655480002</v>
      </c>
    </row>
    <row r="97" spans="1:12" ht="33" x14ac:dyDescent="0.2">
      <c r="A97" s="113"/>
      <c r="B97" s="113"/>
      <c r="C97" s="113"/>
      <c r="D97" s="8" t="s">
        <v>109</v>
      </c>
      <c r="E97" s="7" t="s">
        <v>17</v>
      </c>
      <c r="F97" s="9">
        <v>452697.90766199998</v>
      </c>
      <c r="G97" s="9">
        <v>261800</v>
      </c>
      <c r="H97" s="9">
        <f t="shared" si="3"/>
        <v>261800</v>
      </c>
      <c r="I97" s="26" t="e">
        <f>AVERAGE(#REF!,H97)</f>
        <v>#REF!</v>
      </c>
      <c r="J97" s="56">
        <v>326193.26817</v>
      </c>
      <c r="K97" s="49">
        <v>261800</v>
      </c>
      <c r="L97" s="49">
        <v>261800</v>
      </c>
    </row>
    <row r="98" spans="1:12" ht="24.75" x14ac:dyDescent="0.2">
      <c r="A98" s="113"/>
      <c r="B98" s="113"/>
      <c r="C98" s="113"/>
      <c r="D98" s="8" t="s">
        <v>110</v>
      </c>
      <c r="E98" s="7" t="s">
        <v>17</v>
      </c>
      <c r="F98" s="9">
        <v>254831.28165923999</v>
      </c>
      <c r="G98" s="9">
        <v>142800</v>
      </c>
      <c r="H98" s="9">
        <f t="shared" si="3"/>
        <v>142800</v>
      </c>
      <c r="I98" s="26" t="e">
        <f>AVERAGE(#REF!,H98)</f>
        <v>#REF!</v>
      </c>
      <c r="J98" s="56">
        <v>183619.6880734</v>
      </c>
      <c r="K98" s="49">
        <v>142800</v>
      </c>
      <c r="L98" s="49">
        <v>142800</v>
      </c>
    </row>
    <row r="99" spans="1:12" ht="24.75" x14ac:dyDescent="0.2">
      <c r="A99" s="113"/>
      <c r="B99" s="113"/>
      <c r="C99" s="113"/>
      <c r="D99" s="8" t="s">
        <v>55</v>
      </c>
      <c r="E99" s="7" t="s">
        <v>17</v>
      </c>
      <c r="F99" s="9">
        <v>452697.90766199998</v>
      </c>
      <c r="G99" s="9">
        <v>690200</v>
      </c>
      <c r="H99" s="9">
        <f t="shared" si="3"/>
        <v>452697.90766199998</v>
      </c>
      <c r="I99" s="26" t="e">
        <f>AVERAGE(#REF!,H99)</f>
        <v>#REF!</v>
      </c>
      <c r="J99" s="56">
        <v>166927.78594939999</v>
      </c>
      <c r="K99" s="49">
        <v>452697.90766199998</v>
      </c>
      <c r="L99" s="49">
        <v>452697.90766199998</v>
      </c>
    </row>
    <row r="100" spans="1:12" ht="24.75" x14ac:dyDescent="0.2">
      <c r="A100" s="113"/>
      <c r="B100" s="113"/>
      <c r="C100" s="113"/>
      <c r="D100" s="8" t="s">
        <v>111</v>
      </c>
      <c r="E100" s="7" t="s">
        <v>17</v>
      </c>
      <c r="F100" s="9">
        <v>208118.04749735998</v>
      </c>
      <c r="G100" s="9">
        <v>142800</v>
      </c>
      <c r="H100" s="9">
        <f t="shared" si="3"/>
        <v>142800</v>
      </c>
      <c r="I100" s="26" t="e">
        <f>AVERAGE(#REF!,H100)</f>
        <v>#REF!</v>
      </c>
      <c r="J100" s="56">
        <v>149960.2824076</v>
      </c>
      <c r="K100" s="49">
        <v>142800</v>
      </c>
      <c r="L100" s="49">
        <v>142800</v>
      </c>
    </row>
    <row r="101" spans="1:12" ht="41.25" x14ac:dyDescent="0.2">
      <c r="A101" s="113"/>
      <c r="B101" s="113"/>
      <c r="C101" s="113"/>
      <c r="D101" s="8" t="s">
        <v>112</v>
      </c>
      <c r="E101" s="7" t="s">
        <v>17</v>
      </c>
      <c r="F101" s="9">
        <v>1884271.5</v>
      </c>
      <c r="G101" s="9">
        <v>571200</v>
      </c>
      <c r="H101" s="9">
        <f>MIN(F101,G101)</f>
        <v>571200</v>
      </c>
      <c r="I101" s="27">
        <f>MIN(H101)</f>
        <v>571200</v>
      </c>
      <c r="K101" s="49">
        <v>571200</v>
      </c>
      <c r="L101" s="49">
        <v>571200</v>
      </c>
    </row>
    <row r="102" spans="1:12" ht="33" x14ac:dyDescent="0.2">
      <c r="A102" s="113"/>
      <c r="B102" s="113"/>
      <c r="C102" s="113"/>
      <c r="D102" s="8" t="s">
        <v>113</v>
      </c>
      <c r="E102" s="7" t="s">
        <v>17</v>
      </c>
      <c r="F102" s="9">
        <v>281120.06208</v>
      </c>
      <c r="G102" s="9">
        <v>142800</v>
      </c>
      <c r="H102" s="9">
        <f t="shared" si="3"/>
        <v>142800</v>
      </c>
      <c r="I102" s="26" t="e">
        <f>AVERAGE(#REF!,H102)</f>
        <v>#REF!</v>
      </c>
      <c r="J102" s="56">
        <v>202562.1728</v>
      </c>
      <c r="K102" s="49">
        <v>142800</v>
      </c>
      <c r="L102" s="49">
        <v>142800</v>
      </c>
    </row>
    <row r="103" spans="1:12" ht="16.5" customHeight="1" x14ac:dyDescent="0.2">
      <c r="A103" s="113"/>
      <c r="B103" s="113"/>
      <c r="C103" s="113"/>
      <c r="D103" s="86" t="s">
        <v>81</v>
      </c>
      <c r="E103" s="87"/>
      <c r="F103" s="87"/>
      <c r="G103" s="87"/>
      <c r="H103" s="87"/>
      <c r="I103" s="87"/>
      <c r="J103" s="87"/>
      <c r="K103" s="87"/>
      <c r="L103" s="88"/>
    </row>
    <row r="104" spans="1:12" ht="24.75" x14ac:dyDescent="0.2">
      <c r="A104" s="113"/>
      <c r="B104" s="113"/>
      <c r="C104" s="113"/>
      <c r="D104" s="8" t="s">
        <v>114</v>
      </c>
      <c r="E104" s="77" t="s">
        <v>82</v>
      </c>
      <c r="F104" s="79">
        <v>85069.904170680005</v>
      </c>
      <c r="G104" s="79">
        <v>333200</v>
      </c>
      <c r="H104" s="79">
        <f>MIN(F104,G104)</f>
        <v>85069.904170680005</v>
      </c>
      <c r="I104" s="136" t="e">
        <f>AVERAGE(#REF!,H104)</f>
        <v>#REF!</v>
      </c>
      <c r="J104" s="140">
        <v>61297.455973800003</v>
      </c>
      <c r="K104" s="121">
        <v>85069.904170680005</v>
      </c>
      <c r="L104" s="121">
        <v>85069.904170680005</v>
      </c>
    </row>
    <row r="105" spans="1:12" ht="24.75" x14ac:dyDescent="0.2">
      <c r="A105" s="113"/>
      <c r="B105" s="113"/>
      <c r="C105" s="113"/>
      <c r="D105" s="8" t="s">
        <v>115</v>
      </c>
      <c r="E105" s="77"/>
      <c r="F105" s="79">
        <v>0</v>
      </c>
      <c r="G105" s="79"/>
      <c r="H105" s="79">
        <v>0</v>
      </c>
      <c r="I105" s="137"/>
      <c r="J105" s="140">
        <v>0</v>
      </c>
      <c r="K105" s="122"/>
      <c r="L105" s="122"/>
    </row>
    <row r="106" spans="1:12" ht="24.75" x14ac:dyDescent="0.2">
      <c r="A106" s="113"/>
      <c r="B106" s="113"/>
      <c r="C106" s="113"/>
      <c r="D106" s="8" t="s">
        <v>116</v>
      </c>
      <c r="E106" s="77"/>
      <c r="F106" s="79">
        <v>0</v>
      </c>
      <c r="G106" s="79"/>
      <c r="H106" s="79">
        <v>0</v>
      </c>
      <c r="I106" s="137"/>
      <c r="J106" s="140">
        <v>0</v>
      </c>
      <c r="K106" s="122"/>
      <c r="L106" s="122"/>
    </row>
    <row r="107" spans="1:12" ht="41.25" x14ac:dyDescent="0.2">
      <c r="A107" s="113"/>
      <c r="B107" s="113"/>
      <c r="C107" s="113"/>
      <c r="D107" s="8" t="s">
        <v>117</v>
      </c>
      <c r="E107" s="77"/>
      <c r="F107" s="79">
        <v>0</v>
      </c>
      <c r="G107" s="79"/>
      <c r="H107" s="79">
        <v>0</v>
      </c>
      <c r="I107" s="137"/>
      <c r="J107" s="140">
        <v>0</v>
      </c>
      <c r="K107" s="122"/>
      <c r="L107" s="122"/>
    </row>
    <row r="108" spans="1:12" ht="41.25" x14ac:dyDescent="0.2">
      <c r="A108" s="113"/>
      <c r="B108" s="113"/>
      <c r="C108" s="113"/>
      <c r="D108" s="8" t="s">
        <v>118</v>
      </c>
      <c r="E108" s="77"/>
      <c r="F108" s="79">
        <v>0</v>
      </c>
      <c r="G108" s="79"/>
      <c r="H108" s="79">
        <v>0</v>
      </c>
      <c r="I108" s="137"/>
      <c r="J108" s="140">
        <v>0</v>
      </c>
      <c r="K108" s="122"/>
      <c r="L108" s="122"/>
    </row>
    <row r="109" spans="1:12" ht="24.75" x14ac:dyDescent="0.2">
      <c r="A109" s="113"/>
      <c r="B109" s="113"/>
      <c r="C109" s="113"/>
      <c r="D109" s="8" t="s">
        <v>119</v>
      </c>
      <c r="E109" s="77"/>
      <c r="F109" s="79">
        <v>0</v>
      </c>
      <c r="G109" s="79"/>
      <c r="H109" s="79">
        <v>0</v>
      </c>
      <c r="I109" s="137"/>
      <c r="J109" s="140">
        <v>0</v>
      </c>
      <c r="K109" s="122"/>
      <c r="L109" s="122"/>
    </row>
    <row r="110" spans="1:12" ht="24.75" x14ac:dyDescent="0.2">
      <c r="A110" s="113"/>
      <c r="B110" s="113"/>
      <c r="C110" s="113"/>
      <c r="D110" s="8" t="s">
        <v>120</v>
      </c>
      <c r="E110" s="77"/>
      <c r="F110" s="79">
        <v>0</v>
      </c>
      <c r="G110" s="79"/>
      <c r="H110" s="79">
        <v>0</v>
      </c>
      <c r="I110" s="137"/>
      <c r="J110" s="140">
        <v>0</v>
      </c>
      <c r="K110" s="122"/>
      <c r="L110" s="122"/>
    </row>
    <row r="111" spans="1:12" ht="24.75" x14ac:dyDescent="0.2">
      <c r="A111" s="114"/>
      <c r="B111" s="114"/>
      <c r="C111" s="114"/>
      <c r="D111" s="8" t="s">
        <v>121</v>
      </c>
      <c r="E111" s="77"/>
      <c r="F111" s="79">
        <v>0</v>
      </c>
      <c r="G111" s="79"/>
      <c r="H111" s="79">
        <v>0</v>
      </c>
      <c r="I111" s="137"/>
      <c r="J111" s="140">
        <v>0</v>
      </c>
      <c r="K111" s="123"/>
      <c r="L111" s="123"/>
    </row>
    <row r="112" spans="1:12" ht="16.5" customHeight="1" x14ac:dyDescent="0.2">
      <c r="A112" s="112">
        <v>3</v>
      </c>
      <c r="B112" s="112" t="s">
        <v>122</v>
      </c>
      <c r="C112" s="112" t="s">
        <v>123</v>
      </c>
      <c r="D112" s="86" t="s">
        <v>15</v>
      </c>
      <c r="E112" s="87"/>
      <c r="F112" s="87"/>
      <c r="G112" s="87"/>
      <c r="H112" s="87"/>
      <c r="I112" s="87"/>
      <c r="J112" s="87"/>
      <c r="K112" s="87"/>
      <c r="L112" s="88"/>
    </row>
    <row r="113" spans="1:12" ht="41.25" x14ac:dyDescent="0.2">
      <c r="A113" s="113"/>
      <c r="B113" s="113"/>
      <c r="C113" s="113"/>
      <c r="D113" s="8" t="s">
        <v>124</v>
      </c>
      <c r="E113" s="7" t="s">
        <v>17</v>
      </c>
      <c r="F113" s="9">
        <v>170042.13197040002</v>
      </c>
      <c r="G113" s="9">
        <v>452200</v>
      </c>
      <c r="H113" s="9">
        <f>MIN(F113,G113)</f>
        <v>170042.13197040002</v>
      </c>
      <c r="I113" s="26" t="e">
        <f>AVERAGE(#REF!,H113)</f>
        <v>#REF!</v>
      </c>
      <c r="J113" s="57">
        <v>50078.627941799998</v>
      </c>
      <c r="K113" s="49">
        <v>170042.13197040002</v>
      </c>
      <c r="L113" s="49">
        <v>170042.13197040002</v>
      </c>
    </row>
    <row r="114" spans="1:12" ht="33" x14ac:dyDescent="0.2">
      <c r="A114" s="113"/>
      <c r="B114" s="113"/>
      <c r="C114" s="113"/>
      <c r="D114" s="8" t="s">
        <v>125</v>
      </c>
      <c r="E114" s="7" t="s">
        <v>17</v>
      </c>
      <c r="F114" s="9">
        <v>327194.49097440002</v>
      </c>
      <c r="G114" s="9">
        <v>142800</v>
      </c>
      <c r="H114" s="9">
        <f t="shared" ref="H114:H177" si="4">MIN(F114,G114)</f>
        <v>142800</v>
      </c>
      <c r="I114" s="26" t="e">
        <f>AVERAGE(#REF!,H114)</f>
        <v>#REF!</v>
      </c>
      <c r="J114" s="57">
        <v>240813.31233479999</v>
      </c>
      <c r="K114" s="49">
        <v>142800</v>
      </c>
      <c r="L114" s="49">
        <v>142800</v>
      </c>
    </row>
    <row r="115" spans="1:12" ht="41.25" x14ac:dyDescent="0.2">
      <c r="A115" s="113"/>
      <c r="B115" s="113"/>
      <c r="C115" s="113"/>
      <c r="D115" s="8" t="s">
        <v>126</v>
      </c>
      <c r="E115" s="7" t="s">
        <v>17</v>
      </c>
      <c r="F115" s="9">
        <v>128453.4571992</v>
      </c>
      <c r="G115" s="9">
        <v>261800</v>
      </c>
      <c r="H115" s="9">
        <f t="shared" si="4"/>
        <v>128453.4571992</v>
      </c>
      <c r="I115" s="26" t="e">
        <f>AVERAGE(#REF!,H115)</f>
        <v>#REF!</v>
      </c>
      <c r="J115" s="57">
        <v>94541.024871400004</v>
      </c>
      <c r="K115" s="49">
        <v>128453.4571992</v>
      </c>
      <c r="L115" s="49">
        <v>128453.4571992</v>
      </c>
    </row>
    <row r="116" spans="1:12" ht="41.25" x14ac:dyDescent="0.2">
      <c r="A116" s="113"/>
      <c r="B116" s="113"/>
      <c r="C116" s="113"/>
      <c r="D116" s="8" t="s">
        <v>127</v>
      </c>
      <c r="E116" s="7" t="s">
        <v>17</v>
      </c>
      <c r="F116" s="9">
        <v>116499.805716</v>
      </c>
      <c r="G116" s="9">
        <v>249900</v>
      </c>
      <c r="H116" s="9">
        <f t="shared" si="4"/>
        <v>116499.805716</v>
      </c>
      <c r="I116" s="26" t="e">
        <f>AVERAGE(#REF!,H116)</f>
        <v>#REF!</v>
      </c>
      <c r="J116" s="57">
        <v>85743.204347000006</v>
      </c>
      <c r="K116" s="49">
        <v>116499.805716</v>
      </c>
      <c r="L116" s="49">
        <v>116499.805716</v>
      </c>
    </row>
    <row r="117" spans="1:12" ht="33" x14ac:dyDescent="0.2">
      <c r="A117" s="113"/>
      <c r="B117" s="113"/>
      <c r="C117" s="113"/>
      <c r="D117" s="8" t="s">
        <v>128</v>
      </c>
      <c r="E117" s="7" t="s">
        <v>17</v>
      </c>
      <c r="F117" s="9">
        <v>279729.20582879998</v>
      </c>
      <c r="G117" s="9">
        <v>261800</v>
      </c>
      <c r="H117" s="9">
        <f t="shared" si="4"/>
        <v>261800</v>
      </c>
      <c r="I117" s="26" t="e">
        <f>AVERAGE(#REF!,H117)</f>
        <v>#REF!</v>
      </c>
      <c r="J117" s="57">
        <v>205879.12837960001</v>
      </c>
      <c r="K117" s="49">
        <v>261800</v>
      </c>
      <c r="L117" s="49">
        <v>261800</v>
      </c>
    </row>
    <row r="118" spans="1:12" ht="24.75" x14ac:dyDescent="0.2">
      <c r="A118" s="113"/>
      <c r="B118" s="113"/>
      <c r="C118" s="113"/>
      <c r="D118" s="8" t="s">
        <v>129</v>
      </c>
      <c r="E118" s="7" t="s">
        <v>17</v>
      </c>
      <c r="F118" s="9">
        <v>190714.5947784</v>
      </c>
      <c r="G118" s="9">
        <v>142800</v>
      </c>
      <c r="H118" s="9">
        <f t="shared" si="4"/>
        <v>142800</v>
      </c>
      <c r="I118" s="26" t="e">
        <f>AVERAGE(#REF!,H118)</f>
        <v>#REF!</v>
      </c>
      <c r="J118" s="57">
        <v>140364.87332779999</v>
      </c>
      <c r="K118" s="49">
        <v>142800</v>
      </c>
      <c r="L118" s="49">
        <v>142800</v>
      </c>
    </row>
    <row r="119" spans="1:12" ht="33" x14ac:dyDescent="0.2">
      <c r="A119" s="113"/>
      <c r="B119" s="113"/>
      <c r="C119" s="113"/>
      <c r="D119" s="8" t="s">
        <v>130</v>
      </c>
      <c r="E119" s="7" t="s">
        <v>17</v>
      </c>
      <c r="F119" s="9">
        <v>12852.093962400002</v>
      </c>
      <c r="G119" s="9">
        <v>226100</v>
      </c>
      <c r="H119" s="9">
        <f t="shared" si="4"/>
        <v>12852.093962400002</v>
      </c>
      <c r="I119" s="26" t="e">
        <f>AVERAGE(#REF!,H119)</f>
        <v>#REF!</v>
      </c>
      <c r="J119" s="57">
        <v>9459.0691557999999</v>
      </c>
      <c r="K119" s="49">
        <v>12852.093962400002</v>
      </c>
      <c r="L119" s="49">
        <v>12852.093962400002</v>
      </c>
    </row>
    <row r="120" spans="1:12" ht="24.75" x14ac:dyDescent="0.2">
      <c r="A120" s="113"/>
      <c r="B120" s="113"/>
      <c r="C120" s="113"/>
      <c r="D120" s="8" t="s">
        <v>131</v>
      </c>
      <c r="E120" s="7" t="s">
        <v>17</v>
      </c>
      <c r="F120" s="9">
        <v>23131.916673600001</v>
      </c>
      <c r="G120" s="9">
        <v>142800</v>
      </c>
      <c r="H120" s="9">
        <f t="shared" si="4"/>
        <v>23131.916673600001</v>
      </c>
      <c r="I120" s="26" t="e">
        <f>AVERAGE(#REF!,H120)</f>
        <v>#REF!</v>
      </c>
      <c r="J120" s="57">
        <v>17024.961081199999</v>
      </c>
      <c r="K120" s="49">
        <v>23131.916673600001</v>
      </c>
      <c r="L120" s="49">
        <v>23131.916673600001</v>
      </c>
    </row>
    <row r="121" spans="1:12" ht="33" x14ac:dyDescent="0.2">
      <c r="A121" s="113"/>
      <c r="B121" s="113"/>
      <c r="C121" s="113"/>
      <c r="D121" s="8" t="s">
        <v>132</v>
      </c>
      <c r="E121" s="7" t="s">
        <v>17</v>
      </c>
      <c r="F121" s="9">
        <v>856091.30330639996</v>
      </c>
      <c r="G121" s="9">
        <v>142800</v>
      </c>
      <c r="H121" s="9">
        <f t="shared" si="4"/>
        <v>142800</v>
      </c>
      <c r="I121" s="26" t="e">
        <f>AVERAGE(#REF!,H121)</f>
        <v>#REF!</v>
      </c>
      <c r="J121" s="57">
        <v>630078.40320379997</v>
      </c>
      <c r="K121" s="49">
        <v>142800</v>
      </c>
      <c r="L121" s="49">
        <v>142800</v>
      </c>
    </row>
    <row r="122" spans="1:12" ht="41.25" x14ac:dyDescent="0.2">
      <c r="A122" s="113"/>
      <c r="B122" s="113"/>
      <c r="C122" s="113"/>
      <c r="D122" s="8" t="s">
        <v>133</v>
      </c>
      <c r="E122" s="7" t="s">
        <v>17</v>
      </c>
      <c r="F122" s="9">
        <v>25705.5111096</v>
      </c>
      <c r="G122" s="9">
        <v>154700</v>
      </c>
      <c r="H122" s="9">
        <f t="shared" si="4"/>
        <v>25705.5111096</v>
      </c>
      <c r="I122" s="26" t="e">
        <f>AVERAGE(#REF!,H122)</f>
        <v>#REF!</v>
      </c>
      <c r="J122" s="57">
        <v>18919.112168200001</v>
      </c>
      <c r="K122" s="49">
        <v>25705.5111096</v>
      </c>
      <c r="L122" s="49">
        <v>25705.5111096</v>
      </c>
    </row>
    <row r="123" spans="1:12" ht="41.25" x14ac:dyDescent="0.2">
      <c r="A123" s="113"/>
      <c r="B123" s="113"/>
      <c r="C123" s="113"/>
      <c r="D123" s="8" t="s">
        <v>134</v>
      </c>
      <c r="E123" s="7" t="s">
        <v>17</v>
      </c>
      <c r="F123" s="9">
        <v>87250.805712000001</v>
      </c>
      <c r="G123" s="9">
        <v>142800</v>
      </c>
      <c r="H123" s="9">
        <f t="shared" si="4"/>
        <v>87250.805712000001</v>
      </c>
      <c r="I123" s="26" t="e">
        <f>AVERAGE(#REF!,H123)</f>
        <v>#REF!</v>
      </c>
      <c r="J123" s="57">
        <v>64216.104204000003</v>
      </c>
      <c r="K123" s="49">
        <v>87250.805712000001</v>
      </c>
      <c r="L123" s="49">
        <v>87250.805712000001</v>
      </c>
    </row>
    <row r="124" spans="1:12" ht="24.75" x14ac:dyDescent="0.2">
      <c r="A124" s="113"/>
      <c r="B124" s="113"/>
      <c r="C124" s="113"/>
      <c r="D124" s="8" t="s">
        <v>135</v>
      </c>
      <c r="E124" s="7" t="s">
        <v>17</v>
      </c>
      <c r="F124" s="9">
        <v>281240.2828704</v>
      </c>
      <c r="G124" s="9">
        <v>113050</v>
      </c>
      <c r="H124" s="9">
        <f t="shared" si="4"/>
        <v>113050</v>
      </c>
      <c r="I124" s="26" t="e">
        <f>AVERAGE(#REF!,H124)</f>
        <v>#REF!</v>
      </c>
      <c r="J124" s="57">
        <v>206991.27261680001</v>
      </c>
      <c r="K124" s="49">
        <v>113050</v>
      </c>
      <c r="L124" s="49">
        <v>113050</v>
      </c>
    </row>
    <row r="125" spans="1:12" ht="24.75" x14ac:dyDescent="0.2">
      <c r="A125" s="113"/>
      <c r="B125" s="113"/>
      <c r="C125" s="113"/>
      <c r="D125" s="8" t="s">
        <v>136</v>
      </c>
      <c r="E125" s="7" t="s">
        <v>17</v>
      </c>
      <c r="F125" s="9">
        <v>274645.52982719999</v>
      </c>
      <c r="G125" s="9">
        <v>113050</v>
      </c>
      <c r="H125" s="9">
        <f t="shared" si="4"/>
        <v>113050</v>
      </c>
      <c r="I125" s="26" t="e">
        <f>AVERAGE(#REF!,H125)</f>
        <v>#REF!</v>
      </c>
      <c r="J125" s="57">
        <v>202137.57132239998</v>
      </c>
      <c r="K125" s="49">
        <v>113050</v>
      </c>
      <c r="L125" s="49">
        <v>113050</v>
      </c>
    </row>
    <row r="126" spans="1:12" ht="33" x14ac:dyDescent="0.2">
      <c r="A126" s="113"/>
      <c r="B126" s="113"/>
      <c r="C126" s="113"/>
      <c r="D126" s="8" t="s">
        <v>137</v>
      </c>
      <c r="E126" s="7" t="s">
        <v>17</v>
      </c>
      <c r="F126" s="9">
        <v>191351.04666720002</v>
      </c>
      <c r="G126" s="9">
        <v>142800</v>
      </c>
      <c r="H126" s="9">
        <f t="shared" si="4"/>
        <v>142800</v>
      </c>
      <c r="I126" s="26" t="e">
        <f>AVERAGE(#REF!,H126)</f>
        <v>#REF!</v>
      </c>
      <c r="J126" s="57">
        <v>140833.29835240002</v>
      </c>
      <c r="K126" s="49">
        <v>142800</v>
      </c>
      <c r="L126" s="49">
        <v>142800</v>
      </c>
    </row>
    <row r="127" spans="1:12" ht="41.25" x14ac:dyDescent="0.2">
      <c r="A127" s="113"/>
      <c r="B127" s="113"/>
      <c r="C127" s="113"/>
      <c r="D127" s="8" t="s">
        <v>138</v>
      </c>
      <c r="E127" s="7" t="s">
        <v>17</v>
      </c>
      <c r="F127" s="9">
        <v>362391.20665439998</v>
      </c>
      <c r="G127" s="9">
        <v>142800</v>
      </c>
      <c r="H127" s="9">
        <f t="shared" si="4"/>
        <v>142800</v>
      </c>
      <c r="I127" s="26" t="e">
        <f>AVERAGE(#REF!,H127)</f>
        <v>#REF!</v>
      </c>
      <c r="J127" s="57">
        <v>266717.8978948</v>
      </c>
      <c r="K127" s="49">
        <v>142800</v>
      </c>
      <c r="L127" s="49">
        <v>142800</v>
      </c>
    </row>
    <row r="128" spans="1:12" ht="33" x14ac:dyDescent="0.2">
      <c r="A128" s="113"/>
      <c r="B128" s="113"/>
      <c r="C128" s="113"/>
      <c r="D128" s="8" t="s">
        <v>139</v>
      </c>
      <c r="E128" s="7" t="s">
        <v>17</v>
      </c>
      <c r="F128" s="9">
        <v>95432.057330399999</v>
      </c>
      <c r="G128" s="9">
        <v>113050</v>
      </c>
      <c r="H128" s="9">
        <f t="shared" si="4"/>
        <v>95432.057330399999</v>
      </c>
      <c r="I128" s="26" t="e">
        <f>AVERAGE(#REF!,H128)</f>
        <v>#REF!</v>
      </c>
      <c r="J128" s="57">
        <v>70237.459561800002</v>
      </c>
      <c r="K128" s="49">
        <v>95432.057330399999</v>
      </c>
      <c r="L128" s="49">
        <v>95432.057330399999</v>
      </c>
    </row>
    <row r="129" spans="1:12" ht="24.75" x14ac:dyDescent="0.2">
      <c r="A129" s="113"/>
      <c r="B129" s="113"/>
      <c r="C129" s="113"/>
      <c r="D129" s="8" t="s">
        <v>140</v>
      </c>
      <c r="E129" s="7" t="s">
        <v>17</v>
      </c>
      <c r="F129" s="9">
        <v>1814.0863608</v>
      </c>
      <c r="G129" s="9">
        <v>113050</v>
      </c>
      <c r="H129" s="9">
        <f t="shared" si="4"/>
        <v>1814.0863608</v>
      </c>
      <c r="I129" s="26" t="e">
        <f>AVERAGE(#REF!,H129)</f>
        <v>#REF!</v>
      </c>
      <c r="J129" s="57">
        <v>1335.1573986000001</v>
      </c>
      <c r="K129" s="49">
        <v>1814.0863608</v>
      </c>
      <c r="L129" s="49">
        <v>1814.0863608</v>
      </c>
    </row>
    <row r="130" spans="1:12" ht="33" x14ac:dyDescent="0.2">
      <c r="A130" s="113"/>
      <c r="B130" s="113"/>
      <c r="C130" s="113"/>
      <c r="D130" s="8" t="s">
        <v>141</v>
      </c>
      <c r="E130" s="7" t="s">
        <v>17</v>
      </c>
      <c r="F130" s="9">
        <v>365914.84777679999</v>
      </c>
      <c r="G130" s="9">
        <v>142800</v>
      </c>
      <c r="H130" s="9">
        <f t="shared" si="4"/>
        <v>142800</v>
      </c>
      <c r="I130" s="26" t="e">
        <f>AVERAGE(#REF!,H130)</f>
        <v>#REF!</v>
      </c>
      <c r="J130" s="57">
        <v>269311.27802059997</v>
      </c>
      <c r="K130" s="49">
        <v>142800</v>
      </c>
      <c r="L130" s="49">
        <v>142800</v>
      </c>
    </row>
    <row r="131" spans="1:12" ht="33" x14ac:dyDescent="0.2">
      <c r="A131" s="113"/>
      <c r="B131" s="113"/>
      <c r="C131" s="113"/>
      <c r="D131" s="8" t="s">
        <v>142</v>
      </c>
      <c r="E131" s="7" t="s">
        <v>17</v>
      </c>
      <c r="F131" s="9">
        <v>1663249.909524</v>
      </c>
      <c r="G131" s="9">
        <v>285600</v>
      </c>
      <c r="H131" s="9">
        <f t="shared" si="4"/>
        <v>285600</v>
      </c>
      <c r="I131" s="26" t="e">
        <f>AVERAGE(#REF!,H131)</f>
        <v>#REF!</v>
      </c>
      <c r="J131" s="57">
        <v>1224142.6154830002</v>
      </c>
      <c r="K131" s="49">
        <v>285600</v>
      </c>
      <c r="L131" s="49">
        <v>285600</v>
      </c>
    </row>
    <row r="132" spans="1:12" ht="24.75" x14ac:dyDescent="0.2">
      <c r="A132" s="113"/>
      <c r="B132" s="113"/>
      <c r="C132" s="113"/>
      <c r="D132" s="8" t="s">
        <v>143</v>
      </c>
      <c r="E132" s="7" t="s">
        <v>17</v>
      </c>
      <c r="F132" s="9">
        <v>1438958.1772608</v>
      </c>
      <c r="G132" s="9">
        <v>297500</v>
      </c>
      <c r="H132" s="9">
        <f t="shared" si="4"/>
        <v>297500</v>
      </c>
      <c r="I132" s="26" t="e">
        <f>AVERAGE(#REF!,H132)</f>
        <v>#REF!</v>
      </c>
      <c r="J132" s="57">
        <v>1059065.1570736</v>
      </c>
      <c r="K132" s="49">
        <v>297500</v>
      </c>
      <c r="L132" s="49">
        <v>297500</v>
      </c>
    </row>
    <row r="133" spans="1:12" ht="33" x14ac:dyDescent="0.2">
      <c r="A133" s="113"/>
      <c r="B133" s="113"/>
      <c r="C133" s="113"/>
      <c r="D133" s="8" t="s">
        <v>144</v>
      </c>
      <c r="E133" s="7" t="s">
        <v>17</v>
      </c>
      <c r="F133" s="9">
        <v>226805.78338319997</v>
      </c>
      <c r="G133" s="9">
        <v>499800</v>
      </c>
      <c r="H133" s="9">
        <f t="shared" si="4"/>
        <v>226805.78338319997</v>
      </c>
      <c r="I133" s="26" t="e">
        <f>AVERAGE(#REF!,H133)</f>
        <v>#REF!</v>
      </c>
      <c r="J133" s="57">
        <v>166927.78594939999</v>
      </c>
      <c r="K133" s="49">
        <v>226805.78338319997</v>
      </c>
      <c r="L133" s="49">
        <v>226805.78338319997</v>
      </c>
    </row>
    <row r="134" spans="1:12" ht="33" x14ac:dyDescent="0.2">
      <c r="A134" s="113"/>
      <c r="B134" s="113"/>
      <c r="C134" s="113"/>
      <c r="D134" s="8" t="s">
        <v>145</v>
      </c>
      <c r="E134" s="7" t="s">
        <v>17</v>
      </c>
      <c r="F134" s="9">
        <v>432288.4437144</v>
      </c>
      <c r="G134" s="9">
        <v>380800</v>
      </c>
      <c r="H134" s="9">
        <f t="shared" si="4"/>
        <v>380800</v>
      </c>
      <c r="I134" s="26" t="e">
        <f>AVERAGE(#REF!,H134)</f>
        <v>#REF!</v>
      </c>
      <c r="J134" s="57">
        <v>318161.87278979999</v>
      </c>
      <c r="K134" s="49">
        <v>380800</v>
      </c>
      <c r="L134" s="49">
        <v>380800</v>
      </c>
    </row>
    <row r="135" spans="1:12" ht="24.75" x14ac:dyDescent="0.2">
      <c r="A135" s="113"/>
      <c r="B135" s="113"/>
      <c r="C135" s="113"/>
      <c r="D135" s="8" t="s">
        <v>146</v>
      </c>
      <c r="E135" s="7" t="s">
        <v>17</v>
      </c>
      <c r="F135" s="9">
        <v>76047.400010400001</v>
      </c>
      <c r="G135" s="9">
        <v>261800</v>
      </c>
      <c r="H135" s="9">
        <f t="shared" si="4"/>
        <v>76047.400010400001</v>
      </c>
      <c r="I135" s="26" t="e">
        <f>AVERAGE(#REF!,H135)</f>
        <v>#REF!</v>
      </c>
      <c r="J135" s="57">
        <v>55970.4603718</v>
      </c>
      <c r="K135" s="49">
        <v>76047.400010400001</v>
      </c>
      <c r="L135" s="49">
        <v>76047.400010400001</v>
      </c>
    </row>
    <row r="136" spans="1:12" ht="33" x14ac:dyDescent="0.2">
      <c r="A136" s="113"/>
      <c r="B136" s="113"/>
      <c r="C136" s="113"/>
      <c r="D136" s="8" t="s">
        <v>147</v>
      </c>
      <c r="E136" s="7" t="s">
        <v>17</v>
      </c>
      <c r="F136" s="9">
        <v>103115.79146399999</v>
      </c>
      <c r="G136" s="9">
        <v>142800</v>
      </c>
      <c r="H136" s="9">
        <f t="shared" si="4"/>
        <v>103115.79146399999</v>
      </c>
      <c r="I136" s="26" t="e">
        <f>AVERAGE(#REF!,H136)</f>
        <v>#REF!</v>
      </c>
      <c r="J136" s="57">
        <v>75892.644837999993</v>
      </c>
      <c r="K136" s="49">
        <v>103115.79146399999</v>
      </c>
      <c r="L136" s="49">
        <v>103115.79146399999</v>
      </c>
    </row>
    <row r="137" spans="1:12" ht="49.5" x14ac:dyDescent="0.2">
      <c r="A137" s="113"/>
      <c r="B137" s="113"/>
      <c r="C137" s="113"/>
      <c r="D137" s="8" t="s">
        <v>148</v>
      </c>
      <c r="E137" s="7" t="s">
        <v>17</v>
      </c>
      <c r="F137" s="9">
        <v>185506.53940559999</v>
      </c>
      <c r="G137" s="9">
        <v>261800</v>
      </c>
      <c r="H137" s="9">
        <f t="shared" si="4"/>
        <v>185506.53940559999</v>
      </c>
      <c r="I137" s="26" t="e">
        <f>AVERAGE(#REF!,H137)</f>
        <v>#REF!</v>
      </c>
      <c r="J137" s="57">
        <v>136531.77375019999</v>
      </c>
      <c r="K137" s="49">
        <v>185506.53940559999</v>
      </c>
      <c r="L137" s="49">
        <v>185506.53940559999</v>
      </c>
    </row>
    <row r="138" spans="1:12" ht="33" x14ac:dyDescent="0.2">
      <c r="A138" s="113"/>
      <c r="B138" s="113"/>
      <c r="C138" s="113"/>
      <c r="D138" s="8" t="s">
        <v>149</v>
      </c>
      <c r="E138" s="7" t="s">
        <v>17</v>
      </c>
      <c r="F138" s="9">
        <v>103115.79146399999</v>
      </c>
      <c r="G138" s="9">
        <v>261800</v>
      </c>
      <c r="H138" s="9">
        <f t="shared" si="4"/>
        <v>103115.79146399999</v>
      </c>
      <c r="I138" s="26" t="e">
        <f>AVERAGE(#REF!,H138)</f>
        <v>#REF!</v>
      </c>
      <c r="J138" s="57">
        <v>75892.644837999993</v>
      </c>
      <c r="K138" s="49">
        <v>103115.79146399999</v>
      </c>
      <c r="L138" s="49">
        <v>103115.79146399999</v>
      </c>
    </row>
    <row r="139" spans="1:12" ht="33" x14ac:dyDescent="0.2">
      <c r="A139" s="113"/>
      <c r="B139" s="113"/>
      <c r="C139" s="113"/>
      <c r="D139" s="8" t="s">
        <v>150</v>
      </c>
      <c r="E139" s="7" t="s">
        <v>17</v>
      </c>
      <c r="F139" s="9">
        <v>48386.221766399998</v>
      </c>
      <c r="G139" s="9">
        <v>232050</v>
      </c>
      <c r="H139" s="9">
        <f t="shared" si="4"/>
        <v>48386.221766399998</v>
      </c>
      <c r="I139" s="26" t="e">
        <f>AVERAGE(#REF!,H139)</f>
        <v>#REF!</v>
      </c>
      <c r="J139" s="57">
        <v>35611.988148799996</v>
      </c>
      <c r="K139" s="49">
        <v>48386.221766399998</v>
      </c>
      <c r="L139" s="49">
        <v>48386.221766399998</v>
      </c>
    </row>
    <row r="140" spans="1:12" ht="33" x14ac:dyDescent="0.2">
      <c r="A140" s="113"/>
      <c r="B140" s="113"/>
      <c r="C140" s="113"/>
      <c r="D140" s="8" t="s">
        <v>151</v>
      </c>
      <c r="E140" s="7" t="s">
        <v>17</v>
      </c>
      <c r="F140" s="9">
        <v>128524.90917839999</v>
      </c>
      <c r="G140" s="9">
        <v>26180</v>
      </c>
      <c r="H140" s="9">
        <f t="shared" si="4"/>
        <v>26180</v>
      </c>
      <c r="I140" s="26" t="e">
        <f>AVERAGE(#REF!,H140)</f>
        <v>#REF!</v>
      </c>
      <c r="J140" s="57">
        <v>94593.613127799996</v>
      </c>
      <c r="K140" s="49">
        <v>26180</v>
      </c>
      <c r="L140" s="49">
        <v>26180</v>
      </c>
    </row>
    <row r="141" spans="1:12" ht="33" x14ac:dyDescent="0.2">
      <c r="A141" s="113"/>
      <c r="B141" s="113"/>
      <c r="C141" s="113"/>
      <c r="D141" s="8" t="s">
        <v>152</v>
      </c>
      <c r="E141" s="7" t="s">
        <v>17</v>
      </c>
      <c r="F141" s="9">
        <v>72874.402860000002</v>
      </c>
      <c r="G141" s="9">
        <v>261800</v>
      </c>
      <c r="H141" s="9">
        <f t="shared" si="4"/>
        <v>72874.402860000002</v>
      </c>
      <c r="I141" s="26" t="e">
        <f>AVERAGE(#REF!,H141)</f>
        <v>#REF!</v>
      </c>
      <c r="J141" s="57">
        <v>53635.152245000005</v>
      </c>
      <c r="K141" s="49">
        <v>72874.402860000002</v>
      </c>
      <c r="L141" s="49">
        <v>72874.402860000002</v>
      </c>
    </row>
    <row r="142" spans="1:12" ht="24.75" x14ac:dyDescent="0.2">
      <c r="A142" s="113"/>
      <c r="B142" s="113"/>
      <c r="C142" s="113"/>
      <c r="D142" s="8" t="s">
        <v>153</v>
      </c>
      <c r="E142" s="7" t="s">
        <v>17</v>
      </c>
      <c r="F142" s="9">
        <v>370452.04845599999</v>
      </c>
      <c r="G142" s="9">
        <v>321300</v>
      </c>
      <c r="H142" s="9">
        <f t="shared" si="4"/>
        <v>321300</v>
      </c>
      <c r="I142" s="26" t="e">
        <f>AVERAGE(#REF!,H142)</f>
        <v>#REF!</v>
      </c>
      <c r="J142" s="57">
        <v>272650.63230200001</v>
      </c>
      <c r="K142" s="49">
        <v>321300</v>
      </c>
      <c r="L142" s="49">
        <v>321300</v>
      </c>
    </row>
    <row r="143" spans="1:12" ht="33" x14ac:dyDescent="0.2">
      <c r="A143" s="113"/>
      <c r="B143" s="113"/>
      <c r="C143" s="113"/>
      <c r="D143" s="8" t="s">
        <v>154</v>
      </c>
      <c r="E143" s="7" t="s">
        <v>17</v>
      </c>
      <c r="F143" s="9">
        <v>108072.44172480001</v>
      </c>
      <c r="G143" s="9">
        <v>333200</v>
      </c>
      <c r="H143" s="9">
        <f t="shared" si="4"/>
        <v>108072.44172480001</v>
      </c>
      <c r="I143" s="26" t="e">
        <f>AVERAGE(#REF!,H143)</f>
        <v>#REF!</v>
      </c>
      <c r="J143" s="57">
        <v>79540.711661599998</v>
      </c>
      <c r="K143" s="49">
        <v>108072.44172480001</v>
      </c>
      <c r="L143" s="49">
        <v>108072.44172480001</v>
      </c>
    </row>
    <row r="144" spans="1:12" ht="24.75" x14ac:dyDescent="0.2">
      <c r="A144" s="113"/>
      <c r="B144" s="113"/>
      <c r="C144" s="113"/>
      <c r="D144" s="8" t="s">
        <v>155</v>
      </c>
      <c r="E144" s="7" t="s">
        <v>17</v>
      </c>
      <c r="F144" s="9">
        <v>275143.04731200001</v>
      </c>
      <c r="G144" s="9">
        <v>261800</v>
      </c>
      <c r="H144" s="9">
        <f t="shared" si="4"/>
        <v>261800</v>
      </c>
      <c r="I144" s="26" t="e">
        <f>AVERAGE(#REF!,H144)</f>
        <v>#REF!</v>
      </c>
      <c r="J144" s="57">
        <v>202503.741404</v>
      </c>
      <c r="K144" s="49">
        <v>261800</v>
      </c>
      <c r="L144" s="49">
        <v>261800</v>
      </c>
    </row>
    <row r="145" spans="1:12" ht="41.25" x14ac:dyDescent="0.2">
      <c r="A145" s="113"/>
      <c r="B145" s="113"/>
      <c r="C145" s="113"/>
      <c r="D145" s="8" t="s">
        <v>156</v>
      </c>
      <c r="E145" s="7" t="s">
        <v>17</v>
      </c>
      <c r="F145" s="9">
        <v>73025.245927199998</v>
      </c>
      <c r="G145" s="9">
        <v>226100</v>
      </c>
      <c r="H145" s="9">
        <f t="shared" si="4"/>
        <v>73025.245927199998</v>
      </c>
      <c r="I145" s="26" t="e">
        <f>AVERAGE(#REF!,H145)</f>
        <v>#REF!</v>
      </c>
      <c r="J145" s="57">
        <v>53746.171897399996</v>
      </c>
      <c r="K145" s="49">
        <v>73025.245927199998</v>
      </c>
      <c r="L145" s="49">
        <v>73025.245927199998</v>
      </c>
    </row>
    <row r="146" spans="1:12" ht="57.75" x14ac:dyDescent="0.2">
      <c r="A146" s="113"/>
      <c r="B146" s="113"/>
      <c r="C146" s="113"/>
      <c r="D146" s="8" t="s">
        <v>157</v>
      </c>
      <c r="E146" s="7" t="s">
        <v>17</v>
      </c>
      <c r="F146" s="9">
        <v>89481.695284800007</v>
      </c>
      <c r="G146" s="9">
        <v>261800</v>
      </c>
      <c r="H146" s="9">
        <f t="shared" si="4"/>
        <v>89481.695284800007</v>
      </c>
      <c r="I146" s="26" t="e">
        <f>AVERAGE(#REF!,H146)</f>
        <v>#REF!</v>
      </c>
      <c r="J146" s="57">
        <v>65858.02643160001</v>
      </c>
      <c r="K146" s="49">
        <v>89481.695284800007</v>
      </c>
      <c r="L146" s="49">
        <v>89481.695284800007</v>
      </c>
    </row>
    <row r="147" spans="1:12" ht="16.5" x14ac:dyDescent="0.2">
      <c r="A147" s="113"/>
      <c r="B147" s="113"/>
      <c r="C147" s="113"/>
      <c r="D147" s="8" t="s">
        <v>158</v>
      </c>
      <c r="E147" s="7" t="s">
        <v>17</v>
      </c>
      <c r="F147" s="9">
        <v>122942.39250719998</v>
      </c>
      <c r="G147" s="9">
        <v>618800</v>
      </c>
      <c r="H147" s="9">
        <f t="shared" si="4"/>
        <v>122942.39250719998</v>
      </c>
      <c r="I147" s="26" t="e">
        <f>AVERAGE(#REF!,H147)</f>
        <v>#REF!</v>
      </c>
      <c r="J147" s="57">
        <v>90484.912132400001</v>
      </c>
      <c r="K147" s="49">
        <v>122942.39250719998</v>
      </c>
      <c r="L147" s="49">
        <v>122942.39250719998</v>
      </c>
    </row>
    <row r="148" spans="1:12" ht="33" x14ac:dyDescent="0.2">
      <c r="A148" s="113"/>
      <c r="B148" s="113"/>
      <c r="C148" s="113"/>
      <c r="D148" s="8" t="s">
        <v>159</v>
      </c>
      <c r="E148" s="7" t="s">
        <v>17</v>
      </c>
      <c r="F148" s="9">
        <v>175990.19432400004</v>
      </c>
      <c r="G148" s="9">
        <v>737800</v>
      </c>
      <c r="H148" s="9">
        <f t="shared" si="4"/>
        <v>175990.19432400004</v>
      </c>
      <c r="I148" s="26" t="e">
        <f>AVERAGE(#REF!,H148)</f>
        <v>#REF!</v>
      </c>
      <c r="J148" s="57">
        <v>129527.797083</v>
      </c>
      <c r="K148" s="49">
        <v>175990.19432400004</v>
      </c>
      <c r="L148" s="49">
        <v>175990.19432400004</v>
      </c>
    </row>
    <row r="149" spans="1:12" ht="24.75" x14ac:dyDescent="0.2">
      <c r="A149" s="113"/>
      <c r="B149" s="113"/>
      <c r="C149" s="113"/>
      <c r="D149" s="8" t="s">
        <v>160</v>
      </c>
      <c r="E149" s="7" t="s">
        <v>17</v>
      </c>
      <c r="F149" s="9">
        <v>175990.19432400004</v>
      </c>
      <c r="G149" s="9">
        <v>142800</v>
      </c>
      <c r="H149" s="9">
        <f t="shared" si="4"/>
        <v>142800</v>
      </c>
      <c r="I149" s="26" t="e">
        <f>AVERAGE(#REF!,H149)</f>
        <v>#REF!</v>
      </c>
      <c r="J149" s="57">
        <v>129527.797083</v>
      </c>
      <c r="K149" s="49">
        <v>142800</v>
      </c>
      <c r="L149" s="49">
        <v>142800</v>
      </c>
    </row>
    <row r="150" spans="1:12" ht="33" x14ac:dyDescent="0.2">
      <c r="A150" s="113"/>
      <c r="B150" s="113"/>
      <c r="C150" s="113"/>
      <c r="D150" s="8" t="s">
        <v>161</v>
      </c>
      <c r="E150" s="7" t="s">
        <v>17</v>
      </c>
      <c r="F150" s="9">
        <v>123441.23317680001</v>
      </c>
      <c r="G150" s="9">
        <v>261800</v>
      </c>
      <c r="H150" s="9">
        <f t="shared" si="4"/>
        <v>123441.23317680001</v>
      </c>
      <c r="I150" s="26" t="e">
        <f>AVERAGE(#REF!,H150)</f>
        <v>#REF!</v>
      </c>
      <c r="J150" s="57">
        <v>90852.056070599996</v>
      </c>
      <c r="K150" s="49">
        <v>123441.23317680001</v>
      </c>
      <c r="L150" s="49">
        <v>123441.23317680001</v>
      </c>
    </row>
    <row r="151" spans="1:12" ht="33" x14ac:dyDescent="0.2">
      <c r="A151" s="113"/>
      <c r="B151" s="113"/>
      <c r="C151" s="113"/>
      <c r="D151" s="8" t="s">
        <v>162</v>
      </c>
      <c r="E151" s="7" t="s">
        <v>17</v>
      </c>
      <c r="F151" s="9">
        <v>135336.6645288</v>
      </c>
      <c r="G151" s="9">
        <v>345100</v>
      </c>
      <c r="H151" s="9">
        <f t="shared" si="4"/>
        <v>135336.6645288</v>
      </c>
      <c r="I151" s="26" t="e">
        <f>AVERAGE(#REF!,H151)</f>
        <v>#REF!</v>
      </c>
      <c r="J151" s="57">
        <v>99607.026904599988</v>
      </c>
      <c r="K151" s="49">
        <v>135336.6645288</v>
      </c>
      <c r="L151" s="49">
        <v>135336.6645288</v>
      </c>
    </row>
    <row r="152" spans="1:12" ht="24.75" x14ac:dyDescent="0.2">
      <c r="A152" s="113"/>
      <c r="B152" s="113"/>
      <c r="C152" s="113"/>
      <c r="D152" s="8" t="s">
        <v>163</v>
      </c>
      <c r="E152" s="7" t="s">
        <v>17</v>
      </c>
      <c r="F152" s="9">
        <v>73865.468275199994</v>
      </c>
      <c r="G152" s="9">
        <v>142800</v>
      </c>
      <c r="H152" s="9">
        <f t="shared" si="4"/>
        <v>73865.468275199994</v>
      </c>
      <c r="I152" s="26" t="e">
        <f>AVERAGE(#REF!,H152)</f>
        <v>#REF!</v>
      </c>
      <c r="J152" s="57">
        <v>54364.570838400003</v>
      </c>
      <c r="K152" s="49">
        <v>73865.468275199994</v>
      </c>
      <c r="L152" s="49">
        <v>73865.468275199994</v>
      </c>
    </row>
    <row r="153" spans="1:12" ht="24.75" x14ac:dyDescent="0.2">
      <c r="A153" s="113"/>
      <c r="B153" s="113"/>
      <c r="C153" s="113"/>
      <c r="D153" s="8" t="s">
        <v>164</v>
      </c>
      <c r="E153" s="7" t="s">
        <v>17</v>
      </c>
      <c r="F153" s="9">
        <v>72874.402860000002</v>
      </c>
      <c r="G153" s="9">
        <v>142800</v>
      </c>
      <c r="H153" s="9">
        <f t="shared" si="4"/>
        <v>72874.402860000002</v>
      </c>
      <c r="I153" s="26" t="e">
        <f>AVERAGE(#REF!,H153)</f>
        <v>#REF!</v>
      </c>
      <c r="J153" s="57">
        <v>53635.152245000005</v>
      </c>
      <c r="K153" s="49">
        <v>72874.402860000002</v>
      </c>
      <c r="L153" s="49">
        <v>72874.402860000002</v>
      </c>
    </row>
    <row r="154" spans="1:12" ht="33" x14ac:dyDescent="0.2">
      <c r="A154" s="113"/>
      <c r="B154" s="113"/>
      <c r="C154" s="113"/>
      <c r="D154" s="8" t="s">
        <v>165</v>
      </c>
      <c r="E154" s="7" t="s">
        <v>17</v>
      </c>
      <c r="F154" s="9">
        <v>423371.50134720001</v>
      </c>
      <c r="G154" s="9">
        <v>535500</v>
      </c>
      <c r="H154" s="9">
        <f t="shared" si="4"/>
        <v>423371.50134720001</v>
      </c>
      <c r="I154" s="26" t="e">
        <f>AVERAGE(#REF!,H154)</f>
        <v>#REF!</v>
      </c>
      <c r="J154" s="57">
        <v>311599.05316240003</v>
      </c>
      <c r="K154" s="49">
        <v>423371.50134720001</v>
      </c>
      <c r="L154" s="49">
        <v>423371.50134720001</v>
      </c>
    </row>
    <row r="155" spans="1:12" ht="33" x14ac:dyDescent="0.2">
      <c r="A155" s="113"/>
      <c r="B155" s="113"/>
      <c r="C155" s="113"/>
      <c r="D155" s="8" t="s">
        <v>166</v>
      </c>
      <c r="E155" s="7" t="s">
        <v>17</v>
      </c>
      <c r="F155" s="9">
        <v>214161.42943440002</v>
      </c>
      <c r="G155" s="9">
        <v>333200</v>
      </c>
      <c r="H155" s="9">
        <f t="shared" si="4"/>
        <v>214161.42943440002</v>
      </c>
      <c r="I155" s="26" t="e">
        <f>AVERAGE(#REF!,H155)</f>
        <v>#REF!</v>
      </c>
      <c r="J155" s="57">
        <v>157621.6122798</v>
      </c>
      <c r="K155" s="49">
        <v>214161.42943440002</v>
      </c>
      <c r="L155" s="49">
        <v>214161.42943440002</v>
      </c>
    </row>
    <row r="156" spans="1:12" ht="41.25" x14ac:dyDescent="0.2">
      <c r="A156" s="113"/>
      <c r="B156" s="113"/>
      <c r="C156" s="113"/>
      <c r="D156" s="8" t="s">
        <v>167</v>
      </c>
      <c r="E156" s="7" t="s">
        <v>17</v>
      </c>
      <c r="F156" s="9">
        <v>501686.84010480007</v>
      </c>
      <c r="G156" s="9">
        <v>380800</v>
      </c>
      <c r="H156" s="9">
        <f t="shared" si="4"/>
        <v>380800</v>
      </c>
      <c r="I156" s="26" t="e">
        <f>AVERAGE(#REF!,H156)</f>
        <v>#REF!</v>
      </c>
      <c r="J156" s="57">
        <v>369238.70374660002</v>
      </c>
      <c r="K156" s="49">
        <v>380800</v>
      </c>
      <c r="L156" s="49">
        <v>380800</v>
      </c>
    </row>
    <row r="157" spans="1:12" ht="41.25" x14ac:dyDescent="0.2">
      <c r="A157" s="113"/>
      <c r="B157" s="113"/>
      <c r="C157" s="113"/>
      <c r="D157" s="8" t="s">
        <v>168</v>
      </c>
      <c r="E157" s="7" t="s">
        <v>17</v>
      </c>
      <c r="F157" s="9">
        <v>719825.76304799994</v>
      </c>
      <c r="G157" s="9">
        <v>797300</v>
      </c>
      <c r="H157" s="9">
        <f t="shared" si="4"/>
        <v>719825.76304799994</v>
      </c>
      <c r="I157" s="26" t="e">
        <f>AVERAGE(#REF!,H157)</f>
        <v>#REF!</v>
      </c>
      <c r="J157" s="57">
        <v>529787.72896600002</v>
      </c>
      <c r="K157" s="49">
        <v>719825.76304799994</v>
      </c>
      <c r="L157" s="49">
        <v>719825.76304799994</v>
      </c>
    </row>
    <row r="158" spans="1:12" ht="33" x14ac:dyDescent="0.2">
      <c r="A158" s="113"/>
      <c r="B158" s="113"/>
      <c r="C158" s="113"/>
      <c r="D158" s="8" t="s">
        <v>169</v>
      </c>
      <c r="E158" s="7" t="s">
        <v>17</v>
      </c>
      <c r="F158" s="9">
        <v>123441.23317680001</v>
      </c>
      <c r="G158" s="9">
        <v>261800</v>
      </c>
      <c r="H158" s="9">
        <f t="shared" si="4"/>
        <v>123441.23317680001</v>
      </c>
      <c r="I158" s="26" t="e">
        <f>AVERAGE(#REF!,H158)</f>
        <v>#REF!</v>
      </c>
      <c r="J158" s="57">
        <v>90852.056070599996</v>
      </c>
      <c r="K158" s="49">
        <v>123441.23317680001</v>
      </c>
      <c r="L158" s="49">
        <v>123441.23317680001</v>
      </c>
    </row>
    <row r="159" spans="1:12" ht="33" x14ac:dyDescent="0.2">
      <c r="A159" s="113"/>
      <c r="B159" s="113"/>
      <c r="C159" s="113"/>
      <c r="D159" s="8" t="s">
        <v>170</v>
      </c>
      <c r="E159" s="7" t="s">
        <v>17</v>
      </c>
      <c r="F159" s="9">
        <v>1387588.1737704002</v>
      </c>
      <c r="G159" s="9">
        <v>261800</v>
      </c>
      <c r="H159" s="9">
        <f t="shared" si="4"/>
        <v>261800</v>
      </c>
      <c r="I159" s="26" t="e">
        <f>AVERAGE(#REF!,H159)</f>
        <v>#REF!</v>
      </c>
      <c r="J159" s="57">
        <v>1021257.1222918</v>
      </c>
      <c r="K159" s="49">
        <v>261800</v>
      </c>
      <c r="L159" s="49">
        <v>261800</v>
      </c>
    </row>
    <row r="160" spans="1:12" ht="33" x14ac:dyDescent="0.2">
      <c r="A160" s="113"/>
      <c r="B160" s="113"/>
      <c r="C160" s="113"/>
      <c r="D160" s="8" t="s">
        <v>171</v>
      </c>
      <c r="E160" s="7" t="s">
        <v>17</v>
      </c>
      <c r="F160" s="9">
        <v>52920.776076000002</v>
      </c>
      <c r="G160" s="9">
        <v>261800</v>
      </c>
      <c r="H160" s="9">
        <f t="shared" si="4"/>
        <v>52920.776076000002</v>
      </c>
      <c r="I160" s="26" t="e">
        <f>AVERAGE(#REF!,H160)</f>
        <v>#REF!</v>
      </c>
      <c r="J160" s="57">
        <v>38949.394716999996</v>
      </c>
      <c r="K160" s="49">
        <v>52920.776076000002</v>
      </c>
      <c r="L160" s="49">
        <v>52920.776076000002</v>
      </c>
    </row>
    <row r="161" spans="1:12" ht="41.25" x14ac:dyDescent="0.2">
      <c r="A161" s="113"/>
      <c r="B161" s="113"/>
      <c r="C161" s="113"/>
      <c r="D161" s="8" t="s">
        <v>172</v>
      </c>
      <c r="E161" s="7" t="s">
        <v>17</v>
      </c>
      <c r="F161" s="9">
        <v>73493.653346399995</v>
      </c>
      <c r="G161" s="9">
        <v>261800</v>
      </c>
      <c r="H161" s="9">
        <f t="shared" si="4"/>
        <v>73493.653346399995</v>
      </c>
      <c r="I161" s="26" t="e">
        <f>AVERAGE(#REF!,H161)</f>
        <v>#REF!</v>
      </c>
      <c r="J161" s="57">
        <v>54090.917133800001</v>
      </c>
      <c r="K161" s="49">
        <v>73493.653346399995</v>
      </c>
      <c r="L161" s="49">
        <v>73493.653346399995</v>
      </c>
    </row>
    <row r="162" spans="1:12" ht="33" x14ac:dyDescent="0.2">
      <c r="A162" s="113"/>
      <c r="B162" s="113"/>
      <c r="C162" s="113"/>
      <c r="D162" s="8" t="s">
        <v>173</v>
      </c>
      <c r="E162" s="7" t="s">
        <v>17</v>
      </c>
      <c r="F162" s="9">
        <v>238949.9734776</v>
      </c>
      <c r="G162" s="9">
        <v>261800</v>
      </c>
      <c r="H162" s="9">
        <f t="shared" si="4"/>
        <v>238949.9734776</v>
      </c>
      <c r="I162" s="26" t="e">
        <f>AVERAGE(#REF!,H162)</f>
        <v>#REF!</v>
      </c>
      <c r="J162" s="57">
        <v>175865.8418242</v>
      </c>
      <c r="K162" s="49">
        <v>238949.9734776</v>
      </c>
      <c r="L162" s="49">
        <v>238949.9734776</v>
      </c>
    </row>
    <row r="163" spans="1:12" ht="24.75" x14ac:dyDescent="0.2">
      <c r="A163" s="113"/>
      <c r="B163" s="113"/>
      <c r="C163" s="113"/>
      <c r="D163" s="8" t="s">
        <v>174</v>
      </c>
      <c r="E163" s="7" t="s">
        <v>17</v>
      </c>
      <c r="F163" s="9">
        <v>294847.91535360005</v>
      </c>
      <c r="G163" s="9">
        <v>261800</v>
      </c>
      <c r="H163" s="9">
        <f t="shared" si="4"/>
        <v>261800</v>
      </c>
      <c r="I163" s="26" t="e">
        <f>AVERAGE(#REF!,H163)</f>
        <v>#REF!</v>
      </c>
      <c r="J163" s="57">
        <v>217006.41389120001</v>
      </c>
      <c r="K163" s="49">
        <v>261800</v>
      </c>
      <c r="L163" s="49">
        <v>261800</v>
      </c>
    </row>
    <row r="164" spans="1:12" ht="24.75" x14ac:dyDescent="0.2">
      <c r="A164" s="113"/>
      <c r="B164" s="113"/>
      <c r="C164" s="113"/>
      <c r="D164" s="8" t="s">
        <v>175</v>
      </c>
      <c r="E164" s="7" t="s">
        <v>17</v>
      </c>
      <c r="F164" s="9">
        <v>233993.3232168</v>
      </c>
      <c r="G164" s="9">
        <v>261800</v>
      </c>
      <c r="H164" s="9">
        <f t="shared" si="4"/>
        <v>233993.3232168</v>
      </c>
      <c r="I164" s="26" t="e">
        <f>AVERAGE(#REF!,H164)</f>
        <v>#REF!</v>
      </c>
      <c r="J164" s="57">
        <v>172217.7750006</v>
      </c>
      <c r="K164" s="49">
        <v>233993.3232168</v>
      </c>
      <c r="L164" s="49">
        <v>233993.3232168</v>
      </c>
    </row>
    <row r="165" spans="1:12" ht="33" x14ac:dyDescent="0.2">
      <c r="A165" s="113"/>
      <c r="B165" s="113"/>
      <c r="C165" s="113"/>
      <c r="D165" s="8" t="s">
        <v>176</v>
      </c>
      <c r="E165" s="7" t="s">
        <v>17</v>
      </c>
      <c r="F165" s="9">
        <v>69899.883429600013</v>
      </c>
      <c r="G165" s="9">
        <v>345100</v>
      </c>
      <c r="H165" s="9">
        <f t="shared" si="4"/>
        <v>69899.883429600013</v>
      </c>
      <c r="I165" s="26" t="e">
        <f>AVERAGE(#REF!,H165)</f>
        <v>#REF!</v>
      </c>
      <c r="J165" s="57">
        <v>51445.922608200002</v>
      </c>
      <c r="K165" s="49">
        <v>69899.883429600013</v>
      </c>
      <c r="L165" s="49">
        <v>69899.883429600013</v>
      </c>
    </row>
    <row r="166" spans="1:12" ht="33" x14ac:dyDescent="0.2">
      <c r="A166" s="113"/>
      <c r="B166" s="113"/>
      <c r="C166" s="113"/>
      <c r="D166" s="8" t="s">
        <v>177</v>
      </c>
      <c r="E166" s="7" t="s">
        <v>17</v>
      </c>
      <c r="F166" s="9">
        <v>52920.776076000002</v>
      </c>
      <c r="G166" s="9">
        <v>380800</v>
      </c>
      <c r="H166" s="9">
        <f t="shared" si="4"/>
        <v>52920.776076000002</v>
      </c>
      <c r="I166" s="26" t="e">
        <f>AVERAGE(#REF!,H166)</f>
        <v>#REF!</v>
      </c>
      <c r="J166" s="57">
        <v>38949.394716999996</v>
      </c>
      <c r="K166" s="49">
        <v>52920.776076000002</v>
      </c>
      <c r="L166" s="49">
        <v>52920.776076000002</v>
      </c>
    </row>
    <row r="167" spans="1:12" ht="41.25" x14ac:dyDescent="0.2">
      <c r="A167" s="113"/>
      <c r="B167" s="113"/>
      <c r="C167" s="113"/>
      <c r="D167" s="8" t="s">
        <v>178</v>
      </c>
      <c r="E167" s="7" t="s">
        <v>17</v>
      </c>
      <c r="F167" s="9">
        <v>73493.653346399995</v>
      </c>
      <c r="G167" s="9">
        <v>452200</v>
      </c>
      <c r="H167" s="9">
        <f t="shared" si="4"/>
        <v>73493.653346399995</v>
      </c>
      <c r="I167" s="26" t="e">
        <f>AVERAGE(#REF!,H167)</f>
        <v>#REF!</v>
      </c>
      <c r="J167" s="57">
        <v>54090.917133800001</v>
      </c>
      <c r="K167" s="49">
        <v>73493.653346399995</v>
      </c>
      <c r="L167" s="49">
        <v>73493.653346399995</v>
      </c>
    </row>
    <row r="168" spans="1:12" ht="82.5" x14ac:dyDescent="0.2">
      <c r="A168" s="113"/>
      <c r="B168" s="113"/>
      <c r="C168" s="113"/>
      <c r="D168" s="8" t="s">
        <v>179</v>
      </c>
      <c r="E168" s="7" t="s">
        <v>17</v>
      </c>
      <c r="F168" s="9">
        <v>70160.021561280009</v>
      </c>
      <c r="G168" s="9">
        <v>618800</v>
      </c>
      <c r="H168" s="9">
        <f t="shared" si="4"/>
        <v>70160.021561280009</v>
      </c>
      <c r="I168" s="26" t="e">
        <f>AVERAGE(#REF!,H168)</f>
        <v>#REF!</v>
      </c>
      <c r="J168" s="57">
        <v>51637.382815760007</v>
      </c>
      <c r="K168" s="49">
        <v>70160.021561280009</v>
      </c>
      <c r="L168" s="49">
        <v>70160.021561280009</v>
      </c>
    </row>
    <row r="169" spans="1:12" ht="41.25" x14ac:dyDescent="0.2">
      <c r="A169" s="113"/>
      <c r="B169" s="113"/>
      <c r="C169" s="113"/>
      <c r="D169" s="8" t="s">
        <v>180</v>
      </c>
      <c r="E169" s="7" t="s">
        <v>17</v>
      </c>
      <c r="F169" s="9">
        <v>186361.11830868002</v>
      </c>
      <c r="G169" s="9">
        <v>142800</v>
      </c>
      <c r="H169" s="9">
        <f t="shared" si="4"/>
        <v>142800</v>
      </c>
      <c r="I169" s="26" t="e">
        <f>AVERAGE(#REF!,H169)</f>
        <v>#REF!</v>
      </c>
      <c r="J169" s="57">
        <v>137160.73903531002</v>
      </c>
      <c r="K169" s="49">
        <v>142800</v>
      </c>
      <c r="L169" s="49">
        <v>142800</v>
      </c>
    </row>
    <row r="170" spans="1:12" ht="41.25" x14ac:dyDescent="0.2">
      <c r="A170" s="113"/>
      <c r="B170" s="113"/>
      <c r="C170" s="113"/>
      <c r="D170" s="8" t="s">
        <v>181</v>
      </c>
      <c r="E170" s="7" t="s">
        <v>17</v>
      </c>
      <c r="F170" s="9">
        <v>105667.884147</v>
      </c>
      <c r="G170" s="9">
        <v>142800</v>
      </c>
      <c r="H170" s="9">
        <f t="shared" si="4"/>
        <v>105667.884147</v>
      </c>
      <c r="I170" s="26" t="e">
        <f>AVERAGE(#REF!,H170)</f>
        <v>#REF!</v>
      </c>
      <c r="J170" s="57">
        <v>77770.970755250004</v>
      </c>
      <c r="K170" s="49">
        <v>105667.884147</v>
      </c>
      <c r="L170" s="49">
        <v>105667.884147</v>
      </c>
    </row>
    <row r="171" spans="1:12" ht="41.25" x14ac:dyDescent="0.2">
      <c r="A171" s="113"/>
      <c r="B171" s="113"/>
      <c r="C171" s="113"/>
      <c r="D171" s="8" t="s">
        <v>182</v>
      </c>
      <c r="E171" s="7" t="s">
        <v>17</v>
      </c>
      <c r="F171" s="9">
        <v>69899.883429600013</v>
      </c>
      <c r="G171" s="9">
        <v>226100</v>
      </c>
      <c r="H171" s="9">
        <f t="shared" si="4"/>
        <v>69899.883429600013</v>
      </c>
      <c r="I171" s="26" t="e">
        <f>AVERAGE(#REF!,H171)</f>
        <v>#REF!</v>
      </c>
      <c r="J171" s="57">
        <v>51445.922608200002</v>
      </c>
      <c r="K171" s="49">
        <v>69899.883429600013</v>
      </c>
      <c r="L171" s="49">
        <v>69899.883429600013</v>
      </c>
    </row>
    <row r="172" spans="1:12" ht="41.25" x14ac:dyDescent="0.2">
      <c r="A172" s="113"/>
      <c r="B172" s="113"/>
      <c r="C172" s="113"/>
      <c r="D172" s="8" t="s">
        <v>183</v>
      </c>
      <c r="E172" s="7" t="s">
        <v>17</v>
      </c>
      <c r="F172" s="9">
        <v>156705.04050096005</v>
      </c>
      <c r="G172" s="9">
        <v>232050</v>
      </c>
      <c r="H172" s="9">
        <f t="shared" si="4"/>
        <v>156705.04050096005</v>
      </c>
      <c r="I172" s="26" t="e">
        <f>AVERAGE(#REF!,H172)</f>
        <v>#REF!</v>
      </c>
      <c r="J172" s="57">
        <v>115334.03190932002</v>
      </c>
      <c r="K172" s="49">
        <v>156705.04050096005</v>
      </c>
      <c r="L172" s="49">
        <v>156705.04050096005</v>
      </c>
    </row>
    <row r="173" spans="1:12" ht="33" x14ac:dyDescent="0.2">
      <c r="A173" s="113"/>
      <c r="B173" s="113"/>
      <c r="C173" s="113"/>
      <c r="D173" s="8" t="s">
        <v>184</v>
      </c>
      <c r="E173" s="7" t="s">
        <v>17</v>
      </c>
      <c r="F173" s="9">
        <v>294847.91535360005</v>
      </c>
      <c r="G173" s="9">
        <v>261800</v>
      </c>
      <c r="H173" s="9">
        <f t="shared" si="4"/>
        <v>261800</v>
      </c>
      <c r="I173" s="26" t="e">
        <f>AVERAGE(#REF!,H173)</f>
        <v>#REF!</v>
      </c>
      <c r="J173" s="57">
        <v>217006.41389120001</v>
      </c>
      <c r="K173" s="49">
        <v>261800</v>
      </c>
      <c r="L173" s="49">
        <v>261800</v>
      </c>
    </row>
    <row r="174" spans="1:12" ht="49.5" x14ac:dyDescent="0.2">
      <c r="A174" s="113"/>
      <c r="B174" s="113"/>
      <c r="C174" s="113"/>
      <c r="D174" s="8" t="s">
        <v>185</v>
      </c>
      <c r="E174" s="7" t="s">
        <v>17</v>
      </c>
      <c r="F174" s="9">
        <v>105886.60659444</v>
      </c>
      <c r="G174" s="9">
        <v>232050</v>
      </c>
      <c r="H174" s="9">
        <f t="shared" si="4"/>
        <v>105886.60659444</v>
      </c>
      <c r="I174" s="26" t="e">
        <f>AVERAGE(#REF!,H174)</f>
        <v>#REF!</v>
      </c>
      <c r="J174" s="57">
        <v>77931.949251230006</v>
      </c>
      <c r="K174" s="49">
        <v>105886.60659444</v>
      </c>
      <c r="L174" s="49">
        <v>105886.60659444</v>
      </c>
    </row>
    <row r="175" spans="1:12" ht="49.5" x14ac:dyDescent="0.2">
      <c r="A175" s="113"/>
      <c r="B175" s="113"/>
      <c r="C175" s="113"/>
      <c r="D175" s="8" t="s">
        <v>186</v>
      </c>
      <c r="E175" s="7" t="s">
        <v>17</v>
      </c>
      <c r="F175" s="9">
        <v>69899.883429600013</v>
      </c>
      <c r="G175" s="9">
        <v>142800</v>
      </c>
      <c r="H175" s="9">
        <f t="shared" si="4"/>
        <v>69899.883429600013</v>
      </c>
      <c r="I175" s="26" t="e">
        <f>AVERAGE(#REF!,H175)</f>
        <v>#REF!</v>
      </c>
      <c r="J175" s="57">
        <v>51445.922608200002</v>
      </c>
      <c r="K175" s="49">
        <v>69899.883429600013</v>
      </c>
      <c r="L175" s="49">
        <v>69899.883429600013</v>
      </c>
    </row>
    <row r="176" spans="1:12" ht="41.25" x14ac:dyDescent="0.2">
      <c r="A176" s="113"/>
      <c r="B176" s="113"/>
      <c r="C176" s="113"/>
      <c r="D176" s="8" t="s">
        <v>187</v>
      </c>
      <c r="E176" s="7" t="s">
        <v>17</v>
      </c>
      <c r="F176" s="9">
        <v>52920.776076000002</v>
      </c>
      <c r="G176" s="9">
        <v>261800</v>
      </c>
      <c r="H176" s="9">
        <f t="shared" si="4"/>
        <v>52920.776076000002</v>
      </c>
      <c r="I176" s="26" t="e">
        <f>AVERAGE(#REF!,H176)</f>
        <v>#REF!</v>
      </c>
      <c r="J176" s="57">
        <v>38949.394716999996</v>
      </c>
      <c r="K176" s="49">
        <v>52920.776076000002</v>
      </c>
      <c r="L176" s="49">
        <v>52920.776076000002</v>
      </c>
    </row>
    <row r="177" spans="1:12" ht="41.25" x14ac:dyDescent="0.2">
      <c r="A177" s="113"/>
      <c r="B177" s="113"/>
      <c r="C177" s="113"/>
      <c r="D177" s="8" t="s">
        <v>188</v>
      </c>
      <c r="E177" s="7" t="s">
        <v>17</v>
      </c>
      <c r="F177" s="9">
        <v>73493.653346399995</v>
      </c>
      <c r="G177" s="9">
        <v>154700</v>
      </c>
      <c r="H177" s="9">
        <f t="shared" si="4"/>
        <v>73493.653346399995</v>
      </c>
      <c r="I177" s="26" t="e">
        <f>AVERAGE(#REF!,H177)</f>
        <v>#REF!</v>
      </c>
      <c r="J177" s="57">
        <v>54090.917133800001</v>
      </c>
      <c r="K177" s="49">
        <v>73493.653346399995</v>
      </c>
      <c r="L177" s="49">
        <v>73493.653346399995</v>
      </c>
    </row>
    <row r="178" spans="1:12" ht="41.25" x14ac:dyDescent="0.2">
      <c r="A178" s="113"/>
      <c r="B178" s="113"/>
      <c r="C178" s="113"/>
      <c r="D178" s="8" t="s">
        <v>189</v>
      </c>
      <c r="E178" s="7" t="s">
        <v>17</v>
      </c>
      <c r="F178" s="9">
        <v>238949.9734776</v>
      </c>
      <c r="G178" s="9">
        <v>232050</v>
      </c>
      <c r="H178" s="9">
        <f t="shared" ref="H178:H190" si="5">MIN(F178,G178)</f>
        <v>232050</v>
      </c>
      <c r="I178" s="26" t="e">
        <f>AVERAGE(#REF!,H178)</f>
        <v>#REF!</v>
      </c>
      <c r="J178" s="57">
        <v>175865.8418242</v>
      </c>
      <c r="K178" s="49">
        <v>232050</v>
      </c>
      <c r="L178" s="49">
        <v>232050</v>
      </c>
    </row>
    <row r="179" spans="1:12" ht="24.75" x14ac:dyDescent="0.2">
      <c r="A179" s="113"/>
      <c r="B179" s="113"/>
      <c r="C179" s="113"/>
      <c r="D179" s="8" t="s">
        <v>190</v>
      </c>
      <c r="E179" s="7" t="s">
        <v>17</v>
      </c>
      <c r="F179" s="9">
        <v>178989.78810636001</v>
      </c>
      <c r="G179" s="9">
        <v>142800</v>
      </c>
      <c r="H179" s="9">
        <f t="shared" si="5"/>
        <v>142800</v>
      </c>
      <c r="I179" s="26" t="e">
        <f>AVERAGE(#REF!,H179)</f>
        <v>#REF!</v>
      </c>
      <c r="J179" s="57">
        <v>131735.48130237003</v>
      </c>
      <c r="K179" s="49">
        <v>142800</v>
      </c>
      <c r="L179" s="49">
        <v>142800</v>
      </c>
    </row>
    <row r="180" spans="1:12" ht="24.75" x14ac:dyDescent="0.2">
      <c r="A180" s="113"/>
      <c r="B180" s="113"/>
      <c r="C180" s="113"/>
      <c r="D180" s="8" t="s">
        <v>191</v>
      </c>
      <c r="E180" s="7" t="s">
        <v>17</v>
      </c>
      <c r="F180" s="9">
        <v>196238.16356676002</v>
      </c>
      <c r="G180" s="9">
        <v>285600</v>
      </c>
      <c r="H180" s="9">
        <f t="shared" si="5"/>
        <v>196238.16356676002</v>
      </c>
      <c r="I180" s="26" t="e">
        <f>AVERAGE(#REF!,H180)</f>
        <v>#REF!</v>
      </c>
      <c r="J180" s="57">
        <v>144430.18901167001</v>
      </c>
      <c r="K180" s="49">
        <v>196238.16356676002</v>
      </c>
      <c r="L180" s="49">
        <v>196238.16356676002</v>
      </c>
    </row>
    <row r="181" spans="1:12" ht="33" x14ac:dyDescent="0.2">
      <c r="A181" s="113"/>
      <c r="B181" s="113"/>
      <c r="C181" s="113"/>
      <c r="D181" s="8" t="s">
        <v>192</v>
      </c>
      <c r="E181" s="7" t="s">
        <v>17</v>
      </c>
      <c r="F181" s="9">
        <v>52920.776076000002</v>
      </c>
      <c r="G181" s="9">
        <v>166600</v>
      </c>
      <c r="H181" s="9">
        <f t="shared" si="5"/>
        <v>52920.776076000002</v>
      </c>
      <c r="I181" s="26" t="e">
        <f>AVERAGE(#REF!,H181)</f>
        <v>#REF!</v>
      </c>
      <c r="J181" s="57">
        <v>38949.394716999996</v>
      </c>
      <c r="K181" s="49">
        <v>52920.776076000002</v>
      </c>
      <c r="L181" s="49">
        <v>52920.776076000002</v>
      </c>
    </row>
    <row r="182" spans="1:12" ht="33" x14ac:dyDescent="0.2">
      <c r="A182" s="113"/>
      <c r="B182" s="113"/>
      <c r="C182" s="113"/>
      <c r="D182" s="8" t="s">
        <v>193</v>
      </c>
      <c r="E182" s="7" t="s">
        <v>17</v>
      </c>
      <c r="F182" s="9">
        <v>73493.653346399995</v>
      </c>
      <c r="G182" s="9">
        <v>618800</v>
      </c>
      <c r="H182" s="9">
        <f t="shared" si="5"/>
        <v>73493.653346399995</v>
      </c>
      <c r="I182" s="26" t="e">
        <f>AVERAGE(#REF!,H182)</f>
        <v>#REF!</v>
      </c>
      <c r="J182" s="57">
        <v>54090.917133800001</v>
      </c>
      <c r="K182" s="49">
        <v>73493.653346399995</v>
      </c>
      <c r="L182" s="49">
        <v>73493.653346399995</v>
      </c>
    </row>
    <row r="183" spans="1:12" ht="49.5" x14ac:dyDescent="0.2">
      <c r="A183" s="113"/>
      <c r="B183" s="113"/>
      <c r="C183" s="113"/>
      <c r="D183" s="8" t="s">
        <v>194</v>
      </c>
      <c r="E183" s="7" t="s">
        <v>17</v>
      </c>
      <c r="F183" s="9">
        <v>238949.9734776</v>
      </c>
      <c r="G183" s="9">
        <v>465290</v>
      </c>
      <c r="H183" s="9">
        <f t="shared" si="5"/>
        <v>238949.9734776</v>
      </c>
      <c r="I183" s="26" t="e">
        <f>AVERAGE(#REF!,H183)</f>
        <v>#REF!</v>
      </c>
      <c r="J183" s="57">
        <v>175865.8418242</v>
      </c>
      <c r="K183" s="49">
        <v>238949.9734776</v>
      </c>
      <c r="L183" s="49">
        <v>238949.9734776</v>
      </c>
    </row>
    <row r="184" spans="1:12" ht="41.25" x14ac:dyDescent="0.2">
      <c r="A184" s="113"/>
      <c r="B184" s="113"/>
      <c r="C184" s="113"/>
      <c r="D184" s="8" t="s">
        <v>195</v>
      </c>
      <c r="E184" s="7" t="s">
        <v>17</v>
      </c>
      <c r="F184" s="9">
        <v>294847.91535360005</v>
      </c>
      <c r="G184" s="9">
        <v>142800</v>
      </c>
      <c r="H184" s="9">
        <f t="shared" si="5"/>
        <v>142800</v>
      </c>
      <c r="I184" s="26" t="e">
        <f>AVERAGE(#REF!,H184)</f>
        <v>#REF!</v>
      </c>
      <c r="J184" s="57">
        <v>217006.41389120001</v>
      </c>
      <c r="K184" s="49">
        <v>142800</v>
      </c>
      <c r="L184" s="49">
        <v>142800</v>
      </c>
    </row>
    <row r="185" spans="1:12" ht="41.25" x14ac:dyDescent="0.2">
      <c r="A185" s="113"/>
      <c r="B185" s="113"/>
      <c r="C185" s="113"/>
      <c r="D185" s="8" t="s">
        <v>196</v>
      </c>
      <c r="E185" s="7" t="s">
        <v>17</v>
      </c>
      <c r="F185" s="9">
        <v>233993.3232168</v>
      </c>
      <c r="G185" s="9">
        <v>166600</v>
      </c>
      <c r="H185" s="9">
        <f t="shared" si="5"/>
        <v>166600</v>
      </c>
      <c r="I185" s="26" t="e">
        <f>AVERAGE(#REF!,H185)</f>
        <v>#REF!</v>
      </c>
      <c r="J185" s="57">
        <v>172217.7750006</v>
      </c>
      <c r="K185" s="49">
        <v>166600</v>
      </c>
      <c r="L185" s="49">
        <v>166600</v>
      </c>
    </row>
    <row r="186" spans="1:12" ht="57.75" x14ac:dyDescent="0.2">
      <c r="A186" s="113"/>
      <c r="B186" s="113"/>
      <c r="C186" s="113"/>
      <c r="D186" s="8" t="s">
        <v>197</v>
      </c>
      <c r="E186" s="7" t="s">
        <v>17</v>
      </c>
      <c r="F186" s="9">
        <v>69899.883429600013</v>
      </c>
      <c r="G186" s="9">
        <v>856800</v>
      </c>
      <c r="H186" s="9">
        <f t="shared" si="5"/>
        <v>69899.883429600013</v>
      </c>
      <c r="I186" s="26" t="e">
        <f>AVERAGE(#REF!,H186)</f>
        <v>#REF!</v>
      </c>
      <c r="J186" s="57">
        <v>51445.922608200002</v>
      </c>
      <c r="K186" s="49">
        <v>69899.883429600013</v>
      </c>
      <c r="L186" s="49">
        <v>69899.883429600013</v>
      </c>
    </row>
    <row r="187" spans="1:12" ht="33" x14ac:dyDescent="0.2">
      <c r="A187" s="113"/>
      <c r="B187" s="113"/>
      <c r="C187" s="113"/>
      <c r="D187" s="8" t="s">
        <v>198</v>
      </c>
      <c r="E187" s="7" t="s">
        <v>17</v>
      </c>
      <c r="F187" s="9">
        <v>31065.119999999999</v>
      </c>
      <c r="G187" s="9">
        <v>142800</v>
      </c>
      <c r="H187" s="9">
        <f t="shared" si="5"/>
        <v>31065.119999999999</v>
      </c>
      <c r="I187" s="27">
        <f>MIN(H187)</f>
        <v>31065.119999999999</v>
      </c>
      <c r="K187" s="49">
        <v>31065.119999999999</v>
      </c>
      <c r="L187" s="49">
        <v>31065.119999999999</v>
      </c>
    </row>
    <row r="188" spans="1:12" ht="33" x14ac:dyDescent="0.2">
      <c r="A188" s="113"/>
      <c r="B188" s="113"/>
      <c r="C188" s="113"/>
      <c r="D188" s="8" t="s">
        <v>199</v>
      </c>
      <c r="E188" s="7" t="s">
        <v>17</v>
      </c>
      <c r="F188" s="9">
        <v>191066.4</v>
      </c>
      <c r="G188" s="9">
        <v>142800</v>
      </c>
      <c r="H188" s="9">
        <f t="shared" si="5"/>
        <v>142800</v>
      </c>
      <c r="I188" s="27">
        <f t="shared" ref="I188:I189" si="6">MIN(H188)</f>
        <v>142800</v>
      </c>
      <c r="K188" s="49">
        <v>142800</v>
      </c>
      <c r="L188" s="49">
        <v>142800</v>
      </c>
    </row>
    <row r="189" spans="1:12" ht="41.25" x14ac:dyDescent="0.2">
      <c r="A189" s="113"/>
      <c r="B189" s="113"/>
      <c r="C189" s="113"/>
      <c r="D189" s="8" t="s">
        <v>200</v>
      </c>
      <c r="E189" s="7" t="s">
        <v>17</v>
      </c>
      <c r="F189" s="9">
        <v>191066.4</v>
      </c>
      <c r="G189" s="9">
        <v>142800</v>
      </c>
      <c r="H189" s="9">
        <f t="shared" si="5"/>
        <v>142800</v>
      </c>
      <c r="I189" s="27">
        <f t="shared" si="6"/>
        <v>142800</v>
      </c>
      <c r="K189" s="49">
        <v>142800</v>
      </c>
      <c r="L189" s="49">
        <v>142800</v>
      </c>
    </row>
    <row r="190" spans="1:12" ht="66" x14ac:dyDescent="0.2">
      <c r="A190" s="113"/>
      <c r="B190" s="113"/>
      <c r="C190" s="113"/>
      <c r="D190" s="8" t="s">
        <v>201</v>
      </c>
      <c r="E190" s="7" t="s">
        <v>17</v>
      </c>
      <c r="F190" s="9">
        <v>395444.82</v>
      </c>
      <c r="G190" s="9">
        <v>261800</v>
      </c>
      <c r="H190" s="9">
        <f t="shared" si="5"/>
        <v>261800</v>
      </c>
      <c r="I190" s="27">
        <f>MIN(H190)</f>
        <v>261800</v>
      </c>
      <c r="K190" s="49">
        <v>261800</v>
      </c>
      <c r="L190" s="49">
        <v>261800</v>
      </c>
    </row>
    <row r="191" spans="1:12" ht="16.5" customHeight="1" x14ac:dyDescent="0.2">
      <c r="A191" s="113"/>
      <c r="B191" s="113"/>
      <c r="C191" s="113"/>
      <c r="D191" s="86" t="s">
        <v>81</v>
      </c>
      <c r="E191" s="87"/>
      <c r="F191" s="87"/>
      <c r="G191" s="87"/>
      <c r="H191" s="87"/>
      <c r="I191" s="87"/>
      <c r="J191" s="87"/>
      <c r="K191" s="87"/>
      <c r="L191" s="88"/>
    </row>
    <row r="192" spans="1:12" ht="24.75" x14ac:dyDescent="0.2">
      <c r="A192" s="113"/>
      <c r="B192" s="113"/>
      <c r="C192" s="113"/>
      <c r="D192" s="8" t="s">
        <v>114</v>
      </c>
      <c r="E192" s="77" t="s">
        <v>82</v>
      </c>
      <c r="F192" s="79">
        <v>134694.91990080001</v>
      </c>
      <c r="G192" s="79">
        <v>957950</v>
      </c>
      <c r="H192" s="79">
        <f>MIN(F192,G192)</f>
        <v>134694.91990080001</v>
      </c>
      <c r="I192" s="136" t="e">
        <f>AVERAGE(#REF!,H192)</f>
        <v>#REF!</v>
      </c>
      <c r="J192" s="138">
        <v>99134.706453599996</v>
      </c>
      <c r="K192" s="121">
        <v>134694.91990080001</v>
      </c>
      <c r="L192" s="121">
        <v>134694.91990080001</v>
      </c>
    </row>
    <row r="193" spans="1:12" ht="24.75" x14ac:dyDescent="0.2">
      <c r="A193" s="113"/>
      <c r="B193" s="113"/>
      <c r="C193" s="113"/>
      <c r="D193" s="8" t="s">
        <v>115</v>
      </c>
      <c r="E193" s="77"/>
      <c r="F193" s="79">
        <v>0</v>
      </c>
      <c r="G193" s="79"/>
      <c r="H193" s="79">
        <v>0</v>
      </c>
      <c r="I193" s="137"/>
      <c r="J193" s="138"/>
      <c r="K193" s="122"/>
      <c r="L193" s="122"/>
    </row>
    <row r="194" spans="1:12" ht="41.25" x14ac:dyDescent="0.2">
      <c r="A194" s="113"/>
      <c r="B194" s="113"/>
      <c r="C194" s="113"/>
      <c r="D194" s="8" t="s">
        <v>202</v>
      </c>
      <c r="E194" s="77"/>
      <c r="F194" s="79">
        <v>0</v>
      </c>
      <c r="G194" s="79"/>
      <c r="H194" s="79">
        <v>0</v>
      </c>
      <c r="I194" s="137"/>
      <c r="J194" s="138"/>
      <c r="K194" s="122"/>
      <c r="L194" s="122"/>
    </row>
    <row r="195" spans="1:12" ht="24.75" x14ac:dyDescent="0.2">
      <c r="A195" s="113"/>
      <c r="B195" s="113"/>
      <c r="C195" s="113"/>
      <c r="D195" s="8" t="s">
        <v>119</v>
      </c>
      <c r="E195" s="77"/>
      <c r="F195" s="79">
        <v>0</v>
      </c>
      <c r="G195" s="79"/>
      <c r="H195" s="79">
        <v>0</v>
      </c>
      <c r="I195" s="137"/>
      <c r="J195" s="138"/>
      <c r="K195" s="122"/>
      <c r="L195" s="122"/>
    </row>
    <row r="196" spans="1:12" ht="49.5" x14ac:dyDescent="0.2">
      <c r="A196" s="113"/>
      <c r="B196" s="113"/>
      <c r="C196" s="113"/>
      <c r="D196" s="8" t="s">
        <v>203</v>
      </c>
      <c r="E196" s="77"/>
      <c r="F196" s="79">
        <v>0</v>
      </c>
      <c r="G196" s="79"/>
      <c r="H196" s="79">
        <v>0</v>
      </c>
      <c r="I196" s="137"/>
      <c r="J196" s="138"/>
      <c r="K196" s="122"/>
      <c r="L196" s="122"/>
    </row>
    <row r="197" spans="1:12" ht="33" x14ac:dyDescent="0.2">
      <c r="A197" s="113"/>
      <c r="B197" s="113"/>
      <c r="C197" s="113"/>
      <c r="D197" s="8" t="s">
        <v>204</v>
      </c>
      <c r="E197" s="77"/>
      <c r="F197" s="79">
        <v>0</v>
      </c>
      <c r="G197" s="79"/>
      <c r="H197" s="79">
        <v>0</v>
      </c>
      <c r="I197" s="137"/>
      <c r="J197" s="138"/>
      <c r="K197" s="122"/>
      <c r="L197" s="122"/>
    </row>
    <row r="198" spans="1:12" ht="24.75" x14ac:dyDescent="0.2">
      <c r="A198" s="113"/>
      <c r="B198" s="113"/>
      <c r="C198" s="113"/>
      <c r="D198" s="8" t="s">
        <v>205</v>
      </c>
      <c r="E198" s="77"/>
      <c r="F198" s="79">
        <v>0</v>
      </c>
      <c r="G198" s="79"/>
      <c r="H198" s="79">
        <v>0</v>
      </c>
      <c r="I198" s="137"/>
      <c r="J198" s="138"/>
      <c r="K198" s="122"/>
      <c r="L198" s="122"/>
    </row>
    <row r="199" spans="1:12" ht="24.75" x14ac:dyDescent="0.2">
      <c r="A199" s="113"/>
      <c r="B199" s="113"/>
      <c r="C199" s="113"/>
      <c r="D199" s="8" t="s">
        <v>206</v>
      </c>
      <c r="E199" s="77"/>
      <c r="F199" s="79">
        <v>0</v>
      </c>
      <c r="G199" s="79"/>
      <c r="H199" s="79">
        <v>0</v>
      </c>
      <c r="I199" s="137"/>
      <c r="J199" s="138"/>
      <c r="K199" s="122"/>
      <c r="L199" s="122"/>
    </row>
    <row r="200" spans="1:12" ht="41.25" x14ac:dyDescent="0.2">
      <c r="A200" s="113"/>
      <c r="B200" s="113"/>
      <c r="C200" s="113"/>
      <c r="D200" s="8" t="s">
        <v>207</v>
      </c>
      <c r="E200" s="77"/>
      <c r="F200" s="79">
        <v>0</v>
      </c>
      <c r="G200" s="79"/>
      <c r="H200" s="79">
        <v>0</v>
      </c>
      <c r="I200" s="137"/>
      <c r="J200" s="138"/>
      <c r="K200" s="122"/>
      <c r="L200" s="122"/>
    </row>
    <row r="201" spans="1:12" ht="24.75" x14ac:dyDescent="0.2">
      <c r="A201" s="113"/>
      <c r="B201" s="113"/>
      <c r="C201" s="113"/>
      <c r="D201" s="8" t="s">
        <v>208</v>
      </c>
      <c r="E201" s="77"/>
      <c r="F201" s="79">
        <v>0</v>
      </c>
      <c r="G201" s="79"/>
      <c r="H201" s="79">
        <v>0</v>
      </c>
      <c r="I201" s="137"/>
      <c r="J201" s="138"/>
      <c r="K201" s="122"/>
      <c r="L201" s="122"/>
    </row>
    <row r="202" spans="1:12" ht="24.75" x14ac:dyDescent="0.2">
      <c r="A202" s="113"/>
      <c r="B202" s="113"/>
      <c r="C202" s="113"/>
      <c r="D202" s="8" t="s">
        <v>209</v>
      </c>
      <c r="E202" s="77"/>
      <c r="F202" s="79">
        <v>0</v>
      </c>
      <c r="G202" s="79"/>
      <c r="H202" s="79">
        <v>0</v>
      </c>
      <c r="I202" s="137"/>
      <c r="J202" s="138"/>
      <c r="K202" s="122"/>
      <c r="L202" s="122"/>
    </row>
    <row r="203" spans="1:12" ht="24.75" x14ac:dyDescent="0.2">
      <c r="A203" s="113"/>
      <c r="B203" s="113"/>
      <c r="C203" s="113"/>
      <c r="D203" s="8" t="s">
        <v>210</v>
      </c>
      <c r="E203" s="77"/>
      <c r="F203" s="79">
        <v>0</v>
      </c>
      <c r="G203" s="79"/>
      <c r="H203" s="79">
        <v>0</v>
      </c>
      <c r="I203" s="137"/>
      <c r="J203" s="138"/>
      <c r="K203" s="122"/>
      <c r="L203" s="122"/>
    </row>
    <row r="204" spans="1:12" ht="33" x14ac:dyDescent="0.2">
      <c r="A204" s="113"/>
      <c r="B204" s="113"/>
      <c r="C204" s="113"/>
      <c r="D204" s="8" t="s">
        <v>211</v>
      </c>
      <c r="E204" s="77"/>
      <c r="F204" s="79">
        <v>0</v>
      </c>
      <c r="G204" s="79"/>
      <c r="H204" s="79">
        <v>0</v>
      </c>
      <c r="I204" s="137"/>
      <c r="J204" s="138"/>
      <c r="K204" s="122"/>
      <c r="L204" s="122"/>
    </row>
    <row r="205" spans="1:12" ht="57.75" x14ac:dyDescent="0.2">
      <c r="A205" s="113"/>
      <c r="B205" s="113"/>
      <c r="C205" s="113"/>
      <c r="D205" s="8" t="s">
        <v>212</v>
      </c>
      <c r="E205" s="77"/>
      <c r="F205" s="79">
        <v>0</v>
      </c>
      <c r="G205" s="79"/>
      <c r="H205" s="79">
        <v>0</v>
      </c>
      <c r="I205" s="137"/>
      <c r="J205" s="138"/>
      <c r="K205" s="122"/>
      <c r="L205" s="122"/>
    </row>
    <row r="206" spans="1:12" ht="41.25" x14ac:dyDescent="0.2">
      <c r="A206" s="113"/>
      <c r="B206" s="113"/>
      <c r="C206" s="113"/>
      <c r="D206" s="8" t="s">
        <v>213</v>
      </c>
      <c r="E206" s="77"/>
      <c r="F206" s="79">
        <v>0</v>
      </c>
      <c r="G206" s="79"/>
      <c r="H206" s="79">
        <v>0</v>
      </c>
      <c r="I206" s="137"/>
      <c r="J206" s="138"/>
      <c r="K206" s="122"/>
      <c r="L206" s="122"/>
    </row>
    <row r="207" spans="1:12" ht="24.75" x14ac:dyDescent="0.2">
      <c r="A207" s="114"/>
      <c r="B207" s="114"/>
      <c r="C207" s="114"/>
      <c r="D207" s="8" t="s">
        <v>214</v>
      </c>
      <c r="E207" s="77"/>
      <c r="F207" s="79">
        <v>0</v>
      </c>
      <c r="G207" s="79"/>
      <c r="H207" s="79">
        <v>0</v>
      </c>
      <c r="I207" s="137"/>
      <c r="J207" s="138"/>
      <c r="K207" s="123"/>
      <c r="L207" s="123"/>
    </row>
    <row r="208" spans="1:12" ht="16.5" customHeight="1" x14ac:dyDescent="0.2">
      <c r="A208" s="112">
        <v>4</v>
      </c>
      <c r="B208" s="112" t="s">
        <v>215</v>
      </c>
      <c r="C208" s="112" t="s">
        <v>216</v>
      </c>
      <c r="D208" s="86" t="s">
        <v>15</v>
      </c>
      <c r="E208" s="87"/>
      <c r="F208" s="87"/>
      <c r="G208" s="87"/>
      <c r="H208" s="87"/>
      <c r="I208" s="87"/>
      <c r="J208" s="87"/>
      <c r="K208" s="87"/>
      <c r="L208" s="88"/>
    </row>
    <row r="209" spans="1:12" ht="33" customHeight="1" x14ac:dyDescent="0.2">
      <c r="A209" s="113"/>
      <c r="B209" s="113"/>
      <c r="C209" s="113"/>
      <c r="D209" s="52" t="s">
        <v>217</v>
      </c>
      <c r="E209" s="48" t="s">
        <v>17</v>
      </c>
      <c r="F209" s="49">
        <v>30901.919999999998</v>
      </c>
      <c r="G209" s="49">
        <v>416500</v>
      </c>
      <c r="H209" s="49">
        <f>MIN(F209,G209)</f>
        <v>30901.919999999998</v>
      </c>
      <c r="I209" s="26">
        <f>H209</f>
        <v>30901.919999999998</v>
      </c>
      <c r="J209" s="50">
        <v>0</v>
      </c>
      <c r="K209" s="49">
        <v>30901.919999999998</v>
      </c>
      <c r="L209" s="49">
        <v>30901.919999999998</v>
      </c>
    </row>
    <row r="210" spans="1:12" ht="33" customHeight="1" x14ac:dyDescent="0.2">
      <c r="A210" s="113"/>
      <c r="B210" s="113"/>
      <c r="C210" s="113"/>
      <c r="D210" s="52" t="s">
        <v>218</v>
      </c>
      <c r="E210" s="48" t="s">
        <v>17</v>
      </c>
      <c r="F210" s="49">
        <v>143640.97233360002</v>
      </c>
      <c r="G210" s="49">
        <v>142800</v>
      </c>
      <c r="H210" s="49">
        <f t="shared" ref="H210:H264" si="7">MIN(F210,G210)</f>
        <v>142800</v>
      </c>
      <c r="I210" s="26">
        <f t="shared" ref="I210:I265" si="8">H210</f>
        <v>142800</v>
      </c>
      <c r="J210" s="50">
        <v>0</v>
      </c>
      <c r="K210" s="49">
        <v>142800</v>
      </c>
      <c r="L210" s="49">
        <v>142800</v>
      </c>
    </row>
    <row r="211" spans="1:12" ht="33" customHeight="1" x14ac:dyDescent="0.2">
      <c r="A211" s="113"/>
      <c r="B211" s="113"/>
      <c r="C211" s="113"/>
      <c r="D211" s="52" t="s">
        <v>219</v>
      </c>
      <c r="E211" s="48" t="s">
        <v>17</v>
      </c>
      <c r="F211" s="49">
        <v>105325.41556679997</v>
      </c>
      <c r="G211" s="49">
        <v>142800</v>
      </c>
      <c r="H211" s="49">
        <f t="shared" si="7"/>
        <v>105325.41556679997</v>
      </c>
      <c r="I211" s="26">
        <f t="shared" si="8"/>
        <v>105325.41556679997</v>
      </c>
      <c r="J211" s="50">
        <v>0</v>
      </c>
      <c r="K211" s="49">
        <v>105325.41556679997</v>
      </c>
      <c r="L211" s="49">
        <v>105325.41556679997</v>
      </c>
    </row>
    <row r="212" spans="1:12" ht="24.75" customHeight="1" x14ac:dyDescent="0.2">
      <c r="A212" s="113"/>
      <c r="B212" s="113"/>
      <c r="C212" s="113"/>
      <c r="D212" s="52" t="s">
        <v>220</v>
      </c>
      <c r="E212" s="48" t="s">
        <v>17</v>
      </c>
      <c r="F212" s="49">
        <v>185333.80708127999</v>
      </c>
      <c r="G212" s="49">
        <v>249900</v>
      </c>
      <c r="H212" s="49">
        <f t="shared" si="7"/>
        <v>185333.80708127999</v>
      </c>
      <c r="I212" s="26">
        <f t="shared" si="8"/>
        <v>185333.80708127999</v>
      </c>
      <c r="J212" s="50">
        <v>0</v>
      </c>
      <c r="K212" s="49">
        <v>185333.80708127999</v>
      </c>
      <c r="L212" s="49">
        <v>185333.80708127999</v>
      </c>
    </row>
    <row r="213" spans="1:12" ht="16.5" customHeight="1" x14ac:dyDescent="0.2">
      <c r="A213" s="113"/>
      <c r="B213" s="113"/>
      <c r="C213" s="113"/>
      <c r="D213" s="52" t="s">
        <v>221</v>
      </c>
      <c r="E213" s="48" t="s">
        <v>17</v>
      </c>
      <c r="F213" s="49">
        <v>67854.003445800001</v>
      </c>
      <c r="G213" s="49">
        <v>261800</v>
      </c>
      <c r="H213" s="49">
        <f t="shared" si="7"/>
        <v>67854.003445800001</v>
      </c>
      <c r="I213" s="26">
        <f t="shared" si="8"/>
        <v>67854.003445800001</v>
      </c>
      <c r="J213" s="50">
        <v>0</v>
      </c>
      <c r="K213" s="49">
        <v>67854.003445800001</v>
      </c>
      <c r="L213" s="49">
        <v>67854.003445800001</v>
      </c>
    </row>
    <row r="214" spans="1:12" ht="16.5" customHeight="1" x14ac:dyDescent="0.2">
      <c r="A214" s="113"/>
      <c r="B214" s="113"/>
      <c r="C214" s="113"/>
      <c r="D214" s="52" t="s">
        <v>222</v>
      </c>
      <c r="E214" s="48" t="s">
        <v>17</v>
      </c>
      <c r="F214" s="49">
        <v>95199.687176880005</v>
      </c>
      <c r="G214" s="49">
        <v>238000</v>
      </c>
      <c r="H214" s="49">
        <f t="shared" si="7"/>
        <v>95199.687176880005</v>
      </c>
      <c r="I214" s="26">
        <f t="shared" si="8"/>
        <v>95199.687176880005</v>
      </c>
      <c r="J214" s="50">
        <v>0</v>
      </c>
      <c r="K214" s="49">
        <v>95199.687176880005</v>
      </c>
      <c r="L214" s="49">
        <v>95199.687176880005</v>
      </c>
    </row>
    <row r="215" spans="1:12" ht="24.75" customHeight="1" x14ac:dyDescent="0.2">
      <c r="A215" s="113"/>
      <c r="B215" s="113"/>
      <c r="C215" s="113"/>
      <c r="D215" s="52" t="s">
        <v>223</v>
      </c>
      <c r="E215" s="48" t="s">
        <v>17</v>
      </c>
      <c r="F215" s="49">
        <v>67854.003445800001</v>
      </c>
      <c r="G215" s="49">
        <v>261800</v>
      </c>
      <c r="H215" s="49">
        <f t="shared" si="7"/>
        <v>67854.003445800001</v>
      </c>
      <c r="I215" s="26">
        <f t="shared" si="8"/>
        <v>67854.003445800001</v>
      </c>
      <c r="J215" s="50">
        <v>0</v>
      </c>
      <c r="K215" s="49">
        <v>67854.003445800001</v>
      </c>
      <c r="L215" s="49">
        <v>67854.003445800001</v>
      </c>
    </row>
    <row r="216" spans="1:12" ht="33" customHeight="1" x14ac:dyDescent="0.2">
      <c r="A216" s="113"/>
      <c r="B216" s="113"/>
      <c r="C216" s="113"/>
      <c r="D216" s="52" t="s">
        <v>224</v>
      </c>
      <c r="E216" s="48" t="s">
        <v>17</v>
      </c>
      <c r="F216" s="49">
        <v>122634.6</v>
      </c>
      <c r="G216" s="49">
        <v>226100</v>
      </c>
      <c r="H216" s="49">
        <f t="shared" si="7"/>
        <v>122634.6</v>
      </c>
      <c r="I216" s="26">
        <f t="shared" si="8"/>
        <v>122634.6</v>
      </c>
      <c r="J216" s="50">
        <v>0</v>
      </c>
      <c r="K216" s="49">
        <v>122634.6</v>
      </c>
      <c r="L216" s="49">
        <v>122634.6</v>
      </c>
    </row>
    <row r="217" spans="1:12" ht="16.5" customHeight="1" x14ac:dyDescent="0.2">
      <c r="A217" s="113"/>
      <c r="B217" s="113"/>
      <c r="C217" s="113"/>
      <c r="D217" s="52" t="s">
        <v>225</v>
      </c>
      <c r="E217" s="48" t="s">
        <v>17</v>
      </c>
      <c r="F217" s="49">
        <v>34260.020873364003</v>
      </c>
      <c r="G217" s="49">
        <v>452200</v>
      </c>
      <c r="H217" s="49">
        <f t="shared" si="7"/>
        <v>34260.020873364003</v>
      </c>
      <c r="I217" s="26">
        <f t="shared" si="8"/>
        <v>34260.020873364003</v>
      </c>
      <c r="J217" s="50">
        <v>0</v>
      </c>
      <c r="K217" s="49">
        <v>34260.020873364003</v>
      </c>
      <c r="L217" s="49">
        <v>34260.020873364003</v>
      </c>
    </row>
    <row r="218" spans="1:12" ht="16.5" customHeight="1" x14ac:dyDescent="0.2">
      <c r="A218" s="113"/>
      <c r="B218" s="113"/>
      <c r="C218" s="113"/>
      <c r="D218" s="52" t="s">
        <v>226</v>
      </c>
      <c r="E218" s="48" t="s">
        <v>17</v>
      </c>
      <c r="F218" s="49">
        <v>274645.52982719999</v>
      </c>
      <c r="G218" s="49">
        <v>238000</v>
      </c>
      <c r="H218" s="49">
        <f t="shared" si="7"/>
        <v>238000</v>
      </c>
      <c r="I218" s="26">
        <f t="shared" si="8"/>
        <v>238000</v>
      </c>
      <c r="J218" s="50">
        <v>0</v>
      </c>
      <c r="K218" s="49">
        <v>238000</v>
      </c>
      <c r="L218" s="49">
        <v>238000</v>
      </c>
    </row>
    <row r="219" spans="1:12" ht="24.75" customHeight="1" x14ac:dyDescent="0.2">
      <c r="A219" s="113"/>
      <c r="B219" s="113"/>
      <c r="C219" s="113"/>
      <c r="D219" s="52" t="s">
        <v>227</v>
      </c>
      <c r="E219" s="48" t="s">
        <v>17</v>
      </c>
      <c r="F219" s="49">
        <v>188409.3</v>
      </c>
      <c r="G219" s="49">
        <v>226100</v>
      </c>
      <c r="H219" s="49">
        <f t="shared" si="7"/>
        <v>188409.3</v>
      </c>
      <c r="I219" s="26">
        <f t="shared" si="8"/>
        <v>188409.3</v>
      </c>
      <c r="J219" s="50">
        <v>0</v>
      </c>
      <c r="K219" s="49">
        <v>188409.3</v>
      </c>
      <c r="L219" s="49">
        <v>188409.3</v>
      </c>
    </row>
    <row r="220" spans="1:12" ht="41.25" customHeight="1" x14ac:dyDescent="0.2">
      <c r="A220" s="113"/>
      <c r="B220" s="113"/>
      <c r="C220" s="113"/>
      <c r="D220" s="52" t="s">
        <v>228</v>
      </c>
      <c r="E220" s="48" t="s">
        <v>17</v>
      </c>
      <c r="F220" s="49">
        <v>146718.99316932002</v>
      </c>
      <c r="G220" s="49">
        <v>261800</v>
      </c>
      <c r="H220" s="49">
        <f t="shared" si="7"/>
        <v>146718.99316932002</v>
      </c>
      <c r="I220" s="26">
        <f t="shared" si="8"/>
        <v>146718.99316932002</v>
      </c>
      <c r="J220" s="50">
        <v>0</v>
      </c>
      <c r="K220" s="49">
        <v>146718.99316932002</v>
      </c>
      <c r="L220" s="49">
        <v>146718.99316932002</v>
      </c>
    </row>
    <row r="221" spans="1:12" ht="41.25" customHeight="1" x14ac:dyDescent="0.2">
      <c r="A221" s="113"/>
      <c r="B221" s="113"/>
      <c r="C221" s="113"/>
      <c r="D221" s="52" t="s">
        <v>229</v>
      </c>
      <c r="E221" s="48" t="s">
        <v>17</v>
      </c>
      <c r="F221" s="49">
        <v>79932.3</v>
      </c>
      <c r="G221" s="49">
        <v>232050</v>
      </c>
      <c r="H221" s="49">
        <f t="shared" si="7"/>
        <v>79932.3</v>
      </c>
      <c r="I221" s="26">
        <f t="shared" si="8"/>
        <v>79932.3</v>
      </c>
      <c r="J221" s="50">
        <v>0</v>
      </c>
      <c r="K221" s="49">
        <v>79932.3</v>
      </c>
      <c r="L221" s="49">
        <v>79932.3</v>
      </c>
    </row>
    <row r="222" spans="1:12" ht="24.75" customHeight="1" x14ac:dyDescent="0.2">
      <c r="A222" s="113"/>
      <c r="B222" s="113"/>
      <c r="C222" s="113"/>
      <c r="D222" s="52" t="s">
        <v>230</v>
      </c>
      <c r="E222" s="48" t="s">
        <v>17</v>
      </c>
      <c r="F222" s="49">
        <v>39029.736311280001</v>
      </c>
      <c r="G222" s="49">
        <v>142800</v>
      </c>
      <c r="H222" s="49">
        <f t="shared" si="7"/>
        <v>39029.736311280001</v>
      </c>
      <c r="I222" s="26">
        <f t="shared" si="8"/>
        <v>39029.736311280001</v>
      </c>
      <c r="J222" s="50">
        <v>0</v>
      </c>
      <c r="K222" s="49">
        <v>39029.736311280001</v>
      </c>
      <c r="L222" s="49">
        <v>39029.736311280001</v>
      </c>
    </row>
    <row r="223" spans="1:12" ht="33" customHeight="1" x14ac:dyDescent="0.2">
      <c r="A223" s="113"/>
      <c r="B223" s="113"/>
      <c r="C223" s="113"/>
      <c r="D223" s="52" t="s">
        <v>231</v>
      </c>
      <c r="E223" s="48" t="s">
        <v>17</v>
      </c>
      <c r="F223" s="49">
        <v>130791.5247408</v>
      </c>
      <c r="G223" s="49">
        <v>2975000</v>
      </c>
      <c r="H223" s="49">
        <f>G223</f>
        <v>2975000</v>
      </c>
      <c r="I223" s="26">
        <f t="shared" si="8"/>
        <v>2975000</v>
      </c>
      <c r="J223" s="50">
        <v>0</v>
      </c>
      <c r="K223" s="49">
        <v>2975000</v>
      </c>
      <c r="L223" s="49">
        <v>2975000</v>
      </c>
    </row>
    <row r="224" spans="1:12" ht="24.75" customHeight="1" x14ac:dyDescent="0.2">
      <c r="A224" s="113"/>
      <c r="B224" s="113"/>
      <c r="C224" s="113"/>
      <c r="D224" s="52" t="s">
        <v>232</v>
      </c>
      <c r="E224" s="48" t="s">
        <v>17</v>
      </c>
      <c r="F224" s="49">
        <v>240773.92701647998</v>
      </c>
      <c r="G224" s="49">
        <v>2618000</v>
      </c>
      <c r="H224" s="49">
        <f>G224</f>
        <v>2618000</v>
      </c>
      <c r="I224" s="26">
        <f t="shared" si="8"/>
        <v>2618000</v>
      </c>
      <c r="J224" s="50">
        <v>0</v>
      </c>
      <c r="K224" s="49">
        <v>2618000</v>
      </c>
      <c r="L224" s="49">
        <v>2618000</v>
      </c>
    </row>
    <row r="225" spans="1:12" ht="33" customHeight="1" x14ac:dyDescent="0.2">
      <c r="A225" s="113"/>
      <c r="B225" s="113"/>
      <c r="C225" s="113"/>
      <c r="D225" s="52" t="s">
        <v>233</v>
      </c>
      <c r="E225" s="48" t="s">
        <v>17</v>
      </c>
      <c r="F225" s="49">
        <v>143779.90673759999</v>
      </c>
      <c r="G225" s="49">
        <v>226100</v>
      </c>
      <c r="H225" s="49">
        <f t="shared" si="7"/>
        <v>143779.90673759999</v>
      </c>
      <c r="I225" s="26">
        <f t="shared" si="8"/>
        <v>143779.90673759999</v>
      </c>
      <c r="J225" s="50">
        <v>0</v>
      </c>
      <c r="K225" s="49">
        <v>143779.90673759999</v>
      </c>
      <c r="L225" s="49">
        <v>143779.90673759999</v>
      </c>
    </row>
    <row r="226" spans="1:12" ht="49.5" customHeight="1" x14ac:dyDescent="0.2">
      <c r="A226" s="113"/>
      <c r="B226" s="113"/>
      <c r="C226" s="113"/>
      <c r="D226" s="52" t="s">
        <v>234</v>
      </c>
      <c r="E226" s="48" t="s">
        <v>17</v>
      </c>
      <c r="F226" s="49">
        <v>111877.67547528002</v>
      </c>
      <c r="G226" s="49">
        <v>166600</v>
      </c>
      <c r="H226" s="49">
        <f t="shared" si="7"/>
        <v>111877.67547528002</v>
      </c>
      <c r="I226" s="26">
        <f t="shared" si="8"/>
        <v>111877.67547528002</v>
      </c>
      <c r="J226" s="50">
        <v>0</v>
      </c>
      <c r="K226" s="49">
        <v>111877.67547528002</v>
      </c>
      <c r="L226" s="49">
        <v>111877.67547528002</v>
      </c>
    </row>
    <row r="227" spans="1:12" ht="24.75" customHeight="1" x14ac:dyDescent="0.2">
      <c r="A227" s="113"/>
      <c r="B227" s="113"/>
      <c r="C227" s="113"/>
      <c r="D227" s="52" t="s">
        <v>235</v>
      </c>
      <c r="E227" s="48" t="s">
        <v>17</v>
      </c>
      <c r="F227" s="49">
        <v>71663.450594736001</v>
      </c>
      <c r="G227" s="49">
        <v>226100</v>
      </c>
      <c r="H227" s="49">
        <f t="shared" si="7"/>
        <v>71663.450594736001</v>
      </c>
      <c r="I227" s="26">
        <f t="shared" si="8"/>
        <v>71663.450594736001</v>
      </c>
      <c r="J227" s="50">
        <v>0</v>
      </c>
      <c r="K227" s="49">
        <v>71663.450594736001</v>
      </c>
      <c r="L227" s="49">
        <v>71663.450594736001</v>
      </c>
    </row>
    <row r="228" spans="1:12" ht="33" customHeight="1" x14ac:dyDescent="0.2">
      <c r="A228" s="113"/>
      <c r="B228" s="113"/>
      <c r="C228" s="113"/>
      <c r="D228" s="52" t="s">
        <v>236</v>
      </c>
      <c r="E228" s="48" t="s">
        <v>17</v>
      </c>
      <c r="F228" s="49">
        <v>98661.091357080004</v>
      </c>
      <c r="G228" s="49">
        <v>226100</v>
      </c>
      <c r="H228" s="49">
        <f t="shared" si="7"/>
        <v>98661.091357080004</v>
      </c>
      <c r="I228" s="26">
        <f t="shared" si="8"/>
        <v>98661.091357080004</v>
      </c>
      <c r="J228" s="50">
        <v>0</v>
      </c>
      <c r="K228" s="49">
        <v>98661.091357080004</v>
      </c>
      <c r="L228" s="49">
        <v>98661.091357080004</v>
      </c>
    </row>
    <row r="229" spans="1:12" ht="16.5" customHeight="1" x14ac:dyDescent="0.2">
      <c r="A229" s="113"/>
      <c r="B229" s="113"/>
      <c r="C229" s="113"/>
      <c r="D229" s="52" t="s">
        <v>237</v>
      </c>
      <c r="E229" s="48" t="s">
        <v>17</v>
      </c>
      <c r="F229" s="49">
        <v>105022.67088455999</v>
      </c>
      <c r="G229" s="49">
        <v>1059100</v>
      </c>
      <c r="H229" s="49">
        <f t="shared" si="7"/>
        <v>105022.67088455999</v>
      </c>
      <c r="I229" s="26">
        <f t="shared" si="8"/>
        <v>105022.67088455999</v>
      </c>
      <c r="J229" s="50">
        <v>0</v>
      </c>
      <c r="K229" s="49">
        <v>105022.67088455999</v>
      </c>
      <c r="L229" s="49">
        <v>105022.67088455999</v>
      </c>
    </row>
    <row r="230" spans="1:12" ht="33" customHeight="1" x14ac:dyDescent="0.2">
      <c r="A230" s="113"/>
      <c r="B230" s="113"/>
      <c r="C230" s="113"/>
      <c r="D230" s="52" t="s">
        <v>238</v>
      </c>
      <c r="E230" s="48" t="s">
        <v>17</v>
      </c>
      <c r="F230" s="49">
        <v>293532.53999999998</v>
      </c>
      <c r="G230" s="49">
        <v>261800</v>
      </c>
      <c r="H230" s="49">
        <f t="shared" si="7"/>
        <v>261800</v>
      </c>
      <c r="I230" s="26">
        <f t="shared" si="8"/>
        <v>261800</v>
      </c>
      <c r="J230" s="50">
        <v>0</v>
      </c>
      <c r="K230" s="49">
        <v>261800</v>
      </c>
      <c r="L230" s="49">
        <v>261800</v>
      </c>
    </row>
    <row r="231" spans="1:12" ht="24.75" customHeight="1" x14ac:dyDescent="0.2">
      <c r="A231" s="113"/>
      <c r="B231" s="113"/>
      <c r="C231" s="113"/>
      <c r="D231" s="52" t="s">
        <v>239</v>
      </c>
      <c r="E231" s="48" t="s">
        <v>17</v>
      </c>
      <c r="F231" s="49">
        <v>107932.19595015</v>
      </c>
      <c r="G231" s="49">
        <v>261800</v>
      </c>
      <c r="H231" s="49">
        <f t="shared" si="7"/>
        <v>107932.19595015</v>
      </c>
      <c r="I231" s="26">
        <f t="shared" si="8"/>
        <v>107932.19595015</v>
      </c>
      <c r="J231" s="50">
        <v>0</v>
      </c>
      <c r="K231" s="49">
        <v>107932.19595015</v>
      </c>
      <c r="L231" s="49">
        <v>107932.19595015</v>
      </c>
    </row>
    <row r="232" spans="1:12" ht="24.75" customHeight="1" x14ac:dyDescent="0.2">
      <c r="A232" s="113"/>
      <c r="B232" s="113"/>
      <c r="C232" s="113"/>
      <c r="D232" s="52" t="s">
        <v>240</v>
      </c>
      <c r="E232" s="48" t="s">
        <v>17</v>
      </c>
      <c r="F232" s="49">
        <v>207332.80347779999</v>
      </c>
      <c r="G232" s="49">
        <v>261800</v>
      </c>
      <c r="H232" s="49">
        <f t="shared" si="7"/>
        <v>207332.80347779999</v>
      </c>
      <c r="I232" s="26">
        <f t="shared" si="8"/>
        <v>207332.80347779999</v>
      </c>
      <c r="J232" s="50">
        <v>0</v>
      </c>
      <c r="K232" s="49">
        <v>207332.80347779999</v>
      </c>
      <c r="L232" s="49">
        <v>207332.80347779999</v>
      </c>
    </row>
    <row r="233" spans="1:12" ht="24.75" customHeight="1" x14ac:dyDescent="0.2">
      <c r="A233" s="113"/>
      <c r="B233" s="113"/>
      <c r="C233" s="113"/>
      <c r="D233" s="52" t="s">
        <v>241</v>
      </c>
      <c r="E233" s="48" t="s">
        <v>17</v>
      </c>
      <c r="F233" s="49">
        <v>207332.80347779999</v>
      </c>
      <c r="G233" s="49">
        <v>261800</v>
      </c>
      <c r="H233" s="49">
        <f t="shared" si="7"/>
        <v>207332.80347779999</v>
      </c>
      <c r="I233" s="26">
        <f t="shared" si="8"/>
        <v>207332.80347779999</v>
      </c>
      <c r="J233" s="50">
        <v>0</v>
      </c>
      <c r="K233" s="49">
        <v>207332.80347779999</v>
      </c>
      <c r="L233" s="49">
        <v>207332.80347779999</v>
      </c>
    </row>
    <row r="234" spans="1:12" ht="33" customHeight="1" x14ac:dyDescent="0.2">
      <c r="A234" s="113"/>
      <c r="B234" s="113"/>
      <c r="C234" s="113"/>
      <c r="D234" s="52" t="s">
        <v>242</v>
      </c>
      <c r="E234" s="48" t="s">
        <v>17</v>
      </c>
      <c r="F234" s="49">
        <v>117489.26440679999</v>
      </c>
      <c r="G234" s="49">
        <v>261800</v>
      </c>
      <c r="H234" s="49">
        <f t="shared" si="7"/>
        <v>117489.26440679999</v>
      </c>
      <c r="I234" s="26">
        <f t="shared" si="8"/>
        <v>117489.26440679999</v>
      </c>
      <c r="J234" s="50">
        <v>0</v>
      </c>
      <c r="K234" s="49">
        <v>117489.26440679999</v>
      </c>
      <c r="L234" s="49">
        <v>117489.26440679999</v>
      </c>
    </row>
    <row r="235" spans="1:12" ht="24.75" customHeight="1" x14ac:dyDescent="0.2">
      <c r="A235" s="113"/>
      <c r="B235" s="113"/>
      <c r="C235" s="113"/>
      <c r="D235" s="52" t="s">
        <v>243</v>
      </c>
      <c r="E235" s="48" t="s">
        <v>17</v>
      </c>
      <c r="F235" s="49">
        <v>215710.99225104001</v>
      </c>
      <c r="G235" s="49">
        <v>261800</v>
      </c>
      <c r="H235" s="49">
        <f t="shared" si="7"/>
        <v>215710.99225104001</v>
      </c>
      <c r="I235" s="26">
        <f t="shared" si="8"/>
        <v>215710.99225104001</v>
      </c>
      <c r="J235" s="50">
        <v>0</v>
      </c>
      <c r="K235" s="49">
        <v>215710.99225104001</v>
      </c>
      <c r="L235" s="49">
        <v>215710.99225104001</v>
      </c>
    </row>
    <row r="236" spans="1:12" ht="16.5" customHeight="1" x14ac:dyDescent="0.2">
      <c r="A236" s="113"/>
      <c r="B236" s="113"/>
      <c r="C236" s="113"/>
      <c r="D236" s="52" t="s">
        <v>244</v>
      </c>
      <c r="E236" s="48" t="s">
        <v>17</v>
      </c>
      <c r="F236" s="49">
        <v>105325.41556679997</v>
      </c>
      <c r="G236" s="49">
        <v>226100</v>
      </c>
      <c r="H236" s="49">
        <f t="shared" si="7"/>
        <v>105325.41556679997</v>
      </c>
      <c r="I236" s="26">
        <f t="shared" si="8"/>
        <v>105325.41556679997</v>
      </c>
      <c r="J236" s="50">
        <v>0</v>
      </c>
      <c r="K236" s="49">
        <v>105325.41556679997</v>
      </c>
      <c r="L236" s="49">
        <v>105325.41556679997</v>
      </c>
    </row>
    <row r="237" spans="1:12" ht="41.25" customHeight="1" x14ac:dyDescent="0.2">
      <c r="A237" s="113"/>
      <c r="B237" s="113"/>
      <c r="C237" s="113"/>
      <c r="D237" s="52" t="s">
        <v>245</v>
      </c>
      <c r="E237" s="48" t="s">
        <v>17</v>
      </c>
      <c r="F237" s="49">
        <v>39029.736311280001</v>
      </c>
      <c r="G237" s="49">
        <v>142800</v>
      </c>
      <c r="H237" s="49">
        <f t="shared" si="7"/>
        <v>39029.736311280001</v>
      </c>
      <c r="I237" s="26">
        <f t="shared" si="8"/>
        <v>39029.736311280001</v>
      </c>
      <c r="J237" s="50">
        <v>0</v>
      </c>
      <c r="K237" s="49">
        <v>39029.736311280001</v>
      </c>
      <c r="L237" s="49">
        <v>39029.736311280001</v>
      </c>
    </row>
    <row r="238" spans="1:12" ht="33" customHeight="1" x14ac:dyDescent="0.2">
      <c r="A238" s="113"/>
      <c r="B238" s="113"/>
      <c r="C238" s="113"/>
      <c r="D238" s="52" t="s">
        <v>246</v>
      </c>
      <c r="E238" s="48" t="s">
        <v>17</v>
      </c>
      <c r="F238" s="49">
        <v>114880.79460000001</v>
      </c>
      <c r="G238" s="49">
        <v>142800</v>
      </c>
      <c r="H238" s="49">
        <f t="shared" si="7"/>
        <v>114880.79460000001</v>
      </c>
      <c r="I238" s="26">
        <f t="shared" si="8"/>
        <v>114880.79460000001</v>
      </c>
      <c r="J238" s="50">
        <v>0</v>
      </c>
      <c r="K238" s="49">
        <v>114880.79460000001</v>
      </c>
      <c r="L238" s="49">
        <v>114880.79460000001</v>
      </c>
    </row>
    <row r="239" spans="1:12" ht="41.25" customHeight="1" x14ac:dyDescent="0.2">
      <c r="A239" s="113"/>
      <c r="B239" s="113"/>
      <c r="C239" s="113"/>
      <c r="D239" s="52" t="s">
        <v>247</v>
      </c>
      <c r="E239" s="48" t="s">
        <v>17</v>
      </c>
      <c r="F239" s="49">
        <v>117827.1490968</v>
      </c>
      <c r="G239" s="49">
        <v>142800</v>
      </c>
      <c r="H239" s="49">
        <f t="shared" si="7"/>
        <v>117827.1490968</v>
      </c>
      <c r="I239" s="26">
        <f t="shared" si="8"/>
        <v>117827.1490968</v>
      </c>
      <c r="J239" s="50">
        <v>0</v>
      </c>
      <c r="K239" s="49">
        <v>117827.1490968</v>
      </c>
      <c r="L239" s="49">
        <v>117827.1490968</v>
      </c>
    </row>
    <row r="240" spans="1:12" ht="24.75" customHeight="1" x14ac:dyDescent="0.2">
      <c r="A240" s="113"/>
      <c r="B240" s="113"/>
      <c r="C240" s="113"/>
      <c r="D240" s="52" t="s">
        <v>248</v>
      </c>
      <c r="E240" s="48" t="s">
        <v>17</v>
      </c>
      <c r="F240" s="49">
        <v>69899.883429600013</v>
      </c>
      <c r="G240" s="49">
        <v>142800</v>
      </c>
      <c r="H240" s="49">
        <f t="shared" si="7"/>
        <v>69899.883429600013</v>
      </c>
      <c r="I240" s="26">
        <f t="shared" si="8"/>
        <v>69899.883429600013</v>
      </c>
      <c r="J240" s="50">
        <v>0</v>
      </c>
      <c r="K240" s="49">
        <v>69899.883429600013</v>
      </c>
      <c r="L240" s="49">
        <v>69899.883429600013</v>
      </c>
    </row>
    <row r="241" spans="1:12" ht="33" customHeight="1" x14ac:dyDescent="0.2">
      <c r="A241" s="113"/>
      <c r="B241" s="113"/>
      <c r="C241" s="113"/>
      <c r="D241" s="52" t="s">
        <v>177</v>
      </c>
      <c r="E241" s="48" t="s">
        <v>17</v>
      </c>
      <c r="F241" s="49">
        <v>52920.776076000002</v>
      </c>
      <c r="G241" s="49">
        <v>380800</v>
      </c>
      <c r="H241" s="49">
        <f t="shared" si="7"/>
        <v>52920.776076000002</v>
      </c>
      <c r="I241" s="26">
        <f t="shared" si="8"/>
        <v>52920.776076000002</v>
      </c>
      <c r="J241" s="50">
        <v>0</v>
      </c>
      <c r="K241" s="49">
        <v>52920.776076000002</v>
      </c>
      <c r="L241" s="49">
        <v>52920.776076000002</v>
      </c>
    </row>
    <row r="242" spans="1:12" ht="33" customHeight="1" x14ac:dyDescent="0.2">
      <c r="A242" s="113"/>
      <c r="B242" s="113"/>
      <c r="C242" s="113"/>
      <c r="D242" s="52" t="s">
        <v>178</v>
      </c>
      <c r="E242" s="48" t="s">
        <v>17</v>
      </c>
      <c r="F242" s="49">
        <v>73493.653346399995</v>
      </c>
      <c r="G242" s="49">
        <v>452200</v>
      </c>
      <c r="H242" s="49">
        <f t="shared" si="7"/>
        <v>73493.653346399995</v>
      </c>
      <c r="I242" s="26">
        <f t="shared" si="8"/>
        <v>73493.653346399995</v>
      </c>
      <c r="J242" s="50">
        <v>0</v>
      </c>
      <c r="K242" s="49">
        <v>73493.653346399995</v>
      </c>
      <c r="L242" s="49">
        <v>73493.653346399995</v>
      </c>
    </row>
    <row r="243" spans="1:12" ht="66" customHeight="1" x14ac:dyDescent="0.2">
      <c r="A243" s="113"/>
      <c r="B243" s="113"/>
      <c r="C243" s="113"/>
      <c r="D243" s="52" t="s">
        <v>179</v>
      </c>
      <c r="E243" s="48" t="s">
        <v>17</v>
      </c>
      <c r="F243" s="49">
        <v>70160.021561280009</v>
      </c>
      <c r="G243" s="49">
        <v>618800</v>
      </c>
      <c r="H243" s="49">
        <f t="shared" si="7"/>
        <v>70160.021561280009</v>
      </c>
      <c r="I243" s="26">
        <f t="shared" si="8"/>
        <v>70160.021561280009</v>
      </c>
      <c r="J243" s="50">
        <v>0</v>
      </c>
      <c r="K243" s="49">
        <v>70160.021561280009</v>
      </c>
      <c r="L243" s="49">
        <v>70160.021561280009</v>
      </c>
    </row>
    <row r="244" spans="1:12" ht="24.75" customHeight="1" x14ac:dyDescent="0.2">
      <c r="A244" s="113"/>
      <c r="B244" s="113"/>
      <c r="C244" s="113"/>
      <c r="D244" s="52" t="s">
        <v>180</v>
      </c>
      <c r="E244" s="48" t="s">
        <v>17</v>
      </c>
      <c r="F244" s="49">
        <v>186361.11830868002</v>
      </c>
      <c r="G244" s="49">
        <v>142800</v>
      </c>
      <c r="H244" s="49">
        <f t="shared" si="7"/>
        <v>142800</v>
      </c>
      <c r="I244" s="26">
        <f t="shared" si="8"/>
        <v>142800</v>
      </c>
      <c r="J244" s="50">
        <v>0</v>
      </c>
      <c r="K244" s="49">
        <v>142800</v>
      </c>
      <c r="L244" s="49">
        <v>142800</v>
      </c>
    </row>
    <row r="245" spans="1:12" ht="33" customHeight="1" x14ac:dyDescent="0.2">
      <c r="A245" s="113"/>
      <c r="B245" s="113"/>
      <c r="C245" s="113"/>
      <c r="D245" s="52" t="s">
        <v>181</v>
      </c>
      <c r="E245" s="48" t="s">
        <v>17</v>
      </c>
      <c r="F245" s="49">
        <v>105667.884147</v>
      </c>
      <c r="G245" s="49">
        <v>142800</v>
      </c>
      <c r="H245" s="49">
        <f t="shared" si="7"/>
        <v>105667.884147</v>
      </c>
      <c r="I245" s="26">
        <f t="shared" si="8"/>
        <v>105667.884147</v>
      </c>
      <c r="J245" s="50">
        <v>0</v>
      </c>
      <c r="K245" s="49">
        <v>105667.884147</v>
      </c>
      <c r="L245" s="49">
        <v>105667.884147</v>
      </c>
    </row>
    <row r="246" spans="1:12" ht="24.75" customHeight="1" x14ac:dyDescent="0.2">
      <c r="A246" s="113"/>
      <c r="B246" s="113"/>
      <c r="C246" s="113"/>
      <c r="D246" s="52" t="s">
        <v>182</v>
      </c>
      <c r="E246" s="48" t="s">
        <v>17</v>
      </c>
      <c r="F246" s="49">
        <v>69899.883429600013</v>
      </c>
      <c r="G246" s="49">
        <v>226100</v>
      </c>
      <c r="H246" s="49">
        <f t="shared" si="7"/>
        <v>69899.883429600013</v>
      </c>
      <c r="I246" s="26">
        <f t="shared" si="8"/>
        <v>69899.883429600013</v>
      </c>
      <c r="J246" s="50">
        <v>0</v>
      </c>
      <c r="K246" s="49">
        <v>69899.883429600013</v>
      </c>
      <c r="L246" s="49">
        <v>69899.883429600013</v>
      </c>
    </row>
    <row r="247" spans="1:12" ht="33" customHeight="1" x14ac:dyDescent="0.2">
      <c r="A247" s="113"/>
      <c r="B247" s="113"/>
      <c r="C247" s="113"/>
      <c r="D247" s="52" t="s">
        <v>183</v>
      </c>
      <c r="E247" s="48" t="s">
        <v>17</v>
      </c>
      <c r="F247" s="49">
        <v>156705.04050096005</v>
      </c>
      <c r="G247" s="49">
        <v>232050</v>
      </c>
      <c r="H247" s="49">
        <f t="shared" si="7"/>
        <v>156705.04050096005</v>
      </c>
      <c r="I247" s="26">
        <f t="shared" si="8"/>
        <v>156705.04050096005</v>
      </c>
      <c r="J247" s="50">
        <v>0</v>
      </c>
      <c r="K247" s="49">
        <v>156705.04050096005</v>
      </c>
      <c r="L247" s="49">
        <v>156705.04050096005</v>
      </c>
    </row>
    <row r="248" spans="1:12" ht="24.75" customHeight="1" x14ac:dyDescent="0.2">
      <c r="A248" s="113"/>
      <c r="B248" s="113"/>
      <c r="C248" s="113"/>
      <c r="D248" s="52" t="s">
        <v>184</v>
      </c>
      <c r="E248" s="48" t="s">
        <v>17</v>
      </c>
      <c r="F248" s="49">
        <v>294847.91535360005</v>
      </c>
      <c r="G248" s="49">
        <v>261800</v>
      </c>
      <c r="H248" s="49">
        <f t="shared" si="7"/>
        <v>261800</v>
      </c>
      <c r="I248" s="26">
        <f t="shared" si="8"/>
        <v>261800</v>
      </c>
      <c r="J248" s="50">
        <v>0</v>
      </c>
      <c r="K248" s="49">
        <v>261800</v>
      </c>
      <c r="L248" s="49">
        <v>261800</v>
      </c>
    </row>
    <row r="249" spans="1:12" ht="41.25" customHeight="1" x14ac:dyDescent="0.2">
      <c r="A249" s="113"/>
      <c r="B249" s="113"/>
      <c r="C249" s="113"/>
      <c r="D249" s="52" t="s">
        <v>185</v>
      </c>
      <c r="E249" s="48" t="s">
        <v>17</v>
      </c>
      <c r="F249" s="49">
        <v>105886.60659444</v>
      </c>
      <c r="G249" s="49">
        <v>232050</v>
      </c>
      <c r="H249" s="49">
        <f t="shared" si="7"/>
        <v>105886.60659444</v>
      </c>
      <c r="I249" s="26">
        <f t="shared" si="8"/>
        <v>105886.60659444</v>
      </c>
      <c r="J249" s="50">
        <v>0</v>
      </c>
      <c r="K249" s="49">
        <v>105886.60659444</v>
      </c>
      <c r="L249" s="49">
        <v>105886.60659444</v>
      </c>
    </row>
    <row r="250" spans="1:12" ht="41.25" customHeight="1" x14ac:dyDescent="0.2">
      <c r="A250" s="113"/>
      <c r="B250" s="113"/>
      <c r="C250" s="113"/>
      <c r="D250" s="52" t="s">
        <v>186</v>
      </c>
      <c r="E250" s="48" t="s">
        <v>17</v>
      </c>
      <c r="F250" s="49">
        <v>69899.883429600013</v>
      </c>
      <c r="G250" s="49">
        <v>142800</v>
      </c>
      <c r="H250" s="49">
        <f t="shared" si="7"/>
        <v>69899.883429600013</v>
      </c>
      <c r="I250" s="26">
        <f t="shared" si="8"/>
        <v>69899.883429600013</v>
      </c>
      <c r="J250" s="50">
        <v>0</v>
      </c>
      <c r="K250" s="49">
        <v>69899.883429600013</v>
      </c>
      <c r="L250" s="49">
        <v>69899.883429600013</v>
      </c>
    </row>
    <row r="251" spans="1:12" ht="33" customHeight="1" x14ac:dyDescent="0.2">
      <c r="A251" s="113"/>
      <c r="B251" s="113"/>
      <c r="C251" s="113"/>
      <c r="D251" s="52" t="s">
        <v>187</v>
      </c>
      <c r="E251" s="48" t="s">
        <v>17</v>
      </c>
      <c r="F251" s="49">
        <v>52920.776076000002</v>
      </c>
      <c r="G251" s="49">
        <v>261800</v>
      </c>
      <c r="H251" s="49">
        <f t="shared" si="7"/>
        <v>52920.776076000002</v>
      </c>
      <c r="I251" s="26">
        <f t="shared" si="8"/>
        <v>52920.776076000002</v>
      </c>
      <c r="J251" s="50">
        <v>0</v>
      </c>
      <c r="K251" s="49">
        <v>52920.776076000002</v>
      </c>
      <c r="L251" s="49">
        <v>52920.776076000002</v>
      </c>
    </row>
    <row r="252" spans="1:12" ht="33" customHeight="1" x14ac:dyDescent="0.2">
      <c r="A252" s="113"/>
      <c r="B252" s="113"/>
      <c r="C252" s="113"/>
      <c r="D252" s="52" t="s">
        <v>188</v>
      </c>
      <c r="E252" s="48" t="s">
        <v>17</v>
      </c>
      <c r="F252" s="49">
        <v>73493.653346399995</v>
      </c>
      <c r="G252" s="49">
        <v>154700</v>
      </c>
      <c r="H252" s="49">
        <f t="shared" si="7"/>
        <v>73493.653346399995</v>
      </c>
      <c r="I252" s="26">
        <f t="shared" si="8"/>
        <v>73493.653346399995</v>
      </c>
      <c r="J252" s="50">
        <v>0</v>
      </c>
      <c r="K252" s="49">
        <v>73493.653346399995</v>
      </c>
      <c r="L252" s="49">
        <v>73493.653346399995</v>
      </c>
    </row>
    <row r="253" spans="1:12" ht="33" customHeight="1" x14ac:dyDescent="0.2">
      <c r="A253" s="113"/>
      <c r="B253" s="113"/>
      <c r="C253" s="113"/>
      <c r="D253" s="52" t="s">
        <v>189</v>
      </c>
      <c r="E253" s="48" t="s">
        <v>17</v>
      </c>
      <c r="F253" s="49">
        <v>238949.9734776</v>
      </c>
      <c r="G253" s="49">
        <v>232050</v>
      </c>
      <c r="H253" s="49">
        <f t="shared" si="7"/>
        <v>232050</v>
      </c>
      <c r="I253" s="26">
        <f t="shared" si="8"/>
        <v>232050</v>
      </c>
      <c r="J253" s="50">
        <v>0</v>
      </c>
      <c r="K253" s="49">
        <v>232050</v>
      </c>
      <c r="L253" s="49">
        <v>232050</v>
      </c>
    </row>
    <row r="254" spans="1:12" ht="24.75" customHeight="1" x14ac:dyDescent="0.2">
      <c r="A254" s="113"/>
      <c r="B254" s="113"/>
      <c r="C254" s="113"/>
      <c r="D254" s="52" t="s">
        <v>190</v>
      </c>
      <c r="E254" s="48" t="s">
        <v>17</v>
      </c>
      <c r="F254" s="49">
        <v>178989.78810636001</v>
      </c>
      <c r="G254" s="49">
        <v>142800</v>
      </c>
      <c r="H254" s="49">
        <f t="shared" si="7"/>
        <v>142800</v>
      </c>
      <c r="I254" s="26">
        <f t="shared" si="8"/>
        <v>142800</v>
      </c>
      <c r="J254" s="50">
        <v>0</v>
      </c>
      <c r="K254" s="49">
        <v>142800</v>
      </c>
      <c r="L254" s="49">
        <v>142800</v>
      </c>
    </row>
    <row r="255" spans="1:12" ht="24.75" customHeight="1" x14ac:dyDescent="0.2">
      <c r="A255" s="113"/>
      <c r="B255" s="113"/>
      <c r="C255" s="113"/>
      <c r="D255" s="52" t="s">
        <v>191</v>
      </c>
      <c r="E255" s="48" t="s">
        <v>17</v>
      </c>
      <c r="F255" s="49">
        <v>196238.16356676002</v>
      </c>
      <c r="G255" s="49">
        <v>285600</v>
      </c>
      <c r="H255" s="49">
        <f t="shared" si="7"/>
        <v>196238.16356676002</v>
      </c>
      <c r="I255" s="26">
        <f t="shared" si="8"/>
        <v>196238.16356676002</v>
      </c>
      <c r="J255" s="50">
        <v>0</v>
      </c>
      <c r="K255" s="49">
        <v>196238.16356676002</v>
      </c>
      <c r="L255" s="49">
        <v>196238.16356676002</v>
      </c>
    </row>
    <row r="256" spans="1:12" ht="33" customHeight="1" x14ac:dyDescent="0.2">
      <c r="A256" s="113"/>
      <c r="B256" s="113"/>
      <c r="C256" s="113"/>
      <c r="D256" s="52" t="s">
        <v>192</v>
      </c>
      <c r="E256" s="48" t="s">
        <v>17</v>
      </c>
      <c r="F256" s="49">
        <v>52920.776076000002</v>
      </c>
      <c r="G256" s="49">
        <v>166600</v>
      </c>
      <c r="H256" s="49">
        <f t="shared" si="7"/>
        <v>52920.776076000002</v>
      </c>
      <c r="I256" s="26">
        <f t="shared" si="8"/>
        <v>52920.776076000002</v>
      </c>
      <c r="J256" s="50">
        <v>0</v>
      </c>
      <c r="K256" s="49">
        <v>52920.776076000002</v>
      </c>
      <c r="L256" s="49">
        <v>52920.776076000002</v>
      </c>
    </row>
    <row r="257" spans="1:12" ht="33" customHeight="1" x14ac:dyDescent="0.2">
      <c r="A257" s="113"/>
      <c r="B257" s="113"/>
      <c r="C257" s="113"/>
      <c r="D257" s="52" t="s">
        <v>193</v>
      </c>
      <c r="E257" s="48" t="s">
        <v>17</v>
      </c>
      <c r="F257" s="49">
        <v>73493.653346399995</v>
      </c>
      <c r="G257" s="49">
        <v>618800</v>
      </c>
      <c r="H257" s="49">
        <f t="shared" si="7"/>
        <v>73493.653346399995</v>
      </c>
      <c r="I257" s="26">
        <f t="shared" si="8"/>
        <v>73493.653346399995</v>
      </c>
      <c r="J257" s="50">
        <v>0</v>
      </c>
      <c r="K257" s="49">
        <v>73493.653346399995</v>
      </c>
      <c r="L257" s="49">
        <v>73493.653346399995</v>
      </c>
    </row>
    <row r="258" spans="1:12" ht="41.25" customHeight="1" x14ac:dyDescent="0.2">
      <c r="A258" s="113"/>
      <c r="B258" s="113"/>
      <c r="C258" s="113"/>
      <c r="D258" s="52" t="s">
        <v>194</v>
      </c>
      <c r="E258" s="48" t="s">
        <v>17</v>
      </c>
      <c r="F258" s="49">
        <v>238949.9734776</v>
      </c>
      <c r="G258" s="49">
        <v>465290</v>
      </c>
      <c r="H258" s="49">
        <f t="shared" si="7"/>
        <v>238949.9734776</v>
      </c>
      <c r="I258" s="26">
        <f t="shared" si="8"/>
        <v>238949.9734776</v>
      </c>
      <c r="J258" s="50">
        <v>0</v>
      </c>
      <c r="K258" s="49">
        <v>238949.9734776</v>
      </c>
      <c r="L258" s="49">
        <v>238949.9734776</v>
      </c>
    </row>
    <row r="259" spans="1:12" ht="24.75" customHeight="1" x14ac:dyDescent="0.2">
      <c r="A259" s="113"/>
      <c r="B259" s="113"/>
      <c r="C259" s="113"/>
      <c r="D259" s="52" t="s">
        <v>195</v>
      </c>
      <c r="E259" s="48" t="s">
        <v>17</v>
      </c>
      <c r="F259" s="49">
        <v>294847.91535360005</v>
      </c>
      <c r="G259" s="49">
        <v>142800</v>
      </c>
      <c r="H259" s="49">
        <f t="shared" si="7"/>
        <v>142800</v>
      </c>
      <c r="I259" s="26">
        <f t="shared" si="8"/>
        <v>142800</v>
      </c>
      <c r="J259" s="50">
        <v>0</v>
      </c>
      <c r="K259" s="49">
        <v>142800</v>
      </c>
      <c r="L259" s="49">
        <v>142800</v>
      </c>
    </row>
    <row r="260" spans="1:12" ht="33" customHeight="1" x14ac:dyDescent="0.2">
      <c r="A260" s="113"/>
      <c r="B260" s="113"/>
      <c r="C260" s="113"/>
      <c r="D260" s="52" t="s">
        <v>196</v>
      </c>
      <c r="E260" s="48" t="s">
        <v>17</v>
      </c>
      <c r="F260" s="49">
        <v>233993.3232168</v>
      </c>
      <c r="G260" s="49">
        <v>166600</v>
      </c>
      <c r="H260" s="49">
        <f t="shared" si="7"/>
        <v>166600</v>
      </c>
      <c r="I260" s="26">
        <f t="shared" si="8"/>
        <v>166600</v>
      </c>
      <c r="J260" s="50">
        <v>0</v>
      </c>
      <c r="K260" s="49">
        <v>166600</v>
      </c>
      <c r="L260" s="49">
        <v>166600</v>
      </c>
    </row>
    <row r="261" spans="1:12" ht="49.5" customHeight="1" x14ac:dyDescent="0.2">
      <c r="A261" s="113"/>
      <c r="B261" s="113"/>
      <c r="C261" s="113"/>
      <c r="D261" s="52" t="s">
        <v>197</v>
      </c>
      <c r="E261" s="48" t="s">
        <v>17</v>
      </c>
      <c r="F261" s="49">
        <v>69899.883429600013</v>
      </c>
      <c r="G261" s="49">
        <v>856800</v>
      </c>
      <c r="H261" s="49">
        <f t="shared" si="7"/>
        <v>69899.883429600013</v>
      </c>
      <c r="I261" s="26">
        <f t="shared" si="8"/>
        <v>69899.883429600013</v>
      </c>
      <c r="J261" s="50">
        <v>0</v>
      </c>
      <c r="K261" s="49">
        <v>69899.883429600013</v>
      </c>
      <c r="L261" s="49">
        <v>69899.883429600013</v>
      </c>
    </row>
    <row r="262" spans="1:12" ht="33" customHeight="1" x14ac:dyDescent="0.2">
      <c r="A262" s="113"/>
      <c r="B262" s="113"/>
      <c r="C262" s="113"/>
      <c r="D262" s="52" t="s">
        <v>198</v>
      </c>
      <c r="E262" s="48" t="s">
        <v>17</v>
      </c>
      <c r="F262" s="49">
        <v>31065.119999999999</v>
      </c>
      <c r="G262" s="49">
        <v>142800</v>
      </c>
      <c r="H262" s="49">
        <f t="shared" si="7"/>
        <v>31065.119999999999</v>
      </c>
      <c r="I262" s="26">
        <f t="shared" si="8"/>
        <v>31065.119999999999</v>
      </c>
      <c r="J262" s="50">
        <v>0</v>
      </c>
      <c r="K262" s="49">
        <v>31065.119999999999</v>
      </c>
      <c r="L262" s="49">
        <v>31065.119999999999</v>
      </c>
    </row>
    <row r="263" spans="1:12" ht="33" customHeight="1" x14ac:dyDescent="0.2">
      <c r="A263" s="113"/>
      <c r="B263" s="113"/>
      <c r="C263" s="113"/>
      <c r="D263" s="52" t="s">
        <v>199</v>
      </c>
      <c r="E263" s="48" t="s">
        <v>17</v>
      </c>
      <c r="F263" s="49">
        <v>191066.4</v>
      </c>
      <c r="G263" s="49">
        <v>142800</v>
      </c>
      <c r="H263" s="49">
        <f t="shared" si="7"/>
        <v>142800</v>
      </c>
      <c r="I263" s="26">
        <f t="shared" si="8"/>
        <v>142800</v>
      </c>
      <c r="J263" s="50">
        <v>0</v>
      </c>
      <c r="K263" s="49">
        <v>142800</v>
      </c>
      <c r="L263" s="49">
        <v>142800</v>
      </c>
    </row>
    <row r="264" spans="1:12" ht="41.25" customHeight="1" x14ac:dyDescent="0.2">
      <c r="A264" s="113"/>
      <c r="B264" s="113"/>
      <c r="C264" s="113"/>
      <c r="D264" s="52" t="s">
        <v>200</v>
      </c>
      <c r="E264" s="48" t="s">
        <v>17</v>
      </c>
      <c r="F264" s="49">
        <v>191066.4</v>
      </c>
      <c r="G264" s="49">
        <v>142800</v>
      </c>
      <c r="H264" s="49">
        <f t="shared" si="7"/>
        <v>142800</v>
      </c>
      <c r="I264" s="26">
        <f t="shared" si="8"/>
        <v>142800</v>
      </c>
      <c r="J264" s="50">
        <v>0</v>
      </c>
      <c r="K264" s="49">
        <v>142800</v>
      </c>
      <c r="L264" s="49">
        <v>142800</v>
      </c>
    </row>
    <row r="265" spans="1:12" ht="41.25" customHeight="1" x14ac:dyDescent="0.2">
      <c r="A265" s="113"/>
      <c r="B265" s="113"/>
      <c r="C265" s="113"/>
      <c r="D265" s="52" t="s">
        <v>249</v>
      </c>
      <c r="E265" s="48" t="s">
        <v>17</v>
      </c>
      <c r="F265" s="49">
        <v>395444.82</v>
      </c>
      <c r="G265" s="49">
        <v>261800</v>
      </c>
      <c r="H265" s="49">
        <f>MIN(F265,G265)</f>
        <v>261800</v>
      </c>
      <c r="I265" s="26">
        <f t="shared" si="8"/>
        <v>261800</v>
      </c>
      <c r="J265" s="50">
        <v>0</v>
      </c>
      <c r="K265" s="49">
        <v>261800</v>
      </c>
      <c r="L265" s="49">
        <v>261800</v>
      </c>
    </row>
    <row r="266" spans="1:12" ht="16.5" customHeight="1" x14ac:dyDescent="0.2">
      <c r="A266" s="113"/>
      <c r="B266" s="113"/>
      <c r="C266" s="113"/>
      <c r="D266" s="86" t="s">
        <v>81</v>
      </c>
      <c r="E266" s="87"/>
      <c r="F266" s="87"/>
      <c r="G266" s="87"/>
      <c r="H266" s="87"/>
      <c r="I266" s="87"/>
      <c r="J266" s="87"/>
      <c r="K266" s="87"/>
      <c r="L266" s="88"/>
    </row>
    <row r="267" spans="1:12" ht="24.75" x14ac:dyDescent="0.2">
      <c r="A267" s="113"/>
      <c r="B267" s="113"/>
      <c r="C267" s="113"/>
      <c r="D267" s="8" t="s">
        <v>250</v>
      </c>
      <c r="E267" s="77" t="s">
        <v>82</v>
      </c>
      <c r="F267" s="79">
        <v>137581.23961295999</v>
      </c>
      <c r="G267" s="79">
        <v>1005550</v>
      </c>
      <c r="H267" s="79">
        <f>MIN(F267,G267)</f>
        <v>137581.23961295999</v>
      </c>
      <c r="I267" s="136">
        <f>H267</f>
        <v>137581.23961295999</v>
      </c>
      <c r="J267" s="79">
        <v>0</v>
      </c>
      <c r="K267" s="121">
        <v>137581.23961295999</v>
      </c>
      <c r="L267" s="121">
        <v>137581.23961295999</v>
      </c>
    </row>
    <row r="268" spans="1:12" ht="24.75" x14ac:dyDescent="0.2">
      <c r="A268" s="113"/>
      <c r="B268" s="113"/>
      <c r="C268" s="113"/>
      <c r="D268" s="8" t="s">
        <v>115</v>
      </c>
      <c r="E268" s="77"/>
      <c r="F268" s="79">
        <v>0</v>
      </c>
      <c r="G268" s="79"/>
      <c r="H268" s="79">
        <v>0</v>
      </c>
      <c r="I268" s="137"/>
      <c r="J268" s="79">
        <v>0</v>
      </c>
      <c r="K268" s="122"/>
      <c r="L268" s="122"/>
    </row>
    <row r="269" spans="1:12" ht="33" x14ac:dyDescent="0.2">
      <c r="A269" s="113"/>
      <c r="B269" s="113"/>
      <c r="C269" s="113"/>
      <c r="D269" s="8" t="s">
        <v>251</v>
      </c>
      <c r="E269" s="77"/>
      <c r="F269" s="79">
        <v>0</v>
      </c>
      <c r="G269" s="79"/>
      <c r="H269" s="79">
        <v>0</v>
      </c>
      <c r="I269" s="137"/>
      <c r="J269" s="79">
        <v>0</v>
      </c>
      <c r="K269" s="122"/>
      <c r="L269" s="122"/>
    </row>
    <row r="270" spans="1:12" ht="41.25" x14ac:dyDescent="0.2">
      <c r="A270" s="113"/>
      <c r="B270" s="113"/>
      <c r="C270" s="113"/>
      <c r="D270" s="8" t="s">
        <v>118</v>
      </c>
      <c r="E270" s="77"/>
      <c r="F270" s="79">
        <v>0</v>
      </c>
      <c r="G270" s="79"/>
      <c r="H270" s="79">
        <v>0</v>
      </c>
      <c r="I270" s="137"/>
      <c r="J270" s="79">
        <v>0</v>
      </c>
      <c r="K270" s="122"/>
      <c r="L270" s="122"/>
    </row>
    <row r="271" spans="1:12" ht="16.5" x14ac:dyDescent="0.2">
      <c r="A271" s="113"/>
      <c r="B271" s="113"/>
      <c r="C271" s="113"/>
      <c r="D271" s="8" t="s">
        <v>252</v>
      </c>
      <c r="E271" s="77"/>
      <c r="F271" s="79">
        <v>0</v>
      </c>
      <c r="G271" s="79"/>
      <c r="H271" s="79">
        <v>0</v>
      </c>
      <c r="I271" s="137"/>
      <c r="J271" s="79">
        <v>0</v>
      </c>
      <c r="K271" s="122"/>
      <c r="L271" s="122"/>
    </row>
    <row r="272" spans="1:12" ht="24.75" x14ac:dyDescent="0.2">
      <c r="A272" s="113"/>
      <c r="B272" s="113"/>
      <c r="C272" s="113"/>
      <c r="D272" s="8" t="s">
        <v>119</v>
      </c>
      <c r="E272" s="77"/>
      <c r="F272" s="79">
        <v>0</v>
      </c>
      <c r="G272" s="79"/>
      <c r="H272" s="79">
        <v>0</v>
      </c>
      <c r="I272" s="137"/>
      <c r="J272" s="79">
        <v>0</v>
      </c>
      <c r="K272" s="122"/>
      <c r="L272" s="122"/>
    </row>
    <row r="273" spans="1:12" ht="16.5" x14ac:dyDescent="0.2">
      <c r="A273" s="113"/>
      <c r="B273" s="113"/>
      <c r="C273" s="113"/>
      <c r="D273" s="8" t="s">
        <v>253</v>
      </c>
      <c r="E273" s="77"/>
      <c r="F273" s="79">
        <v>0</v>
      </c>
      <c r="G273" s="79"/>
      <c r="H273" s="79">
        <v>0</v>
      </c>
      <c r="I273" s="137"/>
      <c r="J273" s="79">
        <v>0</v>
      </c>
      <c r="K273" s="122"/>
      <c r="L273" s="122"/>
    </row>
    <row r="274" spans="1:12" ht="16.5" x14ac:dyDescent="0.2">
      <c r="A274" s="113"/>
      <c r="B274" s="113"/>
      <c r="C274" s="113"/>
      <c r="D274" s="8" t="s">
        <v>254</v>
      </c>
      <c r="E274" s="77"/>
      <c r="F274" s="79">
        <v>0</v>
      </c>
      <c r="G274" s="79"/>
      <c r="H274" s="79">
        <v>0</v>
      </c>
      <c r="I274" s="137"/>
      <c r="J274" s="79">
        <v>0</v>
      </c>
      <c r="K274" s="122"/>
      <c r="L274" s="122"/>
    </row>
    <row r="275" spans="1:12" ht="33" x14ac:dyDescent="0.2">
      <c r="A275" s="113"/>
      <c r="B275" s="113"/>
      <c r="C275" s="113"/>
      <c r="D275" s="8" t="s">
        <v>255</v>
      </c>
      <c r="E275" s="77"/>
      <c r="F275" s="79">
        <v>0</v>
      </c>
      <c r="G275" s="79"/>
      <c r="H275" s="79">
        <v>0</v>
      </c>
      <c r="I275" s="137"/>
      <c r="J275" s="79" t="e">
        <v>#VALUE!</v>
      </c>
      <c r="K275" s="122"/>
      <c r="L275" s="122"/>
    </row>
    <row r="276" spans="1:12" ht="24.75" x14ac:dyDescent="0.2">
      <c r="A276" s="113"/>
      <c r="B276" s="113"/>
      <c r="C276" s="113"/>
      <c r="D276" s="8" t="s">
        <v>257</v>
      </c>
      <c r="E276" s="77"/>
      <c r="F276" s="79">
        <v>0</v>
      </c>
      <c r="G276" s="79"/>
      <c r="H276" s="79">
        <v>0</v>
      </c>
      <c r="I276" s="137"/>
      <c r="J276" s="79">
        <v>0</v>
      </c>
      <c r="K276" s="122"/>
      <c r="L276" s="122"/>
    </row>
    <row r="277" spans="1:12" ht="16.5" x14ac:dyDescent="0.2">
      <c r="A277" s="113"/>
      <c r="B277" s="113"/>
      <c r="C277" s="113"/>
      <c r="D277" s="8" t="s">
        <v>258</v>
      </c>
      <c r="E277" s="77"/>
      <c r="F277" s="79">
        <v>0</v>
      </c>
      <c r="G277" s="79"/>
      <c r="H277" s="79">
        <v>0</v>
      </c>
      <c r="I277" s="137"/>
      <c r="J277" s="79">
        <v>0</v>
      </c>
      <c r="K277" s="122"/>
      <c r="L277" s="122"/>
    </row>
    <row r="278" spans="1:12" ht="16.5" x14ac:dyDescent="0.2">
      <c r="A278" s="113"/>
      <c r="B278" s="113"/>
      <c r="C278" s="113"/>
      <c r="D278" s="8" t="s">
        <v>259</v>
      </c>
      <c r="E278" s="77"/>
      <c r="F278" s="79">
        <v>0</v>
      </c>
      <c r="G278" s="79"/>
      <c r="H278" s="79">
        <v>0</v>
      </c>
      <c r="I278" s="137"/>
      <c r="J278" s="79">
        <v>0</v>
      </c>
      <c r="K278" s="122"/>
      <c r="L278" s="122"/>
    </row>
    <row r="279" spans="1:12" ht="24.75" x14ac:dyDescent="0.2">
      <c r="A279" s="113"/>
      <c r="B279" s="113"/>
      <c r="C279" s="113"/>
      <c r="D279" s="8" t="s">
        <v>260</v>
      </c>
      <c r="E279" s="77"/>
      <c r="F279" s="79">
        <v>0</v>
      </c>
      <c r="G279" s="79"/>
      <c r="H279" s="79">
        <v>0</v>
      </c>
      <c r="I279" s="137"/>
      <c r="J279" s="79">
        <v>0</v>
      </c>
      <c r="K279" s="122"/>
      <c r="L279" s="122"/>
    </row>
    <row r="280" spans="1:12" ht="33" x14ac:dyDescent="0.2">
      <c r="A280" s="113"/>
      <c r="B280" s="113"/>
      <c r="C280" s="113"/>
      <c r="D280" s="8" t="s">
        <v>261</v>
      </c>
      <c r="E280" s="77"/>
      <c r="F280" s="79">
        <v>0</v>
      </c>
      <c r="G280" s="79"/>
      <c r="H280" s="79">
        <v>0</v>
      </c>
      <c r="I280" s="137"/>
      <c r="J280" s="79">
        <v>0</v>
      </c>
      <c r="K280" s="122"/>
      <c r="L280" s="122"/>
    </row>
    <row r="281" spans="1:12" ht="33" x14ac:dyDescent="0.2">
      <c r="A281" s="113"/>
      <c r="B281" s="113"/>
      <c r="C281" s="113"/>
      <c r="D281" s="8" t="s">
        <v>262</v>
      </c>
      <c r="E281" s="77"/>
      <c r="F281" s="79">
        <v>0</v>
      </c>
      <c r="G281" s="79"/>
      <c r="H281" s="79">
        <v>0</v>
      </c>
      <c r="I281" s="137"/>
      <c r="J281" s="79">
        <v>0</v>
      </c>
      <c r="K281" s="122"/>
      <c r="L281" s="122"/>
    </row>
    <row r="282" spans="1:12" ht="24.75" x14ac:dyDescent="0.2">
      <c r="A282" s="113"/>
      <c r="B282" s="113"/>
      <c r="C282" s="113"/>
      <c r="D282" s="8" t="s">
        <v>263</v>
      </c>
      <c r="E282" s="77"/>
      <c r="F282" s="79">
        <v>0</v>
      </c>
      <c r="G282" s="79"/>
      <c r="H282" s="79">
        <v>0</v>
      </c>
      <c r="I282" s="137"/>
      <c r="J282" s="79">
        <v>0</v>
      </c>
      <c r="K282" s="122"/>
      <c r="L282" s="122"/>
    </row>
    <row r="283" spans="1:12" ht="24.75" x14ac:dyDescent="0.2">
      <c r="A283" s="113"/>
      <c r="B283" s="113"/>
      <c r="C283" s="113"/>
      <c r="D283" s="8" t="s">
        <v>264</v>
      </c>
      <c r="E283" s="77"/>
      <c r="F283" s="79">
        <v>0</v>
      </c>
      <c r="G283" s="79"/>
      <c r="H283" s="79">
        <v>0</v>
      </c>
      <c r="I283" s="137"/>
      <c r="J283" s="79">
        <v>0</v>
      </c>
      <c r="K283" s="122"/>
      <c r="L283" s="122"/>
    </row>
    <row r="284" spans="1:12" ht="24.75" x14ac:dyDescent="0.2">
      <c r="A284" s="114"/>
      <c r="B284" s="114"/>
      <c r="C284" s="114"/>
      <c r="D284" s="8" t="s">
        <v>265</v>
      </c>
      <c r="E284" s="77"/>
      <c r="F284" s="79">
        <v>0</v>
      </c>
      <c r="G284" s="79"/>
      <c r="H284" s="79">
        <v>0</v>
      </c>
      <c r="I284" s="137"/>
      <c r="J284" s="79">
        <v>0</v>
      </c>
      <c r="K284" s="123"/>
      <c r="L284" s="123"/>
    </row>
    <row r="285" spans="1:12" ht="16.5" x14ac:dyDescent="0.2">
      <c r="A285" s="112">
        <v>5</v>
      </c>
      <c r="B285" s="112" t="s">
        <v>266</v>
      </c>
      <c r="C285" s="22" t="s">
        <v>267</v>
      </c>
      <c r="D285" s="86" t="s">
        <v>15</v>
      </c>
      <c r="E285" s="87"/>
      <c r="F285" s="87"/>
      <c r="G285" s="87"/>
      <c r="H285" s="87"/>
      <c r="I285" s="87"/>
      <c r="J285" s="87"/>
      <c r="K285" s="87"/>
      <c r="L285" s="88"/>
    </row>
    <row r="286" spans="1:12" ht="57.75" x14ac:dyDescent="0.2">
      <c r="A286" s="113"/>
      <c r="B286" s="113"/>
      <c r="C286" s="24"/>
      <c r="D286" s="8" t="s">
        <v>268</v>
      </c>
      <c r="E286" s="7" t="s">
        <v>17</v>
      </c>
      <c r="F286" s="9">
        <v>98661.091357080004</v>
      </c>
      <c r="G286" s="9">
        <v>310251</v>
      </c>
      <c r="H286" s="9">
        <f>MIN(F286,G286)</f>
        <v>98661.091357080004</v>
      </c>
      <c r="I286" s="26" t="e">
        <f>AVERAGE(#REF!,H286)</f>
        <v>#REF!</v>
      </c>
      <c r="J286" s="57">
        <v>72614.010515610003</v>
      </c>
      <c r="K286" s="49">
        <v>98661.091357080004</v>
      </c>
      <c r="L286" s="49">
        <v>98661.091357080004</v>
      </c>
    </row>
    <row r="287" spans="1:12" ht="33" x14ac:dyDescent="0.2">
      <c r="A287" s="113"/>
      <c r="B287" s="113"/>
      <c r="C287" s="24"/>
      <c r="D287" s="8" t="s">
        <v>269</v>
      </c>
      <c r="E287" s="7" t="s">
        <v>17</v>
      </c>
      <c r="F287" s="9">
        <v>101306.99784240001</v>
      </c>
      <c r="G287" s="9">
        <v>142800</v>
      </c>
      <c r="H287" s="9">
        <f t="shared" ref="H287:H343" si="9">MIN(F287,G287)</f>
        <v>101306.99784240001</v>
      </c>
      <c r="I287" s="26" t="e">
        <f>AVERAGE(#REF!,H287)</f>
        <v>#REF!</v>
      </c>
      <c r="J287" s="57">
        <v>74561.382865799998</v>
      </c>
      <c r="K287" s="49">
        <v>101306.99784240001</v>
      </c>
      <c r="L287" s="49">
        <v>101306.99784240001</v>
      </c>
    </row>
    <row r="288" spans="1:12" ht="33" x14ac:dyDescent="0.2">
      <c r="A288" s="113"/>
      <c r="B288" s="113"/>
      <c r="C288" s="24"/>
      <c r="D288" s="8" t="s">
        <v>270</v>
      </c>
      <c r="E288" s="7" t="s">
        <v>17</v>
      </c>
      <c r="F288" s="9">
        <v>181445.68525439998</v>
      </c>
      <c r="G288" s="9">
        <v>249900</v>
      </c>
      <c r="H288" s="9">
        <f t="shared" si="9"/>
        <v>181445.68525439998</v>
      </c>
      <c r="I288" s="26" t="e">
        <f>AVERAGE(#REF!,H288)</f>
        <v>#REF!</v>
      </c>
      <c r="J288" s="57">
        <v>133543.00784479998</v>
      </c>
      <c r="K288" s="49">
        <v>181445.68525439998</v>
      </c>
      <c r="L288" s="49">
        <v>181445.68525439998</v>
      </c>
    </row>
    <row r="289" spans="1:12" ht="24.75" x14ac:dyDescent="0.2">
      <c r="A289" s="113"/>
      <c r="B289" s="113"/>
      <c r="C289" s="24"/>
      <c r="D289" s="8" t="s">
        <v>221</v>
      </c>
      <c r="E289" s="7" t="s">
        <v>17</v>
      </c>
      <c r="F289" s="9">
        <v>66430.492884000007</v>
      </c>
      <c r="G289" s="9">
        <v>380800</v>
      </c>
      <c r="H289" s="9">
        <f t="shared" si="9"/>
        <v>66430.492884000007</v>
      </c>
      <c r="I289" s="26">
        <f>H289</f>
        <v>66430.492884000007</v>
      </c>
      <c r="J289" s="57">
        <v>0</v>
      </c>
      <c r="K289" s="49">
        <v>66430.492884000007</v>
      </c>
      <c r="L289" s="49">
        <v>66430.492884000007</v>
      </c>
    </row>
    <row r="290" spans="1:12" ht="33" x14ac:dyDescent="0.2">
      <c r="A290" s="113"/>
      <c r="B290" s="113"/>
      <c r="C290" s="24"/>
      <c r="D290" s="8" t="s">
        <v>271</v>
      </c>
      <c r="E290" s="7" t="s">
        <v>17</v>
      </c>
      <c r="F290" s="9">
        <v>66430.492884000007</v>
      </c>
      <c r="G290" s="9">
        <v>404600</v>
      </c>
      <c r="H290" s="9">
        <f t="shared" si="9"/>
        <v>66430.492884000007</v>
      </c>
      <c r="I290" s="26" t="e">
        <f>AVERAGE(#REF!,H290)</f>
        <v>#REF!</v>
      </c>
      <c r="J290" s="57">
        <v>48892.470603000002</v>
      </c>
      <c r="K290" s="49">
        <v>66430.492884000007</v>
      </c>
      <c r="L290" s="49">
        <v>66430.492884000007</v>
      </c>
    </row>
    <row r="291" spans="1:12" ht="33" x14ac:dyDescent="0.2">
      <c r="A291" s="113"/>
      <c r="B291" s="113"/>
      <c r="C291" s="24"/>
      <c r="D291" s="8" t="s">
        <v>272</v>
      </c>
      <c r="E291" s="7" t="s">
        <v>17</v>
      </c>
      <c r="F291" s="9">
        <v>93202.490942400007</v>
      </c>
      <c r="G291" s="9">
        <v>405854.26</v>
      </c>
      <c r="H291" s="9">
        <f t="shared" si="9"/>
        <v>93202.490942400007</v>
      </c>
      <c r="I291" s="26" t="e">
        <f>AVERAGE(#REF!,H291)</f>
        <v>#REF!</v>
      </c>
      <c r="J291" s="57">
        <v>68596.511190799996</v>
      </c>
      <c r="K291" s="49">
        <v>93202.490942400007</v>
      </c>
      <c r="L291" s="49">
        <v>93202.490942400007</v>
      </c>
    </row>
    <row r="292" spans="1:12" ht="16.5" x14ac:dyDescent="0.2">
      <c r="A292" s="113"/>
      <c r="B292" s="113"/>
      <c r="C292" s="24"/>
      <c r="D292" s="8" t="s">
        <v>273</v>
      </c>
      <c r="E292" s="7" t="s">
        <v>17</v>
      </c>
      <c r="F292" s="9">
        <v>12852.093962400002</v>
      </c>
      <c r="G292" s="9">
        <v>4052019.58</v>
      </c>
      <c r="H292" s="9">
        <f t="shared" si="9"/>
        <v>12852.093962400002</v>
      </c>
      <c r="I292" s="26">
        <f>H292</f>
        <v>12852.093962400002</v>
      </c>
      <c r="J292" s="57">
        <v>0</v>
      </c>
      <c r="K292" s="49">
        <v>12852.093962400002</v>
      </c>
      <c r="L292" s="49">
        <v>12852.093962400002</v>
      </c>
    </row>
    <row r="293" spans="1:12" ht="24.75" x14ac:dyDescent="0.2">
      <c r="A293" s="113"/>
      <c r="B293" s="113"/>
      <c r="C293" s="24"/>
      <c r="D293" s="8" t="s">
        <v>225</v>
      </c>
      <c r="E293" s="7" t="s">
        <v>17</v>
      </c>
      <c r="F293" s="9">
        <v>33541.279176720003</v>
      </c>
      <c r="G293" s="9">
        <v>452200</v>
      </c>
      <c r="H293" s="9">
        <f t="shared" si="9"/>
        <v>33541.279176720003</v>
      </c>
      <c r="I293" s="26" t="e">
        <f>AVERAGE(#REF!,H293)</f>
        <v>#REF!</v>
      </c>
      <c r="J293" s="57">
        <v>24686.19356774</v>
      </c>
      <c r="K293" s="49">
        <v>33541.279176720003</v>
      </c>
      <c r="L293" s="49">
        <v>33541.279176720003</v>
      </c>
    </row>
    <row r="294" spans="1:12" ht="49.5" x14ac:dyDescent="0.2">
      <c r="A294" s="113"/>
      <c r="B294" s="113"/>
      <c r="C294" s="24"/>
      <c r="D294" s="8" t="s">
        <v>274</v>
      </c>
      <c r="E294" s="7" t="s">
        <v>17</v>
      </c>
      <c r="F294" s="9">
        <v>37272.991108920003</v>
      </c>
      <c r="G294" s="9">
        <v>238000</v>
      </c>
      <c r="H294" s="9">
        <f t="shared" si="9"/>
        <v>37272.991108920003</v>
      </c>
      <c r="I294" s="26" t="e">
        <f>AVERAGE(#REF!,H294)</f>
        <v>#REF!</v>
      </c>
      <c r="J294" s="57">
        <v>27432.712643890001</v>
      </c>
      <c r="K294" s="49">
        <v>37272.991108920003</v>
      </c>
      <c r="L294" s="49">
        <v>37272.991108920003</v>
      </c>
    </row>
    <row r="295" spans="1:12" ht="49.5" x14ac:dyDescent="0.2">
      <c r="A295" s="113"/>
      <c r="B295" s="113"/>
      <c r="C295" s="24"/>
      <c r="D295" s="8" t="s">
        <v>275</v>
      </c>
      <c r="E295" s="7" t="s">
        <v>17</v>
      </c>
      <c r="F295" s="9">
        <v>126513.6682824</v>
      </c>
      <c r="G295" s="9">
        <v>226100</v>
      </c>
      <c r="H295" s="9">
        <f t="shared" si="9"/>
        <v>126513.6682824</v>
      </c>
      <c r="I295" s="26" t="e">
        <f>AVERAGE(#REF!,H295)</f>
        <v>#REF!</v>
      </c>
      <c r="J295" s="57">
        <v>93113.351095799997</v>
      </c>
      <c r="K295" s="49">
        <v>126513.6682824</v>
      </c>
      <c r="L295" s="49">
        <v>126513.6682824</v>
      </c>
    </row>
    <row r="296" spans="1:12" ht="41.25" x14ac:dyDescent="0.2">
      <c r="A296" s="113"/>
      <c r="B296" s="113"/>
      <c r="C296" s="24"/>
      <c r="D296" s="8" t="s">
        <v>276</v>
      </c>
      <c r="E296" s="7" t="s">
        <v>17</v>
      </c>
      <c r="F296" s="9">
        <v>235722.72575040002</v>
      </c>
      <c r="G296" s="9">
        <v>261800</v>
      </c>
      <c r="H296" s="9">
        <f t="shared" si="9"/>
        <v>235722.72575040002</v>
      </c>
      <c r="I296" s="26" t="e">
        <f>AVERAGE(#REF!,H296)</f>
        <v>#REF!</v>
      </c>
      <c r="J296" s="57">
        <v>173490.60557680001</v>
      </c>
      <c r="K296" s="49">
        <v>235722.72575040002</v>
      </c>
      <c r="L296" s="49">
        <v>235722.72575040002</v>
      </c>
    </row>
    <row r="297" spans="1:12" ht="33" x14ac:dyDescent="0.2">
      <c r="A297" s="113"/>
      <c r="B297" s="113"/>
      <c r="C297" s="24"/>
      <c r="D297" s="8" t="s">
        <v>277</v>
      </c>
      <c r="E297" s="7" t="s">
        <v>17</v>
      </c>
      <c r="F297" s="9">
        <v>128399.2066224</v>
      </c>
      <c r="G297" s="9">
        <v>232050</v>
      </c>
      <c r="H297" s="9">
        <f t="shared" si="9"/>
        <v>128399.2066224</v>
      </c>
      <c r="I297" s="26" t="e">
        <f>AVERAGE(#REF!,H297)</f>
        <v>#REF!</v>
      </c>
      <c r="J297" s="57">
        <v>94501.096750800003</v>
      </c>
      <c r="K297" s="49">
        <v>128399.2066224</v>
      </c>
      <c r="L297" s="49">
        <v>128399.2066224</v>
      </c>
    </row>
    <row r="298" spans="1:12" ht="41.25" x14ac:dyDescent="0.2">
      <c r="A298" s="113"/>
      <c r="B298" s="113"/>
      <c r="C298" s="24"/>
      <c r="D298" s="8" t="s">
        <v>228</v>
      </c>
      <c r="E298" s="7" t="s">
        <v>17</v>
      </c>
      <c r="F298" s="9">
        <v>277459.01766744006</v>
      </c>
      <c r="G298" s="9">
        <v>142800</v>
      </c>
      <c r="H298" s="9">
        <f t="shared" si="9"/>
        <v>142800</v>
      </c>
      <c r="I298" s="26" t="e">
        <f>AVERAGE(#REF!,H298)</f>
        <v>#REF!</v>
      </c>
      <c r="J298" s="57">
        <v>105718.95092620001</v>
      </c>
      <c r="K298" s="49">
        <v>142800</v>
      </c>
      <c r="L298" s="49">
        <v>142800</v>
      </c>
    </row>
    <row r="299" spans="1:12" ht="57.75" x14ac:dyDescent="0.2">
      <c r="A299" s="113"/>
      <c r="B299" s="113"/>
      <c r="C299" s="24"/>
      <c r="D299" s="8" t="s">
        <v>278</v>
      </c>
      <c r="E299" s="7" t="s">
        <v>17</v>
      </c>
      <c r="F299" s="9">
        <v>143640.97233360002</v>
      </c>
      <c r="G299" s="9">
        <v>2975000</v>
      </c>
      <c r="H299" s="9">
        <f t="shared" si="9"/>
        <v>143640.97233360002</v>
      </c>
      <c r="I299" s="26" t="e">
        <f>AVERAGE(#REF!,H299)</f>
        <v>#REF!</v>
      </c>
      <c r="J299" s="57">
        <v>101844.31636461001</v>
      </c>
      <c r="K299" s="49">
        <v>143640.97233360002</v>
      </c>
      <c r="L299" s="49">
        <v>143640.97233360002</v>
      </c>
    </row>
    <row r="300" spans="1:12" ht="66" x14ac:dyDescent="0.2">
      <c r="A300" s="113"/>
      <c r="B300" s="113"/>
      <c r="C300" s="24"/>
      <c r="D300" s="8" t="s">
        <v>279</v>
      </c>
      <c r="E300" s="7" t="s">
        <v>17</v>
      </c>
      <c r="F300" s="9">
        <v>138376.48312908001</v>
      </c>
      <c r="G300" s="9">
        <v>2618000</v>
      </c>
      <c r="H300" s="9">
        <f t="shared" si="9"/>
        <v>138376.48312908001</v>
      </c>
      <c r="I300" s="26" t="e">
        <f>AVERAGE(#REF!,H300)</f>
        <v>#REF!</v>
      </c>
      <c r="J300" s="57">
        <v>239263.90648420001</v>
      </c>
      <c r="K300" s="49">
        <v>138376.48312908001</v>
      </c>
      <c r="L300" s="49">
        <v>138376.48312908001</v>
      </c>
    </row>
    <row r="301" spans="1:12" ht="57.75" x14ac:dyDescent="0.2">
      <c r="A301" s="113"/>
      <c r="B301" s="113"/>
      <c r="C301" s="24"/>
      <c r="D301" s="8" t="s">
        <v>280</v>
      </c>
      <c r="E301" s="7" t="s">
        <v>17</v>
      </c>
      <c r="F301" s="9">
        <v>32223.519434400001</v>
      </c>
      <c r="G301" s="9">
        <v>226677.15</v>
      </c>
      <c r="H301" s="9">
        <f t="shared" si="9"/>
        <v>32223.519434400001</v>
      </c>
      <c r="I301" s="26" t="e">
        <f>AVERAGE(#REF!,H301)</f>
        <v>#REF!</v>
      </c>
      <c r="J301" s="57">
        <v>431174.89403999998</v>
      </c>
      <c r="K301" s="49">
        <v>32223.519434400001</v>
      </c>
      <c r="L301" s="49">
        <v>32223.519434400001</v>
      </c>
    </row>
    <row r="302" spans="1:12" ht="41.25" x14ac:dyDescent="0.2">
      <c r="A302" s="113"/>
      <c r="B302" s="113"/>
      <c r="C302" s="24"/>
      <c r="D302" s="8" t="s">
        <v>281</v>
      </c>
      <c r="E302" s="7" t="s">
        <v>17</v>
      </c>
      <c r="F302" s="9">
        <v>103115.79146399999</v>
      </c>
      <c r="G302" s="9">
        <v>166600</v>
      </c>
      <c r="H302" s="9">
        <f t="shared" si="9"/>
        <v>103115.79146399999</v>
      </c>
      <c r="I302" s="26" t="e">
        <f>AVERAGE(#REF!,H302)</f>
        <v>#REF!</v>
      </c>
      <c r="J302" s="57">
        <v>224588.72601000001</v>
      </c>
      <c r="K302" s="49">
        <v>103115.79146399999</v>
      </c>
      <c r="L302" s="49">
        <v>103115.79146399999</v>
      </c>
    </row>
    <row r="303" spans="1:12" ht="49.5" x14ac:dyDescent="0.2">
      <c r="A303" s="113"/>
      <c r="B303" s="113"/>
      <c r="C303" s="24"/>
      <c r="D303" s="8" t="s">
        <v>282</v>
      </c>
      <c r="E303" s="7" t="s">
        <v>17</v>
      </c>
      <c r="F303" s="9">
        <v>328868.38590564003</v>
      </c>
      <c r="G303" s="9">
        <v>226100</v>
      </c>
      <c r="H303" s="9">
        <f t="shared" si="9"/>
        <v>226100</v>
      </c>
      <c r="I303" s="26" t="e">
        <f>AVERAGE(#REF!,H303)</f>
        <v>#REF!</v>
      </c>
      <c r="J303" s="57">
        <v>242045.28962662999</v>
      </c>
      <c r="K303" s="49">
        <v>226100</v>
      </c>
      <c r="L303" s="49">
        <v>226100</v>
      </c>
    </row>
    <row r="304" spans="1:12" ht="41.25" x14ac:dyDescent="0.2">
      <c r="A304" s="113"/>
      <c r="B304" s="113"/>
      <c r="C304" s="24"/>
      <c r="D304" s="8" t="s">
        <v>283</v>
      </c>
      <c r="E304" s="7" t="s">
        <v>17</v>
      </c>
      <c r="F304" s="9">
        <v>36048.846691199993</v>
      </c>
      <c r="G304" s="9">
        <v>226100</v>
      </c>
      <c r="H304" s="9">
        <f t="shared" si="9"/>
        <v>36048.846691199993</v>
      </c>
      <c r="I304" s="26" t="e">
        <f>AVERAGE(#REF!,H304)</f>
        <v>#REF!</v>
      </c>
      <c r="J304" s="57">
        <v>26531.749210399998</v>
      </c>
      <c r="K304" s="49">
        <v>36048.846691199993</v>
      </c>
      <c r="L304" s="49">
        <v>36048.846691199993</v>
      </c>
    </row>
    <row r="305" spans="1:12" ht="24.75" x14ac:dyDescent="0.2">
      <c r="A305" s="113"/>
      <c r="B305" s="113"/>
      <c r="C305" s="24"/>
      <c r="D305" s="8" t="s">
        <v>284</v>
      </c>
      <c r="E305" s="7" t="s">
        <v>17</v>
      </c>
      <c r="F305" s="9">
        <v>97909.059276</v>
      </c>
      <c r="G305" s="9">
        <v>1059100</v>
      </c>
      <c r="H305" s="9">
        <f t="shared" si="9"/>
        <v>97909.059276</v>
      </c>
      <c r="I305" s="26" t="e">
        <f>AVERAGE(#REF!,H305)</f>
        <v>#REF!</v>
      </c>
      <c r="J305" s="57">
        <v>72060.519116999989</v>
      </c>
      <c r="K305" s="49">
        <v>97909.059276</v>
      </c>
      <c r="L305" s="49">
        <v>97909.059276</v>
      </c>
    </row>
    <row r="306" spans="1:12" ht="33" x14ac:dyDescent="0.2">
      <c r="A306" s="113"/>
      <c r="B306" s="113"/>
      <c r="C306" s="24"/>
      <c r="D306" s="8" t="s">
        <v>285</v>
      </c>
      <c r="E306" s="7" t="s">
        <v>17</v>
      </c>
      <c r="F306" s="9">
        <v>130791.5247408</v>
      </c>
      <c r="G306" s="9">
        <v>261800</v>
      </c>
      <c r="H306" s="9">
        <f t="shared" si="9"/>
        <v>130791.5247408</v>
      </c>
      <c r="I306" s="26" t="e">
        <f>AVERAGE(#REF!,H306)</f>
        <v>#REF!</v>
      </c>
      <c r="J306" s="57">
        <v>96261.829483599999</v>
      </c>
      <c r="K306" s="49">
        <v>130791.5247408</v>
      </c>
      <c r="L306" s="49">
        <v>130791.5247408</v>
      </c>
    </row>
    <row r="307" spans="1:12" ht="24.75" x14ac:dyDescent="0.2">
      <c r="A307" s="113"/>
      <c r="B307" s="113"/>
      <c r="C307" s="24"/>
      <c r="D307" s="8" t="s">
        <v>286</v>
      </c>
      <c r="E307" s="7" t="s">
        <v>17</v>
      </c>
      <c r="F307" s="9">
        <v>143779.90673759999</v>
      </c>
      <c r="G307" s="9">
        <v>261800</v>
      </c>
      <c r="H307" s="9">
        <f t="shared" si="9"/>
        <v>143779.90673759999</v>
      </c>
      <c r="I307" s="26" t="e">
        <f>AVERAGE(#REF!,H307)</f>
        <v>#REF!</v>
      </c>
      <c r="J307" s="57">
        <v>105821.2058692</v>
      </c>
      <c r="K307" s="49">
        <v>143779.90673759999</v>
      </c>
      <c r="L307" s="49">
        <v>143779.90673759999</v>
      </c>
    </row>
    <row r="308" spans="1:12" ht="41.25" x14ac:dyDescent="0.2">
      <c r="A308" s="113"/>
      <c r="B308" s="113"/>
      <c r="C308" s="24"/>
      <c r="D308" s="8" t="s">
        <v>287</v>
      </c>
      <c r="E308" s="7" t="s">
        <v>17</v>
      </c>
      <c r="F308" s="9">
        <v>109530.59137440001</v>
      </c>
      <c r="G308" s="9">
        <v>261800</v>
      </c>
      <c r="H308" s="9">
        <f t="shared" si="9"/>
        <v>109530.59137440001</v>
      </c>
      <c r="I308" s="26" t="e">
        <f>AVERAGE(#REF!,H308)</f>
        <v>#REF!</v>
      </c>
      <c r="J308" s="57">
        <v>80613.9016348</v>
      </c>
      <c r="K308" s="49">
        <v>109530.59137440001</v>
      </c>
      <c r="L308" s="49">
        <v>109530.59137440001</v>
      </c>
    </row>
    <row r="309" spans="1:12" ht="33" x14ac:dyDescent="0.2">
      <c r="A309" s="113"/>
      <c r="B309" s="113"/>
      <c r="C309" s="24"/>
      <c r="D309" s="8" t="s">
        <v>288</v>
      </c>
      <c r="E309" s="7" t="s">
        <v>17</v>
      </c>
      <c r="F309" s="9">
        <v>328868.38590564003</v>
      </c>
      <c r="G309" s="9">
        <v>261800</v>
      </c>
      <c r="H309" s="9">
        <f t="shared" si="9"/>
        <v>261800</v>
      </c>
      <c r="I309" s="26" t="e">
        <f>AVERAGE(#REF!,H309)</f>
        <v>#REF!</v>
      </c>
      <c r="J309" s="57">
        <v>51637.382815760007</v>
      </c>
      <c r="K309" s="49">
        <v>261800</v>
      </c>
      <c r="L309" s="49">
        <v>261800</v>
      </c>
    </row>
    <row r="310" spans="1:12" ht="24.75" x14ac:dyDescent="0.2">
      <c r="A310" s="113"/>
      <c r="B310" s="113"/>
      <c r="C310" s="24"/>
      <c r="D310" s="8" t="s">
        <v>289</v>
      </c>
      <c r="E310" s="7" t="s">
        <v>17</v>
      </c>
      <c r="F310" s="9">
        <v>102819.39806880002</v>
      </c>
      <c r="G310" s="9">
        <v>261800</v>
      </c>
      <c r="H310" s="9">
        <f t="shared" si="9"/>
        <v>102819.39806880002</v>
      </c>
      <c r="I310" s="26" t="e">
        <f>AVERAGE(#REF!,H310)</f>
        <v>#REF!</v>
      </c>
      <c r="J310" s="57">
        <v>75674.500959600002</v>
      </c>
      <c r="K310" s="49">
        <v>102819.39806880002</v>
      </c>
      <c r="L310" s="49">
        <v>102819.39806880002</v>
      </c>
    </row>
    <row r="311" spans="1:12" ht="41.25" x14ac:dyDescent="0.2">
      <c r="A311" s="113"/>
      <c r="B311" s="113"/>
      <c r="C311" s="24"/>
      <c r="D311" s="8" t="s">
        <v>290</v>
      </c>
      <c r="E311" s="7" t="s">
        <v>17</v>
      </c>
      <c r="F311" s="9">
        <v>123441.23317680001</v>
      </c>
      <c r="G311" s="9">
        <v>261800</v>
      </c>
      <c r="H311" s="9">
        <f t="shared" si="9"/>
        <v>123441.23317680001</v>
      </c>
      <c r="I311" s="26" t="e">
        <f>AVERAGE(#REF!,H311)</f>
        <v>#REF!</v>
      </c>
      <c r="J311" s="57">
        <v>77770.970755250004</v>
      </c>
      <c r="K311" s="49">
        <v>123441.23317680001</v>
      </c>
      <c r="L311" s="49">
        <v>123441.23317680001</v>
      </c>
    </row>
    <row r="312" spans="1:12" ht="24.75" x14ac:dyDescent="0.2">
      <c r="A312" s="113"/>
      <c r="B312" s="113"/>
      <c r="C312" s="24"/>
      <c r="D312" s="8" t="s">
        <v>241</v>
      </c>
      <c r="E312" s="7" t="s">
        <v>17</v>
      </c>
      <c r="F312" s="9">
        <v>202983.16424400001</v>
      </c>
      <c r="G312" s="9">
        <v>226100</v>
      </c>
      <c r="H312" s="9">
        <f t="shared" si="9"/>
        <v>202983.16424400001</v>
      </c>
      <c r="I312" s="26" t="e">
        <f>AVERAGE(#REF!,H312)</f>
        <v>#REF!</v>
      </c>
      <c r="J312" s="57">
        <v>149394.471723</v>
      </c>
      <c r="K312" s="49">
        <v>202983.16424400001</v>
      </c>
      <c r="L312" s="49">
        <v>202983.16424400001</v>
      </c>
    </row>
    <row r="313" spans="1:12" ht="33" x14ac:dyDescent="0.2">
      <c r="A313" s="113"/>
      <c r="B313" s="113"/>
      <c r="C313" s="24"/>
      <c r="D313" s="8" t="s">
        <v>291</v>
      </c>
      <c r="E313" s="7" t="s">
        <v>17</v>
      </c>
      <c r="F313" s="9">
        <v>115024.45466400002</v>
      </c>
      <c r="G313" s="9">
        <v>143049.9</v>
      </c>
      <c r="H313" s="9">
        <f t="shared" si="9"/>
        <v>115024.45466400002</v>
      </c>
      <c r="I313" s="26" t="e">
        <f>AVERAGE(#REF!,H313)</f>
        <v>#REF!</v>
      </c>
      <c r="J313" s="57">
        <v>84657.354238</v>
      </c>
      <c r="K313" s="49">
        <v>115024.45466400002</v>
      </c>
      <c r="L313" s="49">
        <v>115024.45466400002</v>
      </c>
    </row>
    <row r="314" spans="1:12" ht="24.75" x14ac:dyDescent="0.2">
      <c r="A314" s="113"/>
      <c r="B314" s="113"/>
      <c r="C314" s="24"/>
      <c r="D314" s="8" t="s">
        <v>292</v>
      </c>
      <c r="E314" s="7" t="s">
        <v>17</v>
      </c>
      <c r="F314" s="9">
        <v>211185.58681920002</v>
      </c>
      <c r="G314" s="9">
        <v>149011.79999999999</v>
      </c>
      <c r="H314" s="9">
        <f t="shared" si="9"/>
        <v>149011.79999999999</v>
      </c>
      <c r="I314" s="26" t="e">
        <f>AVERAGE(#REF!,H314)</f>
        <v>#REF!</v>
      </c>
      <c r="J314" s="57">
        <v>155431.40878640002</v>
      </c>
      <c r="K314" s="49">
        <v>149011.79999999999</v>
      </c>
      <c r="L314" s="49">
        <v>149011.79999999999</v>
      </c>
    </row>
    <row r="315" spans="1:12" ht="24.75" x14ac:dyDescent="0.2">
      <c r="A315" s="113"/>
      <c r="B315" s="113"/>
      <c r="C315" s="24"/>
      <c r="D315" s="8" t="s">
        <v>293</v>
      </c>
      <c r="E315" s="7" t="s">
        <v>17</v>
      </c>
      <c r="F315" s="9">
        <v>103115.79146399999</v>
      </c>
      <c r="G315" s="9">
        <v>160901.09</v>
      </c>
      <c r="H315" s="9">
        <f t="shared" si="9"/>
        <v>103115.79146399999</v>
      </c>
      <c r="I315" s="26" t="e">
        <f>AVERAGE(#REF!,H315)</f>
        <v>#REF!</v>
      </c>
      <c r="J315" s="57">
        <v>75892.644837999993</v>
      </c>
      <c r="K315" s="49">
        <v>103115.79146399999</v>
      </c>
      <c r="L315" s="49">
        <v>103115.79146399999</v>
      </c>
    </row>
    <row r="316" spans="1:12" ht="49.5" x14ac:dyDescent="0.2">
      <c r="A316" s="113"/>
      <c r="B316" s="113"/>
      <c r="C316" s="24"/>
      <c r="D316" s="8" t="s">
        <v>294</v>
      </c>
      <c r="E316" s="7" t="s">
        <v>17</v>
      </c>
      <c r="F316" s="9">
        <v>97909.059276</v>
      </c>
      <c r="G316" s="9">
        <v>143859.1</v>
      </c>
      <c r="H316" s="9">
        <f t="shared" si="9"/>
        <v>97909.059276</v>
      </c>
      <c r="I316" s="26" t="e">
        <f>AVERAGE(#REF!,H316)</f>
        <v>#REF!</v>
      </c>
      <c r="J316" s="57">
        <v>28123.030894800002</v>
      </c>
      <c r="K316" s="49">
        <v>97909.059276</v>
      </c>
      <c r="L316" s="49">
        <v>97909.059276</v>
      </c>
    </row>
    <row r="317" spans="1:12" ht="41.25" x14ac:dyDescent="0.2">
      <c r="A317" s="113"/>
      <c r="B317" s="113"/>
      <c r="C317" s="24"/>
      <c r="D317" s="8" t="s">
        <v>295</v>
      </c>
      <c r="E317" s="7" t="s">
        <v>17</v>
      </c>
      <c r="F317" s="9">
        <v>112470.708</v>
      </c>
      <c r="G317" s="9">
        <v>500497.33999999997</v>
      </c>
      <c r="H317" s="9">
        <f t="shared" si="9"/>
        <v>112470.708</v>
      </c>
      <c r="I317" s="26" t="e">
        <f>AVERAGE(#REF!,H317)</f>
        <v>#REF!</v>
      </c>
      <c r="J317" s="57">
        <v>82777.811000000002</v>
      </c>
      <c r="K317" s="49">
        <v>112470.708</v>
      </c>
      <c r="L317" s="49">
        <v>112470.708</v>
      </c>
    </row>
    <row r="318" spans="1:12" ht="41.25" x14ac:dyDescent="0.2">
      <c r="A318" s="113"/>
      <c r="B318" s="113"/>
      <c r="C318" s="24"/>
      <c r="D318" s="8" t="s">
        <v>296</v>
      </c>
      <c r="E318" s="7" t="s">
        <v>17</v>
      </c>
      <c r="F318" s="9">
        <v>115355.250864</v>
      </c>
      <c r="G318" s="9">
        <v>404898.69</v>
      </c>
      <c r="H318" s="9">
        <f t="shared" si="9"/>
        <v>115355.250864</v>
      </c>
      <c r="I318" s="26" t="e">
        <f>AVERAGE(#REF!,H318)</f>
        <v>#REF!</v>
      </c>
      <c r="J318" s="57">
        <v>84900.818388</v>
      </c>
      <c r="K318" s="49">
        <v>115355.250864</v>
      </c>
      <c r="L318" s="49">
        <v>115355.250864</v>
      </c>
    </row>
    <row r="319" spans="1:12" ht="33" x14ac:dyDescent="0.2">
      <c r="A319" s="113"/>
      <c r="B319" s="113"/>
      <c r="C319" s="24"/>
      <c r="D319" s="8" t="s">
        <v>177</v>
      </c>
      <c r="E319" s="7" t="s">
        <v>17</v>
      </c>
      <c r="F319" s="9">
        <v>52920.776076000002</v>
      </c>
      <c r="G319" s="9">
        <v>380800</v>
      </c>
      <c r="H319" s="9">
        <f t="shared" si="9"/>
        <v>52920.776076000002</v>
      </c>
      <c r="I319" s="27">
        <f>H319</f>
        <v>52920.776076000002</v>
      </c>
      <c r="J319" s="50">
        <v>0</v>
      </c>
      <c r="K319" s="49">
        <v>52920.776076000002</v>
      </c>
      <c r="L319" s="49">
        <v>52920.776076000002</v>
      </c>
    </row>
    <row r="320" spans="1:12" ht="41.25" x14ac:dyDescent="0.2">
      <c r="A320" s="113"/>
      <c r="B320" s="113"/>
      <c r="C320" s="24"/>
      <c r="D320" s="8" t="s">
        <v>178</v>
      </c>
      <c r="E320" s="7" t="s">
        <v>17</v>
      </c>
      <c r="F320" s="9">
        <v>73493.653346399995</v>
      </c>
      <c r="G320" s="9">
        <v>452200</v>
      </c>
      <c r="H320" s="9">
        <f t="shared" si="9"/>
        <v>73493.653346399995</v>
      </c>
      <c r="I320" s="27">
        <f t="shared" ref="I320:I343" si="10">H320</f>
        <v>73493.653346399995</v>
      </c>
      <c r="J320" s="50">
        <v>0</v>
      </c>
      <c r="K320" s="49">
        <v>73493.653346399995</v>
      </c>
      <c r="L320" s="49">
        <v>73493.653346399995</v>
      </c>
    </row>
    <row r="321" spans="1:12" ht="82.5" x14ac:dyDescent="0.2">
      <c r="A321" s="113"/>
      <c r="B321" s="113"/>
      <c r="C321" s="24"/>
      <c r="D321" s="8" t="s">
        <v>179</v>
      </c>
      <c r="E321" s="7" t="s">
        <v>17</v>
      </c>
      <c r="F321" s="9">
        <v>70160.021561280009</v>
      </c>
      <c r="G321" s="9">
        <v>618800</v>
      </c>
      <c r="H321" s="9">
        <f t="shared" si="9"/>
        <v>70160.021561280009</v>
      </c>
      <c r="I321" s="27">
        <f t="shared" si="10"/>
        <v>70160.021561280009</v>
      </c>
      <c r="J321" s="50">
        <v>0</v>
      </c>
      <c r="K321" s="49">
        <v>70160.021561280009</v>
      </c>
      <c r="L321" s="49">
        <v>70160.021561280009</v>
      </c>
    </row>
    <row r="322" spans="1:12" ht="41.25" x14ac:dyDescent="0.2">
      <c r="A322" s="113"/>
      <c r="B322" s="113"/>
      <c r="C322" s="24"/>
      <c r="D322" s="8" t="s">
        <v>180</v>
      </c>
      <c r="E322" s="7" t="s">
        <v>17</v>
      </c>
      <c r="F322" s="9">
        <v>186361.11830868002</v>
      </c>
      <c r="G322" s="9">
        <v>142800</v>
      </c>
      <c r="H322" s="9">
        <f t="shared" si="9"/>
        <v>142800</v>
      </c>
      <c r="I322" s="27">
        <f t="shared" si="10"/>
        <v>142800</v>
      </c>
      <c r="J322" s="50">
        <v>0</v>
      </c>
      <c r="K322" s="49">
        <v>142800</v>
      </c>
      <c r="L322" s="49">
        <v>142800</v>
      </c>
    </row>
    <row r="323" spans="1:12" ht="41.25" x14ac:dyDescent="0.2">
      <c r="A323" s="113"/>
      <c r="B323" s="113"/>
      <c r="C323" s="24"/>
      <c r="D323" s="8" t="s">
        <v>181</v>
      </c>
      <c r="E323" s="7" t="s">
        <v>17</v>
      </c>
      <c r="F323" s="9">
        <v>105667.884147</v>
      </c>
      <c r="G323" s="9">
        <v>142800</v>
      </c>
      <c r="H323" s="9">
        <f t="shared" si="9"/>
        <v>105667.884147</v>
      </c>
      <c r="I323" s="27">
        <f t="shared" si="10"/>
        <v>105667.884147</v>
      </c>
      <c r="J323" s="50">
        <v>0</v>
      </c>
      <c r="K323" s="49">
        <v>105667.884147</v>
      </c>
      <c r="L323" s="49">
        <v>105667.884147</v>
      </c>
    </row>
    <row r="324" spans="1:12" ht="41.25" x14ac:dyDescent="0.2">
      <c r="A324" s="113"/>
      <c r="B324" s="113"/>
      <c r="C324" s="24"/>
      <c r="D324" s="8" t="s">
        <v>182</v>
      </c>
      <c r="E324" s="7" t="s">
        <v>17</v>
      </c>
      <c r="F324" s="9">
        <v>69899.883429600013</v>
      </c>
      <c r="G324" s="9">
        <v>226100</v>
      </c>
      <c r="H324" s="9">
        <f t="shared" si="9"/>
        <v>69899.883429600013</v>
      </c>
      <c r="I324" s="27">
        <f t="shared" si="10"/>
        <v>69899.883429600013</v>
      </c>
      <c r="J324" s="50">
        <v>0</v>
      </c>
      <c r="K324" s="49">
        <v>69899.883429600013</v>
      </c>
      <c r="L324" s="49">
        <v>69899.883429600013</v>
      </c>
    </row>
    <row r="325" spans="1:12" ht="41.25" x14ac:dyDescent="0.2">
      <c r="A325" s="113"/>
      <c r="B325" s="113"/>
      <c r="C325" s="24"/>
      <c r="D325" s="8" t="s">
        <v>183</v>
      </c>
      <c r="E325" s="7" t="s">
        <v>17</v>
      </c>
      <c r="F325" s="9">
        <v>156705.04050096005</v>
      </c>
      <c r="G325" s="9">
        <v>232050</v>
      </c>
      <c r="H325" s="9">
        <f t="shared" si="9"/>
        <v>156705.04050096005</v>
      </c>
      <c r="I325" s="27">
        <f t="shared" si="10"/>
        <v>156705.04050096005</v>
      </c>
      <c r="J325" s="50">
        <v>0</v>
      </c>
      <c r="K325" s="49">
        <v>156705.04050096005</v>
      </c>
      <c r="L325" s="49">
        <v>156705.04050096005</v>
      </c>
    </row>
    <row r="326" spans="1:12" ht="33" x14ac:dyDescent="0.2">
      <c r="A326" s="113"/>
      <c r="B326" s="113"/>
      <c r="C326" s="24"/>
      <c r="D326" s="8" t="s">
        <v>184</v>
      </c>
      <c r="E326" s="7" t="s">
        <v>17</v>
      </c>
      <c r="F326" s="9">
        <v>294847.91535360005</v>
      </c>
      <c r="G326" s="9">
        <v>261800</v>
      </c>
      <c r="H326" s="9">
        <f t="shared" si="9"/>
        <v>261800</v>
      </c>
      <c r="I326" s="27">
        <f t="shared" si="10"/>
        <v>261800</v>
      </c>
      <c r="J326" s="50">
        <v>0</v>
      </c>
      <c r="K326" s="49">
        <v>261800</v>
      </c>
      <c r="L326" s="49">
        <v>261800</v>
      </c>
    </row>
    <row r="327" spans="1:12" ht="49.5" x14ac:dyDescent="0.2">
      <c r="A327" s="113"/>
      <c r="B327" s="113"/>
      <c r="C327" s="24"/>
      <c r="D327" s="8" t="s">
        <v>185</v>
      </c>
      <c r="E327" s="7" t="s">
        <v>17</v>
      </c>
      <c r="F327" s="9">
        <v>105886.60659444</v>
      </c>
      <c r="G327" s="9">
        <v>232050</v>
      </c>
      <c r="H327" s="9">
        <f t="shared" si="9"/>
        <v>105886.60659444</v>
      </c>
      <c r="I327" s="27">
        <f>H327</f>
        <v>105886.60659444</v>
      </c>
      <c r="J327" s="50">
        <v>0</v>
      </c>
      <c r="K327" s="49">
        <v>105886.60659444</v>
      </c>
      <c r="L327" s="49">
        <v>105886.60659444</v>
      </c>
    </row>
    <row r="328" spans="1:12" ht="49.5" x14ac:dyDescent="0.2">
      <c r="A328" s="113"/>
      <c r="B328" s="113"/>
      <c r="C328" s="24"/>
      <c r="D328" s="8" t="s">
        <v>186</v>
      </c>
      <c r="E328" s="7" t="s">
        <v>17</v>
      </c>
      <c r="F328" s="9">
        <v>69899.883429600013</v>
      </c>
      <c r="G328" s="9">
        <v>142800</v>
      </c>
      <c r="H328" s="9">
        <f t="shared" si="9"/>
        <v>69899.883429600013</v>
      </c>
      <c r="I328" s="27">
        <f t="shared" si="10"/>
        <v>69899.883429600013</v>
      </c>
      <c r="J328" s="50">
        <v>0</v>
      </c>
      <c r="K328" s="49">
        <v>69899.883429600013</v>
      </c>
      <c r="L328" s="49">
        <v>69899.883429600013</v>
      </c>
    </row>
    <row r="329" spans="1:12" ht="41.25" x14ac:dyDescent="0.2">
      <c r="A329" s="113"/>
      <c r="B329" s="113"/>
      <c r="C329" s="24"/>
      <c r="D329" s="8" t="s">
        <v>187</v>
      </c>
      <c r="E329" s="7" t="s">
        <v>17</v>
      </c>
      <c r="F329" s="9">
        <v>52920.776076000002</v>
      </c>
      <c r="G329" s="9">
        <v>261800</v>
      </c>
      <c r="H329" s="9">
        <f t="shared" si="9"/>
        <v>52920.776076000002</v>
      </c>
      <c r="I329" s="27">
        <f t="shared" si="10"/>
        <v>52920.776076000002</v>
      </c>
      <c r="J329" s="50">
        <v>0</v>
      </c>
      <c r="K329" s="49">
        <v>52920.776076000002</v>
      </c>
      <c r="L329" s="49">
        <v>52920.776076000002</v>
      </c>
    </row>
    <row r="330" spans="1:12" ht="41.25" x14ac:dyDescent="0.2">
      <c r="A330" s="113"/>
      <c r="B330" s="113"/>
      <c r="C330" s="24"/>
      <c r="D330" s="8" t="s">
        <v>188</v>
      </c>
      <c r="E330" s="7" t="s">
        <v>17</v>
      </c>
      <c r="F330" s="9">
        <v>73493.653346399995</v>
      </c>
      <c r="G330" s="9">
        <v>154700</v>
      </c>
      <c r="H330" s="9">
        <f t="shared" si="9"/>
        <v>73493.653346399995</v>
      </c>
      <c r="I330" s="27">
        <f t="shared" si="10"/>
        <v>73493.653346399995</v>
      </c>
      <c r="J330" s="50">
        <v>0</v>
      </c>
      <c r="K330" s="49">
        <v>73493.653346399995</v>
      </c>
      <c r="L330" s="49">
        <v>73493.653346399995</v>
      </c>
    </row>
    <row r="331" spans="1:12" ht="41.25" x14ac:dyDescent="0.2">
      <c r="A331" s="113"/>
      <c r="B331" s="113"/>
      <c r="C331" s="24"/>
      <c r="D331" s="8" t="s">
        <v>189</v>
      </c>
      <c r="E331" s="7" t="s">
        <v>17</v>
      </c>
      <c r="F331" s="9">
        <v>238949.9734776</v>
      </c>
      <c r="G331" s="9">
        <v>232050</v>
      </c>
      <c r="H331" s="9">
        <f t="shared" si="9"/>
        <v>232050</v>
      </c>
      <c r="I331" s="27">
        <f t="shared" si="10"/>
        <v>232050</v>
      </c>
      <c r="J331" s="50">
        <v>0</v>
      </c>
      <c r="K331" s="49">
        <v>232050</v>
      </c>
      <c r="L331" s="49">
        <v>232050</v>
      </c>
    </row>
    <row r="332" spans="1:12" ht="24.75" x14ac:dyDescent="0.2">
      <c r="A332" s="113"/>
      <c r="B332" s="113"/>
      <c r="C332" s="24"/>
      <c r="D332" s="8" t="s">
        <v>190</v>
      </c>
      <c r="E332" s="7" t="s">
        <v>17</v>
      </c>
      <c r="F332" s="9">
        <v>178989.78810636001</v>
      </c>
      <c r="G332" s="9">
        <v>142800</v>
      </c>
      <c r="H332" s="9">
        <f t="shared" si="9"/>
        <v>142800</v>
      </c>
      <c r="I332" s="27">
        <f t="shared" si="10"/>
        <v>142800</v>
      </c>
      <c r="J332" s="50">
        <v>0</v>
      </c>
      <c r="K332" s="49">
        <v>142800</v>
      </c>
      <c r="L332" s="49">
        <v>142800</v>
      </c>
    </row>
    <row r="333" spans="1:12" ht="24.75" x14ac:dyDescent="0.2">
      <c r="A333" s="113"/>
      <c r="B333" s="113"/>
      <c r="C333" s="24"/>
      <c r="D333" s="8" t="s">
        <v>191</v>
      </c>
      <c r="E333" s="7" t="s">
        <v>17</v>
      </c>
      <c r="F333" s="9">
        <v>196238.16356676002</v>
      </c>
      <c r="G333" s="9">
        <v>285600</v>
      </c>
      <c r="H333" s="9">
        <f t="shared" si="9"/>
        <v>196238.16356676002</v>
      </c>
      <c r="I333" s="27">
        <f t="shared" si="10"/>
        <v>196238.16356676002</v>
      </c>
      <c r="J333" s="50">
        <v>0</v>
      </c>
      <c r="K333" s="49">
        <v>196238.16356676002</v>
      </c>
      <c r="L333" s="49">
        <v>196238.16356676002</v>
      </c>
    </row>
    <row r="334" spans="1:12" ht="33" x14ac:dyDescent="0.2">
      <c r="A334" s="113"/>
      <c r="B334" s="113"/>
      <c r="C334" s="24"/>
      <c r="D334" s="8" t="s">
        <v>192</v>
      </c>
      <c r="E334" s="7" t="s">
        <v>17</v>
      </c>
      <c r="F334" s="9">
        <v>52920.776076000002</v>
      </c>
      <c r="G334" s="9">
        <v>166600</v>
      </c>
      <c r="H334" s="9">
        <f t="shared" si="9"/>
        <v>52920.776076000002</v>
      </c>
      <c r="I334" s="27">
        <f t="shared" si="10"/>
        <v>52920.776076000002</v>
      </c>
      <c r="J334" s="50">
        <v>0</v>
      </c>
      <c r="K334" s="49">
        <v>52920.776076000002</v>
      </c>
      <c r="L334" s="49">
        <v>52920.776076000002</v>
      </c>
    </row>
    <row r="335" spans="1:12" ht="33" x14ac:dyDescent="0.2">
      <c r="A335" s="113"/>
      <c r="B335" s="113"/>
      <c r="C335" s="24"/>
      <c r="D335" s="8" t="s">
        <v>193</v>
      </c>
      <c r="E335" s="7" t="s">
        <v>17</v>
      </c>
      <c r="F335" s="9">
        <v>73493.653346399995</v>
      </c>
      <c r="G335" s="9">
        <v>618800</v>
      </c>
      <c r="H335" s="9">
        <f t="shared" si="9"/>
        <v>73493.653346399995</v>
      </c>
      <c r="I335" s="27">
        <f t="shared" si="10"/>
        <v>73493.653346399995</v>
      </c>
      <c r="J335" s="50">
        <v>0</v>
      </c>
      <c r="K335" s="49">
        <v>73493.653346399995</v>
      </c>
      <c r="L335" s="49">
        <v>73493.653346399995</v>
      </c>
    </row>
    <row r="336" spans="1:12" ht="49.5" x14ac:dyDescent="0.2">
      <c r="A336" s="113"/>
      <c r="B336" s="113"/>
      <c r="C336" s="24"/>
      <c r="D336" s="8" t="s">
        <v>194</v>
      </c>
      <c r="E336" s="7" t="s">
        <v>17</v>
      </c>
      <c r="F336" s="9">
        <v>238949.9734776</v>
      </c>
      <c r="G336" s="9">
        <v>465290</v>
      </c>
      <c r="H336" s="9">
        <f t="shared" si="9"/>
        <v>238949.9734776</v>
      </c>
      <c r="I336" s="27">
        <f t="shared" si="10"/>
        <v>238949.9734776</v>
      </c>
      <c r="J336" s="50">
        <v>0</v>
      </c>
      <c r="K336" s="49">
        <v>238949.9734776</v>
      </c>
      <c r="L336" s="49">
        <v>238949.9734776</v>
      </c>
    </row>
    <row r="337" spans="1:12" ht="41.25" x14ac:dyDescent="0.2">
      <c r="A337" s="113"/>
      <c r="B337" s="113"/>
      <c r="C337" s="24"/>
      <c r="D337" s="8" t="s">
        <v>195</v>
      </c>
      <c r="E337" s="7" t="s">
        <v>17</v>
      </c>
      <c r="F337" s="9">
        <v>294847.91535360005</v>
      </c>
      <c r="G337" s="9">
        <v>142800</v>
      </c>
      <c r="H337" s="9">
        <f t="shared" si="9"/>
        <v>142800</v>
      </c>
      <c r="I337" s="27">
        <f t="shared" si="10"/>
        <v>142800</v>
      </c>
      <c r="J337" s="50">
        <v>0</v>
      </c>
      <c r="K337" s="49">
        <v>142800</v>
      </c>
      <c r="L337" s="49">
        <v>142800</v>
      </c>
    </row>
    <row r="338" spans="1:12" ht="41.25" x14ac:dyDescent="0.2">
      <c r="A338" s="113"/>
      <c r="B338" s="113"/>
      <c r="C338" s="24"/>
      <c r="D338" s="8" t="s">
        <v>196</v>
      </c>
      <c r="E338" s="7" t="s">
        <v>17</v>
      </c>
      <c r="F338" s="9">
        <v>233993.3232168</v>
      </c>
      <c r="G338" s="9">
        <v>166600</v>
      </c>
      <c r="H338" s="9">
        <f t="shared" si="9"/>
        <v>166600</v>
      </c>
      <c r="I338" s="27">
        <f t="shared" si="10"/>
        <v>166600</v>
      </c>
      <c r="J338" s="50">
        <v>0</v>
      </c>
      <c r="K338" s="49">
        <v>166600</v>
      </c>
      <c r="L338" s="49">
        <v>166600</v>
      </c>
    </row>
    <row r="339" spans="1:12" ht="57.75" x14ac:dyDescent="0.2">
      <c r="A339" s="113"/>
      <c r="B339" s="113"/>
      <c r="C339" s="24"/>
      <c r="D339" s="8" t="s">
        <v>197</v>
      </c>
      <c r="E339" s="7" t="s">
        <v>17</v>
      </c>
      <c r="F339" s="9">
        <v>69899.883429600013</v>
      </c>
      <c r="G339" s="9">
        <v>856800</v>
      </c>
      <c r="H339" s="9">
        <f t="shared" si="9"/>
        <v>69899.883429600013</v>
      </c>
      <c r="I339" s="27">
        <f t="shared" si="10"/>
        <v>69899.883429600013</v>
      </c>
      <c r="J339" s="50">
        <v>0</v>
      </c>
      <c r="K339" s="49">
        <v>69899.883429600013</v>
      </c>
      <c r="L339" s="49">
        <v>69899.883429600013</v>
      </c>
    </row>
    <row r="340" spans="1:12" ht="33" x14ac:dyDescent="0.2">
      <c r="A340" s="113"/>
      <c r="B340" s="113"/>
      <c r="C340" s="24"/>
      <c r="D340" s="8" t="s">
        <v>198</v>
      </c>
      <c r="E340" s="7" t="s">
        <v>17</v>
      </c>
      <c r="F340" s="9">
        <v>31065.119999999999</v>
      </c>
      <c r="G340" s="9">
        <v>142800</v>
      </c>
      <c r="H340" s="9">
        <f t="shared" si="9"/>
        <v>31065.119999999999</v>
      </c>
      <c r="I340" s="27">
        <f t="shared" si="10"/>
        <v>31065.119999999999</v>
      </c>
      <c r="J340" s="50">
        <v>0</v>
      </c>
      <c r="K340" s="49">
        <v>31065.119999999999</v>
      </c>
      <c r="L340" s="49">
        <v>31065.119999999999</v>
      </c>
    </row>
    <row r="341" spans="1:12" ht="33" x14ac:dyDescent="0.2">
      <c r="A341" s="113"/>
      <c r="B341" s="113"/>
      <c r="C341" s="24"/>
      <c r="D341" s="8" t="s">
        <v>199</v>
      </c>
      <c r="E341" s="7" t="s">
        <v>17</v>
      </c>
      <c r="F341" s="9">
        <v>191066.4</v>
      </c>
      <c r="G341" s="9">
        <v>142800</v>
      </c>
      <c r="H341" s="9">
        <f t="shared" si="9"/>
        <v>142800</v>
      </c>
      <c r="I341" s="27">
        <f t="shared" si="10"/>
        <v>142800</v>
      </c>
      <c r="J341" s="50">
        <v>0</v>
      </c>
      <c r="K341" s="49">
        <v>142800</v>
      </c>
      <c r="L341" s="49">
        <v>142800</v>
      </c>
    </row>
    <row r="342" spans="1:12" ht="41.25" x14ac:dyDescent="0.2">
      <c r="A342" s="113"/>
      <c r="B342" s="113"/>
      <c r="C342" s="24"/>
      <c r="D342" s="8" t="s">
        <v>200</v>
      </c>
      <c r="E342" s="7" t="s">
        <v>17</v>
      </c>
      <c r="F342" s="9">
        <v>191066.4</v>
      </c>
      <c r="G342" s="9">
        <v>142800</v>
      </c>
      <c r="H342" s="9">
        <f t="shared" si="9"/>
        <v>142800</v>
      </c>
      <c r="I342" s="27">
        <f t="shared" si="10"/>
        <v>142800</v>
      </c>
      <c r="J342" s="50">
        <v>0</v>
      </c>
      <c r="K342" s="49">
        <v>142800</v>
      </c>
      <c r="L342" s="49">
        <v>142800</v>
      </c>
    </row>
    <row r="343" spans="1:12" ht="49.5" x14ac:dyDescent="0.2">
      <c r="A343" s="113"/>
      <c r="B343" s="113"/>
      <c r="C343" s="24"/>
      <c r="D343" s="8" t="s">
        <v>249</v>
      </c>
      <c r="E343" s="7" t="s">
        <v>17</v>
      </c>
      <c r="F343" s="9">
        <v>395444.82</v>
      </c>
      <c r="G343" s="9">
        <v>261800</v>
      </c>
      <c r="H343" s="9">
        <f t="shared" si="9"/>
        <v>261800</v>
      </c>
      <c r="I343" s="27">
        <f t="shared" si="10"/>
        <v>261800</v>
      </c>
      <c r="J343" s="50">
        <v>0</v>
      </c>
      <c r="K343" s="49">
        <v>261800</v>
      </c>
      <c r="L343" s="49">
        <v>261800</v>
      </c>
    </row>
    <row r="344" spans="1:12" ht="16.5" customHeight="1" x14ac:dyDescent="0.2">
      <c r="A344" s="113"/>
      <c r="B344" s="113"/>
      <c r="C344" s="24"/>
      <c r="D344" s="86" t="s">
        <v>81</v>
      </c>
      <c r="E344" s="87"/>
      <c r="F344" s="87"/>
      <c r="G344" s="87"/>
      <c r="H344" s="87"/>
      <c r="I344" s="87"/>
      <c r="J344" s="87"/>
      <c r="K344" s="87"/>
      <c r="L344" s="88"/>
    </row>
    <row r="345" spans="1:12" ht="41.25" x14ac:dyDescent="0.2">
      <c r="A345" s="113"/>
      <c r="B345" s="113"/>
      <c r="C345" s="24"/>
      <c r="D345" s="8" t="s">
        <v>118</v>
      </c>
      <c r="E345" s="77" t="s">
        <v>82</v>
      </c>
      <c r="F345" s="79">
        <v>137581.23961295999</v>
      </c>
      <c r="G345" s="79">
        <v>1083874.6100000001</v>
      </c>
      <c r="H345" s="79">
        <f>MIN(F345,G345)</f>
        <v>137581.23961295999</v>
      </c>
      <c r="I345" s="136" t="e">
        <f>AVERAGE(#REF!,H345)</f>
        <v>#REF!</v>
      </c>
      <c r="J345" s="140">
        <v>99134.706453599996</v>
      </c>
      <c r="K345" s="121">
        <v>137581.23961295999</v>
      </c>
      <c r="L345" s="121">
        <v>137581.23961295999</v>
      </c>
    </row>
    <row r="346" spans="1:12" ht="24.75" x14ac:dyDescent="0.2">
      <c r="A346" s="113"/>
      <c r="B346" s="113"/>
      <c r="C346" s="24"/>
      <c r="D346" s="8" t="s">
        <v>114</v>
      </c>
      <c r="E346" s="77"/>
      <c r="F346" s="79">
        <v>0</v>
      </c>
      <c r="G346" s="79"/>
      <c r="H346" s="79">
        <v>0</v>
      </c>
      <c r="I346" s="137"/>
      <c r="J346" s="140"/>
      <c r="K346" s="122"/>
      <c r="L346" s="122"/>
    </row>
    <row r="347" spans="1:12" ht="24.75" x14ac:dyDescent="0.2">
      <c r="A347" s="113"/>
      <c r="B347" s="113"/>
      <c r="C347" s="24"/>
      <c r="D347" s="8" t="s">
        <v>115</v>
      </c>
      <c r="E347" s="77"/>
      <c r="F347" s="79">
        <v>0</v>
      </c>
      <c r="G347" s="79"/>
      <c r="H347" s="79">
        <v>0</v>
      </c>
      <c r="I347" s="137"/>
      <c r="J347" s="140"/>
      <c r="K347" s="122"/>
      <c r="L347" s="122"/>
    </row>
    <row r="348" spans="1:12" ht="24.75" x14ac:dyDescent="0.2">
      <c r="A348" s="113"/>
      <c r="B348" s="113"/>
      <c r="C348" s="24"/>
      <c r="D348" s="8" t="s">
        <v>119</v>
      </c>
      <c r="E348" s="77"/>
      <c r="F348" s="79">
        <v>0</v>
      </c>
      <c r="G348" s="79"/>
      <c r="H348" s="79">
        <v>0</v>
      </c>
      <c r="I348" s="137"/>
      <c r="J348" s="140"/>
      <c r="K348" s="122"/>
      <c r="L348" s="122"/>
    </row>
    <row r="349" spans="1:12" ht="16.5" x14ac:dyDescent="0.2">
      <c r="A349" s="113"/>
      <c r="B349" s="113"/>
      <c r="C349" s="24"/>
      <c r="D349" s="8" t="s">
        <v>253</v>
      </c>
      <c r="E349" s="77"/>
      <c r="F349" s="79">
        <v>0</v>
      </c>
      <c r="G349" s="79"/>
      <c r="H349" s="79">
        <v>0</v>
      </c>
      <c r="I349" s="137"/>
      <c r="J349" s="140"/>
      <c r="K349" s="122"/>
      <c r="L349" s="122"/>
    </row>
    <row r="350" spans="1:12" ht="24.75" x14ac:dyDescent="0.2">
      <c r="A350" s="113"/>
      <c r="B350" s="113"/>
      <c r="C350" s="24"/>
      <c r="D350" s="8" t="s">
        <v>297</v>
      </c>
      <c r="E350" s="77"/>
      <c r="F350" s="79">
        <v>0</v>
      </c>
      <c r="G350" s="79"/>
      <c r="H350" s="79">
        <v>0</v>
      </c>
      <c r="I350" s="137"/>
      <c r="J350" s="140"/>
      <c r="K350" s="122"/>
      <c r="L350" s="122"/>
    </row>
    <row r="351" spans="1:12" ht="33" x14ac:dyDescent="0.2">
      <c r="A351" s="113"/>
      <c r="B351" s="113"/>
      <c r="C351" s="24"/>
      <c r="D351" s="8" t="s">
        <v>255</v>
      </c>
      <c r="E351" s="77"/>
      <c r="F351" s="79">
        <v>0</v>
      </c>
      <c r="G351" s="79"/>
      <c r="H351" s="79">
        <v>0</v>
      </c>
      <c r="I351" s="137"/>
      <c r="J351" s="140"/>
      <c r="K351" s="122"/>
      <c r="L351" s="122"/>
    </row>
    <row r="352" spans="1:12" ht="24.75" x14ac:dyDescent="0.2">
      <c r="A352" s="113"/>
      <c r="B352" s="113"/>
      <c r="C352" s="24"/>
      <c r="D352" s="8" t="s">
        <v>257</v>
      </c>
      <c r="E352" s="77"/>
      <c r="F352" s="79">
        <v>0</v>
      </c>
      <c r="G352" s="79"/>
      <c r="H352" s="79">
        <v>0</v>
      </c>
      <c r="I352" s="137"/>
      <c r="J352" s="140"/>
      <c r="K352" s="122"/>
      <c r="L352" s="122"/>
    </row>
    <row r="353" spans="1:12" ht="16.5" x14ac:dyDescent="0.2">
      <c r="A353" s="113"/>
      <c r="B353" s="113"/>
      <c r="C353" s="24"/>
      <c r="D353" s="8" t="s">
        <v>258</v>
      </c>
      <c r="E353" s="77"/>
      <c r="F353" s="79">
        <v>0</v>
      </c>
      <c r="G353" s="79"/>
      <c r="H353" s="79">
        <v>0</v>
      </c>
      <c r="I353" s="137"/>
      <c r="J353" s="140"/>
      <c r="K353" s="122"/>
      <c r="L353" s="122"/>
    </row>
    <row r="354" spans="1:12" ht="16.5" x14ac:dyDescent="0.2">
      <c r="A354" s="113"/>
      <c r="B354" s="113"/>
      <c r="C354" s="24"/>
      <c r="D354" s="8" t="s">
        <v>259</v>
      </c>
      <c r="E354" s="77"/>
      <c r="F354" s="79">
        <v>0</v>
      </c>
      <c r="G354" s="79"/>
      <c r="H354" s="79">
        <v>0</v>
      </c>
      <c r="I354" s="137"/>
      <c r="J354" s="140"/>
      <c r="K354" s="122"/>
      <c r="L354" s="122"/>
    </row>
    <row r="355" spans="1:12" ht="33" x14ac:dyDescent="0.2">
      <c r="A355" s="113"/>
      <c r="B355" s="113"/>
      <c r="C355" s="24"/>
      <c r="D355" s="8" t="s">
        <v>298</v>
      </c>
      <c r="E355" s="77"/>
      <c r="F355" s="79">
        <v>0</v>
      </c>
      <c r="G355" s="79"/>
      <c r="H355" s="79">
        <v>0</v>
      </c>
      <c r="I355" s="137"/>
      <c r="J355" s="140"/>
      <c r="K355" s="122"/>
      <c r="L355" s="122"/>
    </row>
    <row r="356" spans="1:12" ht="33" x14ac:dyDescent="0.2">
      <c r="A356" s="113"/>
      <c r="B356" s="113"/>
      <c r="C356" s="24"/>
      <c r="D356" s="8" t="s">
        <v>261</v>
      </c>
      <c r="E356" s="77"/>
      <c r="F356" s="79">
        <v>0</v>
      </c>
      <c r="G356" s="79"/>
      <c r="H356" s="79">
        <v>0</v>
      </c>
      <c r="I356" s="137"/>
      <c r="J356" s="140"/>
      <c r="K356" s="122"/>
      <c r="L356" s="122"/>
    </row>
    <row r="357" spans="1:12" ht="33" x14ac:dyDescent="0.2">
      <c r="A357" s="113"/>
      <c r="B357" s="113"/>
      <c r="C357" s="24"/>
      <c r="D357" s="8" t="s">
        <v>262</v>
      </c>
      <c r="E357" s="77"/>
      <c r="F357" s="79">
        <v>0</v>
      </c>
      <c r="G357" s="79"/>
      <c r="H357" s="79">
        <v>0</v>
      </c>
      <c r="I357" s="137"/>
      <c r="J357" s="140"/>
      <c r="K357" s="122"/>
      <c r="L357" s="122"/>
    </row>
    <row r="358" spans="1:12" ht="24.75" x14ac:dyDescent="0.2">
      <c r="A358" s="113"/>
      <c r="B358" s="113"/>
      <c r="C358" s="24"/>
      <c r="D358" s="8" t="s">
        <v>263</v>
      </c>
      <c r="E358" s="77"/>
      <c r="F358" s="79">
        <v>0</v>
      </c>
      <c r="G358" s="79"/>
      <c r="H358" s="79">
        <v>0</v>
      </c>
      <c r="I358" s="137"/>
      <c r="J358" s="140"/>
      <c r="K358" s="122"/>
      <c r="L358" s="122"/>
    </row>
    <row r="359" spans="1:12" ht="24.75" x14ac:dyDescent="0.2">
      <c r="A359" s="113"/>
      <c r="B359" s="113"/>
      <c r="C359" s="24"/>
      <c r="D359" s="8" t="s">
        <v>299</v>
      </c>
      <c r="E359" s="77"/>
      <c r="F359" s="79">
        <v>0</v>
      </c>
      <c r="G359" s="79"/>
      <c r="H359" s="79">
        <v>0</v>
      </c>
      <c r="I359" s="137"/>
      <c r="J359" s="140"/>
      <c r="K359" s="122"/>
      <c r="L359" s="122"/>
    </row>
    <row r="360" spans="1:12" ht="24.75" x14ac:dyDescent="0.2">
      <c r="A360" s="114"/>
      <c r="B360" s="114"/>
      <c r="C360" s="23"/>
      <c r="D360" s="8" t="s">
        <v>300</v>
      </c>
      <c r="E360" s="77"/>
      <c r="F360" s="79">
        <v>0</v>
      </c>
      <c r="G360" s="79"/>
      <c r="H360" s="79">
        <v>0</v>
      </c>
      <c r="I360" s="137"/>
      <c r="J360" s="140"/>
      <c r="K360" s="123"/>
      <c r="L360" s="123"/>
    </row>
    <row r="361" spans="1:12" ht="42.75" customHeight="1" x14ac:dyDescent="0.2">
      <c r="A361" s="112">
        <v>6</v>
      </c>
      <c r="B361" s="112" t="s">
        <v>301</v>
      </c>
      <c r="C361" s="112" t="s">
        <v>302</v>
      </c>
      <c r="D361" s="86" t="s">
        <v>15</v>
      </c>
      <c r="E361" s="87"/>
      <c r="F361" s="87"/>
      <c r="G361" s="87"/>
      <c r="H361" s="87"/>
      <c r="I361" s="87"/>
      <c r="J361" s="87"/>
      <c r="K361" s="87"/>
      <c r="L361" s="88"/>
    </row>
    <row r="362" spans="1:12" ht="41.25" x14ac:dyDescent="0.2">
      <c r="A362" s="113"/>
      <c r="B362" s="113"/>
      <c r="C362" s="113"/>
      <c r="D362" s="8" t="s">
        <v>303</v>
      </c>
      <c r="E362" s="7" t="s">
        <v>17</v>
      </c>
      <c r="F362" s="9">
        <v>245393.48649816</v>
      </c>
      <c r="G362" s="9">
        <v>690689.09</v>
      </c>
      <c r="H362" s="9">
        <f>MIN(F362,G362)</f>
        <v>245393.48649816</v>
      </c>
      <c r="I362" s="26" t="e">
        <f>AVERAGE(#REF!,H362)</f>
        <v>#REF!</v>
      </c>
      <c r="J362" s="57">
        <v>176819.2474356</v>
      </c>
      <c r="K362" s="49">
        <v>245393.48649816</v>
      </c>
      <c r="L362" s="49">
        <v>245393.48649816</v>
      </c>
    </row>
    <row r="363" spans="1:12" ht="24.75" x14ac:dyDescent="0.2">
      <c r="A363" s="113"/>
      <c r="B363" s="113"/>
      <c r="C363" s="113"/>
      <c r="D363" s="8" t="s">
        <v>304</v>
      </c>
      <c r="E363" s="7" t="s">
        <v>17</v>
      </c>
      <c r="F363" s="9">
        <v>224775.76271436</v>
      </c>
      <c r="G363" s="9">
        <v>53554.76</v>
      </c>
      <c r="H363" s="9">
        <f t="shared" ref="H363:H367" si="11">MIN(F363,G363)</f>
        <v>53554.76</v>
      </c>
      <c r="I363" s="26" t="e">
        <f>AVERAGE(#REF!,H363)</f>
        <v>#REF!</v>
      </c>
      <c r="J363" s="57">
        <v>161963.06500259999</v>
      </c>
      <c r="K363" s="49">
        <v>53554.76</v>
      </c>
      <c r="L363" s="49">
        <v>53554.76</v>
      </c>
    </row>
    <row r="364" spans="1:12" ht="41.25" x14ac:dyDescent="0.2">
      <c r="A364" s="113"/>
      <c r="B364" s="113"/>
      <c r="C364" s="113"/>
      <c r="D364" s="8" t="s">
        <v>305</v>
      </c>
      <c r="E364" s="7" t="s">
        <v>17</v>
      </c>
      <c r="F364" s="9">
        <v>434467.00132836</v>
      </c>
      <c r="G364" s="9">
        <v>2422223.58</v>
      </c>
      <c r="H364" s="9">
        <f t="shared" si="11"/>
        <v>434467.00132836</v>
      </c>
      <c r="I364" s="26" t="e">
        <f>AVERAGE(#REF!,H364)</f>
        <v>#REF!</v>
      </c>
      <c r="J364" s="57">
        <v>313056.91649259999</v>
      </c>
      <c r="K364" s="49">
        <v>434467.00132836</v>
      </c>
      <c r="L364" s="49">
        <v>434467.00132836</v>
      </c>
    </row>
    <row r="365" spans="1:12" ht="41.25" x14ac:dyDescent="0.2">
      <c r="A365" s="113"/>
      <c r="B365" s="113"/>
      <c r="C365" s="113"/>
      <c r="D365" s="8" t="s">
        <v>306</v>
      </c>
      <c r="E365" s="7" t="s">
        <v>17</v>
      </c>
      <c r="F365" s="9">
        <v>61096.3096458</v>
      </c>
      <c r="G365" s="9">
        <v>499986.83</v>
      </c>
      <c r="H365" s="9">
        <f t="shared" si="11"/>
        <v>61096.3096458</v>
      </c>
      <c r="I365" s="26" t="e">
        <f>AVERAGE(#REF!,H365)</f>
        <v>#REF!</v>
      </c>
      <c r="J365" s="57">
        <v>44023.187602999998</v>
      </c>
      <c r="K365" s="49">
        <v>61096.3096458</v>
      </c>
      <c r="L365" s="49">
        <v>61096.3096458</v>
      </c>
    </row>
    <row r="366" spans="1:12" ht="49.5" x14ac:dyDescent="0.2">
      <c r="A366" s="113"/>
      <c r="B366" s="113"/>
      <c r="C366" s="113"/>
      <c r="D366" s="8" t="s">
        <v>307</v>
      </c>
      <c r="E366" s="7" t="s">
        <v>17</v>
      </c>
      <c r="F366" s="9">
        <v>108262.30929227998</v>
      </c>
      <c r="G366" s="9">
        <v>690689.09</v>
      </c>
      <c r="H366" s="9">
        <f t="shared" si="11"/>
        <v>108262.30929227998</v>
      </c>
      <c r="I366" s="26" t="e">
        <f>AVERAGE(#REF!,H366)</f>
        <v>#REF!</v>
      </c>
      <c r="J366" s="57">
        <v>78008.835229799995</v>
      </c>
      <c r="K366" s="49">
        <v>108262.30929227998</v>
      </c>
      <c r="L366" s="49">
        <v>108262.30929227998</v>
      </c>
    </row>
    <row r="367" spans="1:12" ht="33" x14ac:dyDescent="0.2">
      <c r="A367" s="113"/>
      <c r="B367" s="113"/>
      <c r="C367" s="113"/>
      <c r="D367" s="8" t="s">
        <v>308</v>
      </c>
      <c r="E367" s="7" t="s">
        <v>17</v>
      </c>
      <c r="F367" s="9">
        <v>99566.508910439981</v>
      </c>
      <c r="G367" s="9">
        <v>142848.79</v>
      </c>
      <c r="H367" s="9">
        <f t="shared" si="11"/>
        <v>99566.508910439981</v>
      </c>
      <c r="I367" s="26" t="e">
        <f>AVERAGE(#REF!,H367)</f>
        <v>#REF!</v>
      </c>
      <c r="J367" s="57">
        <v>71743.041865399995</v>
      </c>
      <c r="K367" s="49">
        <v>99566.508910439981</v>
      </c>
      <c r="L367" s="49">
        <v>99566.508910439981</v>
      </c>
    </row>
    <row r="368" spans="1:12" ht="16.5" customHeight="1" x14ac:dyDescent="0.2">
      <c r="A368" s="113"/>
      <c r="B368" s="113"/>
      <c r="C368" s="113"/>
      <c r="D368" s="86" t="s">
        <v>81</v>
      </c>
      <c r="E368" s="87"/>
      <c r="F368" s="87"/>
      <c r="G368" s="87"/>
      <c r="H368" s="87"/>
      <c r="I368" s="87"/>
      <c r="J368" s="87"/>
      <c r="K368" s="87"/>
      <c r="L368" s="88"/>
    </row>
    <row r="369" spans="1:12" ht="41.25" x14ac:dyDescent="0.2">
      <c r="A369" s="113"/>
      <c r="B369" s="113"/>
      <c r="C369" s="113"/>
      <c r="D369" s="8" t="s">
        <v>118</v>
      </c>
      <c r="E369" s="77" t="s">
        <v>82</v>
      </c>
      <c r="F369" s="79">
        <v>53806.109574360009</v>
      </c>
      <c r="G369" s="79">
        <v>238988.89</v>
      </c>
      <c r="H369" s="79">
        <f>MIN(F369,G369)</f>
        <v>53806.109574360009</v>
      </c>
      <c r="I369" s="136" t="e">
        <f>AVERAGE(#REF!,H369)</f>
        <v>#REF!</v>
      </c>
      <c r="J369" s="140">
        <v>38770.205102600004</v>
      </c>
      <c r="K369" s="121">
        <v>53806.109574360009</v>
      </c>
      <c r="L369" s="121">
        <v>53806.109574360009</v>
      </c>
    </row>
    <row r="370" spans="1:12" ht="16.5" x14ac:dyDescent="0.2">
      <c r="A370" s="113"/>
      <c r="B370" s="113"/>
      <c r="C370" s="113"/>
      <c r="D370" s="8" t="s">
        <v>309</v>
      </c>
      <c r="E370" s="77"/>
      <c r="F370" s="79">
        <v>0</v>
      </c>
      <c r="G370" s="79"/>
      <c r="H370" s="79">
        <v>0</v>
      </c>
      <c r="I370" s="137"/>
      <c r="J370" s="140"/>
      <c r="K370" s="122"/>
      <c r="L370" s="122"/>
    </row>
    <row r="371" spans="1:12" ht="24.75" x14ac:dyDescent="0.2">
      <c r="A371" s="113"/>
      <c r="B371" s="113"/>
      <c r="C371" s="113"/>
      <c r="D371" s="8" t="s">
        <v>310</v>
      </c>
      <c r="E371" s="77"/>
      <c r="F371" s="79">
        <v>0</v>
      </c>
      <c r="G371" s="79"/>
      <c r="H371" s="79">
        <v>0</v>
      </c>
      <c r="I371" s="137"/>
      <c r="J371" s="140"/>
      <c r="K371" s="122"/>
      <c r="L371" s="122"/>
    </row>
    <row r="372" spans="1:12" ht="24.75" x14ac:dyDescent="0.2">
      <c r="A372" s="113"/>
      <c r="B372" s="113"/>
      <c r="C372" s="113"/>
      <c r="D372" s="8" t="s">
        <v>311</v>
      </c>
      <c r="E372" s="77"/>
      <c r="F372" s="79">
        <v>0</v>
      </c>
      <c r="G372" s="79"/>
      <c r="H372" s="79">
        <v>0</v>
      </c>
      <c r="I372" s="137"/>
      <c r="J372" s="140"/>
      <c r="K372" s="122"/>
      <c r="L372" s="122"/>
    </row>
    <row r="373" spans="1:12" ht="33" x14ac:dyDescent="0.2">
      <c r="A373" s="113"/>
      <c r="B373" s="113"/>
      <c r="C373" s="113"/>
      <c r="D373" s="8" t="s">
        <v>312</v>
      </c>
      <c r="E373" s="77"/>
      <c r="F373" s="79">
        <v>0</v>
      </c>
      <c r="G373" s="79"/>
      <c r="H373" s="79">
        <v>0</v>
      </c>
      <c r="I373" s="137"/>
      <c r="J373" s="140"/>
      <c r="K373" s="122"/>
      <c r="L373" s="122"/>
    </row>
    <row r="374" spans="1:12" ht="24.75" x14ac:dyDescent="0.2">
      <c r="A374" s="113"/>
      <c r="B374" s="113"/>
      <c r="C374" s="113"/>
      <c r="D374" s="8" t="s">
        <v>313</v>
      </c>
      <c r="E374" s="77"/>
      <c r="F374" s="79">
        <v>0</v>
      </c>
      <c r="G374" s="79"/>
      <c r="H374" s="79">
        <v>0</v>
      </c>
      <c r="I374" s="137"/>
      <c r="J374" s="140"/>
      <c r="K374" s="122"/>
      <c r="L374" s="122"/>
    </row>
    <row r="375" spans="1:12" ht="24.75" x14ac:dyDescent="0.2">
      <c r="A375" s="113"/>
      <c r="B375" s="113"/>
      <c r="C375" s="113"/>
      <c r="D375" s="8" t="s">
        <v>314</v>
      </c>
      <c r="E375" s="77"/>
      <c r="F375" s="79">
        <v>0</v>
      </c>
      <c r="G375" s="79"/>
      <c r="H375" s="79">
        <v>0</v>
      </c>
      <c r="I375" s="137"/>
      <c r="J375" s="140"/>
      <c r="K375" s="122"/>
      <c r="L375" s="122"/>
    </row>
    <row r="376" spans="1:12" ht="24.75" x14ac:dyDescent="0.2">
      <c r="A376" s="113"/>
      <c r="B376" s="113"/>
      <c r="C376" s="113"/>
      <c r="D376" s="8" t="s">
        <v>315</v>
      </c>
      <c r="E376" s="77"/>
      <c r="F376" s="79">
        <v>0</v>
      </c>
      <c r="G376" s="79"/>
      <c r="H376" s="79">
        <v>0</v>
      </c>
      <c r="I376" s="137"/>
      <c r="J376" s="140"/>
      <c r="K376" s="122"/>
      <c r="L376" s="122"/>
    </row>
    <row r="377" spans="1:12" ht="24.75" x14ac:dyDescent="0.2">
      <c r="A377" s="113"/>
      <c r="B377" s="113"/>
      <c r="C377" s="113"/>
      <c r="D377" s="8" t="s">
        <v>316</v>
      </c>
      <c r="E377" s="77"/>
      <c r="F377" s="79">
        <v>0</v>
      </c>
      <c r="G377" s="79"/>
      <c r="H377" s="79">
        <v>0</v>
      </c>
      <c r="I377" s="137"/>
      <c r="J377" s="140"/>
      <c r="K377" s="122"/>
      <c r="L377" s="122"/>
    </row>
    <row r="378" spans="1:12" ht="41.25" x14ac:dyDescent="0.2">
      <c r="A378" s="114"/>
      <c r="B378" s="114"/>
      <c r="C378" s="114"/>
      <c r="D378" s="8" t="s">
        <v>118</v>
      </c>
      <c r="E378" s="77"/>
      <c r="F378" s="79">
        <v>0</v>
      </c>
      <c r="G378" s="79"/>
      <c r="H378" s="79">
        <v>0</v>
      </c>
      <c r="I378" s="137"/>
      <c r="J378" s="140"/>
      <c r="K378" s="123"/>
      <c r="L378" s="123"/>
    </row>
    <row r="379" spans="1:12" ht="33" customHeight="1" x14ac:dyDescent="0.2">
      <c r="A379" s="112">
        <v>7</v>
      </c>
      <c r="B379" s="112" t="s">
        <v>317</v>
      </c>
      <c r="C379" s="112" t="s">
        <v>318</v>
      </c>
      <c r="D379" s="86" t="s">
        <v>15</v>
      </c>
      <c r="E379" s="87"/>
      <c r="F379" s="87"/>
      <c r="G379" s="87"/>
      <c r="H379" s="87"/>
      <c r="I379" s="87"/>
      <c r="J379" s="87"/>
      <c r="K379" s="87"/>
      <c r="L379" s="88"/>
    </row>
    <row r="380" spans="1:12" ht="33" x14ac:dyDescent="0.2">
      <c r="A380" s="113"/>
      <c r="B380" s="113"/>
      <c r="C380" s="113"/>
      <c r="D380" s="8" t="s">
        <v>319</v>
      </c>
      <c r="E380" s="7" t="s">
        <v>17</v>
      </c>
      <c r="F380" s="9">
        <v>315789.73435152002</v>
      </c>
      <c r="G380" s="9">
        <v>773990.28</v>
      </c>
      <c r="H380" s="9">
        <f>MIN(F380,G380)</f>
        <v>315789.73435152002</v>
      </c>
      <c r="I380" s="26" t="e">
        <f>AVERAGE(#REF!,H380)</f>
        <v>#REF!</v>
      </c>
      <c r="J380" s="56">
        <v>227543.5423032</v>
      </c>
      <c r="K380" s="49">
        <v>315789.73435152002</v>
      </c>
      <c r="L380" s="49">
        <v>315789.73435152002</v>
      </c>
    </row>
    <row r="381" spans="1:12" ht="33" x14ac:dyDescent="0.2">
      <c r="A381" s="113"/>
      <c r="B381" s="113"/>
      <c r="C381" s="113"/>
      <c r="D381" s="8" t="s">
        <v>320</v>
      </c>
      <c r="E381" s="7" t="s">
        <v>17</v>
      </c>
      <c r="F381" s="9">
        <v>356015.58246540005</v>
      </c>
      <c r="G381" s="9">
        <v>500990</v>
      </c>
      <c r="H381" s="9">
        <f t="shared" ref="H381:H392" si="12">MIN(F381,G381)</f>
        <v>356015.58246540005</v>
      </c>
      <c r="I381" s="26" t="e">
        <f>AVERAGE(#REF!,H381)</f>
        <v>#REF!</v>
      </c>
      <c r="J381" s="56">
        <v>256528.436289</v>
      </c>
      <c r="K381" s="49">
        <v>356015.58246540005</v>
      </c>
      <c r="L381" s="49">
        <v>356015.58246540005</v>
      </c>
    </row>
    <row r="382" spans="1:12" ht="24.75" x14ac:dyDescent="0.2">
      <c r="A382" s="113"/>
      <c r="B382" s="113"/>
      <c r="C382" s="113"/>
      <c r="D382" s="8" t="s">
        <v>321</v>
      </c>
      <c r="E382" s="7" t="s">
        <v>17</v>
      </c>
      <c r="F382" s="9">
        <v>215220.38368115999</v>
      </c>
      <c r="G382" s="9">
        <v>232556.94</v>
      </c>
      <c r="H382" s="9">
        <f t="shared" si="12"/>
        <v>215220.38368115999</v>
      </c>
      <c r="I382" s="26" t="e">
        <f>AVERAGE(#REF!,H382)</f>
        <v>#REF!</v>
      </c>
      <c r="J382" s="56">
        <v>155077.89884059998</v>
      </c>
      <c r="K382" s="49">
        <v>215220.38368115999</v>
      </c>
      <c r="L382" s="49">
        <v>215220.38368115999</v>
      </c>
    </row>
    <row r="383" spans="1:12" ht="24.75" x14ac:dyDescent="0.2">
      <c r="A383" s="113"/>
      <c r="B383" s="113"/>
      <c r="C383" s="113"/>
      <c r="D383" s="8" t="s">
        <v>322</v>
      </c>
      <c r="E383" s="7" t="s">
        <v>17</v>
      </c>
      <c r="F383" s="9">
        <v>101878.99172879999</v>
      </c>
      <c r="G383" s="9">
        <v>315469</v>
      </c>
      <c r="H383" s="9">
        <f t="shared" si="12"/>
        <v>101878.99172879999</v>
      </c>
      <c r="I383" s="26" t="e">
        <f>AVERAGE(#REF!,H383)</f>
        <v>#REF!</v>
      </c>
      <c r="J383" s="56">
        <v>73409.310507999995</v>
      </c>
      <c r="K383" s="49">
        <v>101878.99172879999</v>
      </c>
      <c r="L383" s="49">
        <v>101878.99172879999</v>
      </c>
    </row>
    <row r="384" spans="1:12" ht="33" x14ac:dyDescent="0.2">
      <c r="A384" s="113"/>
      <c r="B384" s="113"/>
      <c r="C384" s="113"/>
      <c r="D384" s="8" t="s">
        <v>323</v>
      </c>
      <c r="E384" s="7" t="s">
        <v>17</v>
      </c>
      <c r="F384" s="9">
        <v>50838.130457400002</v>
      </c>
      <c r="G384" s="9">
        <v>157080</v>
      </c>
      <c r="H384" s="9">
        <f t="shared" si="12"/>
        <v>50838.130457400002</v>
      </c>
      <c r="I384" s="26" t="e">
        <f>AVERAGE(#REF!,H384)</f>
        <v>#REF!</v>
      </c>
      <c r="J384" s="56">
        <v>36631.616008999998</v>
      </c>
      <c r="K384" s="49">
        <v>50838.130457400002</v>
      </c>
      <c r="L384" s="49">
        <v>50838.130457400002</v>
      </c>
    </row>
    <row r="385" spans="1:12" ht="16.5" x14ac:dyDescent="0.2">
      <c r="A385" s="113"/>
      <c r="B385" s="113"/>
      <c r="C385" s="113"/>
      <c r="D385" s="8" t="s">
        <v>324</v>
      </c>
      <c r="E385" s="7" t="s">
        <v>17</v>
      </c>
      <c r="F385" s="9">
        <v>382167.8574714</v>
      </c>
      <c r="G385" s="9">
        <v>346290</v>
      </c>
      <c r="H385" s="9">
        <f t="shared" si="12"/>
        <v>346290</v>
      </c>
      <c r="I385" s="26" t="e">
        <f>AVERAGE(#REF!,H385)</f>
        <v>#REF!</v>
      </c>
      <c r="J385" s="56">
        <v>275372.561499</v>
      </c>
      <c r="K385" s="49">
        <v>346290</v>
      </c>
      <c r="L385" s="49">
        <v>346290</v>
      </c>
    </row>
    <row r="386" spans="1:12" ht="33" x14ac:dyDescent="0.2">
      <c r="A386" s="113"/>
      <c r="B386" s="113"/>
      <c r="C386" s="113"/>
      <c r="D386" s="8" t="s">
        <v>325</v>
      </c>
      <c r="E386" s="7" t="s">
        <v>17</v>
      </c>
      <c r="F386" s="9">
        <v>33741.165143400001</v>
      </c>
      <c r="G386" s="9">
        <v>932068.69</v>
      </c>
      <c r="H386" s="9">
        <f t="shared" si="12"/>
        <v>33741.165143400001</v>
      </c>
      <c r="I386" s="26" t="e">
        <f>AVERAGE(#REF!,H386)</f>
        <v>#REF!</v>
      </c>
      <c r="J386" s="56">
        <v>24312.330019000001</v>
      </c>
      <c r="K386" s="49">
        <v>33741.165143400001</v>
      </c>
      <c r="L386" s="49">
        <v>33741.165143400001</v>
      </c>
    </row>
    <row r="387" spans="1:12" ht="24.75" x14ac:dyDescent="0.2">
      <c r="A387" s="113"/>
      <c r="B387" s="113"/>
      <c r="C387" s="113"/>
      <c r="D387" s="8" t="s">
        <v>50</v>
      </c>
      <c r="E387" s="7" t="s">
        <v>17</v>
      </c>
      <c r="F387" s="9">
        <v>29905.498142520002</v>
      </c>
      <c r="G387" s="9">
        <v>315471.38</v>
      </c>
      <c r="H387" s="9">
        <f t="shared" si="12"/>
        <v>29905.498142520002</v>
      </c>
      <c r="I387" s="26" t="e">
        <f>AVERAGE(#REF!,H387)</f>
        <v>#REF!</v>
      </c>
      <c r="J387" s="56">
        <v>21548.524988199999</v>
      </c>
      <c r="K387" s="49">
        <v>29905.498142520002</v>
      </c>
      <c r="L387" s="49">
        <v>29905.498142520002</v>
      </c>
    </row>
    <row r="388" spans="1:12" ht="33" x14ac:dyDescent="0.2">
      <c r="A388" s="113"/>
      <c r="B388" s="113"/>
      <c r="C388" s="113"/>
      <c r="D388" s="8" t="s">
        <v>326</v>
      </c>
      <c r="E388" s="7" t="s">
        <v>17</v>
      </c>
      <c r="F388" s="9">
        <v>152111.63282172001</v>
      </c>
      <c r="G388" s="9">
        <v>12382019.58</v>
      </c>
      <c r="H388" s="9">
        <f t="shared" si="12"/>
        <v>152111.63282172001</v>
      </c>
      <c r="I388" s="26" t="e">
        <f>AVERAGE(#REF!,H388)</f>
        <v>#REF!</v>
      </c>
      <c r="J388" s="56">
        <v>109604.6387602</v>
      </c>
      <c r="K388" s="49">
        <v>152111.63282172001</v>
      </c>
      <c r="L388" s="49">
        <v>152111.63282172001</v>
      </c>
    </row>
    <row r="389" spans="1:12" ht="24.75" x14ac:dyDescent="0.2">
      <c r="A389" s="113"/>
      <c r="B389" s="113"/>
      <c r="C389" s="113"/>
      <c r="D389" s="8" t="s">
        <v>327</v>
      </c>
      <c r="E389" s="7" t="s">
        <v>17</v>
      </c>
      <c r="F389" s="9">
        <v>40278.558125520001</v>
      </c>
      <c r="G389" s="9">
        <v>232307.04</v>
      </c>
      <c r="H389" s="9">
        <f t="shared" si="12"/>
        <v>40278.558125520001</v>
      </c>
      <c r="I389" s="26" t="e">
        <f>AVERAGE(#REF!,H389)</f>
        <v>#REF!</v>
      </c>
      <c r="J389" s="56">
        <v>29022.8743932</v>
      </c>
      <c r="K389" s="49">
        <v>40278.558125520001</v>
      </c>
      <c r="L389" s="49">
        <v>40278.558125520001</v>
      </c>
    </row>
    <row r="390" spans="1:12" ht="24.75" x14ac:dyDescent="0.2">
      <c r="A390" s="113"/>
      <c r="B390" s="113"/>
      <c r="C390" s="113"/>
      <c r="D390" s="8" t="s">
        <v>328</v>
      </c>
      <c r="E390" s="7" t="s">
        <v>17</v>
      </c>
      <c r="F390" s="9">
        <v>214212.13576620002</v>
      </c>
      <c r="G390" s="9">
        <v>1094972.55</v>
      </c>
      <c r="H390" s="9">
        <f t="shared" si="12"/>
        <v>214212.13576620002</v>
      </c>
      <c r="I390" s="26" t="e">
        <f>AVERAGE(#REF!,H390)</f>
        <v>#REF!</v>
      </c>
      <c r="J390" s="56">
        <v>154351.40181700001</v>
      </c>
      <c r="K390" s="49">
        <v>214212.13576620002</v>
      </c>
      <c r="L390" s="49">
        <v>214212.13576620002</v>
      </c>
    </row>
    <row r="391" spans="1:12" ht="41.25" x14ac:dyDescent="0.2">
      <c r="A391" s="113"/>
      <c r="B391" s="113"/>
      <c r="C391" s="113"/>
      <c r="D391" s="8" t="s">
        <v>329</v>
      </c>
      <c r="E391" s="7" t="s">
        <v>17</v>
      </c>
      <c r="F391" s="9">
        <v>376134.58844676003</v>
      </c>
      <c r="G391" s="9">
        <v>2320674.9300000002</v>
      </c>
      <c r="H391" s="9">
        <f t="shared" si="12"/>
        <v>376134.58844676003</v>
      </c>
      <c r="I391" s="26" t="e">
        <f>AVERAGE(#REF!,H391)</f>
        <v>#REF!</v>
      </c>
      <c r="J391" s="56">
        <v>271025.26563660003</v>
      </c>
      <c r="K391" s="49">
        <v>376134.58844676003</v>
      </c>
      <c r="L391" s="49">
        <v>376134.58844676003</v>
      </c>
    </row>
    <row r="392" spans="1:12" ht="33" x14ac:dyDescent="0.2">
      <c r="A392" s="113"/>
      <c r="B392" s="113"/>
      <c r="C392" s="113"/>
      <c r="D392" s="8" t="s">
        <v>330</v>
      </c>
      <c r="E392" s="7" t="s">
        <v>17</v>
      </c>
      <c r="F392" s="9">
        <v>177505.69458335999</v>
      </c>
      <c r="G392" s="9">
        <v>387240.28</v>
      </c>
      <c r="H392" s="9">
        <f t="shared" si="12"/>
        <v>177505.69458335999</v>
      </c>
      <c r="I392" s="26" t="e">
        <f>AVERAGE(#REF!,H392)</f>
        <v>#REF!</v>
      </c>
      <c r="J392" s="56">
        <v>127902.4304176</v>
      </c>
      <c r="K392" s="49">
        <v>177505.69458335999</v>
      </c>
      <c r="L392" s="49">
        <v>177505.69458335999</v>
      </c>
    </row>
    <row r="393" spans="1:12" ht="16.5" customHeight="1" x14ac:dyDescent="0.2">
      <c r="A393" s="113"/>
      <c r="B393" s="113"/>
      <c r="C393" s="113"/>
      <c r="D393" s="86" t="s">
        <v>81</v>
      </c>
      <c r="E393" s="87"/>
      <c r="F393" s="87"/>
      <c r="G393" s="87"/>
      <c r="H393" s="87"/>
      <c r="I393" s="87"/>
      <c r="J393" s="87"/>
      <c r="K393" s="87"/>
      <c r="L393" s="88"/>
    </row>
    <row r="394" spans="1:12" ht="16.5" x14ac:dyDescent="0.2">
      <c r="A394" s="113"/>
      <c r="B394" s="113"/>
      <c r="C394" s="113"/>
      <c r="D394" s="8" t="s">
        <v>331</v>
      </c>
      <c r="E394" s="77" t="s">
        <v>82</v>
      </c>
      <c r="F394" s="79">
        <v>184044.43910424001</v>
      </c>
      <c r="G394" s="79">
        <v>274931.65000000002</v>
      </c>
      <c r="H394" s="79">
        <f>MIN(F394,G394)</f>
        <v>184044.43910424001</v>
      </c>
      <c r="I394" s="136" t="e">
        <f>AVERAGE(#REF!,H394)</f>
        <v>#REF!</v>
      </c>
      <c r="J394" s="140">
        <v>132613.94864839999</v>
      </c>
      <c r="K394" s="121">
        <v>184044.43910424001</v>
      </c>
      <c r="L394" s="121">
        <v>184044.43910424001</v>
      </c>
    </row>
    <row r="395" spans="1:12" ht="24.75" x14ac:dyDescent="0.2">
      <c r="A395" s="113"/>
      <c r="B395" s="113"/>
      <c r="C395" s="113"/>
      <c r="D395" s="8" t="s">
        <v>332</v>
      </c>
      <c r="E395" s="77"/>
      <c r="F395" s="79">
        <v>0</v>
      </c>
      <c r="G395" s="79"/>
      <c r="H395" s="79">
        <v>0</v>
      </c>
      <c r="I395" s="137"/>
      <c r="J395" s="140">
        <v>0</v>
      </c>
      <c r="K395" s="122"/>
      <c r="L395" s="122"/>
    </row>
    <row r="396" spans="1:12" ht="24.75" x14ac:dyDescent="0.2">
      <c r="A396" s="113"/>
      <c r="B396" s="113"/>
      <c r="C396" s="113"/>
      <c r="D396" s="8" t="s">
        <v>333</v>
      </c>
      <c r="E396" s="77"/>
      <c r="F396" s="79">
        <v>0</v>
      </c>
      <c r="G396" s="79"/>
      <c r="H396" s="79">
        <v>0</v>
      </c>
      <c r="I396" s="137"/>
      <c r="J396" s="140">
        <v>0</v>
      </c>
      <c r="K396" s="122"/>
      <c r="L396" s="122"/>
    </row>
    <row r="397" spans="1:12" ht="24.75" x14ac:dyDescent="0.2">
      <c r="A397" s="113"/>
      <c r="B397" s="113"/>
      <c r="C397" s="113"/>
      <c r="D397" s="8" t="s">
        <v>334</v>
      </c>
      <c r="E397" s="77"/>
      <c r="F397" s="79">
        <v>0</v>
      </c>
      <c r="G397" s="79"/>
      <c r="H397" s="79">
        <v>0</v>
      </c>
      <c r="I397" s="137"/>
      <c r="J397" s="140">
        <v>0</v>
      </c>
      <c r="K397" s="122"/>
      <c r="L397" s="122"/>
    </row>
    <row r="398" spans="1:12" ht="24.75" x14ac:dyDescent="0.2">
      <c r="A398" s="113"/>
      <c r="B398" s="113"/>
      <c r="C398" s="113"/>
      <c r="D398" s="8" t="s">
        <v>335</v>
      </c>
      <c r="E398" s="77"/>
      <c r="F398" s="79">
        <v>0</v>
      </c>
      <c r="G398" s="79"/>
      <c r="H398" s="79">
        <v>0</v>
      </c>
      <c r="I398" s="137"/>
      <c r="J398" s="140">
        <v>0</v>
      </c>
      <c r="K398" s="122"/>
      <c r="L398" s="122"/>
    </row>
    <row r="399" spans="1:12" ht="24.75" x14ac:dyDescent="0.2">
      <c r="A399" s="113"/>
      <c r="B399" s="113"/>
      <c r="C399" s="113"/>
      <c r="D399" s="8" t="s">
        <v>336</v>
      </c>
      <c r="E399" s="77"/>
      <c r="F399" s="79">
        <v>0</v>
      </c>
      <c r="G399" s="79"/>
      <c r="H399" s="79">
        <v>0</v>
      </c>
      <c r="I399" s="137"/>
      <c r="J399" s="140">
        <v>0</v>
      </c>
      <c r="K399" s="122"/>
      <c r="L399" s="122"/>
    </row>
    <row r="400" spans="1:12" ht="24.75" x14ac:dyDescent="0.2">
      <c r="A400" s="114"/>
      <c r="B400" s="114"/>
      <c r="C400" s="114"/>
      <c r="D400" s="8" t="s">
        <v>337</v>
      </c>
      <c r="E400" s="77"/>
      <c r="F400" s="79">
        <v>0</v>
      </c>
      <c r="G400" s="79"/>
      <c r="H400" s="79">
        <v>0</v>
      </c>
      <c r="I400" s="137"/>
      <c r="J400" s="140">
        <v>0</v>
      </c>
      <c r="K400" s="123"/>
      <c r="L400" s="123"/>
    </row>
    <row r="401" spans="1:12" ht="16.5" customHeight="1" x14ac:dyDescent="0.2">
      <c r="A401" s="112">
        <v>8</v>
      </c>
      <c r="B401" s="112" t="s">
        <v>338</v>
      </c>
      <c r="C401" s="112" t="s">
        <v>339</v>
      </c>
      <c r="D401" s="86" t="s">
        <v>15</v>
      </c>
      <c r="E401" s="87"/>
      <c r="F401" s="87"/>
      <c r="G401" s="87"/>
      <c r="H401" s="87"/>
      <c r="I401" s="87"/>
      <c r="J401" s="87"/>
      <c r="K401" s="87"/>
      <c r="L401" s="88"/>
    </row>
    <row r="402" spans="1:12" ht="33" x14ac:dyDescent="0.2">
      <c r="A402" s="113"/>
      <c r="B402" s="113"/>
      <c r="C402" s="113"/>
      <c r="D402" s="8" t="s">
        <v>340</v>
      </c>
      <c r="E402" s="7" t="s">
        <v>17</v>
      </c>
      <c r="F402" s="9">
        <v>75545.610528960009</v>
      </c>
      <c r="G402" s="9">
        <v>490916.65</v>
      </c>
      <c r="H402" s="9">
        <f>MIN(F402,G402)</f>
        <v>75545.610528960009</v>
      </c>
      <c r="I402" s="26" t="e">
        <f>AVERAGE(#REF!,H402)</f>
        <v>#REF!</v>
      </c>
      <c r="J402" s="56">
        <v>54434.688513599998</v>
      </c>
      <c r="K402" s="49">
        <v>75545.610528960009</v>
      </c>
      <c r="L402" s="49">
        <v>75545.610528960009</v>
      </c>
    </row>
    <row r="403" spans="1:12" ht="24.75" x14ac:dyDescent="0.2">
      <c r="A403" s="113"/>
      <c r="B403" s="113"/>
      <c r="C403" s="113"/>
      <c r="D403" s="8" t="s">
        <v>341</v>
      </c>
      <c r="E403" s="7" t="s">
        <v>17</v>
      </c>
      <c r="F403" s="9">
        <v>67485.033364319999</v>
      </c>
      <c r="G403" s="9">
        <v>232341.55</v>
      </c>
      <c r="H403" s="9">
        <f t="shared" ref="H403:H410" si="13">MIN(F403,G403)</f>
        <v>67485.033364319999</v>
      </c>
      <c r="I403" s="26" t="e">
        <f>AVERAGE(#REF!,H403)</f>
        <v>#REF!</v>
      </c>
      <c r="J403" s="56">
        <v>48626.607751199997</v>
      </c>
      <c r="K403" s="49">
        <v>67485.033364319999</v>
      </c>
      <c r="L403" s="49">
        <v>67485.033364319999</v>
      </c>
    </row>
    <row r="404" spans="1:12" ht="33" x14ac:dyDescent="0.2">
      <c r="A404" s="113"/>
      <c r="B404" s="113"/>
      <c r="C404" s="113"/>
      <c r="D404" s="8" t="s">
        <v>342</v>
      </c>
      <c r="E404" s="7" t="s">
        <v>17</v>
      </c>
      <c r="F404" s="9">
        <v>644159.59148111998</v>
      </c>
      <c r="G404" s="9">
        <v>571372.55000000005</v>
      </c>
      <c r="H404" s="9">
        <f t="shared" si="13"/>
        <v>571372.55000000005</v>
      </c>
      <c r="I404" s="26" t="e">
        <f>AVERAGE(#REF!,H404)</f>
        <v>#REF!</v>
      </c>
      <c r="J404" s="56">
        <v>464151.74183920003</v>
      </c>
      <c r="K404" s="49">
        <v>571372.55000000005</v>
      </c>
      <c r="L404" s="49">
        <v>571372.55000000005</v>
      </c>
    </row>
    <row r="405" spans="1:12" ht="33" x14ac:dyDescent="0.2">
      <c r="A405" s="113"/>
      <c r="B405" s="113"/>
      <c r="C405" s="113"/>
      <c r="D405" s="8" t="s">
        <v>343</v>
      </c>
      <c r="E405" s="7" t="s">
        <v>17</v>
      </c>
      <c r="F405" s="9">
        <v>104592.88155887999</v>
      </c>
      <c r="G405" s="9">
        <v>536728.07999999996</v>
      </c>
      <c r="H405" s="9">
        <f t="shared" si="13"/>
        <v>104592.88155887999</v>
      </c>
      <c r="I405" s="26" t="e">
        <f>AVERAGE(#REF!,H405)</f>
        <v>#REF!</v>
      </c>
      <c r="J405" s="56">
        <v>75364.81456079999</v>
      </c>
      <c r="K405" s="49">
        <v>104592.88155887999</v>
      </c>
      <c r="L405" s="49">
        <v>104592.88155887999</v>
      </c>
    </row>
    <row r="406" spans="1:12" ht="24.75" x14ac:dyDescent="0.2">
      <c r="A406" s="113"/>
      <c r="B406" s="113"/>
      <c r="C406" s="113"/>
      <c r="D406" s="8" t="s">
        <v>344</v>
      </c>
      <c r="E406" s="7" t="s">
        <v>17</v>
      </c>
      <c r="F406" s="9">
        <v>644159.59148111998</v>
      </c>
      <c r="G406" s="9">
        <v>1012690</v>
      </c>
      <c r="H406" s="9">
        <f>F406</f>
        <v>644159.59148111998</v>
      </c>
      <c r="I406" s="26">
        <f>H406</f>
        <v>644159.59148111998</v>
      </c>
      <c r="J406" s="50">
        <v>0</v>
      </c>
      <c r="K406" s="49">
        <v>644159.59148111998</v>
      </c>
      <c r="L406" s="49">
        <v>644159.59148111998</v>
      </c>
    </row>
    <row r="407" spans="1:12" ht="33" x14ac:dyDescent="0.2">
      <c r="A407" s="113"/>
      <c r="B407" s="113"/>
      <c r="C407" s="113"/>
      <c r="D407" s="8" t="s">
        <v>345</v>
      </c>
      <c r="E407" s="7" t="s">
        <v>17</v>
      </c>
      <c r="F407" s="9">
        <v>104292.83995415999</v>
      </c>
      <c r="G407" s="9">
        <v>3612140.2800000003</v>
      </c>
      <c r="H407" s="9">
        <f t="shared" si="13"/>
        <v>104292.83995415999</v>
      </c>
      <c r="I407" s="26" t="e">
        <f>AVERAGE(#REF!,H407)</f>
        <v>#REF!</v>
      </c>
      <c r="J407" s="56">
        <v>75148.618395600002</v>
      </c>
      <c r="K407" s="49">
        <v>104292.83995415999</v>
      </c>
      <c r="L407" s="49">
        <v>104292.83995415999</v>
      </c>
    </row>
    <row r="408" spans="1:12" ht="33" x14ac:dyDescent="0.2">
      <c r="A408" s="113"/>
      <c r="B408" s="113"/>
      <c r="C408" s="113"/>
      <c r="D408" s="8" t="s">
        <v>346</v>
      </c>
      <c r="E408" s="7" t="s">
        <v>17</v>
      </c>
      <c r="F408" s="9">
        <v>104292.83995415999</v>
      </c>
      <c r="G408" s="9">
        <v>427356.37</v>
      </c>
      <c r="H408" s="9">
        <f t="shared" si="13"/>
        <v>104292.83995415999</v>
      </c>
      <c r="I408" s="26" t="e">
        <f>AVERAGE(#REF!,H408)</f>
        <v>#REF!</v>
      </c>
      <c r="J408" s="56">
        <v>75148.618395600002</v>
      </c>
      <c r="K408" s="49">
        <v>104292.83995415999</v>
      </c>
      <c r="L408" s="49">
        <v>104292.83995415999</v>
      </c>
    </row>
    <row r="409" spans="1:12" ht="41.25" x14ac:dyDescent="0.2">
      <c r="A409" s="113"/>
      <c r="B409" s="113"/>
      <c r="C409" s="113"/>
      <c r="D409" s="8" t="s">
        <v>347</v>
      </c>
      <c r="E409" s="7" t="s">
        <v>17</v>
      </c>
      <c r="F409" s="9">
        <v>104292.83995415999</v>
      </c>
      <c r="G409" s="9">
        <v>427700.28</v>
      </c>
      <c r="H409" s="9">
        <f t="shared" si="13"/>
        <v>104292.83995415999</v>
      </c>
      <c r="I409" s="26" t="e">
        <f>AVERAGE(#REF!,H409)</f>
        <v>#REF!</v>
      </c>
      <c r="J409" s="56">
        <v>75148.618395600002</v>
      </c>
      <c r="K409" s="49">
        <v>104292.83995415999</v>
      </c>
      <c r="L409" s="49">
        <v>104292.83995415999</v>
      </c>
    </row>
    <row r="410" spans="1:12" ht="33" x14ac:dyDescent="0.2">
      <c r="A410" s="113"/>
      <c r="B410" s="113"/>
      <c r="C410" s="113"/>
      <c r="D410" s="8" t="s">
        <v>348</v>
      </c>
      <c r="E410" s="7" t="s">
        <v>17</v>
      </c>
      <c r="F410" s="9">
        <v>119897.70647711999</v>
      </c>
      <c r="G410" s="9">
        <v>338106.37</v>
      </c>
      <c r="H410" s="9">
        <f t="shared" si="13"/>
        <v>119897.70647711999</v>
      </c>
      <c r="I410" s="26" t="e">
        <f>AVERAGE(#REF!,H410)</f>
        <v>#REF!</v>
      </c>
      <c r="J410" s="56">
        <v>86392.766699200001</v>
      </c>
      <c r="K410" s="49">
        <v>119897.70647711999</v>
      </c>
      <c r="L410" s="49">
        <v>119897.70647711999</v>
      </c>
    </row>
    <row r="411" spans="1:12" ht="16.5" customHeight="1" x14ac:dyDescent="0.2">
      <c r="A411" s="113"/>
      <c r="B411" s="113"/>
      <c r="C411" s="113"/>
      <c r="D411" s="86" t="s">
        <v>81</v>
      </c>
      <c r="E411" s="87"/>
      <c r="F411" s="87"/>
      <c r="G411" s="87"/>
      <c r="H411" s="87"/>
      <c r="I411" s="87"/>
      <c r="J411" s="87"/>
      <c r="K411" s="87"/>
      <c r="L411" s="88"/>
    </row>
    <row r="412" spans="1:12" ht="16.5" x14ac:dyDescent="0.2">
      <c r="A412" s="113"/>
      <c r="B412" s="113"/>
      <c r="C412" s="113"/>
      <c r="D412" s="8" t="s">
        <v>349</v>
      </c>
      <c r="E412" s="77" t="s">
        <v>82</v>
      </c>
      <c r="F412" s="79">
        <v>354974.8976202</v>
      </c>
      <c r="G412" s="79">
        <v>1540604.94</v>
      </c>
      <c r="H412" s="79">
        <f>MIN(F412,G412)</f>
        <v>354974.8976202</v>
      </c>
      <c r="I412" s="136" t="e">
        <f>AVERAGE(#REF!,H412)</f>
        <v>#REF!</v>
      </c>
      <c r="J412" s="138">
        <v>255778.56670699999</v>
      </c>
      <c r="K412" s="121">
        <v>354974.8976202</v>
      </c>
      <c r="L412" s="121">
        <v>354974.8976202</v>
      </c>
    </row>
    <row r="413" spans="1:12" ht="33" x14ac:dyDescent="0.2">
      <c r="A413" s="113"/>
      <c r="B413" s="113"/>
      <c r="C413" s="113"/>
      <c r="D413" s="8" t="s">
        <v>350</v>
      </c>
      <c r="E413" s="77"/>
      <c r="F413" s="79">
        <v>0</v>
      </c>
      <c r="G413" s="79"/>
      <c r="H413" s="79">
        <v>0</v>
      </c>
      <c r="I413" s="137"/>
      <c r="J413" s="138">
        <v>0</v>
      </c>
      <c r="K413" s="122"/>
      <c r="L413" s="122"/>
    </row>
    <row r="414" spans="1:12" ht="24.75" x14ac:dyDescent="0.2">
      <c r="A414" s="113"/>
      <c r="B414" s="113"/>
      <c r="C414" s="113"/>
      <c r="D414" s="8" t="s">
        <v>351</v>
      </c>
      <c r="E414" s="77"/>
      <c r="F414" s="79">
        <v>0</v>
      </c>
      <c r="G414" s="79"/>
      <c r="H414" s="79">
        <v>0</v>
      </c>
      <c r="I414" s="137"/>
      <c r="J414" s="138">
        <v>0</v>
      </c>
      <c r="K414" s="122"/>
      <c r="L414" s="122"/>
    </row>
    <row r="415" spans="1:12" ht="33" x14ac:dyDescent="0.2">
      <c r="A415" s="113"/>
      <c r="B415" s="113"/>
      <c r="C415" s="113"/>
      <c r="D415" s="8" t="s">
        <v>352</v>
      </c>
      <c r="E415" s="77"/>
      <c r="F415" s="79">
        <v>0</v>
      </c>
      <c r="G415" s="79"/>
      <c r="H415" s="79">
        <v>0</v>
      </c>
      <c r="I415" s="137"/>
      <c r="J415" s="138">
        <v>0</v>
      </c>
      <c r="K415" s="122"/>
      <c r="L415" s="122"/>
    </row>
    <row r="416" spans="1:12" ht="24.75" x14ac:dyDescent="0.2">
      <c r="A416" s="114"/>
      <c r="B416" s="114"/>
      <c r="C416" s="114"/>
      <c r="D416" s="8" t="s">
        <v>335</v>
      </c>
      <c r="E416" s="77"/>
      <c r="F416" s="79">
        <v>0</v>
      </c>
      <c r="G416" s="79"/>
      <c r="H416" s="79">
        <v>0</v>
      </c>
      <c r="I416" s="137"/>
      <c r="J416" s="138">
        <v>0</v>
      </c>
      <c r="K416" s="123"/>
      <c r="L416" s="123"/>
    </row>
    <row r="417" spans="1:12" ht="23.25" customHeight="1" x14ac:dyDescent="0.2">
      <c r="A417" s="112">
        <v>9</v>
      </c>
      <c r="B417" s="112" t="s">
        <v>353</v>
      </c>
      <c r="C417" s="112" t="s">
        <v>354</v>
      </c>
      <c r="D417" s="86" t="s">
        <v>15</v>
      </c>
      <c r="E417" s="87"/>
      <c r="F417" s="87"/>
      <c r="G417" s="87"/>
      <c r="H417" s="87"/>
      <c r="I417" s="87"/>
      <c r="J417" s="87"/>
      <c r="K417" s="87"/>
      <c r="L417" s="88"/>
    </row>
    <row r="418" spans="1:12" ht="24.75" x14ac:dyDescent="0.2">
      <c r="A418" s="113"/>
      <c r="B418" s="113"/>
      <c r="C418" s="113"/>
      <c r="D418" s="8" t="s">
        <v>355</v>
      </c>
      <c r="E418" s="7" t="s">
        <v>17</v>
      </c>
      <c r="F418" s="9">
        <v>115028.11232484001</v>
      </c>
      <c r="G418" s="9">
        <v>2505450.9900000002</v>
      </c>
      <c r="H418" s="9">
        <f>MIN(F418,G418)</f>
        <v>115028.11232484001</v>
      </c>
      <c r="I418" s="26" t="e">
        <f>AVERAGE(#REF!,H418)</f>
        <v>#REF!</v>
      </c>
      <c r="J418" s="57">
        <v>82883.9613694</v>
      </c>
      <c r="K418" s="49">
        <v>115028.11232484001</v>
      </c>
      <c r="L418" s="49">
        <v>115028.11232484001</v>
      </c>
    </row>
    <row r="419" spans="1:12" ht="24.75" x14ac:dyDescent="0.2">
      <c r="A419" s="113"/>
      <c r="B419" s="113"/>
      <c r="C419" s="113"/>
      <c r="D419" s="8" t="s">
        <v>356</v>
      </c>
      <c r="E419" s="7" t="s">
        <v>17</v>
      </c>
      <c r="F419" s="9">
        <v>145701.28448304001</v>
      </c>
      <c r="G419" s="9">
        <v>1666255.85</v>
      </c>
      <c r="H419" s="9">
        <f t="shared" ref="H419:H438" si="14">MIN(F419,G419)</f>
        <v>145701.28448304001</v>
      </c>
      <c r="I419" s="26" t="e">
        <f>AVERAGE(#REF!,H419)</f>
        <v>#REF!</v>
      </c>
      <c r="J419" s="57">
        <v>104985.6369064</v>
      </c>
      <c r="K419" s="49">
        <v>145701.28448304001</v>
      </c>
      <c r="L419" s="49">
        <v>145701.28448304001</v>
      </c>
    </row>
    <row r="420" spans="1:12" ht="16.5" x14ac:dyDescent="0.2">
      <c r="A420" s="113"/>
      <c r="B420" s="113"/>
      <c r="C420" s="113"/>
      <c r="D420" s="8" t="s">
        <v>357</v>
      </c>
      <c r="E420" s="7" t="s">
        <v>17</v>
      </c>
      <c r="F420" s="9">
        <v>62354.592231360002</v>
      </c>
      <c r="G420" s="9">
        <v>310893.45</v>
      </c>
      <c r="H420" s="9">
        <f t="shared" si="14"/>
        <v>62354.592231360002</v>
      </c>
      <c r="I420" s="26" t="e">
        <f>AVERAGE(#REF!,H420)</f>
        <v>#REF!</v>
      </c>
      <c r="J420" s="57">
        <v>44929.848097599999</v>
      </c>
      <c r="K420" s="49">
        <v>62354.592231360002</v>
      </c>
      <c r="L420" s="49">
        <v>62354.592231360002</v>
      </c>
    </row>
    <row r="421" spans="1:12" ht="24.75" x14ac:dyDescent="0.2">
      <c r="A421" s="113"/>
      <c r="B421" s="113"/>
      <c r="C421" s="113"/>
      <c r="D421" s="8" t="s">
        <v>358</v>
      </c>
      <c r="E421" s="7" t="s">
        <v>17</v>
      </c>
      <c r="F421" s="9">
        <v>98660.977941239995</v>
      </c>
      <c r="G421" s="9">
        <v>468871.9</v>
      </c>
      <c r="H421" s="9">
        <f t="shared" si="14"/>
        <v>98660.977941239995</v>
      </c>
      <c r="I421" s="26" t="e">
        <f>AVERAGE(#REF!,H421)</f>
        <v>#REF!</v>
      </c>
      <c r="J421" s="57">
        <v>71090.557943399996</v>
      </c>
      <c r="K421" s="49">
        <v>98660.977941239995</v>
      </c>
      <c r="L421" s="49">
        <v>98660.977941239995</v>
      </c>
    </row>
    <row r="422" spans="1:12" ht="16.5" x14ac:dyDescent="0.2">
      <c r="A422" s="113"/>
      <c r="B422" s="113"/>
      <c r="C422" s="113"/>
      <c r="D422" s="8" t="s">
        <v>359</v>
      </c>
      <c r="E422" s="7" t="s">
        <v>17</v>
      </c>
      <c r="F422" s="9">
        <v>126314.81250959999</v>
      </c>
      <c r="G422" s="9">
        <v>474120.99</v>
      </c>
      <c r="H422" s="9">
        <f t="shared" si="14"/>
        <v>126314.81250959999</v>
      </c>
      <c r="I422" s="26" t="e">
        <f>AVERAGE(#REF!,H422)</f>
        <v>#REF!</v>
      </c>
      <c r="J422" s="57">
        <v>91016.637835999994</v>
      </c>
      <c r="K422" s="49">
        <v>126314.81250959999</v>
      </c>
      <c r="L422" s="49">
        <v>126314.81250959999</v>
      </c>
    </row>
    <row r="423" spans="1:12" ht="33" x14ac:dyDescent="0.2">
      <c r="A423" s="113"/>
      <c r="B423" s="113"/>
      <c r="C423" s="113"/>
      <c r="D423" s="8" t="s">
        <v>360</v>
      </c>
      <c r="E423" s="7" t="s">
        <v>17</v>
      </c>
      <c r="F423" s="9">
        <v>184044.43910423998</v>
      </c>
      <c r="G423" s="9">
        <v>2975147.56</v>
      </c>
      <c r="H423" s="9">
        <f t="shared" si="14"/>
        <v>184044.43910423998</v>
      </c>
      <c r="I423" s="26" t="e">
        <f>AVERAGE(#REF!,H423)</f>
        <v>#REF!</v>
      </c>
      <c r="J423" s="57">
        <v>132613.94864839999</v>
      </c>
      <c r="K423" s="49">
        <v>184044.43910423998</v>
      </c>
      <c r="L423" s="49">
        <v>184044.43910423998</v>
      </c>
    </row>
    <row r="424" spans="1:12" ht="66" x14ac:dyDescent="0.2">
      <c r="A424" s="113"/>
      <c r="B424" s="113"/>
      <c r="C424" s="113"/>
      <c r="D424" s="8" t="s">
        <v>361</v>
      </c>
      <c r="E424" s="7" t="s">
        <v>17</v>
      </c>
      <c r="F424" s="9">
        <v>644159.59148111998</v>
      </c>
      <c r="G424" s="9">
        <v>4943271.9000000004</v>
      </c>
      <c r="H424" s="9">
        <f t="shared" si="14"/>
        <v>644159.59148111998</v>
      </c>
      <c r="I424" s="26" t="e">
        <f>AVERAGE(#REF!,H424)</f>
        <v>#REF!</v>
      </c>
      <c r="J424" s="57">
        <v>464151.74183920003</v>
      </c>
      <c r="K424" s="49">
        <v>644159.59148111998</v>
      </c>
      <c r="L424" s="49">
        <v>644159.59148111998</v>
      </c>
    </row>
    <row r="425" spans="1:12" ht="41.25" x14ac:dyDescent="0.2">
      <c r="A425" s="113"/>
      <c r="B425" s="113"/>
      <c r="C425" s="113"/>
      <c r="D425" s="8" t="s">
        <v>362</v>
      </c>
      <c r="E425" s="7" t="s">
        <v>17</v>
      </c>
      <c r="F425" s="9">
        <v>5367987.5854176013</v>
      </c>
      <c r="G425" s="9">
        <v>10525550</v>
      </c>
      <c r="H425" s="9">
        <f t="shared" si="14"/>
        <v>5367987.5854176013</v>
      </c>
      <c r="I425" s="26">
        <f>H425</f>
        <v>5367987.5854176013</v>
      </c>
      <c r="J425" s="57">
        <v>3867924.6896160003</v>
      </c>
      <c r="K425" s="49">
        <v>5367987.5854176013</v>
      </c>
      <c r="L425" s="49">
        <v>5367987.5854176013</v>
      </c>
    </row>
    <row r="426" spans="1:12" ht="24.75" x14ac:dyDescent="0.2">
      <c r="A426" s="113"/>
      <c r="B426" s="113"/>
      <c r="C426" s="113"/>
      <c r="D426" s="8" t="s">
        <v>363</v>
      </c>
      <c r="E426" s="7" t="s">
        <v>17</v>
      </c>
      <c r="F426" s="9">
        <v>392630.11901256006</v>
      </c>
      <c r="G426" s="9">
        <v>6583252.5499999998</v>
      </c>
      <c r="H426" s="9">
        <f t="shared" si="14"/>
        <v>392630.11901256006</v>
      </c>
      <c r="I426" s="26" t="e">
        <f>AVERAGE(#REF!,H426)</f>
        <v>#REF!</v>
      </c>
      <c r="J426" s="57">
        <v>282911.18543960003</v>
      </c>
      <c r="K426" s="49">
        <v>392630.11901256006</v>
      </c>
      <c r="L426" s="49">
        <v>392630.11901256006</v>
      </c>
    </row>
    <row r="427" spans="1:12" ht="33" x14ac:dyDescent="0.2">
      <c r="A427" s="113"/>
      <c r="B427" s="113"/>
      <c r="C427" s="113"/>
      <c r="D427" s="8" t="s">
        <v>364</v>
      </c>
      <c r="E427" s="7" t="s">
        <v>17</v>
      </c>
      <c r="F427" s="9">
        <v>337415.70605027996</v>
      </c>
      <c r="G427" s="9">
        <v>1249500</v>
      </c>
      <c r="H427" s="9">
        <f t="shared" si="14"/>
        <v>337415.70605027996</v>
      </c>
      <c r="I427" s="26" t="e">
        <f>AVERAGE(#REF!,H427)</f>
        <v>#REF!</v>
      </c>
      <c r="J427" s="57">
        <v>243126.22175979998</v>
      </c>
      <c r="K427" s="49">
        <v>337415.70605027996</v>
      </c>
      <c r="L427" s="49">
        <v>337415.70605027996</v>
      </c>
    </row>
    <row r="428" spans="1:12" ht="24.75" x14ac:dyDescent="0.2">
      <c r="A428" s="113"/>
      <c r="B428" s="113"/>
      <c r="C428" s="113"/>
      <c r="D428" s="8" t="s">
        <v>365</v>
      </c>
      <c r="E428" s="7" t="s">
        <v>17</v>
      </c>
      <c r="F428" s="9">
        <v>44445.352122600008</v>
      </c>
      <c r="G428" s="9">
        <v>389500</v>
      </c>
      <c r="H428" s="9">
        <f t="shared" si="14"/>
        <v>44445.352122600008</v>
      </c>
      <c r="I428" s="26" t="e">
        <f>AVERAGE(#REF!,H428)</f>
        <v>#REF!</v>
      </c>
      <c r="J428" s="57">
        <v>32025.274291000002</v>
      </c>
      <c r="K428" s="49">
        <v>44445.352122600008</v>
      </c>
      <c r="L428" s="49">
        <v>44445.352122600008</v>
      </c>
    </row>
    <row r="429" spans="1:12" ht="24.75" x14ac:dyDescent="0.2">
      <c r="A429" s="113"/>
      <c r="B429" s="113"/>
      <c r="C429" s="113"/>
      <c r="D429" s="8" t="s">
        <v>366</v>
      </c>
      <c r="E429" s="7" t="s">
        <v>17</v>
      </c>
      <c r="F429" s="9">
        <v>2760677.3988736798</v>
      </c>
      <c r="G429" s="9">
        <v>1119790</v>
      </c>
      <c r="H429" s="9">
        <f t="shared" si="14"/>
        <v>1119790</v>
      </c>
      <c r="I429" s="26">
        <f>H429</f>
        <v>1119790</v>
      </c>
      <c r="J429" s="57">
        <v>1989217.0205788</v>
      </c>
      <c r="K429" s="49">
        <v>1119790</v>
      </c>
      <c r="L429" s="49">
        <v>1119790</v>
      </c>
    </row>
    <row r="430" spans="1:12" ht="24.75" x14ac:dyDescent="0.2">
      <c r="A430" s="113"/>
      <c r="B430" s="113"/>
      <c r="C430" s="113"/>
      <c r="D430" s="8" t="s">
        <v>367</v>
      </c>
      <c r="E430" s="7" t="s">
        <v>17</v>
      </c>
      <c r="F430" s="9">
        <v>644159.59148111998</v>
      </c>
      <c r="G430" s="9">
        <v>4701717.37</v>
      </c>
      <c r="H430" s="9">
        <f t="shared" si="14"/>
        <v>644159.59148111998</v>
      </c>
      <c r="I430" s="26" t="e">
        <f>AVERAGE(#REF!,H430)</f>
        <v>#REF!</v>
      </c>
      <c r="J430" s="57">
        <v>464151.74183920003</v>
      </c>
      <c r="K430" s="49">
        <v>644159.59148111998</v>
      </c>
      <c r="L430" s="49">
        <v>644159.59148111998</v>
      </c>
    </row>
    <row r="431" spans="1:12" ht="57.75" x14ac:dyDescent="0.2">
      <c r="A431" s="113"/>
      <c r="B431" s="113"/>
      <c r="C431" s="113"/>
      <c r="D431" s="8" t="s">
        <v>368</v>
      </c>
      <c r="E431" s="7" t="s">
        <v>17</v>
      </c>
      <c r="F431" s="9">
        <v>38343.154621200003</v>
      </c>
      <c r="G431" s="9">
        <v>774690</v>
      </c>
      <c r="H431" s="9">
        <f t="shared" si="14"/>
        <v>38343.154621200003</v>
      </c>
      <c r="I431" s="26" t="e">
        <f>AVERAGE(#REF!,H431)</f>
        <v>#REF!</v>
      </c>
      <c r="J431" s="57">
        <v>27628.311741999998</v>
      </c>
      <c r="K431" s="49">
        <v>38343.154621200003</v>
      </c>
      <c r="L431" s="49">
        <v>38343.154621200003</v>
      </c>
    </row>
    <row r="432" spans="1:12" ht="33" x14ac:dyDescent="0.2">
      <c r="A432" s="113"/>
      <c r="B432" s="113"/>
      <c r="C432" s="113"/>
      <c r="D432" s="8" t="s">
        <v>369</v>
      </c>
      <c r="E432" s="7" t="s">
        <v>17</v>
      </c>
      <c r="F432" s="9">
        <v>429439.27714115998</v>
      </c>
      <c r="G432" s="9">
        <v>933079</v>
      </c>
      <c r="H432" s="9">
        <f t="shared" si="14"/>
        <v>429439.27714115998</v>
      </c>
      <c r="I432" s="26" t="e">
        <f>AVERAGE(#REF!,H432)</f>
        <v>#REF!</v>
      </c>
      <c r="J432" s="57">
        <v>309434.16994059994</v>
      </c>
      <c r="K432" s="49">
        <v>429439.27714115998</v>
      </c>
      <c r="L432" s="49">
        <v>429439.27714115998</v>
      </c>
    </row>
    <row r="433" spans="1:12" ht="41.25" x14ac:dyDescent="0.2">
      <c r="A433" s="113"/>
      <c r="B433" s="113"/>
      <c r="C433" s="113"/>
      <c r="D433" s="8" t="s">
        <v>370</v>
      </c>
      <c r="E433" s="7" t="s">
        <v>17</v>
      </c>
      <c r="F433" s="9">
        <v>130365.37417331999</v>
      </c>
      <c r="G433" s="9">
        <v>5979819.5800000001</v>
      </c>
      <c r="H433" s="9">
        <f t="shared" si="14"/>
        <v>130365.37417331999</v>
      </c>
      <c r="I433" s="26" t="e">
        <f>AVERAGE(#REF!,H433)</f>
        <v>#REF!</v>
      </c>
      <c r="J433" s="57">
        <v>93935.286066199988</v>
      </c>
      <c r="K433" s="49">
        <v>130365.37417331999</v>
      </c>
      <c r="L433" s="49">
        <v>130365.37417331999</v>
      </c>
    </row>
    <row r="434" spans="1:12" ht="24.75" x14ac:dyDescent="0.2">
      <c r="A434" s="113"/>
      <c r="B434" s="113"/>
      <c r="C434" s="113"/>
      <c r="D434" s="8" t="s">
        <v>55</v>
      </c>
      <c r="E434" s="7" t="s">
        <v>17</v>
      </c>
      <c r="F434" s="9">
        <v>1150282.4747871601</v>
      </c>
      <c r="G434" s="9">
        <v>4763868.6900000004</v>
      </c>
      <c r="H434" s="9">
        <f t="shared" si="14"/>
        <v>1150282.4747871601</v>
      </c>
      <c r="I434" s="26" t="e">
        <f>AVERAGE(#REF!,H434)</f>
        <v>#REF!</v>
      </c>
      <c r="J434" s="57">
        <v>828840.58755059994</v>
      </c>
      <c r="K434" s="49">
        <v>1150282.4747871601</v>
      </c>
      <c r="L434" s="49">
        <v>1150282.4747871601</v>
      </c>
    </row>
    <row r="435" spans="1:12" ht="24.75" x14ac:dyDescent="0.2">
      <c r="A435" s="113"/>
      <c r="B435" s="113"/>
      <c r="C435" s="113"/>
      <c r="D435" s="8" t="s">
        <v>371</v>
      </c>
      <c r="E435" s="7" t="s">
        <v>17</v>
      </c>
      <c r="F435" s="9">
        <v>84354.940166640008</v>
      </c>
      <c r="G435" s="9">
        <v>279769</v>
      </c>
      <c r="H435" s="9">
        <f t="shared" si="14"/>
        <v>84354.940166640008</v>
      </c>
      <c r="I435" s="26" t="e">
        <f>AVERAGE(#REF!,H435)</f>
        <v>#REF!</v>
      </c>
      <c r="J435" s="57">
        <v>60782.285832400004</v>
      </c>
      <c r="K435" s="49">
        <v>84354.940166640008</v>
      </c>
      <c r="L435" s="49">
        <v>84354.940166640008</v>
      </c>
    </row>
    <row r="436" spans="1:12" ht="33" x14ac:dyDescent="0.2">
      <c r="A436" s="113"/>
      <c r="B436" s="113"/>
      <c r="C436" s="113"/>
      <c r="D436" s="3" t="s">
        <v>372</v>
      </c>
      <c r="E436" s="7" t="s">
        <v>17</v>
      </c>
      <c r="F436" s="9">
        <v>696611.04</v>
      </c>
      <c r="G436" s="9">
        <v>933102.8</v>
      </c>
      <c r="H436" s="9">
        <f t="shared" si="14"/>
        <v>696611.04</v>
      </c>
      <c r="I436" s="26">
        <f>AVERAGE(H436)</f>
        <v>696611.04</v>
      </c>
      <c r="J436" s="50">
        <v>0</v>
      </c>
      <c r="K436" s="49">
        <v>696611.04</v>
      </c>
      <c r="L436" s="49">
        <v>696611.04</v>
      </c>
    </row>
    <row r="437" spans="1:12" ht="41.25" x14ac:dyDescent="0.2">
      <c r="A437" s="113"/>
      <c r="B437" s="113"/>
      <c r="C437" s="113"/>
      <c r="D437" s="3" t="s">
        <v>373</v>
      </c>
      <c r="E437" s="7" t="s">
        <v>17</v>
      </c>
      <c r="F437" s="9">
        <v>241790.28416399998</v>
      </c>
      <c r="G437" s="9">
        <v>1005550</v>
      </c>
      <c r="H437" s="9">
        <f t="shared" si="14"/>
        <v>241790.28416399998</v>
      </c>
      <c r="I437" s="26" t="e">
        <f>AVERAGE(#REF!,H437)</f>
        <v>#REF!</v>
      </c>
      <c r="J437" s="57">
        <v>174222.94574</v>
      </c>
      <c r="K437" s="49">
        <v>241790.28416399998</v>
      </c>
      <c r="L437" s="49">
        <v>241790.28416399998</v>
      </c>
    </row>
    <row r="438" spans="1:12" ht="57.75" x14ac:dyDescent="0.2">
      <c r="A438" s="113"/>
      <c r="B438" s="113"/>
      <c r="C438" s="113"/>
      <c r="D438" s="3" t="s">
        <v>374</v>
      </c>
      <c r="E438" s="7" t="s">
        <v>17</v>
      </c>
      <c r="F438" s="9">
        <v>228347.4</v>
      </c>
      <c r="G438" s="9">
        <v>1166200</v>
      </c>
      <c r="H438" s="9">
        <f t="shared" si="14"/>
        <v>228347.4</v>
      </c>
      <c r="I438" s="26">
        <f>AVERAGE(H438)</f>
        <v>228347.4</v>
      </c>
      <c r="K438" s="49">
        <v>228347.4</v>
      </c>
      <c r="L438" s="49">
        <v>228347.4</v>
      </c>
    </row>
    <row r="439" spans="1:12" ht="16.5" customHeight="1" x14ac:dyDescent="0.2">
      <c r="A439" s="113"/>
      <c r="B439" s="113"/>
      <c r="C439" s="113"/>
      <c r="D439" s="86" t="s">
        <v>81</v>
      </c>
      <c r="E439" s="87"/>
      <c r="F439" s="87"/>
      <c r="G439" s="87"/>
      <c r="H439" s="87"/>
      <c r="I439" s="87"/>
      <c r="J439" s="87"/>
      <c r="K439" s="87"/>
      <c r="L439" s="88"/>
    </row>
    <row r="440" spans="1:12" ht="24.75" x14ac:dyDescent="0.2">
      <c r="A440" s="113"/>
      <c r="B440" s="113"/>
      <c r="C440" s="113"/>
      <c r="D440" s="8" t="s">
        <v>375</v>
      </c>
      <c r="E440" s="77" t="s">
        <v>82</v>
      </c>
      <c r="F440" s="79">
        <v>348697.00008000003</v>
      </c>
      <c r="G440" s="79">
        <v>1646232.91</v>
      </c>
      <c r="H440" s="79">
        <f>MIN(F440,G440)</f>
        <v>348697.00008000003</v>
      </c>
      <c r="I440" s="136" t="e">
        <f>AVERAGE(#REF!,H440)</f>
        <v>#REF!</v>
      </c>
      <c r="J440" s="138">
        <v>251255.00279999999</v>
      </c>
      <c r="K440" s="121">
        <v>348697.00008000003</v>
      </c>
      <c r="L440" s="121">
        <v>348697.00008000003</v>
      </c>
    </row>
    <row r="441" spans="1:12" ht="49.5" x14ac:dyDescent="0.2">
      <c r="A441" s="113"/>
      <c r="B441" s="113"/>
      <c r="C441" s="113"/>
      <c r="D441" s="8" t="s">
        <v>376</v>
      </c>
      <c r="E441" s="77"/>
      <c r="F441" s="79">
        <v>0</v>
      </c>
      <c r="G441" s="79"/>
      <c r="H441" s="79">
        <v>0</v>
      </c>
      <c r="I441" s="137"/>
      <c r="J441" s="138"/>
      <c r="K441" s="122"/>
      <c r="L441" s="122"/>
    </row>
    <row r="442" spans="1:12" ht="33" x14ac:dyDescent="0.2">
      <c r="A442" s="113"/>
      <c r="B442" s="113"/>
      <c r="C442" s="113"/>
      <c r="D442" s="8" t="s">
        <v>377</v>
      </c>
      <c r="E442" s="77"/>
      <c r="F442" s="79">
        <v>0</v>
      </c>
      <c r="G442" s="79"/>
      <c r="H442" s="79">
        <v>0</v>
      </c>
      <c r="I442" s="137"/>
      <c r="J442" s="138"/>
      <c r="K442" s="122"/>
      <c r="L442" s="122"/>
    </row>
    <row r="443" spans="1:12" ht="24.75" x14ac:dyDescent="0.2">
      <c r="A443" s="113"/>
      <c r="B443" s="113"/>
      <c r="C443" s="113"/>
      <c r="D443" s="8" t="s">
        <v>378</v>
      </c>
      <c r="E443" s="77"/>
      <c r="F443" s="79">
        <v>0</v>
      </c>
      <c r="G443" s="79"/>
      <c r="H443" s="79">
        <v>0</v>
      </c>
      <c r="I443" s="137"/>
      <c r="J443" s="138"/>
      <c r="K443" s="122"/>
      <c r="L443" s="122"/>
    </row>
    <row r="444" spans="1:12" ht="24.75" x14ac:dyDescent="0.2">
      <c r="A444" s="113"/>
      <c r="B444" s="113"/>
      <c r="C444" s="113"/>
      <c r="D444" s="8" t="s">
        <v>379</v>
      </c>
      <c r="E444" s="77"/>
      <c r="F444" s="79">
        <v>0</v>
      </c>
      <c r="G444" s="79"/>
      <c r="H444" s="79">
        <v>0</v>
      </c>
      <c r="I444" s="137"/>
      <c r="J444" s="138"/>
      <c r="K444" s="122"/>
      <c r="L444" s="122"/>
    </row>
    <row r="445" spans="1:12" ht="24.75" x14ac:dyDescent="0.2">
      <c r="A445" s="113"/>
      <c r="B445" s="113"/>
      <c r="C445" s="113"/>
      <c r="D445" s="8" t="s">
        <v>380</v>
      </c>
      <c r="E445" s="77"/>
      <c r="F445" s="79">
        <v>0</v>
      </c>
      <c r="G445" s="79"/>
      <c r="H445" s="79">
        <v>0</v>
      </c>
      <c r="I445" s="137"/>
      <c r="J445" s="138"/>
      <c r="K445" s="122"/>
      <c r="L445" s="122"/>
    </row>
    <row r="446" spans="1:12" ht="33" x14ac:dyDescent="0.2">
      <c r="A446" s="113"/>
      <c r="B446" s="113"/>
      <c r="C446" s="113"/>
      <c r="D446" s="8" t="s">
        <v>381</v>
      </c>
      <c r="E446" s="77"/>
      <c r="F446" s="79">
        <v>0</v>
      </c>
      <c r="G446" s="79"/>
      <c r="H446" s="79">
        <v>0</v>
      </c>
      <c r="I446" s="137"/>
      <c r="J446" s="138"/>
      <c r="K446" s="122"/>
      <c r="L446" s="122"/>
    </row>
    <row r="447" spans="1:12" ht="24.75" x14ac:dyDescent="0.2">
      <c r="A447" s="113"/>
      <c r="B447" s="113"/>
      <c r="C447" s="113"/>
      <c r="D447" s="8" t="s">
        <v>382</v>
      </c>
      <c r="E447" s="77"/>
      <c r="F447" s="79">
        <v>0</v>
      </c>
      <c r="G447" s="79"/>
      <c r="H447" s="79">
        <v>0</v>
      </c>
      <c r="I447" s="137"/>
      <c r="J447" s="138"/>
      <c r="K447" s="122"/>
      <c r="L447" s="122"/>
    </row>
    <row r="448" spans="1:12" ht="33" x14ac:dyDescent="0.2">
      <c r="A448" s="113"/>
      <c r="B448" s="113"/>
      <c r="C448" s="113"/>
      <c r="D448" s="8" t="s">
        <v>383</v>
      </c>
      <c r="E448" s="77"/>
      <c r="F448" s="79">
        <v>0</v>
      </c>
      <c r="G448" s="79"/>
      <c r="H448" s="79">
        <v>0</v>
      </c>
      <c r="I448" s="137"/>
      <c r="J448" s="138"/>
      <c r="K448" s="122"/>
      <c r="L448" s="122"/>
    </row>
    <row r="449" spans="1:12" ht="33" x14ac:dyDescent="0.2">
      <c r="A449" s="113"/>
      <c r="B449" s="113"/>
      <c r="C449" s="113"/>
      <c r="D449" s="8" t="s">
        <v>384</v>
      </c>
      <c r="E449" s="77"/>
      <c r="F449" s="79">
        <v>0</v>
      </c>
      <c r="G449" s="79"/>
      <c r="H449" s="79">
        <v>0</v>
      </c>
      <c r="I449" s="137"/>
      <c r="J449" s="138"/>
      <c r="K449" s="122"/>
      <c r="L449" s="122"/>
    </row>
    <row r="450" spans="1:12" ht="33" x14ac:dyDescent="0.2">
      <c r="A450" s="113"/>
      <c r="B450" s="113"/>
      <c r="C450" s="113"/>
      <c r="D450" s="8" t="s">
        <v>385</v>
      </c>
      <c r="E450" s="77"/>
      <c r="F450" s="79">
        <v>0</v>
      </c>
      <c r="G450" s="79"/>
      <c r="H450" s="79">
        <v>0</v>
      </c>
      <c r="I450" s="137"/>
      <c r="J450" s="138"/>
      <c r="K450" s="122"/>
      <c r="L450" s="122"/>
    </row>
    <row r="451" spans="1:12" ht="16.5" x14ac:dyDescent="0.2">
      <c r="A451" s="113"/>
      <c r="B451" s="113"/>
      <c r="C451" s="113"/>
      <c r="D451" s="8" t="s">
        <v>386</v>
      </c>
      <c r="E451" s="77"/>
      <c r="F451" s="79">
        <v>0</v>
      </c>
      <c r="G451" s="79"/>
      <c r="H451" s="79">
        <v>0</v>
      </c>
      <c r="I451" s="137"/>
      <c r="J451" s="138"/>
      <c r="K451" s="122"/>
      <c r="L451" s="122"/>
    </row>
    <row r="452" spans="1:12" ht="24.75" x14ac:dyDescent="0.2">
      <c r="A452" s="114"/>
      <c r="B452" s="114"/>
      <c r="C452" s="114"/>
      <c r="D452" s="8" t="s">
        <v>387</v>
      </c>
      <c r="E452" s="77"/>
      <c r="F452" s="79">
        <v>0</v>
      </c>
      <c r="G452" s="79"/>
      <c r="H452" s="79">
        <v>0</v>
      </c>
      <c r="I452" s="137"/>
      <c r="J452" s="138"/>
      <c r="K452" s="123"/>
      <c r="L452" s="123"/>
    </row>
    <row r="453" spans="1:12" ht="41.25" customHeight="1" x14ac:dyDescent="0.2">
      <c r="A453" s="112">
        <v>10</v>
      </c>
      <c r="B453" s="112" t="s">
        <v>388</v>
      </c>
      <c r="C453" s="112" t="s">
        <v>389</v>
      </c>
      <c r="D453" s="86" t="s">
        <v>15</v>
      </c>
      <c r="E453" s="87"/>
      <c r="F453" s="87"/>
      <c r="G453" s="87"/>
      <c r="H453" s="87"/>
      <c r="I453" s="87"/>
      <c r="J453" s="87"/>
      <c r="K453" s="87"/>
      <c r="L453" s="88"/>
    </row>
    <row r="454" spans="1:12" ht="41.25" x14ac:dyDescent="0.2">
      <c r="A454" s="113"/>
      <c r="B454" s="113"/>
      <c r="C454" s="113"/>
      <c r="D454" s="8" t="s">
        <v>390</v>
      </c>
      <c r="E454" s="7" t="s">
        <v>17</v>
      </c>
      <c r="F454" s="9">
        <v>89001.530423520002</v>
      </c>
      <c r="G454" s="9">
        <v>262990</v>
      </c>
      <c r="H454" s="9">
        <f>MIN(F454,G454)</f>
        <v>89001.530423520002</v>
      </c>
      <c r="I454" s="26" t="e">
        <f>AVERAGE(#REF!,H454)</f>
        <v>#REF!</v>
      </c>
      <c r="J454" s="57">
        <v>64130.404823199999</v>
      </c>
      <c r="K454" s="49">
        <v>89001.530423520002</v>
      </c>
      <c r="L454" s="49">
        <v>89001.530423520002</v>
      </c>
    </row>
    <row r="455" spans="1:12" ht="41.25" x14ac:dyDescent="0.2">
      <c r="A455" s="113"/>
      <c r="B455" s="113"/>
      <c r="C455" s="113"/>
      <c r="D455" s="8" t="s">
        <v>391</v>
      </c>
      <c r="E455" s="7" t="s">
        <v>17</v>
      </c>
      <c r="F455" s="9">
        <v>33188.385790560002</v>
      </c>
      <c r="G455" s="9">
        <v>228970.28</v>
      </c>
      <c r="H455" s="9">
        <f t="shared" ref="H455:H465" si="15">MIN(F455,G455)</f>
        <v>33188.385790560002</v>
      </c>
      <c r="I455" s="26" t="e">
        <f>AVERAGE(#REF!,H455)</f>
        <v>#REF!</v>
      </c>
      <c r="J455" s="57">
        <v>23914.022669599999</v>
      </c>
      <c r="K455" s="49">
        <v>33188.385790560002</v>
      </c>
      <c r="L455" s="49">
        <v>33188.385790560002</v>
      </c>
    </row>
    <row r="456" spans="1:12" ht="33" x14ac:dyDescent="0.2">
      <c r="A456" s="113"/>
      <c r="B456" s="113"/>
      <c r="C456" s="113"/>
      <c r="D456" s="8" t="s">
        <v>392</v>
      </c>
      <c r="E456" s="7" t="s">
        <v>17</v>
      </c>
      <c r="F456" s="9">
        <v>365054.67369228002</v>
      </c>
      <c r="G456" s="9">
        <v>236125.75</v>
      </c>
      <c r="H456" s="9">
        <f t="shared" si="15"/>
        <v>236125.75</v>
      </c>
      <c r="I456" s="26" t="e">
        <f>AVERAGE(#REF!,H456)</f>
        <v>#REF!</v>
      </c>
      <c r="J456" s="57">
        <v>263041.58922979998</v>
      </c>
      <c r="K456" s="49">
        <v>236125.75</v>
      </c>
      <c r="L456" s="49">
        <v>236125.75</v>
      </c>
    </row>
    <row r="457" spans="1:12" ht="49.5" x14ac:dyDescent="0.2">
      <c r="A457" s="113"/>
      <c r="B457" s="113"/>
      <c r="C457" s="113"/>
      <c r="D457" s="8" t="s">
        <v>393</v>
      </c>
      <c r="E457" s="7" t="s">
        <v>17</v>
      </c>
      <c r="F457" s="9">
        <v>807383.57598755998</v>
      </c>
      <c r="G457" s="9">
        <v>387239.09</v>
      </c>
      <c r="H457" s="9">
        <f t="shared" si="15"/>
        <v>387239.09</v>
      </c>
      <c r="I457" s="26" t="e">
        <f>AVERAGE(#REF!,H457)</f>
        <v>#REF!</v>
      </c>
      <c r="J457" s="57">
        <v>581763.4295646</v>
      </c>
      <c r="K457" s="49">
        <v>387239.09</v>
      </c>
      <c r="L457" s="49">
        <v>387239.09</v>
      </c>
    </row>
    <row r="458" spans="1:12" ht="33" x14ac:dyDescent="0.2">
      <c r="A458" s="113"/>
      <c r="B458" s="113"/>
      <c r="C458" s="113"/>
      <c r="D458" s="8" t="s">
        <v>394</v>
      </c>
      <c r="E458" s="7" t="s">
        <v>17</v>
      </c>
      <c r="F458" s="9">
        <v>94146.838482840001</v>
      </c>
      <c r="G458" s="9">
        <v>142304.95999999999</v>
      </c>
      <c r="H458" s="9">
        <f t="shared" si="15"/>
        <v>94146.838482840001</v>
      </c>
      <c r="I458" s="26" t="e">
        <f>AVERAGE(#REF!,H458)</f>
        <v>#REF!</v>
      </c>
      <c r="J458" s="57">
        <v>67837.876899399998</v>
      </c>
      <c r="K458" s="49">
        <v>94146.838482840001</v>
      </c>
      <c r="L458" s="49">
        <v>94146.838482840001</v>
      </c>
    </row>
    <row r="459" spans="1:12" ht="41.25" x14ac:dyDescent="0.2">
      <c r="A459" s="113"/>
      <c r="B459" s="113"/>
      <c r="C459" s="113"/>
      <c r="D459" s="8" t="s">
        <v>395</v>
      </c>
      <c r="E459" s="7" t="s">
        <v>17</v>
      </c>
      <c r="F459" s="9">
        <v>9113.4258586799988</v>
      </c>
      <c r="G459" s="9">
        <v>101639.09</v>
      </c>
      <c r="H459" s="9">
        <f t="shared" si="15"/>
        <v>9113.4258586799988</v>
      </c>
      <c r="I459" s="26" t="e">
        <f>AVERAGE(#REF!,H459)</f>
        <v>#REF!</v>
      </c>
      <c r="J459" s="57">
        <v>6566.7150537999996</v>
      </c>
      <c r="K459" s="49">
        <v>9113.4258586799988</v>
      </c>
      <c r="L459" s="49">
        <v>9113.4258586799988</v>
      </c>
    </row>
    <row r="460" spans="1:12" ht="24.75" x14ac:dyDescent="0.2">
      <c r="A460" s="113"/>
      <c r="B460" s="113"/>
      <c r="C460" s="113"/>
      <c r="D460" s="8" t="s">
        <v>396</v>
      </c>
      <c r="E460" s="7" t="s">
        <v>17</v>
      </c>
      <c r="F460" s="9">
        <v>106609.37738879999</v>
      </c>
      <c r="G460" s="9">
        <v>116768.75</v>
      </c>
      <c r="H460" s="9">
        <f t="shared" si="15"/>
        <v>106609.37738879999</v>
      </c>
      <c r="I460" s="26" t="e">
        <f>AVERAGE(#REF!,H460)</f>
        <v>#REF!</v>
      </c>
      <c r="J460" s="57">
        <v>76817.808607999992</v>
      </c>
      <c r="K460" s="49">
        <v>106609.37738879999</v>
      </c>
      <c r="L460" s="49">
        <v>106609.37738879999</v>
      </c>
    </row>
    <row r="461" spans="1:12" ht="33" x14ac:dyDescent="0.2">
      <c r="A461" s="113"/>
      <c r="B461" s="113"/>
      <c r="C461" s="113"/>
      <c r="D461" s="8" t="s">
        <v>397</v>
      </c>
      <c r="E461" s="7" t="s">
        <v>17</v>
      </c>
      <c r="F461" s="9">
        <v>13757.313038039998</v>
      </c>
      <c r="G461" s="9">
        <v>387239.09</v>
      </c>
      <c r="H461" s="9">
        <f t="shared" si="15"/>
        <v>13757.313038039998</v>
      </c>
      <c r="I461" s="26" t="e">
        <f>AVERAGE(#REF!,H461)</f>
        <v>#REF!</v>
      </c>
      <c r="J461" s="57">
        <v>9912.8863313999991</v>
      </c>
      <c r="K461" s="49">
        <v>13757.313038039998</v>
      </c>
      <c r="L461" s="49">
        <v>13757.313038039998</v>
      </c>
    </row>
    <row r="462" spans="1:12" ht="33" x14ac:dyDescent="0.2">
      <c r="A462" s="113"/>
      <c r="B462" s="113"/>
      <c r="C462" s="113"/>
      <c r="D462" s="8" t="s">
        <v>398</v>
      </c>
      <c r="E462" s="7" t="s">
        <v>17</v>
      </c>
      <c r="F462" s="9">
        <v>54061.5504</v>
      </c>
      <c r="G462" s="9">
        <v>244443.85</v>
      </c>
      <c r="H462" s="9">
        <f t="shared" si="15"/>
        <v>54061.5504</v>
      </c>
      <c r="I462" s="26" t="e">
        <f>AVERAGE(#REF!,H462)</f>
        <v>#REF!</v>
      </c>
      <c r="J462" s="57">
        <v>38954.264000000003</v>
      </c>
      <c r="K462" s="49">
        <v>54061.5504</v>
      </c>
      <c r="L462" s="49">
        <v>54061.5504</v>
      </c>
    </row>
    <row r="463" spans="1:12" ht="24.75" x14ac:dyDescent="0.2">
      <c r="A463" s="113"/>
      <c r="B463" s="113"/>
      <c r="C463" s="113"/>
      <c r="D463" s="8" t="s">
        <v>399</v>
      </c>
      <c r="E463" s="7" t="s">
        <v>17</v>
      </c>
      <c r="F463" s="9">
        <v>145701.28448304001</v>
      </c>
      <c r="G463" s="9">
        <v>387239.09</v>
      </c>
      <c r="H463" s="9">
        <f t="shared" si="15"/>
        <v>145701.28448304001</v>
      </c>
      <c r="I463" s="26" t="e">
        <f>AVERAGE(#REF!,H463)</f>
        <v>#REF!</v>
      </c>
      <c r="J463" s="57">
        <v>104985.6369064</v>
      </c>
      <c r="K463" s="49">
        <v>145701.28448304001</v>
      </c>
      <c r="L463" s="49">
        <v>145701.28448304001</v>
      </c>
    </row>
    <row r="464" spans="1:12" ht="24.75" x14ac:dyDescent="0.2">
      <c r="A464" s="113"/>
      <c r="B464" s="113"/>
      <c r="C464" s="113"/>
      <c r="D464" s="8" t="s">
        <v>55</v>
      </c>
      <c r="E464" s="7" t="s">
        <v>17</v>
      </c>
      <c r="F464" s="9">
        <v>257926.30541964</v>
      </c>
      <c r="G464" s="9">
        <v>820174.18</v>
      </c>
      <c r="H464" s="9">
        <f t="shared" si="15"/>
        <v>257926.30541964</v>
      </c>
      <c r="I464" s="26" t="e">
        <f>AVERAGE(#REF!,H464)</f>
        <v>#REF!</v>
      </c>
      <c r="J464" s="57">
        <v>185849.81968740001</v>
      </c>
      <c r="K464" s="49">
        <v>257926.30541964</v>
      </c>
      <c r="L464" s="49">
        <v>257926.30541964</v>
      </c>
    </row>
    <row r="465" spans="1:12" ht="33" x14ac:dyDescent="0.2">
      <c r="A465" s="113"/>
      <c r="B465" s="113"/>
      <c r="C465" s="113"/>
      <c r="D465" s="52" t="s">
        <v>400</v>
      </c>
      <c r="E465" s="7" t="s">
        <v>17</v>
      </c>
      <c r="F465" s="9">
        <v>1479000</v>
      </c>
      <c r="G465" s="9">
        <v>820174.18</v>
      </c>
      <c r="H465" s="9">
        <f t="shared" si="15"/>
        <v>820174.18</v>
      </c>
      <c r="I465" s="26">
        <f>AVERAGE(H465)</f>
        <v>820174.18</v>
      </c>
      <c r="K465" s="49">
        <v>820174.18</v>
      </c>
      <c r="L465" s="49">
        <v>820174.18</v>
      </c>
    </row>
    <row r="466" spans="1:12" ht="16.5" customHeight="1" x14ac:dyDescent="0.2">
      <c r="A466" s="113"/>
      <c r="B466" s="113"/>
      <c r="C466" s="113"/>
      <c r="D466" s="86" t="s">
        <v>81</v>
      </c>
      <c r="E466" s="87"/>
      <c r="F466" s="87"/>
      <c r="G466" s="87"/>
      <c r="H466" s="87"/>
      <c r="I466" s="87"/>
      <c r="J466" s="87"/>
      <c r="K466" s="87"/>
      <c r="L466" s="88"/>
    </row>
    <row r="467" spans="1:12" ht="33" x14ac:dyDescent="0.2">
      <c r="A467" s="113"/>
      <c r="B467" s="113"/>
      <c r="C467" s="113"/>
      <c r="D467" s="8" t="s">
        <v>401</v>
      </c>
      <c r="E467" s="77" t="s">
        <v>82</v>
      </c>
      <c r="F467" s="79">
        <v>40546.162799999998</v>
      </c>
      <c r="G467" s="79">
        <v>300416.69</v>
      </c>
      <c r="H467" s="79">
        <f>MIN(F467,G467)</f>
        <v>40546.162799999998</v>
      </c>
      <c r="I467" s="136" t="e">
        <f>AVERAGE(#REF!,H467)</f>
        <v>#REF!</v>
      </c>
      <c r="J467" s="138">
        <v>29215.698</v>
      </c>
      <c r="K467" s="121">
        <v>40546.162799999998</v>
      </c>
      <c r="L467" s="121">
        <v>40546.162799999998</v>
      </c>
    </row>
    <row r="468" spans="1:12" ht="24.75" x14ac:dyDescent="0.2">
      <c r="A468" s="113"/>
      <c r="B468" s="113"/>
      <c r="C468" s="113"/>
      <c r="D468" s="8" t="s">
        <v>402</v>
      </c>
      <c r="E468" s="77"/>
      <c r="F468" s="79">
        <v>0</v>
      </c>
      <c r="G468" s="79"/>
      <c r="H468" s="79">
        <v>0</v>
      </c>
      <c r="I468" s="137"/>
      <c r="J468" s="138">
        <v>0</v>
      </c>
      <c r="K468" s="122"/>
      <c r="L468" s="122"/>
    </row>
    <row r="469" spans="1:12" ht="24.75" x14ac:dyDescent="0.2">
      <c r="A469" s="113"/>
      <c r="B469" s="113"/>
      <c r="C469" s="113"/>
      <c r="D469" s="8" t="s">
        <v>403</v>
      </c>
      <c r="E469" s="77"/>
      <c r="F469" s="79">
        <v>0</v>
      </c>
      <c r="G469" s="79"/>
      <c r="H469" s="79">
        <v>0</v>
      </c>
      <c r="I469" s="137"/>
      <c r="J469" s="138">
        <v>0</v>
      </c>
      <c r="K469" s="122"/>
      <c r="L469" s="122"/>
    </row>
    <row r="470" spans="1:12" ht="41.25" x14ac:dyDescent="0.2">
      <c r="A470" s="113"/>
      <c r="B470" s="113"/>
      <c r="C470" s="113"/>
      <c r="D470" s="8" t="s">
        <v>404</v>
      </c>
      <c r="E470" s="77"/>
      <c r="F470" s="79">
        <v>0</v>
      </c>
      <c r="G470" s="79"/>
      <c r="H470" s="79">
        <v>0</v>
      </c>
      <c r="I470" s="137"/>
      <c r="J470" s="138">
        <v>0</v>
      </c>
      <c r="K470" s="122"/>
      <c r="L470" s="122"/>
    </row>
    <row r="471" spans="1:12" ht="24.75" x14ac:dyDescent="0.2">
      <c r="A471" s="113"/>
      <c r="B471" s="113"/>
      <c r="C471" s="113"/>
      <c r="D471" s="8" t="s">
        <v>405</v>
      </c>
      <c r="E471" s="77"/>
      <c r="F471" s="79">
        <v>0</v>
      </c>
      <c r="G471" s="79"/>
      <c r="H471" s="79">
        <v>0</v>
      </c>
      <c r="I471" s="137"/>
      <c r="J471" s="138">
        <v>0</v>
      </c>
      <c r="K471" s="122"/>
      <c r="L471" s="122"/>
    </row>
    <row r="472" spans="1:12" ht="33" x14ac:dyDescent="0.2">
      <c r="A472" s="113"/>
      <c r="B472" s="113"/>
      <c r="C472" s="113"/>
      <c r="D472" s="8" t="s">
        <v>406</v>
      </c>
      <c r="E472" s="77"/>
      <c r="F472" s="79">
        <v>0</v>
      </c>
      <c r="G472" s="79"/>
      <c r="H472" s="79">
        <v>0</v>
      </c>
      <c r="I472" s="137"/>
      <c r="J472" s="138">
        <v>0</v>
      </c>
      <c r="K472" s="122"/>
      <c r="L472" s="122"/>
    </row>
    <row r="473" spans="1:12" ht="24.75" x14ac:dyDescent="0.2">
      <c r="A473" s="113"/>
      <c r="B473" s="113"/>
      <c r="C473" s="113"/>
      <c r="D473" s="8" t="s">
        <v>407</v>
      </c>
      <c r="E473" s="77"/>
      <c r="F473" s="79">
        <v>0</v>
      </c>
      <c r="G473" s="79"/>
      <c r="H473" s="79">
        <v>0</v>
      </c>
      <c r="I473" s="137"/>
      <c r="J473" s="138">
        <v>0</v>
      </c>
      <c r="K473" s="122"/>
      <c r="L473" s="122"/>
    </row>
    <row r="474" spans="1:12" ht="16.5" x14ac:dyDescent="0.2">
      <c r="A474" s="113"/>
      <c r="B474" s="113"/>
      <c r="C474" s="113"/>
      <c r="D474" s="8" t="s">
        <v>408</v>
      </c>
      <c r="E474" s="77"/>
      <c r="F474" s="79">
        <v>0</v>
      </c>
      <c r="G474" s="79"/>
      <c r="H474" s="79">
        <v>0</v>
      </c>
      <c r="I474" s="137"/>
      <c r="J474" s="138">
        <v>0</v>
      </c>
      <c r="K474" s="122"/>
      <c r="L474" s="122"/>
    </row>
    <row r="475" spans="1:12" ht="33" x14ac:dyDescent="0.2">
      <c r="A475" s="114"/>
      <c r="B475" s="114"/>
      <c r="C475" s="114"/>
      <c r="D475" s="8" t="s">
        <v>377</v>
      </c>
      <c r="E475" s="77"/>
      <c r="F475" s="79">
        <v>0</v>
      </c>
      <c r="G475" s="79"/>
      <c r="H475" s="79">
        <v>0</v>
      </c>
      <c r="I475" s="137"/>
      <c r="J475" s="138">
        <v>0</v>
      </c>
      <c r="K475" s="123"/>
      <c r="L475" s="123"/>
    </row>
    <row r="476" spans="1:12" ht="27" customHeight="1" x14ac:dyDescent="0.2">
      <c r="A476" s="112">
        <v>11</v>
      </c>
      <c r="B476" s="112" t="s">
        <v>409</v>
      </c>
      <c r="C476" s="112" t="s">
        <v>410</v>
      </c>
      <c r="D476" s="86" t="s">
        <v>15</v>
      </c>
      <c r="E476" s="87"/>
      <c r="F476" s="87"/>
      <c r="G476" s="87"/>
      <c r="H476" s="87"/>
      <c r="I476" s="87"/>
      <c r="J476" s="87"/>
      <c r="K476" s="87"/>
      <c r="L476" s="88"/>
    </row>
    <row r="477" spans="1:12" ht="24.75" x14ac:dyDescent="0.2">
      <c r="A477" s="113"/>
      <c r="B477" s="113"/>
      <c r="C477" s="113"/>
      <c r="D477" s="8" t="s">
        <v>411</v>
      </c>
      <c r="E477" s="7" t="s">
        <v>17</v>
      </c>
      <c r="F477" s="9">
        <v>122696.74324908</v>
      </c>
      <c r="G477" s="9">
        <v>774930.38</v>
      </c>
      <c r="H477" s="9">
        <f>MIN(F477,G477)</f>
        <v>122696.74324908</v>
      </c>
      <c r="I477" s="26" t="e">
        <f>AVERAGE(#REF!,H477)</f>
        <v>#REF!</v>
      </c>
      <c r="J477" s="57">
        <v>88409.623717800001</v>
      </c>
      <c r="K477" s="49">
        <v>122696.74324908</v>
      </c>
      <c r="L477" s="49">
        <v>122696.74324908</v>
      </c>
    </row>
    <row r="478" spans="1:12" ht="16.5" x14ac:dyDescent="0.2">
      <c r="A478" s="113"/>
      <c r="B478" s="113"/>
      <c r="C478" s="113"/>
      <c r="D478" s="8" t="s">
        <v>412</v>
      </c>
      <c r="E478" s="7" t="s">
        <v>17</v>
      </c>
      <c r="F478" s="9">
        <v>67382.316418560004</v>
      </c>
      <c r="G478" s="9">
        <v>232552.18</v>
      </c>
      <c r="H478" s="9">
        <f t="shared" ref="H478:H485" si="16">MIN(F478,G478)</f>
        <v>67382.316418560004</v>
      </c>
      <c r="I478" s="26" t="e">
        <f>AVERAGE(#REF!,H478)</f>
        <v>#REF!</v>
      </c>
      <c r="J478" s="57">
        <v>48552.594649600003</v>
      </c>
      <c r="K478" s="49">
        <v>67382.316418560004</v>
      </c>
      <c r="L478" s="49">
        <v>67382.316418560004</v>
      </c>
    </row>
    <row r="479" spans="1:12" ht="33" x14ac:dyDescent="0.2">
      <c r="A479" s="113"/>
      <c r="B479" s="113"/>
      <c r="C479" s="113"/>
      <c r="D479" s="8" t="s">
        <v>413</v>
      </c>
      <c r="E479" s="7" t="s">
        <v>17</v>
      </c>
      <c r="F479" s="9">
        <v>33741.165143400001</v>
      </c>
      <c r="G479" s="9">
        <v>185926.79</v>
      </c>
      <c r="H479" s="9">
        <f t="shared" si="16"/>
        <v>33741.165143400001</v>
      </c>
      <c r="I479" s="26" t="e">
        <f>AVERAGE(#REF!,H479)</f>
        <v>#REF!</v>
      </c>
      <c r="J479" s="57">
        <v>24312.330019000001</v>
      </c>
      <c r="K479" s="49">
        <v>33741.165143400001</v>
      </c>
      <c r="L479" s="49">
        <v>33741.165143400001</v>
      </c>
    </row>
    <row r="480" spans="1:12" ht="33" x14ac:dyDescent="0.2">
      <c r="A480" s="113"/>
      <c r="B480" s="113"/>
      <c r="C480" s="113"/>
      <c r="D480" s="8" t="s">
        <v>414</v>
      </c>
      <c r="E480" s="7" t="s">
        <v>17</v>
      </c>
      <c r="F480" s="9">
        <v>168707.17725576001</v>
      </c>
      <c r="G480" s="9">
        <v>421392.08999999997</v>
      </c>
      <c r="H480" s="9">
        <f t="shared" si="16"/>
        <v>168707.17725576001</v>
      </c>
      <c r="I480" s="26" t="e">
        <f>AVERAGE(#REF!,H480)</f>
        <v>#REF!</v>
      </c>
      <c r="J480" s="57">
        <v>121562.62395160001</v>
      </c>
      <c r="K480" s="49">
        <v>168707.17725576001</v>
      </c>
      <c r="L480" s="49">
        <v>168707.17725576001</v>
      </c>
    </row>
    <row r="481" spans="1:12" ht="24.75" x14ac:dyDescent="0.2">
      <c r="A481" s="113"/>
      <c r="B481" s="113"/>
      <c r="C481" s="113"/>
      <c r="D481" s="8" t="s">
        <v>415</v>
      </c>
      <c r="E481" s="7" t="s">
        <v>17</v>
      </c>
      <c r="F481" s="9">
        <v>12270.62040204</v>
      </c>
      <c r="G481" s="9">
        <v>113182.09</v>
      </c>
      <c r="H481" s="9">
        <f t="shared" si="16"/>
        <v>12270.62040204</v>
      </c>
      <c r="I481" s="26" t="e">
        <f>AVERAGE(#REF!,H481)</f>
        <v>#REF!</v>
      </c>
      <c r="J481" s="57">
        <v>8841.6440714</v>
      </c>
      <c r="K481" s="49">
        <v>12270.62040204</v>
      </c>
      <c r="L481" s="49">
        <v>12270.62040204</v>
      </c>
    </row>
    <row r="482" spans="1:12" ht="24.75" x14ac:dyDescent="0.2">
      <c r="A482" s="113"/>
      <c r="B482" s="113"/>
      <c r="C482" s="113"/>
      <c r="D482" s="8" t="s">
        <v>55</v>
      </c>
      <c r="E482" s="7" t="s">
        <v>17</v>
      </c>
      <c r="F482" s="9">
        <v>253062.11742240004</v>
      </c>
      <c r="G482" s="9">
        <v>1006550.79</v>
      </c>
      <c r="H482" s="9">
        <f t="shared" si="16"/>
        <v>253062.11742240004</v>
      </c>
      <c r="I482" s="26" t="e">
        <f>AVERAGE(#REF!,H482)</f>
        <v>#REF!</v>
      </c>
      <c r="J482" s="57">
        <v>182344.90978399999</v>
      </c>
      <c r="K482" s="49">
        <v>253062.11742240004</v>
      </c>
      <c r="L482" s="49">
        <v>253062.11742240004</v>
      </c>
    </row>
    <row r="483" spans="1:12" ht="33" x14ac:dyDescent="0.2">
      <c r="A483" s="113"/>
      <c r="B483" s="113"/>
      <c r="C483" s="113"/>
      <c r="D483" s="8" t="s">
        <v>416</v>
      </c>
      <c r="E483" s="7" t="s">
        <v>17</v>
      </c>
      <c r="F483" s="9">
        <v>58281.054408719996</v>
      </c>
      <c r="G483" s="9">
        <v>232539.09</v>
      </c>
      <c r="H483" s="9">
        <f t="shared" si="16"/>
        <v>58281.054408719996</v>
      </c>
      <c r="I483" s="26" t="e">
        <f>AVERAGE(#REF!,H483)</f>
        <v>#REF!</v>
      </c>
      <c r="J483" s="57">
        <v>41994.644305199996</v>
      </c>
      <c r="K483" s="49">
        <v>58281.054408719996</v>
      </c>
      <c r="L483" s="49">
        <v>58281.054408719996</v>
      </c>
    </row>
    <row r="484" spans="1:12" ht="33" x14ac:dyDescent="0.2">
      <c r="A484" s="113"/>
      <c r="B484" s="113"/>
      <c r="C484" s="113"/>
      <c r="D484" s="8" t="s">
        <v>417</v>
      </c>
      <c r="E484" s="7" t="s">
        <v>17</v>
      </c>
      <c r="F484" s="9">
        <v>131245.22590608001</v>
      </c>
      <c r="G484" s="9">
        <v>96390</v>
      </c>
      <c r="H484" s="9">
        <f t="shared" si="16"/>
        <v>96390</v>
      </c>
      <c r="I484" s="26" t="e">
        <f>AVERAGE(#REF!,H484)</f>
        <v>#REF!</v>
      </c>
      <c r="J484" s="57">
        <v>94569.266712800003</v>
      </c>
      <c r="K484" s="49">
        <v>96390</v>
      </c>
      <c r="L484" s="49">
        <v>96390</v>
      </c>
    </row>
    <row r="485" spans="1:12" ht="24.75" x14ac:dyDescent="0.2">
      <c r="A485" s="113"/>
      <c r="B485" s="113"/>
      <c r="C485" s="113"/>
      <c r="D485" s="8" t="s">
        <v>418</v>
      </c>
      <c r="E485" s="7" t="s">
        <v>17</v>
      </c>
      <c r="F485" s="9">
        <v>37740</v>
      </c>
      <c r="G485" s="9">
        <v>214200</v>
      </c>
      <c r="H485" s="9">
        <f t="shared" si="16"/>
        <v>37740</v>
      </c>
      <c r="I485" s="26">
        <f>AVERAGE(H485)</f>
        <v>37740</v>
      </c>
      <c r="J485" s="50">
        <v>0</v>
      </c>
      <c r="K485" s="49">
        <v>37740</v>
      </c>
      <c r="L485" s="49">
        <v>37740</v>
      </c>
    </row>
    <row r="486" spans="1:12" ht="16.5" customHeight="1" x14ac:dyDescent="0.2">
      <c r="A486" s="113"/>
      <c r="B486" s="113"/>
      <c r="C486" s="113"/>
      <c r="D486" s="86" t="s">
        <v>81</v>
      </c>
      <c r="E486" s="87"/>
      <c r="F486" s="87"/>
      <c r="G486" s="87"/>
      <c r="H486" s="87"/>
      <c r="I486" s="87"/>
      <c r="J486" s="87"/>
      <c r="K486" s="87"/>
      <c r="L486" s="88"/>
    </row>
    <row r="487" spans="1:12" ht="24.75" x14ac:dyDescent="0.2">
      <c r="A487" s="113"/>
      <c r="B487" s="113"/>
      <c r="C487" s="113"/>
      <c r="D487" s="8" t="s">
        <v>419</v>
      </c>
      <c r="E487" s="77" t="s">
        <v>82</v>
      </c>
      <c r="F487" s="79">
        <v>51554.446000200005</v>
      </c>
      <c r="G487" s="79">
        <v>475609.68</v>
      </c>
      <c r="H487" s="79">
        <f>MIN(F487,G487)</f>
        <v>51554.446000200005</v>
      </c>
      <c r="I487" s="136" t="e">
        <f>AVERAGE(#REF!,H487)</f>
        <v>#REF!</v>
      </c>
      <c r="J487" s="138">
        <v>37147.760006999997</v>
      </c>
      <c r="K487" s="121">
        <v>51554.446000200005</v>
      </c>
      <c r="L487" s="121">
        <v>51554.446000200005</v>
      </c>
    </row>
    <row r="488" spans="1:12" ht="24.75" x14ac:dyDescent="0.2">
      <c r="A488" s="113"/>
      <c r="B488" s="113"/>
      <c r="C488" s="113"/>
      <c r="D488" s="8" t="s">
        <v>420</v>
      </c>
      <c r="E488" s="77"/>
      <c r="F488" s="79">
        <v>0</v>
      </c>
      <c r="G488" s="79"/>
      <c r="H488" s="79">
        <v>0</v>
      </c>
      <c r="I488" s="137"/>
      <c r="J488" s="138">
        <v>0</v>
      </c>
      <c r="K488" s="122"/>
      <c r="L488" s="122"/>
    </row>
    <row r="489" spans="1:12" ht="24.75" x14ac:dyDescent="0.2">
      <c r="A489" s="113"/>
      <c r="B489" s="113"/>
      <c r="C489" s="113"/>
      <c r="D489" s="8" t="s">
        <v>405</v>
      </c>
      <c r="E489" s="77"/>
      <c r="F489" s="79">
        <v>0</v>
      </c>
      <c r="G489" s="79"/>
      <c r="H489" s="79">
        <v>0</v>
      </c>
      <c r="I489" s="137"/>
      <c r="J489" s="138">
        <v>0</v>
      </c>
      <c r="K489" s="122"/>
      <c r="L489" s="122"/>
    </row>
    <row r="490" spans="1:12" ht="24.75" x14ac:dyDescent="0.2">
      <c r="A490" s="113"/>
      <c r="B490" s="113"/>
      <c r="C490" s="113"/>
      <c r="D490" s="8" t="s">
        <v>421</v>
      </c>
      <c r="E490" s="77"/>
      <c r="F490" s="79">
        <v>0</v>
      </c>
      <c r="G490" s="79"/>
      <c r="H490" s="79">
        <v>0</v>
      </c>
      <c r="I490" s="137"/>
      <c r="J490" s="138">
        <v>0</v>
      </c>
      <c r="K490" s="122"/>
      <c r="L490" s="122"/>
    </row>
    <row r="491" spans="1:12" ht="33" x14ac:dyDescent="0.2">
      <c r="A491" s="113"/>
      <c r="B491" s="113"/>
      <c r="C491" s="113"/>
      <c r="D491" s="8" t="s">
        <v>422</v>
      </c>
      <c r="E491" s="77"/>
      <c r="F491" s="79">
        <v>0</v>
      </c>
      <c r="G491" s="79"/>
      <c r="H491" s="79">
        <v>0</v>
      </c>
      <c r="I491" s="137"/>
      <c r="J491" s="138">
        <v>0</v>
      </c>
      <c r="K491" s="122"/>
      <c r="L491" s="122"/>
    </row>
    <row r="492" spans="1:12" ht="49.5" x14ac:dyDescent="0.2">
      <c r="A492" s="113"/>
      <c r="B492" s="113"/>
      <c r="C492" s="113"/>
      <c r="D492" s="8" t="s">
        <v>423</v>
      </c>
      <c r="E492" s="77"/>
      <c r="F492" s="79">
        <v>0</v>
      </c>
      <c r="G492" s="79"/>
      <c r="H492" s="79">
        <v>0</v>
      </c>
      <c r="I492" s="137"/>
      <c r="J492" s="138">
        <v>0</v>
      </c>
      <c r="K492" s="122"/>
      <c r="L492" s="122"/>
    </row>
    <row r="493" spans="1:12" ht="24.75" x14ac:dyDescent="0.2">
      <c r="A493" s="113"/>
      <c r="B493" s="113"/>
      <c r="C493" s="113"/>
      <c r="D493" s="8" t="s">
        <v>424</v>
      </c>
      <c r="E493" s="77"/>
      <c r="F493" s="79">
        <v>0</v>
      </c>
      <c r="G493" s="79"/>
      <c r="H493" s="79">
        <v>0</v>
      </c>
      <c r="I493" s="137"/>
      <c r="J493" s="138">
        <v>0</v>
      </c>
      <c r="K493" s="122"/>
      <c r="L493" s="122"/>
    </row>
    <row r="494" spans="1:12" ht="16.5" x14ac:dyDescent="0.2">
      <c r="A494" s="113"/>
      <c r="B494" s="113"/>
      <c r="C494" s="113"/>
      <c r="D494" s="8" t="s">
        <v>425</v>
      </c>
      <c r="E494" s="77"/>
      <c r="F494" s="79">
        <v>0</v>
      </c>
      <c r="G494" s="79"/>
      <c r="H494" s="79">
        <v>0</v>
      </c>
      <c r="I494" s="137"/>
      <c r="J494" s="138">
        <v>0</v>
      </c>
      <c r="K494" s="122"/>
      <c r="L494" s="122"/>
    </row>
    <row r="495" spans="1:12" ht="24.75" x14ac:dyDescent="0.2">
      <c r="A495" s="113"/>
      <c r="B495" s="113"/>
      <c r="C495" s="113"/>
      <c r="D495" s="8" t="s">
        <v>426</v>
      </c>
      <c r="E495" s="77"/>
      <c r="F495" s="79">
        <v>0</v>
      </c>
      <c r="G495" s="79"/>
      <c r="H495" s="79">
        <v>0</v>
      </c>
      <c r="I495" s="137"/>
      <c r="J495" s="138">
        <v>0</v>
      </c>
      <c r="K495" s="122"/>
      <c r="L495" s="122"/>
    </row>
    <row r="496" spans="1:12" ht="24.75" x14ac:dyDescent="0.2">
      <c r="A496" s="113"/>
      <c r="B496" s="113"/>
      <c r="C496" s="113"/>
      <c r="D496" s="8" t="s">
        <v>99</v>
      </c>
      <c r="E496" s="77"/>
      <c r="F496" s="79">
        <v>0</v>
      </c>
      <c r="G496" s="79"/>
      <c r="H496" s="79">
        <v>0</v>
      </c>
      <c r="I496" s="137"/>
      <c r="J496" s="138">
        <v>0</v>
      </c>
      <c r="K496" s="122"/>
      <c r="L496" s="122"/>
    </row>
    <row r="497" spans="1:12" ht="33" x14ac:dyDescent="0.2">
      <c r="A497" s="114"/>
      <c r="B497" s="114"/>
      <c r="C497" s="114"/>
      <c r="D497" s="8" t="s">
        <v>427</v>
      </c>
      <c r="E497" s="77"/>
      <c r="F497" s="79">
        <v>0</v>
      </c>
      <c r="G497" s="79"/>
      <c r="H497" s="79">
        <v>0</v>
      </c>
      <c r="I497" s="137"/>
      <c r="J497" s="138">
        <v>0</v>
      </c>
      <c r="K497" s="123"/>
      <c r="L497" s="123"/>
    </row>
    <row r="498" spans="1:12" ht="24.75" customHeight="1" x14ac:dyDescent="0.2">
      <c r="A498" s="112">
        <v>12</v>
      </c>
      <c r="B498" s="112" t="s">
        <v>428</v>
      </c>
      <c r="C498" s="112" t="s">
        <v>429</v>
      </c>
      <c r="D498" s="86" t="s">
        <v>15</v>
      </c>
      <c r="E498" s="87"/>
      <c r="F498" s="87"/>
      <c r="G498" s="87"/>
      <c r="H498" s="87"/>
      <c r="I498" s="87"/>
      <c r="J498" s="87"/>
      <c r="K498" s="87"/>
      <c r="L498" s="88"/>
    </row>
    <row r="499" spans="1:12" ht="41.25" x14ac:dyDescent="0.2">
      <c r="A499" s="113"/>
      <c r="B499" s="113"/>
      <c r="C499" s="113"/>
      <c r="D499" s="8" t="s">
        <v>430</v>
      </c>
      <c r="E499" s="7" t="s">
        <v>17</v>
      </c>
      <c r="F499" s="9">
        <v>85887.585120479998</v>
      </c>
      <c r="G499" s="9">
        <v>232197.56</v>
      </c>
      <c r="H499" s="9">
        <f>MIN(F499,G499)</f>
        <v>85887.585120479998</v>
      </c>
      <c r="I499" s="26" t="e">
        <f>AVERAGE(#REF!,H499)</f>
        <v>#REF!</v>
      </c>
      <c r="J499" s="57">
        <v>61886.639216800002</v>
      </c>
      <c r="K499" s="49">
        <v>85887.585120479998</v>
      </c>
      <c r="L499" s="49">
        <v>85887.585120479998</v>
      </c>
    </row>
    <row r="500" spans="1:12" ht="33" x14ac:dyDescent="0.2">
      <c r="A500" s="113"/>
      <c r="B500" s="113"/>
      <c r="C500" s="113"/>
      <c r="D500" s="8" t="s">
        <v>431</v>
      </c>
      <c r="E500" s="7" t="s">
        <v>17</v>
      </c>
      <c r="F500" s="9">
        <v>115028.11232484001</v>
      </c>
      <c r="G500" s="9">
        <v>469003.99</v>
      </c>
      <c r="H500" s="9">
        <f t="shared" ref="H500:H519" si="17">MIN(F500,G500)</f>
        <v>115028.11232484001</v>
      </c>
      <c r="I500" s="26" t="e">
        <f>AVERAGE(#REF!,H500)</f>
        <v>#REF!</v>
      </c>
      <c r="J500" s="57">
        <v>82883.9613694</v>
      </c>
      <c r="K500" s="49">
        <v>115028.11232484001</v>
      </c>
      <c r="L500" s="49">
        <v>115028.11232484001</v>
      </c>
    </row>
    <row r="501" spans="1:12" ht="24.75" x14ac:dyDescent="0.2">
      <c r="A501" s="113"/>
      <c r="B501" s="113"/>
      <c r="C501" s="113"/>
      <c r="D501" s="8" t="s">
        <v>432</v>
      </c>
      <c r="E501" s="7" t="s">
        <v>17</v>
      </c>
      <c r="F501" s="9">
        <v>12270.62040204</v>
      </c>
      <c r="G501" s="9">
        <v>216593.09</v>
      </c>
      <c r="H501" s="9">
        <f t="shared" si="17"/>
        <v>12270.62040204</v>
      </c>
      <c r="I501" s="26" t="e">
        <f>AVERAGE(#REF!,H501)</f>
        <v>#REF!</v>
      </c>
      <c r="J501" s="57">
        <v>8841.6440714</v>
      </c>
      <c r="K501" s="49">
        <v>12270.62040204</v>
      </c>
      <c r="L501" s="49">
        <v>12270.62040204</v>
      </c>
    </row>
    <row r="502" spans="1:12" ht="33" x14ac:dyDescent="0.2">
      <c r="A502" s="113"/>
      <c r="B502" s="113"/>
      <c r="C502" s="113"/>
      <c r="D502" s="8" t="s">
        <v>433</v>
      </c>
      <c r="E502" s="7" t="s">
        <v>17</v>
      </c>
      <c r="F502" s="9">
        <v>38343.154621200003</v>
      </c>
      <c r="G502" s="9">
        <v>319397.19</v>
      </c>
      <c r="H502" s="9">
        <f t="shared" si="17"/>
        <v>38343.154621200003</v>
      </c>
      <c r="I502" s="26" t="e">
        <f>AVERAGE(#REF!,H502)</f>
        <v>#REF!</v>
      </c>
      <c r="J502" s="57">
        <v>27628.311741999998</v>
      </c>
      <c r="K502" s="49">
        <v>38343.154621200003</v>
      </c>
      <c r="L502" s="49">
        <v>38343.154621200003</v>
      </c>
    </row>
    <row r="503" spans="1:12" ht="41.25" x14ac:dyDescent="0.2">
      <c r="A503" s="113"/>
      <c r="B503" s="113"/>
      <c r="C503" s="113"/>
      <c r="D503" s="8" t="s">
        <v>434</v>
      </c>
      <c r="E503" s="7" t="s">
        <v>17</v>
      </c>
      <c r="F503" s="9">
        <v>87193.171562639982</v>
      </c>
      <c r="G503" s="9">
        <v>256340.28</v>
      </c>
      <c r="H503" s="9">
        <f t="shared" si="17"/>
        <v>87193.171562639982</v>
      </c>
      <c r="I503" s="26" t="e">
        <f>AVERAGE(#REF!,H503)</f>
        <v>#REF!</v>
      </c>
      <c r="J503" s="57">
        <v>62827.384692399995</v>
      </c>
      <c r="K503" s="49">
        <v>87193.171562639982</v>
      </c>
      <c r="L503" s="49">
        <v>87193.171562639982</v>
      </c>
    </row>
    <row r="504" spans="1:12" ht="49.5" x14ac:dyDescent="0.2">
      <c r="A504" s="113"/>
      <c r="B504" s="113"/>
      <c r="C504" s="113"/>
      <c r="D504" s="8" t="s">
        <v>435</v>
      </c>
      <c r="E504" s="7" t="s">
        <v>17</v>
      </c>
      <c r="F504" s="9">
        <v>105751.1502762</v>
      </c>
      <c r="G504" s="9">
        <v>314344.45</v>
      </c>
      <c r="H504" s="9">
        <f t="shared" si="17"/>
        <v>105751.1502762</v>
      </c>
      <c r="I504" s="26" t="e">
        <f>AVERAGE(#REF!,H504)</f>
        <v>#REF!</v>
      </c>
      <c r="J504" s="57">
        <v>76199.409667</v>
      </c>
      <c r="K504" s="49">
        <v>105751.1502762</v>
      </c>
      <c r="L504" s="49">
        <v>105751.1502762</v>
      </c>
    </row>
    <row r="505" spans="1:12" ht="24.75" x14ac:dyDescent="0.2">
      <c r="A505" s="113"/>
      <c r="B505" s="113"/>
      <c r="C505" s="113"/>
      <c r="D505" s="8" t="s">
        <v>436</v>
      </c>
      <c r="E505" s="7" t="s">
        <v>17</v>
      </c>
      <c r="F505" s="9">
        <v>117162.19202688</v>
      </c>
      <c r="G505" s="9">
        <v>387252.18</v>
      </c>
      <c r="H505" s="9">
        <f t="shared" si="17"/>
        <v>117162.19202688</v>
      </c>
      <c r="I505" s="26" t="e">
        <f>AVERAGE(#REF!,H505)</f>
        <v>#REF!</v>
      </c>
      <c r="J505" s="57">
        <v>84421.680940799997</v>
      </c>
      <c r="K505" s="49">
        <v>117162.19202688</v>
      </c>
      <c r="L505" s="49">
        <v>117162.19202688</v>
      </c>
    </row>
    <row r="506" spans="1:12" ht="41.25" x14ac:dyDescent="0.2">
      <c r="A506" s="113"/>
      <c r="B506" s="113"/>
      <c r="C506" s="113"/>
      <c r="D506" s="8" t="s">
        <v>437</v>
      </c>
      <c r="E506" s="7" t="s">
        <v>17</v>
      </c>
      <c r="F506" s="9">
        <v>92022.21955211999</v>
      </c>
      <c r="G506" s="9">
        <v>678110.79</v>
      </c>
      <c r="H506" s="9">
        <f t="shared" si="17"/>
        <v>92022.21955211999</v>
      </c>
      <c r="I506" s="26" t="e">
        <f>AVERAGE(#REF!,H506)</f>
        <v>#REF!</v>
      </c>
      <c r="J506" s="57">
        <v>66306.974324199997</v>
      </c>
      <c r="K506" s="49">
        <v>92022.21955211999</v>
      </c>
      <c r="L506" s="49">
        <v>92022.21955211999</v>
      </c>
    </row>
    <row r="507" spans="1:12" ht="24.75" x14ac:dyDescent="0.2">
      <c r="A507" s="113"/>
      <c r="B507" s="113"/>
      <c r="C507" s="113"/>
      <c r="D507" s="8" t="s">
        <v>438</v>
      </c>
      <c r="E507" s="7" t="s">
        <v>17</v>
      </c>
      <c r="F507" s="9">
        <v>62354.592231360002</v>
      </c>
      <c r="G507" s="9">
        <v>166898.69</v>
      </c>
      <c r="H507" s="9">
        <f t="shared" si="17"/>
        <v>62354.592231360002</v>
      </c>
      <c r="I507" s="26" t="e">
        <f>AVERAGE(#REF!,H507)</f>
        <v>#REF!</v>
      </c>
      <c r="J507" s="57">
        <v>44929.848097599999</v>
      </c>
      <c r="K507" s="49">
        <v>62354.592231360002</v>
      </c>
      <c r="L507" s="49">
        <v>62354.592231360002</v>
      </c>
    </row>
    <row r="508" spans="1:12" ht="24.75" x14ac:dyDescent="0.2">
      <c r="A508" s="113"/>
      <c r="B508" s="113"/>
      <c r="C508" s="113"/>
      <c r="D508" s="8" t="s">
        <v>439</v>
      </c>
      <c r="E508" s="7" t="s">
        <v>17</v>
      </c>
      <c r="F508" s="9">
        <v>276068.01019512</v>
      </c>
      <c r="G508" s="9">
        <v>897379</v>
      </c>
      <c r="H508" s="9">
        <f t="shared" si="17"/>
        <v>276068.01019512</v>
      </c>
      <c r="I508" s="26" t="e">
        <f>AVERAGE(#REF!,H508)</f>
        <v>#REF!</v>
      </c>
      <c r="J508" s="57">
        <v>198921.89682920001</v>
      </c>
      <c r="K508" s="49">
        <v>276068.01019512</v>
      </c>
      <c r="L508" s="49">
        <v>276068.01019512</v>
      </c>
    </row>
    <row r="509" spans="1:12" ht="33" x14ac:dyDescent="0.2">
      <c r="A509" s="113"/>
      <c r="B509" s="113"/>
      <c r="C509" s="113"/>
      <c r="D509" s="8" t="s">
        <v>440</v>
      </c>
      <c r="E509" s="7" t="s">
        <v>17</v>
      </c>
      <c r="F509" s="9">
        <v>1840.7957911199999</v>
      </c>
      <c r="G509" s="9">
        <v>172696.37</v>
      </c>
      <c r="H509" s="9">
        <f t="shared" si="17"/>
        <v>1840.7957911199999</v>
      </c>
      <c r="I509" s="26" t="e">
        <f>AVERAGE(#REF!,H509)</f>
        <v>#REF!</v>
      </c>
      <c r="J509" s="57">
        <v>1326.3926891999999</v>
      </c>
      <c r="K509" s="49">
        <v>1840.7957911199999</v>
      </c>
      <c r="L509" s="49">
        <v>1840.7957911199999</v>
      </c>
    </row>
    <row r="510" spans="1:12" ht="66" x14ac:dyDescent="0.2">
      <c r="A510" s="113"/>
      <c r="B510" s="113"/>
      <c r="C510" s="113"/>
      <c r="D510" s="8" t="s">
        <v>441</v>
      </c>
      <c r="E510" s="7" t="s">
        <v>17</v>
      </c>
      <c r="F510" s="9">
        <v>99689.498937600001</v>
      </c>
      <c r="G510" s="9">
        <v>298717.37</v>
      </c>
      <c r="H510" s="9">
        <f t="shared" si="17"/>
        <v>99689.498937600001</v>
      </c>
      <c r="I510" s="26" t="e">
        <f>AVERAGE(#REF!,H510)</f>
        <v>#REF!</v>
      </c>
      <c r="J510" s="57">
        <v>71831.662815999996</v>
      </c>
      <c r="K510" s="49">
        <v>99689.498937600001</v>
      </c>
      <c r="L510" s="49">
        <v>99689.498937600001</v>
      </c>
    </row>
    <row r="511" spans="1:12" ht="24.75" x14ac:dyDescent="0.2">
      <c r="A511" s="113"/>
      <c r="B511" s="113"/>
      <c r="C511" s="113"/>
      <c r="D511" s="8" t="s">
        <v>442</v>
      </c>
      <c r="E511" s="7" t="s">
        <v>17</v>
      </c>
      <c r="F511" s="9">
        <v>130365.37417331999</v>
      </c>
      <c r="G511" s="9">
        <v>302444.45</v>
      </c>
      <c r="H511" s="9">
        <f t="shared" si="17"/>
        <v>130365.37417331999</v>
      </c>
      <c r="I511" s="26" t="e">
        <f>AVERAGE(#REF!,H511)</f>
        <v>#REF!</v>
      </c>
      <c r="J511" s="57">
        <v>93935.286066199988</v>
      </c>
      <c r="K511" s="49">
        <v>130365.37417331999</v>
      </c>
      <c r="L511" s="49">
        <v>130365.37417331999</v>
      </c>
    </row>
    <row r="512" spans="1:12" ht="41.25" x14ac:dyDescent="0.2">
      <c r="A512" s="113"/>
      <c r="B512" s="113"/>
      <c r="C512" s="113"/>
      <c r="D512" s="8" t="s">
        <v>443</v>
      </c>
      <c r="E512" s="7" t="s">
        <v>17</v>
      </c>
      <c r="F512" s="9">
        <v>97248.619937040014</v>
      </c>
      <c r="G512" s="9">
        <v>478988.08999999997</v>
      </c>
      <c r="H512" s="9">
        <f t="shared" si="17"/>
        <v>97248.619937040014</v>
      </c>
      <c r="I512" s="26" t="e">
        <f>AVERAGE(#REF!,H512)</f>
        <v>#REF!</v>
      </c>
      <c r="J512" s="57">
        <v>70072.877796400004</v>
      </c>
      <c r="K512" s="49">
        <v>97248.619937040014</v>
      </c>
      <c r="L512" s="49">
        <v>97248.619937040014</v>
      </c>
    </row>
    <row r="513" spans="1:12" ht="24.75" x14ac:dyDescent="0.2">
      <c r="A513" s="113"/>
      <c r="B513" s="113"/>
      <c r="C513" s="113"/>
      <c r="D513" s="8" t="s">
        <v>444</v>
      </c>
      <c r="E513" s="7" t="s">
        <v>17</v>
      </c>
      <c r="F513" s="9">
        <v>69017.678318160004</v>
      </c>
      <c r="G513" s="9">
        <v>232526</v>
      </c>
      <c r="H513" s="9">
        <f t="shared" si="17"/>
        <v>69017.678318160004</v>
      </c>
      <c r="I513" s="26" t="e">
        <f>AVERAGE(#REF!,H513)</f>
        <v>#REF!</v>
      </c>
      <c r="J513" s="57">
        <v>49730.961135599995</v>
      </c>
      <c r="K513" s="49">
        <v>69017.678318160004</v>
      </c>
      <c r="L513" s="49">
        <v>69017.678318160004</v>
      </c>
    </row>
    <row r="514" spans="1:12" ht="24.75" x14ac:dyDescent="0.2">
      <c r="A514" s="113"/>
      <c r="B514" s="113"/>
      <c r="C514" s="113"/>
      <c r="D514" s="8" t="s">
        <v>445</v>
      </c>
      <c r="E514" s="7" t="s">
        <v>17</v>
      </c>
      <c r="F514" s="9">
        <v>644159.59148111998</v>
      </c>
      <c r="G514" s="9">
        <v>1119790</v>
      </c>
      <c r="H514" s="9">
        <f t="shared" si="17"/>
        <v>644159.59148111998</v>
      </c>
      <c r="I514" s="26" t="e">
        <f>AVERAGE(#REF!,H514)</f>
        <v>#REF!</v>
      </c>
      <c r="J514" s="57">
        <v>464151.74183920003</v>
      </c>
      <c r="K514" s="49">
        <v>644159.59148111998</v>
      </c>
      <c r="L514" s="49">
        <v>644159.59148111998</v>
      </c>
    </row>
    <row r="515" spans="1:12" ht="41.25" x14ac:dyDescent="0.2">
      <c r="A515" s="113"/>
      <c r="B515" s="113"/>
      <c r="C515" s="113"/>
      <c r="D515" s="8" t="s">
        <v>446</v>
      </c>
      <c r="E515" s="7" t="s">
        <v>17</v>
      </c>
      <c r="F515" s="9">
        <v>644159.59148111998</v>
      </c>
      <c r="G515" s="9">
        <v>930699</v>
      </c>
      <c r="H515" s="9">
        <f t="shared" si="17"/>
        <v>644159.59148111998</v>
      </c>
      <c r="I515" s="26" t="e">
        <f>AVERAGE(#REF!,H515)</f>
        <v>#REF!</v>
      </c>
      <c r="J515" s="57">
        <v>464151.74183920003</v>
      </c>
      <c r="K515" s="49">
        <v>644159.59148111998</v>
      </c>
      <c r="L515" s="49">
        <v>644159.59148111998</v>
      </c>
    </row>
    <row r="516" spans="1:12" ht="24.75" x14ac:dyDescent="0.2">
      <c r="A516" s="113"/>
      <c r="B516" s="113"/>
      <c r="C516" s="113"/>
      <c r="D516" s="8" t="s">
        <v>447</v>
      </c>
      <c r="E516" s="7" t="s">
        <v>17</v>
      </c>
      <c r="F516" s="9">
        <v>42942.441021479994</v>
      </c>
      <c r="G516" s="9">
        <v>319065.18</v>
      </c>
      <c r="H516" s="9">
        <f t="shared" si="17"/>
        <v>42942.441021479994</v>
      </c>
      <c r="I516" s="26" t="e">
        <f>AVERAGE(#REF!,H516)</f>
        <v>#REF!</v>
      </c>
      <c r="J516" s="57">
        <v>30942.3457518</v>
      </c>
      <c r="K516" s="49">
        <v>42942.441021479994</v>
      </c>
      <c r="L516" s="49">
        <v>42942.441021479994</v>
      </c>
    </row>
    <row r="517" spans="1:12" ht="33" x14ac:dyDescent="0.2">
      <c r="A517" s="113"/>
      <c r="B517" s="113"/>
      <c r="C517" s="113"/>
      <c r="D517" s="8" t="s">
        <v>417</v>
      </c>
      <c r="E517" s="7" t="s">
        <v>17</v>
      </c>
      <c r="F517" s="9">
        <v>131245.22590608001</v>
      </c>
      <c r="G517" s="9">
        <v>236122.18</v>
      </c>
      <c r="H517" s="9">
        <f t="shared" si="17"/>
        <v>131245.22590608001</v>
      </c>
      <c r="I517" s="26" t="e">
        <f>AVERAGE(#REF!,H517)</f>
        <v>#REF!</v>
      </c>
      <c r="J517" s="57">
        <v>94569.266712800003</v>
      </c>
      <c r="K517" s="49">
        <v>131245.22590608001</v>
      </c>
      <c r="L517" s="49">
        <v>131245.22590608001</v>
      </c>
    </row>
    <row r="518" spans="1:12" ht="24.75" x14ac:dyDescent="0.2">
      <c r="A518" s="113"/>
      <c r="B518" s="113"/>
      <c r="C518" s="113"/>
      <c r="D518" s="8" t="s">
        <v>99</v>
      </c>
      <c r="E518" s="7" t="s">
        <v>17</v>
      </c>
      <c r="F518" s="9">
        <v>81600</v>
      </c>
      <c r="G518" s="9">
        <v>232336.79</v>
      </c>
      <c r="H518" s="9">
        <f t="shared" si="17"/>
        <v>81600</v>
      </c>
      <c r="I518" s="26">
        <f>AVERAGE(H518)</f>
        <v>81600</v>
      </c>
      <c r="J518" s="50">
        <v>0</v>
      </c>
      <c r="K518" s="49">
        <v>81600</v>
      </c>
      <c r="L518" s="49">
        <v>81600</v>
      </c>
    </row>
    <row r="519" spans="1:12" ht="41.25" x14ac:dyDescent="0.2">
      <c r="A519" s="113"/>
      <c r="B519" s="113"/>
      <c r="C519" s="113"/>
      <c r="D519" s="52" t="s">
        <v>448</v>
      </c>
      <c r="E519" s="7" t="s">
        <v>17</v>
      </c>
      <c r="F519" s="9">
        <v>262140</v>
      </c>
      <c r="G519" s="9">
        <v>478988.08999999997</v>
      </c>
      <c r="H519" s="9">
        <f t="shared" si="17"/>
        <v>262140</v>
      </c>
      <c r="I519" s="26">
        <f>AVERAGE(H519)</f>
        <v>262140</v>
      </c>
      <c r="J519" s="50">
        <v>0</v>
      </c>
      <c r="K519" s="49">
        <v>262140</v>
      </c>
      <c r="L519" s="49">
        <v>262140</v>
      </c>
    </row>
    <row r="520" spans="1:12" ht="16.5" customHeight="1" x14ac:dyDescent="0.2">
      <c r="A520" s="113"/>
      <c r="B520" s="113"/>
      <c r="C520" s="113"/>
      <c r="D520" s="86" t="s">
        <v>81</v>
      </c>
      <c r="E520" s="87"/>
      <c r="F520" s="87"/>
      <c r="G520" s="87"/>
      <c r="H520" s="87"/>
      <c r="I520" s="87"/>
      <c r="J520" s="87"/>
      <c r="K520" s="87"/>
      <c r="L520" s="88"/>
    </row>
    <row r="521" spans="1:12" ht="24.75" x14ac:dyDescent="0.2">
      <c r="A521" s="113"/>
      <c r="B521" s="113"/>
      <c r="C521" s="113"/>
      <c r="D521" s="8" t="s">
        <v>405</v>
      </c>
      <c r="E521" s="77" t="s">
        <v>82</v>
      </c>
      <c r="F521" s="79">
        <v>70459.77017507999</v>
      </c>
      <c r="G521" s="79">
        <v>310599.52</v>
      </c>
      <c r="H521" s="79">
        <f>MIN(F521,G521)</f>
        <v>70459.77017507999</v>
      </c>
      <c r="I521" s="136" t="e">
        <f>AVERAGE(#REF!,H521)</f>
        <v>#REF!</v>
      </c>
      <c r="J521" s="138">
        <v>50770.066127799997</v>
      </c>
      <c r="K521" s="121">
        <v>70459.77017507999</v>
      </c>
      <c r="L521" s="121">
        <v>70459.77017507999</v>
      </c>
    </row>
    <row r="522" spans="1:12" ht="24.75" x14ac:dyDescent="0.2">
      <c r="A522" s="113"/>
      <c r="B522" s="113"/>
      <c r="C522" s="113"/>
      <c r="D522" s="8" t="s">
        <v>93</v>
      </c>
      <c r="E522" s="77"/>
      <c r="F522" s="79">
        <v>0</v>
      </c>
      <c r="G522" s="79"/>
      <c r="H522" s="79">
        <v>0</v>
      </c>
      <c r="I522" s="137"/>
      <c r="J522" s="138">
        <v>0</v>
      </c>
      <c r="K522" s="122"/>
      <c r="L522" s="122"/>
    </row>
    <row r="523" spans="1:12" ht="41.25" x14ac:dyDescent="0.2">
      <c r="A523" s="113"/>
      <c r="B523" s="113"/>
      <c r="C523" s="113"/>
      <c r="D523" s="8" t="s">
        <v>449</v>
      </c>
      <c r="E523" s="77"/>
      <c r="F523" s="79">
        <v>0</v>
      </c>
      <c r="G523" s="79"/>
      <c r="H523" s="79">
        <v>0</v>
      </c>
      <c r="I523" s="137"/>
      <c r="J523" s="138">
        <v>0</v>
      </c>
      <c r="K523" s="122"/>
      <c r="L523" s="122"/>
    </row>
    <row r="524" spans="1:12" ht="49.5" x14ac:dyDescent="0.2">
      <c r="A524" s="113"/>
      <c r="B524" s="113"/>
      <c r="C524" s="113"/>
      <c r="D524" s="8" t="s">
        <v>450</v>
      </c>
      <c r="E524" s="77"/>
      <c r="F524" s="79">
        <v>0</v>
      </c>
      <c r="G524" s="79"/>
      <c r="H524" s="79">
        <v>0</v>
      </c>
      <c r="I524" s="137"/>
      <c r="J524" s="138">
        <v>0</v>
      </c>
      <c r="K524" s="122"/>
      <c r="L524" s="122"/>
    </row>
    <row r="525" spans="1:12" ht="24.75" x14ac:dyDescent="0.2">
      <c r="A525" s="113"/>
      <c r="B525" s="113"/>
      <c r="C525" s="113"/>
      <c r="D525" s="8" t="s">
        <v>451</v>
      </c>
      <c r="E525" s="77"/>
      <c r="F525" s="79">
        <v>0</v>
      </c>
      <c r="G525" s="79"/>
      <c r="H525" s="79">
        <v>0</v>
      </c>
      <c r="I525" s="137"/>
      <c r="J525" s="138">
        <v>0</v>
      </c>
      <c r="K525" s="122"/>
      <c r="L525" s="122"/>
    </row>
    <row r="526" spans="1:12" ht="24.75" x14ac:dyDescent="0.2">
      <c r="A526" s="113"/>
      <c r="B526" s="113"/>
      <c r="C526" s="113"/>
      <c r="D526" s="8" t="s">
        <v>452</v>
      </c>
      <c r="E526" s="77"/>
      <c r="F526" s="79">
        <v>0</v>
      </c>
      <c r="G526" s="79"/>
      <c r="H526" s="79">
        <v>0</v>
      </c>
      <c r="I526" s="137"/>
      <c r="J526" s="138">
        <v>0</v>
      </c>
      <c r="K526" s="122"/>
      <c r="L526" s="122"/>
    </row>
    <row r="527" spans="1:12" ht="24.75" x14ac:dyDescent="0.2">
      <c r="A527" s="113"/>
      <c r="B527" s="113"/>
      <c r="C527" s="113"/>
      <c r="D527" s="8" t="s">
        <v>453</v>
      </c>
      <c r="E527" s="77"/>
      <c r="F527" s="79">
        <v>0</v>
      </c>
      <c r="G527" s="79"/>
      <c r="H527" s="79">
        <v>0</v>
      </c>
      <c r="I527" s="137"/>
      <c r="J527" s="138">
        <v>0</v>
      </c>
      <c r="K527" s="122"/>
      <c r="L527" s="122"/>
    </row>
    <row r="528" spans="1:12" ht="24.75" x14ac:dyDescent="0.2">
      <c r="A528" s="114"/>
      <c r="B528" s="114"/>
      <c r="C528" s="114"/>
      <c r="D528" s="8" t="s">
        <v>454</v>
      </c>
      <c r="E528" s="77"/>
      <c r="F528" s="79">
        <v>0</v>
      </c>
      <c r="G528" s="79"/>
      <c r="H528" s="79">
        <v>0</v>
      </c>
      <c r="I528" s="137"/>
      <c r="J528" s="138">
        <v>0</v>
      </c>
      <c r="K528" s="123"/>
      <c r="L528" s="123"/>
    </row>
    <row r="529" spans="1:12" ht="24.75" x14ac:dyDescent="0.2">
      <c r="A529" s="112">
        <v>13</v>
      </c>
      <c r="B529" s="112" t="s">
        <v>455</v>
      </c>
      <c r="C529" s="22" t="s">
        <v>456</v>
      </c>
      <c r="D529" s="86" t="s">
        <v>15</v>
      </c>
      <c r="E529" s="87"/>
      <c r="F529" s="87"/>
      <c r="G529" s="87"/>
      <c r="H529" s="87"/>
      <c r="I529" s="87"/>
      <c r="J529" s="87"/>
      <c r="K529" s="87"/>
      <c r="L529" s="88"/>
    </row>
    <row r="530" spans="1:12" ht="33" x14ac:dyDescent="0.2">
      <c r="A530" s="113"/>
      <c r="B530" s="113"/>
      <c r="C530" s="24"/>
      <c r="D530" s="8" t="s">
        <v>457</v>
      </c>
      <c r="E530" s="7" t="s">
        <v>17</v>
      </c>
      <c r="F530" s="9">
        <v>19048.58728344</v>
      </c>
      <c r="G530" s="9">
        <v>343320.95</v>
      </c>
      <c r="H530" s="9">
        <f>MIN(F530,G530)</f>
        <v>19048.58728344</v>
      </c>
      <c r="I530" s="26" t="e">
        <f>AVERAGE(#REF!,H530)</f>
        <v>#REF!</v>
      </c>
      <c r="J530" s="57">
        <v>171019.93138260001</v>
      </c>
      <c r="K530" s="49">
        <v>19048.58728344</v>
      </c>
      <c r="L530" s="49">
        <v>19048.58728344</v>
      </c>
    </row>
    <row r="531" spans="1:12" ht="16.5" x14ac:dyDescent="0.2">
      <c r="A531" s="113"/>
      <c r="B531" s="113"/>
      <c r="C531" s="24"/>
      <c r="D531" s="8" t="s">
        <v>412</v>
      </c>
      <c r="E531" s="7" t="s">
        <v>17</v>
      </c>
      <c r="F531" s="9">
        <v>28572.880925160003</v>
      </c>
      <c r="G531" s="9">
        <v>232540.28</v>
      </c>
      <c r="H531" s="9">
        <f t="shared" ref="H531:H539" si="18">MIN(F531,G531)</f>
        <v>28572.880925160003</v>
      </c>
      <c r="I531" s="26" t="e">
        <f>AVERAGE(#REF!,H531)</f>
        <v>#REF!</v>
      </c>
      <c r="J531" s="57">
        <v>48552.594649600003</v>
      </c>
      <c r="K531" s="49">
        <v>28572.880925160003</v>
      </c>
      <c r="L531" s="49">
        <v>28572.880925160003</v>
      </c>
    </row>
    <row r="532" spans="1:12" ht="24.75" x14ac:dyDescent="0.2">
      <c r="A532" s="113"/>
      <c r="B532" s="113"/>
      <c r="C532" s="24"/>
      <c r="D532" s="8" t="s">
        <v>458</v>
      </c>
      <c r="E532" s="7" t="s">
        <v>17</v>
      </c>
      <c r="F532" s="9">
        <v>62947.917747</v>
      </c>
      <c r="G532" s="9">
        <v>464748.55</v>
      </c>
      <c r="H532" s="9">
        <f t="shared" si="18"/>
        <v>62947.917747</v>
      </c>
      <c r="I532" s="26" t="e">
        <f>AVERAGE(#REF!,H532)</f>
        <v>#REF!</v>
      </c>
      <c r="J532" s="57">
        <v>143666.2472018</v>
      </c>
      <c r="K532" s="49">
        <v>62947.917747</v>
      </c>
      <c r="L532" s="49">
        <v>62947.917747</v>
      </c>
    </row>
    <row r="533" spans="1:12" ht="41.25" x14ac:dyDescent="0.2">
      <c r="A533" s="113"/>
      <c r="B533" s="113"/>
      <c r="C533" s="24"/>
      <c r="D533" s="8" t="s">
        <v>459</v>
      </c>
      <c r="E533" s="7" t="s">
        <v>17</v>
      </c>
      <c r="F533" s="9">
        <v>38343.154621200003</v>
      </c>
      <c r="G533" s="9">
        <v>154986.79</v>
      </c>
      <c r="H533" s="9">
        <f t="shared" si="18"/>
        <v>38343.154621200003</v>
      </c>
      <c r="I533" s="26" t="e">
        <f>AVERAGE(#REF!,H533)</f>
        <v>#REF!</v>
      </c>
      <c r="J533" s="57">
        <v>27628.311741999998</v>
      </c>
      <c r="K533" s="49">
        <v>38343.154621200003</v>
      </c>
      <c r="L533" s="49">
        <v>38343.154621200003</v>
      </c>
    </row>
    <row r="534" spans="1:12" ht="41.25" x14ac:dyDescent="0.2">
      <c r="A534" s="113"/>
      <c r="B534" s="113"/>
      <c r="C534" s="24"/>
      <c r="D534" s="8" t="s">
        <v>460</v>
      </c>
      <c r="E534" s="7" t="s">
        <v>17</v>
      </c>
      <c r="F534" s="9">
        <v>48525.647639039998</v>
      </c>
      <c r="G534" s="9">
        <v>147143.5</v>
      </c>
      <c r="H534" s="9">
        <f t="shared" si="18"/>
        <v>48525.647639039998</v>
      </c>
      <c r="I534" s="26" t="e">
        <f>AVERAGE(#REF!,H534)</f>
        <v>#REF!</v>
      </c>
      <c r="J534" s="57">
        <v>34965.347366399998</v>
      </c>
      <c r="K534" s="49">
        <v>48525.647639039998</v>
      </c>
      <c r="L534" s="49">
        <v>48525.647639039998</v>
      </c>
    </row>
    <row r="535" spans="1:12" ht="33" x14ac:dyDescent="0.2">
      <c r="A535" s="113"/>
      <c r="B535" s="113"/>
      <c r="C535" s="24"/>
      <c r="D535" s="8" t="s">
        <v>461</v>
      </c>
      <c r="E535" s="7" t="s">
        <v>17</v>
      </c>
      <c r="F535" s="9">
        <v>19048.58728344</v>
      </c>
      <c r="G535" s="9">
        <v>928347.56</v>
      </c>
      <c r="H535" s="9">
        <f t="shared" si="18"/>
        <v>19048.58728344</v>
      </c>
      <c r="I535" s="26" t="e">
        <f>AVERAGE(#REF!,H535)</f>
        <v>#REF!</v>
      </c>
      <c r="J535" s="57">
        <v>334794.36966120003</v>
      </c>
      <c r="K535" s="49">
        <v>19048.58728344</v>
      </c>
      <c r="L535" s="49">
        <v>19048.58728344</v>
      </c>
    </row>
    <row r="536" spans="1:12" ht="33" x14ac:dyDescent="0.2">
      <c r="A536" s="113"/>
      <c r="B536" s="113"/>
      <c r="C536" s="24"/>
      <c r="D536" s="8" t="s">
        <v>462</v>
      </c>
      <c r="E536" s="7" t="s">
        <v>17</v>
      </c>
      <c r="F536" s="9">
        <v>28572.880925160003</v>
      </c>
      <c r="G536" s="9">
        <v>333345.18</v>
      </c>
      <c r="H536" s="9">
        <f t="shared" si="18"/>
        <v>28572.880925160003</v>
      </c>
      <c r="I536" s="26" t="e">
        <f>AVERAGE(#REF!,H536)</f>
        <v>#REF!</v>
      </c>
      <c r="J536" s="57">
        <v>193554.97310659999</v>
      </c>
      <c r="K536" s="49">
        <v>28572.880925160003</v>
      </c>
      <c r="L536" s="49">
        <v>28572.880925160003</v>
      </c>
    </row>
    <row r="537" spans="1:12" ht="33" x14ac:dyDescent="0.2">
      <c r="A537" s="113"/>
      <c r="B537" s="113"/>
      <c r="C537" s="24"/>
      <c r="D537" s="8" t="s">
        <v>463</v>
      </c>
      <c r="E537" s="7" t="s">
        <v>17</v>
      </c>
      <c r="F537" s="9">
        <v>41965.278498</v>
      </c>
      <c r="G537" s="9">
        <v>469455</v>
      </c>
      <c r="H537" s="9">
        <f t="shared" si="18"/>
        <v>41965.278498</v>
      </c>
      <c r="I537" s="26" t="e">
        <f>AVERAGE(#REF!,H537)</f>
        <v>#REF!</v>
      </c>
      <c r="J537" s="57">
        <v>160251.9989564</v>
      </c>
      <c r="K537" s="49">
        <v>41965.278498</v>
      </c>
      <c r="L537" s="49">
        <v>41965.278498</v>
      </c>
    </row>
    <row r="538" spans="1:12" ht="33" x14ac:dyDescent="0.2">
      <c r="A538" s="113"/>
      <c r="B538" s="113"/>
      <c r="C538" s="24"/>
      <c r="D538" s="8" t="s">
        <v>464</v>
      </c>
      <c r="E538" s="7" t="s">
        <v>17</v>
      </c>
      <c r="F538" s="9">
        <v>51757.176814199993</v>
      </c>
      <c r="G538" s="9">
        <v>893690</v>
      </c>
      <c r="H538" s="9">
        <f>G538</f>
        <v>893690</v>
      </c>
      <c r="I538" s="26">
        <f>H538</f>
        <v>893690</v>
      </c>
      <c r="J538" s="57">
        <v>640970.01541819994</v>
      </c>
      <c r="K538" s="49">
        <v>893690</v>
      </c>
      <c r="L538" s="49">
        <v>893690</v>
      </c>
    </row>
    <row r="539" spans="1:12" ht="33" x14ac:dyDescent="0.2">
      <c r="A539" s="113"/>
      <c r="B539" s="113"/>
      <c r="C539" s="24"/>
      <c r="D539" s="52" t="s">
        <v>465</v>
      </c>
      <c r="E539" s="7" t="s">
        <v>17</v>
      </c>
      <c r="F539" s="9">
        <v>333540</v>
      </c>
      <c r="G539" s="9">
        <v>394051</v>
      </c>
      <c r="H539" s="9">
        <f t="shared" si="18"/>
        <v>333540</v>
      </c>
      <c r="I539" s="26">
        <f>H539</f>
        <v>333540</v>
      </c>
      <c r="J539" s="50">
        <v>0</v>
      </c>
      <c r="K539" s="49">
        <v>333540</v>
      </c>
      <c r="L539" s="49">
        <v>333540</v>
      </c>
    </row>
    <row r="540" spans="1:12" ht="16.5" customHeight="1" x14ac:dyDescent="0.2">
      <c r="A540" s="113"/>
      <c r="B540" s="113"/>
      <c r="C540" s="24"/>
      <c r="D540" s="86" t="s">
        <v>81</v>
      </c>
      <c r="E540" s="87"/>
      <c r="F540" s="87"/>
      <c r="G540" s="87"/>
      <c r="H540" s="87"/>
      <c r="I540" s="87"/>
      <c r="J540" s="87"/>
      <c r="K540" s="87"/>
      <c r="L540" s="88"/>
    </row>
    <row r="541" spans="1:12" ht="24.75" x14ac:dyDescent="0.2">
      <c r="A541" s="113"/>
      <c r="B541" s="113"/>
      <c r="C541" s="24"/>
      <c r="D541" s="8" t="s">
        <v>405</v>
      </c>
      <c r="E541" s="77" t="s">
        <v>82</v>
      </c>
      <c r="F541" s="79">
        <v>38328.287694840001</v>
      </c>
      <c r="G541" s="79">
        <v>352080.54</v>
      </c>
      <c r="H541" s="79">
        <f>MIN(F541,G541)</f>
        <v>38328.287694840001</v>
      </c>
      <c r="I541" s="136" t="e">
        <f>AVERAGE(#REF!,H541)</f>
        <v>#REF!</v>
      </c>
      <c r="J541" s="140">
        <v>143483.16216100001</v>
      </c>
      <c r="K541" s="121">
        <v>38328.287694840001</v>
      </c>
      <c r="L541" s="121">
        <v>38328.287694840001</v>
      </c>
    </row>
    <row r="542" spans="1:12" ht="33" x14ac:dyDescent="0.2">
      <c r="A542" s="113"/>
      <c r="B542" s="113"/>
      <c r="C542" s="24"/>
      <c r="D542" s="8" t="s">
        <v>466</v>
      </c>
      <c r="E542" s="77"/>
      <c r="F542" s="79">
        <v>0</v>
      </c>
      <c r="G542" s="79"/>
      <c r="H542" s="79">
        <v>0</v>
      </c>
      <c r="I542" s="137"/>
      <c r="J542" s="140">
        <v>0</v>
      </c>
      <c r="K542" s="122"/>
      <c r="L542" s="122"/>
    </row>
    <row r="543" spans="1:12" ht="33" x14ac:dyDescent="0.2">
      <c r="A543" s="113"/>
      <c r="B543" s="113"/>
      <c r="C543" s="24"/>
      <c r="D543" s="8" t="s">
        <v>467</v>
      </c>
      <c r="E543" s="77"/>
      <c r="F543" s="79">
        <v>0</v>
      </c>
      <c r="G543" s="79"/>
      <c r="H543" s="79">
        <v>0</v>
      </c>
      <c r="I543" s="137"/>
      <c r="J543" s="140">
        <v>0</v>
      </c>
      <c r="K543" s="122"/>
      <c r="L543" s="122"/>
    </row>
    <row r="544" spans="1:12" ht="16.5" x14ac:dyDescent="0.2">
      <c r="A544" s="113"/>
      <c r="B544" s="113"/>
      <c r="C544" s="24"/>
      <c r="D544" s="8" t="s">
        <v>468</v>
      </c>
      <c r="E544" s="77"/>
      <c r="F544" s="79">
        <v>0</v>
      </c>
      <c r="G544" s="79"/>
      <c r="H544" s="79">
        <v>0</v>
      </c>
      <c r="I544" s="137"/>
      <c r="J544" s="140">
        <v>0</v>
      </c>
      <c r="K544" s="122"/>
      <c r="L544" s="122"/>
    </row>
    <row r="545" spans="1:12" ht="49.5" x14ac:dyDescent="0.2">
      <c r="A545" s="113"/>
      <c r="B545" s="113"/>
      <c r="C545" s="24"/>
      <c r="D545" s="8" t="s">
        <v>469</v>
      </c>
      <c r="E545" s="77"/>
      <c r="F545" s="79">
        <v>0</v>
      </c>
      <c r="G545" s="79"/>
      <c r="H545" s="79">
        <v>0</v>
      </c>
      <c r="I545" s="137"/>
      <c r="J545" s="140">
        <v>0</v>
      </c>
      <c r="K545" s="122"/>
      <c r="L545" s="122"/>
    </row>
    <row r="546" spans="1:12" ht="24.75" x14ac:dyDescent="0.2">
      <c r="A546" s="113"/>
      <c r="B546" s="113"/>
      <c r="C546" s="24"/>
      <c r="D546" s="8" t="s">
        <v>470</v>
      </c>
      <c r="E546" s="77"/>
      <c r="F546" s="79">
        <v>0</v>
      </c>
      <c r="G546" s="79"/>
      <c r="H546" s="79">
        <v>0</v>
      </c>
      <c r="I546" s="137"/>
      <c r="J546" s="140">
        <v>0</v>
      </c>
      <c r="K546" s="122"/>
      <c r="L546" s="122"/>
    </row>
    <row r="547" spans="1:12" ht="24.75" x14ac:dyDescent="0.2">
      <c r="A547" s="114"/>
      <c r="B547" s="114"/>
      <c r="C547" s="23"/>
      <c r="D547" s="8" t="s">
        <v>471</v>
      </c>
      <c r="E547" s="77"/>
      <c r="F547" s="79">
        <v>0</v>
      </c>
      <c r="G547" s="79"/>
      <c r="H547" s="79">
        <v>0</v>
      </c>
      <c r="I547" s="137"/>
      <c r="J547" s="140">
        <v>0</v>
      </c>
      <c r="K547" s="123"/>
      <c r="L547" s="123"/>
    </row>
    <row r="548" spans="1:12" ht="16.5" customHeight="1" x14ac:dyDescent="0.2">
      <c r="A548" s="112">
        <v>14</v>
      </c>
      <c r="B548" s="112" t="s">
        <v>472</v>
      </c>
      <c r="C548" s="112" t="s">
        <v>473</v>
      </c>
      <c r="D548" s="86" t="s">
        <v>15</v>
      </c>
      <c r="E548" s="87"/>
      <c r="F548" s="87"/>
      <c r="G548" s="87"/>
      <c r="H548" s="87"/>
      <c r="I548" s="87"/>
      <c r="J548" s="87"/>
      <c r="K548" s="87"/>
      <c r="L548" s="88"/>
    </row>
    <row r="549" spans="1:12" ht="24.75" x14ac:dyDescent="0.2">
      <c r="A549" s="113"/>
      <c r="B549" s="113"/>
      <c r="C549" s="113"/>
      <c r="D549" s="8" t="s">
        <v>474</v>
      </c>
      <c r="E549" s="7" t="s">
        <v>17</v>
      </c>
      <c r="F549" s="9">
        <v>91870.847211</v>
      </c>
      <c r="G549" s="9">
        <v>72590</v>
      </c>
      <c r="H549" s="9">
        <f>MIN(F549,G549)</f>
        <v>72590</v>
      </c>
      <c r="I549" s="27">
        <f>H549</f>
        <v>72590</v>
      </c>
      <c r="J549" s="50">
        <v>0</v>
      </c>
      <c r="K549" s="49">
        <v>72590</v>
      </c>
      <c r="L549" s="49">
        <v>72590</v>
      </c>
    </row>
    <row r="550" spans="1:12" ht="24.75" x14ac:dyDescent="0.2">
      <c r="A550" s="113"/>
      <c r="B550" s="113"/>
      <c r="C550" s="113"/>
      <c r="D550" s="8" t="s">
        <v>411</v>
      </c>
      <c r="E550" s="7" t="s">
        <v>17</v>
      </c>
      <c r="F550" s="9">
        <v>865410.54110939999</v>
      </c>
      <c r="G550" s="9">
        <v>571502.26</v>
      </c>
      <c r="H550" s="9">
        <f t="shared" ref="H550:H554" si="19">MIN(F550,G550)</f>
        <v>571502.26</v>
      </c>
      <c r="I550" s="26" t="e">
        <f>AVERAGE(#REF!,H550)</f>
        <v>#REF!</v>
      </c>
      <c r="J550" s="57">
        <v>623574.98882899992</v>
      </c>
      <c r="K550" s="49">
        <v>571502.26</v>
      </c>
      <c r="L550" s="49">
        <v>571502.26</v>
      </c>
    </row>
    <row r="551" spans="1:12" ht="33" x14ac:dyDescent="0.2">
      <c r="A551" s="113"/>
      <c r="B551" s="113"/>
      <c r="C551" s="113"/>
      <c r="D551" s="8" t="s">
        <v>475</v>
      </c>
      <c r="E551" s="7" t="s">
        <v>17</v>
      </c>
      <c r="F551" s="9">
        <v>100490.4</v>
      </c>
      <c r="G551" s="9">
        <v>186641.98</v>
      </c>
      <c r="H551" s="9">
        <f t="shared" si="19"/>
        <v>100490.4</v>
      </c>
      <c r="I551" s="26">
        <f>H551</f>
        <v>100490.4</v>
      </c>
      <c r="J551" s="50">
        <v>0</v>
      </c>
      <c r="K551" s="49">
        <v>100490.4</v>
      </c>
      <c r="L551" s="49">
        <v>100490.4</v>
      </c>
    </row>
    <row r="552" spans="1:12" ht="33" x14ac:dyDescent="0.2">
      <c r="A552" s="113"/>
      <c r="B552" s="113"/>
      <c r="C552" s="113"/>
      <c r="D552" s="8" t="s">
        <v>476</v>
      </c>
      <c r="E552" s="7" t="s">
        <v>17</v>
      </c>
      <c r="F552" s="9">
        <v>150450</v>
      </c>
      <c r="G552" s="9">
        <v>380947.56</v>
      </c>
      <c r="H552" s="9">
        <f t="shared" si="19"/>
        <v>150450</v>
      </c>
      <c r="I552" s="26">
        <f t="shared" ref="I552:I554" si="20">H552</f>
        <v>150450</v>
      </c>
      <c r="J552" s="50">
        <v>0</v>
      </c>
      <c r="K552" s="49">
        <v>150450</v>
      </c>
      <c r="L552" s="49">
        <v>150450</v>
      </c>
    </row>
    <row r="553" spans="1:12" ht="33" x14ac:dyDescent="0.2">
      <c r="A553" s="113"/>
      <c r="B553" s="113"/>
      <c r="C553" s="113"/>
      <c r="D553" s="8" t="s">
        <v>477</v>
      </c>
      <c r="E553" s="7" t="s">
        <v>17</v>
      </c>
      <c r="F553" s="9">
        <v>182580</v>
      </c>
      <c r="G553" s="9">
        <v>186177.88</v>
      </c>
      <c r="H553" s="9">
        <f t="shared" si="19"/>
        <v>182580</v>
      </c>
      <c r="I553" s="26">
        <f t="shared" si="20"/>
        <v>182580</v>
      </c>
      <c r="J553" s="50">
        <v>0</v>
      </c>
      <c r="K553" s="49">
        <v>182580</v>
      </c>
      <c r="L553" s="49">
        <v>182580</v>
      </c>
    </row>
    <row r="554" spans="1:12" ht="33" x14ac:dyDescent="0.2">
      <c r="A554" s="113"/>
      <c r="B554" s="113"/>
      <c r="C554" s="113"/>
      <c r="D554" s="8" t="s">
        <v>478</v>
      </c>
      <c r="E554" s="7" t="s">
        <v>17</v>
      </c>
      <c r="F554" s="9">
        <v>182580</v>
      </c>
      <c r="G554" s="9">
        <v>220296.37</v>
      </c>
      <c r="H554" s="9">
        <f t="shared" si="19"/>
        <v>182580</v>
      </c>
      <c r="I554" s="26">
        <f t="shared" si="20"/>
        <v>182580</v>
      </c>
      <c r="J554" s="50">
        <v>0</v>
      </c>
      <c r="K554" s="49">
        <v>182580</v>
      </c>
      <c r="L554" s="49">
        <v>182580</v>
      </c>
    </row>
    <row r="555" spans="1:12" ht="16.5" customHeight="1" x14ac:dyDescent="0.2">
      <c r="A555" s="113"/>
      <c r="B555" s="113"/>
      <c r="C555" s="113"/>
      <c r="D555" s="86" t="s">
        <v>81</v>
      </c>
      <c r="E555" s="87"/>
      <c r="F555" s="87"/>
      <c r="G555" s="87"/>
      <c r="H555" s="87"/>
      <c r="I555" s="87"/>
      <c r="J555" s="87"/>
      <c r="K555" s="87"/>
      <c r="L555" s="88"/>
    </row>
    <row r="556" spans="1:12" ht="16.5" x14ac:dyDescent="0.2">
      <c r="A556" s="113"/>
      <c r="B556" s="113"/>
      <c r="C556" s="113"/>
      <c r="D556" s="8" t="s">
        <v>479</v>
      </c>
      <c r="E556" s="77" t="s">
        <v>82</v>
      </c>
      <c r="F556" s="79">
        <v>76233.543757799998</v>
      </c>
      <c r="G556" s="79">
        <v>246659.63</v>
      </c>
      <c r="H556" s="79">
        <f>MIN(F556,G556)</f>
        <v>76233.543757799998</v>
      </c>
      <c r="I556" s="136" t="e">
        <f>AVERAGE(#REF!,H556)</f>
        <v>#REF!</v>
      </c>
      <c r="J556" s="138">
        <v>54930.381522999996</v>
      </c>
      <c r="K556" s="121">
        <v>76233.543757799998</v>
      </c>
      <c r="L556" s="121">
        <v>76233.543757799998</v>
      </c>
    </row>
    <row r="557" spans="1:12" ht="24.75" x14ac:dyDescent="0.2">
      <c r="A557" s="113"/>
      <c r="B557" s="113"/>
      <c r="C557" s="113"/>
      <c r="D557" s="8" t="s">
        <v>403</v>
      </c>
      <c r="E557" s="77"/>
      <c r="F557" s="79">
        <v>0</v>
      </c>
      <c r="G557" s="79"/>
      <c r="H557" s="79">
        <v>0</v>
      </c>
      <c r="I557" s="137"/>
      <c r="J557" s="138">
        <v>0</v>
      </c>
      <c r="K557" s="122"/>
      <c r="L557" s="122"/>
    </row>
    <row r="558" spans="1:12" ht="24.75" x14ac:dyDescent="0.2">
      <c r="A558" s="113"/>
      <c r="B558" s="113"/>
      <c r="C558" s="113"/>
      <c r="D558" s="8" t="s">
        <v>405</v>
      </c>
      <c r="E558" s="77"/>
      <c r="F558" s="79">
        <v>0</v>
      </c>
      <c r="G558" s="79"/>
      <c r="H558" s="79">
        <v>0</v>
      </c>
      <c r="I558" s="137"/>
      <c r="J558" s="138">
        <v>0</v>
      </c>
      <c r="K558" s="122"/>
      <c r="L558" s="122"/>
    </row>
    <row r="559" spans="1:12" ht="24.75" x14ac:dyDescent="0.2">
      <c r="A559" s="113"/>
      <c r="B559" s="113"/>
      <c r="C559" s="113"/>
      <c r="D559" s="8" t="s">
        <v>480</v>
      </c>
      <c r="E559" s="77"/>
      <c r="F559" s="79">
        <v>0</v>
      </c>
      <c r="G559" s="79"/>
      <c r="H559" s="79">
        <v>0</v>
      </c>
      <c r="I559" s="137"/>
      <c r="J559" s="138">
        <v>0</v>
      </c>
      <c r="K559" s="122"/>
      <c r="L559" s="122"/>
    </row>
    <row r="560" spans="1:12" ht="16.5" x14ac:dyDescent="0.2">
      <c r="A560" s="113"/>
      <c r="B560" s="113"/>
      <c r="C560" s="113"/>
      <c r="D560" s="8" t="s">
        <v>425</v>
      </c>
      <c r="E560" s="77"/>
      <c r="F560" s="79">
        <v>0</v>
      </c>
      <c r="G560" s="79"/>
      <c r="H560" s="79">
        <v>0</v>
      </c>
      <c r="I560" s="137"/>
      <c r="J560" s="138">
        <v>0</v>
      </c>
      <c r="K560" s="122"/>
      <c r="L560" s="122"/>
    </row>
    <row r="561" spans="1:12" ht="16.5" x14ac:dyDescent="0.2">
      <c r="A561" s="113"/>
      <c r="B561" s="113"/>
      <c r="C561" s="113"/>
      <c r="D561" s="8" t="s">
        <v>468</v>
      </c>
      <c r="E561" s="77"/>
      <c r="F561" s="79">
        <v>0</v>
      </c>
      <c r="G561" s="79"/>
      <c r="H561" s="79">
        <v>0</v>
      </c>
      <c r="I561" s="137"/>
      <c r="J561" s="138">
        <v>0</v>
      </c>
      <c r="K561" s="122"/>
      <c r="L561" s="122"/>
    </row>
    <row r="562" spans="1:12" ht="24.75" x14ac:dyDescent="0.2">
      <c r="A562" s="114"/>
      <c r="B562" s="114"/>
      <c r="C562" s="114"/>
      <c r="D562" s="8" t="s">
        <v>382</v>
      </c>
      <c r="E562" s="77"/>
      <c r="F562" s="79">
        <v>0</v>
      </c>
      <c r="G562" s="79"/>
      <c r="H562" s="79">
        <v>0</v>
      </c>
      <c r="I562" s="137"/>
      <c r="J562" s="138">
        <v>0</v>
      </c>
      <c r="K562" s="123"/>
      <c r="L562" s="123"/>
    </row>
    <row r="563" spans="1:12" ht="16.5" customHeight="1" x14ac:dyDescent="0.2">
      <c r="A563" s="112">
        <v>15</v>
      </c>
      <c r="B563" s="112" t="s">
        <v>481</v>
      </c>
      <c r="C563" s="112" t="s">
        <v>482</v>
      </c>
      <c r="D563" s="86" t="s">
        <v>15</v>
      </c>
      <c r="E563" s="87"/>
      <c r="F563" s="87"/>
      <c r="G563" s="87"/>
      <c r="H563" s="87"/>
      <c r="I563" s="87"/>
      <c r="J563" s="87"/>
      <c r="K563" s="87"/>
      <c r="L563" s="88"/>
    </row>
    <row r="564" spans="1:12" ht="16.5" x14ac:dyDescent="0.2">
      <c r="A564" s="113"/>
      <c r="B564" s="113"/>
      <c r="C564" s="113"/>
      <c r="D564" s="8" t="s">
        <v>483</v>
      </c>
      <c r="E564" s="7" t="s">
        <v>17</v>
      </c>
      <c r="F564" s="9">
        <v>590580</v>
      </c>
      <c r="G564" s="9">
        <v>339150</v>
      </c>
      <c r="H564" s="9">
        <f>MIN(F564,G564)</f>
        <v>339150</v>
      </c>
      <c r="I564" s="27">
        <f>H564</f>
        <v>339150</v>
      </c>
      <c r="J564" s="50">
        <v>0</v>
      </c>
      <c r="K564" s="49">
        <v>339150</v>
      </c>
      <c r="L564" s="49">
        <v>339150</v>
      </c>
    </row>
    <row r="565" spans="1:12" ht="24.75" x14ac:dyDescent="0.2">
      <c r="A565" s="113"/>
      <c r="B565" s="113"/>
      <c r="C565" s="113"/>
      <c r="D565" s="8" t="s">
        <v>484</v>
      </c>
      <c r="E565" s="7" t="s">
        <v>17</v>
      </c>
      <c r="F565" s="9">
        <v>590580</v>
      </c>
      <c r="G565" s="9">
        <v>285780.88</v>
      </c>
      <c r="H565" s="9">
        <f t="shared" ref="H565:H574" si="21">MIN(F565,G565)</f>
        <v>285780.88</v>
      </c>
      <c r="I565" s="27">
        <f t="shared" ref="I565:I574" si="22">H565</f>
        <v>285780.88</v>
      </c>
      <c r="J565" s="50">
        <v>0</v>
      </c>
      <c r="K565" s="49">
        <v>285780.88</v>
      </c>
      <c r="L565" s="49">
        <v>285780.88</v>
      </c>
    </row>
    <row r="566" spans="1:12" ht="24.75" x14ac:dyDescent="0.2">
      <c r="A566" s="113"/>
      <c r="B566" s="113"/>
      <c r="C566" s="113"/>
      <c r="D566" s="8" t="s">
        <v>485</v>
      </c>
      <c r="E566" s="7" t="s">
        <v>17</v>
      </c>
      <c r="F566" s="9">
        <v>700740</v>
      </c>
      <c r="G566" s="9">
        <v>314279</v>
      </c>
      <c r="H566" s="9">
        <f t="shared" si="21"/>
        <v>314279</v>
      </c>
      <c r="I566" s="27">
        <f t="shared" si="22"/>
        <v>314279</v>
      </c>
      <c r="J566" s="50">
        <v>0</v>
      </c>
      <c r="K566" s="49">
        <v>314279</v>
      </c>
      <c r="L566" s="49">
        <v>314279</v>
      </c>
    </row>
    <row r="567" spans="1:12" ht="24.75" x14ac:dyDescent="0.2">
      <c r="A567" s="113"/>
      <c r="B567" s="113"/>
      <c r="C567" s="113"/>
      <c r="D567" s="8" t="s">
        <v>486</v>
      </c>
      <c r="E567" s="7" t="s">
        <v>17</v>
      </c>
      <c r="F567" s="9">
        <v>536520</v>
      </c>
      <c r="G567" s="9">
        <v>172550</v>
      </c>
      <c r="H567" s="9">
        <f t="shared" si="21"/>
        <v>172550</v>
      </c>
      <c r="I567" s="27">
        <f t="shared" si="22"/>
        <v>172550</v>
      </c>
      <c r="J567" s="50">
        <v>0</v>
      </c>
      <c r="K567" s="49">
        <v>172550</v>
      </c>
      <c r="L567" s="49">
        <v>172550</v>
      </c>
    </row>
    <row r="568" spans="1:12" ht="24.75" x14ac:dyDescent="0.2">
      <c r="A568" s="113"/>
      <c r="B568" s="113"/>
      <c r="C568" s="113"/>
      <c r="D568" s="8" t="s">
        <v>487</v>
      </c>
      <c r="E568" s="7" t="s">
        <v>17</v>
      </c>
      <c r="F568" s="9">
        <v>346800</v>
      </c>
      <c r="G568" s="9">
        <v>345100</v>
      </c>
      <c r="H568" s="9">
        <f t="shared" si="21"/>
        <v>345100</v>
      </c>
      <c r="I568" s="27">
        <f t="shared" si="22"/>
        <v>345100</v>
      </c>
      <c r="J568" s="50">
        <v>0</v>
      </c>
      <c r="K568" s="49">
        <v>345100</v>
      </c>
      <c r="L568" s="49">
        <v>345100</v>
      </c>
    </row>
    <row r="569" spans="1:12" ht="24.75" x14ac:dyDescent="0.2">
      <c r="A569" s="113"/>
      <c r="B569" s="113"/>
      <c r="C569" s="113"/>
      <c r="D569" s="8" t="s">
        <v>488</v>
      </c>
      <c r="E569" s="7" t="s">
        <v>17</v>
      </c>
      <c r="F569" s="9">
        <v>1876800</v>
      </c>
      <c r="G569" s="9">
        <v>666400</v>
      </c>
      <c r="H569" s="9">
        <f t="shared" si="21"/>
        <v>666400</v>
      </c>
      <c r="I569" s="27">
        <f t="shared" si="22"/>
        <v>666400</v>
      </c>
      <c r="J569" s="50">
        <v>0</v>
      </c>
      <c r="K569" s="49">
        <v>666400</v>
      </c>
      <c r="L569" s="49">
        <v>666400</v>
      </c>
    </row>
    <row r="570" spans="1:12" ht="24.75" x14ac:dyDescent="0.2">
      <c r="A570" s="113"/>
      <c r="B570" s="113"/>
      <c r="C570" s="113"/>
      <c r="D570" s="8" t="s">
        <v>489</v>
      </c>
      <c r="E570" s="7" t="s">
        <v>17</v>
      </c>
      <c r="F570" s="9">
        <v>178500</v>
      </c>
      <c r="G570" s="9">
        <v>172550</v>
      </c>
      <c r="H570" s="9">
        <f t="shared" si="21"/>
        <v>172550</v>
      </c>
      <c r="I570" s="27">
        <f t="shared" si="22"/>
        <v>172550</v>
      </c>
      <c r="J570" s="50">
        <v>0</v>
      </c>
      <c r="K570" s="49">
        <v>172550</v>
      </c>
      <c r="L570" s="49">
        <v>172550</v>
      </c>
    </row>
    <row r="571" spans="1:12" ht="24.75" x14ac:dyDescent="0.2">
      <c r="A571" s="113"/>
      <c r="B571" s="113"/>
      <c r="C571" s="113"/>
      <c r="D571" s="8" t="s">
        <v>490</v>
      </c>
      <c r="E571" s="7" t="s">
        <v>17</v>
      </c>
      <c r="F571" s="9">
        <v>201960</v>
      </c>
      <c r="G571" s="9">
        <v>105910</v>
      </c>
      <c r="H571" s="9">
        <f t="shared" si="21"/>
        <v>105910</v>
      </c>
      <c r="I571" s="27">
        <f t="shared" si="22"/>
        <v>105910</v>
      </c>
      <c r="J571" s="50">
        <v>0</v>
      </c>
      <c r="K571" s="49">
        <v>105910</v>
      </c>
      <c r="L571" s="49">
        <v>105910</v>
      </c>
    </row>
    <row r="572" spans="1:12" ht="24.75" x14ac:dyDescent="0.2">
      <c r="A572" s="113"/>
      <c r="B572" s="113"/>
      <c r="C572" s="113"/>
      <c r="D572" s="8" t="s">
        <v>491</v>
      </c>
      <c r="E572" s="7" t="s">
        <v>17</v>
      </c>
      <c r="F572" s="9">
        <v>171360</v>
      </c>
      <c r="G572" s="9">
        <v>285748.75</v>
      </c>
      <c r="H572" s="9">
        <f t="shared" si="21"/>
        <v>171360</v>
      </c>
      <c r="I572" s="27">
        <f t="shared" si="22"/>
        <v>171360</v>
      </c>
      <c r="J572" s="50">
        <v>0</v>
      </c>
      <c r="K572" s="49">
        <v>171360</v>
      </c>
      <c r="L572" s="49">
        <v>171360</v>
      </c>
    </row>
    <row r="573" spans="1:12" ht="33" x14ac:dyDescent="0.2">
      <c r="A573" s="113"/>
      <c r="B573" s="113"/>
      <c r="C573" s="113"/>
      <c r="D573" s="8" t="s">
        <v>492</v>
      </c>
      <c r="E573" s="7" t="s">
        <v>17</v>
      </c>
      <c r="F573" s="9">
        <v>71400</v>
      </c>
      <c r="G573" s="9">
        <v>178500</v>
      </c>
      <c r="H573" s="9">
        <f t="shared" si="21"/>
        <v>71400</v>
      </c>
      <c r="I573" s="27">
        <f t="shared" si="22"/>
        <v>71400</v>
      </c>
      <c r="J573" s="50">
        <v>0</v>
      </c>
      <c r="K573" s="49">
        <v>71400</v>
      </c>
      <c r="L573" s="49">
        <v>71400</v>
      </c>
    </row>
    <row r="574" spans="1:12" ht="33" x14ac:dyDescent="0.2">
      <c r="A574" s="113"/>
      <c r="B574" s="113"/>
      <c r="C574" s="113"/>
      <c r="D574" s="8" t="s">
        <v>493</v>
      </c>
      <c r="E574" s="7" t="s">
        <v>17</v>
      </c>
      <c r="F574" s="9">
        <v>60819.244200000001</v>
      </c>
      <c r="G574" s="9">
        <v>285666.64</v>
      </c>
      <c r="H574" s="9">
        <f t="shared" si="21"/>
        <v>60819.244200000001</v>
      </c>
      <c r="I574" s="27">
        <f t="shared" si="22"/>
        <v>60819.244200000001</v>
      </c>
      <c r="J574" s="50">
        <v>0</v>
      </c>
      <c r="K574" s="49">
        <v>60819.244200000001</v>
      </c>
      <c r="L574" s="49">
        <v>60819.244200000001</v>
      </c>
    </row>
    <row r="575" spans="1:12" ht="16.5" customHeight="1" x14ac:dyDescent="0.2">
      <c r="A575" s="113"/>
      <c r="B575" s="113"/>
      <c r="C575" s="113"/>
      <c r="D575" s="86" t="s">
        <v>81</v>
      </c>
      <c r="E575" s="87"/>
      <c r="F575" s="87"/>
      <c r="G575" s="87"/>
      <c r="H575" s="87"/>
      <c r="I575" s="87"/>
      <c r="J575" s="87"/>
      <c r="K575" s="87"/>
      <c r="L575" s="88"/>
    </row>
    <row r="576" spans="1:12" ht="24.75" x14ac:dyDescent="0.2">
      <c r="A576" s="113"/>
      <c r="B576" s="113"/>
      <c r="C576" s="113"/>
      <c r="D576" s="8" t="s">
        <v>403</v>
      </c>
      <c r="E576" s="77" t="s">
        <v>82</v>
      </c>
      <c r="F576" s="79">
        <v>202730.81400000001</v>
      </c>
      <c r="G576" s="79">
        <v>325346</v>
      </c>
      <c r="H576" s="79">
        <f>MIN(F576,G576)</f>
        <v>202730.81400000001</v>
      </c>
      <c r="I576" s="139">
        <f>H576</f>
        <v>202730.81400000001</v>
      </c>
      <c r="J576" s="79">
        <v>0</v>
      </c>
      <c r="K576" s="121">
        <v>202730.81400000001</v>
      </c>
      <c r="L576" s="121">
        <v>202730.81400000001</v>
      </c>
    </row>
    <row r="577" spans="1:12" ht="24.75" x14ac:dyDescent="0.2">
      <c r="A577" s="113"/>
      <c r="B577" s="113"/>
      <c r="C577" s="113"/>
      <c r="D577" s="8" t="s">
        <v>405</v>
      </c>
      <c r="E577" s="77"/>
      <c r="F577" s="79">
        <v>0</v>
      </c>
      <c r="G577" s="79"/>
      <c r="H577" s="79">
        <v>0</v>
      </c>
      <c r="I577" s="139">
        <v>0</v>
      </c>
      <c r="J577" s="79"/>
      <c r="K577" s="122"/>
      <c r="L577" s="122"/>
    </row>
    <row r="578" spans="1:12" ht="24.75" x14ac:dyDescent="0.2">
      <c r="A578" s="113"/>
      <c r="B578" s="113"/>
      <c r="C578" s="113"/>
      <c r="D578" s="8" t="s">
        <v>494</v>
      </c>
      <c r="E578" s="77"/>
      <c r="F578" s="79">
        <v>0</v>
      </c>
      <c r="G578" s="79"/>
      <c r="H578" s="79">
        <v>0</v>
      </c>
      <c r="I578" s="139">
        <v>0</v>
      </c>
      <c r="J578" s="79"/>
      <c r="K578" s="122"/>
      <c r="L578" s="122"/>
    </row>
    <row r="579" spans="1:12" ht="16.5" x14ac:dyDescent="0.2">
      <c r="A579" s="113"/>
      <c r="B579" s="113"/>
      <c r="C579" s="113"/>
      <c r="D579" s="8" t="s">
        <v>495</v>
      </c>
      <c r="E579" s="77"/>
      <c r="F579" s="79">
        <v>0</v>
      </c>
      <c r="G579" s="79"/>
      <c r="H579" s="79">
        <v>0</v>
      </c>
      <c r="I579" s="139">
        <v>0</v>
      </c>
      <c r="J579" s="79"/>
      <c r="K579" s="122"/>
      <c r="L579" s="122"/>
    </row>
    <row r="580" spans="1:12" ht="16.5" x14ac:dyDescent="0.2">
      <c r="A580" s="113"/>
      <c r="B580" s="113"/>
      <c r="C580" s="113"/>
      <c r="D580" s="8" t="s">
        <v>425</v>
      </c>
      <c r="E580" s="77"/>
      <c r="F580" s="79">
        <v>0</v>
      </c>
      <c r="G580" s="79"/>
      <c r="H580" s="79">
        <v>0</v>
      </c>
      <c r="I580" s="139">
        <v>0</v>
      </c>
      <c r="J580" s="79"/>
      <c r="K580" s="122"/>
      <c r="L580" s="122"/>
    </row>
    <row r="581" spans="1:12" ht="16.5" x14ac:dyDescent="0.2">
      <c r="A581" s="113"/>
      <c r="B581" s="113"/>
      <c r="C581" s="113"/>
      <c r="D581" s="8" t="s">
        <v>468</v>
      </c>
      <c r="E581" s="77"/>
      <c r="F581" s="79">
        <v>0</v>
      </c>
      <c r="G581" s="79"/>
      <c r="H581" s="79">
        <v>0</v>
      </c>
      <c r="I581" s="139">
        <v>0</v>
      </c>
      <c r="J581" s="79"/>
      <c r="K581" s="122"/>
      <c r="L581" s="122"/>
    </row>
    <row r="582" spans="1:12" ht="24.75" x14ac:dyDescent="0.2">
      <c r="A582" s="113"/>
      <c r="B582" s="113"/>
      <c r="C582" s="113"/>
      <c r="D582" s="8" t="s">
        <v>496</v>
      </c>
      <c r="E582" s="77"/>
      <c r="F582" s="79">
        <v>0</v>
      </c>
      <c r="G582" s="79"/>
      <c r="H582" s="79">
        <v>0</v>
      </c>
      <c r="I582" s="139">
        <v>0</v>
      </c>
      <c r="J582" s="79"/>
      <c r="K582" s="122"/>
      <c r="L582" s="122"/>
    </row>
    <row r="583" spans="1:12" ht="24.75" x14ac:dyDescent="0.2">
      <c r="A583" s="113"/>
      <c r="B583" s="113"/>
      <c r="C583" s="113"/>
      <c r="D583" s="8" t="s">
        <v>497</v>
      </c>
      <c r="E583" s="77"/>
      <c r="F583" s="79">
        <v>0</v>
      </c>
      <c r="G583" s="79"/>
      <c r="H583" s="79">
        <v>0</v>
      </c>
      <c r="I583" s="139">
        <v>0</v>
      </c>
      <c r="J583" s="79"/>
      <c r="K583" s="122"/>
      <c r="L583" s="122"/>
    </row>
    <row r="584" spans="1:12" ht="24.75" x14ac:dyDescent="0.2">
      <c r="A584" s="113"/>
      <c r="B584" s="113"/>
      <c r="C584" s="113"/>
      <c r="D584" s="8" t="s">
        <v>382</v>
      </c>
      <c r="E584" s="77"/>
      <c r="F584" s="79">
        <v>0</v>
      </c>
      <c r="G584" s="79"/>
      <c r="H584" s="79">
        <v>0</v>
      </c>
      <c r="I584" s="139">
        <v>0</v>
      </c>
      <c r="J584" s="79"/>
      <c r="K584" s="122"/>
      <c r="L584" s="122"/>
    </row>
    <row r="585" spans="1:12" ht="33" x14ac:dyDescent="0.2">
      <c r="A585" s="114"/>
      <c r="B585" s="114"/>
      <c r="C585" s="114"/>
      <c r="D585" s="8" t="s">
        <v>498</v>
      </c>
      <c r="E585" s="77"/>
      <c r="F585" s="79">
        <v>0</v>
      </c>
      <c r="G585" s="79"/>
      <c r="H585" s="79">
        <v>0</v>
      </c>
      <c r="I585" s="139">
        <v>0</v>
      </c>
      <c r="J585" s="79"/>
      <c r="K585" s="123"/>
      <c r="L585" s="123"/>
    </row>
    <row r="586" spans="1:12" ht="36" customHeight="1" x14ac:dyDescent="0.2">
      <c r="A586" s="112">
        <v>16</v>
      </c>
      <c r="B586" s="112" t="s">
        <v>499</v>
      </c>
      <c r="C586" s="112" t="s">
        <v>302</v>
      </c>
      <c r="D586" s="86" t="s">
        <v>15</v>
      </c>
      <c r="E586" s="87"/>
      <c r="F586" s="87"/>
      <c r="G586" s="87"/>
      <c r="H586" s="87"/>
      <c r="I586" s="87"/>
      <c r="J586" s="87"/>
      <c r="K586" s="87"/>
      <c r="L586" s="88"/>
    </row>
    <row r="587" spans="1:12" ht="41.25" x14ac:dyDescent="0.2">
      <c r="A587" s="113"/>
      <c r="B587" s="113"/>
      <c r="C587" s="113"/>
      <c r="D587" s="8" t="s">
        <v>500</v>
      </c>
      <c r="E587" s="7" t="s">
        <v>17</v>
      </c>
      <c r="F587" s="9">
        <v>20633.942248920001</v>
      </c>
      <c r="G587" s="9">
        <v>166902.26</v>
      </c>
      <c r="H587" s="9">
        <f>MIN(F587,G587)</f>
        <v>20633.942248920001</v>
      </c>
      <c r="I587" s="26" t="e">
        <f>AVERAGE(#REF!,H587)</f>
        <v>#REF!</v>
      </c>
      <c r="J587" s="57">
        <v>14867.868712200001</v>
      </c>
      <c r="K587" s="49">
        <v>20633.942248920001</v>
      </c>
      <c r="L587" s="49">
        <v>20633.942248920001</v>
      </c>
    </row>
    <row r="588" spans="1:12" ht="16.5" x14ac:dyDescent="0.2">
      <c r="A588" s="113"/>
      <c r="B588" s="113"/>
      <c r="C588" s="113"/>
      <c r="D588" s="8" t="s">
        <v>501</v>
      </c>
      <c r="E588" s="7" t="s">
        <v>17</v>
      </c>
      <c r="F588" s="9">
        <v>178027.15216428638</v>
      </c>
      <c r="G588" s="9">
        <v>89274.99</v>
      </c>
      <c r="H588" s="9">
        <f t="shared" ref="H588:H592" si="23">MIN(F588,G588)</f>
        <v>89274.99</v>
      </c>
      <c r="I588" s="27">
        <f>H588</f>
        <v>89274.99</v>
      </c>
      <c r="K588" s="49">
        <v>89274.99</v>
      </c>
      <c r="L588" s="49">
        <v>89274.99</v>
      </c>
    </row>
    <row r="589" spans="1:12" ht="24.75" x14ac:dyDescent="0.2">
      <c r="A589" s="113"/>
      <c r="B589" s="113"/>
      <c r="C589" s="113"/>
      <c r="D589" s="8" t="s">
        <v>304</v>
      </c>
      <c r="E589" s="7" t="s">
        <v>17</v>
      </c>
      <c r="F589" s="9">
        <v>50006.934119999991</v>
      </c>
      <c r="G589" s="9">
        <v>338079</v>
      </c>
      <c r="H589" s="9">
        <f t="shared" si="23"/>
        <v>50006.934119999991</v>
      </c>
      <c r="I589" s="27">
        <f t="shared" ref="I589:I590" si="24">H589</f>
        <v>50006.934119999991</v>
      </c>
      <c r="K589" s="49">
        <v>50006.934119999991</v>
      </c>
      <c r="L589" s="49">
        <v>50006.934119999991</v>
      </c>
    </row>
    <row r="590" spans="1:12" ht="33" x14ac:dyDescent="0.2">
      <c r="A590" s="113"/>
      <c r="B590" s="113"/>
      <c r="C590" s="113"/>
      <c r="D590" s="8" t="s">
        <v>502</v>
      </c>
      <c r="E590" s="7" t="s">
        <v>17</v>
      </c>
      <c r="F590" s="9">
        <v>1148807.946</v>
      </c>
      <c r="G590" s="9">
        <v>2142625.94</v>
      </c>
      <c r="H590" s="9">
        <f t="shared" si="23"/>
        <v>1148807.946</v>
      </c>
      <c r="I590" s="27">
        <f t="shared" si="24"/>
        <v>1148807.946</v>
      </c>
      <c r="K590" s="49">
        <v>1148807.946</v>
      </c>
      <c r="L590" s="49">
        <v>1148807.946</v>
      </c>
    </row>
    <row r="591" spans="1:12" ht="24.75" x14ac:dyDescent="0.2">
      <c r="A591" s="113"/>
      <c r="B591" s="113"/>
      <c r="C591" s="113"/>
      <c r="D591" s="8" t="s">
        <v>503</v>
      </c>
      <c r="E591" s="7" t="s">
        <v>17</v>
      </c>
      <c r="F591" s="9">
        <v>18403.903294920001</v>
      </c>
      <c r="G591" s="9">
        <v>456960</v>
      </c>
      <c r="H591" s="9">
        <f t="shared" si="23"/>
        <v>18403.903294920001</v>
      </c>
      <c r="I591" s="26" t="e">
        <f>AVERAGE(#REF!,H591)</f>
        <v>#REF!</v>
      </c>
      <c r="J591" s="57">
        <v>13261.005322199999</v>
      </c>
      <c r="K591" s="49">
        <v>18403.903294920001</v>
      </c>
      <c r="L591" s="49">
        <v>18403.903294920001</v>
      </c>
    </row>
    <row r="592" spans="1:12" ht="33" x14ac:dyDescent="0.2">
      <c r="A592" s="113"/>
      <c r="B592" s="113"/>
      <c r="C592" s="113"/>
      <c r="D592" s="8" t="s">
        <v>504</v>
      </c>
      <c r="E592" s="7" t="s">
        <v>17</v>
      </c>
      <c r="F592" s="9">
        <v>27606.530711759995</v>
      </c>
      <c r="G592" s="9">
        <v>309400</v>
      </c>
      <c r="H592" s="9">
        <f t="shared" si="23"/>
        <v>27606.530711759995</v>
      </c>
      <c r="I592" s="26" t="e">
        <f>AVERAGE(#REF!,H592)</f>
        <v>#REF!</v>
      </c>
      <c r="J592" s="57">
        <v>19891.994911599999</v>
      </c>
      <c r="K592" s="49">
        <v>27606.530711759995</v>
      </c>
      <c r="L592" s="49">
        <v>27606.530711759995</v>
      </c>
    </row>
    <row r="593" spans="1:12" ht="16.5" customHeight="1" x14ac:dyDescent="0.2">
      <c r="A593" s="113"/>
      <c r="B593" s="113"/>
      <c r="C593" s="113"/>
      <c r="D593" s="86" t="s">
        <v>81</v>
      </c>
      <c r="E593" s="87"/>
      <c r="F593" s="87"/>
      <c r="G593" s="87"/>
      <c r="H593" s="87"/>
      <c r="I593" s="87"/>
      <c r="J593" s="87"/>
      <c r="K593" s="87"/>
      <c r="L593" s="88"/>
    </row>
    <row r="594" spans="1:12" ht="16.5" x14ac:dyDescent="0.2">
      <c r="A594" s="113"/>
      <c r="B594" s="113"/>
      <c r="C594" s="113"/>
      <c r="D594" s="8" t="s">
        <v>505</v>
      </c>
      <c r="E594" s="77" t="s">
        <v>82</v>
      </c>
      <c r="F594" s="79">
        <v>37032.162023999997</v>
      </c>
      <c r="G594" s="79">
        <v>253422.4</v>
      </c>
      <c r="H594" s="79">
        <f>MIN(F594,G594)</f>
        <v>37032.162023999997</v>
      </c>
      <c r="I594" s="136" t="e">
        <f>AVERAGE(#REF!,H594)</f>
        <v>#REF!</v>
      </c>
      <c r="J594" s="138">
        <v>26683.670839999999</v>
      </c>
      <c r="K594" s="121">
        <v>37032.162023999997</v>
      </c>
      <c r="L594" s="121">
        <v>37032.162023999997</v>
      </c>
    </row>
    <row r="595" spans="1:12" ht="24.75" x14ac:dyDescent="0.2">
      <c r="A595" s="113"/>
      <c r="B595" s="113"/>
      <c r="C595" s="113"/>
      <c r="D595" s="8" t="s">
        <v>405</v>
      </c>
      <c r="E595" s="77"/>
      <c r="F595" s="79"/>
      <c r="G595" s="79"/>
      <c r="H595" s="79"/>
      <c r="I595" s="137"/>
      <c r="J595" s="138">
        <v>0</v>
      </c>
      <c r="K595" s="122"/>
      <c r="L595" s="122"/>
    </row>
    <row r="596" spans="1:12" ht="24.75" x14ac:dyDescent="0.2">
      <c r="A596" s="113"/>
      <c r="B596" s="113"/>
      <c r="C596" s="113"/>
      <c r="D596" s="8" t="s">
        <v>310</v>
      </c>
      <c r="E596" s="77"/>
      <c r="F596" s="79"/>
      <c r="G596" s="79"/>
      <c r="H596" s="79"/>
      <c r="I596" s="137"/>
      <c r="J596" s="138">
        <v>0</v>
      </c>
      <c r="K596" s="122"/>
      <c r="L596" s="122"/>
    </row>
    <row r="597" spans="1:12" ht="16.5" x14ac:dyDescent="0.2">
      <c r="A597" s="113"/>
      <c r="B597" s="113"/>
      <c r="C597" s="113"/>
      <c r="D597" s="8" t="s">
        <v>506</v>
      </c>
      <c r="E597" s="77"/>
      <c r="F597" s="79"/>
      <c r="G597" s="79"/>
      <c r="H597" s="79"/>
      <c r="I597" s="137"/>
      <c r="J597" s="138">
        <v>0</v>
      </c>
      <c r="K597" s="122"/>
      <c r="L597" s="122"/>
    </row>
    <row r="598" spans="1:12" ht="24.75" x14ac:dyDescent="0.2">
      <c r="A598" s="113"/>
      <c r="B598" s="113"/>
      <c r="C598" s="113"/>
      <c r="D598" s="8" t="s">
        <v>507</v>
      </c>
      <c r="E598" s="77"/>
      <c r="F598" s="79"/>
      <c r="G598" s="79"/>
      <c r="H598" s="79"/>
      <c r="I598" s="137"/>
      <c r="J598" s="138">
        <v>0</v>
      </c>
      <c r="K598" s="122"/>
      <c r="L598" s="122"/>
    </row>
    <row r="599" spans="1:12" ht="24.75" x14ac:dyDescent="0.2">
      <c r="A599" s="113"/>
      <c r="B599" s="113"/>
      <c r="C599" s="113"/>
      <c r="D599" s="8" t="s">
        <v>315</v>
      </c>
      <c r="E599" s="77"/>
      <c r="F599" s="79"/>
      <c r="G599" s="79"/>
      <c r="H599" s="79"/>
      <c r="I599" s="137"/>
      <c r="J599" s="138">
        <v>0</v>
      </c>
      <c r="K599" s="122"/>
      <c r="L599" s="122"/>
    </row>
    <row r="600" spans="1:12" ht="24.75" x14ac:dyDescent="0.2">
      <c r="A600" s="113"/>
      <c r="B600" s="113"/>
      <c r="C600" s="113"/>
      <c r="D600" s="8" t="s">
        <v>508</v>
      </c>
      <c r="E600" s="77"/>
      <c r="F600" s="79"/>
      <c r="G600" s="79"/>
      <c r="H600" s="79"/>
      <c r="I600" s="137"/>
      <c r="J600" s="138">
        <v>0</v>
      </c>
      <c r="K600" s="122"/>
      <c r="L600" s="122"/>
    </row>
    <row r="601" spans="1:12" ht="33" x14ac:dyDescent="0.2">
      <c r="A601" s="113"/>
      <c r="B601" s="113"/>
      <c r="C601" s="113"/>
      <c r="D601" s="8" t="s">
        <v>509</v>
      </c>
      <c r="E601" s="77"/>
      <c r="F601" s="79"/>
      <c r="G601" s="79"/>
      <c r="H601" s="79"/>
      <c r="I601" s="137"/>
      <c r="J601" s="138">
        <v>0</v>
      </c>
      <c r="K601" s="122"/>
      <c r="L601" s="122"/>
    </row>
    <row r="602" spans="1:12" ht="41.25" x14ac:dyDescent="0.2">
      <c r="A602" s="114"/>
      <c r="B602" s="114"/>
      <c r="C602" s="114"/>
      <c r="D602" s="8" t="s">
        <v>510</v>
      </c>
      <c r="E602" s="77"/>
      <c r="F602" s="79"/>
      <c r="G602" s="79"/>
      <c r="H602" s="79"/>
      <c r="I602" s="137"/>
      <c r="J602" s="138">
        <v>0</v>
      </c>
      <c r="K602" s="123"/>
      <c r="L602" s="123"/>
    </row>
    <row r="603" spans="1:12" ht="20.25" customHeight="1" x14ac:dyDescent="0.2">
      <c r="A603" s="112">
        <v>17</v>
      </c>
      <c r="B603" s="112" t="s">
        <v>511</v>
      </c>
      <c r="C603" s="112" t="s">
        <v>302</v>
      </c>
      <c r="D603" s="86" t="s">
        <v>15</v>
      </c>
      <c r="E603" s="87"/>
      <c r="F603" s="87"/>
      <c r="G603" s="87"/>
      <c r="H603" s="87"/>
      <c r="I603" s="87"/>
      <c r="J603" s="87"/>
      <c r="K603" s="87"/>
      <c r="L603" s="88"/>
    </row>
    <row r="604" spans="1:12" ht="24.75" x14ac:dyDescent="0.2">
      <c r="A604" s="113"/>
      <c r="B604" s="113"/>
      <c r="C604" s="113"/>
      <c r="D604" s="8" t="s">
        <v>512</v>
      </c>
      <c r="E604" s="7" t="s">
        <v>17</v>
      </c>
      <c r="F604" s="9">
        <v>938400</v>
      </c>
      <c r="G604" s="9">
        <v>714298.69</v>
      </c>
      <c r="H604" s="9">
        <f>MIN(F604,G604)</f>
        <v>714298.69</v>
      </c>
      <c r="I604" s="26">
        <f>H604</f>
        <v>714298.69</v>
      </c>
      <c r="K604" s="49">
        <v>714298.69</v>
      </c>
      <c r="L604" s="49">
        <v>714298.69</v>
      </c>
    </row>
    <row r="605" spans="1:12" ht="24.75" x14ac:dyDescent="0.2">
      <c r="A605" s="113"/>
      <c r="B605" s="113"/>
      <c r="C605" s="113"/>
      <c r="D605" s="8" t="s">
        <v>513</v>
      </c>
      <c r="E605" s="7" t="s">
        <v>17</v>
      </c>
      <c r="F605" s="9">
        <v>80747.683216199992</v>
      </c>
      <c r="G605" s="9">
        <v>262342.64</v>
      </c>
      <c r="H605" s="9">
        <f t="shared" ref="H605:H606" si="25">MIN(F605,G605)</f>
        <v>80747.683216199992</v>
      </c>
      <c r="I605" s="26" t="e">
        <f>AVERAGE(#REF!,H605)</f>
        <v>#REF!</v>
      </c>
      <c r="J605" s="57">
        <v>13261.005322199999</v>
      </c>
      <c r="K605" s="49">
        <v>80747.683216199992</v>
      </c>
      <c r="L605" s="49">
        <v>80747.683216199992</v>
      </c>
    </row>
    <row r="606" spans="1:12" ht="33" x14ac:dyDescent="0.2">
      <c r="A606" s="113"/>
      <c r="B606" s="113"/>
      <c r="C606" s="113"/>
      <c r="D606" s="8" t="s">
        <v>514</v>
      </c>
      <c r="E606" s="7" t="s">
        <v>17</v>
      </c>
      <c r="F606" s="9">
        <v>138485.41904340003</v>
      </c>
      <c r="G606" s="9">
        <v>333385.64</v>
      </c>
      <c r="H606" s="9">
        <f t="shared" si="25"/>
        <v>138485.41904340003</v>
      </c>
      <c r="I606" s="26" t="e">
        <f>AVERAGE(#REF!,H606)</f>
        <v>#REF!</v>
      </c>
      <c r="J606" s="57">
        <v>19891.994911599999</v>
      </c>
      <c r="K606" s="49">
        <v>138485.41904340003</v>
      </c>
      <c r="L606" s="49">
        <v>138485.41904340003</v>
      </c>
    </row>
    <row r="607" spans="1:12" ht="16.5" customHeight="1" x14ac:dyDescent="0.2">
      <c r="A607" s="113"/>
      <c r="B607" s="113"/>
      <c r="C607" s="113"/>
      <c r="D607" s="86" t="s">
        <v>81</v>
      </c>
      <c r="E607" s="87"/>
      <c r="F607" s="87"/>
      <c r="G607" s="87"/>
      <c r="H607" s="87"/>
      <c r="I607" s="87"/>
      <c r="J607" s="87"/>
      <c r="K607" s="87"/>
      <c r="L607" s="88"/>
    </row>
    <row r="608" spans="1:12" ht="16.5" x14ac:dyDescent="0.2">
      <c r="A608" s="113"/>
      <c r="B608" s="113"/>
      <c r="C608" s="113"/>
      <c r="D608" s="8" t="s">
        <v>505</v>
      </c>
      <c r="E608" s="77" t="s">
        <v>82</v>
      </c>
      <c r="F608" s="79">
        <v>38960.807834520005</v>
      </c>
      <c r="G608" s="79">
        <v>265132</v>
      </c>
      <c r="H608" s="79">
        <f>MIN(F608,G608)</f>
        <v>38960.807834520005</v>
      </c>
      <c r="I608" s="136" t="e">
        <f>AVERAGE(#REF!,H608)</f>
        <v>#REF!</v>
      </c>
      <c r="J608" s="138">
        <v>26683.670839999999</v>
      </c>
      <c r="K608" s="121">
        <v>38960.807834520005</v>
      </c>
      <c r="L608" s="121">
        <v>38960.807834520005</v>
      </c>
    </row>
    <row r="609" spans="1:12" ht="24.75" x14ac:dyDescent="0.2">
      <c r="A609" s="113"/>
      <c r="B609" s="113"/>
      <c r="C609" s="113"/>
      <c r="D609" s="8" t="s">
        <v>405</v>
      </c>
      <c r="E609" s="77"/>
      <c r="F609" s="79">
        <v>0</v>
      </c>
      <c r="G609" s="79"/>
      <c r="H609" s="79">
        <v>0</v>
      </c>
      <c r="I609" s="137"/>
      <c r="J609" s="138">
        <v>0</v>
      </c>
      <c r="K609" s="122"/>
      <c r="L609" s="122"/>
    </row>
    <row r="610" spans="1:12" ht="24.75" x14ac:dyDescent="0.2">
      <c r="A610" s="113"/>
      <c r="B610" s="113"/>
      <c r="C610" s="113"/>
      <c r="D610" s="8" t="s">
        <v>515</v>
      </c>
      <c r="E610" s="77"/>
      <c r="F610" s="79">
        <v>0</v>
      </c>
      <c r="G610" s="79"/>
      <c r="H610" s="79">
        <v>0</v>
      </c>
      <c r="I610" s="137"/>
      <c r="J610" s="138">
        <v>0</v>
      </c>
      <c r="K610" s="122"/>
      <c r="L610" s="122"/>
    </row>
    <row r="611" spans="1:12" ht="16.5" x14ac:dyDescent="0.2">
      <c r="A611" s="113"/>
      <c r="B611" s="113"/>
      <c r="C611" s="113"/>
      <c r="D611" s="8" t="s">
        <v>516</v>
      </c>
      <c r="E611" s="77"/>
      <c r="F611" s="79">
        <v>0</v>
      </c>
      <c r="G611" s="79"/>
      <c r="H611" s="79">
        <v>0</v>
      </c>
      <c r="I611" s="137"/>
      <c r="J611" s="138">
        <v>0</v>
      </c>
      <c r="K611" s="122"/>
      <c r="L611" s="122"/>
    </row>
    <row r="612" spans="1:12" ht="16.5" x14ac:dyDescent="0.2">
      <c r="A612" s="113"/>
      <c r="B612" s="113"/>
      <c r="C612" s="113"/>
      <c r="D612" s="8" t="s">
        <v>506</v>
      </c>
      <c r="E612" s="77"/>
      <c r="F612" s="79">
        <v>0</v>
      </c>
      <c r="G612" s="79"/>
      <c r="H612" s="79">
        <v>0</v>
      </c>
      <c r="I612" s="137"/>
      <c r="J612" s="138">
        <v>0</v>
      </c>
      <c r="K612" s="122"/>
      <c r="L612" s="122"/>
    </row>
    <row r="613" spans="1:12" ht="24.75" x14ac:dyDescent="0.2">
      <c r="A613" s="113"/>
      <c r="B613" s="113"/>
      <c r="C613" s="113"/>
      <c r="D613" s="8" t="s">
        <v>315</v>
      </c>
      <c r="E613" s="77"/>
      <c r="F613" s="79">
        <v>0</v>
      </c>
      <c r="G613" s="79"/>
      <c r="H613" s="79">
        <v>0</v>
      </c>
      <c r="I613" s="137"/>
      <c r="J613" s="138">
        <v>0</v>
      </c>
      <c r="K613" s="122"/>
      <c r="L613" s="122"/>
    </row>
    <row r="614" spans="1:12" ht="33" x14ac:dyDescent="0.2">
      <c r="A614" s="113"/>
      <c r="B614" s="113"/>
      <c r="C614" s="113"/>
      <c r="D614" s="8" t="s">
        <v>517</v>
      </c>
      <c r="E614" s="77"/>
      <c r="F614" s="79">
        <v>0</v>
      </c>
      <c r="G614" s="79"/>
      <c r="H614" s="79">
        <v>0</v>
      </c>
      <c r="I614" s="137"/>
      <c r="J614" s="138">
        <v>0</v>
      </c>
      <c r="K614" s="122"/>
      <c r="L614" s="122"/>
    </row>
    <row r="615" spans="1:12" ht="33" x14ac:dyDescent="0.2">
      <c r="A615" s="114"/>
      <c r="B615" s="114"/>
      <c r="C615" s="114"/>
      <c r="D615" s="8" t="s">
        <v>518</v>
      </c>
      <c r="E615" s="77"/>
      <c r="F615" s="79">
        <v>0</v>
      </c>
      <c r="G615" s="79"/>
      <c r="H615" s="79">
        <v>0</v>
      </c>
      <c r="I615" s="137"/>
      <c r="J615" s="138">
        <v>0</v>
      </c>
      <c r="K615" s="123"/>
      <c r="L615" s="123"/>
    </row>
    <row r="616" spans="1:12" ht="26.25" customHeight="1" x14ac:dyDescent="0.2">
      <c r="A616" s="112">
        <v>18</v>
      </c>
      <c r="B616" s="112" t="s">
        <v>519</v>
      </c>
      <c r="C616" s="112" t="s">
        <v>520</v>
      </c>
      <c r="D616" s="86" t="s">
        <v>15</v>
      </c>
      <c r="E616" s="87"/>
      <c r="F616" s="87"/>
      <c r="G616" s="87"/>
      <c r="H616" s="87"/>
      <c r="I616" s="87"/>
      <c r="J616" s="87"/>
      <c r="K616" s="87"/>
      <c r="L616" s="88"/>
    </row>
    <row r="617" spans="1:12" ht="49.5" x14ac:dyDescent="0.2">
      <c r="A617" s="113"/>
      <c r="B617" s="113"/>
      <c r="C617" s="113"/>
      <c r="D617" s="8" t="s">
        <v>521</v>
      </c>
      <c r="E617" s="7" t="s">
        <v>17</v>
      </c>
      <c r="F617" s="9">
        <v>161364.26717267997</v>
      </c>
      <c r="G617" s="9">
        <v>220150</v>
      </c>
      <c r="H617" s="9">
        <f>MIN(F617,G617)</f>
        <v>161364.26717267997</v>
      </c>
      <c r="I617" s="26" t="e">
        <f>AVERAGE(#REF!,H617)</f>
        <v>#REF!</v>
      </c>
      <c r="J617" s="57">
        <v>116271.66104379999</v>
      </c>
      <c r="K617" s="49">
        <v>161364.26717267997</v>
      </c>
      <c r="L617" s="49">
        <v>161364.26717267997</v>
      </c>
    </row>
    <row r="618" spans="1:12" ht="49.5" x14ac:dyDescent="0.2">
      <c r="A618" s="113"/>
      <c r="B618" s="113"/>
      <c r="C618" s="113"/>
      <c r="D618" s="8" t="s">
        <v>522</v>
      </c>
      <c r="E618" s="7" t="s">
        <v>17</v>
      </c>
      <c r="F618" s="9">
        <v>122696.74324908</v>
      </c>
      <c r="G618" s="9">
        <v>178753.47</v>
      </c>
      <c r="H618" s="9">
        <f t="shared" ref="H618:H634" si="26">MIN(F618,G618)</f>
        <v>122696.74324908</v>
      </c>
      <c r="I618" s="26" t="e">
        <f>AVERAGE(#REF!,H618)</f>
        <v>#REF!</v>
      </c>
      <c r="J618" s="57">
        <v>88409.623717800001</v>
      </c>
      <c r="K618" s="49">
        <v>122696.74324908</v>
      </c>
      <c r="L618" s="49">
        <v>122696.74324908</v>
      </c>
    </row>
    <row r="619" spans="1:12" ht="49.5" x14ac:dyDescent="0.2">
      <c r="A619" s="113"/>
      <c r="B619" s="113"/>
      <c r="C619" s="113"/>
      <c r="D619" s="8" t="s">
        <v>523</v>
      </c>
      <c r="E619" s="7" t="s">
        <v>17</v>
      </c>
      <c r="F619" s="9">
        <v>122696.74324908</v>
      </c>
      <c r="G619" s="9">
        <v>180918.08000000002</v>
      </c>
      <c r="H619" s="9">
        <f t="shared" si="26"/>
        <v>122696.74324908</v>
      </c>
      <c r="I619" s="26" t="e">
        <f>AVERAGE(#REF!,H619)</f>
        <v>#REF!</v>
      </c>
      <c r="J619" s="57">
        <v>88409.623717800001</v>
      </c>
      <c r="K619" s="49">
        <v>122696.74324908</v>
      </c>
      <c r="L619" s="49">
        <v>122696.74324908</v>
      </c>
    </row>
    <row r="620" spans="1:12" ht="49.5" x14ac:dyDescent="0.2">
      <c r="A620" s="113"/>
      <c r="B620" s="113"/>
      <c r="C620" s="113"/>
      <c r="D620" s="8" t="s">
        <v>524</v>
      </c>
      <c r="E620" s="7" t="s">
        <v>17</v>
      </c>
      <c r="F620" s="9">
        <v>16104.935864159999</v>
      </c>
      <c r="G620" s="9">
        <v>113050</v>
      </c>
      <c r="H620" s="9">
        <f t="shared" si="26"/>
        <v>16104.935864159999</v>
      </c>
      <c r="I620" s="26" t="e">
        <f>AVERAGE(#REF!,H620)</f>
        <v>#REF!</v>
      </c>
      <c r="J620" s="57">
        <v>11604.475245599999</v>
      </c>
      <c r="K620" s="49">
        <v>16104.935864159999</v>
      </c>
      <c r="L620" s="49">
        <v>16104.935864159999</v>
      </c>
    </row>
    <row r="621" spans="1:12" ht="24.75" x14ac:dyDescent="0.2">
      <c r="A621" s="113"/>
      <c r="B621" s="113"/>
      <c r="C621" s="113"/>
      <c r="D621" s="8" t="s">
        <v>525</v>
      </c>
      <c r="E621" s="7" t="s">
        <v>17</v>
      </c>
      <c r="F621" s="9">
        <v>90865.30237356</v>
      </c>
      <c r="G621" s="9">
        <v>380800</v>
      </c>
      <c r="H621" s="9">
        <f t="shared" si="26"/>
        <v>90865.30237356</v>
      </c>
      <c r="I621" s="26" t="e">
        <f>AVERAGE(#REF!,H621)</f>
        <v>#REF!</v>
      </c>
      <c r="J621" s="57">
        <v>65473.353074599996</v>
      </c>
      <c r="K621" s="49">
        <v>90865.30237356</v>
      </c>
      <c r="L621" s="49">
        <v>90865.30237356</v>
      </c>
    </row>
    <row r="622" spans="1:12" ht="24.75" x14ac:dyDescent="0.2">
      <c r="A622" s="113"/>
      <c r="B622" s="113"/>
      <c r="C622" s="113"/>
      <c r="D622" s="8" t="s">
        <v>526</v>
      </c>
      <c r="E622" s="7" t="s">
        <v>17</v>
      </c>
      <c r="F622" s="9">
        <v>37310.579008560002</v>
      </c>
      <c r="G622" s="9">
        <v>185640</v>
      </c>
      <c r="H622" s="9">
        <f t="shared" si="26"/>
        <v>37310.579008560002</v>
      </c>
      <c r="I622" s="26" t="e">
        <f>AVERAGE(#REF!,H622)</f>
        <v>#REF!</v>
      </c>
      <c r="J622" s="57">
        <v>26884.2852996</v>
      </c>
      <c r="K622" s="49">
        <v>37310.579008560002</v>
      </c>
      <c r="L622" s="49">
        <v>37310.579008560002</v>
      </c>
    </row>
    <row r="623" spans="1:12" ht="33" x14ac:dyDescent="0.2">
      <c r="A623" s="113"/>
      <c r="B623" s="113"/>
      <c r="C623" s="113"/>
      <c r="D623" s="8" t="s">
        <v>527</v>
      </c>
      <c r="E623" s="7" t="s">
        <v>17</v>
      </c>
      <c r="F623" s="9">
        <v>602922.79237476003</v>
      </c>
      <c r="G623" s="9">
        <v>1904304.6400000001</v>
      </c>
      <c r="H623" s="9">
        <f t="shared" si="26"/>
        <v>602922.79237476003</v>
      </c>
      <c r="I623" s="26" t="e">
        <f>AVERAGE(#REF!,H623)</f>
        <v>#REF!</v>
      </c>
      <c r="J623" s="57">
        <v>434438.40311660001</v>
      </c>
      <c r="K623" s="49">
        <v>602922.79237476003</v>
      </c>
      <c r="L623" s="49">
        <v>602922.79237476003</v>
      </c>
    </row>
    <row r="624" spans="1:12" ht="33" x14ac:dyDescent="0.2">
      <c r="A624" s="113"/>
      <c r="B624" s="113"/>
      <c r="C624" s="113"/>
      <c r="D624" s="8" t="s">
        <v>528</v>
      </c>
      <c r="E624" s="7" t="s">
        <v>17</v>
      </c>
      <c r="F624" s="9">
        <v>189072.16329144</v>
      </c>
      <c r="G624" s="9">
        <v>381104.64000000001</v>
      </c>
      <c r="H624" s="9">
        <f t="shared" si="26"/>
        <v>189072.16329144</v>
      </c>
      <c r="I624" s="26" t="e">
        <f>AVERAGE(#REF!,H624)</f>
        <v>#REF!</v>
      </c>
      <c r="J624" s="57">
        <v>136236.69520039999</v>
      </c>
      <c r="K624" s="49">
        <v>189072.16329144</v>
      </c>
      <c r="L624" s="49">
        <v>189072.16329144</v>
      </c>
    </row>
    <row r="625" spans="1:12" ht="33" x14ac:dyDescent="0.2">
      <c r="A625" s="113"/>
      <c r="B625" s="113"/>
      <c r="C625" s="113"/>
      <c r="D625" s="8" t="s">
        <v>529</v>
      </c>
      <c r="E625" s="7" t="s">
        <v>17</v>
      </c>
      <c r="F625" s="9">
        <v>189072.16329144</v>
      </c>
      <c r="G625" s="9">
        <v>470235.64</v>
      </c>
      <c r="H625" s="9">
        <f t="shared" si="26"/>
        <v>189072.16329144</v>
      </c>
      <c r="I625" s="26" t="e">
        <f>AVERAGE(#REF!,H625)</f>
        <v>#REF!</v>
      </c>
      <c r="J625" s="57">
        <v>136236.69520039999</v>
      </c>
      <c r="K625" s="49">
        <v>189072.16329144</v>
      </c>
      <c r="L625" s="49">
        <v>189072.16329144</v>
      </c>
    </row>
    <row r="626" spans="1:12" ht="24.75" x14ac:dyDescent="0.2">
      <c r="A626" s="113"/>
      <c r="B626" s="113"/>
      <c r="C626" s="113"/>
      <c r="D626" s="8" t="s">
        <v>530</v>
      </c>
      <c r="E626" s="7" t="s">
        <v>17</v>
      </c>
      <c r="F626" s="9">
        <v>33741.165143400001</v>
      </c>
      <c r="G626" s="9">
        <v>249900</v>
      </c>
      <c r="H626" s="9">
        <f t="shared" si="26"/>
        <v>33741.165143400001</v>
      </c>
      <c r="I626" s="26" t="e">
        <f>AVERAGE(#REF!,H626)</f>
        <v>#REF!</v>
      </c>
      <c r="J626" s="57">
        <v>24312.330019000001</v>
      </c>
      <c r="K626" s="49">
        <v>33741.165143400001</v>
      </c>
      <c r="L626" s="49">
        <v>33741.165143400001</v>
      </c>
    </row>
    <row r="627" spans="1:12" ht="33" x14ac:dyDescent="0.2">
      <c r="A627" s="113"/>
      <c r="B627" s="113"/>
      <c r="C627" s="113"/>
      <c r="D627" s="8" t="s">
        <v>531</v>
      </c>
      <c r="E627" s="7" t="s">
        <v>17</v>
      </c>
      <c r="F627" s="9">
        <v>40831.337478359994</v>
      </c>
      <c r="G627" s="9">
        <v>180880</v>
      </c>
      <c r="H627" s="9">
        <f t="shared" si="26"/>
        <v>40831.337478359994</v>
      </c>
      <c r="I627" s="26" t="e">
        <f>AVERAGE(#REF!,H627)</f>
        <v>#REF!</v>
      </c>
      <c r="J627" s="57">
        <v>29421.181742599998</v>
      </c>
      <c r="K627" s="49">
        <v>40831.337478359994</v>
      </c>
      <c r="L627" s="49">
        <v>40831.337478359994</v>
      </c>
    </row>
    <row r="628" spans="1:12" ht="41.25" x14ac:dyDescent="0.2">
      <c r="A628" s="113"/>
      <c r="B628" s="113"/>
      <c r="C628" s="113"/>
      <c r="D628" s="8" t="s">
        <v>532</v>
      </c>
      <c r="E628" s="7" t="s">
        <v>17</v>
      </c>
      <c r="F628" s="9">
        <v>107360.83293936</v>
      </c>
      <c r="G628" s="9">
        <v>238537.88</v>
      </c>
      <c r="H628" s="9">
        <f t="shared" si="26"/>
        <v>107360.83293936</v>
      </c>
      <c r="I628" s="26" t="e">
        <f>AVERAGE(#REF!,H628)</f>
        <v>#REF!</v>
      </c>
      <c r="J628" s="57">
        <v>77359.2728776</v>
      </c>
      <c r="K628" s="49">
        <v>107360.83293936</v>
      </c>
      <c r="L628" s="49">
        <v>107360.83293936</v>
      </c>
    </row>
    <row r="629" spans="1:12" ht="33" x14ac:dyDescent="0.2">
      <c r="A629" s="113"/>
      <c r="B629" s="113"/>
      <c r="C629" s="113"/>
      <c r="D629" s="8" t="s">
        <v>533</v>
      </c>
      <c r="E629" s="7" t="s">
        <v>17</v>
      </c>
      <c r="F629" s="9">
        <v>644159.59148111998</v>
      </c>
      <c r="G629" s="9">
        <v>1016511.09</v>
      </c>
      <c r="H629" s="9">
        <f t="shared" si="26"/>
        <v>644159.59148111998</v>
      </c>
      <c r="I629" s="26" t="e">
        <f>AVERAGE(#REF!,H629)</f>
        <v>#REF!</v>
      </c>
      <c r="J629" s="57">
        <v>464151.74183920003</v>
      </c>
      <c r="K629" s="49">
        <v>644159.59148111998</v>
      </c>
      <c r="L629" s="49">
        <v>644159.59148111998</v>
      </c>
    </row>
    <row r="630" spans="1:12" ht="41.25" x14ac:dyDescent="0.2">
      <c r="A630" s="113"/>
      <c r="B630" s="113"/>
      <c r="C630" s="113"/>
      <c r="D630" s="8" t="s">
        <v>534</v>
      </c>
      <c r="E630" s="7" t="s">
        <v>17</v>
      </c>
      <c r="F630" s="9">
        <v>644159.59148111998</v>
      </c>
      <c r="G630" s="9">
        <v>940353.47</v>
      </c>
      <c r="H630" s="9">
        <f t="shared" si="26"/>
        <v>644159.59148111998</v>
      </c>
      <c r="I630" s="26" t="e">
        <f>AVERAGE(#REF!,H630)</f>
        <v>#REF!</v>
      </c>
      <c r="J630" s="57">
        <v>500744.40358420002</v>
      </c>
      <c r="K630" s="49">
        <v>644159.59148111998</v>
      </c>
      <c r="L630" s="49">
        <v>644159.59148111998</v>
      </c>
    </row>
    <row r="631" spans="1:12" ht="33" x14ac:dyDescent="0.2">
      <c r="A631" s="113"/>
      <c r="B631" s="113"/>
      <c r="C631" s="113"/>
      <c r="D631" s="8" t="s">
        <v>535</v>
      </c>
      <c r="E631" s="7" t="s">
        <v>17</v>
      </c>
      <c r="F631" s="9">
        <v>644159.59148111998</v>
      </c>
      <c r="G631" s="9">
        <v>773648.75</v>
      </c>
      <c r="H631" s="9">
        <f t="shared" si="26"/>
        <v>644159.59148111998</v>
      </c>
      <c r="I631" s="26" t="e">
        <f>AVERAGE(#REF!,H631)</f>
        <v>#REF!</v>
      </c>
      <c r="J631" s="57">
        <v>464151.74183920003</v>
      </c>
      <c r="K631" s="49">
        <v>644159.59148111998</v>
      </c>
      <c r="L631" s="49">
        <v>644159.59148111998</v>
      </c>
    </row>
    <row r="632" spans="1:12" ht="33" x14ac:dyDescent="0.2">
      <c r="A632" s="113"/>
      <c r="B632" s="113"/>
      <c r="C632" s="113"/>
      <c r="D632" s="8" t="s">
        <v>536</v>
      </c>
      <c r="E632" s="7" t="s">
        <v>17</v>
      </c>
      <c r="F632" s="9">
        <v>694943.66038811987</v>
      </c>
      <c r="G632" s="9">
        <v>666698.68999999994</v>
      </c>
      <c r="H632" s="9">
        <f t="shared" si="26"/>
        <v>666698.68999999994</v>
      </c>
      <c r="I632" s="26" t="e">
        <f>AVERAGE(#REF!,H632)</f>
        <v>#REF!</v>
      </c>
      <c r="J632" s="57">
        <v>464151.74183920003</v>
      </c>
      <c r="K632" s="49">
        <v>666698.68999999994</v>
      </c>
      <c r="L632" s="49">
        <v>666698.68999999994</v>
      </c>
    </row>
    <row r="633" spans="1:12" ht="24.75" x14ac:dyDescent="0.2">
      <c r="A633" s="113"/>
      <c r="B633" s="113"/>
      <c r="C633" s="113"/>
      <c r="D633" s="8" t="s">
        <v>537</v>
      </c>
      <c r="E633" s="7" t="s">
        <v>17</v>
      </c>
      <c r="F633" s="9">
        <v>383426.14005695999</v>
      </c>
      <c r="G633" s="9">
        <v>669423.79</v>
      </c>
      <c r="H633" s="9">
        <f t="shared" si="26"/>
        <v>383426.14005695999</v>
      </c>
      <c r="I633" s="26" t="e">
        <f>AVERAGE(#REF!,H633)</f>
        <v>#REF!</v>
      </c>
      <c r="J633" s="57">
        <v>276279.22199360002</v>
      </c>
      <c r="K633" s="49">
        <v>383426.14005695999</v>
      </c>
      <c r="L633" s="49">
        <v>383426.14005695999</v>
      </c>
    </row>
    <row r="634" spans="1:12" ht="33" x14ac:dyDescent="0.2">
      <c r="A634" s="113"/>
      <c r="B634" s="113"/>
      <c r="C634" s="113"/>
      <c r="D634" s="3" t="s">
        <v>538</v>
      </c>
      <c r="E634" s="7" t="s">
        <v>17</v>
      </c>
      <c r="F634" s="9">
        <v>181560</v>
      </c>
      <c r="G634" s="9">
        <v>536928</v>
      </c>
      <c r="H634" s="9">
        <f t="shared" si="26"/>
        <v>181560</v>
      </c>
      <c r="I634" s="26">
        <f>AVERAGE(H634)</f>
        <v>181560</v>
      </c>
      <c r="K634" s="49">
        <v>181560</v>
      </c>
      <c r="L634" s="49">
        <v>181560</v>
      </c>
    </row>
    <row r="635" spans="1:12" ht="16.5" customHeight="1" x14ac:dyDescent="0.2">
      <c r="A635" s="113"/>
      <c r="B635" s="113"/>
      <c r="C635" s="113"/>
      <c r="D635" s="86" t="s">
        <v>81</v>
      </c>
      <c r="E635" s="87"/>
      <c r="F635" s="87"/>
      <c r="G635" s="87"/>
      <c r="H635" s="87"/>
      <c r="I635" s="87"/>
      <c r="J635" s="87"/>
      <c r="K635" s="87"/>
      <c r="L635" s="88"/>
    </row>
    <row r="636" spans="1:12" x14ac:dyDescent="0.2">
      <c r="A636" s="113"/>
      <c r="B636" s="113"/>
      <c r="C636" s="113"/>
      <c r="D636" s="8" t="s">
        <v>539</v>
      </c>
      <c r="E636" s="77" t="s">
        <v>82</v>
      </c>
      <c r="F636" s="79">
        <v>35410.315512000001</v>
      </c>
      <c r="G636" s="79">
        <v>453407.85</v>
      </c>
      <c r="H636" s="79">
        <f>MIN(F636,G636)</f>
        <v>35410.315512000001</v>
      </c>
      <c r="I636" s="136" t="e">
        <f>AVERAGE(#REF!,H636)</f>
        <v>#REF!</v>
      </c>
      <c r="J636" s="138">
        <v>25515.04292</v>
      </c>
      <c r="K636" s="121">
        <v>35410.315512000001</v>
      </c>
      <c r="L636" s="121">
        <v>35410.315512000001</v>
      </c>
    </row>
    <row r="637" spans="1:12" ht="16.5" x14ac:dyDescent="0.2">
      <c r="A637" s="113"/>
      <c r="B637" s="113"/>
      <c r="C637" s="113"/>
      <c r="D637" s="8" t="s">
        <v>540</v>
      </c>
      <c r="E637" s="77"/>
      <c r="F637" s="79">
        <v>0</v>
      </c>
      <c r="G637" s="79"/>
      <c r="H637" s="79">
        <v>0</v>
      </c>
      <c r="I637" s="137"/>
      <c r="J637" s="138">
        <v>0</v>
      </c>
      <c r="K637" s="122"/>
      <c r="L637" s="122"/>
    </row>
    <row r="638" spans="1:12" ht="24.75" x14ac:dyDescent="0.2">
      <c r="A638" s="113"/>
      <c r="B638" s="113"/>
      <c r="C638" s="113"/>
      <c r="D638" s="8" t="s">
        <v>405</v>
      </c>
      <c r="E638" s="77"/>
      <c r="F638" s="79">
        <v>0</v>
      </c>
      <c r="G638" s="79"/>
      <c r="H638" s="79">
        <v>0</v>
      </c>
      <c r="I638" s="137"/>
      <c r="J638" s="138">
        <v>0</v>
      </c>
      <c r="K638" s="122"/>
      <c r="L638" s="122"/>
    </row>
    <row r="639" spans="1:12" ht="16.5" x14ac:dyDescent="0.2">
      <c r="A639" s="113"/>
      <c r="B639" s="113"/>
      <c r="C639" s="113"/>
      <c r="D639" s="8" t="s">
        <v>541</v>
      </c>
      <c r="E639" s="77"/>
      <c r="F639" s="79">
        <v>0</v>
      </c>
      <c r="G639" s="79"/>
      <c r="H639" s="79">
        <v>0</v>
      </c>
      <c r="I639" s="137"/>
      <c r="J639" s="138">
        <v>0</v>
      </c>
      <c r="K639" s="122"/>
      <c r="L639" s="122"/>
    </row>
    <row r="640" spans="1:12" ht="24.75" x14ac:dyDescent="0.2">
      <c r="A640" s="113"/>
      <c r="B640" s="113"/>
      <c r="C640" s="113"/>
      <c r="D640" s="8" t="s">
        <v>542</v>
      </c>
      <c r="E640" s="77"/>
      <c r="F640" s="79">
        <v>0</v>
      </c>
      <c r="G640" s="79"/>
      <c r="H640" s="79">
        <v>0</v>
      </c>
      <c r="I640" s="137"/>
      <c r="J640" s="138">
        <v>0</v>
      </c>
      <c r="K640" s="122"/>
      <c r="L640" s="122"/>
    </row>
    <row r="641" spans="1:12" ht="24.75" x14ac:dyDescent="0.2">
      <c r="A641" s="113"/>
      <c r="B641" s="113"/>
      <c r="C641" s="113"/>
      <c r="D641" s="8" t="s">
        <v>543</v>
      </c>
      <c r="E641" s="77"/>
      <c r="F641" s="79">
        <v>0</v>
      </c>
      <c r="G641" s="79"/>
      <c r="H641" s="79">
        <v>0</v>
      </c>
      <c r="I641" s="137"/>
      <c r="J641" s="138">
        <v>0</v>
      </c>
      <c r="K641" s="122"/>
      <c r="L641" s="122"/>
    </row>
    <row r="642" spans="1:12" ht="33" x14ac:dyDescent="0.2">
      <c r="A642" s="113"/>
      <c r="B642" s="113"/>
      <c r="C642" s="113"/>
      <c r="D642" s="8" t="s">
        <v>544</v>
      </c>
      <c r="E642" s="77"/>
      <c r="F642" s="79">
        <v>0</v>
      </c>
      <c r="G642" s="79"/>
      <c r="H642" s="79">
        <v>0</v>
      </c>
      <c r="I642" s="137"/>
      <c r="J642" s="138">
        <v>0</v>
      </c>
      <c r="K642" s="122"/>
      <c r="L642" s="122"/>
    </row>
    <row r="643" spans="1:12" ht="24.75" x14ac:dyDescent="0.2">
      <c r="A643" s="113"/>
      <c r="B643" s="113"/>
      <c r="C643" s="113"/>
      <c r="D643" s="8" t="s">
        <v>545</v>
      </c>
      <c r="E643" s="77"/>
      <c r="F643" s="79">
        <v>0</v>
      </c>
      <c r="G643" s="79"/>
      <c r="H643" s="79">
        <v>0</v>
      </c>
      <c r="I643" s="137"/>
      <c r="J643" s="138">
        <v>0</v>
      </c>
      <c r="K643" s="122"/>
      <c r="L643" s="122"/>
    </row>
    <row r="644" spans="1:12" ht="24.75" x14ac:dyDescent="0.2">
      <c r="A644" s="113"/>
      <c r="B644" s="113"/>
      <c r="C644" s="113"/>
      <c r="D644" s="8" t="s">
        <v>546</v>
      </c>
      <c r="E644" s="77"/>
      <c r="F644" s="79">
        <v>0</v>
      </c>
      <c r="G644" s="79"/>
      <c r="H644" s="79">
        <v>0</v>
      </c>
      <c r="I644" s="137"/>
      <c r="J644" s="138">
        <v>0</v>
      </c>
      <c r="K644" s="122"/>
      <c r="L644" s="122"/>
    </row>
    <row r="645" spans="1:12" ht="24.75" x14ac:dyDescent="0.2">
      <c r="A645" s="113"/>
      <c r="B645" s="113"/>
      <c r="C645" s="113"/>
      <c r="D645" s="8" t="s">
        <v>547</v>
      </c>
      <c r="E645" s="77"/>
      <c r="F645" s="79">
        <v>0</v>
      </c>
      <c r="G645" s="79"/>
      <c r="H645" s="79">
        <v>0</v>
      </c>
      <c r="I645" s="137"/>
      <c r="J645" s="138">
        <v>0</v>
      </c>
      <c r="K645" s="122"/>
      <c r="L645" s="122"/>
    </row>
    <row r="646" spans="1:12" ht="16.5" x14ac:dyDescent="0.2">
      <c r="A646" s="114"/>
      <c r="B646" s="114"/>
      <c r="C646" s="114"/>
      <c r="D646" s="8" t="s">
        <v>548</v>
      </c>
      <c r="E646" s="77"/>
      <c r="F646" s="79">
        <v>0</v>
      </c>
      <c r="G646" s="79"/>
      <c r="H646" s="79">
        <v>0</v>
      </c>
      <c r="I646" s="137"/>
      <c r="J646" s="138">
        <v>0</v>
      </c>
      <c r="K646" s="123"/>
      <c r="L646" s="123"/>
    </row>
    <row r="647" spans="1:12" ht="16.5" x14ac:dyDescent="0.2">
      <c r="A647" s="112">
        <v>19</v>
      </c>
      <c r="B647" s="112" t="s">
        <v>549</v>
      </c>
      <c r="C647" s="22" t="s">
        <v>550</v>
      </c>
      <c r="D647" s="86" t="s">
        <v>15</v>
      </c>
      <c r="E647" s="87"/>
      <c r="F647" s="87"/>
      <c r="G647" s="87"/>
      <c r="H647" s="87"/>
      <c r="I647" s="87"/>
      <c r="J647" s="87"/>
      <c r="K647" s="87"/>
      <c r="L647" s="88"/>
    </row>
    <row r="648" spans="1:12" ht="24.75" x14ac:dyDescent="0.2">
      <c r="A648" s="113"/>
      <c r="B648" s="113"/>
      <c r="C648" s="24"/>
      <c r="D648" s="8" t="s">
        <v>551</v>
      </c>
      <c r="E648" s="7" t="s">
        <v>17</v>
      </c>
      <c r="F648" s="9">
        <v>38343.154621200003</v>
      </c>
      <c r="G648" s="9">
        <v>178753.47</v>
      </c>
      <c r="H648" s="9">
        <f>MIN(F648,G648)</f>
        <v>38343.154621200003</v>
      </c>
      <c r="I648" s="26" t="e">
        <f>AVERAGE(#REF!,H648)</f>
        <v>#REF!</v>
      </c>
      <c r="J648" s="57">
        <v>54434.688513599998</v>
      </c>
      <c r="K648" s="49">
        <v>38343.154621200003</v>
      </c>
      <c r="L648" s="49">
        <v>38343.154621200003</v>
      </c>
    </row>
    <row r="649" spans="1:12" ht="24.75" x14ac:dyDescent="0.2">
      <c r="A649" s="113"/>
      <c r="B649" s="113"/>
      <c r="C649" s="24"/>
      <c r="D649" s="8" t="s">
        <v>552</v>
      </c>
      <c r="E649" s="7" t="s">
        <v>17</v>
      </c>
      <c r="F649" s="9">
        <v>381338.21540357405</v>
      </c>
      <c r="G649" s="9">
        <v>380800</v>
      </c>
      <c r="H649" s="9">
        <f t="shared" ref="H649:H653" si="27">MIN(F649,G649)</f>
        <v>380800</v>
      </c>
      <c r="I649" s="26">
        <f>H649</f>
        <v>380800</v>
      </c>
      <c r="K649" s="49">
        <v>380800</v>
      </c>
      <c r="L649" s="49">
        <v>380800</v>
      </c>
    </row>
    <row r="650" spans="1:12" ht="24.75" x14ac:dyDescent="0.2">
      <c r="A650" s="113"/>
      <c r="B650" s="113"/>
      <c r="C650" s="24"/>
      <c r="D650" s="8" t="s">
        <v>553</v>
      </c>
      <c r="E650" s="7" t="s">
        <v>17</v>
      </c>
      <c r="F650" s="9">
        <v>130365.37417331999</v>
      </c>
      <c r="G650" s="9">
        <v>1011645.1799999999</v>
      </c>
      <c r="H650" s="9">
        <f t="shared" si="27"/>
        <v>130365.37417331999</v>
      </c>
      <c r="I650" s="26">
        <f>H650</f>
        <v>130365.37417331999</v>
      </c>
      <c r="K650" s="49">
        <v>130365.37417331999</v>
      </c>
      <c r="L650" s="49">
        <v>130365.37417331999</v>
      </c>
    </row>
    <row r="651" spans="1:12" ht="24.75" x14ac:dyDescent="0.2">
      <c r="A651" s="113"/>
      <c r="B651" s="113"/>
      <c r="C651" s="24"/>
      <c r="D651" s="8" t="s">
        <v>445</v>
      </c>
      <c r="E651" s="7" t="s">
        <v>17</v>
      </c>
      <c r="F651" s="9">
        <v>1150282.4747871601</v>
      </c>
      <c r="G651" s="9">
        <v>3046400</v>
      </c>
      <c r="H651" s="9">
        <f t="shared" si="27"/>
        <v>1150282.4747871601</v>
      </c>
      <c r="I651" s="26">
        <f>H651</f>
        <v>1150282.4747871601</v>
      </c>
      <c r="J651" s="57">
        <v>75148.618395600002</v>
      </c>
      <c r="K651" s="49">
        <v>1150282.4747871601</v>
      </c>
      <c r="L651" s="49">
        <v>1150282.4747871601</v>
      </c>
    </row>
    <row r="652" spans="1:12" ht="33" x14ac:dyDescent="0.2">
      <c r="A652" s="113"/>
      <c r="B652" s="113"/>
      <c r="C652" s="24"/>
      <c r="D652" s="8" t="s">
        <v>554</v>
      </c>
      <c r="E652" s="7" t="s">
        <v>17</v>
      </c>
      <c r="F652" s="9">
        <v>143360.41935072001</v>
      </c>
      <c r="G652" s="9">
        <v>333200</v>
      </c>
      <c r="H652" s="9">
        <f t="shared" si="27"/>
        <v>143360.41935072001</v>
      </c>
      <c r="I652" s="26" t="e">
        <f>AVERAGE(#REF!,H652)</f>
        <v>#REF!</v>
      </c>
      <c r="J652" s="57">
        <v>86392.766699200001</v>
      </c>
      <c r="K652" s="49">
        <v>143360.41935072001</v>
      </c>
      <c r="L652" s="49">
        <v>143360.41935072001</v>
      </c>
    </row>
    <row r="653" spans="1:12" ht="16.5" x14ac:dyDescent="0.2">
      <c r="A653" s="113"/>
      <c r="B653" s="113"/>
      <c r="C653" s="24"/>
      <c r="D653" s="3" t="s">
        <v>555</v>
      </c>
      <c r="E653" s="7" t="s">
        <v>17</v>
      </c>
      <c r="F653" s="9">
        <v>241790.28416399998</v>
      </c>
      <c r="G653" s="9">
        <v>2975146.37</v>
      </c>
      <c r="H653" s="9">
        <f t="shared" si="27"/>
        <v>241790.28416399998</v>
      </c>
      <c r="I653" s="26">
        <f>H653</f>
        <v>241790.28416399998</v>
      </c>
      <c r="K653" s="49">
        <v>241790.28416399998</v>
      </c>
      <c r="L653" s="49">
        <v>241790.28416399998</v>
      </c>
    </row>
    <row r="654" spans="1:12" ht="16.5" customHeight="1" x14ac:dyDescent="0.2">
      <c r="A654" s="113"/>
      <c r="B654" s="113"/>
      <c r="C654" s="24"/>
      <c r="D654" s="86" t="s">
        <v>81</v>
      </c>
      <c r="E654" s="87"/>
      <c r="F654" s="87"/>
      <c r="G654" s="87"/>
      <c r="H654" s="87"/>
      <c r="I654" s="87"/>
      <c r="J654" s="87"/>
      <c r="K654" s="87"/>
      <c r="L654" s="88"/>
    </row>
    <row r="655" spans="1:12" ht="16.5" x14ac:dyDescent="0.2">
      <c r="A655" s="113"/>
      <c r="B655" s="113"/>
      <c r="C655" s="24"/>
      <c r="D655" s="8" t="s">
        <v>349</v>
      </c>
      <c r="E655" s="77" t="s">
        <v>82</v>
      </c>
      <c r="F655" s="79">
        <v>143060.37774600001</v>
      </c>
      <c r="G655" s="79">
        <v>618800</v>
      </c>
      <c r="H655" s="79">
        <f>MIN(F655,G655)</f>
        <v>143060.37774600001</v>
      </c>
      <c r="I655" s="136" t="e">
        <f>AVERAGE(#REF!,H655)</f>
        <v>#REF!</v>
      </c>
      <c r="J655" s="138">
        <v>251255.00279999999</v>
      </c>
      <c r="K655" s="121">
        <v>143060.37774600001</v>
      </c>
      <c r="L655" s="121">
        <v>143060.37774600001</v>
      </c>
    </row>
    <row r="656" spans="1:12" ht="33" x14ac:dyDescent="0.2">
      <c r="A656" s="113"/>
      <c r="B656" s="113"/>
      <c r="C656" s="24"/>
      <c r="D656" s="8" t="s">
        <v>350</v>
      </c>
      <c r="E656" s="77"/>
      <c r="F656" s="79">
        <v>0</v>
      </c>
      <c r="G656" s="79"/>
      <c r="H656" s="79">
        <v>0</v>
      </c>
      <c r="I656" s="137"/>
      <c r="J656" s="138">
        <v>0</v>
      </c>
      <c r="K656" s="122"/>
      <c r="L656" s="122"/>
    </row>
    <row r="657" spans="1:12" ht="24.75" x14ac:dyDescent="0.2">
      <c r="A657" s="113"/>
      <c r="B657" s="113"/>
      <c r="C657" s="24"/>
      <c r="D657" s="8" t="s">
        <v>351</v>
      </c>
      <c r="E657" s="77"/>
      <c r="F657" s="79">
        <v>0</v>
      </c>
      <c r="G657" s="79"/>
      <c r="H657" s="79">
        <v>0</v>
      </c>
      <c r="I657" s="137"/>
      <c r="J657" s="138">
        <v>0</v>
      </c>
      <c r="K657" s="122"/>
      <c r="L657" s="122"/>
    </row>
    <row r="658" spans="1:12" ht="33" x14ac:dyDescent="0.2">
      <c r="A658" s="113"/>
      <c r="B658" s="113"/>
      <c r="C658" s="24"/>
      <c r="D658" s="8" t="s">
        <v>556</v>
      </c>
      <c r="E658" s="77"/>
      <c r="F658" s="79">
        <v>0</v>
      </c>
      <c r="G658" s="79"/>
      <c r="H658" s="79">
        <v>0</v>
      </c>
      <c r="I658" s="137"/>
      <c r="J658" s="138">
        <v>0</v>
      </c>
      <c r="K658" s="122"/>
      <c r="L658" s="122"/>
    </row>
    <row r="659" spans="1:12" ht="33" x14ac:dyDescent="0.2">
      <c r="A659" s="113"/>
      <c r="B659" s="113"/>
      <c r="C659" s="24"/>
      <c r="D659" s="8" t="s">
        <v>352</v>
      </c>
      <c r="E659" s="77"/>
      <c r="F659" s="79">
        <v>0</v>
      </c>
      <c r="G659" s="79"/>
      <c r="H659" s="79">
        <v>0</v>
      </c>
      <c r="I659" s="137"/>
      <c r="J659" s="138">
        <v>0</v>
      </c>
      <c r="K659" s="122"/>
      <c r="L659" s="122"/>
    </row>
    <row r="660" spans="1:12" ht="24.75" x14ac:dyDescent="0.2">
      <c r="A660" s="114"/>
      <c r="B660" s="114"/>
      <c r="C660" s="23"/>
      <c r="D660" s="8" t="s">
        <v>335</v>
      </c>
      <c r="E660" s="77"/>
      <c r="F660" s="79">
        <v>0</v>
      </c>
      <c r="G660" s="79"/>
      <c r="H660" s="79">
        <v>0</v>
      </c>
      <c r="I660" s="137"/>
      <c r="J660" s="138">
        <v>0</v>
      </c>
      <c r="K660" s="123"/>
      <c r="L660" s="123"/>
    </row>
    <row r="661" spans="1:12" ht="23.25" customHeight="1" x14ac:dyDescent="0.2">
      <c r="A661" s="112">
        <v>20</v>
      </c>
      <c r="B661" s="112" t="s">
        <v>557</v>
      </c>
      <c r="C661" s="112" t="s">
        <v>558</v>
      </c>
      <c r="D661" s="86" t="s">
        <v>15</v>
      </c>
      <c r="E661" s="87"/>
      <c r="F661" s="87"/>
      <c r="G661" s="87"/>
      <c r="H661" s="87"/>
      <c r="I661" s="87"/>
      <c r="J661" s="87"/>
      <c r="K661" s="87"/>
      <c r="L661" s="88"/>
    </row>
    <row r="662" spans="1:12" ht="24.75" x14ac:dyDescent="0.2">
      <c r="A662" s="113"/>
      <c r="B662" s="113"/>
      <c r="C662" s="113"/>
      <c r="D662" s="8" t="s">
        <v>551</v>
      </c>
      <c r="E662" s="7" t="s">
        <v>17</v>
      </c>
      <c r="F662" s="9">
        <v>67382.316418560004</v>
      </c>
      <c r="G662" s="9">
        <v>142800</v>
      </c>
      <c r="H662" s="9">
        <f>MIN(F662,G662)</f>
        <v>67382.316418560004</v>
      </c>
      <c r="I662" s="26" t="e">
        <f>AVERAGE(#REF!,H662)</f>
        <v>#REF!</v>
      </c>
      <c r="J662" s="57">
        <v>48552.594649600003</v>
      </c>
      <c r="K662" s="49">
        <v>67382.316418560004</v>
      </c>
      <c r="L662" s="49">
        <v>67382.316418560004</v>
      </c>
    </row>
    <row r="663" spans="1:12" ht="41.25" x14ac:dyDescent="0.2">
      <c r="A663" s="113"/>
      <c r="B663" s="113"/>
      <c r="C663" s="113"/>
      <c r="D663" s="8" t="s">
        <v>559</v>
      </c>
      <c r="E663" s="7" t="s">
        <v>17</v>
      </c>
      <c r="F663" s="9">
        <v>18403.903294920001</v>
      </c>
      <c r="G663" s="9">
        <v>261946.37</v>
      </c>
      <c r="H663" s="9">
        <f t="shared" ref="H663:H674" si="28">MIN(F663,G663)</f>
        <v>18403.903294920001</v>
      </c>
      <c r="I663" s="26" t="e">
        <f>AVERAGE(#REF!,H663)</f>
        <v>#REF!</v>
      </c>
      <c r="J663" s="57">
        <v>13261.005322199999</v>
      </c>
      <c r="K663" s="49">
        <v>18403.903294920001</v>
      </c>
      <c r="L663" s="49">
        <v>18403.903294920001</v>
      </c>
    </row>
    <row r="664" spans="1:12" ht="24.75" x14ac:dyDescent="0.2">
      <c r="A664" s="113"/>
      <c r="B664" s="113"/>
      <c r="C664" s="113"/>
      <c r="D664" s="8" t="s">
        <v>552</v>
      </c>
      <c r="E664" s="7" t="s">
        <v>17</v>
      </c>
      <c r="F664" s="9">
        <v>262991.87269211997</v>
      </c>
      <c r="G664" s="9">
        <v>333200</v>
      </c>
      <c r="H664" s="9">
        <f t="shared" si="28"/>
        <v>262991.87269211997</v>
      </c>
      <c r="I664" s="26" t="e">
        <f>AVERAGE(#REF!,H664)</f>
        <v>#REF!</v>
      </c>
      <c r="J664" s="57">
        <v>189499.83422419999</v>
      </c>
      <c r="K664" s="49">
        <v>262991.87269211997</v>
      </c>
      <c r="L664" s="49">
        <v>262991.87269211997</v>
      </c>
    </row>
    <row r="665" spans="1:12" ht="33" x14ac:dyDescent="0.2">
      <c r="A665" s="113"/>
      <c r="B665" s="113"/>
      <c r="C665" s="113"/>
      <c r="D665" s="8" t="s">
        <v>325</v>
      </c>
      <c r="E665" s="7" t="s">
        <v>17</v>
      </c>
      <c r="F665" s="9">
        <v>33741.165143400001</v>
      </c>
      <c r="G665" s="9">
        <v>502722.64</v>
      </c>
      <c r="H665" s="9">
        <f t="shared" si="28"/>
        <v>33741.165143400001</v>
      </c>
      <c r="I665" s="26" t="e">
        <f>AVERAGE(#REF!,H665)</f>
        <v>#REF!</v>
      </c>
      <c r="J665" s="57">
        <v>24312.330019000001</v>
      </c>
      <c r="K665" s="49">
        <v>33741.165143400001</v>
      </c>
      <c r="L665" s="49">
        <v>33741.165143400001</v>
      </c>
    </row>
    <row r="666" spans="1:12" ht="33" x14ac:dyDescent="0.2">
      <c r="A666" s="113"/>
      <c r="B666" s="113"/>
      <c r="C666" s="113"/>
      <c r="D666" s="8" t="s">
        <v>560</v>
      </c>
      <c r="E666" s="7" t="s">
        <v>17</v>
      </c>
      <c r="F666" s="9">
        <v>130365.37417331999</v>
      </c>
      <c r="G666" s="9">
        <v>369204.64</v>
      </c>
      <c r="H666" s="9">
        <f t="shared" si="28"/>
        <v>130365.37417331999</v>
      </c>
      <c r="I666" s="26" t="e">
        <f>AVERAGE(#REF!,H666)</f>
        <v>#REF!</v>
      </c>
      <c r="J666" s="57">
        <v>93935.286066199988</v>
      </c>
      <c r="K666" s="49">
        <v>130365.37417331999</v>
      </c>
      <c r="L666" s="49">
        <v>130365.37417331999</v>
      </c>
    </row>
    <row r="667" spans="1:12" ht="33" x14ac:dyDescent="0.2">
      <c r="A667" s="113"/>
      <c r="B667" s="113"/>
      <c r="C667" s="113"/>
      <c r="D667" s="8" t="s">
        <v>561</v>
      </c>
      <c r="E667" s="7" t="s">
        <v>17</v>
      </c>
      <c r="F667" s="9">
        <v>479720.57362943998</v>
      </c>
      <c r="G667" s="9">
        <v>488074.93</v>
      </c>
      <c r="H667" s="9">
        <f t="shared" si="28"/>
        <v>479720.57362943998</v>
      </c>
      <c r="I667" s="26" t="e">
        <f>AVERAGE(#REF!,H667)</f>
        <v>#REF!</v>
      </c>
      <c r="J667" s="57">
        <v>345664.55703040003</v>
      </c>
      <c r="K667" s="49">
        <v>479720.57362943998</v>
      </c>
      <c r="L667" s="49">
        <v>479720.57362943998</v>
      </c>
    </row>
    <row r="668" spans="1:12" ht="24.75" x14ac:dyDescent="0.2">
      <c r="A668" s="113"/>
      <c r="B668" s="113"/>
      <c r="C668" s="113"/>
      <c r="D668" s="8" t="s">
        <v>50</v>
      </c>
      <c r="E668" s="7" t="s">
        <v>17</v>
      </c>
      <c r="F668" s="9">
        <v>194099.88747864001</v>
      </c>
      <c r="G668" s="9">
        <v>346569.65</v>
      </c>
      <c r="H668" s="9">
        <f t="shared" si="28"/>
        <v>194099.88747864001</v>
      </c>
      <c r="I668" s="26" t="e">
        <f>AVERAGE(#REF!,H668)</f>
        <v>#REF!</v>
      </c>
      <c r="J668" s="57">
        <v>139859.44175240002</v>
      </c>
      <c r="K668" s="49">
        <v>194099.88747864001</v>
      </c>
      <c r="L668" s="49">
        <v>194099.88747864001</v>
      </c>
    </row>
    <row r="669" spans="1:12" ht="24.75" x14ac:dyDescent="0.2">
      <c r="A669" s="113"/>
      <c r="B669" s="113"/>
      <c r="C669" s="113"/>
      <c r="D669" s="8" t="s">
        <v>562</v>
      </c>
      <c r="E669" s="7" t="s">
        <v>17</v>
      </c>
      <c r="F669" s="9">
        <v>40278.558125520001</v>
      </c>
      <c r="G669" s="9">
        <v>297672.55</v>
      </c>
      <c r="H669" s="9">
        <f t="shared" si="28"/>
        <v>40278.558125520001</v>
      </c>
      <c r="I669" s="26" t="e">
        <f>AVERAGE(#REF!,H669)</f>
        <v>#REF!</v>
      </c>
      <c r="J669" s="57">
        <v>29022.8743932</v>
      </c>
      <c r="K669" s="49">
        <v>40278.558125520001</v>
      </c>
      <c r="L669" s="49">
        <v>40278.558125520001</v>
      </c>
    </row>
    <row r="670" spans="1:12" ht="24.75" x14ac:dyDescent="0.2">
      <c r="A670" s="113"/>
      <c r="B670" s="113"/>
      <c r="C670" s="113"/>
      <c r="D670" s="8" t="s">
        <v>553</v>
      </c>
      <c r="E670" s="7" t="s">
        <v>17</v>
      </c>
      <c r="F670" s="9">
        <v>526489.22088048002</v>
      </c>
      <c r="G670" s="9">
        <v>773619</v>
      </c>
      <c r="H670" s="9">
        <f t="shared" si="28"/>
        <v>526489.22088048002</v>
      </c>
      <c r="I670" s="26" t="e">
        <f>AVERAGE(#REF!,H670)</f>
        <v>#REF!</v>
      </c>
      <c r="J670" s="57">
        <v>379363.89081680001</v>
      </c>
      <c r="K670" s="49">
        <v>526489.22088048002</v>
      </c>
      <c r="L670" s="49">
        <v>526489.22088048002</v>
      </c>
    </row>
    <row r="671" spans="1:12" ht="16.5" x14ac:dyDescent="0.2">
      <c r="A671" s="113"/>
      <c r="B671" s="113"/>
      <c r="C671" s="113"/>
      <c r="D671" s="8" t="s">
        <v>563</v>
      </c>
      <c r="E671" s="7" t="s">
        <v>17</v>
      </c>
      <c r="F671" s="9">
        <v>392630.11901256006</v>
      </c>
      <c r="G671" s="9">
        <v>2142542.64</v>
      </c>
      <c r="H671" s="9">
        <f t="shared" si="28"/>
        <v>392630.11901256006</v>
      </c>
      <c r="I671" s="26" t="e">
        <f>AVERAGE(#REF!,H671)</f>
        <v>#REF!</v>
      </c>
      <c r="J671" s="57">
        <v>282911.18543960003</v>
      </c>
      <c r="K671" s="49">
        <v>392630.11901256006</v>
      </c>
      <c r="L671" s="49">
        <v>392630.11901256006</v>
      </c>
    </row>
    <row r="672" spans="1:12" ht="33" x14ac:dyDescent="0.2">
      <c r="A672" s="113"/>
      <c r="B672" s="113"/>
      <c r="C672" s="113"/>
      <c r="D672" s="8" t="s">
        <v>554</v>
      </c>
      <c r="E672" s="7" t="s">
        <v>17</v>
      </c>
      <c r="F672" s="9">
        <v>508874.61622139998</v>
      </c>
      <c r="G672" s="9">
        <v>333200</v>
      </c>
      <c r="H672" s="9">
        <f t="shared" si="28"/>
        <v>333200</v>
      </c>
      <c r="I672" s="26" t="e">
        <f>AVERAGE(#REF!,H672)</f>
        <v>#REF!</v>
      </c>
      <c r="J672" s="57">
        <v>366671.61774899997</v>
      </c>
      <c r="K672" s="49">
        <v>333200</v>
      </c>
      <c r="L672" s="49">
        <v>333200</v>
      </c>
    </row>
    <row r="673" spans="1:12" ht="41.25" x14ac:dyDescent="0.2">
      <c r="A673" s="113"/>
      <c r="B673" s="113"/>
      <c r="C673" s="113"/>
      <c r="D673" s="3" t="s">
        <v>564</v>
      </c>
      <c r="E673" s="7" t="s">
        <v>17</v>
      </c>
      <c r="F673" s="9">
        <v>912119.7</v>
      </c>
      <c r="G673" s="9">
        <v>619990</v>
      </c>
      <c r="H673" s="9">
        <f t="shared" si="28"/>
        <v>619990</v>
      </c>
      <c r="I673" s="27">
        <f>H673</f>
        <v>619990</v>
      </c>
      <c r="K673" s="49">
        <v>619990</v>
      </c>
      <c r="L673" s="49">
        <v>619990</v>
      </c>
    </row>
    <row r="674" spans="1:12" ht="33" x14ac:dyDescent="0.2">
      <c r="A674" s="113"/>
      <c r="B674" s="113"/>
      <c r="C674" s="113"/>
      <c r="D674" s="3" t="s">
        <v>565</v>
      </c>
      <c r="E674" s="7" t="s">
        <v>17</v>
      </c>
      <c r="F674" s="9">
        <v>461165.46</v>
      </c>
      <c r="G674" s="9">
        <v>416500</v>
      </c>
      <c r="H674" s="9">
        <f t="shared" si="28"/>
        <v>416500</v>
      </c>
      <c r="I674" s="27">
        <f>H674</f>
        <v>416500</v>
      </c>
      <c r="K674" s="49">
        <v>416500</v>
      </c>
      <c r="L674" s="49">
        <v>416500</v>
      </c>
    </row>
    <row r="675" spans="1:12" ht="16.5" customHeight="1" x14ac:dyDescent="0.2">
      <c r="A675" s="113"/>
      <c r="B675" s="113"/>
      <c r="C675" s="113"/>
      <c r="D675" s="86" t="s">
        <v>81</v>
      </c>
      <c r="E675" s="87"/>
      <c r="F675" s="87"/>
      <c r="G675" s="87"/>
      <c r="H675" s="87"/>
      <c r="I675" s="87"/>
      <c r="J675" s="87"/>
      <c r="K675" s="87"/>
      <c r="L675" s="88"/>
    </row>
    <row r="676" spans="1:12" ht="33" x14ac:dyDescent="0.2">
      <c r="A676" s="113"/>
      <c r="B676" s="113"/>
      <c r="C676" s="113"/>
      <c r="D676" s="8" t="s">
        <v>566</v>
      </c>
      <c r="E676" s="77" t="s">
        <v>82</v>
      </c>
      <c r="F676" s="79">
        <v>23528.938272840001</v>
      </c>
      <c r="G676" s="79">
        <v>642600</v>
      </c>
      <c r="H676" s="79">
        <f>MIN(F676,G676)</f>
        <v>23528.938272840001</v>
      </c>
      <c r="I676" s="136" t="e">
        <f>AVERAGE(#REF!,H676)</f>
        <v>#REF!</v>
      </c>
      <c r="J676" s="149">
        <v>175968.2201764608</v>
      </c>
      <c r="K676" s="121">
        <v>23528.938272840001</v>
      </c>
      <c r="L676" s="121">
        <v>23528.938272840001</v>
      </c>
    </row>
    <row r="677" spans="1:12" ht="24.75" x14ac:dyDescent="0.2">
      <c r="A677" s="113"/>
      <c r="B677" s="113"/>
      <c r="C677" s="113"/>
      <c r="D677" s="8" t="s">
        <v>567</v>
      </c>
      <c r="E677" s="77"/>
      <c r="F677" s="79">
        <v>0</v>
      </c>
      <c r="G677" s="79"/>
      <c r="H677" s="79">
        <v>0</v>
      </c>
      <c r="I677" s="137"/>
      <c r="J677" s="149">
        <v>0</v>
      </c>
      <c r="K677" s="122"/>
      <c r="L677" s="122"/>
    </row>
    <row r="678" spans="1:12" ht="33" x14ac:dyDescent="0.2">
      <c r="A678" s="113"/>
      <c r="B678" s="113"/>
      <c r="C678" s="113"/>
      <c r="D678" s="8" t="s">
        <v>350</v>
      </c>
      <c r="E678" s="77"/>
      <c r="F678" s="79">
        <v>0</v>
      </c>
      <c r="G678" s="79"/>
      <c r="H678" s="79">
        <v>0</v>
      </c>
      <c r="I678" s="137"/>
      <c r="J678" s="149">
        <v>0</v>
      </c>
      <c r="K678" s="122"/>
      <c r="L678" s="122"/>
    </row>
    <row r="679" spans="1:12" ht="24.75" x14ac:dyDescent="0.2">
      <c r="A679" s="113"/>
      <c r="B679" s="113"/>
      <c r="C679" s="113"/>
      <c r="D679" s="8" t="s">
        <v>568</v>
      </c>
      <c r="E679" s="77"/>
      <c r="F679" s="79">
        <v>0</v>
      </c>
      <c r="G679" s="79"/>
      <c r="H679" s="79">
        <v>0</v>
      </c>
      <c r="I679" s="137"/>
      <c r="J679" s="149">
        <v>0</v>
      </c>
      <c r="K679" s="122"/>
      <c r="L679" s="122"/>
    </row>
    <row r="680" spans="1:12" ht="24.75" x14ac:dyDescent="0.2">
      <c r="A680" s="113"/>
      <c r="B680" s="113"/>
      <c r="C680" s="113"/>
      <c r="D680" s="8" t="s">
        <v>335</v>
      </c>
      <c r="E680" s="77"/>
      <c r="F680" s="79">
        <v>0</v>
      </c>
      <c r="G680" s="79"/>
      <c r="H680" s="79">
        <v>0</v>
      </c>
      <c r="I680" s="137"/>
      <c r="J680" s="149">
        <v>0</v>
      </c>
      <c r="K680" s="122"/>
      <c r="L680" s="122"/>
    </row>
    <row r="681" spans="1:12" ht="24.75" x14ac:dyDescent="0.2">
      <c r="A681" s="114"/>
      <c r="B681" s="114"/>
      <c r="C681" s="114"/>
      <c r="D681" s="8" t="s">
        <v>569</v>
      </c>
      <c r="E681" s="77"/>
      <c r="F681" s="79">
        <v>0</v>
      </c>
      <c r="G681" s="79"/>
      <c r="H681" s="79">
        <v>0</v>
      </c>
      <c r="I681" s="137"/>
      <c r="J681" s="149">
        <v>0</v>
      </c>
      <c r="K681" s="123"/>
      <c r="L681" s="123"/>
    </row>
    <row r="682" spans="1:12" ht="27" customHeight="1" x14ac:dyDescent="0.2">
      <c r="A682" s="112">
        <v>21</v>
      </c>
      <c r="B682" s="112" t="s">
        <v>570</v>
      </c>
      <c r="C682" s="112" t="s">
        <v>571</v>
      </c>
      <c r="D682" s="86" t="s">
        <v>15</v>
      </c>
      <c r="E682" s="87"/>
      <c r="F682" s="87"/>
      <c r="G682" s="87"/>
      <c r="H682" s="87"/>
      <c r="I682" s="87"/>
      <c r="J682" s="87"/>
      <c r="K682" s="87"/>
      <c r="L682" s="88"/>
    </row>
    <row r="683" spans="1:12" ht="33" x14ac:dyDescent="0.2">
      <c r="A683" s="113"/>
      <c r="B683" s="113"/>
      <c r="C683" s="113"/>
      <c r="D683" s="8" t="s">
        <v>572</v>
      </c>
      <c r="E683" s="7" t="s">
        <v>17</v>
      </c>
      <c r="F683" s="9">
        <v>36709.144260360001</v>
      </c>
      <c r="G683" s="9">
        <v>499800</v>
      </c>
      <c r="H683" s="9">
        <f>MIN(F683,G683)</f>
        <v>36709.144260360001</v>
      </c>
      <c r="I683" s="26" t="e">
        <f>AVERAGE(#REF!,H683)</f>
        <v>#REF!</v>
      </c>
      <c r="J683" s="57">
        <v>26450.919112600001</v>
      </c>
      <c r="K683" s="49">
        <v>36709.144260360001</v>
      </c>
      <c r="L683" s="49">
        <v>36709.144260360001</v>
      </c>
    </row>
    <row r="684" spans="1:12" ht="24.75" x14ac:dyDescent="0.2">
      <c r="A684" s="113"/>
      <c r="B684" s="113"/>
      <c r="C684" s="113"/>
      <c r="D684" s="8" t="s">
        <v>573</v>
      </c>
      <c r="E684" s="7" t="s">
        <v>17</v>
      </c>
      <c r="F684" s="9">
        <v>21421.889346000004</v>
      </c>
      <c r="G684" s="9">
        <v>214200</v>
      </c>
      <c r="H684" s="9">
        <f>MIN(F684,G684)</f>
        <v>21421.889346000004</v>
      </c>
      <c r="I684" s="26" t="e">
        <f>AVERAGE(#REF!,H684)</f>
        <v>#REF!</v>
      </c>
      <c r="J684" s="57">
        <v>15435.627110000001</v>
      </c>
      <c r="K684" s="49">
        <v>21421.889346000004</v>
      </c>
      <c r="L684" s="49">
        <v>21421.889346000004</v>
      </c>
    </row>
    <row r="685" spans="1:12" ht="41.25" x14ac:dyDescent="0.2">
      <c r="A685" s="113"/>
      <c r="B685" s="113"/>
      <c r="C685" s="113"/>
      <c r="D685" s="8" t="s">
        <v>574</v>
      </c>
      <c r="E685" s="7" t="s">
        <v>17</v>
      </c>
      <c r="F685" s="9">
        <v>42339.654734519994</v>
      </c>
      <c r="G685" s="9">
        <v>464100</v>
      </c>
      <c r="H685" s="9">
        <f t="shared" ref="H685:H748" si="29">MIN(F685,G685)</f>
        <v>42339.654734519994</v>
      </c>
      <c r="I685" s="26" t="e">
        <f>AVERAGE(#REF!,H685)</f>
        <v>#REF!</v>
      </c>
      <c r="J685" s="57">
        <v>30508.005708199998</v>
      </c>
      <c r="K685" s="49">
        <v>42339.654734519994</v>
      </c>
      <c r="L685" s="49">
        <v>42339.654734519994</v>
      </c>
    </row>
    <row r="686" spans="1:12" ht="49.5" x14ac:dyDescent="0.2">
      <c r="A686" s="113"/>
      <c r="B686" s="113"/>
      <c r="C686" s="113"/>
      <c r="D686" s="8" t="s">
        <v>575</v>
      </c>
      <c r="E686" s="7" t="s">
        <v>17</v>
      </c>
      <c r="F686" s="9">
        <v>94537.433184480004</v>
      </c>
      <c r="G686" s="9">
        <v>618800</v>
      </c>
      <c r="H686" s="9">
        <f t="shared" si="29"/>
        <v>94537.433184480004</v>
      </c>
      <c r="I686" s="26" t="e">
        <f>AVERAGE(#REF!,H686)</f>
        <v>#REF!</v>
      </c>
      <c r="J686" s="57">
        <v>68119.321456799997</v>
      </c>
      <c r="K686" s="49">
        <v>94537.433184480004</v>
      </c>
      <c r="L686" s="49">
        <v>94537.433184480004</v>
      </c>
    </row>
    <row r="687" spans="1:12" ht="49.5" x14ac:dyDescent="0.2">
      <c r="A687" s="113"/>
      <c r="B687" s="113"/>
      <c r="C687" s="113"/>
      <c r="D687" s="8" t="s">
        <v>576</v>
      </c>
      <c r="E687" s="7" t="s">
        <v>17</v>
      </c>
      <c r="F687" s="9">
        <v>9202.6274168400014</v>
      </c>
      <c r="G687" s="9">
        <v>113050</v>
      </c>
      <c r="H687" s="9">
        <f t="shared" si="29"/>
        <v>9202.6274168400014</v>
      </c>
      <c r="I687" s="26" t="e">
        <f>AVERAGE(#REF!,H687)</f>
        <v>#REF!</v>
      </c>
      <c r="J687" s="57">
        <v>6630.9895894000001</v>
      </c>
      <c r="K687" s="49">
        <v>9202.6274168400014</v>
      </c>
      <c r="L687" s="49">
        <v>9202.6274168400014</v>
      </c>
    </row>
    <row r="688" spans="1:12" ht="41.25" x14ac:dyDescent="0.2">
      <c r="A688" s="113"/>
      <c r="B688" s="113"/>
      <c r="C688" s="113"/>
      <c r="D688" s="8" t="s">
        <v>577</v>
      </c>
      <c r="E688" s="7" t="s">
        <v>17</v>
      </c>
      <c r="F688" s="9">
        <v>18403.903294920001</v>
      </c>
      <c r="G688" s="9">
        <v>130900</v>
      </c>
      <c r="H688" s="9">
        <f t="shared" si="29"/>
        <v>18403.903294920001</v>
      </c>
      <c r="I688" s="26" t="e">
        <f>AVERAGE(#REF!,H688)</f>
        <v>#REF!</v>
      </c>
      <c r="J688" s="57">
        <v>13261.005322199999</v>
      </c>
      <c r="K688" s="49">
        <v>18403.903294920001</v>
      </c>
      <c r="L688" s="49">
        <v>18403.903294920001</v>
      </c>
    </row>
    <row r="689" spans="1:12" ht="41.25" x14ac:dyDescent="0.2">
      <c r="A689" s="113"/>
      <c r="B689" s="113"/>
      <c r="C689" s="113"/>
      <c r="D689" s="8" t="s">
        <v>578</v>
      </c>
      <c r="E689" s="7" t="s">
        <v>17</v>
      </c>
      <c r="F689" s="9">
        <v>37310.579008560002</v>
      </c>
      <c r="G689" s="9">
        <v>190400</v>
      </c>
      <c r="H689" s="9">
        <f t="shared" si="29"/>
        <v>37310.579008560002</v>
      </c>
      <c r="I689" s="26" t="e">
        <f>AVERAGE(#REF!,H689)</f>
        <v>#REF!</v>
      </c>
      <c r="J689" s="57">
        <v>26884.2852996</v>
      </c>
      <c r="K689" s="49">
        <v>37310.579008560002</v>
      </c>
      <c r="L689" s="49">
        <v>37310.579008560002</v>
      </c>
    </row>
    <row r="690" spans="1:12" ht="41.25" x14ac:dyDescent="0.2">
      <c r="A690" s="113"/>
      <c r="B690" s="113"/>
      <c r="C690" s="113"/>
      <c r="D690" s="8" t="s">
        <v>579</v>
      </c>
      <c r="E690" s="7" t="s">
        <v>17</v>
      </c>
      <c r="F690" s="9">
        <v>111330.30227747999</v>
      </c>
      <c r="G690" s="9">
        <v>380800</v>
      </c>
      <c r="H690" s="9">
        <f t="shared" si="29"/>
        <v>111330.30227747999</v>
      </c>
      <c r="I690" s="26" t="e">
        <f>AVERAGE(#REF!,H690)</f>
        <v>#REF!</v>
      </c>
      <c r="J690" s="57">
        <v>80219.489711800008</v>
      </c>
      <c r="K690" s="49">
        <v>111330.30227747999</v>
      </c>
      <c r="L690" s="49">
        <v>111330.30227747999</v>
      </c>
    </row>
    <row r="691" spans="1:12" ht="41.25" x14ac:dyDescent="0.2">
      <c r="A691" s="113"/>
      <c r="B691" s="113"/>
      <c r="C691" s="113"/>
      <c r="D691" s="8" t="s">
        <v>580</v>
      </c>
      <c r="E691" s="7" t="s">
        <v>17</v>
      </c>
      <c r="F691" s="9">
        <v>25764.383381879998</v>
      </c>
      <c r="G691" s="9">
        <v>309400</v>
      </c>
      <c r="H691" s="9">
        <f t="shared" si="29"/>
        <v>25764.383381879998</v>
      </c>
      <c r="I691" s="26" t="e">
        <f>AVERAGE(#REF!,H691)</f>
        <v>#REF!</v>
      </c>
      <c r="J691" s="57">
        <v>18564.628365799999</v>
      </c>
      <c r="K691" s="49">
        <v>25764.383381879998</v>
      </c>
      <c r="L691" s="49">
        <v>25764.383381879998</v>
      </c>
    </row>
    <row r="692" spans="1:12" ht="49.5" x14ac:dyDescent="0.2">
      <c r="A692" s="113"/>
      <c r="B692" s="113"/>
      <c r="C692" s="113"/>
      <c r="D692" s="8" t="s">
        <v>581</v>
      </c>
      <c r="E692" s="7" t="s">
        <v>17</v>
      </c>
      <c r="F692" s="9">
        <v>25764.383381879998</v>
      </c>
      <c r="G692" s="9">
        <v>214200</v>
      </c>
      <c r="H692" s="9">
        <f t="shared" si="29"/>
        <v>25764.383381879998</v>
      </c>
      <c r="I692" s="26" t="e">
        <f>AVERAGE(#REF!,H692)</f>
        <v>#REF!</v>
      </c>
      <c r="J692" s="57">
        <v>18564.628365799999</v>
      </c>
      <c r="K692" s="49">
        <v>25764.383381879998</v>
      </c>
      <c r="L692" s="49">
        <v>25764.383381879998</v>
      </c>
    </row>
    <row r="693" spans="1:12" ht="41.25" x14ac:dyDescent="0.2">
      <c r="A693" s="113"/>
      <c r="B693" s="113"/>
      <c r="C693" s="113"/>
      <c r="D693" s="8" t="s">
        <v>582</v>
      </c>
      <c r="E693" s="7" t="s">
        <v>17</v>
      </c>
      <c r="F693" s="9">
        <v>44752.151421120005</v>
      </c>
      <c r="G693" s="9">
        <v>261800</v>
      </c>
      <c r="H693" s="9">
        <f t="shared" si="29"/>
        <v>44752.151421120005</v>
      </c>
      <c r="I693" s="26" t="e">
        <f>AVERAGE(#REF!,H693)</f>
        <v>#REF!</v>
      </c>
      <c r="J693" s="57">
        <v>32246.339739200001</v>
      </c>
      <c r="K693" s="49">
        <v>44752.151421120005</v>
      </c>
      <c r="L693" s="49">
        <v>44752.151421120005</v>
      </c>
    </row>
    <row r="694" spans="1:12" ht="57.75" x14ac:dyDescent="0.2">
      <c r="A694" s="113"/>
      <c r="B694" s="113"/>
      <c r="C694" s="113"/>
      <c r="D694" s="8" t="s">
        <v>583</v>
      </c>
      <c r="E694" s="7" t="s">
        <v>17</v>
      </c>
      <c r="F694" s="9">
        <v>373117.95393443998</v>
      </c>
      <c r="G694" s="9">
        <v>1761200</v>
      </c>
      <c r="H694" s="9">
        <f t="shared" si="29"/>
        <v>373117.95393443998</v>
      </c>
      <c r="I694" s="26" t="e">
        <f>AVERAGE(#REF!,H694)</f>
        <v>#REF!</v>
      </c>
      <c r="J694" s="57">
        <v>268851.61770539999</v>
      </c>
      <c r="K694" s="49">
        <v>373117.95393443998</v>
      </c>
      <c r="L694" s="49">
        <v>373117.95393443998</v>
      </c>
    </row>
    <row r="695" spans="1:12" ht="24.75" x14ac:dyDescent="0.2">
      <c r="A695" s="113"/>
      <c r="B695" s="113"/>
      <c r="C695" s="113"/>
      <c r="D695" s="8" t="s">
        <v>584</v>
      </c>
      <c r="E695" s="7" t="s">
        <v>17</v>
      </c>
      <c r="F695" s="9">
        <v>67382.316418560004</v>
      </c>
      <c r="G695" s="9">
        <v>142800</v>
      </c>
      <c r="H695" s="9">
        <f t="shared" si="29"/>
        <v>67382.316418560004</v>
      </c>
      <c r="I695" s="26" t="e">
        <f>AVERAGE(#REF!,H695)</f>
        <v>#REF!</v>
      </c>
      <c r="J695" s="57">
        <v>48552.594649600003</v>
      </c>
      <c r="K695" s="49">
        <v>67382.316418560004</v>
      </c>
      <c r="L695" s="49">
        <v>67382.316418560004</v>
      </c>
    </row>
    <row r="696" spans="1:12" ht="41.25" x14ac:dyDescent="0.2">
      <c r="A696" s="113"/>
      <c r="B696" s="113"/>
      <c r="C696" s="113"/>
      <c r="D696" s="8" t="s">
        <v>585</v>
      </c>
      <c r="E696" s="7" t="s">
        <v>17</v>
      </c>
      <c r="F696" s="9">
        <v>130365.37417331999</v>
      </c>
      <c r="G696" s="9">
        <v>809200</v>
      </c>
      <c r="H696" s="9">
        <f t="shared" si="29"/>
        <v>130365.37417331999</v>
      </c>
      <c r="I696" s="26" t="e">
        <f>AVERAGE(#REF!,H696)</f>
        <v>#REF!</v>
      </c>
      <c r="J696" s="57">
        <v>93935.286066199988</v>
      </c>
      <c r="K696" s="49">
        <v>130365.37417331999</v>
      </c>
      <c r="L696" s="49">
        <v>130365.37417331999</v>
      </c>
    </row>
    <row r="697" spans="1:12" ht="41.25" x14ac:dyDescent="0.2">
      <c r="A697" s="113"/>
      <c r="B697" s="113"/>
      <c r="C697" s="113"/>
      <c r="D697" s="8" t="s">
        <v>586</v>
      </c>
      <c r="E697" s="7" t="s">
        <v>17</v>
      </c>
      <c r="F697" s="9">
        <v>536798.75854176003</v>
      </c>
      <c r="G697" s="9">
        <v>2082500</v>
      </c>
      <c r="H697" s="9">
        <f t="shared" si="29"/>
        <v>536798.75854176003</v>
      </c>
      <c r="I697" s="26" t="e">
        <f>AVERAGE(#REF!,H697)</f>
        <v>#REF!</v>
      </c>
      <c r="J697" s="57">
        <v>386792.46896159998</v>
      </c>
      <c r="K697" s="49">
        <v>536798.75854176003</v>
      </c>
      <c r="L697" s="49">
        <v>536798.75854176003</v>
      </c>
    </row>
    <row r="698" spans="1:12" ht="33" x14ac:dyDescent="0.2">
      <c r="A698" s="113"/>
      <c r="B698" s="113"/>
      <c r="C698" s="113"/>
      <c r="D698" s="8" t="s">
        <v>587</v>
      </c>
      <c r="E698" s="7" t="s">
        <v>17</v>
      </c>
      <c r="F698" s="9">
        <v>9202.6274168400014</v>
      </c>
      <c r="G698" s="9">
        <v>113050</v>
      </c>
      <c r="H698" s="9">
        <f t="shared" si="29"/>
        <v>9202.6274168400014</v>
      </c>
      <c r="I698" s="26" t="e">
        <f>AVERAGE(#REF!,H698)</f>
        <v>#REF!</v>
      </c>
      <c r="J698" s="57">
        <v>6630.9895894000001</v>
      </c>
      <c r="K698" s="49">
        <v>9202.6274168400014</v>
      </c>
      <c r="L698" s="49">
        <v>9202.6274168400014</v>
      </c>
    </row>
    <row r="699" spans="1:12" ht="33" x14ac:dyDescent="0.2">
      <c r="A699" s="113"/>
      <c r="B699" s="113"/>
      <c r="C699" s="113"/>
      <c r="D699" s="8" t="s">
        <v>588</v>
      </c>
      <c r="E699" s="7" t="s">
        <v>17</v>
      </c>
      <c r="F699" s="9">
        <v>104292.83995415999</v>
      </c>
      <c r="G699" s="9">
        <v>1249500</v>
      </c>
      <c r="H699" s="9">
        <f t="shared" si="29"/>
        <v>104292.83995415999</v>
      </c>
      <c r="I699" s="26" t="e">
        <f>AVERAGE(#REF!,H699)</f>
        <v>#REF!</v>
      </c>
      <c r="J699" s="57">
        <v>75148.618395600002</v>
      </c>
      <c r="K699" s="49">
        <v>104292.83995415999</v>
      </c>
      <c r="L699" s="49">
        <v>104292.83995415999</v>
      </c>
    </row>
    <row r="700" spans="1:12" ht="33" x14ac:dyDescent="0.2">
      <c r="A700" s="113"/>
      <c r="B700" s="113"/>
      <c r="C700" s="113"/>
      <c r="D700" s="8" t="s">
        <v>589</v>
      </c>
      <c r="E700" s="7" t="s">
        <v>17</v>
      </c>
      <c r="F700" s="9">
        <v>175489.19875344</v>
      </c>
      <c r="G700" s="9">
        <v>1606500</v>
      </c>
      <c r="H700" s="9">
        <f t="shared" si="29"/>
        <v>175489.19875344</v>
      </c>
      <c r="I700" s="26" t="e">
        <f>AVERAGE(#REF!,H700)</f>
        <v>#REF!</v>
      </c>
      <c r="J700" s="57">
        <v>126449.4363704</v>
      </c>
      <c r="K700" s="49">
        <v>175489.19875344</v>
      </c>
      <c r="L700" s="49">
        <v>175489.19875344</v>
      </c>
    </row>
    <row r="701" spans="1:12" ht="16.5" x14ac:dyDescent="0.2">
      <c r="A701" s="113"/>
      <c r="B701" s="113"/>
      <c r="C701" s="113"/>
      <c r="D701" s="8" t="s">
        <v>590</v>
      </c>
      <c r="E701" s="7" t="s">
        <v>17</v>
      </c>
      <c r="F701" s="9">
        <v>33188.385790560002</v>
      </c>
      <c r="G701" s="9">
        <v>101150</v>
      </c>
      <c r="H701" s="9">
        <f t="shared" si="29"/>
        <v>33188.385790560002</v>
      </c>
      <c r="I701" s="26" t="e">
        <f>AVERAGE(#REF!,H701)</f>
        <v>#REF!</v>
      </c>
      <c r="J701" s="57">
        <v>23914.022669599999</v>
      </c>
      <c r="K701" s="49">
        <v>33188.385790560002</v>
      </c>
      <c r="L701" s="49">
        <v>33188.385790560002</v>
      </c>
    </row>
    <row r="702" spans="1:12" ht="16.5" x14ac:dyDescent="0.2">
      <c r="A702" s="113"/>
      <c r="B702" s="113"/>
      <c r="C702" s="113"/>
      <c r="D702" s="8" t="s">
        <v>591</v>
      </c>
      <c r="E702" s="7" t="s">
        <v>17</v>
      </c>
      <c r="F702" s="9">
        <v>103585.98518267999</v>
      </c>
      <c r="G702" s="9">
        <v>107100</v>
      </c>
      <c r="H702" s="9">
        <f t="shared" si="29"/>
        <v>103585.98518267999</v>
      </c>
      <c r="I702" s="26" t="e">
        <f>AVERAGE(#REF!,H702)</f>
        <v>#REF!</v>
      </c>
      <c r="J702" s="57">
        <v>74639.291393799998</v>
      </c>
      <c r="K702" s="49">
        <v>103585.98518267999</v>
      </c>
      <c r="L702" s="49">
        <v>103585.98518267999</v>
      </c>
    </row>
    <row r="703" spans="1:12" ht="16.5" x14ac:dyDescent="0.2">
      <c r="A703" s="113"/>
      <c r="B703" s="113"/>
      <c r="C703" s="113"/>
      <c r="D703" s="8" t="s">
        <v>592</v>
      </c>
      <c r="E703" s="7" t="s">
        <v>17</v>
      </c>
      <c r="F703" s="9">
        <v>12270.62040204</v>
      </c>
      <c r="G703" s="9">
        <v>142800</v>
      </c>
      <c r="H703" s="9">
        <f t="shared" si="29"/>
        <v>12270.62040204</v>
      </c>
      <c r="I703" s="26" t="e">
        <f>AVERAGE(#REF!,H703)</f>
        <v>#REF!</v>
      </c>
      <c r="J703" s="57">
        <v>8841.6440714</v>
      </c>
      <c r="K703" s="49">
        <v>12270.62040204</v>
      </c>
      <c r="L703" s="49">
        <v>12270.62040204</v>
      </c>
    </row>
    <row r="704" spans="1:12" ht="49.5" x14ac:dyDescent="0.2">
      <c r="A704" s="113"/>
      <c r="B704" s="113"/>
      <c r="C704" s="113"/>
      <c r="D704" s="8" t="s">
        <v>593</v>
      </c>
      <c r="E704" s="7" t="s">
        <v>17</v>
      </c>
      <c r="F704" s="9">
        <v>42339.654734519994</v>
      </c>
      <c r="G704" s="9">
        <v>309400</v>
      </c>
      <c r="H704" s="9">
        <f t="shared" si="29"/>
        <v>42339.654734519994</v>
      </c>
      <c r="I704" s="26" t="e">
        <f>AVERAGE(#REF!,H704)</f>
        <v>#REF!</v>
      </c>
      <c r="J704" s="57">
        <v>30508.005708199998</v>
      </c>
      <c r="K704" s="49">
        <v>42339.654734519994</v>
      </c>
      <c r="L704" s="49">
        <v>42339.654734519994</v>
      </c>
    </row>
    <row r="705" spans="1:12" ht="24.75" x14ac:dyDescent="0.2">
      <c r="A705" s="113"/>
      <c r="B705" s="113"/>
      <c r="C705" s="113"/>
      <c r="D705" s="8" t="s">
        <v>594</v>
      </c>
      <c r="E705" s="7" t="s">
        <v>17</v>
      </c>
      <c r="F705" s="9">
        <v>42339.654734519994</v>
      </c>
      <c r="G705" s="9">
        <v>249900</v>
      </c>
      <c r="H705" s="9">
        <f t="shared" si="29"/>
        <v>42339.654734519994</v>
      </c>
      <c r="I705" s="26" t="e">
        <f>AVERAGE(#REF!,H705)</f>
        <v>#REF!</v>
      </c>
      <c r="J705" s="57">
        <v>30508.005708199998</v>
      </c>
      <c r="K705" s="49">
        <v>42339.654734519994</v>
      </c>
      <c r="L705" s="49">
        <v>42339.654734519994</v>
      </c>
    </row>
    <row r="706" spans="1:12" ht="33" x14ac:dyDescent="0.2">
      <c r="A706" s="113"/>
      <c r="B706" s="113"/>
      <c r="C706" s="113"/>
      <c r="D706" s="8" t="s">
        <v>595</v>
      </c>
      <c r="E706" s="7" t="s">
        <v>17</v>
      </c>
      <c r="F706" s="9">
        <v>29883.873522359998</v>
      </c>
      <c r="G706" s="9">
        <v>380800</v>
      </c>
      <c r="H706" s="9">
        <f t="shared" si="29"/>
        <v>29883.873522359998</v>
      </c>
      <c r="I706" s="26" t="e">
        <f>AVERAGE(#REF!,H706)</f>
        <v>#REF!</v>
      </c>
      <c r="J706" s="57">
        <v>21532.943282599997</v>
      </c>
      <c r="K706" s="49">
        <v>29883.873522359998</v>
      </c>
      <c r="L706" s="49">
        <v>29883.873522359998</v>
      </c>
    </row>
    <row r="707" spans="1:12" ht="33" x14ac:dyDescent="0.2">
      <c r="A707" s="113"/>
      <c r="B707" s="113"/>
      <c r="C707" s="113"/>
      <c r="D707" s="8" t="s">
        <v>596</v>
      </c>
      <c r="E707" s="7" t="s">
        <v>17</v>
      </c>
      <c r="F707" s="9">
        <v>18403.903294920001</v>
      </c>
      <c r="G707" s="9">
        <v>333200</v>
      </c>
      <c r="H707" s="9">
        <f t="shared" si="29"/>
        <v>18403.903294920001</v>
      </c>
      <c r="I707" s="26" t="e">
        <f>AVERAGE(#REF!,H707)</f>
        <v>#REF!</v>
      </c>
      <c r="J707" s="57">
        <v>13261.005322199999</v>
      </c>
      <c r="K707" s="49">
        <v>18403.903294920001</v>
      </c>
      <c r="L707" s="49">
        <v>18403.903294920001</v>
      </c>
    </row>
    <row r="708" spans="1:12" ht="41.25" x14ac:dyDescent="0.2">
      <c r="A708" s="113"/>
      <c r="B708" s="113"/>
      <c r="C708" s="113"/>
      <c r="D708" s="8" t="s">
        <v>597</v>
      </c>
      <c r="E708" s="7" t="s">
        <v>17</v>
      </c>
      <c r="F708" s="9">
        <v>178511.23942079998</v>
      </c>
      <c r="G708" s="9">
        <v>535500</v>
      </c>
      <c r="H708" s="9">
        <f t="shared" si="29"/>
        <v>178511.23942079998</v>
      </c>
      <c r="I708" s="26" t="e">
        <f>AVERAGE(#REF!,H708)</f>
        <v>#REF!</v>
      </c>
      <c r="J708" s="57">
        <v>128626.97972799999</v>
      </c>
      <c r="K708" s="49">
        <v>178511.23942079998</v>
      </c>
      <c r="L708" s="49">
        <v>178511.23942079998</v>
      </c>
    </row>
    <row r="709" spans="1:12" ht="41.25" x14ac:dyDescent="0.2">
      <c r="A709" s="113"/>
      <c r="B709" s="113"/>
      <c r="C709" s="113"/>
      <c r="D709" s="8" t="s">
        <v>598</v>
      </c>
      <c r="E709" s="7" t="s">
        <v>17</v>
      </c>
      <c r="F709" s="9">
        <v>18403.903294920001</v>
      </c>
      <c r="G709" s="9">
        <v>214200</v>
      </c>
      <c r="H709" s="9">
        <f t="shared" si="29"/>
        <v>18403.903294920001</v>
      </c>
      <c r="I709" s="26" t="e">
        <f>AVERAGE(#REF!,H709)</f>
        <v>#REF!</v>
      </c>
      <c r="J709" s="57">
        <v>13261.005322199999</v>
      </c>
      <c r="K709" s="49">
        <v>18403.903294920001</v>
      </c>
      <c r="L709" s="49">
        <v>18403.903294920001</v>
      </c>
    </row>
    <row r="710" spans="1:12" ht="41.25" x14ac:dyDescent="0.2">
      <c r="A710" s="113"/>
      <c r="B710" s="113"/>
      <c r="C710" s="113"/>
      <c r="D710" s="8" t="s">
        <v>599</v>
      </c>
      <c r="E710" s="7" t="s">
        <v>17</v>
      </c>
      <c r="F710" s="9">
        <v>19912.220551080001</v>
      </c>
      <c r="G710" s="9">
        <v>261800</v>
      </c>
      <c r="H710" s="9">
        <f t="shared" si="29"/>
        <v>19912.220551080001</v>
      </c>
      <c r="I710" s="26" t="e">
        <f>AVERAGE(#REF!,H710)</f>
        <v>#REF!</v>
      </c>
      <c r="J710" s="57">
        <v>14347.829287799999</v>
      </c>
      <c r="K710" s="49">
        <v>19912.220551080001</v>
      </c>
      <c r="L710" s="49">
        <v>19912.220551080001</v>
      </c>
    </row>
    <row r="711" spans="1:12" ht="41.25" x14ac:dyDescent="0.2">
      <c r="A711" s="113"/>
      <c r="B711" s="113"/>
      <c r="C711" s="113"/>
      <c r="D711" s="8" t="s">
        <v>600</v>
      </c>
      <c r="E711" s="7" t="s">
        <v>17</v>
      </c>
      <c r="F711" s="9">
        <v>44350.744409400002</v>
      </c>
      <c r="G711" s="9">
        <v>499800</v>
      </c>
      <c r="H711" s="9">
        <f t="shared" si="29"/>
        <v>44350.744409400002</v>
      </c>
      <c r="I711" s="26" t="e">
        <f>AVERAGE(#REF!,H711)</f>
        <v>#REF!</v>
      </c>
      <c r="J711" s="57">
        <v>31957.104329000002</v>
      </c>
      <c r="K711" s="49">
        <v>44350.744409400002</v>
      </c>
      <c r="L711" s="49">
        <v>44350.744409400002</v>
      </c>
    </row>
    <row r="712" spans="1:12" ht="57.75" x14ac:dyDescent="0.2">
      <c r="A712" s="113"/>
      <c r="B712" s="113"/>
      <c r="C712" s="113"/>
      <c r="D712" s="8" t="s">
        <v>601</v>
      </c>
      <c r="E712" s="7" t="s">
        <v>17</v>
      </c>
      <c r="F712" s="9">
        <v>13804.616894640001</v>
      </c>
      <c r="G712" s="9">
        <v>226100</v>
      </c>
      <c r="H712" s="9">
        <f t="shared" si="29"/>
        <v>13804.616894640001</v>
      </c>
      <c r="I712" s="26" t="e">
        <f>AVERAGE(#REF!,H712)</f>
        <v>#REF!</v>
      </c>
      <c r="J712" s="57">
        <v>9946.9713124000009</v>
      </c>
      <c r="K712" s="49">
        <v>13804.616894640001</v>
      </c>
      <c r="L712" s="49">
        <v>13804.616894640001</v>
      </c>
    </row>
    <row r="713" spans="1:12" ht="41.25" x14ac:dyDescent="0.2">
      <c r="A713" s="113"/>
      <c r="B713" s="113"/>
      <c r="C713" s="113"/>
      <c r="D713" s="8" t="s">
        <v>602</v>
      </c>
      <c r="E713" s="7" t="s">
        <v>17</v>
      </c>
      <c r="F713" s="9">
        <v>10736.623909439999</v>
      </c>
      <c r="G713" s="9">
        <v>571200</v>
      </c>
      <c r="H713" s="9">
        <f t="shared" si="29"/>
        <v>10736.623909439999</v>
      </c>
      <c r="I713" s="26" t="e">
        <f>AVERAGE(#REF!,H713)</f>
        <v>#REF!</v>
      </c>
      <c r="J713" s="57">
        <v>7736.3168304000001</v>
      </c>
      <c r="K713" s="49">
        <v>10736.623909439999</v>
      </c>
      <c r="L713" s="49">
        <v>10736.623909439999</v>
      </c>
    </row>
    <row r="714" spans="1:12" ht="49.5" x14ac:dyDescent="0.2">
      <c r="A714" s="113"/>
      <c r="B714" s="113"/>
      <c r="C714" s="113"/>
      <c r="D714" s="8" t="s">
        <v>603</v>
      </c>
      <c r="E714" s="7" t="s">
        <v>17</v>
      </c>
      <c r="F714" s="9">
        <v>27606.530711759995</v>
      </c>
      <c r="G714" s="9">
        <v>428400</v>
      </c>
      <c r="H714" s="9">
        <f t="shared" si="29"/>
        <v>27606.530711759995</v>
      </c>
      <c r="I714" s="26" t="e">
        <f>AVERAGE(#REF!,H714)</f>
        <v>#REF!</v>
      </c>
      <c r="J714" s="57">
        <v>19891.994911599999</v>
      </c>
      <c r="K714" s="49">
        <v>27606.530711759995</v>
      </c>
      <c r="L714" s="49">
        <v>27606.530711759995</v>
      </c>
    </row>
    <row r="715" spans="1:12" ht="24.75" x14ac:dyDescent="0.2">
      <c r="A715" s="113"/>
      <c r="B715" s="113"/>
      <c r="C715" s="113"/>
      <c r="D715" s="8" t="s">
        <v>604</v>
      </c>
      <c r="E715" s="7" t="s">
        <v>17</v>
      </c>
      <c r="F715" s="9">
        <v>28458.000130559998</v>
      </c>
      <c r="G715" s="9">
        <v>178500</v>
      </c>
      <c r="H715" s="9">
        <f t="shared" si="29"/>
        <v>28458.000130559998</v>
      </c>
      <c r="I715" s="26" t="e">
        <f>AVERAGE(#REF!,H715)</f>
        <v>#REF!</v>
      </c>
      <c r="J715" s="57">
        <v>20505.524569600002</v>
      </c>
      <c r="K715" s="49">
        <v>28458.000130559998</v>
      </c>
      <c r="L715" s="49">
        <v>28458.000130559998</v>
      </c>
    </row>
    <row r="716" spans="1:12" ht="33" x14ac:dyDescent="0.2">
      <c r="A716" s="113"/>
      <c r="B716" s="113"/>
      <c r="C716" s="113"/>
      <c r="D716" s="8" t="s">
        <v>605</v>
      </c>
      <c r="E716" s="7" t="s">
        <v>17</v>
      </c>
      <c r="F716" s="9">
        <v>30470.4413442</v>
      </c>
      <c r="G716" s="9">
        <v>380800</v>
      </c>
      <c r="H716" s="9">
        <f t="shared" si="29"/>
        <v>30470.4413442</v>
      </c>
      <c r="I716" s="26" t="e">
        <f>AVERAGE(#REF!,H716)</f>
        <v>#REF!</v>
      </c>
      <c r="J716" s="57">
        <v>21955.597046999999</v>
      </c>
      <c r="K716" s="49">
        <v>30470.4413442</v>
      </c>
      <c r="L716" s="49">
        <v>30470.4413442</v>
      </c>
    </row>
    <row r="717" spans="1:12" ht="24.75" x14ac:dyDescent="0.2">
      <c r="A717" s="113"/>
      <c r="B717" s="113"/>
      <c r="C717" s="113"/>
      <c r="D717" s="8" t="s">
        <v>606</v>
      </c>
      <c r="E717" s="7" t="s">
        <v>17</v>
      </c>
      <c r="F717" s="9">
        <v>479720.57362943998</v>
      </c>
      <c r="G717" s="9">
        <v>535500</v>
      </c>
      <c r="H717" s="9">
        <f t="shared" si="29"/>
        <v>479720.57362943998</v>
      </c>
      <c r="I717" s="26" t="e">
        <f>AVERAGE(#REF!,H717)</f>
        <v>#REF!</v>
      </c>
      <c r="J717" s="57">
        <v>345664.55703040003</v>
      </c>
      <c r="K717" s="49">
        <v>479720.57362943998</v>
      </c>
      <c r="L717" s="49">
        <v>479720.57362943998</v>
      </c>
    </row>
    <row r="718" spans="1:12" ht="33" x14ac:dyDescent="0.2">
      <c r="A718" s="113"/>
      <c r="B718" s="113"/>
      <c r="C718" s="113"/>
      <c r="D718" s="8" t="s">
        <v>607</v>
      </c>
      <c r="E718" s="7" t="s">
        <v>17</v>
      </c>
      <c r="F718" s="9">
        <v>6900.9569085600006</v>
      </c>
      <c r="G718" s="9">
        <v>101150</v>
      </c>
      <c r="H718" s="9">
        <f t="shared" si="29"/>
        <v>6900.9569085600006</v>
      </c>
      <c r="I718" s="26" t="e">
        <f>AVERAGE(#REF!,H718)</f>
        <v>#REF!</v>
      </c>
      <c r="J718" s="57">
        <v>4972.5117996000008</v>
      </c>
      <c r="K718" s="49">
        <v>6900.9569085600006</v>
      </c>
      <c r="L718" s="49">
        <v>6900.9569085600006</v>
      </c>
    </row>
    <row r="719" spans="1:12" ht="33" x14ac:dyDescent="0.2">
      <c r="A719" s="113"/>
      <c r="B719" s="113"/>
      <c r="C719" s="113"/>
      <c r="D719" s="8" t="s">
        <v>608</v>
      </c>
      <c r="E719" s="7" t="s">
        <v>17</v>
      </c>
      <c r="F719" s="9">
        <v>5368.3119547199994</v>
      </c>
      <c r="G719" s="9">
        <v>89250</v>
      </c>
      <c r="H719" s="9">
        <f t="shared" si="29"/>
        <v>5368.3119547199994</v>
      </c>
      <c r="I719" s="26" t="e">
        <f>AVERAGE(#REF!,H719)</f>
        <v>#REF!</v>
      </c>
      <c r="J719" s="57">
        <v>3868.1584152</v>
      </c>
      <c r="K719" s="49">
        <v>5368.3119547199994</v>
      </c>
      <c r="L719" s="49">
        <v>5368.3119547199994</v>
      </c>
    </row>
    <row r="720" spans="1:12" ht="33" x14ac:dyDescent="0.2">
      <c r="A720" s="113"/>
      <c r="B720" s="113"/>
      <c r="C720" s="113"/>
      <c r="D720" s="8" t="s">
        <v>609</v>
      </c>
      <c r="E720" s="7" t="s">
        <v>17</v>
      </c>
      <c r="F720" s="9">
        <v>10736.623909439999</v>
      </c>
      <c r="G720" s="9">
        <v>107100</v>
      </c>
      <c r="H720" s="9">
        <f t="shared" si="29"/>
        <v>10736.623909439999</v>
      </c>
      <c r="I720" s="26" t="e">
        <f>AVERAGE(#REF!,H720)</f>
        <v>#REF!</v>
      </c>
      <c r="J720" s="57">
        <v>7736.3168304000001</v>
      </c>
      <c r="K720" s="49">
        <v>10736.623909439999</v>
      </c>
      <c r="L720" s="49">
        <v>10736.623909439999</v>
      </c>
    </row>
    <row r="721" spans="1:12" ht="33" x14ac:dyDescent="0.2">
      <c r="A721" s="113"/>
      <c r="B721" s="113"/>
      <c r="C721" s="113"/>
      <c r="D721" s="8" t="s">
        <v>610</v>
      </c>
      <c r="E721" s="7" t="s">
        <v>17</v>
      </c>
      <c r="F721" s="9">
        <v>13804.616894640001</v>
      </c>
      <c r="G721" s="9">
        <v>113050</v>
      </c>
      <c r="H721" s="9">
        <f t="shared" si="29"/>
        <v>13804.616894640001</v>
      </c>
      <c r="I721" s="26" t="e">
        <f>AVERAGE(#REF!,H721)</f>
        <v>#REF!</v>
      </c>
      <c r="J721" s="57">
        <v>9946.9713124000009</v>
      </c>
      <c r="K721" s="49">
        <v>13804.616894640001</v>
      </c>
      <c r="L721" s="49">
        <v>13804.616894640001</v>
      </c>
    </row>
    <row r="722" spans="1:12" ht="24.75" x14ac:dyDescent="0.2">
      <c r="A722" s="113"/>
      <c r="B722" s="113"/>
      <c r="C722" s="113"/>
      <c r="D722" s="8" t="s">
        <v>611</v>
      </c>
      <c r="E722" s="7" t="s">
        <v>17</v>
      </c>
      <c r="F722" s="9">
        <v>7055.0323271999996</v>
      </c>
      <c r="G722" s="9">
        <v>83300</v>
      </c>
      <c r="H722" s="9">
        <f t="shared" si="29"/>
        <v>7055.0323271999996</v>
      </c>
      <c r="I722" s="26" t="e">
        <f>AVERAGE(#REF!,H722)</f>
        <v>#REF!</v>
      </c>
      <c r="J722" s="57">
        <v>5083.5314520000002</v>
      </c>
      <c r="K722" s="49">
        <v>7055.0323271999996</v>
      </c>
      <c r="L722" s="49">
        <v>7055.0323271999996</v>
      </c>
    </row>
    <row r="723" spans="1:12" ht="24.75" x14ac:dyDescent="0.2">
      <c r="A723" s="113"/>
      <c r="B723" s="113"/>
      <c r="C723" s="113"/>
      <c r="D723" s="8" t="s">
        <v>612</v>
      </c>
      <c r="E723" s="7" t="s">
        <v>17</v>
      </c>
      <c r="F723" s="9">
        <v>16104.935864159999</v>
      </c>
      <c r="G723" s="9">
        <v>130900</v>
      </c>
      <c r="H723" s="9">
        <f t="shared" si="29"/>
        <v>16104.935864159999</v>
      </c>
      <c r="I723" s="26" t="e">
        <f>AVERAGE(#REF!,H723)</f>
        <v>#REF!</v>
      </c>
      <c r="J723" s="57">
        <v>11604.475245599999</v>
      </c>
      <c r="K723" s="49">
        <v>16104.935864159999</v>
      </c>
      <c r="L723" s="49">
        <v>16104.935864159999</v>
      </c>
    </row>
    <row r="724" spans="1:12" ht="57.75" x14ac:dyDescent="0.2">
      <c r="A724" s="113"/>
      <c r="B724" s="113"/>
      <c r="C724" s="113"/>
      <c r="D724" s="8" t="s">
        <v>613</v>
      </c>
      <c r="E724" s="7" t="s">
        <v>17</v>
      </c>
      <c r="F724" s="9">
        <v>311264.78258304001</v>
      </c>
      <c r="G724" s="9">
        <v>2677500</v>
      </c>
      <c r="H724" s="9">
        <f t="shared" si="29"/>
        <v>311264.78258304001</v>
      </c>
      <c r="I724" s="26" t="e">
        <f>AVERAGE(#REF!,H724)</f>
        <v>#REF!</v>
      </c>
      <c r="J724" s="57">
        <v>224283.07040640002</v>
      </c>
      <c r="K724" s="49">
        <v>311264.78258304001</v>
      </c>
      <c r="L724" s="49">
        <v>311264.78258304001</v>
      </c>
    </row>
    <row r="725" spans="1:12" ht="33" x14ac:dyDescent="0.2">
      <c r="A725" s="113"/>
      <c r="B725" s="113"/>
      <c r="C725" s="113"/>
      <c r="D725" s="8" t="s">
        <v>614</v>
      </c>
      <c r="E725" s="7" t="s">
        <v>17</v>
      </c>
      <c r="F725" s="9">
        <v>500843.77290947991</v>
      </c>
      <c r="G725" s="9">
        <v>2356200</v>
      </c>
      <c r="H725" s="9">
        <f t="shared" si="29"/>
        <v>500843.77290947991</v>
      </c>
      <c r="I725" s="26" t="e">
        <f>AVERAGE(#REF!,H725)</f>
        <v>#REF!</v>
      </c>
      <c r="J725" s="57">
        <v>360884.96183179994</v>
      </c>
      <c r="K725" s="49">
        <v>500843.77290947991</v>
      </c>
      <c r="L725" s="49">
        <v>500843.77290947991</v>
      </c>
    </row>
    <row r="726" spans="1:12" ht="41.25" x14ac:dyDescent="0.2">
      <c r="A726" s="113"/>
      <c r="B726" s="113"/>
      <c r="C726" s="113"/>
      <c r="D726" s="8" t="s">
        <v>615</v>
      </c>
      <c r="E726" s="7" t="s">
        <v>17</v>
      </c>
      <c r="F726" s="9">
        <v>69017.678318160004</v>
      </c>
      <c r="G726" s="9">
        <v>1059100</v>
      </c>
      <c r="H726" s="9">
        <f t="shared" si="29"/>
        <v>69017.678318160004</v>
      </c>
      <c r="I726" s="26" t="e">
        <f>AVERAGE(#REF!,H726)</f>
        <v>#REF!</v>
      </c>
      <c r="J726" s="57">
        <v>49730.961135599995</v>
      </c>
      <c r="K726" s="49">
        <v>69017.678318160004</v>
      </c>
      <c r="L726" s="49">
        <v>69017.678318160004</v>
      </c>
    </row>
    <row r="727" spans="1:12" ht="24.75" x14ac:dyDescent="0.2">
      <c r="A727" s="113"/>
      <c r="B727" s="113"/>
      <c r="C727" s="113"/>
      <c r="D727" s="8" t="s">
        <v>616</v>
      </c>
      <c r="E727" s="7" t="s">
        <v>17</v>
      </c>
      <c r="F727" s="9">
        <v>77137.723188239994</v>
      </c>
      <c r="G727" s="9">
        <v>773500</v>
      </c>
      <c r="H727" s="9">
        <f t="shared" si="29"/>
        <v>77137.723188239994</v>
      </c>
      <c r="I727" s="26" t="e">
        <f>AVERAGE(#REF!,H727)</f>
        <v>#REF!</v>
      </c>
      <c r="J727" s="57">
        <v>55581.891588400002</v>
      </c>
      <c r="K727" s="49">
        <v>77137.723188239994</v>
      </c>
      <c r="L727" s="49">
        <v>77137.723188239994</v>
      </c>
    </row>
    <row r="728" spans="1:12" ht="33" x14ac:dyDescent="0.2">
      <c r="A728" s="113"/>
      <c r="B728" s="113"/>
      <c r="C728" s="113"/>
      <c r="D728" s="8" t="s">
        <v>617</v>
      </c>
      <c r="E728" s="7" t="s">
        <v>17</v>
      </c>
      <c r="F728" s="9">
        <v>99689.498937600001</v>
      </c>
      <c r="G728" s="9">
        <v>1011500</v>
      </c>
      <c r="H728" s="9">
        <f t="shared" si="29"/>
        <v>99689.498937600001</v>
      </c>
      <c r="I728" s="26" t="e">
        <f>AVERAGE(#REF!,H728)</f>
        <v>#REF!</v>
      </c>
      <c r="J728" s="57">
        <v>71831.662815999996</v>
      </c>
      <c r="K728" s="49">
        <v>99689.498937600001</v>
      </c>
      <c r="L728" s="49">
        <v>99689.498937600001</v>
      </c>
    </row>
    <row r="729" spans="1:12" ht="49.5" x14ac:dyDescent="0.2">
      <c r="A729" s="113"/>
      <c r="B729" s="113"/>
      <c r="C729" s="113"/>
      <c r="D729" s="8" t="s">
        <v>618</v>
      </c>
      <c r="E729" s="7" t="s">
        <v>17</v>
      </c>
      <c r="F729" s="9">
        <v>99689.498937600001</v>
      </c>
      <c r="G729" s="9">
        <v>618800</v>
      </c>
      <c r="H729" s="9">
        <f t="shared" si="29"/>
        <v>99689.498937600001</v>
      </c>
      <c r="I729" s="26" t="e">
        <f>AVERAGE(#REF!,H729)</f>
        <v>#REF!</v>
      </c>
      <c r="J729" s="57">
        <v>71831.662815999996</v>
      </c>
      <c r="K729" s="49">
        <v>99689.498937600001</v>
      </c>
      <c r="L729" s="49">
        <v>99689.498937600001</v>
      </c>
    </row>
    <row r="730" spans="1:12" ht="33" x14ac:dyDescent="0.2">
      <c r="A730" s="113"/>
      <c r="B730" s="113"/>
      <c r="C730" s="113"/>
      <c r="D730" s="8" t="s">
        <v>619</v>
      </c>
      <c r="E730" s="7" t="s">
        <v>17</v>
      </c>
      <c r="F730" s="9">
        <v>438483.77452307998</v>
      </c>
      <c r="G730" s="9">
        <v>1428000</v>
      </c>
      <c r="H730" s="9">
        <f t="shared" si="29"/>
        <v>438483.77452307998</v>
      </c>
      <c r="I730" s="26" t="e">
        <f>AVERAGE(#REF!,H730)</f>
        <v>#REF!</v>
      </c>
      <c r="J730" s="57">
        <v>315951.21830780001</v>
      </c>
      <c r="K730" s="49">
        <v>438483.77452307998</v>
      </c>
      <c r="L730" s="49">
        <v>438483.77452307998</v>
      </c>
    </row>
    <row r="731" spans="1:12" ht="24.75" x14ac:dyDescent="0.2">
      <c r="A731" s="113"/>
      <c r="B731" s="113"/>
      <c r="C731" s="113"/>
      <c r="D731" s="8" t="s">
        <v>620</v>
      </c>
      <c r="E731" s="7" t="s">
        <v>17</v>
      </c>
      <c r="F731" s="9">
        <v>63862.909487519995</v>
      </c>
      <c r="G731" s="9">
        <v>214200</v>
      </c>
      <c r="H731" s="9">
        <f t="shared" si="29"/>
        <v>63862.909487519995</v>
      </c>
      <c r="I731" s="26" t="e">
        <f>AVERAGE(#REF!,H731)</f>
        <v>#REF!</v>
      </c>
      <c r="J731" s="57">
        <v>46016.672063199992</v>
      </c>
      <c r="K731" s="49">
        <v>63862.909487519995</v>
      </c>
      <c r="L731" s="49">
        <v>63862.909487519995</v>
      </c>
    </row>
    <row r="732" spans="1:12" ht="33" x14ac:dyDescent="0.2">
      <c r="A732" s="113"/>
      <c r="B732" s="113"/>
      <c r="C732" s="113"/>
      <c r="D732" s="8" t="s">
        <v>621</v>
      </c>
      <c r="E732" s="7" t="s">
        <v>17</v>
      </c>
      <c r="F732" s="9">
        <v>115028.11232484001</v>
      </c>
      <c r="G732" s="9">
        <v>380800</v>
      </c>
      <c r="H732" s="9">
        <f t="shared" si="29"/>
        <v>115028.11232484001</v>
      </c>
      <c r="I732" s="26" t="e">
        <f>AVERAGE(#REF!,H732)</f>
        <v>#REF!</v>
      </c>
      <c r="J732" s="57">
        <v>82883.9613694</v>
      </c>
      <c r="K732" s="49">
        <v>115028.11232484001</v>
      </c>
      <c r="L732" s="49">
        <v>115028.11232484001</v>
      </c>
    </row>
    <row r="733" spans="1:12" ht="41.25" x14ac:dyDescent="0.2">
      <c r="A733" s="113"/>
      <c r="B733" s="113"/>
      <c r="C733" s="113"/>
      <c r="D733" s="8" t="s">
        <v>622</v>
      </c>
      <c r="E733" s="7" t="s">
        <v>17</v>
      </c>
      <c r="F733" s="9">
        <v>53679.064930920002</v>
      </c>
      <c r="G733" s="9">
        <v>737800</v>
      </c>
      <c r="H733" s="9">
        <f t="shared" si="29"/>
        <v>53679.064930920002</v>
      </c>
      <c r="I733" s="26" t="e">
        <f>AVERAGE(#REF!,H733)</f>
        <v>#REF!</v>
      </c>
      <c r="J733" s="57">
        <v>38678.662582199999</v>
      </c>
      <c r="K733" s="49">
        <v>53679.064930920002</v>
      </c>
      <c r="L733" s="49">
        <v>53679.064930920002</v>
      </c>
    </row>
    <row r="734" spans="1:12" ht="41.25" x14ac:dyDescent="0.2">
      <c r="A734" s="113"/>
      <c r="B734" s="113"/>
      <c r="C734" s="113"/>
      <c r="D734" s="8" t="s">
        <v>623</v>
      </c>
      <c r="E734" s="7" t="s">
        <v>17</v>
      </c>
      <c r="F734" s="9">
        <v>23005.892772720003</v>
      </c>
      <c r="G734" s="9">
        <v>285600</v>
      </c>
      <c r="H734" s="9">
        <f t="shared" si="29"/>
        <v>23005.892772720003</v>
      </c>
      <c r="I734" s="26" t="e">
        <f>AVERAGE(#REF!,H734)</f>
        <v>#REF!</v>
      </c>
      <c r="J734" s="57">
        <v>16576.9870452</v>
      </c>
      <c r="K734" s="49">
        <v>23005.892772720003</v>
      </c>
      <c r="L734" s="49">
        <v>23005.892772720003</v>
      </c>
    </row>
    <row r="735" spans="1:12" ht="66" x14ac:dyDescent="0.2">
      <c r="A735" s="113"/>
      <c r="B735" s="113"/>
      <c r="C735" s="113"/>
      <c r="D735" s="8" t="s">
        <v>624</v>
      </c>
      <c r="E735" s="7" t="s">
        <v>17</v>
      </c>
      <c r="F735" s="9">
        <v>429439.27714115998</v>
      </c>
      <c r="G735" s="9">
        <v>3332000</v>
      </c>
      <c r="H735" s="9">
        <f t="shared" si="29"/>
        <v>429439.27714115998</v>
      </c>
      <c r="I735" s="26" t="e">
        <f>AVERAGE(#REF!,H735)</f>
        <v>#REF!</v>
      </c>
      <c r="J735" s="57">
        <v>309434.16994059994</v>
      </c>
      <c r="K735" s="49">
        <v>429439.27714115998</v>
      </c>
      <c r="L735" s="49">
        <v>429439.27714115998</v>
      </c>
    </row>
    <row r="736" spans="1:12" ht="33" x14ac:dyDescent="0.2">
      <c r="A736" s="113"/>
      <c r="B736" s="113"/>
      <c r="C736" s="113"/>
      <c r="D736" s="8" t="s">
        <v>625</v>
      </c>
      <c r="E736" s="7" t="s">
        <v>17</v>
      </c>
      <c r="F736" s="9">
        <v>49078.426991880006</v>
      </c>
      <c r="G736" s="9">
        <v>190400</v>
      </c>
      <c r="H736" s="9">
        <f t="shared" si="29"/>
        <v>49078.426991880006</v>
      </c>
      <c r="I736" s="26" t="e">
        <f>AVERAGE(#REF!,H736)</f>
        <v>#REF!</v>
      </c>
      <c r="J736" s="57">
        <v>35363.654715800003</v>
      </c>
      <c r="K736" s="49">
        <v>49078.426991880006</v>
      </c>
      <c r="L736" s="49">
        <v>49078.426991880006</v>
      </c>
    </row>
    <row r="737" spans="1:12" ht="24.75" x14ac:dyDescent="0.2">
      <c r="A737" s="113"/>
      <c r="B737" s="113"/>
      <c r="C737" s="113"/>
      <c r="D737" s="8" t="s">
        <v>626</v>
      </c>
      <c r="E737" s="7" t="s">
        <v>17</v>
      </c>
      <c r="F737" s="9">
        <v>53679.064930920002</v>
      </c>
      <c r="G737" s="9">
        <v>309400</v>
      </c>
      <c r="H737" s="9">
        <f t="shared" si="29"/>
        <v>53679.064930920002</v>
      </c>
      <c r="I737" s="26" t="e">
        <f>AVERAGE(#REF!,H737)</f>
        <v>#REF!</v>
      </c>
      <c r="J737" s="57">
        <v>38678.662582199999</v>
      </c>
      <c r="K737" s="49">
        <v>53679.064930920002</v>
      </c>
      <c r="L737" s="49">
        <v>53679.064930920002</v>
      </c>
    </row>
    <row r="738" spans="1:12" ht="41.25" x14ac:dyDescent="0.2">
      <c r="A738" s="113"/>
      <c r="B738" s="113"/>
      <c r="C738" s="113"/>
      <c r="D738" s="8" t="s">
        <v>627</v>
      </c>
      <c r="E738" s="7" t="s">
        <v>17</v>
      </c>
      <c r="F738" s="9">
        <v>58281.054408719996</v>
      </c>
      <c r="G738" s="9">
        <v>214200</v>
      </c>
      <c r="H738" s="9">
        <f t="shared" si="29"/>
        <v>58281.054408719996</v>
      </c>
      <c r="I738" s="26" t="e">
        <f>AVERAGE(#REF!,H738)</f>
        <v>#REF!</v>
      </c>
      <c r="J738" s="57">
        <v>41994.644305199996</v>
      </c>
      <c r="K738" s="49">
        <v>58281.054408719996</v>
      </c>
      <c r="L738" s="49">
        <v>58281.054408719996</v>
      </c>
    </row>
    <row r="739" spans="1:12" ht="49.5" x14ac:dyDescent="0.2">
      <c r="A739" s="113"/>
      <c r="B739" s="113"/>
      <c r="C739" s="113"/>
      <c r="D739" s="8" t="s">
        <v>628</v>
      </c>
      <c r="E739" s="7" t="s">
        <v>17</v>
      </c>
      <c r="F739" s="9">
        <v>12270.62040204</v>
      </c>
      <c r="G739" s="9">
        <v>166600</v>
      </c>
      <c r="H739" s="9">
        <f t="shared" si="29"/>
        <v>12270.62040204</v>
      </c>
      <c r="I739" s="26" t="e">
        <f>AVERAGE(#REF!,H739)</f>
        <v>#REF!</v>
      </c>
      <c r="J739" s="57">
        <v>8841.6440714</v>
      </c>
      <c r="K739" s="49">
        <v>12270.62040204</v>
      </c>
      <c r="L739" s="49">
        <v>12270.62040204</v>
      </c>
    </row>
    <row r="740" spans="1:12" ht="33" x14ac:dyDescent="0.2">
      <c r="A740" s="113"/>
      <c r="B740" s="113"/>
      <c r="C740" s="113"/>
      <c r="D740" s="8" t="s">
        <v>629</v>
      </c>
      <c r="E740" s="7" t="s">
        <v>17</v>
      </c>
      <c r="F740" s="9">
        <v>49078.426991880006</v>
      </c>
      <c r="G740" s="9">
        <v>464100</v>
      </c>
      <c r="H740" s="9">
        <f t="shared" si="29"/>
        <v>49078.426991880006</v>
      </c>
      <c r="I740" s="26" t="e">
        <f>AVERAGE(#REF!,H740)</f>
        <v>#REF!</v>
      </c>
      <c r="J740" s="57">
        <v>35363.654715800003</v>
      </c>
      <c r="K740" s="49">
        <v>49078.426991880006</v>
      </c>
      <c r="L740" s="49">
        <v>49078.426991880006</v>
      </c>
    </row>
    <row r="741" spans="1:12" ht="24.75" x14ac:dyDescent="0.2">
      <c r="A741" s="113"/>
      <c r="B741" s="113"/>
      <c r="C741" s="113"/>
      <c r="D741" s="8" t="s">
        <v>630</v>
      </c>
      <c r="E741" s="7" t="s">
        <v>17</v>
      </c>
      <c r="F741" s="9">
        <v>18403.903294920001</v>
      </c>
      <c r="G741" s="9">
        <v>154700</v>
      </c>
      <c r="H741" s="9">
        <f t="shared" si="29"/>
        <v>18403.903294920001</v>
      </c>
      <c r="I741" s="26" t="e">
        <f>AVERAGE(#REF!,H741)</f>
        <v>#REF!</v>
      </c>
      <c r="J741" s="57">
        <v>13261.005322199999</v>
      </c>
      <c r="K741" s="49">
        <v>18403.903294920001</v>
      </c>
      <c r="L741" s="49">
        <v>18403.903294920001</v>
      </c>
    </row>
    <row r="742" spans="1:12" ht="57.75" x14ac:dyDescent="0.2">
      <c r="A742" s="113"/>
      <c r="B742" s="113"/>
      <c r="C742" s="113"/>
      <c r="D742" s="8" t="s">
        <v>631</v>
      </c>
      <c r="E742" s="7" t="s">
        <v>17</v>
      </c>
      <c r="F742" s="9">
        <v>259971.18356352</v>
      </c>
      <c r="G742" s="9">
        <v>642600</v>
      </c>
      <c r="H742" s="9">
        <f t="shared" si="29"/>
        <v>259971.18356352</v>
      </c>
      <c r="I742" s="26" t="e">
        <f>AVERAGE(#REF!,H742)</f>
        <v>#REF!</v>
      </c>
      <c r="J742" s="57">
        <v>187323.2647232</v>
      </c>
      <c r="K742" s="49">
        <v>259971.18356352</v>
      </c>
      <c r="L742" s="49">
        <v>259971.18356352</v>
      </c>
    </row>
    <row r="743" spans="1:12" ht="57.75" x14ac:dyDescent="0.2">
      <c r="A743" s="113"/>
      <c r="B743" s="113"/>
      <c r="C743" s="113"/>
      <c r="D743" s="8" t="s">
        <v>632</v>
      </c>
      <c r="E743" s="7" t="s">
        <v>17</v>
      </c>
      <c r="F743" s="9">
        <v>178511.23942079998</v>
      </c>
      <c r="G743" s="9">
        <v>499800</v>
      </c>
      <c r="H743" s="9">
        <f t="shared" si="29"/>
        <v>178511.23942079998</v>
      </c>
      <c r="I743" s="26" t="e">
        <f>AVERAGE(#REF!,H743)</f>
        <v>#REF!</v>
      </c>
      <c r="J743" s="57">
        <v>128626.97972799999</v>
      </c>
      <c r="K743" s="49">
        <v>178511.23942079998</v>
      </c>
      <c r="L743" s="49">
        <v>178511.23942079998</v>
      </c>
    </row>
    <row r="744" spans="1:12" ht="49.5" x14ac:dyDescent="0.2">
      <c r="A744" s="113"/>
      <c r="B744" s="113"/>
      <c r="C744" s="113"/>
      <c r="D744" s="8" t="s">
        <v>633</v>
      </c>
      <c r="E744" s="7" t="s">
        <v>17</v>
      </c>
      <c r="F744" s="9">
        <v>147838.06726259997</v>
      </c>
      <c r="G744" s="9">
        <v>809200</v>
      </c>
      <c r="H744" s="9">
        <f t="shared" si="29"/>
        <v>147838.06726259997</v>
      </c>
      <c r="I744" s="26" t="e">
        <f>AVERAGE(#REF!,H744)</f>
        <v>#REF!</v>
      </c>
      <c r="J744" s="57">
        <v>106525.304191</v>
      </c>
      <c r="K744" s="49">
        <v>147838.06726259997</v>
      </c>
      <c r="L744" s="49">
        <v>147838.06726259997</v>
      </c>
    </row>
    <row r="745" spans="1:12" ht="33" x14ac:dyDescent="0.2">
      <c r="A745" s="113"/>
      <c r="B745" s="113"/>
      <c r="C745" s="113"/>
      <c r="D745" s="8" t="s">
        <v>634</v>
      </c>
      <c r="E745" s="7" t="s">
        <v>17</v>
      </c>
      <c r="F745" s="9">
        <v>536798.75854176003</v>
      </c>
      <c r="G745" s="9">
        <v>1963500</v>
      </c>
      <c r="H745" s="9">
        <f t="shared" si="29"/>
        <v>536798.75854176003</v>
      </c>
      <c r="I745" s="26" t="e">
        <f>AVERAGE(#REF!,H745)</f>
        <v>#REF!</v>
      </c>
      <c r="J745" s="57">
        <v>386792.46896159998</v>
      </c>
      <c r="K745" s="49">
        <v>536798.75854176003</v>
      </c>
      <c r="L745" s="49">
        <v>536798.75854176003</v>
      </c>
    </row>
    <row r="746" spans="1:12" ht="24.75" x14ac:dyDescent="0.2">
      <c r="A746" s="113"/>
      <c r="B746" s="113"/>
      <c r="C746" s="113"/>
      <c r="D746" s="8" t="s">
        <v>635</v>
      </c>
      <c r="E746" s="7" t="s">
        <v>17</v>
      </c>
      <c r="F746" s="9">
        <v>27606.530711759995</v>
      </c>
      <c r="G746" s="9">
        <v>142800</v>
      </c>
      <c r="H746" s="9">
        <f t="shared" si="29"/>
        <v>27606.530711759995</v>
      </c>
      <c r="I746" s="26" t="e">
        <f>AVERAGE(#REF!,H746)</f>
        <v>#REF!</v>
      </c>
      <c r="J746" s="57">
        <v>19891.994911599999</v>
      </c>
      <c r="K746" s="49">
        <v>27606.530711759995</v>
      </c>
      <c r="L746" s="49">
        <v>27606.530711759995</v>
      </c>
    </row>
    <row r="747" spans="1:12" ht="33" x14ac:dyDescent="0.2">
      <c r="A747" s="113"/>
      <c r="B747" s="113"/>
      <c r="C747" s="113"/>
      <c r="D747" s="8" t="s">
        <v>636</v>
      </c>
      <c r="E747" s="7" t="s">
        <v>17</v>
      </c>
      <c r="F747" s="9">
        <v>99689.498937600001</v>
      </c>
      <c r="G747" s="9">
        <v>142800</v>
      </c>
      <c r="H747" s="9">
        <f t="shared" si="29"/>
        <v>99689.498937600001</v>
      </c>
      <c r="I747" s="26" t="e">
        <f>AVERAGE(#REF!,H747)</f>
        <v>#REF!</v>
      </c>
      <c r="J747" s="57">
        <v>71831.662815999996</v>
      </c>
      <c r="K747" s="49">
        <v>99689.498937600001</v>
      </c>
      <c r="L747" s="49">
        <v>99689.498937600001</v>
      </c>
    </row>
    <row r="748" spans="1:12" ht="33" x14ac:dyDescent="0.2">
      <c r="A748" s="113"/>
      <c r="B748" s="113"/>
      <c r="C748" s="113"/>
      <c r="D748" s="8" t="s">
        <v>637</v>
      </c>
      <c r="E748" s="7" t="s">
        <v>17</v>
      </c>
      <c r="F748" s="9">
        <v>38343.154621200003</v>
      </c>
      <c r="G748" s="9">
        <v>226100</v>
      </c>
      <c r="H748" s="9">
        <f t="shared" si="29"/>
        <v>38343.154621200003</v>
      </c>
      <c r="I748" s="26" t="e">
        <f>AVERAGE(#REF!,H748)</f>
        <v>#REF!</v>
      </c>
      <c r="J748" s="57">
        <v>27628.311741999998</v>
      </c>
      <c r="K748" s="49">
        <v>38343.154621200003</v>
      </c>
      <c r="L748" s="49">
        <v>38343.154621200003</v>
      </c>
    </row>
    <row r="749" spans="1:12" ht="33" x14ac:dyDescent="0.2">
      <c r="A749" s="113"/>
      <c r="B749" s="113"/>
      <c r="C749" s="113"/>
      <c r="D749" s="8" t="s">
        <v>638</v>
      </c>
      <c r="E749" s="7" t="s">
        <v>17</v>
      </c>
      <c r="F749" s="9">
        <v>27606.530711759995</v>
      </c>
      <c r="G749" s="9">
        <v>226100</v>
      </c>
      <c r="H749" s="9">
        <f t="shared" ref="H749:H770" si="30">MIN(F749,G749)</f>
        <v>27606.530711759995</v>
      </c>
      <c r="I749" s="26" t="e">
        <f>AVERAGE(#REF!,H749)</f>
        <v>#REF!</v>
      </c>
      <c r="J749" s="57">
        <v>19891.994911599999</v>
      </c>
      <c r="K749" s="49">
        <v>27606.530711759995</v>
      </c>
      <c r="L749" s="49">
        <v>27606.530711759995</v>
      </c>
    </row>
    <row r="750" spans="1:12" ht="33" x14ac:dyDescent="0.2">
      <c r="A750" s="113"/>
      <c r="B750" s="113"/>
      <c r="C750" s="113"/>
      <c r="D750" s="8" t="s">
        <v>639</v>
      </c>
      <c r="E750" s="7" t="s">
        <v>17</v>
      </c>
      <c r="F750" s="9">
        <v>53906.123442599994</v>
      </c>
      <c r="G750" s="9">
        <v>66640</v>
      </c>
      <c r="H750" s="9">
        <f t="shared" si="30"/>
        <v>53906.123442599994</v>
      </c>
      <c r="I750" s="26" t="e">
        <f>AVERAGE(#REF!,H750)</f>
        <v>#REF!</v>
      </c>
      <c r="J750" s="57">
        <v>38842.270490999996</v>
      </c>
      <c r="K750" s="49">
        <v>53906.123442599994</v>
      </c>
      <c r="L750" s="49">
        <v>53906.123442599994</v>
      </c>
    </row>
    <row r="751" spans="1:12" ht="33" x14ac:dyDescent="0.2">
      <c r="A751" s="113"/>
      <c r="B751" s="113"/>
      <c r="C751" s="113"/>
      <c r="D751" s="8" t="s">
        <v>640</v>
      </c>
      <c r="E751" s="7" t="s">
        <v>17</v>
      </c>
      <c r="F751" s="9">
        <v>23772.215249639998</v>
      </c>
      <c r="G751" s="9">
        <v>66640</v>
      </c>
      <c r="H751" s="9">
        <f t="shared" si="30"/>
        <v>23772.215249639998</v>
      </c>
      <c r="I751" s="26" t="e">
        <f>AVERAGE(#REF!,H751)</f>
        <v>#REF!</v>
      </c>
      <c r="J751" s="57">
        <v>17129.163737399998</v>
      </c>
      <c r="K751" s="49">
        <v>23772.215249639998</v>
      </c>
      <c r="L751" s="49">
        <v>23772.215249639998</v>
      </c>
    </row>
    <row r="752" spans="1:12" ht="41.25" x14ac:dyDescent="0.2">
      <c r="A752" s="113"/>
      <c r="B752" s="113"/>
      <c r="C752" s="113"/>
      <c r="D752" s="8" t="s">
        <v>641</v>
      </c>
      <c r="E752" s="7" t="s">
        <v>17</v>
      </c>
      <c r="F752" s="9">
        <v>53906.123442599994</v>
      </c>
      <c r="G752" s="9">
        <v>57477</v>
      </c>
      <c r="H752" s="9">
        <f t="shared" si="30"/>
        <v>53906.123442599994</v>
      </c>
      <c r="I752" s="26" t="e">
        <f>AVERAGE(#REF!,H752)</f>
        <v>#REF!</v>
      </c>
      <c r="J752" s="57">
        <v>38842.270490999996</v>
      </c>
      <c r="K752" s="49">
        <v>53906.123442599994</v>
      </c>
      <c r="L752" s="49">
        <v>53906.123442599994</v>
      </c>
    </row>
    <row r="753" spans="1:12" ht="41.25" x14ac:dyDescent="0.2">
      <c r="A753" s="113"/>
      <c r="B753" s="113"/>
      <c r="C753" s="113"/>
      <c r="D753" s="8" t="s">
        <v>642</v>
      </c>
      <c r="E753" s="7" t="s">
        <v>17</v>
      </c>
      <c r="F753" s="9">
        <v>53906.123442599994</v>
      </c>
      <c r="G753" s="9">
        <v>57477</v>
      </c>
      <c r="H753" s="9">
        <f t="shared" si="30"/>
        <v>53906.123442599994</v>
      </c>
      <c r="I753" s="26" t="e">
        <f>AVERAGE(#REF!,H753)</f>
        <v>#REF!</v>
      </c>
      <c r="J753" s="57">
        <v>38842.270490999996</v>
      </c>
      <c r="K753" s="49">
        <v>53906.123442599994</v>
      </c>
      <c r="L753" s="49">
        <v>53906.123442599994</v>
      </c>
    </row>
    <row r="754" spans="1:12" ht="33" x14ac:dyDescent="0.2">
      <c r="A754" s="113"/>
      <c r="B754" s="113"/>
      <c r="C754" s="113"/>
      <c r="D754" s="8" t="s">
        <v>643</v>
      </c>
      <c r="E754" s="7" t="s">
        <v>17</v>
      </c>
      <c r="F754" s="9">
        <v>54283.202756639992</v>
      </c>
      <c r="G754" s="9">
        <v>428400</v>
      </c>
      <c r="H754" s="9">
        <f t="shared" si="30"/>
        <v>54283.202756639992</v>
      </c>
      <c r="I754" s="26" t="e">
        <f>AVERAGE(#REF!,H754)</f>
        <v>#REF!</v>
      </c>
      <c r="J754" s="57">
        <v>39113.976482399994</v>
      </c>
      <c r="K754" s="49">
        <v>54283.202756639992</v>
      </c>
      <c r="L754" s="49">
        <v>54283.202756639992</v>
      </c>
    </row>
    <row r="755" spans="1:12" ht="16.5" x14ac:dyDescent="0.2">
      <c r="A755" s="113"/>
      <c r="B755" s="113"/>
      <c r="C755" s="113"/>
      <c r="D755" s="8" t="s">
        <v>644</v>
      </c>
      <c r="E755" s="7" t="s">
        <v>17</v>
      </c>
      <c r="F755" s="9">
        <v>32516.671026840002</v>
      </c>
      <c r="G755" s="9">
        <v>333200</v>
      </c>
      <c r="H755" s="9">
        <f t="shared" si="30"/>
        <v>32516.671026840002</v>
      </c>
      <c r="I755" s="26" t="e">
        <f>AVERAGE(#REF!,H755)</f>
        <v>#REF!</v>
      </c>
      <c r="J755" s="57">
        <v>23430.0159394</v>
      </c>
      <c r="K755" s="49">
        <v>32516.671026840002</v>
      </c>
      <c r="L755" s="49">
        <v>32516.671026840002</v>
      </c>
    </row>
    <row r="756" spans="1:12" ht="33" x14ac:dyDescent="0.2">
      <c r="A756" s="113"/>
      <c r="B756" s="113"/>
      <c r="C756" s="113"/>
      <c r="D756" s="8" t="s">
        <v>645</v>
      </c>
      <c r="E756" s="7" t="s">
        <v>17</v>
      </c>
      <c r="F756" s="9">
        <v>33741.165143400001</v>
      </c>
      <c r="G756" s="9">
        <v>285600</v>
      </c>
      <c r="H756" s="9">
        <f t="shared" si="30"/>
        <v>33741.165143400001</v>
      </c>
      <c r="I756" s="26" t="e">
        <f>AVERAGE(#REF!,H756)</f>
        <v>#REF!</v>
      </c>
      <c r="J756" s="57">
        <v>24312.330019000001</v>
      </c>
      <c r="K756" s="49">
        <v>33741.165143400001</v>
      </c>
      <c r="L756" s="49">
        <v>33741.165143400001</v>
      </c>
    </row>
    <row r="757" spans="1:12" ht="33" x14ac:dyDescent="0.2">
      <c r="A757" s="113"/>
      <c r="B757" s="113"/>
      <c r="C757" s="113"/>
      <c r="D757" s="8" t="s">
        <v>646</v>
      </c>
      <c r="E757" s="7" t="s">
        <v>17</v>
      </c>
      <c r="F757" s="9">
        <v>33741.165143400001</v>
      </c>
      <c r="G757" s="9">
        <v>309400</v>
      </c>
      <c r="H757" s="9">
        <f t="shared" si="30"/>
        <v>33741.165143400001</v>
      </c>
      <c r="I757" s="26" t="e">
        <f>AVERAGE(#REF!,H757)</f>
        <v>#REF!</v>
      </c>
      <c r="J757" s="57">
        <v>24312.330019000001</v>
      </c>
      <c r="K757" s="49">
        <v>33741.165143400001</v>
      </c>
      <c r="L757" s="49">
        <v>33741.165143400001</v>
      </c>
    </row>
    <row r="758" spans="1:12" ht="33" x14ac:dyDescent="0.2">
      <c r="A758" s="113"/>
      <c r="B758" s="113"/>
      <c r="C758" s="113"/>
      <c r="D758" s="8" t="s">
        <v>647</v>
      </c>
      <c r="E758" s="7" t="s">
        <v>17</v>
      </c>
      <c r="F758" s="9">
        <v>6134.63443164</v>
      </c>
      <c r="G758" s="9">
        <v>226100</v>
      </c>
      <c r="H758" s="9">
        <f t="shared" si="30"/>
        <v>6134.63443164</v>
      </c>
      <c r="I758" s="26" t="e">
        <f>AVERAGE(#REF!,H758)</f>
        <v>#REF!</v>
      </c>
      <c r="J758" s="57">
        <v>4420.3351074000002</v>
      </c>
      <c r="K758" s="49">
        <v>6134.63443164</v>
      </c>
      <c r="L758" s="49">
        <v>6134.63443164</v>
      </c>
    </row>
    <row r="759" spans="1:12" ht="33" x14ac:dyDescent="0.2">
      <c r="A759" s="113"/>
      <c r="B759" s="113"/>
      <c r="C759" s="113"/>
      <c r="D759" s="8" t="s">
        <v>648</v>
      </c>
      <c r="E759" s="7" t="s">
        <v>17</v>
      </c>
      <c r="F759" s="9">
        <v>23772.215249639998</v>
      </c>
      <c r="G759" s="9">
        <v>499800</v>
      </c>
      <c r="H759" s="9">
        <f t="shared" si="30"/>
        <v>23772.215249639998</v>
      </c>
      <c r="I759" s="26" t="e">
        <f>AVERAGE(#REF!,H759)</f>
        <v>#REF!</v>
      </c>
      <c r="J759" s="57">
        <v>17129.163737399998</v>
      </c>
      <c r="K759" s="49">
        <v>23772.215249639998</v>
      </c>
      <c r="L759" s="49">
        <v>23772.215249639998</v>
      </c>
    </row>
    <row r="760" spans="1:12" ht="33" x14ac:dyDescent="0.2">
      <c r="A760" s="113"/>
      <c r="B760" s="113"/>
      <c r="C760" s="113"/>
      <c r="D760" s="8" t="s">
        <v>649</v>
      </c>
      <c r="E760" s="7" t="s">
        <v>17</v>
      </c>
      <c r="F760" s="9">
        <v>54418.356632639996</v>
      </c>
      <c r="G760" s="9">
        <v>249900</v>
      </c>
      <c r="H760" s="9">
        <f t="shared" si="30"/>
        <v>54418.356632639996</v>
      </c>
      <c r="I760" s="26" t="e">
        <f>AVERAGE(#REF!,H760)</f>
        <v>#REF!</v>
      </c>
      <c r="J760" s="57">
        <v>39211.362142400001</v>
      </c>
      <c r="K760" s="49">
        <v>54418.356632639996</v>
      </c>
      <c r="L760" s="49">
        <v>54418.356632639996</v>
      </c>
    </row>
    <row r="761" spans="1:12" ht="49.5" x14ac:dyDescent="0.2">
      <c r="A761" s="113"/>
      <c r="B761" s="113"/>
      <c r="C761" s="113"/>
      <c r="D761" s="8" t="s">
        <v>650</v>
      </c>
      <c r="E761" s="7" t="s">
        <v>17</v>
      </c>
      <c r="F761" s="9">
        <v>61246.330448159992</v>
      </c>
      <c r="G761" s="9">
        <v>214200</v>
      </c>
      <c r="H761" s="9">
        <f t="shared" si="30"/>
        <v>61246.330448159992</v>
      </c>
      <c r="I761" s="26" t="e">
        <f>AVERAGE(#REF!,H761)</f>
        <v>#REF!</v>
      </c>
      <c r="J761" s="57">
        <v>44131.2856856</v>
      </c>
      <c r="K761" s="49">
        <v>61246.330448159992</v>
      </c>
      <c r="L761" s="49">
        <v>61246.330448159992</v>
      </c>
    </row>
    <row r="762" spans="1:12" ht="49.5" x14ac:dyDescent="0.2">
      <c r="A762" s="113"/>
      <c r="B762" s="113"/>
      <c r="C762" s="113"/>
      <c r="D762" s="8" t="s">
        <v>651</v>
      </c>
      <c r="E762" s="7" t="s">
        <v>17</v>
      </c>
      <c r="F762" s="9">
        <v>7055.0323271999996</v>
      </c>
      <c r="G762" s="9">
        <v>113050</v>
      </c>
      <c r="H762" s="9">
        <f t="shared" si="30"/>
        <v>7055.0323271999996</v>
      </c>
      <c r="I762" s="26" t="e">
        <f>AVERAGE(#REF!,H762)</f>
        <v>#REF!</v>
      </c>
      <c r="J762" s="57">
        <v>5083.5314520000002</v>
      </c>
      <c r="K762" s="49">
        <v>7055.0323271999996</v>
      </c>
      <c r="L762" s="49">
        <v>7055.0323271999996</v>
      </c>
    </row>
    <row r="763" spans="1:12" ht="33" x14ac:dyDescent="0.2">
      <c r="A763" s="113"/>
      <c r="B763" s="113"/>
      <c r="C763" s="113"/>
      <c r="D763" s="8" t="s">
        <v>652</v>
      </c>
      <c r="E763" s="7" t="s">
        <v>17</v>
      </c>
      <c r="F763" s="9">
        <v>33788.468999999997</v>
      </c>
      <c r="G763" s="9">
        <v>130900</v>
      </c>
      <c r="H763" s="9">
        <f t="shared" si="30"/>
        <v>33788.468999999997</v>
      </c>
      <c r="I763" s="26" t="e">
        <f>AVERAGE(#REF!,H763)</f>
        <v>#REF!</v>
      </c>
      <c r="J763" s="57">
        <v>24346.415000000001</v>
      </c>
      <c r="K763" s="49">
        <v>33788.468999999997</v>
      </c>
      <c r="L763" s="49">
        <v>33788.468999999997</v>
      </c>
    </row>
    <row r="764" spans="1:12" ht="33" x14ac:dyDescent="0.2">
      <c r="A764" s="113"/>
      <c r="B764" s="113"/>
      <c r="C764" s="113"/>
      <c r="D764" s="8" t="s">
        <v>653</v>
      </c>
      <c r="E764" s="7" t="s">
        <v>17</v>
      </c>
      <c r="F764" s="9">
        <v>805800</v>
      </c>
      <c r="G764" s="9">
        <v>2201500</v>
      </c>
      <c r="H764" s="9">
        <f t="shared" si="30"/>
        <v>805800</v>
      </c>
      <c r="I764" s="27">
        <f>H764</f>
        <v>805800</v>
      </c>
      <c r="K764" s="49">
        <v>805800</v>
      </c>
      <c r="L764" s="49">
        <v>805800</v>
      </c>
    </row>
    <row r="765" spans="1:12" ht="16.5" x14ac:dyDescent="0.2">
      <c r="A765" s="113"/>
      <c r="B765" s="113"/>
      <c r="C765" s="113"/>
      <c r="D765" s="8" t="s">
        <v>654</v>
      </c>
      <c r="E765" s="7" t="s">
        <v>17</v>
      </c>
      <c r="F765" s="9">
        <v>37740</v>
      </c>
      <c r="G765" s="9">
        <v>53550</v>
      </c>
      <c r="H765" s="9">
        <f t="shared" si="30"/>
        <v>37740</v>
      </c>
      <c r="I765" s="26" t="e">
        <f>AVERAGE(#REF!,H765)</f>
        <v>#REF!</v>
      </c>
      <c r="J765" s="57">
        <v>5083.5314520000002</v>
      </c>
      <c r="K765" s="49">
        <v>37740</v>
      </c>
      <c r="L765" s="49">
        <v>37740</v>
      </c>
    </row>
    <row r="766" spans="1:12" ht="33" x14ac:dyDescent="0.2">
      <c r="A766" s="113"/>
      <c r="B766" s="113"/>
      <c r="C766" s="113"/>
      <c r="D766" s="8" t="s">
        <v>655</v>
      </c>
      <c r="E766" s="7" t="s">
        <v>17</v>
      </c>
      <c r="F766" s="9">
        <v>76500</v>
      </c>
      <c r="G766" s="9">
        <v>571200</v>
      </c>
      <c r="H766" s="9">
        <f t="shared" si="30"/>
        <v>76500</v>
      </c>
      <c r="I766" s="27">
        <f>H766</f>
        <v>76500</v>
      </c>
      <c r="K766" s="49">
        <v>76500</v>
      </c>
      <c r="L766" s="49">
        <v>76500</v>
      </c>
    </row>
    <row r="767" spans="1:12" ht="41.25" x14ac:dyDescent="0.2">
      <c r="A767" s="113"/>
      <c r="B767" s="113"/>
      <c r="C767" s="113"/>
      <c r="D767" s="8" t="s">
        <v>656</v>
      </c>
      <c r="E767" s="7" t="s">
        <v>17</v>
      </c>
      <c r="F767" s="9">
        <v>331500</v>
      </c>
      <c r="G767" s="9">
        <v>309400</v>
      </c>
      <c r="H767" s="9">
        <f t="shared" si="30"/>
        <v>309400</v>
      </c>
      <c r="I767" s="27">
        <f t="shared" ref="I767:I770" si="31">H767</f>
        <v>309400</v>
      </c>
      <c r="K767" s="49">
        <v>309400</v>
      </c>
      <c r="L767" s="49">
        <v>309400</v>
      </c>
    </row>
    <row r="768" spans="1:12" ht="49.5" x14ac:dyDescent="0.2">
      <c r="A768" s="113"/>
      <c r="B768" s="113"/>
      <c r="C768" s="113"/>
      <c r="D768" s="8" t="s">
        <v>657</v>
      </c>
      <c r="E768" s="7" t="s">
        <v>17</v>
      </c>
      <c r="F768" s="9">
        <v>100419</v>
      </c>
      <c r="G768" s="9">
        <v>499800</v>
      </c>
      <c r="H768" s="9">
        <f t="shared" si="30"/>
        <v>100419</v>
      </c>
      <c r="I768" s="27">
        <f t="shared" si="31"/>
        <v>100419</v>
      </c>
      <c r="K768" s="49">
        <v>100419</v>
      </c>
      <c r="L768" s="49">
        <v>100419</v>
      </c>
    </row>
    <row r="769" spans="1:12" ht="57.75" x14ac:dyDescent="0.2">
      <c r="A769" s="113"/>
      <c r="B769" s="113"/>
      <c r="C769" s="113"/>
      <c r="D769" s="8" t="s">
        <v>658</v>
      </c>
      <c r="E769" s="7" t="s">
        <v>17</v>
      </c>
      <c r="F769" s="9">
        <v>387600</v>
      </c>
      <c r="G769" s="9">
        <v>2320500</v>
      </c>
      <c r="H769" s="9">
        <f t="shared" si="30"/>
        <v>387600</v>
      </c>
      <c r="I769" s="27">
        <f t="shared" si="31"/>
        <v>387600</v>
      </c>
      <c r="K769" s="49">
        <v>387600</v>
      </c>
      <c r="L769" s="49">
        <v>387600</v>
      </c>
    </row>
    <row r="770" spans="1:12" ht="49.5" x14ac:dyDescent="0.2">
      <c r="A770" s="113"/>
      <c r="B770" s="113"/>
      <c r="C770" s="113"/>
      <c r="D770" s="8" t="s">
        <v>659</v>
      </c>
      <c r="E770" s="7" t="s">
        <v>17</v>
      </c>
      <c r="F770" s="9">
        <v>91800</v>
      </c>
      <c r="G770" s="9">
        <v>380800</v>
      </c>
      <c r="H770" s="9">
        <f t="shared" si="30"/>
        <v>91800</v>
      </c>
      <c r="I770" s="27">
        <f t="shared" si="31"/>
        <v>91800</v>
      </c>
      <c r="K770" s="49">
        <v>91800</v>
      </c>
      <c r="L770" s="49">
        <v>91800</v>
      </c>
    </row>
    <row r="771" spans="1:12" ht="16.5" customHeight="1" x14ac:dyDescent="0.2">
      <c r="A771" s="113"/>
      <c r="B771" s="113"/>
      <c r="C771" s="113"/>
      <c r="D771" s="86" t="s">
        <v>81</v>
      </c>
      <c r="E771" s="87"/>
      <c r="F771" s="87"/>
      <c r="G771" s="87"/>
      <c r="H771" s="87"/>
      <c r="I771" s="87"/>
      <c r="J771" s="87"/>
      <c r="K771" s="87"/>
      <c r="L771" s="88"/>
    </row>
    <row r="772" spans="1:12" ht="24.75" x14ac:dyDescent="0.2">
      <c r="A772" s="113"/>
      <c r="B772" s="113"/>
      <c r="C772" s="113"/>
      <c r="D772" s="8" t="s">
        <v>660</v>
      </c>
      <c r="E772" s="77" t="s">
        <v>82</v>
      </c>
      <c r="F772" s="79">
        <v>108123.1008</v>
      </c>
      <c r="G772" s="79">
        <v>1149540</v>
      </c>
      <c r="H772" s="79">
        <f>MIN(F772,G772)</f>
        <v>108123.1008</v>
      </c>
      <c r="I772" s="136" t="e">
        <f>AVERAGE(#REF!,H772)</f>
        <v>#REF!</v>
      </c>
      <c r="J772" s="138">
        <v>77908.528000000006</v>
      </c>
      <c r="K772" s="121">
        <v>108123.1008</v>
      </c>
      <c r="L772" s="121">
        <v>108123.1008</v>
      </c>
    </row>
    <row r="773" spans="1:12" ht="24.75" x14ac:dyDescent="0.2">
      <c r="A773" s="113"/>
      <c r="B773" s="113"/>
      <c r="C773" s="113"/>
      <c r="D773" s="8" t="s">
        <v>661</v>
      </c>
      <c r="E773" s="77"/>
      <c r="F773" s="79">
        <v>0</v>
      </c>
      <c r="G773" s="79"/>
      <c r="H773" s="79">
        <v>0</v>
      </c>
      <c r="I773" s="137"/>
      <c r="J773" s="138">
        <v>0</v>
      </c>
      <c r="K773" s="122"/>
      <c r="L773" s="122"/>
    </row>
    <row r="774" spans="1:12" ht="33" x14ac:dyDescent="0.2">
      <c r="A774" s="113"/>
      <c r="B774" s="113"/>
      <c r="C774" s="113"/>
      <c r="D774" s="8" t="s">
        <v>662</v>
      </c>
      <c r="E774" s="77"/>
      <c r="F774" s="79">
        <v>0</v>
      </c>
      <c r="G774" s="79"/>
      <c r="H774" s="79">
        <v>0</v>
      </c>
      <c r="I774" s="137"/>
      <c r="J774" s="138">
        <v>0</v>
      </c>
      <c r="K774" s="122"/>
      <c r="L774" s="122"/>
    </row>
    <row r="775" spans="1:12" ht="16.5" x14ac:dyDescent="0.2">
      <c r="A775" s="113"/>
      <c r="B775" s="113"/>
      <c r="C775" s="113"/>
      <c r="D775" s="8" t="s">
        <v>663</v>
      </c>
      <c r="E775" s="77"/>
      <c r="F775" s="79">
        <v>0</v>
      </c>
      <c r="G775" s="79"/>
      <c r="H775" s="79">
        <v>0</v>
      </c>
      <c r="I775" s="137"/>
      <c r="J775" s="138">
        <v>0</v>
      </c>
      <c r="K775" s="122"/>
      <c r="L775" s="122"/>
    </row>
    <row r="776" spans="1:12" ht="16.5" x14ac:dyDescent="0.2">
      <c r="A776" s="113"/>
      <c r="B776" s="113"/>
      <c r="C776" s="113"/>
      <c r="D776" s="8" t="s">
        <v>664</v>
      </c>
      <c r="E776" s="77"/>
      <c r="F776" s="79">
        <v>0</v>
      </c>
      <c r="G776" s="79"/>
      <c r="H776" s="79">
        <v>0</v>
      </c>
      <c r="I776" s="137"/>
      <c r="J776" s="138">
        <v>0</v>
      </c>
      <c r="K776" s="122"/>
      <c r="L776" s="122"/>
    </row>
    <row r="777" spans="1:12" ht="16.5" x14ac:dyDescent="0.2">
      <c r="A777" s="113"/>
      <c r="B777" s="113"/>
      <c r="C777" s="113"/>
      <c r="D777" s="8" t="s">
        <v>665</v>
      </c>
      <c r="E777" s="77"/>
      <c r="F777" s="79">
        <v>0</v>
      </c>
      <c r="G777" s="79"/>
      <c r="H777" s="79">
        <v>0</v>
      </c>
      <c r="I777" s="137"/>
      <c r="J777" s="138">
        <v>0</v>
      </c>
      <c r="K777" s="122"/>
      <c r="L777" s="122"/>
    </row>
    <row r="778" spans="1:12" ht="33" x14ac:dyDescent="0.2">
      <c r="A778" s="113"/>
      <c r="B778" s="113"/>
      <c r="C778" s="113"/>
      <c r="D778" s="8" t="s">
        <v>666</v>
      </c>
      <c r="E778" s="77"/>
      <c r="F778" s="79">
        <v>0</v>
      </c>
      <c r="G778" s="79"/>
      <c r="H778" s="79">
        <v>0</v>
      </c>
      <c r="I778" s="137"/>
      <c r="J778" s="138">
        <v>0</v>
      </c>
      <c r="K778" s="122"/>
      <c r="L778" s="122"/>
    </row>
    <row r="779" spans="1:12" ht="24.75" x14ac:dyDescent="0.2">
      <c r="A779" s="113"/>
      <c r="B779" s="113"/>
      <c r="C779" s="113"/>
      <c r="D779" s="8" t="s">
        <v>119</v>
      </c>
      <c r="E779" s="77"/>
      <c r="F779" s="79">
        <v>0</v>
      </c>
      <c r="G779" s="79"/>
      <c r="H779" s="79">
        <v>0</v>
      </c>
      <c r="I779" s="137"/>
      <c r="J779" s="138">
        <v>0</v>
      </c>
      <c r="K779" s="122"/>
      <c r="L779" s="122"/>
    </row>
    <row r="780" spans="1:12" ht="24.75" x14ac:dyDescent="0.2">
      <c r="A780" s="113"/>
      <c r="B780" s="113"/>
      <c r="C780" s="113"/>
      <c r="D780" s="8" t="s">
        <v>667</v>
      </c>
      <c r="E780" s="77"/>
      <c r="F780" s="79">
        <v>0</v>
      </c>
      <c r="G780" s="79"/>
      <c r="H780" s="79">
        <v>0</v>
      </c>
      <c r="I780" s="137"/>
      <c r="J780" s="138">
        <v>0</v>
      </c>
      <c r="K780" s="122"/>
      <c r="L780" s="122"/>
    </row>
    <row r="781" spans="1:12" ht="24.75" x14ac:dyDescent="0.2">
      <c r="A781" s="113"/>
      <c r="B781" s="113"/>
      <c r="C781" s="113"/>
      <c r="D781" s="8" t="s">
        <v>668</v>
      </c>
      <c r="E781" s="77"/>
      <c r="F781" s="79">
        <v>0</v>
      </c>
      <c r="G781" s="79"/>
      <c r="H781" s="79">
        <v>0</v>
      </c>
      <c r="I781" s="137"/>
      <c r="J781" s="138">
        <v>0</v>
      </c>
      <c r="K781" s="122"/>
      <c r="L781" s="122"/>
    </row>
    <row r="782" spans="1:12" ht="16.5" x14ac:dyDescent="0.2">
      <c r="A782" s="113"/>
      <c r="B782" s="113"/>
      <c r="C782" s="113"/>
      <c r="D782" s="8" t="s">
        <v>669</v>
      </c>
      <c r="E782" s="77"/>
      <c r="F782" s="79">
        <v>0</v>
      </c>
      <c r="G782" s="79"/>
      <c r="H782" s="79">
        <v>0</v>
      </c>
      <c r="I782" s="137"/>
      <c r="J782" s="138">
        <v>0</v>
      </c>
      <c r="K782" s="122"/>
      <c r="L782" s="122"/>
    </row>
    <row r="783" spans="1:12" ht="24.75" x14ac:dyDescent="0.2">
      <c r="A783" s="113"/>
      <c r="B783" s="113"/>
      <c r="C783" s="113"/>
      <c r="D783" s="8" t="s">
        <v>670</v>
      </c>
      <c r="E783" s="77"/>
      <c r="F783" s="79">
        <v>0</v>
      </c>
      <c r="G783" s="79"/>
      <c r="H783" s="79">
        <v>0</v>
      </c>
      <c r="I783" s="137"/>
      <c r="J783" s="138">
        <v>0</v>
      </c>
      <c r="K783" s="122"/>
      <c r="L783" s="122"/>
    </row>
    <row r="784" spans="1:12" ht="16.5" x14ac:dyDescent="0.2">
      <c r="A784" s="113"/>
      <c r="B784" s="113"/>
      <c r="C784" s="113"/>
      <c r="D784" s="8" t="s">
        <v>671</v>
      </c>
      <c r="E784" s="77"/>
      <c r="F784" s="79">
        <v>0</v>
      </c>
      <c r="G784" s="79"/>
      <c r="H784" s="79">
        <v>0</v>
      </c>
      <c r="I784" s="137"/>
      <c r="J784" s="138">
        <v>0</v>
      </c>
      <c r="K784" s="122"/>
      <c r="L784" s="122"/>
    </row>
    <row r="785" spans="1:12" ht="24.75" x14ac:dyDescent="0.2">
      <c r="A785" s="113"/>
      <c r="B785" s="113"/>
      <c r="C785" s="113"/>
      <c r="D785" s="8" t="s">
        <v>672</v>
      </c>
      <c r="E785" s="77"/>
      <c r="F785" s="79">
        <v>0</v>
      </c>
      <c r="G785" s="79"/>
      <c r="H785" s="79">
        <v>0</v>
      </c>
      <c r="I785" s="137"/>
      <c r="J785" s="138">
        <v>0</v>
      </c>
      <c r="K785" s="122"/>
      <c r="L785" s="122"/>
    </row>
    <row r="786" spans="1:12" ht="24.75" x14ac:dyDescent="0.2">
      <c r="A786" s="113"/>
      <c r="B786" s="113"/>
      <c r="C786" s="113"/>
      <c r="D786" s="8" t="s">
        <v>673</v>
      </c>
      <c r="E786" s="77"/>
      <c r="F786" s="79">
        <v>0</v>
      </c>
      <c r="G786" s="79"/>
      <c r="H786" s="79">
        <v>0</v>
      </c>
      <c r="I786" s="137"/>
      <c r="J786" s="138">
        <v>0</v>
      </c>
      <c r="K786" s="122"/>
      <c r="L786" s="122"/>
    </row>
    <row r="787" spans="1:12" ht="24.75" x14ac:dyDescent="0.2">
      <c r="A787" s="113"/>
      <c r="B787" s="113"/>
      <c r="C787" s="113"/>
      <c r="D787" s="8" t="s">
        <v>674</v>
      </c>
      <c r="E787" s="77"/>
      <c r="F787" s="79">
        <v>0</v>
      </c>
      <c r="G787" s="79"/>
      <c r="H787" s="79">
        <v>0</v>
      </c>
      <c r="I787" s="137"/>
      <c r="J787" s="138">
        <v>0</v>
      </c>
      <c r="K787" s="122"/>
      <c r="L787" s="122"/>
    </row>
    <row r="788" spans="1:12" ht="33" x14ac:dyDescent="0.2">
      <c r="A788" s="113"/>
      <c r="B788" s="113"/>
      <c r="C788" s="113"/>
      <c r="D788" s="8" t="s">
        <v>675</v>
      </c>
      <c r="E788" s="77"/>
      <c r="F788" s="79">
        <v>0</v>
      </c>
      <c r="G788" s="79"/>
      <c r="H788" s="79">
        <v>0</v>
      </c>
      <c r="I788" s="137"/>
      <c r="J788" s="138">
        <v>0</v>
      </c>
      <c r="K788" s="122"/>
      <c r="L788" s="122"/>
    </row>
    <row r="789" spans="1:12" ht="24.75" x14ac:dyDescent="0.2">
      <c r="A789" s="113"/>
      <c r="B789" s="113"/>
      <c r="C789" s="113"/>
      <c r="D789" s="8" t="s">
        <v>93</v>
      </c>
      <c r="E789" s="77"/>
      <c r="F789" s="79">
        <v>0</v>
      </c>
      <c r="G789" s="79"/>
      <c r="H789" s="79">
        <v>0</v>
      </c>
      <c r="I789" s="137"/>
      <c r="J789" s="138">
        <v>0</v>
      </c>
      <c r="K789" s="122"/>
      <c r="L789" s="122"/>
    </row>
    <row r="790" spans="1:12" ht="24.75" x14ac:dyDescent="0.2">
      <c r="A790" s="113"/>
      <c r="B790" s="113"/>
      <c r="C790" s="113"/>
      <c r="D790" s="8" t="s">
        <v>676</v>
      </c>
      <c r="E790" s="77"/>
      <c r="F790" s="79">
        <v>0</v>
      </c>
      <c r="G790" s="79"/>
      <c r="H790" s="79">
        <v>0</v>
      </c>
      <c r="I790" s="137"/>
      <c r="J790" s="138">
        <v>0</v>
      </c>
      <c r="K790" s="122"/>
      <c r="L790" s="122"/>
    </row>
    <row r="791" spans="1:12" ht="24.75" x14ac:dyDescent="0.2">
      <c r="A791" s="113"/>
      <c r="B791" s="113"/>
      <c r="C791" s="113"/>
      <c r="D791" s="8" t="s">
        <v>677</v>
      </c>
      <c r="E791" s="77"/>
      <c r="F791" s="79">
        <v>0</v>
      </c>
      <c r="G791" s="79"/>
      <c r="H791" s="79">
        <v>0</v>
      </c>
      <c r="I791" s="137"/>
      <c r="J791" s="138">
        <v>0</v>
      </c>
      <c r="K791" s="122"/>
      <c r="L791" s="122"/>
    </row>
    <row r="792" spans="1:12" ht="33" x14ac:dyDescent="0.2">
      <c r="A792" s="113"/>
      <c r="B792" s="113"/>
      <c r="C792" s="113"/>
      <c r="D792" s="8" t="s">
        <v>678</v>
      </c>
      <c r="E792" s="77"/>
      <c r="F792" s="79">
        <v>0</v>
      </c>
      <c r="G792" s="79"/>
      <c r="H792" s="79">
        <v>0</v>
      </c>
      <c r="I792" s="137"/>
      <c r="J792" s="138">
        <v>0</v>
      </c>
      <c r="K792" s="122"/>
      <c r="L792" s="122"/>
    </row>
    <row r="793" spans="1:12" ht="24.75" x14ac:dyDescent="0.2">
      <c r="A793" s="113"/>
      <c r="B793" s="113"/>
      <c r="C793" s="113"/>
      <c r="D793" s="8" t="s">
        <v>679</v>
      </c>
      <c r="E793" s="77"/>
      <c r="F793" s="79">
        <v>0</v>
      </c>
      <c r="G793" s="79"/>
      <c r="H793" s="79">
        <v>0</v>
      </c>
      <c r="I793" s="137"/>
      <c r="J793" s="138">
        <v>0</v>
      </c>
      <c r="K793" s="122"/>
      <c r="L793" s="122"/>
    </row>
    <row r="794" spans="1:12" ht="16.5" x14ac:dyDescent="0.2">
      <c r="A794" s="113"/>
      <c r="B794" s="113"/>
      <c r="C794" s="113"/>
      <c r="D794" s="8" t="s">
        <v>680</v>
      </c>
      <c r="E794" s="77"/>
      <c r="F794" s="79">
        <v>0</v>
      </c>
      <c r="G794" s="79"/>
      <c r="H794" s="79">
        <v>0</v>
      </c>
      <c r="I794" s="137"/>
      <c r="J794" s="138">
        <v>0</v>
      </c>
      <c r="K794" s="122"/>
      <c r="L794" s="122"/>
    </row>
    <row r="795" spans="1:12" ht="16.5" x14ac:dyDescent="0.2">
      <c r="A795" s="113"/>
      <c r="B795" s="113"/>
      <c r="C795" s="113"/>
      <c r="D795" s="8" t="s">
        <v>681</v>
      </c>
      <c r="E795" s="77"/>
      <c r="F795" s="79">
        <v>0</v>
      </c>
      <c r="G795" s="79"/>
      <c r="H795" s="79">
        <v>0</v>
      </c>
      <c r="I795" s="137"/>
      <c r="J795" s="138">
        <v>0</v>
      </c>
      <c r="K795" s="122"/>
      <c r="L795" s="122"/>
    </row>
    <row r="796" spans="1:12" ht="33" x14ac:dyDescent="0.2">
      <c r="A796" s="113"/>
      <c r="B796" s="113"/>
      <c r="C796" s="113"/>
      <c r="D796" s="8" t="s">
        <v>682</v>
      </c>
      <c r="E796" s="77"/>
      <c r="F796" s="79">
        <v>0</v>
      </c>
      <c r="G796" s="79"/>
      <c r="H796" s="79">
        <v>0</v>
      </c>
      <c r="I796" s="137"/>
      <c r="J796" s="138">
        <v>0</v>
      </c>
      <c r="K796" s="122"/>
      <c r="L796" s="122"/>
    </row>
    <row r="797" spans="1:12" ht="24.75" x14ac:dyDescent="0.2">
      <c r="A797" s="113"/>
      <c r="B797" s="113"/>
      <c r="C797" s="113"/>
      <c r="D797" s="8" t="s">
        <v>683</v>
      </c>
      <c r="E797" s="77"/>
      <c r="F797" s="79">
        <v>0</v>
      </c>
      <c r="G797" s="79"/>
      <c r="H797" s="79">
        <v>0</v>
      </c>
      <c r="I797" s="137"/>
      <c r="J797" s="138">
        <v>0</v>
      </c>
      <c r="K797" s="122"/>
      <c r="L797" s="122"/>
    </row>
    <row r="798" spans="1:12" ht="33" x14ac:dyDescent="0.2">
      <c r="A798" s="113"/>
      <c r="B798" s="113"/>
      <c r="C798" s="113"/>
      <c r="D798" s="8" t="s">
        <v>684</v>
      </c>
      <c r="E798" s="77"/>
      <c r="F798" s="79">
        <v>0</v>
      </c>
      <c r="G798" s="79"/>
      <c r="H798" s="79">
        <v>0</v>
      </c>
      <c r="I798" s="137"/>
      <c r="J798" s="138">
        <v>0</v>
      </c>
      <c r="K798" s="122"/>
      <c r="L798" s="122"/>
    </row>
    <row r="799" spans="1:12" ht="33" x14ac:dyDescent="0.2">
      <c r="A799" s="113"/>
      <c r="B799" s="113"/>
      <c r="C799" s="113"/>
      <c r="D799" s="8" t="s">
        <v>685</v>
      </c>
      <c r="E799" s="77"/>
      <c r="F799" s="79">
        <v>0</v>
      </c>
      <c r="G799" s="79"/>
      <c r="H799" s="79">
        <v>0</v>
      </c>
      <c r="I799" s="137"/>
      <c r="J799" s="138">
        <v>0</v>
      </c>
      <c r="K799" s="122"/>
      <c r="L799" s="122"/>
    </row>
    <row r="800" spans="1:12" ht="33" x14ac:dyDescent="0.2">
      <c r="A800" s="114"/>
      <c r="B800" s="114"/>
      <c r="C800" s="114"/>
      <c r="D800" s="8" t="s">
        <v>686</v>
      </c>
      <c r="E800" s="77"/>
      <c r="F800" s="79">
        <v>0</v>
      </c>
      <c r="G800" s="79"/>
      <c r="H800" s="79">
        <v>0</v>
      </c>
      <c r="I800" s="137"/>
      <c r="J800" s="138">
        <v>0</v>
      </c>
      <c r="K800" s="123"/>
      <c r="L800" s="123"/>
    </row>
    <row r="801" spans="1:12" ht="33" customHeight="1" x14ac:dyDescent="0.2">
      <c r="A801" s="112">
        <v>22</v>
      </c>
      <c r="B801" s="112" t="s">
        <v>687</v>
      </c>
      <c r="C801" s="112" t="s">
        <v>688</v>
      </c>
      <c r="D801" s="86" t="s">
        <v>15</v>
      </c>
      <c r="E801" s="87"/>
      <c r="F801" s="87"/>
      <c r="G801" s="87"/>
      <c r="H801" s="87"/>
      <c r="I801" s="87"/>
      <c r="J801" s="87"/>
      <c r="K801" s="87"/>
      <c r="L801" s="88"/>
    </row>
    <row r="802" spans="1:12" ht="24.75" x14ac:dyDescent="0.2">
      <c r="A802" s="113"/>
      <c r="B802" s="113"/>
      <c r="C802" s="113"/>
      <c r="D802" s="8" t="s">
        <v>689</v>
      </c>
      <c r="E802" s="7" t="s">
        <v>17</v>
      </c>
      <c r="F802" s="9">
        <v>1073.1217754400002</v>
      </c>
      <c r="G802" s="9">
        <v>57477</v>
      </c>
      <c r="H802" s="9">
        <f>MIN(F802,G802)</f>
        <v>1073.1217754400002</v>
      </c>
      <c r="I802" s="26" t="e">
        <f>AVERAGE(#REF!,H802)</f>
        <v>#REF!</v>
      </c>
      <c r="J802" s="57">
        <v>773.24214040000004</v>
      </c>
      <c r="K802" s="49">
        <v>1073.1217754400002</v>
      </c>
      <c r="L802" s="49">
        <v>1073.1217754400002</v>
      </c>
    </row>
    <row r="803" spans="1:12" ht="16.5" x14ac:dyDescent="0.2">
      <c r="A803" s="113"/>
      <c r="B803" s="113"/>
      <c r="C803" s="113"/>
      <c r="D803" s="8" t="s">
        <v>690</v>
      </c>
      <c r="E803" s="7" t="s">
        <v>17</v>
      </c>
      <c r="F803" s="9">
        <v>1073.1217754400002</v>
      </c>
      <c r="G803" s="9">
        <v>43078</v>
      </c>
      <c r="H803" s="9">
        <f t="shared" ref="H803:H866" si="32">MIN(F803,G803)</f>
        <v>1073.1217754400002</v>
      </c>
      <c r="I803" s="26" t="e">
        <f>AVERAGE(#REF!,H803)</f>
        <v>#REF!</v>
      </c>
      <c r="J803" s="57">
        <v>773.24214040000004</v>
      </c>
      <c r="K803" s="49">
        <v>1073.1217754400002</v>
      </c>
      <c r="L803" s="49">
        <v>1073.1217754400002</v>
      </c>
    </row>
    <row r="804" spans="1:12" ht="33" x14ac:dyDescent="0.2">
      <c r="A804" s="113"/>
      <c r="B804" s="113"/>
      <c r="C804" s="113"/>
      <c r="D804" s="8" t="s">
        <v>691</v>
      </c>
      <c r="E804" s="7" t="s">
        <v>17</v>
      </c>
      <c r="F804" s="9">
        <v>99689.498937600001</v>
      </c>
      <c r="G804" s="9">
        <v>215509</v>
      </c>
      <c r="H804" s="9">
        <f t="shared" si="32"/>
        <v>99689.498937600001</v>
      </c>
      <c r="I804" s="26" t="e">
        <f>AVERAGE(#REF!,H804)</f>
        <v>#REF!</v>
      </c>
      <c r="J804" s="57">
        <v>71831.662815999996</v>
      </c>
      <c r="K804" s="49">
        <v>99689.498937600001</v>
      </c>
      <c r="L804" s="49">
        <v>99689.498937600001</v>
      </c>
    </row>
    <row r="805" spans="1:12" ht="24.75" x14ac:dyDescent="0.2">
      <c r="A805" s="113"/>
      <c r="B805" s="113"/>
      <c r="C805" s="113"/>
      <c r="D805" s="8" t="s">
        <v>692</v>
      </c>
      <c r="E805" s="7" t="s">
        <v>17</v>
      </c>
      <c r="F805" s="9">
        <v>95090.212537320011</v>
      </c>
      <c r="G805" s="9">
        <v>258706</v>
      </c>
      <c r="H805" s="9">
        <f t="shared" si="32"/>
        <v>95090.212537320011</v>
      </c>
      <c r="I805" s="26" t="e">
        <f>AVERAGE(#REF!,H805)</f>
        <v>#REF!</v>
      </c>
      <c r="J805" s="57">
        <v>68517.628806199995</v>
      </c>
      <c r="K805" s="49">
        <v>95090.212537320011</v>
      </c>
      <c r="L805" s="49">
        <v>95090.212537320011</v>
      </c>
    </row>
    <row r="806" spans="1:12" ht="24.75" x14ac:dyDescent="0.2">
      <c r="A806" s="113"/>
      <c r="B806" s="113"/>
      <c r="C806" s="113"/>
      <c r="D806" s="8" t="s">
        <v>693</v>
      </c>
      <c r="E806" s="7" t="s">
        <v>17</v>
      </c>
      <c r="F806" s="9">
        <v>18403.903294920001</v>
      </c>
      <c r="G806" s="9">
        <v>35938</v>
      </c>
      <c r="H806" s="9">
        <f t="shared" si="32"/>
        <v>18403.903294920001</v>
      </c>
      <c r="I806" s="26" t="e">
        <f>AVERAGE(#REF!,H806)</f>
        <v>#REF!</v>
      </c>
      <c r="J806" s="57">
        <v>13261.005322199999</v>
      </c>
      <c r="K806" s="49">
        <v>18403.903294920001</v>
      </c>
      <c r="L806" s="49">
        <v>18403.903294920001</v>
      </c>
    </row>
    <row r="807" spans="1:12" ht="24.75" x14ac:dyDescent="0.2">
      <c r="A807" s="113"/>
      <c r="B807" s="113"/>
      <c r="C807" s="113"/>
      <c r="D807" s="8" t="s">
        <v>694</v>
      </c>
      <c r="E807" s="7" t="s">
        <v>17</v>
      </c>
      <c r="F807" s="9">
        <v>37310.579008560002</v>
      </c>
      <c r="G807" s="9">
        <v>43078</v>
      </c>
      <c r="H807" s="9">
        <f t="shared" si="32"/>
        <v>37310.579008560002</v>
      </c>
      <c r="I807" s="26" t="e">
        <f>AVERAGE(#REF!,H807)</f>
        <v>#REF!</v>
      </c>
      <c r="J807" s="57">
        <v>26884.2852996</v>
      </c>
      <c r="K807" s="49">
        <v>37310.579008560002</v>
      </c>
      <c r="L807" s="49">
        <v>37310.579008560002</v>
      </c>
    </row>
    <row r="808" spans="1:12" ht="24.75" x14ac:dyDescent="0.2">
      <c r="A808" s="113"/>
      <c r="B808" s="113"/>
      <c r="C808" s="113"/>
      <c r="D808" s="8" t="s">
        <v>695</v>
      </c>
      <c r="E808" s="7" t="s">
        <v>17</v>
      </c>
      <c r="F808" s="9">
        <v>103084.56430272001</v>
      </c>
      <c r="G808" s="9">
        <v>57477</v>
      </c>
      <c r="H808" s="9">
        <f t="shared" si="32"/>
        <v>57477</v>
      </c>
      <c r="I808" s="26" t="e">
        <f>AVERAGE(#REF!,H808)</f>
        <v>#REF!</v>
      </c>
      <c r="J808" s="57">
        <v>74277.990595200012</v>
      </c>
      <c r="K808" s="49">
        <v>57477</v>
      </c>
      <c r="L808" s="49">
        <v>57477</v>
      </c>
    </row>
    <row r="809" spans="1:12" ht="33" x14ac:dyDescent="0.2">
      <c r="A809" s="113"/>
      <c r="B809" s="113"/>
      <c r="C809" s="113"/>
      <c r="D809" s="8" t="s">
        <v>696</v>
      </c>
      <c r="E809" s="7" t="s">
        <v>17</v>
      </c>
      <c r="F809" s="9">
        <v>20817.751520279999</v>
      </c>
      <c r="G809" s="9">
        <v>100555</v>
      </c>
      <c r="H809" s="9">
        <f t="shared" si="32"/>
        <v>20817.751520279999</v>
      </c>
      <c r="I809" s="26" t="e">
        <f>AVERAGE(#REF!,H809)</f>
        <v>#REF!</v>
      </c>
      <c r="J809" s="57">
        <v>15000.313209799999</v>
      </c>
      <c r="K809" s="49">
        <v>20817.751520279999</v>
      </c>
      <c r="L809" s="49">
        <v>20817.751520279999</v>
      </c>
    </row>
    <row r="810" spans="1:12" ht="41.25" x14ac:dyDescent="0.2">
      <c r="A810" s="113"/>
      <c r="B810" s="113"/>
      <c r="C810" s="113"/>
      <c r="D810" s="8" t="s">
        <v>697</v>
      </c>
      <c r="E810" s="7" t="s">
        <v>17</v>
      </c>
      <c r="F810" s="9">
        <v>20817.751520279999</v>
      </c>
      <c r="G810" s="9">
        <v>71876</v>
      </c>
      <c r="H810" s="9">
        <f t="shared" si="32"/>
        <v>20817.751520279999</v>
      </c>
      <c r="I810" s="26" t="e">
        <f>AVERAGE(#REF!,H810)</f>
        <v>#REF!</v>
      </c>
      <c r="J810" s="57">
        <v>15000.313209799999</v>
      </c>
      <c r="K810" s="49">
        <v>20817.751520279999</v>
      </c>
      <c r="L810" s="49">
        <v>20817.751520279999</v>
      </c>
    </row>
    <row r="811" spans="1:12" ht="33" x14ac:dyDescent="0.2">
      <c r="A811" s="113"/>
      <c r="B811" s="113"/>
      <c r="C811" s="113"/>
      <c r="D811" s="8" t="s">
        <v>698</v>
      </c>
      <c r="E811" s="7" t="s">
        <v>17</v>
      </c>
      <c r="F811" s="9">
        <v>913920</v>
      </c>
      <c r="G811" s="9">
        <v>287385</v>
      </c>
      <c r="H811" s="9">
        <f t="shared" si="32"/>
        <v>287385</v>
      </c>
      <c r="I811" s="26">
        <f>H811</f>
        <v>287385</v>
      </c>
      <c r="K811" s="49">
        <v>287385</v>
      </c>
      <c r="L811" s="49">
        <v>287385</v>
      </c>
    </row>
    <row r="812" spans="1:12" ht="24.75" x14ac:dyDescent="0.2">
      <c r="A812" s="113"/>
      <c r="B812" s="113"/>
      <c r="C812" s="113"/>
      <c r="D812" s="8" t="s">
        <v>699</v>
      </c>
      <c r="E812" s="7" t="s">
        <v>17</v>
      </c>
      <c r="F812" s="9">
        <v>67382.832000000009</v>
      </c>
      <c r="G812" s="9">
        <v>57477</v>
      </c>
      <c r="H812" s="9">
        <f t="shared" si="32"/>
        <v>57477</v>
      </c>
      <c r="I812" s="26" t="e">
        <f>AVERAGE(#REF!,H812)</f>
        <v>#REF!</v>
      </c>
      <c r="J812" s="57">
        <v>48552.594649600003</v>
      </c>
      <c r="K812" s="49">
        <v>57477</v>
      </c>
      <c r="L812" s="49">
        <v>57477</v>
      </c>
    </row>
    <row r="813" spans="1:12" ht="41.25" x14ac:dyDescent="0.2">
      <c r="A813" s="113"/>
      <c r="B813" s="113"/>
      <c r="C813" s="113"/>
      <c r="D813" s="8" t="s">
        <v>700</v>
      </c>
      <c r="E813" s="7" t="s">
        <v>17</v>
      </c>
      <c r="F813" s="9">
        <v>1405560</v>
      </c>
      <c r="G813" s="9">
        <v>258706</v>
      </c>
      <c r="H813" s="9">
        <f t="shared" si="32"/>
        <v>258706</v>
      </c>
      <c r="I813" s="26">
        <f>H813</f>
        <v>258706</v>
      </c>
      <c r="K813" s="49">
        <v>258706</v>
      </c>
      <c r="L813" s="49">
        <v>258706</v>
      </c>
    </row>
    <row r="814" spans="1:12" ht="24.75" x14ac:dyDescent="0.2">
      <c r="A814" s="113"/>
      <c r="B814" s="113"/>
      <c r="C814" s="113"/>
      <c r="D814" s="8" t="s">
        <v>701</v>
      </c>
      <c r="E814" s="7" t="s">
        <v>17</v>
      </c>
      <c r="F814" s="9">
        <v>9202.6274168400014</v>
      </c>
      <c r="G814" s="9">
        <v>35938</v>
      </c>
      <c r="H814" s="9">
        <f t="shared" si="32"/>
        <v>9202.6274168400014</v>
      </c>
      <c r="I814" s="26" t="e">
        <f>AVERAGE(#REF!,H814)</f>
        <v>#REF!</v>
      </c>
      <c r="J814" s="57">
        <v>6630.9895894000001</v>
      </c>
      <c r="K814" s="49">
        <v>9202.6274168400014</v>
      </c>
      <c r="L814" s="49">
        <v>9202.6274168400014</v>
      </c>
    </row>
    <row r="815" spans="1:12" ht="24.75" x14ac:dyDescent="0.2">
      <c r="A815" s="113"/>
      <c r="B815" s="113"/>
      <c r="C815" s="113"/>
      <c r="D815" s="8" t="s">
        <v>702</v>
      </c>
      <c r="E815" s="7" t="s">
        <v>17</v>
      </c>
      <c r="F815" s="9">
        <v>136501.36014372003</v>
      </c>
      <c r="G815" s="9">
        <v>114954</v>
      </c>
      <c r="H815" s="9">
        <f t="shared" si="32"/>
        <v>114954</v>
      </c>
      <c r="I815" s="26" t="e">
        <f>AVERAGE(#REF!,H815)</f>
        <v>#REF!</v>
      </c>
      <c r="J815" s="57">
        <v>98356.595030199998</v>
      </c>
      <c r="K815" s="49">
        <v>114954</v>
      </c>
      <c r="L815" s="49">
        <v>114954</v>
      </c>
    </row>
    <row r="816" spans="1:12" x14ac:dyDescent="0.2">
      <c r="A816" s="113"/>
      <c r="B816" s="113"/>
      <c r="C816" s="113"/>
      <c r="D816" s="8" t="s">
        <v>703</v>
      </c>
      <c r="E816" s="7" t="s">
        <v>17</v>
      </c>
      <c r="F816" s="9">
        <v>38343.154621200003</v>
      </c>
      <c r="G816" s="9">
        <v>113050</v>
      </c>
      <c r="H816" s="9">
        <f t="shared" si="32"/>
        <v>38343.154621200003</v>
      </c>
      <c r="I816" s="26" t="e">
        <f>AVERAGE(#REF!,H816)</f>
        <v>#REF!</v>
      </c>
      <c r="J816" s="57">
        <v>27628.311741999998</v>
      </c>
      <c r="K816" s="49">
        <v>38343.154621200003</v>
      </c>
      <c r="L816" s="49">
        <v>38343.154621200003</v>
      </c>
    </row>
    <row r="817" spans="1:12" x14ac:dyDescent="0.2">
      <c r="A817" s="113"/>
      <c r="B817" s="113"/>
      <c r="C817" s="113"/>
      <c r="D817" s="8" t="s">
        <v>704</v>
      </c>
      <c r="E817" s="7" t="s">
        <v>17</v>
      </c>
      <c r="F817" s="9">
        <v>97401.343816920009</v>
      </c>
      <c r="G817" s="9">
        <v>107100</v>
      </c>
      <c r="H817" s="9">
        <f t="shared" si="32"/>
        <v>97401.343816920009</v>
      </c>
      <c r="I817" s="26" t="e">
        <f>AVERAGE(#REF!,H817)</f>
        <v>#REF!</v>
      </c>
      <c r="J817" s="57">
        <v>70182.923592200008</v>
      </c>
      <c r="K817" s="49">
        <v>97401.343816920009</v>
      </c>
      <c r="L817" s="49">
        <v>97401.343816920009</v>
      </c>
    </row>
    <row r="818" spans="1:12" ht="16.5" x14ac:dyDescent="0.2">
      <c r="A818" s="113"/>
      <c r="B818" s="113"/>
      <c r="C818" s="113"/>
      <c r="D818" s="8" t="s">
        <v>705</v>
      </c>
      <c r="E818" s="7" t="s">
        <v>17</v>
      </c>
      <c r="F818" s="9">
        <v>12270.62040204</v>
      </c>
      <c r="G818" s="9">
        <v>35938</v>
      </c>
      <c r="H818" s="9">
        <f t="shared" si="32"/>
        <v>12270.62040204</v>
      </c>
      <c r="I818" s="26" t="e">
        <f>AVERAGE(#REF!,H818)</f>
        <v>#REF!</v>
      </c>
      <c r="J818" s="57">
        <v>8841.6440714</v>
      </c>
      <c r="K818" s="49">
        <v>12270.62040204</v>
      </c>
      <c r="L818" s="49">
        <v>12270.62040204</v>
      </c>
    </row>
    <row r="819" spans="1:12" ht="24.75" x14ac:dyDescent="0.2">
      <c r="A819" s="113"/>
      <c r="B819" s="113"/>
      <c r="C819" s="113"/>
      <c r="D819" s="8" t="s">
        <v>706</v>
      </c>
      <c r="E819" s="7" t="s">
        <v>17</v>
      </c>
      <c r="F819" s="9">
        <v>53679.064930920002</v>
      </c>
      <c r="G819" s="9">
        <v>114954</v>
      </c>
      <c r="H819" s="9">
        <f t="shared" si="32"/>
        <v>53679.064930920002</v>
      </c>
      <c r="I819" s="26" t="e">
        <f>AVERAGE(#REF!,H819)</f>
        <v>#REF!</v>
      </c>
      <c r="J819" s="57">
        <v>38678.662582199999</v>
      </c>
      <c r="K819" s="49">
        <v>53679.064930920002</v>
      </c>
      <c r="L819" s="49">
        <v>53679.064930920002</v>
      </c>
    </row>
    <row r="820" spans="1:12" ht="33" x14ac:dyDescent="0.2">
      <c r="A820" s="113"/>
      <c r="B820" s="113"/>
      <c r="C820" s="113"/>
      <c r="D820" s="8" t="s">
        <v>707</v>
      </c>
      <c r="E820" s="7" t="s">
        <v>17</v>
      </c>
      <c r="F820" s="9">
        <v>53679.064930920002</v>
      </c>
      <c r="G820" s="9">
        <v>143752</v>
      </c>
      <c r="H820" s="9">
        <f t="shared" si="32"/>
        <v>53679.064930920002</v>
      </c>
      <c r="I820" s="26" t="e">
        <f>AVERAGE(#REF!,H820)</f>
        <v>#REF!</v>
      </c>
      <c r="J820" s="57">
        <v>38678.662582199999</v>
      </c>
      <c r="K820" s="49">
        <v>53679.064930920002</v>
      </c>
      <c r="L820" s="49">
        <v>53679.064930920002</v>
      </c>
    </row>
    <row r="821" spans="1:12" ht="33" x14ac:dyDescent="0.2">
      <c r="A821" s="113"/>
      <c r="B821" s="113"/>
      <c r="C821" s="113"/>
      <c r="D821" s="8" t="s">
        <v>708</v>
      </c>
      <c r="E821" s="7" t="s">
        <v>17</v>
      </c>
      <c r="F821" s="9">
        <v>33993.902891520003</v>
      </c>
      <c r="G821" s="9">
        <v>71876</v>
      </c>
      <c r="H821" s="9">
        <f t="shared" si="32"/>
        <v>33993.902891520003</v>
      </c>
      <c r="I821" s="26" t="e">
        <f>AVERAGE(#REF!,H821)</f>
        <v>#REF!</v>
      </c>
      <c r="J821" s="57">
        <v>24494.4412032</v>
      </c>
      <c r="K821" s="49">
        <v>33993.902891520003</v>
      </c>
      <c r="L821" s="49">
        <v>33993.902891520003</v>
      </c>
    </row>
    <row r="822" spans="1:12" ht="24.75" x14ac:dyDescent="0.2">
      <c r="A822" s="113"/>
      <c r="B822" s="113"/>
      <c r="C822" s="113"/>
      <c r="D822" s="8" t="s">
        <v>709</v>
      </c>
      <c r="E822" s="7" t="s">
        <v>17</v>
      </c>
      <c r="F822" s="9">
        <v>18403.903294920001</v>
      </c>
      <c r="G822" s="9">
        <v>86275</v>
      </c>
      <c r="H822" s="9">
        <f t="shared" si="32"/>
        <v>18403.903294920001</v>
      </c>
      <c r="I822" s="26" t="e">
        <f>AVERAGE(#REF!,H822)</f>
        <v>#REF!</v>
      </c>
      <c r="J822" s="57">
        <v>13261.005322199999</v>
      </c>
      <c r="K822" s="49">
        <v>18403.903294920001</v>
      </c>
      <c r="L822" s="49">
        <v>18403.903294920001</v>
      </c>
    </row>
    <row r="823" spans="1:12" ht="41.25" x14ac:dyDescent="0.2">
      <c r="A823" s="113"/>
      <c r="B823" s="113"/>
      <c r="C823" s="113"/>
      <c r="D823" s="8" t="s">
        <v>710</v>
      </c>
      <c r="E823" s="7" t="s">
        <v>17</v>
      </c>
      <c r="F823" s="9">
        <v>166139.25361175998</v>
      </c>
      <c r="G823" s="9">
        <v>114954</v>
      </c>
      <c r="H823" s="9">
        <f t="shared" si="32"/>
        <v>114954</v>
      </c>
      <c r="I823" s="26" t="e">
        <f>AVERAGE(#REF!,H823)</f>
        <v>#REF!</v>
      </c>
      <c r="J823" s="57">
        <v>119712.29641159999</v>
      </c>
      <c r="K823" s="49">
        <v>114954</v>
      </c>
      <c r="L823" s="49">
        <v>114954</v>
      </c>
    </row>
    <row r="824" spans="1:12" ht="24.75" x14ac:dyDescent="0.2">
      <c r="A824" s="113"/>
      <c r="B824" s="113"/>
      <c r="C824" s="113"/>
      <c r="D824" s="8" t="s">
        <v>711</v>
      </c>
      <c r="E824" s="7" t="s">
        <v>17</v>
      </c>
      <c r="F824" s="9">
        <v>63862.909487519995</v>
      </c>
      <c r="G824" s="9">
        <v>215509</v>
      </c>
      <c r="H824" s="9">
        <f t="shared" si="32"/>
        <v>63862.909487519995</v>
      </c>
      <c r="I824" s="26" t="e">
        <f>AVERAGE(#REF!,H824)</f>
        <v>#REF!</v>
      </c>
      <c r="J824" s="57">
        <v>46016.672063199992</v>
      </c>
      <c r="K824" s="49">
        <v>63862.909487519995</v>
      </c>
      <c r="L824" s="49">
        <v>63862.909487519995</v>
      </c>
    </row>
    <row r="825" spans="1:12" ht="33" x14ac:dyDescent="0.2">
      <c r="A825" s="113"/>
      <c r="B825" s="113"/>
      <c r="C825" s="113"/>
      <c r="D825" s="8" t="s">
        <v>712</v>
      </c>
      <c r="E825" s="7" t="s">
        <v>17</v>
      </c>
      <c r="F825" s="9">
        <v>273047.32106652</v>
      </c>
      <c r="G825" s="9">
        <v>143752</v>
      </c>
      <c r="H825" s="9">
        <f t="shared" si="32"/>
        <v>143752</v>
      </c>
      <c r="I825" s="26" t="e">
        <f>AVERAGE(#REF!,H825)</f>
        <v>#REF!</v>
      </c>
      <c r="J825" s="57">
        <v>196745.32732820002</v>
      </c>
      <c r="K825" s="49">
        <v>143752</v>
      </c>
      <c r="L825" s="49">
        <v>143752</v>
      </c>
    </row>
    <row r="826" spans="1:12" ht="33" x14ac:dyDescent="0.2">
      <c r="A826" s="113"/>
      <c r="B826" s="113"/>
      <c r="C826" s="113"/>
      <c r="D826" s="8" t="s">
        <v>713</v>
      </c>
      <c r="E826" s="7" t="s">
        <v>17</v>
      </c>
      <c r="F826" s="9">
        <v>13097.762123159999</v>
      </c>
      <c r="G826" s="9">
        <v>71876</v>
      </c>
      <c r="H826" s="9">
        <f t="shared" si="32"/>
        <v>13097.762123159999</v>
      </c>
      <c r="I826" s="26" t="e">
        <f>AVERAGE(#REF!,H826)</f>
        <v>#REF!</v>
      </c>
      <c r="J826" s="57">
        <v>9437.6443105999988</v>
      </c>
      <c r="K826" s="49">
        <v>13097.762123159999</v>
      </c>
      <c r="L826" s="49">
        <v>13097.762123159999</v>
      </c>
    </row>
    <row r="827" spans="1:12" ht="41.25" x14ac:dyDescent="0.2">
      <c r="A827" s="113"/>
      <c r="B827" s="113"/>
      <c r="C827" s="113"/>
      <c r="D827" s="8" t="s">
        <v>714</v>
      </c>
      <c r="E827" s="7" t="s">
        <v>17</v>
      </c>
      <c r="F827" s="9">
        <v>13804.616894640001</v>
      </c>
      <c r="G827" s="9">
        <v>86275</v>
      </c>
      <c r="H827" s="9">
        <f t="shared" si="32"/>
        <v>13804.616894640001</v>
      </c>
      <c r="I827" s="26" t="e">
        <f>AVERAGE(#REF!,H827)</f>
        <v>#REF!</v>
      </c>
      <c r="J827" s="57">
        <v>9946.9713124000009</v>
      </c>
      <c r="K827" s="49">
        <v>13804.616894640001</v>
      </c>
      <c r="L827" s="49">
        <v>13804.616894640001</v>
      </c>
    </row>
    <row r="828" spans="1:12" ht="24.75" x14ac:dyDescent="0.2">
      <c r="A828" s="113"/>
      <c r="B828" s="113"/>
      <c r="C828" s="113"/>
      <c r="D828" s="8" t="s">
        <v>715</v>
      </c>
      <c r="E828" s="7" t="s">
        <v>17</v>
      </c>
      <c r="F828" s="9">
        <v>17637.580817999999</v>
      </c>
      <c r="G828" s="9">
        <v>71876</v>
      </c>
      <c r="H828" s="9">
        <f t="shared" si="32"/>
        <v>17637.580817999999</v>
      </c>
      <c r="I828" s="26" t="e">
        <f>AVERAGE(#REF!,H828)</f>
        <v>#REF!</v>
      </c>
      <c r="J828" s="57">
        <v>12708.82863</v>
      </c>
      <c r="K828" s="49">
        <v>17637.580817999999</v>
      </c>
      <c r="L828" s="49">
        <v>17637.580817999999</v>
      </c>
    </row>
    <row r="829" spans="1:12" ht="24.75" x14ac:dyDescent="0.2">
      <c r="A829" s="113"/>
      <c r="B829" s="113"/>
      <c r="C829" s="113"/>
      <c r="D829" s="8" t="s">
        <v>716</v>
      </c>
      <c r="E829" s="7" t="s">
        <v>17</v>
      </c>
      <c r="F829" s="9">
        <v>55213.06142351999</v>
      </c>
      <c r="G829" s="9">
        <v>100555</v>
      </c>
      <c r="H829" s="9">
        <f t="shared" si="32"/>
        <v>55213.06142351999</v>
      </c>
      <c r="I829" s="26" t="e">
        <f>AVERAGE(#REF!,H829)</f>
        <v>#REF!</v>
      </c>
      <c r="J829" s="57">
        <v>39783.989823199998</v>
      </c>
      <c r="K829" s="49">
        <v>55213.06142351999</v>
      </c>
      <c r="L829" s="49">
        <v>55213.06142351999</v>
      </c>
    </row>
    <row r="830" spans="1:12" ht="24.75" x14ac:dyDescent="0.2">
      <c r="A830" s="113"/>
      <c r="B830" s="113"/>
      <c r="C830" s="113"/>
      <c r="D830" s="8" t="s">
        <v>717</v>
      </c>
      <c r="E830" s="7" t="s">
        <v>17</v>
      </c>
      <c r="F830" s="9">
        <v>867000</v>
      </c>
      <c r="G830" s="9">
        <v>143752</v>
      </c>
      <c r="H830" s="9">
        <f t="shared" si="32"/>
        <v>143752</v>
      </c>
      <c r="I830" s="26">
        <f>H830</f>
        <v>143752</v>
      </c>
      <c r="K830" s="49">
        <v>143752</v>
      </c>
      <c r="L830" s="49">
        <v>143752</v>
      </c>
    </row>
    <row r="831" spans="1:12" ht="33" x14ac:dyDescent="0.2">
      <c r="A831" s="113"/>
      <c r="B831" s="113"/>
      <c r="C831" s="113"/>
      <c r="D831" s="8" t="s">
        <v>718</v>
      </c>
      <c r="E831" s="7" t="s">
        <v>17</v>
      </c>
      <c r="F831" s="9">
        <v>6900.9569085600006</v>
      </c>
      <c r="G831" s="9">
        <v>35938</v>
      </c>
      <c r="H831" s="9">
        <f t="shared" si="32"/>
        <v>6900.9569085600006</v>
      </c>
      <c r="I831" s="26" t="e">
        <f>AVERAGE(#REF!,H831)</f>
        <v>#REF!</v>
      </c>
      <c r="J831" s="57">
        <v>4972.5117996000008</v>
      </c>
      <c r="K831" s="49">
        <v>6900.9569085600006</v>
      </c>
      <c r="L831" s="49">
        <v>6900.9569085600006</v>
      </c>
    </row>
    <row r="832" spans="1:12" ht="33" x14ac:dyDescent="0.2">
      <c r="A832" s="113"/>
      <c r="B832" s="113"/>
      <c r="C832" s="113"/>
      <c r="D832" s="8" t="s">
        <v>719</v>
      </c>
      <c r="E832" s="7" t="s">
        <v>17</v>
      </c>
      <c r="F832" s="9">
        <v>5368.3119547199994</v>
      </c>
      <c r="G832" s="9">
        <v>35938</v>
      </c>
      <c r="H832" s="9">
        <f t="shared" si="32"/>
        <v>5368.3119547199994</v>
      </c>
      <c r="I832" s="26" t="e">
        <f>AVERAGE(#REF!,H832)</f>
        <v>#REF!</v>
      </c>
      <c r="J832" s="57">
        <v>3868.1584152</v>
      </c>
      <c r="K832" s="49">
        <v>5368.3119547199994</v>
      </c>
      <c r="L832" s="49">
        <v>5368.3119547199994</v>
      </c>
    </row>
    <row r="833" spans="1:12" ht="33" x14ac:dyDescent="0.2">
      <c r="A833" s="113"/>
      <c r="B833" s="113"/>
      <c r="C833" s="113"/>
      <c r="D833" s="8" t="s">
        <v>720</v>
      </c>
      <c r="E833" s="7" t="s">
        <v>17</v>
      </c>
      <c r="F833" s="9">
        <v>10736.623909439999</v>
      </c>
      <c r="G833" s="9">
        <v>35938</v>
      </c>
      <c r="H833" s="9">
        <f t="shared" si="32"/>
        <v>10736.623909439999</v>
      </c>
      <c r="I833" s="26" t="e">
        <f>AVERAGE(#REF!,H833)</f>
        <v>#REF!</v>
      </c>
      <c r="J833" s="57">
        <v>7736.3168304000001</v>
      </c>
      <c r="K833" s="49">
        <v>10736.623909439999</v>
      </c>
      <c r="L833" s="49">
        <v>10736.623909439999</v>
      </c>
    </row>
    <row r="834" spans="1:12" ht="33" x14ac:dyDescent="0.2">
      <c r="A834" s="113"/>
      <c r="B834" s="113"/>
      <c r="C834" s="113"/>
      <c r="D834" s="8" t="s">
        <v>721</v>
      </c>
      <c r="E834" s="7" t="s">
        <v>17</v>
      </c>
      <c r="F834" s="9">
        <v>13804.616894640001</v>
      </c>
      <c r="G834" s="9">
        <v>35938</v>
      </c>
      <c r="H834" s="9">
        <f t="shared" si="32"/>
        <v>13804.616894640001</v>
      </c>
      <c r="I834" s="26" t="e">
        <f>AVERAGE(#REF!,H834)</f>
        <v>#REF!</v>
      </c>
      <c r="J834" s="57">
        <v>9946.9713124000009</v>
      </c>
      <c r="K834" s="49">
        <v>13804.616894640001</v>
      </c>
      <c r="L834" s="49">
        <v>13804.616894640001</v>
      </c>
    </row>
    <row r="835" spans="1:12" ht="24.75" x14ac:dyDescent="0.2">
      <c r="A835" s="113"/>
      <c r="B835" s="113"/>
      <c r="C835" s="113"/>
      <c r="D835" s="8" t="s">
        <v>722</v>
      </c>
      <c r="E835" s="7" t="s">
        <v>17</v>
      </c>
      <c r="F835" s="9">
        <v>7055.0323271999996</v>
      </c>
      <c r="G835" s="9">
        <v>35938</v>
      </c>
      <c r="H835" s="9">
        <f t="shared" si="32"/>
        <v>7055.0323271999996</v>
      </c>
      <c r="I835" s="26" t="e">
        <f>AVERAGE(#REF!,H835)</f>
        <v>#REF!</v>
      </c>
      <c r="J835" s="57">
        <v>5083.5314520000002</v>
      </c>
      <c r="K835" s="49">
        <v>7055.0323271999996</v>
      </c>
      <c r="L835" s="49">
        <v>7055.0323271999996</v>
      </c>
    </row>
    <row r="836" spans="1:12" ht="24.75" x14ac:dyDescent="0.2">
      <c r="A836" s="113"/>
      <c r="B836" s="113"/>
      <c r="C836" s="113"/>
      <c r="D836" s="8" t="s">
        <v>723</v>
      </c>
      <c r="E836" s="7" t="s">
        <v>17</v>
      </c>
      <c r="F836" s="9">
        <v>16104.935864159999</v>
      </c>
      <c r="G836" s="9">
        <v>28798</v>
      </c>
      <c r="H836" s="9">
        <f t="shared" si="32"/>
        <v>16104.935864159999</v>
      </c>
      <c r="I836" s="26" t="e">
        <f>AVERAGE(#REF!,H836)</f>
        <v>#REF!</v>
      </c>
      <c r="J836" s="57">
        <v>11604.475245599999</v>
      </c>
      <c r="K836" s="49">
        <v>16104.935864159999</v>
      </c>
      <c r="L836" s="49">
        <v>16104.935864159999</v>
      </c>
    </row>
    <row r="837" spans="1:12" ht="24.75" x14ac:dyDescent="0.2">
      <c r="A837" s="113"/>
      <c r="B837" s="113"/>
      <c r="C837" s="113"/>
      <c r="D837" s="8" t="s">
        <v>724</v>
      </c>
      <c r="E837" s="7" t="s">
        <v>17</v>
      </c>
      <c r="F837" s="9">
        <v>828204.03058536013</v>
      </c>
      <c r="G837" s="9">
        <v>1005907</v>
      </c>
      <c r="H837" s="9">
        <f t="shared" si="32"/>
        <v>828204.03058536013</v>
      </c>
      <c r="I837" s="26" t="e">
        <f>AVERAGE(#REF!,H837)</f>
        <v>#REF!</v>
      </c>
      <c r="J837" s="57">
        <v>596765.69048760005</v>
      </c>
      <c r="K837" s="49">
        <v>828204.03058536013</v>
      </c>
      <c r="L837" s="49">
        <v>828204.03058536013</v>
      </c>
    </row>
    <row r="838" spans="1:12" ht="41.25" x14ac:dyDescent="0.2">
      <c r="A838" s="113"/>
      <c r="B838" s="113"/>
      <c r="C838" s="113"/>
      <c r="D838" s="8" t="s">
        <v>725</v>
      </c>
      <c r="E838" s="7" t="s">
        <v>17</v>
      </c>
      <c r="F838" s="9">
        <v>373117.95393443998</v>
      </c>
      <c r="G838" s="9">
        <v>718522</v>
      </c>
      <c r="H838" s="9">
        <f t="shared" si="32"/>
        <v>373117.95393443998</v>
      </c>
      <c r="I838" s="26" t="e">
        <f>AVERAGE(#REF!,H838)</f>
        <v>#REF!</v>
      </c>
      <c r="J838" s="57">
        <v>268851.61770539999</v>
      </c>
      <c r="K838" s="49">
        <v>373117.95393443998</v>
      </c>
      <c r="L838" s="49">
        <v>373117.95393443998</v>
      </c>
    </row>
    <row r="839" spans="1:12" ht="33" x14ac:dyDescent="0.2">
      <c r="A839" s="113"/>
      <c r="B839" s="113"/>
      <c r="C839" s="113"/>
      <c r="D839" s="8" t="s">
        <v>726</v>
      </c>
      <c r="E839" s="7" t="s">
        <v>17</v>
      </c>
      <c r="F839" s="9">
        <v>1045926.11251128</v>
      </c>
      <c r="G839" s="9">
        <v>431137</v>
      </c>
      <c r="H839" s="9">
        <f t="shared" si="32"/>
        <v>431137</v>
      </c>
      <c r="I839" s="26" t="e">
        <f>AVERAGE(#REF!,H839)</f>
        <v>#REF!</v>
      </c>
      <c r="J839" s="57">
        <v>753646.19789479999</v>
      </c>
      <c r="K839" s="49">
        <v>431137</v>
      </c>
      <c r="L839" s="49">
        <v>431137</v>
      </c>
    </row>
    <row r="840" spans="1:12" ht="41.25" x14ac:dyDescent="0.2">
      <c r="A840" s="113"/>
      <c r="B840" s="113"/>
      <c r="C840" s="113"/>
      <c r="D840" s="8" t="s">
        <v>727</v>
      </c>
      <c r="E840" s="7" t="s">
        <v>17</v>
      </c>
      <c r="F840" s="9">
        <v>62269.445289479998</v>
      </c>
      <c r="G840" s="9">
        <v>574770</v>
      </c>
      <c r="H840" s="9">
        <f t="shared" si="32"/>
        <v>62269.445289479998</v>
      </c>
      <c r="I840" s="26" t="e">
        <f>AVERAGE(#REF!,H840)</f>
        <v>#REF!</v>
      </c>
      <c r="J840" s="57">
        <v>44868.495131800002</v>
      </c>
      <c r="K840" s="49">
        <v>62269.445289479998</v>
      </c>
      <c r="L840" s="49">
        <v>62269.445289479998</v>
      </c>
    </row>
    <row r="841" spans="1:12" ht="24.75" x14ac:dyDescent="0.2">
      <c r="A841" s="113"/>
      <c r="B841" s="113"/>
      <c r="C841" s="113"/>
      <c r="D841" s="8" t="s">
        <v>728</v>
      </c>
      <c r="E841" s="7" t="s">
        <v>17</v>
      </c>
      <c r="F841" s="9">
        <v>84354.940166640008</v>
      </c>
      <c r="G841" s="9">
        <v>143752</v>
      </c>
      <c r="H841" s="9">
        <f t="shared" si="32"/>
        <v>84354.940166640008</v>
      </c>
      <c r="I841" s="26" t="e">
        <f>AVERAGE(#REF!,H841)</f>
        <v>#REF!</v>
      </c>
      <c r="J841" s="57">
        <v>60782.285832400004</v>
      </c>
      <c r="K841" s="49">
        <v>84354.940166640008</v>
      </c>
      <c r="L841" s="49">
        <v>84354.940166640008</v>
      </c>
    </row>
    <row r="842" spans="1:12" ht="41.25" x14ac:dyDescent="0.2">
      <c r="A842" s="113"/>
      <c r="B842" s="113"/>
      <c r="C842" s="113"/>
      <c r="D842" s="8" t="s">
        <v>729</v>
      </c>
      <c r="E842" s="7" t="s">
        <v>17</v>
      </c>
      <c r="F842" s="9">
        <v>99689.498937600001</v>
      </c>
      <c r="G842" s="9">
        <v>143752</v>
      </c>
      <c r="H842" s="9">
        <f t="shared" si="32"/>
        <v>99689.498937600001</v>
      </c>
      <c r="I842" s="26" t="e">
        <f>AVERAGE(#REF!,H842)</f>
        <v>#REF!</v>
      </c>
      <c r="J842" s="57">
        <v>71831.662815999996</v>
      </c>
      <c r="K842" s="49">
        <v>99689.498937600001</v>
      </c>
      <c r="L842" s="49">
        <v>99689.498937600001</v>
      </c>
    </row>
    <row r="843" spans="1:12" ht="49.5" x14ac:dyDescent="0.2">
      <c r="A843" s="113"/>
      <c r="B843" s="113"/>
      <c r="C843" s="113"/>
      <c r="D843" s="8" t="s">
        <v>730</v>
      </c>
      <c r="E843" s="7" t="s">
        <v>17</v>
      </c>
      <c r="F843" s="9">
        <v>99689.498937600001</v>
      </c>
      <c r="G843" s="9">
        <v>215509</v>
      </c>
      <c r="H843" s="9">
        <f t="shared" si="32"/>
        <v>99689.498937600001</v>
      </c>
      <c r="I843" s="26" t="e">
        <f>AVERAGE(#REF!,H843)</f>
        <v>#REF!</v>
      </c>
      <c r="J843" s="57">
        <v>71831.662815999996</v>
      </c>
      <c r="K843" s="49">
        <v>99689.498937600001</v>
      </c>
      <c r="L843" s="49">
        <v>99689.498937600001</v>
      </c>
    </row>
    <row r="844" spans="1:12" ht="33" x14ac:dyDescent="0.2">
      <c r="A844" s="113"/>
      <c r="B844" s="113"/>
      <c r="C844" s="113"/>
      <c r="D844" s="8" t="s">
        <v>731</v>
      </c>
      <c r="E844" s="7" t="s">
        <v>17</v>
      </c>
      <c r="F844" s="9">
        <v>407014.54603524006</v>
      </c>
      <c r="G844" s="9">
        <v>287385</v>
      </c>
      <c r="H844" s="9">
        <f t="shared" si="32"/>
        <v>287385</v>
      </c>
      <c r="I844" s="26" t="e">
        <f>AVERAGE(#REF!,H844)</f>
        <v>#REF!</v>
      </c>
      <c r="J844" s="57">
        <v>293275.94123340002</v>
      </c>
      <c r="K844" s="49">
        <v>287385</v>
      </c>
      <c r="L844" s="49">
        <v>287385</v>
      </c>
    </row>
    <row r="845" spans="1:12" ht="24.75" x14ac:dyDescent="0.2">
      <c r="A845" s="113"/>
      <c r="B845" s="113"/>
      <c r="C845" s="113"/>
      <c r="D845" s="8" t="s">
        <v>732</v>
      </c>
      <c r="E845" s="7" t="s">
        <v>17</v>
      </c>
      <c r="F845" s="9">
        <v>63862.909487519995</v>
      </c>
      <c r="G845" s="9">
        <v>71876</v>
      </c>
      <c r="H845" s="9">
        <f t="shared" si="32"/>
        <v>63862.909487519995</v>
      </c>
      <c r="I845" s="26" t="e">
        <f>AVERAGE(#REF!,H845)</f>
        <v>#REF!</v>
      </c>
      <c r="J845" s="57">
        <v>46016.672063199992</v>
      </c>
      <c r="K845" s="49">
        <v>63862.909487519995</v>
      </c>
      <c r="L845" s="49">
        <v>63862.909487519995</v>
      </c>
    </row>
    <row r="846" spans="1:12" ht="33" x14ac:dyDescent="0.2">
      <c r="A846" s="113"/>
      <c r="B846" s="113"/>
      <c r="C846" s="113"/>
      <c r="D846" s="8" t="s">
        <v>733</v>
      </c>
      <c r="E846" s="7" t="s">
        <v>17</v>
      </c>
      <c r="F846" s="9">
        <v>99566.508910439981</v>
      </c>
      <c r="G846" s="9">
        <v>215509</v>
      </c>
      <c r="H846" s="9">
        <f t="shared" si="32"/>
        <v>99566.508910439981</v>
      </c>
      <c r="I846" s="26" t="e">
        <f>AVERAGE(#REF!,H846)</f>
        <v>#REF!</v>
      </c>
      <c r="J846" s="57">
        <v>71743.041865399995</v>
      </c>
      <c r="K846" s="49">
        <v>99566.508910439981</v>
      </c>
      <c r="L846" s="49">
        <v>99566.508910439981</v>
      </c>
    </row>
    <row r="847" spans="1:12" ht="24.75" x14ac:dyDescent="0.2">
      <c r="A847" s="113"/>
      <c r="B847" s="113"/>
      <c r="C847" s="113"/>
      <c r="D847" s="8" t="s">
        <v>734</v>
      </c>
      <c r="E847" s="7" t="s">
        <v>17</v>
      </c>
      <c r="F847" s="9">
        <v>69017.678318160004</v>
      </c>
      <c r="G847" s="9">
        <v>258706</v>
      </c>
      <c r="H847" s="9">
        <f t="shared" si="32"/>
        <v>69017.678318160004</v>
      </c>
      <c r="I847" s="26" t="e">
        <f>AVERAGE(#REF!,H847)</f>
        <v>#REF!</v>
      </c>
      <c r="J847" s="57">
        <v>49730.961135599995</v>
      </c>
      <c r="K847" s="49">
        <v>69017.678318160004</v>
      </c>
      <c r="L847" s="49">
        <v>69017.678318160004</v>
      </c>
    </row>
    <row r="848" spans="1:12" ht="16.5" x14ac:dyDescent="0.2">
      <c r="A848" s="113"/>
      <c r="B848" s="113"/>
      <c r="C848" s="113"/>
      <c r="D848" s="8" t="s">
        <v>735</v>
      </c>
      <c r="E848" s="7" t="s">
        <v>17</v>
      </c>
      <c r="F848" s="9">
        <v>53679.064930920002</v>
      </c>
      <c r="G848" s="9">
        <v>143752</v>
      </c>
      <c r="H848" s="9">
        <f t="shared" si="32"/>
        <v>53679.064930920002</v>
      </c>
      <c r="I848" s="26" t="e">
        <f>AVERAGE(#REF!,H848)</f>
        <v>#REF!</v>
      </c>
      <c r="J848" s="57">
        <v>38678.662582199999</v>
      </c>
      <c r="K848" s="49">
        <v>53679.064930920002</v>
      </c>
      <c r="L848" s="49">
        <v>53679.064930920002</v>
      </c>
    </row>
    <row r="849" spans="1:12" ht="24.75" x14ac:dyDescent="0.2">
      <c r="A849" s="113"/>
      <c r="B849" s="113"/>
      <c r="C849" s="113"/>
      <c r="D849" s="8" t="s">
        <v>736</v>
      </c>
      <c r="E849" s="7" t="s">
        <v>17</v>
      </c>
      <c r="F849" s="9">
        <v>49078.426991880006</v>
      </c>
      <c r="G849" s="9">
        <v>287385</v>
      </c>
      <c r="H849" s="9">
        <f t="shared" si="32"/>
        <v>49078.426991880006</v>
      </c>
      <c r="I849" s="26" t="e">
        <f>AVERAGE(#REF!,H849)</f>
        <v>#REF!</v>
      </c>
      <c r="J849" s="57">
        <v>35363.654715800003</v>
      </c>
      <c r="K849" s="49">
        <v>49078.426991880006</v>
      </c>
      <c r="L849" s="49">
        <v>49078.426991880006</v>
      </c>
    </row>
    <row r="850" spans="1:12" ht="16.5" x14ac:dyDescent="0.2">
      <c r="A850" s="113"/>
      <c r="B850" s="113"/>
      <c r="C850" s="113"/>
      <c r="D850" s="8" t="s">
        <v>737</v>
      </c>
      <c r="E850" s="7" t="s">
        <v>17</v>
      </c>
      <c r="F850" s="9">
        <v>53679.064930920002</v>
      </c>
      <c r="G850" s="9">
        <v>35938</v>
      </c>
      <c r="H850" s="9">
        <f t="shared" si="32"/>
        <v>35938</v>
      </c>
      <c r="I850" s="26" t="e">
        <f>AVERAGE(#REF!,H850)</f>
        <v>#REF!</v>
      </c>
      <c r="J850" s="57">
        <v>38678.662582199999</v>
      </c>
      <c r="K850" s="49">
        <v>35938</v>
      </c>
      <c r="L850" s="49">
        <v>35938</v>
      </c>
    </row>
    <row r="851" spans="1:12" ht="41.25" x14ac:dyDescent="0.2">
      <c r="A851" s="113"/>
      <c r="B851" s="113"/>
      <c r="C851" s="113"/>
      <c r="D851" s="8" t="s">
        <v>738</v>
      </c>
      <c r="E851" s="7" t="s">
        <v>17</v>
      </c>
      <c r="F851" s="9">
        <v>58281.054408719996</v>
      </c>
      <c r="G851" s="9">
        <v>57477</v>
      </c>
      <c r="H851" s="9">
        <f t="shared" si="32"/>
        <v>57477</v>
      </c>
      <c r="I851" s="26" t="e">
        <f>AVERAGE(#REF!,H851)</f>
        <v>#REF!</v>
      </c>
      <c r="J851" s="57">
        <v>41994.644305199996</v>
      </c>
      <c r="K851" s="49">
        <v>57477</v>
      </c>
      <c r="L851" s="49">
        <v>57477</v>
      </c>
    </row>
    <row r="852" spans="1:12" ht="33" x14ac:dyDescent="0.2">
      <c r="A852" s="113"/>
      <c r="B852" s="113"/>
      <c r="C852" s="113"/>
      <c r="D852" s="8" t="s">
        <v>739</v>
      </c>
      <c r="E852" s="7" t="s">
        <v>17</v>
      </c>
      <c r="F852" s="9">
        <v>49078.426991880006</v>
      </c>
      <c r="G852" s="9">
        <v>71876</v>
      </c>
      <c r="H852" s="9">
        <f t="shared" si="32"/>
        <v>49078.426991880006</v>
      </c>
      <c r="I852" s="26" t="e">
        <f>AVERAGE(#REF!,H852)</f>
        <v>#REF!</v>
      </c>
      <c r="J852" s="57">
        <v>35363.654715800003</v>
      </c>
      <c r="K852" s="49">
        <v>49078.426991880006</v>
      </c>
      <c r="L852" s="49">
        <v>49078.426991880006</v>
      </c>
    </row>
    <row r="853" spans="1:12" ht="24.75" x14ac:dyDescent="0.2">
      <c r="A853" s="113"/>
      <c r="B853" s="113"/>
      <c r="C853" s="113"/>
      <c r="D853" s="8" t="s">
        <v>740</v>
      </c>
      <c r="E853" s="7" t="s">
        <v>17</v>
      </c>
      <c r="F853" s="9">
        <v>18403.903294920001</v>
      </c>
      <c r="G853" s="9">
        <v>114954</v>
      </c>
      <c r="H853" s="9">
        <f t="shared" si="32"/>
        <v>18403.903294920001</v>
      </c>
      <c r="I853" s="26" t="e">
        <f>AVERAGE(#REF!,H853)</f>
        <v>#REF!</v>
      </c>
      <c r="J853" s="57">
        <v>13261.005322199999</v>
      </c>
      <c r="K853" s="49">
        <v>18403.903294920001</v>
      </c>
      <c r="L853" s="49">
        <v>18403.903294920001</v>
      </c>
    </row>
    <row r="854" spans="1:12" ht="49.5" x14ac:dyDescent="0.2">
      <c r="A854" s="113"/>
      <c r="B854" s="113"/>
      <c r="C854" s="113"/>
      <c r="D854" s="8" t="s">
        <v>741</v>
      </c>
      <c r="E854" s="7" t="s">
        <v>17</v>
      </c>
      <c r="F854" s="9">
        <v>259971.18356352</v>
      </c>
      <c r="G854" s="9">
        <v>574770</v>
      </c>
      <c r="H854" s="9">
        <f t="shared" si="32"/>
        <v>259971.18356352</v>
      </c>
      <c r="I854" s="26" t="e">
        <f>AVERAGE(#REF!,H854)</f>
        <v>#REF!</v>
      </c>
      <c r="J854" s="57">
        <v>187323.2647232</v>
      </c>
      <c r="K854" s="49">
        <v>259971.18356352</v>
      </c>
      <c r="L854" s="49">
        <v>259971.18356352</v>
      </c>
    </row>
    <row r="855" spans="1:12" ht="49.5" x14ac:dyDescent="0.2">
      <c r="A855" s="113"/>
      <c r="B855" s="113"/>
      <c r="C855" s="113"/>
      <c r="D855" s="8" t="s">
        <v>742</v>
      </c>
      <c r="E855" s="7" t="s">
        <v>17</v>
      </c>
      <c r="F855" s="9">
        <v>178511.23942079998</v>
      </c>
      <c r="G855" s="9">
        <v>431137</v>
      </c>
      <c r="H855" s="9">
        <f t="shared" si="32"/>
        <v>178511.23942079998</v>
      </c>
      <c r="I855" s="26" t="e">
        <f>AVERAGE(#REF!,H855)</f>
        <v>#REF!</v>
      </c>
      <c r="J855" s="57">
        <v>128626.97972799999</v>
      </c>
      <c r="K855" s="49">
        <v>178511.23942079998</v>
      </c>
      <c r="L855" s="49">
        <v>178511.23942079998</v>
      </c>
    </row>
    <row r="856" spans="1:12" ht="41.25" x14ac:dyDescent="0.2">
      <c r="A856" s="113"/>
      <c r="B856" s="113"/>
      <c r="C856" s="113"/>
      <c r="D856" s="8" t="s">
        <v>743</v>
      </c>
      <c r="E856" s="7" t="s">
        <v>17</v>
      </c>
      <c r="F856" s="9">
        <v>137527.17806255998</v>
      </c>
      <c r="G856" s="9">
        <v>574770</v>
      </c>
      <c r="H856" s="9">
        <f t="shared" si="32"/>
        <v>137527.17806255998</v>
      </c>
      <c r="I856" s="26" t="e">
        <f>AVERAGE(#REF!,H856)</f>
        <v>#REF!</v>
      </c>
      <c r="J856" s="57">
        <v>99095.752189599996</v>
      </c>
      <c r="K856" s="49">
        <v>137527.17806255998</v>
      </c>
      <c r="L856" s="49">
        <v>137527.17806255998</v>
      </c>
    </row>
    <row r="857" spans="1:12" ht="33" x14ac:dyDescent="0.2">
      <c r="A857" s="113"/>
      <c r="B857" s="113"/>
      <c r="C857" s="113"/>
      <c r="D857" s="8" t="s">
        <v>744</v>
      </c>
      <c r="E857" s="7" t="s">
        <v>17</v>
      </c>
      <c r="F857" s="9">
        <v>245393.48649816</v>
      </c>
      <c r="G857" s="9">
        <v>862155</v>
      </c>
      <c r="H857" s="9">
        <f t="shared" si="32"/>
        <v>245393.48649816</v>
      </c>
      <c r="I857" s="26" t="e">
        <f>AVERAGE(#REF!,H857)</f>
        <v>#REF!</v>
      </c>
      <c r="J857" s="57">
        <v>176819.2474356</v>
      </c>
      <c r="K857" s="49">
        <v>245393.48649816</v>
      </c>
      <c r="L857" s="49">
        <v>245393.48649816</v>
      </c>
    </row>
    <row r="858" spans="1:12" ht="33" x14ac:dyDescent="0.2">
      <c r="A858" s="113"/>
      <c r="B858" s="113"/>
      <c r="C858" s="113"/>
      <c r="D858" s="8" t="s">
        <v>745</v>
      </c>
      <c r="E858" s="7" t="s">
        <v>17</v>
      </c>
      <c r="F858" s="9">
        <v>986601.67017984006</v>
      </c>
      <c r="G858" s="9">
        <v>1149540</v>
      </c>
      <c r="H858" s="9">
        <f t="shared" si="32"/>
        <v>986601.67017984006</v>
      </c>
      <c r="I858" s="26" t="e">
        <f>AVERAGE(#REF!,H858)</f>
        <v>#REF!</v>
      </c>
      <c r="J858" s="57">
        <v>710899.73629440006</v>
      </c>
      <c r="K858" s="49">
        <v>986601.67017984006</v>
      </c>
      <c r="L858" s="49">
        <v>986601.67017984006</v>
      </c>
    </row>
    <row r="859" spans="1:12" ht="24.75" x14ac:dyDescent="0.2">
      <c r="A859" s="113"/>
      <c r="B859" s="113"/>
      <c r="C859" s="113"/>
      <c r="D859" s="8" t="s">
        <v>746</v>
      </c>
      <c r="E859" s="7" t="s">
        <v>17</v>
      </c>
      <c r="F859" s="9">
        <v>63648.014824680002</v>
      </c>
      <c r="G859" s="9">
        <v>215509</v>
      </c>
      <c r="H859" s="9">
        <f t="shared" si="32"/>
        <v>63648.014824680002</v>
      </c>
      <c r="I859" s="26" t="e">
        <f>AVERAGE(#REF!,H859)</f>
        <v>#REF!</v>
      </c>
      <c r="J859" s="57">
        <v>45861.828863800001</v>
      </c>
      <c r="K859" s="49">
        <v>63648.014824680002</v>
      </c>
      <c r="L859" s="49">
        <v>63648.014824680002</v>
      </c>
    </row>
    <row r="860" spans="1:12" ht="24.75" x14ac:dyDescent="0.2">
      <c r="A860" s="113"/>
      <c r="B860" s="113"/>
      <c r="C860" s="113"/>
      <c r="D860" s="8" t="s">
        <v>747</v>
      </c>
      <c r="E860" s="7" t="s">
        <v>17</v>
      </c>
      <c r="F860" s="9">
        <v>99689.498937600001</v>
      </c>
      <c r="G860" s="9">
        <v>43078</v>
      </c>
      <c r="H860" s="9">
        <f t="shared" si="32"/>
        <v>43078</v>
      </c>
      <c r="I860" s="26" t="e">
        <f>AVERAGE(#REF!,H860)</f>
        <v>#REF!</v>
      </c>
      <c r="J860" s="57">
        <v>71831.662815999996</v>
      </c>
      <c r="K860" s="49">
        <v>43078</v>
      </c>
      <c r="L860" s="49">
        <v>43078</v>
      </c>
    </row>
    <row r="861" spans="1:12" ht="24.75" x14ac:dyDescent="0.2">
      <c r="A861" s="113"/>
      <c r="B861" s="113"/>
      <c r="C861" s="113"/>
      <c r="D861" s="8" t="s">
        <v>748</v>
      </c>
      <c r="E861" s="7" t="s">
        <v>17</v>
      </c>
      <c r="F861" s="9">
        <v>38343.154621200003</v>
      </c>
      <c r="G861" s="9">
        <v>143752</v>
      </c>
      <c r="H861" s="9">
        <f t="shared" si="32"/>
        <v>38343.154621200003</v>
      </c>
      <c r="I861" s="26" t="e">
        <f>AVERAGE(#REF!,H861)</f>
        <v>#REF!</v>
      </c>
      <c r="J861" s="57">
        <v>27628.311741999998</v>
      </c>
      <c r="K861" s="49">
        <v>38343.154621200003</v>
      </c>
      <c r="L861" s="49">
        <v>38343.154621200003</v>
      </c>
    </row>
    <row r="862" spans="1:12" ht="24.75" x14ac:dyDescent="0.2">
      <c r="A862" s="113"/>
      <c r="B862" s="113"/>
      <c r="C862" s="113"/>
      <c r="D862" s="8" t="s">
        <v>749</v>
      </c>
      <c r="E862" s="7" t="s">
        <v>17</v>
      </c>
      <c r="F862" s="9">
        <v>27606.530711759995</v>
      </c>
      <c r="G862" s="9">
        <v>143752</v>
      </c>
      <c r="H862" s="9">
        <f t="shared" si="32"/>
        <v>27606.530711759995</v>
      </c>
      <c r="I862" s="26" t="e">
        <f>AVERAGE(#REF!,H862)</f>
        <v>#REF!</v>
      </c>
      <c r="J862" s="57">
        <v>19891.994911599999</v>
      </c>
      <c r="K862" s="49">
        <v>27606.530711759995</v>
      </c>
      <c r="L862" s="49">
        <v>27606.530711759995</v>
      </c>
    </row>
    <row r="863" spans="1:12" ht="24.75" x14ac:dyDescent="0.2">
      <c r="A863" s="113"/>
      <c r="B863" s="113"/>
      <c r="C863" s="113"/>
      <c r="D863" s="8" t="s">
        <v>750</v>
      </c>
      <c r="E863" s="7" t="s">
        <v>17</v>
      </c>
      <c r="F863" s="9">
        <v>53906.123442599994</v>
      </c>
      <c r="G863" s="9">
        <v>57477</v>
      </c>
      <c r="H863" s="9">
        <f t="shared" si="32"/>
        <v>53906.123442599994</v>
      </c>
      <c r="I863" s="26" t="e">
        <f>AVERAGE(#REF!,H863)</f>
        <v>#REF!</v>
      </c>
      <c r="J863" s="57">
        <v>38842.270490999996</v>
      </c>
      <c r="K863" s="49">
        <v>53906.123442599994</v>
      </c>
      <c r="L863" s="49">
        <v>53906.123442599994</v>
      </c>
    </row>
    <row r="864" spans="1:12" ht="24.75" x14ac:dyDescent="0.2">
      <c r="A864" s="113"/>
      <c r="B864" s="113"/>
      <c r="C864" s="113"/>
      <c r="D864" s="8" t="s">
        <v>751</v>
      </c>
      <c r="E864" s="7" t="s">
        <v>17</v>
      </c>
      <c r="F864" s="9">
        <v>53906.123442599994</v>
      </c>
      <c r="G864" s="9">
        <v>100555</v>
      </c>
      <c r="H864" s="9">
        <f t="shared" si="32"/>
        <v>53906.123442599994</v>
      </c>
      <c r="I864" s="26" t="e">
        <f>AVERAGE(#REF!,H864)</f>
        <v>#REF!</v>
      </c>
      <c r="J864" s="57">
        <v>38842.270490999996</v>
      </c>
      <c r="K864" s="49">
        <v>53906.123442599994</v>
      </c>
      <c r="L864" s="49">
        <v>53906.123442599994</v>
      </c>
    </row>
    <row r="865" spans="1:12" ht="33" x14ac:dyDescent="0.2">
      <c r="A865" s="113"/>
      <c r="B865" s="113"/>
      <c r="C865" s="113"/>
      <c r="D865" s="8" t="s">
        <v>752</v>
      </c>
      <c r="E865" s="7" t="s">
        <v>17</v>
      </c>
      <c r="F865" s="9">
        <v>53906.123442599994</v>
      </c>
      <c r="G865" s="9">
        <v>57477</v>
      </c>
      <c r="H865" s="9">
        <f t="shared" si="32"/>
        <v>53906.123442599994</v>
      </c>
      <c r="I865" s="26" t="e">
        <f>AVERAGE(#REF!,H865)</f>
        <v>#REF!</v>
      </c>
      <c r="J865" s="57">
        <v>38842.270490999996</v>
      </c>
      <c r="K865" s="49">
        <v>53906.123442599994</v>
      </c>
      <c r="L865" s="49">
        <v>53906.123442599994</v>
      </c>
    </row>
    <row r="866" spans="1:12" ht="33" x14ac:dyDescent="0.2">
      <c r="A866" s="113"/>
      <c r="B866" s="113"/>
      <c r="C866" s="113"/>
      <c r="D866" s="8" t="s">
        <v>753</v>
      </c>
      <c r="E866" s="7" t="s">
        <v>17</v>
      </c>
      <c r="F866" s="9">
        <v>53906.123442599994</v>
      </c>
      <c r="G866" s="9">
        <v>57477</v>
      </c>
      <c r="H866" s="9">
        <f t="shared" si="32"/>
        <v>53906.123442599994</v>
      </c>
      <c r="I866" s="26" t="e">
        <f>AVERAGE(#REF!,H866)</f>
        <v>#REF!</v>
      </c>
      <c r="J866" s="57">
        <v>38842.270490999996</v>
      </c>
      <c r="K866" s="49">
        <v>53906.123442599994</v>
      </c>
      <c r="L866" s="49">
        <v>53906.123442599994</v>
      </c>
    </row>
    <row r="867" spans="1:12" ht="24.75" x14ac:dyDescent="0.2">
      <c r="A867" s="113"/>
      <c r="B867" s="113"/>
      <c r="C867" s="113"/>
      <c r="D867" s="8" t="s">
        <v>754</v>
      </c>
      <c r="E867" s="7" t="s">
        <v>17</v>
      </c>
      <c r="F867" s="9">
        <v>54283.202756639992</v>
      </c>
      <c r="G867" s="9">
        <v>57477</v>
      </c>
      <c r="H867" s="9">
        <f t="shared" ref="H867:H873" si="33">MIN(F867,G867)</f>
        <v>54283.202756639992</v>
      </c>
      <c r="I867" s="26" t="e">
        <f>AVERAGE(#REF!,H867)</f>
        <v>#REF!</v>
      </c>
      <c r="J867" s="57">
        <v>39113.976482399994</v>
      </c>
      <c r="K867" s="49">
        <v>54283.202756639992</v>
      </c>
      <c r="L867" s="49">
        <v>54283.202756639992</v>
      </c>
    </row>
    <row r="868" spans="1:12" x14ac:dyDescent="0.2">
      <c r="A868" s="113"/>
      <c r="B868" s="113"/>
      <c r="C868" s="113"/>
      <c r="D868" s="8" t="s">
        <v>755</v>
      </c>
      <c r="E868" s="7" t="s">
        <v>17</v>
      </c>
      <c r="F868" s="9">
        <v>52650.543934559995</v>
      </c>
      <c r="G868" s="9">
        <v>71876</v>
      </c>
      <c r="H868" s="9">
        <f t="shared" si="33"/>
        <v>52650.543934559995</v>
      </c>
      <c r="I868" s="26" t="e">
        <f>AVERAGE(#REF!,H868)</f>
        <v>#REF!</v>
      </c>
      <c r="J868" s="57">
        <v>37937.557709599998</v>
      </c>
      <c r="K868" s="49">
        <v>52650.543934559995</v>
      </c>
      <c r="L868" s="49">
        <v>52650.543934559995</v>
      </c>
    </row>
    <row r="869" spans="1:12" ht="24.75" x14ac:dyDescent="0.2">
      <c r="A869" s="113"/>
      <c r="B869" s="113"/>
      <c r="C869" s="113"/>
      <c r="D869" s="8" t="s">
        <v>756</v>
      </c>
      <c r="E869" s="7" t="s">
        <v>17</v>
      </c>
      <c r="F869" s="9">
        <v>49078.426991880006</v>
      </c>
      <c r="G869" s="9">
        <v>71876</v>
      </c>
      <c r="H869" s="9">
        <f t="shared" si="33"/>
        <v>49078.426991880006</v>
      </c>
      <c r="I869" s="26" t="e">
        <f>AVERAGE(#REF!,H869)</f>
        <v>#REF!</v>
      </c>
      <c r="J869" s="57">
        <v>35363.654715800003</v>
      </c>
      <c r="K869" s="49">
        <v>49078.426991880006</v>
      </c>
      <c r="L869" s="49">
        <v>49078.426991880006</v>
      </c>
    </row>
    <row r="870" spans="1:12" ht="24.75" x14ac:dyDescent="0.2">
      <c r="A870" s="113"/>
      <c r="B870" s="113"/>
      <c r="C870" s="113"/>
      <c r="D870" s="8" t="s">
        <v>757</v>
      </c>
      <c r="E870" s="7" t="s">
        <v>17</v>
      </c>
      <c r="F870" s="9">
        <v>33741.165143400001</v>
      </c>
      <c r="G870" s="9">
        <v>71876</v>
      </c>
      <c r="H870" s="9">
        <f t="shared" si="33"/>
        <v>33741.165143400001</v>
      </c>
      <c r="I870" s="26" t="e">
        <f>AVERAGE(#REF!,H870)</f>
        <v>#REF!</v>
      </c>
      <c r="J870" s="57">
        <v>24312.330019000001</v>
      </c>
      <c r="K870" s="49">
        <v>33741.165143400001</v>
      </c>
      <c r="L870" s="49">
        <v>33741.165143400001</v>
      </c>
    </row>
    <row r="871" spans="1:12" x14ac:dyDescent="0.2">
      <c r="A871" s="113"/>
      <c r="B871" s="113"/>
      <c r="C871" s="113"/>
      <c r="D871" s="8" t="s">
        <v>758</v>
      </c>
      <c r="E871" s="7" t="s">
        <v>17</v>
      </c>
      <c r="F871" s="9">
        <v>6134.63443164</v>
      </c>
      <c r="G871" s="9">
        <v>57477</v>
      </c>
      <c r="H871" s="9">
        <f t="shared" si="33"/>
        <v>6134.63443164</v>
      </c>
      <c r="I871" s="26" t="e">
        <f>AVERAGE(#REF!,H871)</f>
        <v>#REF!</v>
      </c>
      <c r="J871" s="57">
        <v>4420.3351074000002</v>
      </c>
      <c r="K871" s="49">
        <v>6134.63443164</v>
      </c>
      <c r="L871" s="49">
        <v>6134.63443164</v>
      </c>
    </row>
    <row r="872" spans="1:12" ht="16.5" x14ac:dyDescent="0.2">
      <c r="A872" s="113"/>
      <c r="B872" s="113"/>
      <c r="C872" s="113"/>
      <c r="D872" s="8" t="s">
        <v>759</v>
      </c>
      <c r="E872" s="7" t="s">
        <v>17</v>
      </c>
      <c r="F872" s="9">
        <v>23772.215249639998</v>
      </c>
      <c r="G872" s="9">
        <v>57477</v>
      </c>
      <c r="H872" s="9">
        <f t="shared" si="33"/>
        <v>23772.215249639998</v>
      </c>
      <c r="I872" s="26" t="e">
        <f>AVERAGE(#REF!,H872)</f>
        <v>#REF!</v>
      </c>
      <c r="J872" s="57">
        <v>17129.163737399998</v>
      </c>
      <c r="K872" s="49">
        <v>23772.215249639998</v>
      </c>
      <c r="L872" s="49">
        <v>23772.215249639998</v>
      </c>
    </row>
    <row r="873" spans="1:12" ht="16.5" x14ac:dyDescent="0.2">
      <c r="A873" s="113"/>
      <c r="B873" s="113"/>
      <c r="C873" s="113"/>
      <c r="D873" s="8" t="s">
        <v>760</v>
      </c>
      <c r="E873" s="7" t="s">
        <v>17</v>
      </c>
      <c r="F873" s="9">
        <v>54283.202756639992</v>
      </c>
      <c r="G873" s="9">
        <v>71876</v>
      </c>
      <c r="H873" s="9">
        <f t="shared" si="33"/>
        <v>54283.202756639992</v>
      </c>
      <c r="I873" s="26" t="e">
        <f>AVERAGE(#REF!,H873)</f>
        <v>#REF!</v>
      </c>
      <c r="J873" s="57">
        <v>39113.976482399994</v>
      </c>
      <c r="K873" s="49">
        <v>54283.202756639992</v>
      </c>
      <c r="L873" s="49">
        <v>54283.202756639992</v>
      </c>
    </row>
    <row r="874" spans="1:12" ht="16.5" customHeight="1" x14ac:dyDescent="0.2">
      <c r="A874" s="113"/>
      <c r="B874" s="113"/>
      <c r="C874" s="113"/>
      <c r="D874" s="86" t="s">
        <v>81</v>
      </c>
      <c r="E874" s="87"/>
      <c r="F874" s="87"/>
      <c r="G874" s="87"/>
      <c r="H874" s="87"/>
      <c r="I874" s="87"/>
      <c r="J874" s="87"/>
      <c r="K874" s="87"/>
      <c r="L874" s="88"/>
    </row>
    <row r="875" spans="1:12" ht="24.75" x14ac:dyDescent="0.2">
      <c r="A875" s="113"/>
      <c r="B875" s="113"/>
      <c r="C875" s="113"/>
      <c r="D875" s="8" t="s">
        <v>660</v>
      </c>
      <c r="E875" s="77" t="s">
        <v>82</v>
      </c>
      <c r="F875" s="79">
        <v>198676.19772</v>
      </c>
      <c r="G875" s="79">
        <v>924094.5</v>
      </c>
      <c r="H875" s="79">
        <f>MIN(F875,G875)</f>
        <v>198676.19772</v>
      </c>
      <c r="I875" s="136" t="e">
        <f>AVERAGE(#REF!,H875)</f>
        <v>#REF!</v>
      </c>
      <c r="J875" s="138">
        <v>143156.92020000002</v>
      </c>
      <c r="K875" s="121">
        <v>198676.19772</v>
      </c>
      <c r="L875" s="121">
        <v>198676.19772</v>
      </c>
    </row>
    <row r="876" spans="1:12" ht="24.75" x14ac:dyDescent="0.2">
      <c r="A876" s="113"/>
      <c r="B876" s="113"/>
      <c r="C876" s="113"/>
      <c r="D876" s="8" t="s">
        <v>661</v>
      </c>
      <c r="E876" s="77"/>
      <c r="F876" s="79">
        <v>0</v>
      </c>
      <c r="G876" s="79"/>
      <c r="H876" s="79">
        <v>0</v>
      </c>
      <c r="I876" s="137"/>
      <c r="J876" s="138">
        <v>0</v>
      </c>
      <c r="K876" s="122"/>
      <c r="L876" s="122"/>
    </row>
    <row r="877" spans="1:12" ht="16.5" x14ac:dyDescent="0.2">
      <c r="A877" s="113"/>
      <c r="B877" s="113"/>
      <c r="C877" s="113"/>
      <c r="D877" s="8" t="s">
        <v>761</v>
      </c>
      <c r="E877" s="77"/>
      <c r="F877" s="79">
        <v>0</v>
      </c>
      <c r="G877" s="79"/>
      <c r="H877" s="79">
        <v>0</v>
      </c>
      <c r="I877" s="137"/>
      <c r="J877" s="138">
        <v>0</v>
      </c>
      <c r="K877" s="122"/>
      <c r="L877" s="122"/>
    </row>
    <row r="878" spans="1:12" ht="16.5" x14ac:dyDescent="0.2">
      <c r="A878" s="113"/>
      <c r="B878" s="113"/>
      <c r="C878" s="113"/>
      <c r="D878" s="8" t="s">
        <v>663</v>
      </c>
      <c r="E878" s="77"/>
      <c r="F878" s="79">
        <v>0</v>
      </c>
      <c r="G878" s="79"/>
      <c r="H878" s="79">
        <v>0</v>
      </c>
      <c r="I878" s="137"/>
      <c r="J878" s="138">
        <v>0</v>
      </c>
      <c r="K878" s="122"/>
      <c r="L878" s="122"/>
    </row>
    <row r="879" spans="1:12" ht="24.75" x14ac:dyDescent="0.2">
      <c r="A879" s="113"/>
      <c r="B879" s="113"/>
      <c r="C879" s="113"/>
      <c r="D879" s="8" t="s">
        <v>762</v>
      </c>
      <c r="E879" s="77"/>
      <c r="F879" s="79">
        <v>0</v>
      </c>
      <c r="G879" s="79"/>
      <c r="H879" s="79">
        <v>0</v>
      </c>
      <c r="I879" s="137"/>
      <c r="J879" s="138">
        <v>0</v>
      </c>
      <c r="K879" s="122"/>
      <c r="L879" s="122"/>
    </row>
    <row r="880" spans="1:12" ht="16.5" x14ac:dyDescent="0.2">
      <c r="A880" s="113"/>
      <c r="B880" s="113"/>
      <c r="C880" s="113"/>
      <c r="D880" s="8" t="s">
        <v>665</v>
      </c>
      <c r="E880" s="77"/>
      <c r="F880" s="79">
        <v>0</v>
      </c>
      <c r="G880" s="79"/>
      <c r="H880" s="79">
        <v>0</v>
      </c>
      <c r="I880" s="137"/>
      <c r="J880" s="138">
        <v>0</v>
      </c>
      <c r="K880" s="122"/>
      <c r="L880" s="122"/>
    </row>
    <row r="881" spans="1:12" ht="16.5" x14ac:dyDescent="0.2">
      <c r="A881" s="113"/>
      <c r="B881" s="113"/>
      <c r="C881" s="113"/>
      <c r="D881" s="8" t="s">
        <v>763</v>
      </c>
      <c r="E881" s="77"/>
      <c r="F881" s="79">
        <v>0</v>
      </c>
      <c r="G881" s="79"/>
      <c r="H881" s="79">
        <v>0</v>
      </c>
      <c r="I881" s="137"/>
      <c r="J881" s="138">
        <v>0</v>
      </c>
      <c r="K881" s="122"/>
      <c r="L881" s="122"/>
    </row>
    <row r="882" spans="1:12" ht="24.75" x14ac:dyDescent="0.2">
      <c r="A882" s="113"/>
      <c r="B882" s="113"/>
      <c r="C882" s="113"/>
      <c r="D882" s="8" t="s">
        <v>764</v>
      </c>
      <c r="E882" s="77"/>
      <c r="F882" s="79">
        <v>0</v>
      </c>
      <c r="G882" s="79"/>
      <c r="H882" s="79">
        <v>0</v>
      </c>
      <c r="I882" s="137"/>
      <c r="J882" s="138">
        <v>0</v>
      </c>
      <c r="K882" s="122"/>
      <c r="L882" s="122"/>
    </row>
    <row r="883" spans="1:12" ht="33" x14ac:dyDescent="0.2">
      <c r="A883" s="113"/>
      <c r="B883" s="113"/>
      <c r="C883" s="113"/>
      <c r="D883" s="8" t="s">
        <v>675</v>
      </c>
      <c r="E883" s="77"/>
      <c r="F883" s="79">
        <v>0</v>
      </c>
      <c r="G883" s="79"/>
      <c r="H883" s="79">
        <v>0</v>
      </c>
      <c r="I883" s="137"/>
      <c r="J883" s="138">
        <v>0</v>
      </c>
      <c r="K883" s="122"/>
      <c r="L883" s="122"/>
    </row>
    <row r="884" spans="1:12" ht="24.75" x14ac:dyDescent="0.2">
      <c r="A884" s="113"/>
      <c r="B884" s="113"/>
      <c r="C884" s="113"/>
      <c r="D884" s="8" t="s">
        <v>93</v>
      </c>
      <c r="E884" s="77"/>
      <c r="F884" s="79">
        <v>0</v>
      </c>
      <c r="G884" s="79"/>
      <c r="H884" s="79">
        <v>0</v>
      </c>
      <c r="I884" s="137"/>
      <c r="J884" s="138">
        <v>0</v>
      </c>
      <c r="K884" s="122"/>
      <c r="L884" s="122"/>
    </row>
    <row r="885" spans="1:12" ht="24.75" x14ac:dyDescent="0.2">
      <c r="A885" s="113"/>
      <c r="B885" s="113"/>
      <c r="C885" s="113"/>
      <c r="D885" s="8" t="s">
        <v>676</v>
      </c>
      <c r="E885" s="77"/>
      <c r="F885" s="79">
        <v>0</v>
      </c>
      <c r="G885" s="79"/>
      <c r="H885" s="79">
        <v>0</v>
      </c>
      <c r="I885" s="137"/>
      <c r="J885" s="138">
        <v>0</v>
      </c>
      <c r="K885" s="122"/>
      <c r="L885" s="122"/>
    </row>
    <row r="886" spans="1:12" ht="24.75" x14ac:dyDescent="0.2">
      <c r="A886" s="113"/>
      <c r="B886" s="113"/>
      <c r="C886" s="113"/>
      <c r="D886" s="8" t="s">
        <v>677</v>
      </c>
      <c r="E886" s="77"/>
      <c r="F886" s="79">
        <v>0</v>
      </c>
      <c r="G886" s="79"/>
      <c r="H886" s="79">
        <v>0</v>
      </c>
      <c r="I886" s="137"/>
      <c r="J886" s="138">
        <v>0</v>
      </c>
      <c r="K886" s="122"/>
      <c r="L886" s="122"/>
    </row>
    <row r="887" spans="1:12" ht="33" x14ac:dyDescent="0.2">
      <c r="A887" s="113"/>
      <c r="B887" s="113"/>
      <c r="C887" s="113"/>
      <c r="D887" s="8" t="s">
        <v>678</v>
      </c>
      <c r="E887" s="77"/>
      <c r="F887" s="79">
        <v>0</v>
      </c>
      <c r="G887" s="79"/>
      <c r="H887" s="79">
        <v>0</v>
      </c>
      <c r="I887" s="137"/>
      <c r="J887" s="138">
        <v>0</v>
      </c>
      <c r="K887" s="122"/>
      <c r="L887" s="122"/>
    </row>
    <row r="888" spans="1:12" ht="16.5" x14ac:dyDescent="0.2">
      <c r="A888" s="113"/>
      <c r="B888" s="113"/>
      <c r="C888" s="113"/>
      <c r="D888" s="8" t="s">
        <v>680</v>
      </c>
      <c r="E888" s="77"/>
      <c r="F888" s="79">
        <v>0</v>
      </c>
      <c r="G888" s="79"/>
      <c r="H888" s="79">
        <v>0</v>
      </c>
      <c r="I888" s="137"/>
      <c r="J888" s="138">
        <v>0</v>
      </c>
      <c r="K888" s="122"/>
      <c r="L888" s="122"/>
    </row>
    <row r="889" spans="1:12" ht="16.5" x14ac:dyDescent="0.2">
      <c r="A889" s="113"/>
      <c r="B889" s="113"/>
      <c r="C889" s="113"/>
      <c r="D889" s="8" t="s">
        <v>681</v>
      </c>
      <c r="E889" s="77"/>
      <c r="F889" s="79">
        <v>0</v>
      </c>
      <c r="G889" s="79"/>
      <c r="H889" s="79">
        <v>0</v>
      </c>
      <c r="I889" s="137"/>
      <c r="J889" s="138">
        <v>0</v>
      </c>
      <c r="K889" s="122"/>
      <c r="L889" s="122"/>
    </row>
    <row r="890" spans="1:12" ht="24.75" x14ac:dyDescent="0.2">
      <c r="A890" s="113"/>
      <c r="B890" s="113"/>
      <c r="C890" s="113"/>
      <c r="D890" s="8" t="s">
        <v>765</v>
      </c>
      <c r="E890" s="77"/>
      <c r="F890" s="79">
        <v>0</v>
      </c>
      <c r="G890" s="79"/>
      <c r="H890" s="79">
        <v>0</v>
      </c>
      <c r="I890" s="137"/>
      <c r="J890" s="138">
        <v>0</v>
      </c>
      <c r="K890" s="122"/>
      <c r="L890" s="122"/>
    </row>
    <row r="891" spans="1:12" ht="24.75" x14ac:dyDescent="0.2">
      <c r="A891" s="113"/>
      <c r="B891" s="113"/>
      <c r="C891" s="113"/>
      <c r="D891" s="8" t="s">
        <v>683</v>
      </c>
      <c r="E891" s="77"/>
      <c r="F891" s="79">
        <v>0</v>
      </c>
      <c r="G891" s="79"/>
      <c r="H891" s="79">
        <v>0</v>
      </c>
      <c r="I891" s="137"/>
      <c r="J891" s="138">
        <v>0</v>
      </c>
      <c r="K891" s="122"/>
      <c r="L891" s="122"/>
    </row>
    <row r="892" spans="1:12" ht="33" x14ac:dyDescent="0.2">
      <c r="A892" s="113"/>
      <c r="B892" s="113"/>
      <c r="C892" s="113"/>
      <c r="D892" s="8" t="s">
        <v>684</v>
      </c>
      <c r="E892" s="77"/>
      <c r="F892" s="79">
        <v>0</v>
      </c>
      <c r="G892" s="79"/>
      <c r="H892" s="79">
        <v>0</v>
      </c>
      <c r="I892" s="137"/>
      <c r="J892" s="138">
        <v>0</v>
      </c>
      <c r="K892" s="122"/>
      <c r="L892" s="122"/>
    </row>
    <row r="893" spans="1:12" ht="33" x14ac:dyDescent="0.2">
      <c r="A893" s="113"/>
      <c r="B893" s="113"/>
      <c r="C893" s="113"/>
      <c r="D893" s="8" t="s">
        <v>685</v>
      </c>
      <c r="E893" s="77"/>
      <c r="F893" s="79">
        <v>0</v>
      </c>
      <c r="G893" s="79"/>
      <c r="H893" s="79">
        <v>0</v>
      </c>
      <c r="I893" s="137"/>
      <c r="J893" s="138">
        <v>0</v>
      </c>
      <c r="K893" s="122"/>
      <c r="L893" s="122"/>
    </row>
    <row r="894" spans="1:12" ht="33" x14ac:dyDescent="0.2">
      <c r="A894" s="114"/>
      <c r="B894" s="114"/>
      <c r="C894" s="114"/>
      <c r="D894" s="8" t="s">
        <v>686</v>
      </c>
      <c r="E894" s="77"/>
      <c r="F894" s="79">
        <v>0</v>
      </c>
      <c r="G894" s="79"/>
      <c r="H894" s="79">
        <v>0</v>
      </c>
      <c r="I894" s="137"/>
      <c r="J894" s="138">
        <v>0</v>
      </c>
      <c r="K894" s="123"/>
      <c r="L894" s="123"/>
    </row>
    <row r="895" spans="1:12" ht="11.25" customHeight="1" x14ac:dyDescent="0.2">
      <c r="A895" s="86" t="s">
        <v>766</v>
      </c>
      <c r="B895" s="87"/>
      <c r="C895" s="87"/>
      <c r="D895" s="87"/>
      <c r="E895" s="87"/>
      <c r="F895" s="87"/>
      <c r="G895" s="87"/>
      <c r="H895" s="87"/>
      <c r="I895" s="87"/>
      <c r="J895" s="87"/>
      <c r="K895" s="87"/>
      <c r="L895" s="88"/>
    </row>
    <row r="896" spans="1:12" ht="24.75" x14ac:dyDescent="0.2">
      <c r="A896" s="3" t="s">
        <v>5</v>
      </c>
      <c r="B896" s="3" t="s">
        <v>6</v>
      </c>
      <c r="C896" s="3" t="s">
        <v>7</v>
      </c>
      <c r="D896" s="54" t="s">
        <v>8</v>
      </c>
      <c r="E896" s="63" t="s">
        <v>9</v>
      </c>
      <c r="F896" s="67" t="s">
        <v>11</v>
      </c>
      <c r="G896" s="67" t="s">
        <v>12</v>
      </c>
      <c r="H896" s="62" t="s">
        <v>13</v>
      </c>
      <c r="I896" s="68" t="s">
        <v>3</v>
      </c>
      <c r="J896" s="61"/>
      <c r="K896" s="61"/>
      <c r="L896" s="61"/>
    </row>
    <row r="897" spans="1:12" ht="13.5" customHeight="1" x14ac:dyDescent="0.2">
      <c r="A897" s="112">
        <v>1</v>
      </c>
      <c r="B897" s="112" t="s">
        <v>767</v>
      </c>
      <c r="C897" s="112" t="s">
        <v>768</v>
      </c>
      <c r="D897" s="76" t="s">
        <v>15</v>
      </c>
      <c r="E897" s="76"/>
      <c r="F897" s="76"/>
      <c r="G897" s="76"/>
      <c r="H897" s="76"/>
      <c r="I897" s="76"/>
      <c r="J897" s="76"/>
      <c r="K897" s="76"/>
      <c r="L897" s="76"/>
    </row>
    <row r="898" spans="1:12" ht="33" x14ac:dyDescent="0.2">
      <c r="A898" s="113"/>
      <c r="B898" s="113"/>
      <c r="C898" s="113"/>
      <c r="D898" s="8" t="s">
        <v>769</v>
      </c>
      <c r="E898" s="7" t="s">
        <v>17</v>
      </c>
      <c r="F898" s="9">
        <v>109612.62883199999</v>
      </c>
      <c r="G898" s="9">
        <v>478975</v>
      </c>
      <c r="H898" s="9">
        <f>MIN(F898,G898)</f>
        <v>109612.62883199999</v>
      </c>
      <c r="I898" s="26" t="e">
        <f>AVERAGE(#REF!,H898)</f>
        <v>#REF!</v>
      </c>
      <c r="J898" s="57">
        <v>80674.280743999989</v>
      </c>
      <c r="K898" s="49">
        <v>109612.62883199999</v>
      </c>
      <c r="L898" s="49">
        <v>109612.62883199999</v>
      </c>
    </row>
    <row r="899" spans="1:12" ht="33" x14ac:dyDescent="0.2">
      <c r="A899" s="113"/>
      <c r="B899" s="113"/>
      <c r="C899" s="113"/>
      <c r="D899" s="8" t="s">
        <v>770</v>
      </c>
      <c r="E899" s="7" t="s">
        <v>17</v>
      </c>
      <c r="F899" s="9">
        <v>78079.811863199997</v>
      </c>
      <c r="G899" s="9">
        <v>116322.5</v>
      </c>
      <c r="H899" s="9">
        <f t="shared" ref="H899:H916" si="34">MIN(F899,G899)</f>
        <v>78079.811863199997</v>
      </c>
      <c r="I899" s="26" t="e">
        <f>AVERAGE(#REF!,H899)</f>
        <v>#REF!</v>
      </c>
      <c r="J899" s="57">
        <v>57466.3041094</v>
      </c>
      <c r="K899" s="49">
        <v>78079.811863199997</v>
      </c>
      <c r="L899" s="49">
        <v>78079.811863199997</v>
      </c>
    </row>
    <row r="900" spans="1:12" ht="24.75" x14ac:dyDescent="0.2">
      <c r="A900" s="113"/>
      <c r="B900" s="113"/>
      <c r="C900" s="113"/>
      <c r="D900" s="8" t="s">
        <v>771</v>
      </c>
      <c r="E900" s="7" t="s">
        <v>17</v>
      </c>
      <c r="F900" s="9">
        <v>27027.3727248</v>
      </c>
      <c r="G900" s="9">
        <v>102637.5</v>
      </c>
      <c r="H900" s="9">
        <f t="shared" si="34"/>
        <v>27027.3727248</v>
      </c>
      <c r="I900" s="26" t="e">
        <f>AVERAGE(#REF!,H900)</f>
        <v>#REF!</v>
      </c>
      <c r="J900" s="57">
        <v>19891.994911599999</v>
      </c>
      <c r="K900" s="49">
        <v>27027.3727248</v>
      </c>
      <c r="L900" s="49">
        <v>27027.3727248</v>
      </c>
    </row>
    <row r="901" spans="1:12" ht="41.25" x14ac:dyDescent="0.2">
      <c r="A901" s="113"/>
      <c r="B901" s="113"/>
      <c r="C901" s="113"/>
      <c r="D901" s="8" t="s">
        <v>772</v>
      </c>
      <c r="E901" s="7" t="s">
        <v>17</v>
      </c>
      <c r="F901" s="9">
        <v>89492.280763199989</v>
      </c>
      <c r="G901" s="9">
        <v>205275</v>
      </c>
      <c r="H901" s="9">
        <f t="shared" si="34"/>
        <v>89492.280763199989</v>
      </c>
      <c r="I901" s="26" t="e">
        <f>AVERAGE(#REF!,H901)</f>
        <v>#REF!</v>
      </c>
      <c r="J901" s="57">
        <v>65865.817284400007</v>
      </c>
      <c r="K901" s="49">
        <v>89492.280763199989</v>
      </c>
      <c r="L901" s="49">
        <v>89492.280763199989</v>
      </c>
    </row>
    <row r="902" spans="1:12" ht="24.75" x14ac:dyDescent="0.2">
      <c r="A902" s="113"/>
      <c r="B902" s="113"/>
      <c r="C902" s="113"/>
      <c r="D902" s="8" t="s">
        <v>773</v>
      </c>
      <c r="E902" s="7" t="s">
        <v>17</v>
      </c>
      <c r="F902" s="9">
        <v>1802.1776975999999</v>
      </c>
      <c r="G902" s="9">
        <v>68425</v>
      </c>
      <c r="H902" s="9">
        <f t="shared" si="34"/>
        <v>1802.1776975999999</v>
      </c>
      <c r="I902" s="26" t="e">
        <f>AVERAGE(#REF!,H902)</f>
        <v>#REF!</v>
      </c>
      <c r="J902" s="57">
        <v>1326.3926891999999</v>
      </c>
      <c r="K902" s="49">
        <v>1802.1776975999999</v>
      </c>
      <c r="L902" s="49">
        <v>1802.1776975999999</v>
      </c>
    </row>
    <row r="903" spans="1:12" ht="33" x14ac:dyDescent="0.2">
      <c r="A903" s="113"/>
      <c r="B903" s="113"/>
      <c r="C903" s="113"/>
      <c r="D903" s="8" t="s">
        <v>774</v>
      </c>
      <c r="E903" s="7" t="s">
        <v>17</v>
      </c>
      <c r="F903" s="9">
        <v>420430.06153679994</v>
      </c>
      <c r="G903" s="9">
        <v>1303050</v>
      </c>
      <c r="H903" s="9">
        <f t="shared" si="34"/>
        <v>420430.06153679994</v>
      </c>
      <c r="I903" s="26" t="e">
        <f>AVERAGE(#REF!,H903)</f>
        <v>#REF!</v>
      </c>
      <c r="J903" s="57">
        <v>309434.16994059994</v>
      </c>
      <c r="K903" s="49">
        <v>420430.06153679994</v>
      </c>
      <c r="L903" s="49">
        <v>420430.06153679994</v>
      </c>
    </row>
    <row r="904" spans="1:12" ht="24.75" x14ac:dyDescent="0.2">
      <c r="A904" s="113"/>
      <c r="B904" s="113"/>
      <c r="C904" s="113"/>
      <c r="D904" s="8" t="s">
        <v>775</v>
      </c>
      <c r="E904" s="7" t="s">
        <v>17</v>
      </c>
      <c r="F904" s="9">
        <v>270276.37361760001</v>
      </c>
      <c r="G904" s="9">
        <v>273700</v>
      </c>
      <c r="H904" s="9">
        <f t="shared" si="34"/>
        <v>270276.37361760001</v>
      </c>
      <c r="I904" s="26" t="e">
        <f>AVERAGE(#REF!,H904)</f>
        <v>#REF!</v>
      </c>
      <c r="J904" s="57">
        <v>198921.89682920001</v>
      </c>
      <c r="K904" s="49">
        <v>270276.37361760001</v>
      </c>
      <c r="L904" s="49">
        <v>270276.37361760001</v>
      </c>
    </row>
    <row r="905" spans="1:12" ht="33" x14ac:dyDescent="0.2">
      <c r="A905" s="113"/>
      <c r="B905" s="113"/>
      <c r="C905" s="113"/>
      <c r="D905" s="8" t="s">
        <v>776</v>
      </c>
      <c r="E905" s="7" t="s">
        <v>17</v>
      </c>
      <c r="F905" s="9">
        <v>225231.19347120001</v>
      </c>
      <c r="G905" s="9">
        <v>1237600</v>
      </c>
      <c r="H905" s="9">
        <f t="shared" si="34"/>
        <v>225231.19347120001</v>
      </c>
      <c r="I905" s="26" t="e">
        <f>AVERAGE(#REF!,H905)</f>
        <v>#REF!</v>
      </c>
      <c r="J905" s="57">
        <v>165768.8965954</v>
      </c>
      <c r="K905" s="49">
        <v>225231.19347120001</v>
      </c>
      <c r="L905" s="49">
        <v>225231.19347120001</v>
      </c>
    </row>
    <row r="906" spans="1:12" ht="41.25" x14ac:dyDescent="0.2">
      <c r="A906" s="113"/>
      <c r="B906" s="113"/>
      <c r="C906" s="113"/>
      <c r="D906" s="8" t="s">
        <v>777</v>
      </c>
      <c r="E906" s="7" t="s">
        <v>17</v>
      </c>
      <c r="F906" s="9">
        <v>127630.4362536</v>
      </c>
      <c r="G906" s="9">
        <v>410550</v>
      </c>
      <c r="H906" s="9">
        <f t="shared" si="34"/>
        <v>127630.4362536</v>
      </c>
      <c r="I906" s="26" t="e">
        <f>AVERAGE(#REF!,H906)</f>
        <v>#REF!</v>
      </c>
      <c r="J906" s="57">
        <v>93935.286066199988</v>
      </c>
      <c r="K906" s="49">
        <v>127630.4362536</v>
      </c>
      <c r="L906" s="49">
        <v>127630.4362536</v>
      </c>
    </row>
    <row r="907" spans="1:12" ht="41.25" x14ac:dyDescent="0.2">
      <c r="A907" s="113"/>
      <c r="B907" s="113"/>
      <c r="C907" s="113"/>
      <c r="D907" s="8" t="s">
        <v>778</v>
      </c>
      <c r="E907" s="7" t="s">
        <v>17</v>
      </c>
      <c r="F907" s="9">
        <v>14263.932144</v>
      </c>
      <c r="G907" s="9">
        <v>232645</v>
      </c>
      <c r="H907" s="9">
        <f t="shared" si="34"/>
        <v>14263.932144</v>
      </c>
      <c r="I907" s="26" t="e">
        <f>AVERAGE(#REF!,H907)</f>
        <v>#REF!</v>
      </c>
      <c r="J907" s="57">
        <v>10498.174148</v>
      </c>
      <c r="K907" s="49">
        <v>14263.932144</v>
      </c>
      <c r="L907" s="49">
        <v>14263.932144</v>
      </c>
    </row>
    <row r="908" spans="1:12" ht="57.75" x14ac:dyDescent="0.2">
      <c r="A908" s="113"/>
      <c r="B908" s="113"/>
      <c r="C908" s="113"/>
      <c r="D908" s="8" t="s">
        <v>779</v>
      </c>
      <c r="E908" s="7" t="s">
        <v>17</v>
      </c>
      <c r="F908" s="9">
        <v>1081105.4944704</v>
      </c>
      <c r="G908" s="9">
        <v>1273300</v>
      </c>
      <c r="H908" s="9">
        <f t="shared" si="34"/>
        <v>1081105.4944704</v>
      </c>
      <c r="I908" s="26" t="e">
        <f>AVERAGE(#REF!,H908)</f>
        <v>#REF!</v>
      </c>
      <c r="J908" s="57">
        <v>795687.58731680003</v>
      </c>
      <c r="K908" s="49">
        <v>1081105.4944704</v>
      </c>
      <c r="L908" s="49">
        <v>1081105.4944704</v>
      </c>
    </row>
    <row r="909" spans="1:12" ht="33" x14ac:dyDescent="0.2">
      <c r="A909" s="113"/>
      <c r="B909" s="113"/>
      <c r="C909" s="113"/>
      <c r="D909" s="8" t="s">
        <v>780</v>
      </c>
      <c r="E909" s="7" t="s">
        <v>17</v>
      </c>
      <c r="F909" s="9">
        <v>615628.92960239993</v>
      </c>
      <c r="G909" s="9">
        <v>410550</v>
      </c>
      <c r="H909" s="9">
        <f t="shared" si="34"/>
        <v>410550</v>
      </c>
      <c r="I909" s="26" t="e">
        <f>AVERAGE(#REF!,H909)</f>
        <v>#REF!</v>
      </c>
      <c r="J909" s="57">
        <v>453099.44328579999</v>
      </c>
      <c r="K909" s="49">
        <v>410550</v>
      </c>
      <c r="L909" s="49">
        <v>410550</v>
      </c>
    </row>
    <row r="910" spans="1:12" ht="57.75" x14ac:dyDescent="0.2">
      <c r="A910" s="113"/>
      <c r="B910" s="113"/>
      <c r="C910" s="113"/>
      <c r="D910" s="8" t="s">
        <v>781</v>
      </c>
      <c r="E910" s="7" t="s">
        <v>17</v>
      </c>
      <c r="F910" s="9">
        <v>142644.6141792</v>
      </c>
      <c r="G910" s="9">
        <v>478975</v>
      </c>
      <c r="H910" s="9">
        <f t="shared" si="34"/>
        <v>142644.6141792</v>
      </c>
      <c r="I910" s="26" t="e">
        <f>AVERAGE(#REF!,H910)</f>
        <v>#REF!</v>
      </c>
      <c r="J910" s="57">
        <v>104985.6369064</v>
      </c>
      <c r="K910" s="49">
        <v>142644.6141792</v>
      </c>
      <c r="L910" s="49">
        <v>142644.6141792</v>
      </c>
    </row>
    <row r="911" spans="1:12" ht="24.75" x14ac:dyDescent="0.2">
      <c r="A911" s="113"/>
      <c r="B911" s="113"/>
      <c r="C911" s="113"/>
      <c r="D911" s="8" t="s">
        <v>782</v>
      </c>
      <c r="E911" s="7" t="s">
        <v>17</v>
      </c>
      <c r="F911" s="9">
        <v>225231.19347120001</v>
      </c>
      <c r="G911" s="9">
        <v>273700</v>
      </c>
      <c r="H911" s="9">
        <f t="shared" si="34"/>
        <v>225231.19347120001</v>
      </c>
      <c r="I911" s="26" t="e">
        <f>AVERAGE(#REF!,H911)</f>
        <v>#REF!</v>
      </c>
      <c r="J911" s="57">
        <v>165768.8965954</v>
      </c>
      <c r="K911" s="49">
        <v>225231.19347120001</v>
      </c>
      <c r="L911" s="49">
        <v>225231.19347120001</v>
      </c>
    </row>
    <row r="912" spans="1:12" ht="41.25" x14ac:dyDescent="0.2">
      <c r="A912" s="113"/>
      <c r="B912" s="113"/>
      <c r="C912" s="113"/>
      <c r="D912" s="8" t="s">
        <v>783</v>
      </c>
      <c r="E912" s="7" t="s">
        <v>17</v>
      </c>
      <c r="F912" s="9">
        <v>865419</v>
      </c>
      <c r="G912" s="9">
        <v>684250</v>
      </c>
      <c r="H912" s="9">
        <f t="shared" si="34"/>
        <v>684250</v>
      </c>
      <c r="I912" s="26">
        <f>H912</f>
        <v>684250</v>
      </c>
      <c r="K912" s="49">
        <v>684250</v>
      </c>
      <c r="L912" s="49">
        <v>684250</v>
      </c>
    </row>
    <row r="913" spans="1:12" ht="24.75" x14ac:dyDescent="0.2">
      <c r="A913" s="113"/>
      <c r="B913" s="113"/>
      <c r="C913" s="113"/>
      <c r="D913" s="8" t="s">
        <v>445</v>
      </c>
      <c r="E913" s="7" t="s">
        <v>17</v>
      </c>
      <c r="F913" s="9">
        <v>397539.9</v>
      </c>
      <c r="G913" s="9">
        <v>4284000</v>
      </c>
      <c r="H913" s="9">
        <f t="shared" si="34"/>
        <v>397539.9</v>
      </c>
      <c r="I913" s="26" t="e">
        <f>AVERAGE(#REF!,H913)</f>
        <v>#REF!</v>
      </c>
      <c r="J913" s="57">
        <v>618868.33988119988</v>
      </c>
      <c r="K913" s="49">
        <v>397539.9</v>
      </c>
      <c r="L913" s="49">
        <v>397539.9</v>
      </c>
    </row>
    <row r="914" spans="1:12" ht="41.25" x14ac:dyDescent="0.2">
      <c r="A914" s="113"/>
      <c r="B914" s="113"/>
      <c r="C914" s="113"/>
      <c r="D914" s="52" t="s">
        <v>784</v>
      </c>
      <c r="E914" s="7" t="s">
        <v>17</v>
      </c>
      <c r="F914" s="9">
        <v>397539.9</v>
      </c>
      <c r="G914" s="9">
        <v>273700</v>
      </c>
      <c r="H914" s="9">
        <f t="shared" si="34"/>
        <v>273700</v>
      </c>
      <c r="I914" s="26">
        <f>H914</f>
        <v>273700</v>
      </c>
      <c r="K914" s="49">
        <v>273700</v>
      </c>
      <c r="L914" s="49">
        <v>273700</v>
      </c>
    </row>
    <row r="915" spans="1:12" ht="24.75" x14ac:dyDescent="0.2">
      <c r="A915" s="113"/>
      <c r="B915" s="113"/>
      <c r="C915" s="113"/>
      <c r="D915" s="52" t="s">
        <v>785</v>
      </c>
      <c r="E915" s="7" t="s">
        <v>17</v>
      </c>
      <c r="F915" s="9">
        <v>372300</v>
      </c>
      <c r="G915" s="9">
        <v>205275</v>
      </c>
      <c r="H915" s="9">
        <f t="shared" si="34"/>
        <v>205275</v>
      </c>
      <c r="I915" s="26">
        <f t="shared" ref="I915:I916" si="35">H915</f>
        <v>205275</v>
      </c>
      <c r="K915" s="49">
        <v>205275</v>
      </c>
      <c r="L915" s="49">
        <v>205275</v>
      </c>
    </row>
    <row r="916" spans="1:12" ht="33" x14ac:dyDescent="0.2">
      <c r="A916" s="113"/>
      <c r="B916" s="113"/>
      <c r="C916" s="113"/>
      <c r="D916" s="52" t="s">
        <v>786</v>
      </c>
      <c r="E916" s="48" t="s">
        <v>17</v>
      </c>
      <c r="F916" s="9">
        <v>372300</v>
      </c>
      <c r="G916" s="9">
        <v>342125</v>
      </c>
      <c r="H916" s="9">
        <f t="shared" si="34"/>
        <v>342125</v>
      </c>
      <c r="I916" s="26">
        <f t="shared" si="35"/>
        <v>342125</v>
      </c>
      <c r="J916" s="57"/>
      <c r="K916" s="49">
        <v>342125</v>
      </c>
      <c r="L916" s="49">
        <v>342125</v>
      </c>
    </row>
    <row r="917" spans="1:12" ht="16.5" customHeight="1" x14ac:dyDescent="0.2">
      <c r="A917" s="113"/>
      <c r="B917" s="113"/>
      <c r="C917" s="113"/>
      <c r="D917" s="86" t="s">
        <v>81</v>
      </c>
      <c r="E917" s="87"/>
      <c r="F917" s="87"/>
      <c r="G917" s="87"/>
      <c r="H917" s="87"/>
      <c r="I917" s="87"/>
      <c r="J917" s="87"/>
      <c r="K917" s="87"/>
      <c r="L917" s="88"/>
    </row>
    <row r="918" spans="1:12" ht="41.25" x14ac:dyDescent="0.2">
      <c r="A918" s="113"/>
      <c r="B918" s="113"/>
      <c r="C918" s="113"/>
      <c r="D918" s="8" t="s">
        <v>787</v>
      </c>
      <c r="E918" s="77" t="s">
        <v>82</v>
      </c>
      <c r="F918" s="79">
        <v>344028.04800000001</v>
      </c>
      <c r="G918" s="79">
        <v>419969</v>
      </c>
      <c r="H918" s="79">
        <f>MIN(F918,G918)</f>
        <v>344028.04800000001</v>
      </c>
      <c r="I918" s="136" t="e">
        <f>AVERAGE(#REF!,H918)</f>
        <v>#REF!</v>
      </c>
      <c r="J918" s="138">
        <v>253202.71599999999</v>
      </c>
      <c r="K918" s="121">
        <v>344028.04800000001</v>
      </c>
      <c r="L918" s="121">
        <v>344028.04800000001</v>
      </c>
    </row>
    <row r="919" spans="1:12" ht="24.75" x14ac:dyDescent="0.2">
      <c r="A919" s="113"/>
      <c r="B919" s="113"/>
      <c r="C919" s="113"/>
      <c r="D919" s="8" t="s">
        <v>788</v>
      </c>
      <c r="E919" s="77"/>
      <c r="F919" s="79">
        <v>0</v>
      </c>
      <c r="G919" s="79"/>
      <c r="H919" s="79">
        <v>0</v>
      </c>
      <c r="I919" s="137"/>
      <c r="J919" s="138"/>
      <c r="K919" s="122"/>
      <c r="L919" s="122"/>
    </row>
    <row r="920" spans="1:12" ht="33" x14ac:dyDescent="0.2">
      <c r="A920" s="113"/>
      <c r="B920" s="113"/>
      <c r="C920" s="113"/>
      <c r="D920" s="8" t="s">
        <v>789</v>
      </c>
      <c r="E920" s="77"/>
      <c r="F920" s="79">
        <v>0</v>
      </c>
      <c r="G920" s="79"/>
      <c r="H920" s="79">
        <v>0</v>
      </c>
      <c r="I920" s="137"/>
      <c r="J920" s="138"/>
      <c r="K920" s="122"/>
      <c r="L920" s="122"/>
    </row>
    <row r="921" spans="1:12" ht="24.75" x14ac:dyDescent="0.2">
      <c r="A921" s="113"/>
      <c r="B921" s="113"/>
      <c r="C921" s="113"/>
      <c r="D921" s="8" t="s">
        <v>790</v>
      </c>
      <c r="E921" s="77"/>
      <c r="F921" s="79">
        <v>0</v>
      </c>
      <c r="G921" s="79"/>
      <c r="H921" s="79">
        <v>0</v>
      </c>
      <c r="I921" s="137"/>
      <c r="J921" s="138"/>
      <c r="K921" s="122"/>
      <c r="L921" s="122"/>
    </row>
    <row r="922" spans="1:12" ht="24.75" x14ac:dyDescent="0.2">
      <c r="A922" s="113"/>
      <c r="B922" s="113"/>
      <c r="C922" s="113"/>
      <c r="D922" s="8" t="s">
        <v>791</v>
      </c>
      <c r="E922" s="77"/>
      <c r="F922" s="79">
        <v>0</v>
      </c>
      <c r="G922" s="79"/>
      <c r="H922" s="79">
        <v>0</v>
      </c>
      <c r="I922" s="137"/>
      <c r="J922" s="138"/>
      <c r="K922" s="122"/>
      <c r="L922" s="122"/>
    </row>
    <row r="923" spans="1:12" ht="66" x14ac:dyDescent="0.2">
      <c r="A923" s="113"/>
      <c r="B923" s="113"/>
      <c r="C923" s="113"/>
      <c r="D923" s="8" t="s">
        <v>792</v>
      </c>
      <c r="E923" s="77"/>
      <c r="F923" s="79">
        <v>0</v>
      </c>
      <c r="G923" s="79"/>
      <c r="H923" s="79">
        <v>0</v>
      </c>
      <c r="I923" s="137"/>
      <c r="J923" s="138"/>
      <c r="K923" s="122"/>
      <c r="L923" s="122"/>
    </row>
    <row r="924" spans="1:12" ht="33" x14ac:dyDescent="0.2">
      <c r="A924" s="113"/>
      <c r="B924" s="113"/>
      <c r="C924" s="113"/>
      <c r="D924" s="8" t="s">
        <v>793</v>
      </c>
      <c r="E924" s="77"/>
      <c r="F924" s="79">
        <v>0</v>
      </c>
      <c r="G924" s="79"/>
      <c r="H924" s="79">
        <v>0</v>
      </c>
      <c r="I924" s="137"/>
      <c r="J924" s="138"/>
      <c r="K924" s="122"/>
      <c r="L924" s="122"/>
    </row>
    <row r="925" spans="1:12" ht="49.5" x14ac:dyDescent="0.2">
      <c r="A925" s="113"/>
      <c r="B925" s="113"/>
      <c r="C925" s="113"/>
      <c r="D925" s="8" t="s">
        <v>794</v>
      </c>
      <c r="E925" s="77"/>
      <c r="F925" s="79">
        <v>0</v>
      </c>
      <c r="G925" s="79"/>
      <c r="H925" s="79">
        <v>0</v>
      </c>
      <c r="I925" s="137"/>
      <c r="J925" s="138"/>
      <c r="K925" s="122"/>
      <c r="L925" s="122"/>
    </row>
    <row r="926" spans="1:12" ht="24.75" x14ac:dyDescent="0.2">
      <c r="A926" s="113"/>
      <c r="B926" s="113"/>
      <c r="C926" s="113"/>
      <c r="D926" s="8" t="s">
        <v>795</v>
      </c>
      <c r="E926" s="77"/>
      <c r="F926" s="79">
        <v>0</v>
      </c>
      <c r="G926" s="79"/>
      <c r="H926" s="79">
        <v>0</v>
      </c>
      <c r="I926" s="137"/>
      <c r="J926" s="138"/>
      <c r="K926" s="122"/>
      <c r="L926" s="122"/>
    </row>
    <row r="927" spans="1:12" ht="24.75" x14ac:dyDescent="0.2">
      <c r="A927" s="113"/>
      <c r="B927" s="113"/>
      <c r="C927" s="113"/>
      <c r="D927" s="8" t="s">
        <v>795</v>
      </c>
      <c r="E927" s="77"/>
      <c r="F927" s="79">
        <v>0</v>
      </c>
      <c r="G927" s="79"/>
      <c r="H927" s="79">
        <v>0</v>
      </c>
      <c r="I927" s="137"/>
      <c r="J927" s="138"/>
      <c r="K927" s="122"/>
      <c r="L927" s="122"/>
    </row>
    <row r="928" spans="1:12" ht="33" x14ac:dyDescent="0.2">
      <c r="A928" s="113"/>
      <c r="B928" s="113"/>
      <c r="C928" s="113"/>
      <c r="D928" s="8" t="s">
        <v>796</v>
      </c>
      <c r="E928" s="77"/>
      <c r="F928" s="79">
        <v>0</v>
      </c>
      <c r="G928" s="79"/>
      <c r="H928" s="79">
        <v>0</v>
      </c>
      <c r="I928" s="137"/>
      <c r="J928" s="138"/>
      <c r="K928" s="122"/>
      <c r="L928" s="122"/>
    </row>
    <row r="929" spans="1:12" ht="24.75" x14ac:dyDescent="0.2">
      <c r="A929" s="113"/>
      <c r="B929" s="113"/>
      <c r="C929" s="113"/>
      <c r="D929" s="8" t="s">
        <v>99</v>
      </c>
      <c r="E929" s="77"/>
      <c r="F929" s="79">
        <v>0</v>
      </c>
      <c r="G929" s="79"/>
      <c r="H929" s="79">
        <v>0</v>
      </c>
      <c r="I929" s="137"/>
      <c r="J929" s="138"/>
      <c r="K929" s="122"/>
      <c r="L929" s="122"/>
    </row>
    <row r="930" spans="1:12" ht="16.5" x14ac:dyDescent="0.2">
      <c r="A930" s="114"/>
      <c r="B930" s="114"/>
      <c r="C930" s="114"/>
      <c r="D930" s="8" t="s">
        <v>797</v>
      </c>
      <c r="E930" s="77"/>
      <c r="F930" s="79">
        <v>0</v>
      </c>
      <c r="G930" s="79"/>
      <c r="H930" s="79">
        <v>0</v>
      </c>
      <c r="I930" s="137"/>
      <c r="J930" s="138"/>
      <c r="K930" s="123"/>
      <c r="L930" s="123"/>
    </row>
    <row r="931" spans="1:12" ht="16.5" x14ac:dyDescent="0.2">
      <c r="A931" s="112">
        <v>2</v>
      </c>
      <c r="B931" s="112" t="s">
        <v>798</v>
      </c>
      <c r="C931" s="22" t="s">
        <v>799</v>
      </c>
      <c r="D931" s="86" t="s">
        <v>15</v>
      </c>
      <c r="E931" s="87"/>
      <c r="F931" s="87"/>
      <c r="G931" s="87"/>
      <c r="H931" s="87"/>
      <c r="I931" s="87"/>
      <c r="J931" s="87"/>
      <c r="K931" s="87"/>
      <c r="L931" s="88"/>
    </row>
    <row r="932" spans="1:12" ht="33" x14ac:dyDescent="0.2">
      <c r="A932" s="113"/>
      <c r="B932" s="113"/>
      <c r="C932" s="24"/>
      <c r="D932" s="8" t="s">
        <v>800</v>
      </c>
      <c r="E932" s="7" t="s">
        <v>17</v>
      </c>
      <c r="F932" s="9">
        <v>240245.37139679998</v>
      </c>
      <c r="G932" s="9">
        <v>273700</v>
      </c>
      <c r="H932" s="9">
        <f>MIN(F932,G932)</f>
        <v>240245.37139679998</v>
      </c>
      <c r="I932" s="26" t="e">
        <f>AVERAGE(#REF!,H932)</f>
        <v>#REF!</v>
      </c>
      <c r="J932" s="57">
        <v>176819.2474356</v>
      </c>
      <c r="K932" s="49">
        <v>240245.37139679998</v>
      </c>
      <c r="L932" s="49">
        <v>240245.37139679998</v>
      </c>
    </row>
    <row r="933" spans="1:12" ht="33" x14ac:dyDescent="0.2">
      <c r="A933" s="113"/>
      <c r="B933" s="113"/>
      <c r="C933" s="24"/>
      <c r="D933" s="8" t="s">
        <v>801</v>
      </c>
      <c r="E933" s="7" t="s">
        <v>17</v>
      </c>
      <c r="F933" s="9">
        <v>147151.38160800003</v>
      </c>
      <c r="G933" s="9">
        <v>232645</v>
      </c>
      <c r="H933" s="9">
        <f t="shared" ref="H933:H946" si="36">MIN(F933,G933)</f>
        <v>147151.38160800003</v>
      </c>
      <c r="I933" s="26" t="e">
        <f>AVERAGE(#REF!,H933)</f>
        <v>#REF!</v>
      </c>
      <c r="J933" s="57">
        <v>108302.59248600001</v>
      </c>
      <c r="K933" s="49">
        <v>147151.38160800003</v>
      </c>
      <c r="L933" s="49">
        <v>147151.38160800003</v>
      </c>
    </row>
    <row r="934" spans="1:12" ht="33" x14ac:dyDescent="0.2">
      <c r="A934" s="113"/>
      <c r="B934" s="113"/>
      <c r="C934" s="24"/>
      <c r="D934" s="8" t="s">
        <v>802</v>
      </c>
      <c r="E934" s="7" t="s">
        <v>17</v>
      </c>
      <c r="F934" s="9">
        <v>510523.06819919997</v>
      </c>
      <c r="G934" s="9">
        <v>410550</v>
      </c>
      <c r="H934" s="9">
        <f t="shared" si="36"/>
        <v>410550</v>
      </c>
      <c r="I934" s="26" t="e">
        <f>AVERAGE(#REF!,H934)</f>
        <v>#REF!</v>
      </c>
      <c r="J934" s="57">
        <v>375742.11812139995</v>
      </c>
      <c r="K934" s="49">
        <v>410550</v>
      </c>
      <c r="L934" s="49">
        <v>410550</v>
      </c>
    </row>
    <row r="935" spans="1:12" ht="33" x14ac:dyDescent="0.2">
      <c r="A935" s="113"/>
      <c r="B935" s="113"/>
      <c r="C935" s="24"/>
      <c r="D935" s="8" t="s">
        <v>803</v>
      </c>
      <c r="E935" s="7" t="s">
        <v>17</v>
      </c>
      <c r="F935" s="9">
        <v>1456487.7294912001</v>
      </c>
      <c r="G935" s="9">
        <v>6158250</v>
      </c>
      <c r="H935" s="9">
        <f t="shared" si="36"/>
        <v>1456487.7294912001</v>
      </c>
      <c r="I935" s="26" t="e">
        <f>AVERAGE(#REF!,H935)</f>
        <v>#REF!</v>
      </c>
      <c r="J935" s="57">
        <v>1071966.8093103999</v>
      </c>
      <c r="K935" s="49">
        <v>1456487.7294912001</v>
      </c>
      <c r="L935" s="49">
        <v>1456487.7294912001</v>
      </c>
    </row>
    <row r="936" spans="1:12" ht="33" x14ac:dyDescent="0.2">
      <c r="A936" s="113"/>
      <c r="B936" s="113"/>
      <c r="C936" s="24"/>
      <c r="D936" s="8" t="s">
        <v>804</v>
      </c>
      <c r="E936" s="7" t="s">
        <v>17</v>
      </c>
      <c r="F936" s="9">
        <v>33033.308531999995</v>
      </c>
      <c r="G936" s="9">
        <v>68425</v>
      </c>
      <c r="H936" s="9">
        <f t="shared" si="36"/>
        <v>33033.308531999995</v>
      </c>
      <c r="I936" s="26" t="e">
        <f>AVERAGE(#REF!,H936)</f>
        <v>#REF!</v>
      </c>
      <c r="J936" s="57">
        <v>24312.330019000001</v>
      </c>
      <c r="K936" s="49">
        <v>33033.308531999995</v>
      </c>
      <c r="L936" s="49">
        <v>33033.308531999995</v>
      </c>
    </row>
    <row r="937" spans="1:12" ht="33" x14ac:dyDescent="0.2">
      <c r="A937" s="113"/>
      <c r="B937" s="113"/>
      <c r="C937" s="24"/>
      <c r="D937" s="8" t="s">
        <v>805</v>
      </c>
      <c r="E937" s="7" t="s">
        <v>17</v>
      </c>
      <c r="F937" s="9">
        <v>78079.811863199997</v>
      </c>
      <c r="G937" s="9">
        <v>136850</v>
      </c>
      <c r="H937" s="9">
        <f t="shared" si="36"/>
        <v>78079.811863199997</v>
      </c>
      <c r="I937" s="26" t="e">
        <f>AVERAGE(#REF!,H937)</f>
        <v>#REF!</v>
      </c>
      <c r="J937" s="57">
        <v>57466.3041094</v>
      </c>
      <c r="K937" s="49">
        <v>78079.811863199997</v>
      </c>
      <c r="L937" s="49">
        <v>78079.811863199997</v>
      </c>
    </row>
    <row r="938" spans="1:12" ht="33" x14ac:dyDescent="0.2">
      <c r="A938" s="113"/>
      <c r="B938" s="113"/>
      <c r="C938" s="24"/>
      <c r="D938" s="8" t="s">
        <v>806</v>
      </c>
      <c r="E938" s="7" t="s">
        <v>17</v>
      </c>
      <c r="F938" s="9">
        <v>49550.6243904</v>
      </c>
      <c r="G938" s="9">
        <v>102637.5</v>
      </c>
      <c r="H938" s="9">
        <f t="shared" si="36"/>
        <v>49550.6243904</v>
      </c>
      <c r="I938" s="26" t="e">
        <f>AVERAGE(#REF!,H938)</f>
        <v>#REF!</v>
      </c>
      <c r="J938" s="57">
        <v>36468.981956800002</v>
      </c>
      <c r="K938" s="49">
        <v>49550.6243904</v>
      </c>
      <c r="L938" s="49">
        <v>49550.6243904</v>
      </c>
    </row>
    <row r="939" spans="1:12" ht="41.25" x14ac:dyDescent="0.2">
      <c r="A939" s="113"/>
      <c r="B939" s="113"/>
      <c r="C939" s="24"/>
      <c r="D939" s="8" t="s">
        <v>807</v>
      </c>
      <c r="E939" s="7" t="s">
        <v>17</v>
      </c>
      <c r="F939" s="9">
        <v>3968575.2</v>
      </c>
      <c r="G939" s="9">
        <v>684250</v>
      </c>
      <c r="H939" s="9">
        <f t="shared" si="36"/>
        <v>684250</v>
      </c>
      <c r="I939" s="26">
        <f>H939</f>
        <v>684250</v>
      </c>
      <c r="J939" s="57">
        <v>0</v>
      </c>
      <c r="K939" s="49">
        <v>684250</v>
      </c>
      <c r="L939" s="49">
        <v>684250</v>
      </c>
    </row>
    <row r="940" spans="1:12" ht="24.75" x14ac:dyDescent="0.2">
      <c r="A940" s="113"/>
      <c r="B940" s="113"/>
      <c r="C940" s="24"/>
      <c r="D940" s="8" t="s">
        <v>808</v>
      </c>
      <c r="E940" s="7" t="s">
        <v>17</v>
      </c>
      <c r="F940" s="9">
        <v>1801841.6086608001</v>
      </c>
      <c r="G940" s="9">
        <v>2189600</v>
      </c>
      <c r="H940" s="9">
        <f t="shared" si="36"/>
        <v>1801841.6086608001</v>
      </c>
      <c r="I940" s="26" t="e">
        <f>AVERAGE(#REF!,H940)</f>
        <v>#REF!</v>
      </c>
      <c r="J940" s="57">
        <v>1326145.3296236</v>
      </c>
      <c r="K940" s="49">
        <v>1801841.6086608001</v>
      </c>
      <c r="L940" s="49">
        <v>1801841.6086608001</v>
      </c>
    </row>
    <row r="941" spans="1:12" ht="11.25" customHeight="1" x14ac:dyDescent="0.2">
      <c r="A941" s="113"/>
      <c r="B941" s="113"/>
      <c r="C941" s="24"/>
      <c r="D941" s="8" t="s">
        <v>809</v>
      </c>
      <c r="E941" s="7" t="s">
        <v>17</v>
      </c>
      <c r="F941" s="9">
        <v>2852916.1009104</v>
      </c>
      <c r="G941" s="9">
        <v>8211000</v>
      </c>
      <c r="H941" s="9">
        <f t="shared" si="36"/>
        <v>2852916.1009104</v>
      </c>
      <c r="I941" s="26" t="e">
        <f>AVERAGE(#REF!,H941)</f>
        <v>#REF!</v>
      </c>
      <c r="J941" s="57">
        <v>2099730.2675468</v>
      </c>
      <c r="K941" s="49">
        <v>2852916.1009104</v>
      </c>
      <c r="L941" s="49">
        <v>2852916.1009104</v>
      </c>
    </row>
    <row r="942" spans="1:12" ht="24.75" x14ac:dyDescent="0.2">
      <c r="A942" s="113"/>
      <c r="B942" s="113"/>
      <c r="C942" s="24"/>
      <c r="D942" s="8" t="s">
        <v>810</v>
      </c>
      <c r="E942" s="7" t="s">
        <v>17</v>
      </c>
      <c r="F942" s="9">
        <v>147151.38160800003</v>
      </c>
      <c r="G942" s="9">
        <v>232645</v>
      </c>
      <c r="H942" s="9">
        <f t="shared" si="36"/>
        <v>147151.38160800003</v>
      </c>
      <c r="I942" s="26" t="e">
        <f>AVERAGE(#REF!,H942)</f>
        <v>#REF!</v>
      </c>
      <c r="J942" s="57">
        <v>108302.59248600001</v>
      </c>
      <c r="K942" s="49">
        <v>147151.38160800003</v>
      </c>
      <c r="L942" s="49">
        <v>147151.38160800003</v>
      </c>
    </row>
    <row r="943" spans="1:12" ht="33" x14ac:dyDescent="0.2">
      <c r="A943" s="113"/>
      <c r="B943" s="113"/>
      <c r="C943" s="24"/>
      <c r="D943" s="8" t="s">
        <v>811</v>
      </c>
      <c r="E943" s="7" t="s">
        <v>17</v>
      </c>
      <c r="F943" s="9">
        <v>52552.930701599995</v>
      </c>
      <c r="G943" s="9">
        <v>273700</v>
      </c>
      <c r="H943" s="9">
        <f t="shared" si="36"/>
        <v>52552.930701599995</v>
      </c>
      <c r="I943" s="26" t="e">
        <f>AVERAGE(#REF!,H943)</f>
        <v>#REF!</v>
      </c>
      <c r="J943" s="57">
        <v>38678.662582199999</v>
      </c>
      <c r="K943" s="49">
        <v>52552.930701599995</v>
      </c>
      <c r="L943" s="49">
        <v>52552.930701599995</v>
      </c>
    </row>
    <row r="944" spans="1:12" ht="33" x14ac:dyDescent="0.2">
      <c r="A944" s="113"/>
      <c r="B944" s="113"/>
      <c r="C944" s="24"/>
      <c r="D944" s="8" t="s">
        <v>804</v>
      </c>
      <c r="E944" s="7" t="s">
        <v>17</v>
      </c>
      <c r="F944" s="9">
        <v>27027.3727248</v>
      </c>
      <c r="G944" s="9">
        <v>68425</v>
      </c>
      <c r="H944" s="9">
        <f t="shared" si="36"/>
        <v>27027.3727248</v>
      </c>
      <c r="I944" s="26" t="e">
        <f>AVERAGE(#REF!,H944)</f>
        <v>#REF!</v>
      </c>
      <c r="J944" s="57">
        <v>19891.994911599999</v>
      </c>
      <c r="K944" s="49">
        <v>27027.3727248</v>
      </c>
      <c r="L944" s="49">
        <v>27027.3727248</v>
      </c>
    </row>
    <row r="945" spans="1:12" ht="24.75" x14ac:dyDescent="0.2">
      <c r="A945" s="113"/>
      <c r="B945" s="113"/>
      <c r="C945" s="24"/>
      <c r="D945" s="8" t="s">
        <v>812</v>
      </c>
      <c r="E945" s="7" t="s">
        <v>17</v>
      </c>
      <c r="F945" s="9">
        <v>2252301.3492336003</v>
      </c>
      <c r="G945" s="9">
        <v>342125</v>
      </c>
      <c r="H945" s="9">
        <f t="shared" si="36"/>
        <v>342125</v>
      </c>
      <c r="I945" s="26" t="e">
        <f>AVERAGE(#REF!,H945)</f>
        <v>#REF!</v>
      </c>
      <c r="J945" s="57">
        <v>1657681.1751011999</v>
      </c>
      <c r="K945" s="49">
        <v>342125</v>
      </c>
      <c r="L945" s="49">
        <v>342125</v>
      </c>
    </row>
    <row r="946" spans="1:12" ht="41.25" x14ac:dyDescent="0.2">
      <c r="A946" s="113"/>
      <c r="B946" s="113"/>
      <c r="C946" s="24"/>
      <c r="D946" s="8" t="s">
        <v>813</v>
      </c>
      <c r="E946" s="7" t="s">
        <v>17</v>
      </c>
      <c r="F946" s="9">
        <v>2402456.3603376001</v>
      </c>
      <c r="G946" s="9">
        <v>547400</v>
      </c>
      <c r="H946" s="9">
        <f t="shared" si="36"/>
        <v>547400</v>
      </c>
      <c r="I946" s="26">
        <f>H946</f>
        <v>547400</v>
      </c>
      <c r="J946" s="57">
        <v>0</v>
      </c>
      <c r="K946" s="49">
        <v>547400</v>
      </c>
      <c r="L946" s="49">
        <v>547400</v>
      </c>
    </row>
    <row r="947" spans="1:12" ht="16.5" customHeight="1" x14ac:dyDescent="0.2">
      <c r="A947" s="113"/>
      <c r="B947" s="113"/>
      <c r="C947" s="24"/>
      <c r="D947" s="86" t="s">
        <v>81</v>
      </c>
      <c r="E947" s="87"/>
      <c r="F947" s="87"/>
      <c r="G947" s="87"/>
      <c r="H947" s="87"/>
      <c r="I947" s="87"/>
      <c r="J947" s="87"/>
      <c r="K947" s="87"/>
      <c r="L947" s="88"/>
    </row>
    <row r="948" spans="1:12" ht="33" x14ac:dyDescent="0.2">
      <c r="A948" s="113"/>
      <c r="B948" s="113"/>
      <c r="C948" s="24"/>
      <c r="D948" s="8" t="s">
        <v>814</v>
      </c>
      <c r="E948" s="77" t="s">
        <v>82</v>
      </c>
      <c r="F948" s="79">
        <v>582201.31199999992</v>
      </c>
      <c r="G948" s="79">
        <v>352740</v>
      </c>
      <c r="H948" s="79">
        <f>MIN(F948,G948)</f>
        <v>352740</v>
      </c>
      <c r="I948" s="136" t="e">
        <f>AVERAGE(#REF!,H948)</f>
        <v>#REF!</v>
      </c>
      <c r="J948" s="138">
        <v>428496.90399999998</v>
      </c>
      <c r="K948" s="121">
        <v>352740</v>
      </c>
      <c r="L948" s="121">
        <v>352740</v>
      </c>
    </row>
    <row r="949" spans="1:12" ht="24.75" x14ac:dyDescent="0.2">
      <c r="A949" s="113"/>
      <c r="B949" s="113"/>
      <c r="C949" s="24"/>
      <c r="D949" s="8" t="s">
        <v>815</v>
      </c>
      <c r="E949" s="77"/>
      <c r="F949" s="79"/>
      <c r="G949" s="79"/>
      <c r="H949" s="79"/>
      <c r="I949" s="137"/>
      <c r="J949" s="138">
        <v>0</v>
      </c>
      <c r="K949" s="122"/>
      <c r="L949" s="122"/>
    </row>
    <row r="950" spans="1:12" ht="24.75" x14ac:dyDescent="0.2">
      <c r="A950" s="113"/>
      <c r="B950" s="113"/>
      <c r="C950" s="24"/>
      <c r="D950" s="8" t="s">
        <v>816</v>
      </c>
      <c r="E950" s="77"/>
      <c r="F950" s="79"/>
      <c r="G950" s="79"/>
      <c r="H950" s="79"/>
      <c r="I950" s="137"/>
      <c r="J950" s="138">
        <v>0</v>
      </c>
      <c r="K950" s="122"/>
      <c r="L950" s="122"/>
    </row>
    <row r="951" spans="1:12" ht="33" x14ac:dyDescent="0.2">
      <c r="A951" s="113"/>
      <c r="B951" s="113"/>
      <c r="C951" s="24"/>
      <c r="D951" s="8" t="s">
        <v>817</v>
      </c>
      <c r="E951" s="77"/>
      <c r="F951" s="79"/>
      <c r="G951" s="79"/>
      <c r="H951" s="79"/>
      <c r="I951" s="137"/>
      <c r="J951" s="138">
        <v>0</v>
      </c>
      <c r="K951" s="122"/>
      <c r="L951" s="122"/>
    </row>
    <row r="952" spans="1:12" ht="33" x14ac:dyDescent="0.2">
      <c r="A952" s="113"/>
      <c r="B952" s="113"/>
      <c r="C952" s="24"/>
      <c r="D952" s="8" t="s">
        <v>818</v>
      </c>
      <c r="E952" s="77"/>
      <c r="F952" s="79"/>
      <c r="G952" s="79"/>
      <c r="H952" s="79"/>
      <c r="I952" s="137"/>
      <c r="J952" s="138">
        <v>0</v>
      </c>
      <c r="K952" s="122"/>
      <c r="L952" s="122"/>
    </row>
    <row r="953" spans="1:12" ht="16.5" x14ac:dyDescent="0.2">
      <c r="A953" s="113"/>
      <c r="B953" s="113"/>
      <c r="C953" s="24"/>
      <c r="D953" s="8" t="s">
        <v>819</v>
      </c>
      <c r="E953" s="77"/>
      <c r="F953" s="79"/>
      <c r="G953" s="79"/>
      <c r="H953" s="79"/>
      <c r="I953" s="137"/>
      <c r="J953" s="138">
        <v>0</v>
      </c>
      <c r="K953" s="122"/>
      <c r="L953" s="122"/>
    </row>
    <row r="954" spans="1:12" ht="74.25" x14ac:dyDescent="0.2">
      <c r="A954" s="114"/>
      <c r="B954" s="114"/>
      <c r="C954" s="23"/>
      <c r="D954" s="8" t="s">
        <v>820</v>
      </c>
      <c r="E954" s="77"/>
      <c r="F954" s="79"/>
      <c r="G954" s="79"/>
      <c r="H954" s="79"/>
      <c r="I954" s="137"/>
      <c r="J954" s="138">
        <v>0</v>
      </c>
      <c r="K954" s="123"/>
      <c r="L954" s="123"/>
    </row>
    <row r="955" spans="1:12" ht="16.5" customHeight="1" x14ac:dyDescent="0.2">
      <c r="A955" s="112">
        <v>3</v>
      </c>
      <c r="B955" s="112" t="s">
        <v>821</v>
      </c>
      <c r="C955" s="112" t="s">
        <v>822</v>
      </c>
      <c r="D955" s="86" t="s">
        <v>15</v>
      </c>
      <c r="E955" s="87"/>
      <c r="F955" s="87"/>
      <c r="G955" s="87"/>
      <c r="H955" s="87"/>
      <c r="I955" s="87"/>
      <c r="J955" s="87"/>
      <c r="K955" s="87"/>
      <c r="L955" s="88"/>
    </row>
    <row r="956" spans="1:12" ht="41.25" x14ac:dyDescent="0.2">
      <c r="A956" s="113"/>
      <c r="B956" s="113"/>
      <c r="C956" s="113"/>
      <c r="D956" s="8" t="s">
        <v>823</v>
      </c>
      <c r="E956" s="7" t="s">
        <v>17</v>
      </c>
      <c r="F956" s="9">
        <v>52552.930701599995</v>
      </c>
      <c r="G956" s="9">
        <v>113050</v>
      </c>
      <c r="H956" s="9">
        <f>MIN(F956,G956)</f>
        <v>52552.930701599995</v>
      </c>
      <c r="I956" s="26" t="e">
        <f>AVERAGE(#REF!,H956)</f>
        <v>#REF!</v>
      </c>
      <c r="J956" s="57">
        <v>38678.662582199999</v>
      </c>
      <c r="K956" s="49">
        <v>52552.930701599995</v>
      </c>
      <c r="L956" s="49">
        <v>52552.930701599995</v>
      </c>
    </row>
    <row r="957" spans="1:12" ht="16.5" x14ac:dyDescent="0.2">
      <c r="A957" s="113"/>
      <c r="B957" s="113"/>
      <c r="C957" s="113"/>
      <c r="D957" s="8" t="s">
        <v>824</v>
      </c>
      <c r="E957" s="7" t="s">
        <v>17</v>
      </c>
      <c r="F957" s="9">
        <v>27027.3727248</v>
      </c>
      <c r="G957" s="9">
        <v>89250</v>
      </c>
      <c r="H957" s="9">
        <f t="shared" ref="H957:H964" si="37">MIN(F957,G957)</f>
        <v>27027.3727248</v>
      </c>
      <c r="I957" s="26" t="e">
        <f>AVERAGE(#REF!,H957)</f>
        <v>#REF!</v>
      </c>
      <c r="J957" s="57">
        <v>19891.994911599999</v>
      </c>
      <c r="K957" s="49">
        <v>27027.3727248</v>
      </c>
      <c r="L957" s="49">
        <v>27027.3727248</v>
      </c>
    </row>
    <row r="958" spans="1:12" ht="16.5" x14ac:dyDescent="0.2">
      <c r="A958" s="113"/>
      <c r="B958" s="113"/>
      <c r="C958" s="113"/>
      <c r="D958" s="8" t="s">
        <v>825</v>
      </c>
      <c r="E958" s="7" t="s">
        <v>17</v>
      </c>
      <c r="F958" s="9">
        <v>72072.552871200009</v>
      </c>
      <c r="G958" s="9">
        <v>214200</v>
      </c>
      <c r="H958" s="9">
        <f t="shared" si="37"/>
        <v>72072.552871200009</v>
      </c>
      <c r="I958" s="26" t="e">
        <f>AVERAGE(#REF!,H958)</f>
        <v>#REF!</v>
      </c>
      <c r="J958" s="57">
        <v>53044.995145400004</v>
      </c>
      <c r="K958" s="49">
        <v>72072.552871200009</v>
      </c>
      <c r="L958" s="49">
        <v>72072.552871200009</v>
      </c>
    </row>
    <row r="959" spans="1:12" ht="33" x14ac:dyDescent="0.2">
      <c r="A959" s="113"/>
      <c r="B959" s="113"/>
      <c r="C959" s="113"/>
      <c r="D959" s="8" t="s">
        <v>826</v>
      </c>
      <c r="E959" s="7" t="s">
        <v>17</v>
      </c>
      <c r="F959" s="9">
        <v>16515.992673600002</v>
      </c>
      <c r="G959" s="9">
        <v>190400</v>
      </c>
      <c r="H959" s="9">
        <f t="shared" si="37"/>
        <v>16515.992673600002</v>
      </c>
      <c r="I959" s="26" t="e">
        <f>AVERAGE(#REF!,H959)</f>
        <v>#REF!</v>
      </c>
      <c r="J959" s="57">
        <v>12155.6780812</v>
      </c>
      <c r="K959" s="49">
        <v>16515.992673600002</v>
      </c>
      <c r="L959" s="49">
        <v>16515.992673600002</v>
      </c>
    </row>
    <row r="960" spans="1:12" ht="33" x14ac:dyDescent="0.2">
      <c r="A960" s="113"/>
      <c r="B960" s="113"/>
      <c r="C960" s="113"/>
      <c r="D960" s="8" t="s">
        <v>827</v>
      </c>
      <c r="E960" s="7" t="s">
        <v>17</v>
      </c>
      <c r="F960" s="9">
        <v>114118.073076</v>
      </c>
      <c r="G960" s="9">
        <v>380800</v>
      </c>
      <c r="H960" s="9">
        <f t="shared" si="37"/>
        <v>114118.073076</v>
      </c>
      <c r="I960" s="26" t="e">
        <f>AVERAGE(#REF!,H960)</f>
        <v>#REF!</v>
      </c>
      <c r="J960" s="57">
        <v>83990.262466999993</v>
      </c>
      <c r="K960" s="49">
        <v>114118.073076</v>
      </c>
      <c r="L960" s="49">
        <v>114118.073076</v>
      </c>
    </row>
    <row r="961" spans="1:12" ht="16.5" x14ac:dyDescent="0.2">
      <c r="A961" s="113"/>
      <c r="B961" s="113"/>
      <c r="C961" s="113"/>
      <c r="D961" s="8" t="s">
        <v>828</v>
      </c>
      <c r="E961" s="7" t="s">
        <v>17</v>
      </c>
      <c r="F961" s="9">
        <v>172676.93958479998</v>
      </c>
      <c r="G961" s="9">
        <v>261800</v>
      </c>
      <c r="H961" s="9">
        <f t="shared" si="37"/>
        <v>172676.93958479998</v>
      </c>
      <c r="I961" s="26" t="e">
        <f>AVERAGE(#REF!,H961)</f>
        <v>#REF!</v>
      </c>
      <c r="J961" s="57">
        <v>127089.26015659999</v>
      </c>
      <c r="K961" s="49">
        <v>172676.93958479998</v>
      </c>
      <c r="L961" s="49">
        <v>172676.93958479998</v>
      </c>
    </row>
    <row r="962" spans="1:12" ht="41.25" x14ac:dyDescent="0.2">
      <c r="A962" s="113"/>
      <c r="B962" s="113"/>
      <c r="C962" s="113"/>
      <c r="D962" s="8" t="s">
        <v>829</v>
      </c>
      <c r="E962" s="7" t="s">
        <v>17</v>
      </c>
      <c r="F962" s="9">
        <v>100601.74034400001</v>
      </c>
      <c r="G962" s="9">
        <v>166600</v>
      </c>
      <c r="H962" s="9">
        <f t="shared" si="37"/>
        <v>100601.74034400001</v>
      </c>
      <c r="I962" s="26" t="e">
        <f>AVERAGE(#REF!,H962)</f>
        <v>#REF!</v>
      </c>
      <c r="J962" s="57">
        <v>74042.317297999994</v>
      </c>
      <c r="K962" s="49">
        <v>100601.74034400001</v>
      </c>
      <c r="L962" s="49">
        <v>100601.74034400001</v>
      </c>
    </row>
    <row r="963" spans="1:12" ht="33" x14ac:dyDescent="0.2">
      <c r="A963" s="113"/>
      <c r="B963" s="113"/>
      <c r="C963" s="113"/>
      <c r="D963" s="8" t="s">
        <v>830</v>
      </c>
      <c r="E963" s="7" t="s">
        <v>17</v>
      </c>
      <c r="F963" s="9">
        <v>110364.1977984</v>
      </c>
      <c r="G963" s="9">
        <v>101150</v>
      </c>
      <c r="H963" s="9">
        <f t="shared" si="37"/>
        <v>101150</v>
      </c>
      <c r="I963" s="26" t="e">
        <f>AVERAGE(#REF!,H963)</f>
        <v>#REF!</v>
      </c>
      <c r="J963" s="57">
        <v>81227.4312928</v>
      </c>
      <c r="K963" s="49">
        <v>101150</v>
      </c>
      <c r="L963" s="49">
        <v>101150</v>
      </c>
    </row>
    <row r="964" spans="1:12" ht="33" x14ac:dyDescent="0.2">
      <c r="A964" s="113"/>
      <c r="B964" s="113"/>
      <c r="C964" s="113"/>
      <c r="D964" s="8" t="s">
        <v>831</v>
      </c>
      <c r="E964" s="7" t="s">
        <v>17</v>
      </c>
      <c r="F964" s="9">
        <v>100601.74034400001</v>
      </c>
      <c r="G964" s="9">
        <v>190400</v>
      </c>
      <c r="H964" s="9">
        <f t="shared" si="37"/>
        <v>100601.74034400001</v>
      </c>
      <c r="I964" s="26" t="e">
        <f>AVERAGE(#REF!,H964)</f>
        <v>#REF!</v>
      </c>
      <c r="J964" s="57">
        <v>74042.317297999994</v>
      </c>
      <c r="K964" s="49">
        <v>100601.74034400001</v>
      </c>
      <c r="L964" s="49">
        <v>100601.74034400001</v>
      </c>
    </row>
    <row r="965" spans="1:12" ht="16.5" customHeight="1" x14ac:dyDescent="0.2">
      <c r="A965" s="113"/>
      <c r="B965" s="113"/>
      <c r="C965" s="113"/>
      <c r="D965" s="86" t="s">
        <v>81</v>
      </c>
      <c r="E965" s="87"/>
      <c r="F965" s="87"/>
      <c r="G965" s="87"/>
      <c r="H965" s="87"/>
      <c r="I965" s="87"/>
      <c r="J965" s="87"/>
      <c r="K965" s="87"/>
      <c r="L965" s="88"/>
    </row>
    <row r="966" spans="1:12" ht="33" x14ac:dyDescent="0.2">
      <c r="A966" s="113"/>
      <c r="B966" s="113"/>
      <c r="C966" s="113"/>
      <c r="D966" s="8" t="s">
        <v>817</v>
      </c>
      <c r="E966" s="77" t="s">
        <v>82</v>
      </c>
      <c r="F966" s="79">
        <v>354745.84487999999</v>
      </c>
      <c r="G966" s="79">
        <v>326655</v>
      </c>
      <c r="H966" s="79">
        <f>MIN(F966,G966)</f>
        <v>326655</v>
      </c>
      <c r="I966" s="136" t="e">
        <f>AVERAGE(#REF!,H966)</f>
        <v>#REF!</v>
      </c>
      <c r="J966" s="138">
        <v>261090.95445999998</v>
      </c>
      <c r="K966" s="121">
        <v>326655</v>
      </c>
      <c r="L966" s="121">
        <v>326655</v>
      </c>
    </row>
    <row r="967" spans="1:12" ht="16.5" x14ac:dyDescent="0.2">
      <c r="A967" s="113"/>
      <c r="B967" s="113"/>
      <c r="C967" s="113"/>
      <c r="D967" s="8" t="s">
        <v>832</v>
      </c>
      <c r="E967" s="77"/>
      <c r="F967" s="79">
        <v>0</v>
      </c>
      <c r="G967" s="79"/>
      <c r="H967" s="79">
        <v>0</v>
      </c>
      <c r="I967" s="137"/>
      <c r="J967" s="138">
        <v>0</v>
      </c>
      <c r="K967" s="122"/>
      <c r="L967" s="122"/>
    </row>
    <row r="968" spans="1:12" ht="33" x14ac:dyDescent="0.2">
      <c r="A968" s="113"/>
      <c r="B968" s="113"/>
      <c r="C968" s="113"/>
      <c r="D968" s="8" t="s">
        <v>833</v>
      </c>
      <c r="E968" s="77"/>
      <c r="F968" s="79">
        <v>0</v>
      </c>
      <c r="G968" s="79"/>
      <c r="H968" s="79">
        <v>0</v>
      </c>
      <c r="I968" s="137"/>
      <c r="J968" s="138">
        <v>0</v>
      </c>
      <c r="K968" s="122"/>
      <c r="L968" s="122"/>
    </row>
    <row r="969" spans="1:12" ht="33" x14ac:dyDescent="0.2">
      <c r="A969" s="113"/>
      <c r="B969" s="113"/>
      <c r="C969" s="113"/>
      <c r="D969" s="8" t="s">
        <v>818</v>
      </c>
      <c r="E969" s="77"/>
      <c r="F969" s="79">
        <v>0</v>
      </c>
      <c r="G969" s="79"/>
      <c r="H969" s="79">
        <v>0</v>
      </c>
      <c r="I969" s="137"/>
      <c r="J969" s="138">
        <v>0</v>
      </c>
      <c r="K969" s="122"/>
      <c r="L969" s="122"/>
    </row>
    <row r="970" spans="1:12" ht="33" x14ac:dyDescent="0.2">
      <c r="A970" s="113"/>
      <c r="B970" s="113"/>
      <c r="C970" s="113"/>
      <c r="D970" s="8" t="s">
        <v>817</v>
      </c>
      <c r="E970" s="77"/>
      <c r="F970" s="79">
        <v>0</v>
      </c>
      <c r="G970" s="79"/>
      <c r="H970" s="79">
        <v>0</v>
      </c>
      <c r="I970" s="137"/>
      <c r="J970" s="138">
        <v>0</v>
      </c>
      <c r="K970" s="122"/>
      <c r="L970" s="122"/>
    </row>
    <row r="971" spans="1:12" ht="24.75" x14ac:dyDescent="0.2">
      <c r="A971" s="113"/>
      <c r="B971" s="113"/>
      <c r="C971" s="113"/>
      <c r="D971" s="8" t="s">
        <v>815</v>
      </c>
      <c r="E971" s="77"/>
      <c r="F971" s="79">
        <v>0</v>
      </c>
      <c r="G971" s="79"/>
      <c r="H971" s="79">
        <v>0</v>
      </c>
      <c r="I971" s="137"/>
      <c r="J971" s="138">
        <v>0</v>
      </c>
      <c r="K971" s="122"/>
      <c r="L971" s="122"/>
    </row>
    <row r="972" spans="1:12" ht="24.75" x14ac:dyDescent="0.2">
      <c r="A972" s="114"/>
      <c r="B972" s="114"/>
      <c r="C972" s="114"/>
      <c r="D972" s="8" t="s">
        <v>788</v>
      </c>
      <c r="E972" s="77"/>
      <c r="F972" s="79">
        <v>0</v>
      </c>
      <c r="G972" s="79"/>
      <c r="H972" s="79">
        <v>0</v>
      </c>
      <c r="I972" s="137"/>
      <c r="J972" s="138">
        <v>0</v>
      </c>
      <c r="K972" s="123"/>
      <c r="L972" s="123"/>
    </row>
    <row r="973" spans="1:12" ht="33" customHeight="1" x14ac:dyDescent="0.2">
      <c r="A973" s="112">
        <v>4</v>
      </c>
      <c r="B973" s="112" t="s">
        <v>834</v>
      </c>
      <c r="C973" s="112" t="s">
        <v>835</v>
      </c>
      <c r="D973" s="86" t="s">
        <v>15</v>
      </c>
      <c r="E973" s="87"/>
      <c r="F973" s="87"/>
      <c r="G973" s="87"/>
      <c r="H973" s="87"/>
      <c r="I973" s="87"/>
      <c r="J973" s="87"/>
      <c r="K973" s="87"/>
      <c r="L973" s="88"/>
    </row>
    <row r="974" spans="1:12" ht="16.5" x14ac:dyDescent="0.2">
      <c r="A974" s="113"/>
      <c r="B974" s="113"/>
      <c r="C974" s="113"/>
      <c r="D974" s="8" t="s">
        <v>836</v>
      </c>
      <c r="E974" s="7" t="s">
        <v>17</v>
      </c>
      <c r="F974" s="9">
        <v>52552.930701599995</v>
      </c>
      <c r="G974" s="9">
        <v>214200</v>
      </c>
      <c r="H974" s="9">
        <f>MIN(F974,G974)</f>
        <v>52552.930701599995</v>
      </c>
      <c r="I974" s="26" t="e">
        <f>AVERAGE(#REF!,H974)</f>
        <v>#REF!</v>
      </c>
      <c r="J974" s="57">
        <v>38678.662582199999</v>
      </c>
      <c r="K974" s="49">
        <v>52552.930701599995</v>
      </c>
      <c r="L974" s="49">
        <v>52552.930701599995</v>
      </c>
    </row>
    <row r="975" spans="1:12" ht="16.5" x14ac:dyDescent="0.2">
      <c r="A975" s="113"/>
      <c r="B975" s="113"/>
      <c r="C975" s="113"/>
      <c r="D975" s="8" t="s">
        <v>837</v>
      </c>
      <c r="E975" s="7" t="s">
        <v>17</v>
      </c>
      <c r="F975" s="9">
        <v>78079.811863199997</v>
      </c>
      <c r="G975" s="9">
        <v>142800</v>
      </c>
      <c r="H975" s="9">
        <f t="shared" ref="H975:H987" si="38">MIN(F975,G975)</f>
        <v>78079.811863199997</v>
      </c>
      <c r="I975" s="26" t="e">
        <f>AVERAGE(#REF!,H975)</f>
        <v>#REF!</v>
      </c>
      <c r="J975" s="57">
        <v>57466.3041094</v>
      </c>
      <c r="K975" s="49">
        <v>78079.811863199997</v>
      </c>
      <c r="L975" s="49">
        <v>78079.811863199997</v>
      </c>
    </row>
    <row r="976" spans="1:12" ht="41.25" x14ac:dyDescent="0.2">
      <c r="A976" s="113"/>
      <c r="B976" s="113"/>
      <c r="C976" s="113"/>
      <c r="D976" s="8" t="s">
        <v>838</v>
      </c>
      <c r="E976" s="7" t="s">
        <v>17</v>
      </c>
      <c r="F976" s="9">
        <v>97598.110848000011</v>
      </c>
      <c r="G976" s="9">
        <v>261800</v>
      </c>
      <c r="H976" s="9">
        <f t="shared" si="38"/>
        <v>97598.110848000011</v>
      </c>
      <c r="I976" s="26" t="e">
        <f>AVERAGE(#REF!,H976)</f>
        <v>#REF!</v>
      </c>
      <c r="J976" s="57">
        <v>71831.662815999996</v>
      </c>
      <c r="K976" s="49">
        <v>97598.110848000011</v>
      </c>
      <c r="L976" s="49">
        <v>97598.110848000011</v>
      </c>
    </row>
    <row r="977" spans="1:12" ht="33" x14ac:dyDescent="0.2">
      <c r="A977" s="113"/>
      <c r="B977" s="113"/>
      <c r="C977" s="113"/>
      <c r="D977" s="8" t="s">
        <v>839</v>
      </c>
      <c r="E977" s="7" t="s">
        <v>17</v>
      </c>
      <c r="F977" s="9">
        <v>67569.754996799995</v>
      </c>
      <c r="G977" s="9">
        <v>190400</v>
      </c>
      <c r="H977" s="9">
        <f t="shared" si="38"/>
        <v>67569.754996799995</v>
      </c>
      <c r="I977" s="26" t="e">
        <f>AVERAGE(#REF!,H977)</f>
        <v>#REF!</v>
      </c>
      <c r="J977" s="57">
        <v>49730.961135599995</v>
      </c>
      <c r="K977" s="49">
        <v>67569.754996799995</v>
      </c>
      <c r="L977" s="49">
        <v>67569.754996799995</v>
      </c>
    </row>
    <row r="978" spans="1:12" ht="49.5" x14ac:dyDescent="0.2">
      <c r="A978" s="113"/>
      <c r="B978" s="113"/>
      <c r="C978" s="113"/>
      <c r="D978" s="8" t="s">
        <v>840</v>
      </c>
      <c r="E978" s="7" t="s">
        <v>17</v>
      </c>
      <c r="F978" s="9">
        <v>180183.36695519998</v>
      </c>
      <c r="G978" s="9">
        <v>1963500</v>
      </c>
      <c r="H978" s="9">
        <f t="shared" si="38"/>
        <v>180183.36695519998</v>
      </c>
      <c r="I978" s="26" t="e">
        <f>AVERAGE(#REF!,H978)</f>
        <v>#REF!</v>
      </c>
      <c r="J978" s="57">
        <v>132613.94864839999</v>
      </c>
      <c r="K978" s="49">
        <v>180183.36695519998</v>
      </c>
      <c r="L978" s="49">
        <v>180183.36695519998</v>
      </c>
    </row>
    <row r="979" spans="1:12" ht="24.75" x14ac:dyDescent="0.2">
      <c r="A979" s="113"/>
      <c r="B979" s="113"/>
      <c r="C979" s="113"/>
      <c r="D979" s="8" t="s">
        <v>841</v>
      </c>
      <c r="E979" s="7" t="s">
        <v>17</v>
      </c>
      <c r="F979" s="9">
        <v>120122.68569839999</v>
      </c>
      <c r="G979" s="9">
        <v>130900</v>
      </c>
      <c r="H979" s="9">
        <f t="shared" si="38"/>
        <v>120122.68569839999</v>
      </c>
      <c r="I979" s="26" t="e">
        <f>AVERAGE(#REF!,H979)</f>
        <v>#REF!</v>
      </c>
      <c r="J979" s="57">
        <v>88409.623717800001</v>
      </c>
      <c r="K979" s="49">
        <v>120122.68569839999</v>
      </c>
      <c r="L979" s="49">
        <v>120122.68569839999</v>
      </c>
    </row>
    <row r="980" spans="1:12" ht="33" x14ac:dyDescent="0.2">
      <c r="A980" s="113"/>
      <c r="B980" s="113"/>
      <c r="C980" s="113"/>
      <c r="D980" s="8" t="s">
        <v>842</v>
      </c>
      <c r="E980" s="7" t="s">
        <v>17</v>
      </c>
      <c r="F980" s="9">
        <v>67569.754996799995</v>
      </c>
      <c r="G980" s="9">
        <v>273700</v>
      </c>
      <c r="H980" s="9">
        <f t="shared" si="38"/>
        <v>67569.754996799995</v>
      </c>
      <c r="I980" s="26" t="e">
        <f>AVERAGE(#REF!,H980)</f>
        <v>#REF!</v>
      </c>
      <c r="J980" s="57">
        <v>49730.961135599995</v>
      </c>
      <c r="K980" s="49">
        <v>67569.754996799995</v>
      </c>
      <c r="L980" s="49">
        <v>67569.754996799995</v>
      </c>
    </row>
    <row r="981" spans="1:12" ht="33" x14ac:dyDescent="0.2">
      <c r="A981" s="113"/>
      <c r="B981" s="113"/>
      <c r="C981" s="113"/>
      <c r="D981" s="8" t="s">
        <v>843</v>
      </c>
      <c r="E981" s="7" t="s">
        <v>17</v>
      </c>
      <c r="F981" s="9">
        <v>225231.19347120001</v>
      </c>
      <c r="G981" s="9">
        <v>571200</v>
      </c>
      <c r="H981" s="9">
        <f t="shared" si="38"/>
        <v>225231.19347120001</v>
      </c>
      <c r="I981" s="26" t="e">
        <f>AVERAGE(#REF!,H981)</f>
        <v>#REF!</v>
      </c>
      <c r="J981" s="57">
        <v>165768.8965954</v>
      </c>
      <c r="K981" s="49">
        <v>225231.19347120001</v>
      </c>
      <c r="L981" s="49">
        <v>225231.19347120001</v>
      </c>
    </row>
    <row r="982" spans="1:12" ht="11.25" customHeight="1" x14ac:dyDescent="0.2">
      <c r="A982" s="113"/>
      <c r="B982" s="113"/>
      <c r="C982" s="113"/>
      <c r="D982" s="8" t="s">
        <v>844</v>
      </c>
      <c r="E982" s="7" t="s">
        <v>17</v>
      </c>
      <c r="F982" s="9">
        <v>675692.2572288001</v>
      </c>
      <c r="G982" s="9">
        <v>1368500</v>
      </c>
      <c r="H982" s="9">
        <f t="shared" si="38"/>
        <v>675692.2572288001</v>
      </c>
      <c r="I982" s="26" t="e">
        <f>AVERAGE(#REF!,H982)</f>
        <v>#REF!</v>
      </c>
      <c r="J982" s="57">
        <v>497305.7159296</v>
      </c>
      <c r="K982" s="49">
        <v>675692.2572288001</v>
      </c>
      <c r="L982" s="49">
        <v>675692.2572288001</v>
      </c>
    </row>
    <row r="983" spans="1:12" ht="33" x14ac:dyDescent="0.2">
      <c r="A983" s="113"/>
      <c r="B983" s="113"/>
      <c r="C983" s="113"/>
      <c r="D983" s="8" t="s">
        <v>845</v>
      </c>
      <c r="E983" s="7" t="s">
        <v>17</v>
      </c>
      <c r="F983" s="9">
        <v>105108.50777279999</v>
      </c>
      <c r="G983" s="9">
        <v>1725500</v>
      </c>
      <c r="H983" s="9">
        <f t="shared" si="38"/>
        <v>105108.50777279999</v>
      </c>
      <c r="I983" s="26" t="e">
        <f>AVERAGE(#REF!,H983)</f>
        <v>#REF!</v>
      </c>
      <c r="J983" s="57">
        <v>77359.2728776</v>
      </c>
      <c r="K983" s="49">
        <v>105108.50777279999</v>
      </c>
      <c r="L983" s="49">
        <v>105108.50777279999</v>
      </c>
    </row>
    <row r="984" spans="1:12" ht="33" x14ac:dyDescent="0.2">
      <c r="A984" s="113"/>
      <c r="B984" s="113"/>
      <c r="C984" s="113"/>
      <c r="D984" s="8" t="s">
        <v>846</v>
      </c>
      <c r="E984" s="7" t="s">
        <v>17</v>
      </c>
      <c r="F984" s="9">
        <v>420430.06153679994</v>
      </c>
      <c r="G984" s="9">
        <v>2737000</v>
      </c>
      <c r="H984" s="9">
        <f t="shared" si="38"/>
        <v>420430.06153679994</v>
      </c>
      <c r="I984" s="26" t="e">
        <f>AVERAGE(#REF!,H984)</f>
        <v>#REF!</v>
      </c>
      <c r="J984" s="57">
        <v>309434.16994059994</v>
      </c>
      <c r="K984" s="49">
        <v>420430.06153679994</v>
      </c>
      <c r="L984" s="49">
        <v>420430.06153679994</v>
      </c>
    </row>
    <row r="985" spans="1:12" ht="11.25" customHeight="1" x14ac:dyDescent="0.2">
      <c r="A985" s="113"/>
      <c r="B985" s="113"/>
      <c r="C985" s="113"/>
      <c r="D985" s="8" t="s">
        <v>847</v>
      </c>
      <c r="E985" s="7" t="s">
        <v>17</v>
      </c>
      <c r="F985" s="9">
        <v>127630.4362536</v>
      </c>
      <c r="G985" s="9">
        <v>618800</v>
      </c>
      <c r="H985" s="9">
        <f t="shared" si="38"/>
        <v>127630.4362536</v>
      </c>
      <c r="I985" s="26" t="e">
        <f>AVERAGE(#REF!,H985)</f>
        <v>#REF!</v>
      </c>
      <c r="J985" s="57">
        <v>93935.286066199988</v>
      </c>
      <c r="K985" s="49">
        <v>127630.4362536</v>
      </c>
      <c r="L985" s="49">
        <v>127630.4362536</v>
      </c>
    </row>
    <row r="986" spans="1:12" ht="33" x14ac:dyDescent="0.2">
      <c r="A986" s="113"/>
      <c r="B986" s="113"/>
      <c r="C986" s="113"/>
      <c r="D986" s="8" t="s">
        <v>848</v>
      </c>
      <c r="E986" s="7" t="s">
        <v>17</v>
      </c>
      <c r="F986" s="9">
        <v>525537.24612480006</v>
      </c>
      <c r="G986" s="9">
        <v>1130500</v>
      </c>
      <c r="H986" s="9">
        <f t="shared" si="38"/>
        <v>525537.24612480006</v>
      </c>
      <c r="I986" s="26" t="e">
        <f>AVERAGE(#REF!,H986)</f>
        <v>#REF!</v>
      </c>
      <c r="J986" s="57">
        <v>386792.46896159998</v>
      </c>
      <c r="K986" s="49">
        <v>525537.24612480006</v>
      </c>
      <c r="L986" s="49">
        <v>525537.24612480006</v>
      </c>
    </row>
    <row r="987" spans="1:12" ht="24.75" x14ac:dyDescent="0.2">
      <c r="A987" s="113"/>
      <c r="B987" s="113"/>
      <c r="C987" s="113"/>
      <c r="D987" s="3" t="s">
        <v>849</v>
      </c>
      <c r="E987" s="7" t="s">
        <v>17</v>
      </c>
      <c r="F987" s="9">
        <v>397239</v>
      </c>
      <c r="G987" s="9">
        <v>2201500</v>
      </c>
      <c r="H987" s="9">
        <f t="shared" si="38"/>
        <v>397239</v>
      </c>
      <c r="I987" s="26">
        <f>H987</f>
        <v>397239</v>
      </c>
      <c r="J987" s="57">
        <v>0</v>
      </c>
      <c r="K987" s="49">
        <v>397239</v>
      </c>
      <c r="L987" s="49">
        <v>397239</v>
      </c>
    </row>
    <row r="988" spans="1:12" ht="16.5" customHeight="1" x14ac:dyDescent="0.2">
      <c r="A988" s="113"/>
      <c r="B988" s="113"/>
      <c r="C988" s="113"/>
      <c r="D988" s="86" t="s">
        <v>81</v>
      </c>
      <c r="E988" s="87"/>
      <c r="F988" s="87"/>
      <c r="G988" s="87"/>
      <c r="H988" s="87"/>
      <c r="I988" s="87"/>
      <c r="J988" s="87"/>
      <c r="K988" s="87"/>
      <c r="L988" s="88"/>
    </row>
    <row r="989" spans="1:12" ht="16.5" x14ac:dyDescent="0.2">
      <c r="A989" s="113"/>
      <c r="B989" s="113"/>
      <c r="C989" s="113"/>
      <c r="D989" s="8" t="s">
        <v>850</v>
      </c>
      <c r="E989" s="77" t="s">
        <v>82</v>
      </c>
      <c r="F989" s="79">
        <v>510749.33280000003</v>
      </c>
      <c r="G989" s="79">
        <v>372946</v>
      </c>
      <c r="H989" s="79">
        <f>MIN(F989,G989)</f>
        <v>372946</v>
      </c>
      <c r="I989" s="136" t="e">
        <f>AVERAGE(#REF!,H989)</f>
        <v>#REF!</v>
      </c>
      <c r="J989" s="138">
        <v>375908.64759999997</v>
      </c>
      <c r="K989" s="121">
        <v>372946</v>
      </c>
      <c r="L989" s="121">
        <v>372946</v>
      </c>
    </row>
    <row r="990" spans="1:12" ht="16.5" x14ac:dyDescent="0.2">
      <c r="A990" s="113"/>
      <c r="B990" s="113"/>
      <c r="C990" s="113"/>
      <c r="D990" s="8" t="s">
        <v>851</v>
      </c>
      <c r="E990" s="77"/>
      <c r="F990" s="79">
        <v>0</v>
      </c>
      <c r="G990" s="79"/>
      <c r="H990" s="79">
        <v>0</v>
      </c>
      <c r="I990" s="137"/>
      <c r="J990" s="138">
        <v>0</v>
      </c>
      <c r="K990" s="122"/>
      <c r="L990" s="122"/>
    </row>
    <row r="991" spans="1:12" ht="33" x14ac:dyDescent="0.2">
      <c r="A991" s="113"/>
      <c r="B991" s="113"/>
      <c r="C991" s="113"/>
      <c r="D991" s="8" t="s">
        <v>852</v>
      </c>
      <c r="E991" s="77"/>
      <c r="F991" s="79">
        <v>0</v>
      </c>
      <c r="G991" s="79"/>
      <c r="H991" s="79">
        <v>0</v>
      </c>
      <c r="I991" s="137"/>
      <c r="J991" s="138">
        <v>0</v>
      </c>
      <c r="K991" s="122"/>
      <c r="L991" s="122"/>
    </row>
    <row r="992" spans="1:12" ht="41.25" x14ac:dyDescent="0.2">
      <c r="A992" s="113"/>
      <c r="B992" s="113"/>
      <c r="C992" s="113"/>
      <c r="D992" s="8" t="s">
        <v>853</v>
      </c>
      <c r="E992" s="77"/>
      <c r="F992" s="79">
        <v>0</v>
      </c>
      <c r="G992" s="79"/>
      <c r="H992" s="79">
        <v>0</v>
      </c>
      <c r="I992" s="137"/>
      <c r="J992" s="138">
        <v>0</v>
      </c>
      <c r="K992" s="122"/>
      <c r="L992" s="122"/>
    </row>
    <row r="993" spans="1:12" ht="49.5" x14ac:dyDescent="0.2">
      <c r="A993" s="113"/>
      <c r="B993" s="113"/>
      <c r="C993" s="113"/>
      <c r="D993" s="8" t="s">
        <v>854</v>
      </c>
      <c r="E993" s="77"/>
      <c r="F993" s="79">
        <v>0</v>
      </c>
      <c r="G993" s="79"/>
      <c r="H993" s="79">
        <v>0</v>
      </c>
      <c r="I993" s="137"/>
      <c r="J993" s="138">
        <v>0</v>
      </c>
      <c r="K993" s="122"/>
      <c r="L993" s="122"/>
    </row>
    <row r="994" spans="1:12" ht="24.75" x14ac:dyDescent="0.2">
      <c r="A994" s="113"/>
      <c r="B994" s="113"/>
      <c r="C994" s="113"/>
      <c r="D994" s="8" t="s">
        <v>382</v>
      </c>
      <c r="E994" s="77"/>
      <c r="F994" s="79">
        <v>0</v>
      </c>
      <c r="G994" s="79"/>
      <c r="H994" s="79">
        <v>0</v>
      </c>
      <c r="I994" s="137"/>
      <c r="J994" s="138">
        <v>0</v>
      </c>
      <c r="K994" s="122"/>
      <c r="L994" s="122"/>
    </row>
    <row r="995" spans="1:12" ht="24.75" x14ac:dyDescent="0.2">
      <c r="A995" s="113"/>
      <c r="B995" s="113"/>
      <c r="C995" s="113"/>
      <c r="D995" s="8" t="s">
        <v>855</v>
      </c>
      <c r="E995" s="77"/>
      <c r="F995" s="79">
        <v>0</v>
      </c>
      <c r="G995" s="79"/>
      <c r="H995" s="79">
        <v>0</v>
      </c>
      <c r="I995" s="137"/>
      <c r="J995" s="138">
        <v>0</v>
      </c>
      <c r="K995" s="122"/>
      <c r="L995" s="122"/>
    </row>
    <row r="996" spans="1:12" ht="24.75" x14ac:dyDescent="0.2">
      <c r="A996" s="114"/>
      <c r="B996" s="114"/>
      <c r="C996" s="114"/>
      <c r="D996" s="8" t="s">
        <v>856</v>
      </c>
      <c r="E996" s="77"/>
      <c r="F996" s="79">
        <v>0</v>
      </c>
      <c r="G996" s="79"/>
      <c r="H996" s="79">
        <v>0</v>
      </c>
      <c r="I996" s="137"/>
      <c r="J996" s="138">
        <v>0</v>
      </c>
      <c r="K996" s="123"/>
      <c r="L996" s="123"/>
    </row>
    <row r="997" spans="1:12" ht="16.5" customHeight="1" x14ac:dyDescent="0.2">
      <c r="A997" s="112">
        <v>5</v>
      </c>
      <c r="B997" s="112" t="s">
        <v>857</v>
      </c>
      <c r="C997" s="112" t="s">
        <v>858</v>
      </c>
      <c r="D997" s="86" t="s">
        <v>15</v>
      </c>
      <c r="E997" s="87"/>
      <c r="F997" s="87"/>
      <c r="G997" s="87"/>
      <c r="H997" s="87"/>
      <c r="I997" s="87"/>
      <c r="J997" s="87"/>
      <c r="K997" s="87"/>
      <c r="L997" s="88"/>
    </row>
    <row r="998" spans="1:12" ht="41.25" x14ac:dyDescent="0.2">
      <c r="A998" s="113"/>
      <c r="B998" s="113"/>
      <c r="C998" s="113"/>
      <c r="D998" s="8" t="s">
        <v>859</v>
      </c>
      <c r="E998" s="7" t="s">
        <v>17</v>
      </c>
      <c r="F998" s="9">
        <v>52552.930701599995</v>
      </c>
      <c r="G998" s="9">
        <v>273700</v>
      </c>
      <c r="H998" s="9">
        <f>MIN(F998,G998)</f>
        <v>52552.930701599995</v>
      </c>
      <c r="I998" s="26" t="e">
        <f>AVERAGE(#REF!,H998)</f>
        <v>#REF!</v>
      </c>
      <c r="J998" s="57">
        <v>38678.662582199999</v>
      </c>
      <c r="K998" s="49">
        <v>52552.930701599995</v>
      </c>
      <c r="L998" s="49">
        <v>52552.930701599995</v>
      </c>
    </row>
    <row r="999" spans="1:12" ht="33" x14ac:dyDescent="0.2">
      <c r="A999" s="113"/>
      <c r="B999" s="113"/>
      <c r="C999" s="113"/>
      <c r="D999" s="8" t="s">
        <v>860</v>
      </c>
      <c r="E999" s="7" t="s">
        <v>17</v>
      </c>
      <c r="F999" s="9">
        <v>165167.86584480002</v>
      </c>
      <c r="G999" s="9">
        <v>3332000</v>
      </c>
      <c r="H999" s="9">
        <f t="shared" ref="H999:H1014" si="39">MIN(F999,G999)</f>
        <v>165167.86584480002</v>
      </c>
      <c r="I999" s="26" t="e">
        <f>AVERAGE(#REF!,H999)</f>
        <v>#REF!</v>
      </c>
      <c r="J999" s="57">
        <v>121562.62395160001</v>
      </c>
      <c r="K999" s="49">
        <v>165167.86584480002</v>
      </c>
      <c r="L999" s="49">
        <v>165167.86584480002</v>
      </c>
    </row>
    <row r="1000" spans="1:12" ht="24.75" x14ac:dyDescent="0.2">
      <c r="A1000" s="113"/>
      <c r="B1000" s="113"/>
      <c r="C1000" s="113"/>
      <c r="D1000" s="8" t="s">
        <v>861</v>
      </c>
      <c r="E1000" s="7" t="s">
        <v>17</v>
      </c>
      <c r="F1000" s="9">
        <v>78079.811863199997</v>
      </c>
      <c r="G1000" s="9">
        <v>142800</v>
      </c>
      <c r="H1000" s="9">
        <f t="shared" si="39"/>
        <v>78079.811863199997</v>
      </c>
      <c r="I1000" s="26" t="e">
        <f>AVERAGE(#REF!,H1000)</f>
        <v>#REF!</v>
      </c>
      <c r="J1000" s="57">
        <v>57466.3041094</v>
      </c>
      <c r="K1000" s="49">
        <v>78079.811863199997</v>
      </c>
      <c r="L1000" s="49">
        <v>78079.811863199997</v>
      </c>
    </row>
    <row r="1001" spans="1:12" ht="11.25" customHeight="1" x14ac:dyDescent="0.2">
      <c r="A1001" s="113"/>
      <c r="B1001" s="113"/>
      <c r="C1001" s="113"/>
      <c r="D1001" s="8" t="s">
        <v>862</v>
      </c>
      <c r="E1001" s="7" t="s">
        <v>17</v>
      </c>
      <c r="F1001" s="9">
        <v>38439.841624799999</v>
      </c>
      <c r="G1001" s="9">
        <v>214200</v>
      </c>
      <c r="H1001" s="9">
        <f t="shared" si="39"/>
        <v>38439.841624799999</v>
      </c>
      <c r="I1001" s="26" t="e">
        <f>AVERAGE(#REF!,H1001)</f>
        <v>#REF!</v>
      </c>
      <c r="J1001" s="57">
        <v>28291.508086599999</v>
      </c>
      <c r="K1001" s="49">
        <v>38439.841624799999</v>
      </c>
      <c r="L1001" s="49">
        <v>38439.841624799999</v>
      </c>
    </row>
    <row r="1002" spans="1:12" ht="16.5" customHeight="1" x14ac:dyDescent="0.2">
      <c r="A1002" s="113"/>
      <c r="B1002" s="113"/>
      <c r="C1002" s="113"/>
      <c r="D1002" s="8" t="s">
        <v>863</v>
      </c>
      <c r="E1002" s="7" t="s">
        <v>17</v>
      </c>
      <c r="F1002" s="9">
        <v>103605.36984</v>
      </c>
      <c r="G1002" s="9">
        <v>226100</v>
      </c>
      <c r="H1002" s="9">
        <f t="shared" si="39"/>
        <v>103605.36984</v>
      </c>
      <c r="I1002" s="26" t="e">
        <f>AVERAGE(#REF!,H1002)</f>
        <v>#REF!</v>
      </c>
      <c r="J1002" s="57">
        <v>76252.971779999993</v>
      </c>
      <c r="K1002" s="49">
        <v>103605.36984</v>
      </c>
      <c r="L1002" s="49">
        <v>103605.36984</v>
      </c>
    </row>
    <row r="1003" spans="1:12" ht="33" x14ac:dyDescent="0.2">
      <c r="A1003" s="113"/>
      <c r="B1003" s="113"/>
      <c r="C1003" s="113"/>
      <c r="D1003" s="8" t="s">
        <v>864</v>
      </c>
      <c r="E1003" s="7" t="s">
        <v>17</v>
      </c>
      <c r="F1003" s="9">
        <v>37538.752776000001</v>
      </c>
      <c r="G1003" s="9">
        <v>380800</v>
      </c>
      <c r="H1003" s="9">
        <f t="shared" si="39"/>
        <v>37538.752776000001</v>
      </c>
      <c r="I1003" s="26" t="e">
        <f>AVERAGE(#REF!,H1003)</f>
        <v>#REF!</v>
      </c>
      <c r="J1003" s="57">
        <v>27628.311741999998</v>
      </c>
      <c r="K1003" s="49">
        <v>37538.752776000001</v>
      </c>
      <c r="L1003" s="49">
        <v>37538.752776000001</v>
      </c>
    </row>
    <row r="1004" spans="1:12" ht="33" x14ac:dyDescent="0.2">
      <c r="A1004" s="113"/>
      <c r="B1004" s="113"/>
      <c r="C1004" s="113"/>
      <c r="D1004" s="8" t="s">
        <v>865</v>
      </c>
      <c r="E1004" s="7" t="s">
        <v>17</v>
      </c>
      <c r="F1004" s="9">
        <v>570582.42627119995</v>
      </c>
      <c r="G1004" s="9">
        <v>2975000</v>
      </c>
      <c r="H1004" s="9">
        <f t="shared" si="39"/>
        <v>570582.42627119995</v>
      </c>
      <c r="I1004" s="26" t="e">
        <f>AVERAGE(#REF!,H1004)</f>
        <v>#REF!</v>
      </c>
      <c r="J1004" s="57">
        <v>419945.46919539996</v>
      </c>
      <c r="K1004" s="49">
        <v>570582.42627119995</v>
      </c>
      <c r="L1004" s="49">
        <v>570582.42627119995</v>
      </c>
    </row>
    <row r="1005" spans="1:12" ht="24.75" x14ac:dyDescent="0.2">
      <c r="A1005" s="113"/>
      <c r="B1005" s="113"/>
      <c r="C1005" s="113"/>
      <c r="D1005" s="8" t="s">
        <v>866</v>
      </c>
      <c r="E1005" s="7" t="s">
        <v>17</v>
      </c>
      <c r="F1005" s="9">
        <v>67569.754996799995</v>
      </c>
      <c r="G1005" s="9">
        <v>261800</v>
      </c>
      <c r="H1005" s="9">
        <f t="shared" si="39"/>
        <v>67569.754996799995</v>
      </c>
      <c r="I1005" s="26" t="e">
        <f>AVERAGE(#REF!,H1005)</f>
        <v>#REF!</v>
      </c>
      <c r="J1005" s="57">
        <v>49730.961135599995</v>
      </c>
      <c r="K1005" s="49">
        <v>67569.754996799995</v>
      </c>
      <c r="L1005" s="49">
        <v>67569.754996799995</v>
      </c>
    </row>
    <row r="1006" spans="1:12" ht="24.75" x14ac:dyDescent="0.2">
      <c r="A1006" s="113"/>
      <c r="B1006" s="113"/>
      <c r="C1006" s="113"/>
      <c r="D1006" s="8" t="s">
        <v>867</v>
      </c>
      <c r="E1006" s="7" t="s">
        <v>17</v>
      </c>
      <c r="F1006" s="9">
        <v>330337.05487439997</v>
      </c>
      <c r="G1006" s="9">
        <v>4522000</v>
      </c>
      <c r="H1006" s="9">
        <f t="shared" si="39"/>
        <v>330337.05487439997</v>
      </c>
      <c r="I1006" s="26" t="e">
        <f>AVERAGE(#REF!,H1006)</f>
        <v>#REF!</v>
      </c>
      <c r="J1006" s="57">
        <v>243126.22175979998</v>
      </c>
      <c r="K1006" s="49">
        <v>330337.05487439997</v>
      </c>
      <c r="L1006" s="49">
        <v>330337.05487439997</v>
      </c>
    </row>
    <row r="1007" spans="1:12" ht="41.25" x14ac:dyDescent="0.2">
      <c r="A1007" s="113"/>
      <c r="B1007" s="113"/>
      <c r="C1007" s="113"/>
      <c r="D1007" s="8" t="s">
        <v>868</v>
      </c>
      <c r="E1007" s="7" t="s">
        <v>17</v>
      </c>
      <c r="F1007" s="9">
        <v>219222.61129440001</v>
      </c>
      <c r="G1007" s="9">
        <v>2975000</v>
      </c>
      <c r="H1007" s="9">
        <f t="shared" si="39"/>
        <v>219222.61129440001</v>
      </c>
      <c r="I1007" s="26" t="e">
        <f>AVERAGE(#REF!,H1007)</f>
        <v>#REF!</v>
      </c>
      <c r="J1007" s="57">
        <v>161346.6137748</v>
      </c>
      <c r="K1007" s="49">
        <v>219222.61129440001</v>
      </c>
      <c r="L1007" s="49">
        <v>219222.61129440001</v>
      </c>
    </row>
    <row r="1008" spans="1:12" ht="33" x14ac:dyDescent="0.2">
      <c r="A1008" s="113"/>
      <c r="B1008" s="113"/>
      <c r="C1008" s="113"/>
      <c r="D1008" s="8" t="s">
        <v>869</v>
      </c>
      <c r="E1008" s="7" t="s">
        <v>17</v>
      </c>
      <c r="F1008" s="9">
        <v>42041.5506504</v>
      </c>
      <c r="G1008" s="9">
        <v>618800</v>
      </c>
      <c r="H1008" s="9">
        <f t="shared" si="39"/>
        <v>42041.5506504</v>
      </c>
      <c r="I1008" s="26" t="e">
        <f>AVERAGE(#REF!,H1008)</f>
        <v>#REF!</v>
      </c>
      <c r="J1008" s="57">
        <v>30942.3457518</v>
      </c>
      <c r="K1008" s="49">
        <v>42041.5506504</v>
      </c>
      <c r="L1008" s="49">
        <v>42041.5506504</v>
      </c>
    </row>
    <row r="1009" spans="1:12" ht="33" x14ac:dyDescent="0.2">
      <c r="A1009" s="113"/>
      <c r="B1009" s="113"/>
      <c r="C1009" s="113"/>
      <c r="D1009" s="8" t="s">
        <v>870</v>
      </c>
      <c r="E1009" s="7" t="s">
        <v>17</v>
      </c>
      <c r="F1009" s="9">
        <v>1238987</v>
      </c>
      <c r="G1009" s="9">
        <v>1428000</v>
      </c>
      <c r="H1009" s="9">
        <f>MIN(F1009,G1009)</f>
        <v>1238987</v>
      </c>
      <c r="I1009" s="26" t="e">
        <f>AVERAGE(#REF!,H1009)</f>
        <v>#REF!</v>
      </c>
      <c r="J1009" s="57">
        <v>464151.74183920003</v>
      </c>
      <c r="K1009" s="49">
        <v>1238987</v>
      </c>
      <c r="L1009" s="49">
        <v>1238987</v>
      </c>
    </row>
    <row r="1010" spans="1:12" ht="24.75" x14ac:dyDescent="0.2">
      <c r="A1010" s="113"/>
      <c r="B1010" s="113"/>
      <c r="C1010" s="113"/>
      <c r="D1010" s="8" t="s">
        <v>871</v>
      </c>
      <c r="E1010" s="7" t="s">
        <v>17</v>
      </c>
      <c r="F1010" s="9">
        <v>48048.809642400003</v>
      </c>
      <c r="G1010" s="9">
        <v>309400</v>
      </c>
      <c r="H1010" s="9">
        <f t="shared" si="39"/>
        <v>48048.809642400003</v>
      </c>
      <c r="I1010" s="26" t="e">
        <f>AVERAGE(#REF!,H1010)</f>
        <v>#REF!</v>
      </c>
      <c r="J1010" s="57">
        <v>35363.654715800003</v>
      </c>
      <c r="K1010" s="49">
        <v>48048.809642400003</v>
      </c>
      <c r="L1010" s="49">
        <v>48048.809642400003</v>
      </c>
    </row>
    <row r="1011" spans="1:12" ht="11.25" customHeight="1" x14ac:dyDescent="0.2">
      <c r="A1011" s="113"/>
      <c r="B1011" s="113"/>
      <c r="C1011" s="113"/>
      <c r="D1011" s="8" t="s">
        <v>872</v>
      </c>
      <c r="E1011" s="7" t="s">
        <v>17</v>
      </c>
      <c r="F1011" s="9">
        <v>225231.19347120001</v>
      </c>
      <c r="G1011" s="9">
        <v>214200</v>
      </c>
      <c r="H1011" s="9">
        <f t="shared" si="39"/>
        <v>214200</v>
      </c>
      <c r="I1011" s="26" t="e">
        <f>AVERAGE(#REF!,H1011)</f>
        <v>#REF!</v>
      </c>
      <c r="J1011" s="57">
        <v>165768.8965954</v>
      </c>
      <c r="K1011" s="49">
        <v>214200</v>
      </c>
      <c r="L1011" s="49">
        <v>214200</v>
      </c>
    </row>
    <row r="1012" spans="1:12" ht="33" x14ac:dyDescent="0.2">
      <c r="A1012" s="113"/>
      <c r="B1012" s="113"/>
      <c r="C1012" s="113"/>
      <c r="D1012" s="8" t="s">
        <v>873</v>
      </c>
      <c r="E1012" s="7" t="s">
        <v>17</v>
      </c>
      <c r="F1012" s="9">
        <v>630645.75389760011</v>
      </c>
      <c r="G1012" s="9">
        <v>952000</v>
      </c>
      <c r="H1012" s="9">
        <f t="shared" si="39"/>
        <v>630645.75389760011</v>
      </c>
      <c r="I1012" s="26" t="e">
        <f>AVERAGE(#REF!,H1012)</f>
        <v>#REF!</v>
      </c>
      <c r="J1012" s="57">
        <v>464151.74183920003</v>
      </c>
      <c r="K1012" s="49">
        <v>630645.75389760011</v>
      </c>
      <c r="L1012" s="49">
        <v>630645.75389760011</v>
      </c>
    </row>
    <row r="1013" spans="1:12" ht="33" x14ac:dyDescent="0.2">
      <c r="A1013" s="113"/>
      <c r="B1013" s="113"/>
      <c r="C1013" s="113"/>
      <c r="D1013" s="8" t="s">
        <v>874</v>
      </c>
      <c r="E1013" s="7" t="s">
        <v>17</v>
      </c>
      <c r="F1013" s="9">
        <v>225231.19347120001</v>
      </c>
      <c r="G1013" s="9">
        <v>333200</v>
      </c>
      <c r="H1013" s="9">
        <f t="shared" si="39"/>
        <v>225231.19347120001</v>
      </c>
      <c r="I1013" s="26" t="e">
        <f>AVERAGE(#REF!,H1013)</f>
        <v>#REF!</v>
      </c>
      <c r="J1013" s="57">
        <v>165768.8965954</v>
      </c>
      <c r="K1013" s="49">
        <v>225231.19347120001</v>
      </c>
      <c r="L1013" s="49">
        <v>225231.19347120001</v>
      </c>
    </row>
    <row r="1014" spans="1:12" ht="41.25" x14ac:dyDescent="0.2">
      <c r="A1014" s="113"/>
      <c r="B1014" s="113"/>
      <c r="C1014" s="113"/>
      <c r="D1014" s="8" t="s">
        <v>875</v>
      </c>
      <c r="E1014" s="7" t="s">
        <v>17</v>
      </c>
      <c r="F1014" s="9">
        <v>480492.0659784</v>
      </c>
      <c r="G1014" s="9">
        <v>1725500</v>
      </c>
      <c r="H1014" s="9">
        <f t="shared" si="39"/>
        <v>480492.0659784</v>
      </c>
      <c r="I1014" s="26" t="e">
        <f>AVERAGE(#REF!,H1014)</f>
        <v>#REF!</v>
      </c>
      <c r="J1014" s="57">
        <v>353639.46872780001</v>
      </c>
      <c r="K1014" s="49">
        <v>480492.0659784</v>
      </c>
      <c r="L1014" s="49">
        <v>480492.0659784</v>
      </c>
    </row>
    <row r="1015" spans="1:12" ht="16.5" customHeight="1" x14ac:dyDescent="0.2">
      <c r="A1015" s="113"/>
      <c r="B1015" s="113"/>
      <c r="C1015" s="113"/>
      <c r="D1015" s="86" t="s">
        <v>81</v>
      </c>
      <c r="E1015" s="87"/>
      <c r="F1015" s="87"/>
      <c r="G1015" s="87"/>
      <c r="H1015" s="87"/>
      <c r="I1015" s="87"/>
      <c r="J1015" s="87"/>
      <c r="K1015" s="87"/>
      <c r="L1015" s="88"/>
    </row>
    <row r="1016" spans="1:12" ht="24.75" x14ac:dyDescent="0.2">
      <c r="A1016" s="113"/>
      <c r="B1016" s="113"/>
      <c r="C1016" s="113"/>
      <c r="D1016" s="8" t="s">
        <v>876</v>
      </c>
      <c r="E1016" s="77" t="s">
        <v>82</v>
      </c>
      <c r="F1016" s="79">
        <v>191861.796</v>
      </c>
      <c r="G1016" s="79">
        <v>538713</v>
      </c>
      <c r="H1016" s="79">
        <f>MIN(F1016,G1016)</f>
        <v>191861.796</v>
      </c>
      <c r="I1016" s="136" t="e">
        <f>AVERAGE(#REF!,H1016)</f>
        <v>#REF!</v>
      </c>
      <c r="J1016" s="138">
        <v>141209.20699999999</v>
      </c>
      <c r="K1016" s="121">
        <v>191861.796</v>
      </c>
      <c r="L1016" s="121">
        <v>191861.796</v>
      </c>
    </row>
    <row r="1017" spans="1:12" ht="33" x14ac:dyDescent="0.2">
      <c r="A1017" s="113"/>
      <c r="B1017" s="113"/>
      <c r="C1017" s="113"/>
      <c r="D1017" s="8" t="s">
        <v>877</v>
      </c>
      <c r="E1017" s="77"/>
      <c r="F1017" s="79">
        <v>0</v>
      </c>
      <c r="G1017" s="79"/>
      <c r="H1017" s="79">
        <v>0</v>
      </c>
      <c r="I1017" s="137"/>
      <c r="J1017" s="138">
        <v>0</v>
      </c>
      <c r="K1017" s="122"/>
      <c r="L1017" s="122"/>
    </row>
    <row r="1018" spans="1:12" ht="16.5" x14ac:dyDescent="0.2">
      <c r="A1018" s="113"/>
      <c r="B1018" s="113"/>
      <c r="C1018" s="113"/>
      <c r="D1018" s="8" t="s">
        <v>878</v>
      </c>
      <c r="E1018" s="77"/>
      <c r="F1018" s="79">
        <v>0</v>
      </c>
      <c r="G1018" s="79"/>
      <c r="H1018" s="79">
        <v>0</v>
      </c>
      <c r="I1018" s="137"/>
      <c r="J1018" s="138">
        <v>0</v>
      </c>
      <c r="K1018" s="122"/>
      <c r="L1018" s="122"/>
    </row>
    <row r="1019" spans="1:12" ht="24.75" x14ac:dyDescent="0.2">
      <c r="A1019" s="113"/>
      <c r="B1019" s="113"/>
      <c r="C1019" s="113"/>
      <c r="D1019" s="8" t="s">
        <v>879</v>
      </c>
      <c r="E1019" s="77"/>
      <c r="F1019" s="79">
        <v>0</v>
      </c>
      <c r="G1019" s="79"/>
      <c r="H1019" s="79">
        <v>0</v>
      </c>
      <c r="I1019" s="137"/>
      <c r="J1019" s="138">
        <v>0</v>
      </c>
      <c r="K1019" s="122"/>
      <c r="L1019" s="122"/>
    </row>
    <row r="1020" spans="1:12" ht="33" x14ac:dyDescent="0.2">
      <c r="A1020" s="113"/>
      <c r="B1020" s="113"/>
      <c r="C1020" s="113"/>
      <c r="D1020" s="8" t="s">
        <v>880</v>
      </c>
      <c r="E1020" s="77"/>
      <c r="F1020" s="79">
        <v>0</v>
      </c>
      <c r="G1020" s="79"/>
      <c r="H1020" s="79">
        <v>0</v>
      </c>
      <c r="I1020" s="137"/>
      <c r="J1020" s="138">
        <v>0</v>
      </c>
      <c r="K1020" s="122"/>
      <c r="L1020" s="122"/>
    </row>
    <row r="1021" spans="1:12" ht="24.75" x14ac:dyDescent="0.2">
      <c r="A1021" s="113"/>
      <c r="B1021" s="113"/>
      <c r="C1021" s="113"/>
      <c r="D1021" s="8" t="s">
        <v>881</v>
      </c>
      <c r="E1021" s="77"/>
      <c r="F1021" s="79">
        <v>0</v>
      </c>
      <c r="G1021" s="79"/>
      <c r="H1021" s="79">
        <v>0</v>
      </c>
      <c r="I1021" s="137"/>
      <c r="J1021" s="138">
        <v>0</v>
      </c>
      <c r="K1021" s="122"/>
      <c r="L1021" s="122"/>
    </row>
    <row r="1022" spans="1:12" ht="24.75" x14ac:dyDescent="0.2">
      <c r="A1022" s="113"/>
      <c r="B1022" s="113"/>
      <c r="C1022" s="113"/>
      <c r="D1022" s="8" t="s">
        <v>882</v>
      </c>
      <c r="E1022" s="77"/>
      <c r="F1022" s="79">
        <v>0</v>
      </c>
      <c r="G1022" s="79"/>
      <c r="H1022" s="79">
        <v>0</v>
      </c>
      <c r="I1022" s="137"/>
      <c r="J1022" s="138">
        <v>0</v>
      </c>
      <c r="K1022" s="122"/>
      <c r="L1022" s="122"/>
    </row>
    <row r="1023" spans="1:12" ht="16.5" x14ac:dyDescent="0.2">
      <c r="A1023" s="113"/>
      <c r="B1023" s="113"/>
      <c r="C1023" s="113"/>
      <c r="D1023" s="8" t="s">
        <v>84</v>
      </c>
      <c r="E1023" s="77"/>
      <c r="F1023" s="79">
        <v>0</v>
      </c>
      <c r="G1023" s="79"/>
      <c r="H1023" s="79">
        <v>0</v>
      </c>
      <c r="I1023" s="137"/>
      <c r="J1023" s="138">
        <v>0</v>
      </c>
      <c r="K1023" s="122"/>
      <c r="L1023" s="122"/>
    </row>
    <row r="1024" spans="1:12" ht="24.75" x14ac:dyDescent="0.2">
      <c r="A1024" s="113"/>
      <c r="B1024" s="113"/>
      <c r="C1024" s="113"/>
      <c r="D1024" s="8" t="s">
        <v>883</v>
      </c>
      <c r="E1024" s="77"/>
      <c r="F1024" s="79">
        <v>0</v>
      </c>
      <c r="G1024" s="79"/>
      <c r="H1024" s="79">
        <v>0</v>
      </c>
      <c r="I1024" s="137"/>
      <c r="J1024" s="138">
        <v>0</v>
      </c>
      <c r="K1024" s="122"/>
      <c r="L1024" s="122"/>
    </row>
    <row r="1025" spans="1:12" ht="24.75" x14ac:dyDescent="0.2">
      <c r="A1025" s="113"/>
      <c r="B1025" s="113"/>
      <c r="C1025" s="113"/>
      <c r="D1025" s="8" t="s">
        <v>884</v>
      </c>
      <c r="E1025" s="77"/>
      <c r="F1025" s="79">
        <v>0</v>
      </c>
      <c r="G1025" s="79"/>
      <c r="H1025" s="79">
        <v>0</v>
      </c>
      <c r="I1025" s="137"/>
      <c r="J1025" s="138">
        <v>0</v>
      </c>
      <c r="K1025" s="122"/>
      <c r="L1025" s="122"/>
    </row>
    <row r="1026" spans="1:12" ht="24.75" x14ac:dyDescent="0.2">
      <c r="A1026" s="113"/>
      <c r="B1026" s="113"/>
      <c r="C1026" s="113"/>
      <c r="D1026" s="8" t="s">
        <v>885</v>
      </c>
      <c r="E1026" s="77"/>
      <c r="F1026" s="79">
        <v>0</v>
      </c>
      <c r="G1026" s="79"/>
      <c r="H1026" s="79">
        <v>0</v>
      </c>
      <c r="I1026" s="137"/>
      <c r="J1026" s="138">
        <v>0</v>
      </c>
      <c r="K1026" s="122"/>
      <c r="L1026" s="122"/>
    </row>
    <row r="1027" spans="1:12" ht="33" x14ac:dyDescent="0.2">
      <c r="A1027" s="113"/>
      <c r="B1027" s="113"/>
      <c r="C1027" s="113"/>
      <c r="D1027" s="8" t="s">
        <v>886</v>
      </c>
      <c r="E1027" s="77"/>
      <c r="F1027" s="79">
        <v>0</v>
      </c>
      <c r="G1027" s="79"/>
      <c r="H1027" s="79">
        <v>0</v>
      </c>
      <c r="I1027" s="137"/>
      <c r="J1027" s="138">
        <v>0</v>
      </c>
      <c r="K1027" s="122"/>
      <c r="L1027" s="122"/>
    </row>
    <row r="1028" spans="1:12" ht="11.25" customHeight="1" x14ac:dyDescent="0.2">
      <c r="A1028" s="113"/>
      <c r="B1028" s="113"/>
      <c r="C1028" s="113"/>
      <c r="D1028" s="8" t="s">
        <v>93</v>
      </c>
      <c r="E1028" s="77"/>
      <c r="F1028" s="79">
        <v>0</v>
      </c>
      <c r="G1028" s="79"/>
      <c r="H1028" s="79">
        <v>0</v>
      </c>
      <c r="I1028" s="137"/>
      <c r="J1028" s="138">
        <v>0</v>
      </c>
      <c r="K1028" s="122"/>
      <c r="L1028" s="122"/>
    </row>
    <row r="1029" spans="1:12" ht="33" x14ac:dyDescent="0.2">
      <c r="A1029" s="113"/>
      <c r="B1029" s="113"/>
      <c r="C1029" s="113"/>
      <c r="D1029" s="8" t="s">
        <v>887</v>
      </c>
      <c r="E1029" s="77"/>
      <c r="F1029" s="79">
        <v>0</v>
      </c>
      <c r="G1029" s="79"/>
      <c r="H1029" s="79">
        <v>0</v>
      </c>
      <c r="I1029" s="137"/>
      <c r="J1029" s="138">
        <v>0</v>
      </c>
      <c r="K1029" s="122"/>
      <c r="L1029" s="122"/>
    </row>
    <row r="1030" spans="1:12" ht="16.5" x14ac:dyDescent="0.2">
      <c r="A1030" s="113"/>
      <c r="B1030" s="113"/>
      <c r="C1030" s="113"/>
      <c r="D1030" s="8" t="s">
        <v>888</v>
      </c>
      <c r="E1030" s="77"/>
      <c r="F1030" s="79">
        <v>0</v>
      </c>
      <c r="G1030" s="79"/>
      <c r="H1030" s="79">
        <v>0</v>
      </c>
      <c r="I1030" s="137"/>
      <c r="J1030" s="138">
        <v>0</v>
      </c>
      <c r="K1030" s="122"/>
      <c r="L1030" s="122"/>
    </row>
    <row r="1031" spans="1:12" ht="24.75" x14ac:dyDescent="0.2">
      <c r="A1031" s="113"/>
      <c r="B1031" s="113"/>
      <c r="C1031" s="113"/>
      <c r="D1031" s="8" t="s">
        <v>889</v>
      </c>
      <c r="E1031" s="77"/>
      <c r="F1031" s="79">
        <v>0</v>
      </c>
      <c r="G1031" s="79"/>
      <c r="H1031" s="79">
        <v>0</v>
      </c>
      <c r="I1031" s="137"/>
      <c r="J1031" s="138">
        <v>0</v>
      </c>
      <c r="K1031" s="122"/>
      <c r="L1031" s="122"/>
    </row>
    <row r="1032" spans="1:12" ht="33" x14ac:dyDescent="0.2">
      <c r="A1032" s="113"/>
      <c r="B1032" s="113"/>
      <c r="C1032" s="113"/>
      <c r="D1032" s="8" t="s">
        <v>890</v>
      </c>
      <c r="E1032" s="77"/>
      <c r="F1032" s="79">
        <v>0</v>
      </c>
      <c r="G1032" s="79"/>
      <c r="H1032" s="79">
        <v>0</v>
      </c>
      <c r="I1032" s="137"/>
      <c r="J1032" s="138">
        <v>0</v>
      </c>
      <c r="K1032" s="122"/>
      <c r="L1032" s="122"/>
    </row>
    <row r="1033" spans="1:12" ht="24.75" x14ac:dyDescent="0.2">
      <c r="A1033" s="114"/>
      <c r="B1033" s="114"/>
      <c r="C1033" s="114"/>
      <c r="D1033" s="8" t="s">
        <v>891</v>
      </c>
      <c r="E1033" s="77"/>
      <c r="F1033" s="79">
        <v>0</v>
      </c>
      <c r="G1033" s="79"/>
      <c r="H1033" s="79">
        <v>0</v>
      </c>
      <c r="I1033" s="137"/>
      <c r="J1033" s="138">
        <v>0</v>
      </c>
      <c r="K1033" s="123"/>
      <c r="L1033" s="123"/>
    </row>
    <row r="1034" spans="1:12" ht="20.25" customHeight="1" x14ac:dyDescent="0.2">
      <c r="A1034" s="112">
        <v>6</v>
      </c>
      <c r="B1034" s="112" t="s">
        <v>892</v>
      </c>
      <c r="C1034" s="112" t="s">
        <v>893</v>
      </c>
      <c r="D1034" s="86" t="s">
        <v>15</v>
      </c>
      <c r="E1034" s="87"/>
      <c r="F1034" s="87"/>
      <c r="G1034" s="87"/>
      <c r="H1034" s="87"/>
      <c r="I1034" s="87"/>
      <c r="J1034" s="87"/>
      <c r="K1034" s="87"/>
      <c r="L1034" s="88"/>
    </row>
    <row r="1035" spans="1:12" ht="24.75" x14ac:dyDescent="0.2">
      <c r="A1035" s="113"/>
      <c r="B1035" s="113"/>
      <c r="C1035" s="113"/>
      <c r="D1035" s="8" t="s">
        <v>584</v>
      </c>
      <c r="E1035" s="7" t="s">
        <v>17</v>
      </c>
      <c r="F1035" s="9">
        <v>78079.811863199997</v>
      </c>
      <c r="G1035" s="9">
        <v>142800</v>
      </c>
      <c r="H1035" s="9">
        <f>MIN(F1035,G1035)</f>
        <v>78079.811863199997</v>
      </c>
      <c r="I1035" s="26" t="e">
        <f>AVERAGE(#REF!,H1035)</f>
        <v>#REF!</v>
      </c>
      <c r="J1035" s="57">
        <v>57466.3041094</v>
      </c>
      <c r="K1035" s="49">
        <v>78079.811863199997</v>
      </c>
      <c r="L1035" s="49">
        <v>78079.811863199997</v>
      </c>
    </row>
    <row r="1036" spans="1:12" ht="16.5" x14ac:dyDescent="0.2">
      <c r="A1036" s="113"/>
      <c r="B1036" s="113"/>
      <c r="C1036" s="113"/>
      <c r="D1036" s="8" t="s">
        <v>273</v>
      </c>
      <c r="E1036" s="7" t="s">
        <v>17</v>
      </c>
      <c r="F1036" s="9">
        <v>22523.251665600001</v>
      </c>
      <c r="G1036" s="9">
        <v>101150</v>
      </c>
      <c r="H1036" s="9">
        <f t="shared" ref="H1036:H1047" si="40">MIN(F1036,G1036)</f>
        <v>22523.251665600001</v>
      </c>
      <c r="I1036" s="26">
        <f>H1036</f>
        <v>22523.251665600001</v>
      </c>
      <c r="J1036" s="57">
        <v>16576.9870452</v>
      </c>
      <c r="K1036" s="49">
        <v>22523.251665600001</v>
      </c>
      <c r="L1036" s="49">
        <v>22523.251665600001</v>
      </c>
    </row>
    <row r="1037" spans="1:12" ht="33" x14ac:dyDescent="0.2">
      <c r="A1037" s="113"/>
      <c r="B1037" s="113"/>
      <c r="C1037" s="113"/>
      <c r="D1037" s="8" t="s">
        <v>894</v>
      </c>
      <c r="E1037" s="7" t="s">
        <v>17</v>
      </c>
      <c r="F1037" s="9">
        <v>1383324</v>
      </c>
      <c r="G1037" s="9">
        <v>1725500</v>
      </c>
      <c r="H1037" s="9">
        <f t="shared" si="40"/>
        <v>1383324</v>
      </c>
      <c r="I1037" s="26" t="e">
        <f>AVERAGE(#REF!,H1037)</f>
        <v>#REF!</v>
      </c>
      <c r="J1037" s="57">
        <v>0</v>
      </c>
      <c r="K1037" s="49">
        <v>1383324</v>
      </c>
      <c r="L1037" s="49">
        <v>1383324</v>
      </c>
    </row>
    <row r="1038" spans="1:12" ht="41.25" x14ac:dyDescent="0.2">
      <c r="A1038" s="113"/>
      <c r="B1038" s="113"/>
      <c r="C1038" s="113"/>
      <c r="D1038" s="8" t="s">
        <v>895</v>
      </c>
      <c r="E1038" s="7" t="s">
        <v>17</v>
      </c>
      <c r="F1038" s="9">
        <v>231687.01211039998</v>
      </c>
      <c r="G1038" s="9">
        <v>380800</v>
      </c>
      <c r="H1038" s="9">
        <f t="shared" si="40"/>
        <v>231687.01211039998</v>
      </c>
      <c r="I1038" s="26" t="e">
        <f>AVERAGE(#REF!,H1038)</f>
        <v>#REF!</v>
      </c>
      <c r="J1038" s="57">
        <v>170520.3429468</v>
      </c>
      <c r="K1038" s="49">
        <v>231687.01211039998</v>
      </c>
      <c r="L1038" s="49">
        <v>231687.01211039998</v>
      </c>
    </row>
    <row r="1039" spans="1:12" ht="41.25" x14ac:dyDescent="0.2">
      <c r="A1039" s="113"/>
      <c r="B1039" s="113"/>
      <c r="C1039" s="113"/>
      <c r="D1039" s="8" t="s">
        <v>896</v>
      </c>
      <c r="E1039" s="7" t="s">
        <v>17</v>
      </c>
      <c r="F1039" s="9">
        <v>1485936</v>
      </c>
      <c r="G1039" s="9">
        <v>2201500</v>
      </c>
      <c r="H1039" s="9">
        <f t="shared" si="40"/>
        <v>1485936</v>
      </c>
      <c r="I1039" s="26">
        <f>H1039</f>
        <v>1485936</v>
      </c>
      <c r="J1039" s="57">
        <v>0</v>
      </c>
      <c r="K1039" s="49">
        <v>1485936</v>
      </c>
      <c r="L1039" s="49">
        <v>1485936</v>
      </c>
    </row>
    <row r="1040" spans="1:12" ht="24.75" x14ac:dyDescent="0.2">
      <c r="A1040" s="113"/>
      <c r="B1040" s="113"/>
      <c r="C1040" s="113"/>
      <c r="D1040" s="8" t="s">
        <v>897</v>
      </c>
      <c r="E1040" s="7" t="s">
        <v>17</v>
      </c>
      <c r="F1040" s="9">
        <v>2252301.3492336003</v>
      </c>
      <c r="G1040" s="9">
        <v>1130500</v>
      </c>
      <c r="H1040" s="9">
        <f t="shared" si="40"/>
        <v>1130500</v>
      </c>
      <c r="I1040" s="26" t="e">
        <f>AVERAGE(#REF!,H1040)</f>
        <v>#REF!</v>
      </c>
      <c r="J1040" s="57">
        <v>1657681.1751011999</v>
      </c>
      <c r="K1040" s="49">
        <v>1130500</v>
      </c>
      <c r="L1040" s="49">
        <v>1130500</v>
      </c>
    </row>
    <row r="1041" spans="1:12" ht="33" x14ac:dyDescent="0.2">
      <c r="A1041" s="113"/>
      <c r="B1041" s="113"/>
      <c r="C1041" s="113"/>
      <c r="D1041" s="8" t="s">
        <v>898</v>
      </c>
      <c r="E1041" s="7" t="s">
        <v>17</v>
      </c>
      <c r="F1041" s="9">
        <v>103479</v>
      </c>
      <c r="G1041" s="9">
        <v>77350</v>
      </c>
      <c r="H1041" s="9">
        <f t="shared" si="40"/>
        <v>77350</v>
      </c>
      <c r="I1041" s="26">
        <f>H1041</f>
        <v>77350</v>
      </c>
      <c r="J1041" s="57">
        <v>0</v>
      </c>
      <c r="K1041" s="49">
        <v>77350</v>
      </c>
      <c r="L1041" s="49">
        <v>77350</v>
      </c>
    </row>
    <row r="1042" spans="1:12" ht="24.75" x14ac:dyDescent="0.2">
      <c r="A1042" s="113"/>
      <c r="B1042" s="113"/>
      <c r="C1042" s="113"/>
      <c r="D1042" s="8" t="s">
        <v>899</v>
      </c>
      <c r="E1042" s="7" t="s">
        <v>17</v>
      </c>
      <c r="F1042" s="9">
        <v>52552.930701599995</v>
      </c>
      <c r="G1042" s="9">
        <v>214200</v>
      </c>
      <c r="H1042" s="9">
        <f t="shared" si="40"/>
        <v>52552.930701599995</v>
      </c>
      <c r="I1042" s="26" t="e">
        <f>AVERAGE(#REF!,H1042)</f>
        <v>#REF!</v>
      </c>
      <c r="J1042" s="57">
        <v>38678.662582199999</v>
      </c>
      <c r="K1042" s="49">
        <v>52552.930701599995</v>
      </c>
      <c r="L1042" s="49">
        <v>52552.930701599995</v>
      </c>
    </row>
    <row r="1043" spans="1:12" ht="57.75" x14ac:dyDescent="0.2">
      <c r="A1043" s="113"/>
      <c r="B1043" s="113"/>
      <c r="C1043" s="113"/>
      <c r="D1043" s="8" t="s">
        <v>900</v>
      </c>
      <c r="E1043" s="7" t="s">
        <v>17</v>
      </c>
      <c r="F1043" s="9">
        <v>330337.05487439997</v>
      </c>
      <c r="G1043" s="9">
        <v>1963500</v>
      </c>
      <c r="H1043" s="9">
        <f t="shared" si="40"/>
        <v>330337.05487439997</v>
      </c>
      <c r="I1043" s="26" t="e">
        <f>AVERAGE(#REF!,H1043)</f>
        <v>#REF!</v>
      </c>
      <c r="J1043" s="57">
        <v>243126.22175979998</v>
      </c>
      <c r="K1043" s="49">
        <v>330337.05487439997</v>
      </c>
      <c r="L1043" s="49">
        <v>330337.05487439997</v>
      </c>
    </row>
    <row r="1044" spans="1:12" ht="41.25" x14ac:dyDescent="0.2">
      <c r="A1044" s="113"/>
      <c r="B1044" s="113"/>
      <c r="C1044" s="113"/>
      <c r="D1044" s="8" t="s">
        <v>901</v>
      </c>
      <c r="E1044" s="7" t="s">
        <v>17</v>
      </c>
      <c r="F1044" s="9">
        <v>360368.05709520006</v>
      </c>
      <c r="G1044" s="9">
        <v>856800</v>
      </c>
      <c r="H1044" s="9">
        <f t="shared" si="40"/>
        <v>360368.05709520006</v>
      </c>
      <c r="I1044" s="26" t="e">
        <f>AVERAGE(#REF!,H1044)</f>
        <v>#REF!</v>
      </c>
      <c r="J1044" s="57">
        <v>265228.87115339999</v>
      </c>
      <c r="K1044" s="49">
        <v>360368.05709520006</v>
      </c>
      <c r="L1044" s="49">
        <v>360368.05709520006</v>
      </c>
    </row>
    <row r="1045" spans="1:12" ht="33" x14ac:dyDescent="0.2">
      <c r="A1045" s="113"/>
      <c r="B1045" s="113"/>
      <c r="C1045" s="113"/>
      <c r="D1045" s="8" t="s">
        <v>902</v>
      </c>
      <c r="E1045" s="7" t="s">
        <v>17</v>
      </c>
      <c r="F1045" s="9">
        <v>3453529.5294023999</v>
      </c>
      <c r="G1045" s="9">
        <v>5712000</v>
      </c>
      <c r="H1045" s="9">
        <f t="shared" si="40"/>
        <v>3453529.5294023999</v>
      </c>
      <c r="I1045" s="26" t="e">
        <f>AVERAGE(#REF!,H1045)</f>
        <v>#REF!</v>
      </c>
      <c r="J1045" s="57">
        <v>2541778.3861357998</v>
      </c>
      <c r="K1045" s="49">
        <v>3453529.5294023999</v>
      </c>
      <c r="L1045" s="49">
        <v>3453529.5294023999</v>
      </c>
    </row>
    <row r="1046" spans="1:12" ht="41.25" x14ac:dyDescent="0.2">
      <c r="A1046" s="113"/>
      <c r="B1046" s="113"/>
      <c r="C1046" s="113"/>
      <c r="D1046" s="52" t="s">
        <v>903</v>
      </c>
      <c r="E1046" s="7" t="s">
        <v>17</v>
      </c>
      <c r="F1046" s="9">
        <v>590539.19999999995</v>
      </c>
      <c r="G1046" s="9">
        <v>571200</v>
      </c>
      <c r="H1046" s="9">
        <f t="shared" si="40"/>
        <v>571200</v>
      </c>
      <c r="I1046" s="26">
        <f>H1046</f>
        <v>571200</v>
      </c>
      <c r="J1046" s="57">
        <v>0</v>
      </c>
      <c r="K1046" s="49">
        <v>571200</v>
      </c>
      <c r="L1046" s="49">
        <v>571200</v>
      </c>
    </row>
    <row r="1047" spans="1:12" ht="33" x14ac:dyDescent="0.2">
      <c r="A1047" s="113"/>
      <c r="B1047" s="113"/>
      <c r="C1047" s="113"/>
      <c r="D1047" s="52" t="s">
        <v>904</v>
      </c>
      <c r="E1047" s="7" t="s">
        <v>17</v>
      </c>
      <c r="F1047" s="9">
        <v>465354.6</v>
      </c>
      <c r="G1047" s="9">
        <v>261800</v>
      </c>
      <c r="H1047" s="9">
        <f t="shared" si="40"/>
        <v>261800</v>
      </c>
      <c r="I1047" s="26">
        <f>H1047</f>
        <v>261800</v>
      </c>
      <c r="J1047" s="57">
        <v>0</v>
      </c>
      <c r="K1047" s="49">
        <v>261800</v>
      </c>
      <c r="L1047" s="49">
        <v>261800</v>
      </c>
    </row>
    <row r="1048" spans="1:12" ht="16.5" customHeight="1" x14ac:dyDescent="0.2">
      <c r="A1048" s="113"/>
      <c r="B1048" s="113"/>
      <c r="C1048" s="113"/>
      <c r="D1048" s="86" t="s">
        <v>81</v>
      </c>
      <c r="E1048" s="87"/>
      <c r="F1048" s="87"/>
      <c r="G1048" s="87"/>
      <c r="H1048" s="87"/>
      <c r="I1048" s="87"/>
      <c r="J1048" s="87"/>
      <c r="K1048" s="87"/>
      <c r="L1048" s="88"/>
    </row>
    <row r="1049" spans="1:12" ht="24.75" x14ac:dyDescent="0.2">
      <c r="A1049" s="113"/>
      <c r="B1049" s="113"/>
      <c r="C1049" s="113"/>
      <c r="D1049" s="8" t="s">
        <v>905</v>
      </c>
      <c r="E1049" s="77" t="s">
        <v>82</v>
      </c>
      <c r="F1049" s="79">
        <v>201124.08960000001</v>
      </c>
      <c r="G1049" s="79">
        <v>463029</v>
      </c>
      <c r="H1049" s="79">
        <f>MIN(F1049,G1049)</f>
        <v>201124.08960000001</v>
      </c>
      <c r="I1049" s="136" t="e">
        <f>AVERAGE(#REF!,H1049)</f>
        <v>#REF!</v>
      </c>
      <c r="J1049" s="138">
        <v>148026.20320000002</v>
      </c>
      <c r="K1049" s="121">
        <v>201124.08960000001</v>
      </c>
      <c r="L1049" s="121">
        <v>201124.08960000001</v>
      </c>
    </row>
    <row r="1050" spans="1:12" ht="24.75" x14ac:dyDescent="0.2">
      <c r="A1050" s="113"/>
      <c r="B1050" s="113"/>
      <c r="C1050" s="113"/>
      <c r="D1050" s="8" t="s">
        <v>788</v>
      </c>
      <c r="E1050" s="77"/>
      <c r="F1050" s="79">
        <v>0</v>
      </c>
      <c r="G1050" s="79"/>
      <c r="H1050" s="79">
        <v>0</v>
      </c>
      <c r="I1050" s="137"/>
      <c r="J1050" s="138"/>
      <c r="K1050" s="122"/>
      <c r="L1050" s="122"/>
    </row>
    <row r="1051" spans="1:12" ht="16.5" x14ac:dyDescent="0.2">
      <c r="A1051" s="113"/>
      <c r="B1051" s="113"/>
      <c r="C1051" s="113"/>
      <c r="D1051" s="8" t="s">
        <v>906</v>
      </c>
      <c r="E1051" s="77"/>
      <c r="F1051" s="79">
        <v>0</v>
      </c>
      <c r="G1051" s="79"/>
      <c r="H1051" s="79">
        <v>0</v>
      </c>
      <c r="I1051" s="137"/>
      <c r="J1051" s="138"/>
      <c r="K1051" s="122"/>
      <c r="L1051" s="122"/>
    </row>
    <row r="1052" spans="1:12" ht="16.5" x14ac:dyDescent="0.2">
      <c r="A1052" s="113"/>
      <c r="B1052" s="113"/>
      <c r="C1052" s="113"/>
      <c r="D1052" s="8" t="s">
        <v>907</v>
      </c>
      <c r="E1052" s="77"/>
      <c r="F1052" s="79">
        <v>0</v>
      </c>
      <c r="G1052" s="79"/>
      <c r="H1052" s="79">
        <v>0</v>
      </c>
      <c r="I1052" s="137"/>
      <c r="J1052" s="138"/>
      <c r="K1052" s="122"/>
      <c r="L1052" s="122"/>
    </row>
    <row r="1053" spans="1:12" ht="33" x14ac:dyDescent="0.2">
      <c r="A1053" s="113"/>
      <c r="B1053" s="113"/>
      <c r="C1053" s="113"/>
      <c r="D1053" s="8" t="s">
        <v>793</v>
      </c>
      <c r="E1053" s="77"/>
      <c r="F1053" s="79">
        <v>0</v>
      </c>
      <c r="G1053" s="79"/>
      <c r="H1053" s="79">
        <v>0</v>
      </c>
      <c r="I1053" s="137"/>
      <c r="J1053" s="138"/>
      <c r="K1053" s="122"/>
      <c r="L1053" s="122"/>
    </row>
    <row r="1054" spans="1:12" ht="49.5" x14ac:dyDescent="0.2">
      <c r="A1054" s="113"/>
      <c r="B1054" s="113"/>
      <c r="C1054" s="113"/>
      <c r="D1054" s="8" t="s">
        <v>794</v>
      </c>
      <c r="E1054" s="77"/>
      <c r="F1054" s="79">
        <v>0</v>
      </c>
      <c r="G1054" s="79"/>
      <c r="H1054" s="79">
        <v>0</v>
      </c>
      <c r="I1054" s="137"/>
      <c r="J1054" s="138"/>
      <c r="K1054" s="122"/>
      <c r="L1054" s="122"/>
    </row>
    <row r="1055" spans="1:12" ht="41.25" x14ac:dyDescent="0.2">
      <c r="A1055" s="113"/>
      <c r="B1055" s="113"/>
      <c r="C1055" s="113"/>
      <c r="D1055" s="8" t="s">
        <v>908</v>
      </c>
      <c r="E1055" s="77"/>
      <c r="F1055" s="79">
        <v>0</v>
      </c>
      <c r="G1055" s="79"/>
      <c r="H1055" s="79">
        <v>0</v>
      </c>
      <c r="I1055" s="137"/>
      <c r="J1055" s="138"/>
      <c r="K1055" s="122"/>
      <c r="L1055" s="122"/>
    </row>
    <row r="1056" spans="1:12" ht="24.75" x14ac:dyDescent="0.2">
      <c r="A1056" s="113"/>
      <c r="B1056" s="113"/>
      <c r="C1056" s="113"/>
      <c r="D1056" s="8" t="s">
        <v>795</v>
      </c>
      <c r="E1056" s="77"/>
      <c r="F1056" s="79">
        <v>0</v>
      </c>
      <c r="G1056" s="79"/>
      <c r="H1056" s="79">
        <v>0</v>
      </c>
      <c r="I1056" s="137"/>
      <c r="J1056" s="138"/>
      <c r="K1056" s="122"/>
      <c r="L1056" s="122"/>
    </row>
    <row r="1057" spans="1:12" ht="24.75" x14ac:dyDescent="0.2">
      <c r="A1057" s="113"/>
      <c r="B1057" s="113"/>
      <c r="C1057" s="113"/>
      <c r="D1057" s="8" t="s">
        <v>909</v>
      </c>
      <c r="E1057" s="77"/>
      <c r="F1057" s="79">
        <v>0</v>
      </c>
      <c r="G1057" s="79"/>
      <c r="H1057" s="79">
        <v>0</v>
      </c>
      <c r="I1057" s="137"/>
      <c r="J1057" s="138"/>
      <c r="K1057" s="122"/>
      <c r="L1057" s="122"/>
    </row>
    <row r="1058" spans="1:12" ht="41.25" x14ac:dyDescent="0.2">
      <c r="A1058" s="113"/>
      <c r="B1058" s="113"/>
      <c r="C1058" s="113"/>
      <c r="D1058" s="8" t="s">
        <v>910</v>
      </c>
      <c r="E1058" s="77"/>
      <c r="F1058" s="79">
        <v>0</v>
      </c>
      <c r="G1058" s="79"/>
      <c r="H1058" s="79">
        <v>0</v>
      </c>
      <c r="I1058" s="137"/>
      <c r="J1058" s="138"/>
      <c r="K1058" s="122"/>
      <c r="L1058" s="122"/>
    </row>
    <row r="1059" spans="1:12" ht="41.25" x14ac:dyDescent="0.2">
      <c r="A1059" s="113"/>
      <c r="B1059" s="113"/>
      <c r="C1059" s="113"/>
      <c r="D1059" s="8" t="s">
        <v>911</v>
      </c>
      <c r="E1059" s="77"/>
      <c r="F1059" s="79">
        <v>0</v>
      </c>
      <c r="G1059" s="79"/>
      <c r="H1059" s="79">
        <v>0</v>
      </c>
      <c r="I1059" s="137"/>
      <c r="J1059" s="138"/>
      <c r="K1059" s="122"/>
      <c r="L1059" s="122"/>
    </row>
    <row r="1060" spans="1:12" ht="24.75" x14ac:dyDescent="0.2">
      <c r="A1060" s="113"/>
      <c r="B1060" s="113"/>
      <c r="C1060" s="113"/>
      <c r="D1060" s="8" t="s">
        <v>99</v>
      </c>
      <c r="E1060" s="77"/>
      <c r="F1060" s="79">
        <v>0</v>
      </c>
      <c r="G1060" s="79"/>
      <c r="H1060" s="79">
        <v>0</v>
      </c>
      <c r="I1060" s="137"/>
      <c r="J1060" s="138"/>
      <c r="K1060" s="122"/>
      <c r="L1060" s="122"/>
    </row>
    <row r="1061" spans="1:12" ht="33" x14ac:dyDescent="0.2">
      <c r="A1061" s="114"/>
      <c r="B1061" s="114"/>
      <c r="C1061" s="114"/>
      <c r="D1061" s="8" t="s">
        <v>912</v>
      </c>
      <c r="E1061" s="77"/>
      <c r="F1061" s="79">
        <v>0</v>
      </c>
      <c r="G1061" s="79"/>
      <c r="H1061" s="79">
        <v>0</v>
      </c>
      <c r="I1061" s="137"/>
      <c r="J1061" s="138"/>
      <c r="K1061" s="123"/>
      <c r="L1061" s="123"/>
    </row>
    <row r="1062" spans="1:12" ht="18" customHeight="1" x14ac:dyDescent="0.2">
      <c r="A1062" s="112">
        <v>7</v>
      </c>
      <c r="B1062" s="112" t="s">
        <v>913</v>
      </c>
      <c r="C1062" s="112" t="s">
        <v>914</v>
      </c>
      <c r="D1062" s="86" t="s">
        <v>15</v>
      </c>
      <c r="E1062" s="87"/>
      <c r="F1062" s="87"/>
      <c r="G1062" s="87"/>
      <c r="H1062" s="87"/>
      <c r="I1062" s="87"/>
      <c r="J1062" s="87"/>
      <c r="K1062" s="87"/>
      <c r="L1062" s="88"/>
    </row>
    <row r="1063" spans="1:12" ht="24.75" x14ac:dyDescent="0.2">
      <c r="A1063" s="113"/>
      <c r="B1063" s="113"/>
      <c r="C1063" s="113"/>
      <c r="D1063" s="8" t="s">
        <v>915</v>
      </c>
      <c r="E1063" s="7" t="s">
        <v>17</v>
      </c>
      <c r="F1063" s="9">
        <v>143544.37984319997</v>
      </c>
      <c r="G1063" s="9">
        <v>261800</v>
      </c>
      <c r="H1063" s="9">
        <f>MIN(F1063,G1063)</f>
        <v>143544.37984319997</v>
      </c>
      <c r="I1063" s="26" t="e">
        <f>AVERAGE(#REF!,H1063)</f>
        <v>#REF!</v>
      </c>
      <c r="J1063" s="57">
        <v>105647.85939439999</v>
      </c>
      <c r="K1063" s="49">
        <v>143544.37984319997</v>
      </c>
      <c r="L1063" s="49">
        <v>143544.37984319997</v>
      </c>
    </row>
    <row r="1064" spans="1:12" ht="24.75" x14ac:dyDescent="0.2">
      <c r="A1064" s="113"/>
      <c r="B1064" s="113"/>
      <c r="C1064" s="113"/>
      <c r="D1064" s="8" t="s">
        <v>916</v>
      </c>
      <c r="E1064" s="7" t="s">
        <v>17</v>
      </c>
      <c r="F1064" s="9">
        <v>3840300</v>
      </c>
      <c r="G1064" s="9">
        <v>5712000</v>
      </c>
      <c r="H1064" s="9">
        <f t="shared" ref="H1064:H1074" si="41">MIN(F1064,G1064)</f>
        <v>3840300</v>
      </c>
      <c r="I1064" s="26">
        <f>H1064</f>
        <v>3840300</v>
      </c>
      <c r="J1064" s="57">
        <v>0</v>
      </c>
      <c r="K1064" s="49">
        <v>3840300</v>
      </c>
      <c r="L1064" s="49">
        <v>3840300</v>
      </c>
    </row>
    <row r="1065" spans="1:12" ht="24.75" x14ac:dyDescent="0.2">
      <c r="A1065" s="113"/>
      <c r="B1065" s="113"/>
      <c r="C1065" s="113"/>
      <c r="D1065" s="8" t="s">
        <v>917</v>
      </c>
      <c r="E1065" s="7" t="s">
        <v>17</v>
      </c>
      <c r="F1065" s="9">
        <v>277784.12417279999</v>
      </c>
      <c r="G1065" s="9">
        <v>1130500</v>
      </c>
      <c r="H1065" s="9">
        <f t="shared" si="41"/>
        <v>277784.12417279999</v>
      </c>
      <c r="I1065" s="26" t="e">
        <f>AVERAGE(#REF!,H1065)</f>
        <v>#REF!</v>
      </c>
      <c r="J1065" s="57">
        <v>204447.55917759999</v>
      </c>
      <c r="K1065" s="49">
        <v>277784.12417279999</v>
      </c>
      <c r="L1065" s="49">
        <v>277784.12417279999</v>
      </c>
    </row>
    <row r="1066" spans="1:12" ht="24.75" x14ac:dyDescent="0.2">
      <c r="A1066" s="113"/>
      <c r="B1066" s="113"/>
      <c r="C1066" s="113"/>
      <c r="D1066" s="8" t="s">
        <v>918</v>
      </c>
      <c r="E1066" s="7" t="s">
        <v>17</v>
      </c>
      <c r="F1066" s="9">
        <v>149551.63883519999</v>
      </c>
      <c r="G1066" s="9">
        <v>273700</v>
      </c>
      <c r="H1066" s="9">
        <f t="shared" si="41"/>
        <v>149551.63883519999</v>
      </c>
      <c r="I1066" s="26" t="e">
        <f>AVERAGE(#REF!,H1066)</f>
        <v>#REF!</v>
      </c>
      <c r="J1066" s="57">
        <v>110069.1683584</v>
      </c>
      <c r="K1066" s="49">
        <v>149551.63883519999</v>
      </c>
      <c r="L1066" s="49">
        <v>149551.63883519999</v>
      </c>
    </row>
    <row r="1067" spans="1:12" ht="33" x14ac:dyDescent="0.2">
      <c r="A1067" s="113"/>
      <c r="B1067" s="113"/>
      <c r="C1067" s="113"/>
      <c r="D1067" s="8" t="s">
        <v>919</v>
      </c>
      <c r="E1067" s="7" t="s">
        <v>17</v>
      </c>
      <c r="F1067" s="9">
        <v>12013.194799199999</v>
      </c>
      <c r="G1067" s="9">
        <v>17850</v>
      </c>
      <c r="H1067" s="9">
        <f t="shared" si="41"/>
        <v>12013.194799199999</v>
      </c>
      <c r="I1067" s="26" t="e">
        <f>AVERAGE(#REF!,H1067)</f>
        <v>#REF!</v>
      </c>
      <c r="J1067" s="57">
        <v>8841.6440714</v>
      </c>
      <c r="K1067" s="49">
        <v>12013.194799199999</v>
      </c>
      <c r="L1067" s="49">
        <v>12013.194799199999</v>
      </c>
    </row>
    <row r="1068" spans="1:12" ht="24.75" x14ac:dyDescent="0.2">
      <c r="A1068" s="113"/>
      <c r="B1068" s="113"/>
      <c r="C1068" s="113"/>
      <c r="D1068" s="8" t="s">
        <v>920</v>
      </c>
      <c r="E1068" s="7" t="s">
        <v>17</v>
      </c>
      <c r="F1068" s="9">
        <v>112614.9351432</v>
      </c>
      <c r="G1068" s="9">
        <v>17850</v>
      </c>
      <c r="H1068" s="9">
        <f t="shared" si="41"/>
        <v>17850</v>
      </c>
      <c r="I1068" s="26" t="e">
        <f>AVERAGE(#REF!,H1068)</f>
        <v>#REF!</v>
      </c>
      <c r="J1068" s="57">
        <v>82883.9613694</v>
      </c>
      <c r="K1068" s="49">
        <v>17850</v>
      </c>
      <c r="L1068" s="49">
        <v>17850</v>
      </c>
    </row>
    <row r="1069" spans="1:12" ht="33" x14ac:dyDescent="0.2">
      <c r="A1069" s="113"/>
      <c r="B1069" s="113"/>
      <c r="C1069" s="113"/>
      <c r="D1069" s="8" t="s">
        <v>921</v>
      </c>
      <c r="E1069" s="7" t="s">
        <v>17</v>
      </c>
      <c r="F1069" s="9">
        <v>37538.752776000001</v>
      </c>
      <c r="G1069" s="9">
        <v>101150</v>
      </c>
      <c r="H1069" s="9">
        <f t="shared" si="41"/>
        <v>37538.752776000001</v>
      </c>
      <c r="I1069" s="26" t="e">
        <f>AVERAGE(#REF!,H1069)</f>
        <v>#REF!</v>
      </c>
      <c r="J1069" s="57">
        <v>27628.311741999998</v>
      </c>
      <c r="K1069" s="49">
        <v>37538.752776000001</v>
      </c>
      <c r="L1069" s="49">
        <v>37538.752776000001</v>
      </c>
    </row>
    <row r="1070" spans="1:12" ht="33" x14ac:dyDescent="0.2">
      <c r="A1070" s="113"/>
      <c r="B1070" s="113"/>
      <c r="C1070" s="113"/>
      <c r="D1070" s="8" t="s">
        <v>922</v>
      </c>
      <c r="E1070" s="7" t="s">
        <v>17</v>
      </c>
      <c r="F1070" s="9">
        <v>22523.251665600001</v>
      </c>
      <c r="G1070" s="9">
        <v>214200</v>
      </c>
      <c r="H1070" s="9">
        <f t="shared" si="41"/>
        <v>22523.251665600001</v>
      </c>
      <c r="I1070" s="26" t="e">
        <f>AVERAGE(#REF!,H1070)</f>
        <v>#REF!</v>
      </c>
      <c r="J1070" s="57">
        <v>16576.9870452</v>
      </c>
      <c r="K1070" s="49">
        <v>22523.251665600001</v>
      </c>
      <c r="L1070" s="49">
        <v>22523.251665600001</v>
      </c>
    </row>
    <row r="1071" spans="1:12" ht="24.75" x14ac:dyDescent="0.2">
      <c r="A1071" s="113"/>
      <c r="B1071" s="113"/>
      <c r="C1071" s="113"/>
      <c r="D1071" s="8" t="s">
        <v>923</v>
      </c>
      <c r="E1071" s="7" t="s">
        <v>17</v>
      </c>
      <c r="F1071" s="9">
        <v>18017.807421599999</v>
      </c>
      <c r="G1071" s="9">
        <v>737800</v>
      </c>
      <c r="H1071" s="9">
        <f t="shared" si="41"/>
        <v>18017.807421599999</v>
      </c>
      <c r="I1071" s="26" t="e">
        <f>AVERAGE(#REF!,H1071)</f>
        <v>#REF!</v>
      </c>
      <c r="J1071" s="57">
        <v>13261.005322199999</v>
      </c>
      <c r="K1071" s="49">
        <v>18017.807421599999</v>
      </c>
      <c r="L1071" s="49">
        <v>18017.807421599999</v>
      </c>
    </row>
    <row r="1072" spans="1:12" ht="16.5" x14ac:dyDescent="0.2">
      <c r="A1072" s="113"/>
      <c r="B1072" s="113"/>
      <c r="C1072" s="113"/>
      <c r="D1072" s="8" t="s">
        <v>924</v>
      </c>
      <c r="E1072" s="7" t="s">
        <v>17</v>
      </c>
      <c r="F1072" s="9">
        <v>127630.4362536</v>
      </c>
      <c r="G1072" s="9">
        <v>856800</v>
      </c>
      <c r="H1072" s="9">
        <f t="shared" si="41"/>
        <v>127630.4362536</v>
      </c>
      <c r="I1072" s="26" t="e">
        <f>AVERAGE(#REF!,H1072)</f>
        <v>#REF!</v>
      </c>
      <c r="J1072" s="57">
        <v>93935.286066199988</v>
      </c>
      <c r="K1072" s="49">
        <v>127630.4362536</v>
      </c>
      <c r="L1072" s="49">
        <v>127630.4362536</v>
      </c>
    </row>
    <row r="1073" spans="1:12" ht="24.75" x14ac:dyDescent="0.2">
      <c r="A1073" s="113"/>
      <c r="B1073" s="113"/>
      <c r="C1073" s="113"/>
      <c r="D1073" s="8" t="s">
        <v>55</v>
      </c>
      <c r="E1073" s="7" t="s">
        <v>17</v>
      </c>
      <c r="F1073" s="9">
        <v>480492.0659784</v>
      </c>
      <c r="G1073" s="9">
        <v>2261000</v>
      </c>
      <c r="H1073" s="9">
        <f t="shared" si="41"/>
        <v>480492.0659784</v>
      </c>
      <c r="I1073" s="26" t="e">
        <f>AVERAGE(#REF!,H1073)</f>
        <v>#REF!</v>
      </c>
      <c r="J1073" s="57">
        <v>353639.46872780001</v>
      </c>
      <c r="K1073" s="49">
        <v>480492.0659784</v>
      </c>
      <c r="L1073" s="49">
        <v>480492.0659784</v>
      </c>
    </row>
    <row r="1074" spans="1:12" ht="33" x14ac:dyDescent="0.2">
      <c r="A1074" s="113"/>
      <c r="B1074" s="113"/>
      <c r="C1074" s="113"/>
      <c r="D1074" s="8" t="s">
        <v>925</v>
      </c>
      <c r="E1074" s="7" t="s">
        <v>17</v>
      </c>
      <c r="F1074" s="9">
        <v>330337.05487439997</v>
      </c>
      <c r="G1074" s="9">
        <v>3451000</v>
      </c>
      <c r="H1074" s="9">
        <f t="shared" si="41"/>
        <v>330337.05487439997</v>
      </c>
      <c r="I1074" s="26" t="e">
        <f>AVERAGE(#REF!,H1074)</f>
        <v>#REF!</v>
      </c>
      <c r="J1074" s="57">
        <v>243126.22175979998</v>
      </c>
      <c r="K1074" s="49">
        <v>330337.05487439997</v>
      </c>
      <c r="L1074" s="49">
        <v>330337.05487439997</v>
      </c>
    </row>
    <row r="1075" spans="1:12" ht="16.5" customHeight="1" x14ac:dyDescent="0.2">
      <c r="A1075" s="113"/>
      <c r="B1075" s="113"/>
      <c r="C1075" s="113"/>
      <c r="D1075" s="86" t="s">
        <v>81</v>
      </c>
      <c r="E1075" s="87"/>
      <c r="F1075" s="87"/>
      <c r="G1075" s="87"/>
      <c r="H1075" s="87"/>
      <c r="I1075" s="87"/>
      <c r="J1075" s="87"/>
      <c r="K1075" s="87"/>
      <c r="L1075" s="88"/>
    </row>
    <row r="1076" spans="1:12" ht="33" x14ac:dyDescent="0.2">
      <c r="A1076" s="113"/>
      <c r="B1076" s="113"/>
      <c r="C1076" s="113"/>
      <c r="D1076" s="8" t="s">
        <v>926</v>
      </c>
      <c r="E1076" s="77" t="s">
        <v>82</v>
      </c>
      <c r="F1076" s="79">
        <v>82037.457600000009</v>
      </c>
      <c r="G1076" s="79">
        <v>336413</v>
      </c>
      <c r="H1076" s="79">
        <f>MIN(F1076,G1076)</f>
        <v>82037.457600000009</v>
      </c>
      <c r="I1076" s="136" t="e">
        <f>AVERAGE(#REF!,H1076)</f>
        <v>#REF!</v>
      </c>
      <c r="J1076" s="138">
        <v>60379.109199999999</v>
      </c>
      <c r="K1076" s="121">
        <v>82037.457600000009</v>
      </c>
      <c r="L1076" s="121">
        <v>82037.457600000009</v>
      </c>
    </row>
    <row r="1077" spans="1:12" ht="24.75" x14ac:dyDescent="0.2">
      <c r="A1077" s="113"/>
      <c r="B1077" s="113"/>
      <c r="C1077" s="113"/>
      <c r="D1077" s="8" t="s">
        <v>927</v>
      </c>
      <c r="E1077" s="77"/>
      <c r="F1077" s="79">
        <v>0</v>
      </c>
      <c r="G1077" s="79"/>
      <c r="H1077" s="79">
        <v>0</v>
      </c>
      <c r="I1077" s="137"/>
      <c r="J1077" s="138">
        <v>0</v>
      </c>
      <c r="K1077" s="122"/>
      <c r="L1077" s="122"/>
    </row>
    <row r="1078" spans="1:12" ht="24.75" x14ac:dyDescent="0.2">
      <c r="A1078" s="113"/>
      <c r="B1078" s="113"/>
      <c r="C1078" s="113"/>
      <c r="D1078" s="8" t="s">
        <v>928</v>
      </c>
      <c r="E1078" s="77"/>
      <c r="F1078" s="79">
        <v>0</v>
      </c>
      <c r="G1078" s="79"/>
      <c r="H1078" s="79">
        <v>0</v>
      </c>
      <c r="I1078" s="137"/>
      <c r="J1078" s="138">
        <v>0</v>
      </c>
      <c r="K1078" s="122"/>
      <c r="L1078" s="122"/>
    </row>
    <row r="1079" spans="1:12" ht="24.75" x14ac:dyDescent="0.2">
      <c r="A1079" s="113"/>
      <c r="B1079" s="113"/>
      <c r="C1079" s="113"/>
      <c r="D1079" s="8" t="s">
        <v>929</v>
      </c>
      <c r="E1079" s="77"/>
      <c r="F1079" s="79">
        <v>0</v>
      </c>
      <c r="G1079" s="79"/>
      <c r="H1079" s="79">
        <v>0</v>
      </c>
      <c r="I1079" s="137"/>
      <c r="J1079" s="138">
        <v>0</v>
      </c>
      <c r="K1079" s="122"/>
      <c r="L1079" s="122"/>
    </row>
    <row r="1080" spans="1:12" ht="16.5" x14ac:dyDescent="0.2">
      <c r="A1080" s="113"/>
      <c r="B1080" s="113"/>
      <c r="C1080" s="113"/>
      <c r="D1080" s="8" t="s">
        <v>930</v>
      </c>
      <c r="E1080" s="77"/>
      <c r="F1080" s="79">
        <v>0</v>
      </c>
      <c r="G1080" s="79"/>
      <c r="H1080" s="79">
        <v>0</v>
      </c>
      <c r="I1080" s="137"/>
      <c r="J1080" s="138">
        <v>0</v>
      </c>
      <c r="K1080" s="122"/>
      <c r="L1080" s="122"/>
    </row>
    <row r="1081" spans="1:12" ht="24.75" x14ac:dyDescent="0.2">
      <c r="A1081" s="113"/>
      <c r="B1081" s="113"/>
      <c r="C1081" s="113"/>
      <c r="D1081" s="8" t="s">
        <v>931</v>
      </c>
      <c r="E1081" s="77"/>
      <c r="F1081" s="79">
        <v>0</v>
      </c>
      <c r="G1081" s="79"/>
      <c r="H1081" s="79">
        <v>0</v>
      </c>
      <c r="I1081" s="137"/>
      <c r="J1081" s="138">
        <v>0</v>
      </c>
      <c r="K1081" s="122"/>
      <c r="L1081" s="122"/>
    </row>
    <row r="1082" spans="1:12" ht="16.5" x14ac:dyDescent="0.2">
      <c r="A1082" s="113"/>
      <c r="B1082" s="113"/>
      <c r="C1082" s="113"/>
      <c r="D1082" s="8" t="s">
        <v>468</v>
      </c>
      <c r="E1082" s="77"/>
      <c r="F1082" s="79">
        <v>0</v>
      </c>
      <c r="G1082" s="79"/>
      <c r="H1082" s="79">
        <v>0</v>
      </c>
      <c r="I1082" s="137"/>
      <c r="J1082" s="138">
        <v>0</v>
      </c>
      <c r="K1082" s="122"/>
      <c r="L1082" s="122"/>
    </row>
    <row r="1083" spans="1:12" ht="33" x14ac:dyDescent="0.2">
      <c r="A1083" s="113"/>
      <c r="B1083" s="113"/>
      <c r="C1083" s="113"/>
      <c r="D1083" s="8" t="s">
        <v>932</v>
      </c>
      <c r="E1083" s="77"/>
      <c r="F1083" s="79">
        <v>0</v>
      </c>
      <c r="G1083" s="79"/>
      <c r="H1083" s="79">
        <v>0</v>
      </c>
      <c r="I1083" s="137"/>
      <c r="J1083" s="138">
        <v>0</v>
      </c>
      <c r="K1083" s="122"/>
      <c r="L1083" s="122"/>
    </row>
    <row r="1084" spans="1:12" ht="41.25" x14ac:dyDescent="0.2">
      <c r="A1084" s="113"/>
      <c r="B1084" s="113"/>
      <c r="C1084" s="113"/>
      <c r="D1084" s="8" t="s">
        <v>933</v>
      </c>
      <c r="E1084" s="77"/>
      <c r="F1084" s="79">
        <v>0</v>
      </c>
      <c r="G1084" s="79"/>
      <c r="H1084" s="79">
        <v>0</v>
      </c>
      <c r="I1084" s="137"/>
      <c r="J1084" s="138">
        <v>0</v>
      </c>
      <c r="K1084" s="122"/>
      <c r="L1084" s="122"/>
    </row>
    <row r="1085" spans="1:12" ht="24.75" x14ac:dyDescent="0.2">
      <c r="A1085" s="113"/>
      <c r="B1085" s="113"/>
      <c r="C1085" s="113"/>
      <c r="D1085" s="8" t="s">
        <v>934</v>
      </c>
      <c r="E1085" s="77"/>
      <c r="F1085" s="79">
        <v>0</v>
      </c>
      <c r="G1085" s="79"/>
      <c r="H1085" s="79">
        <v>0</v>
      </c>
      <c r="I1085" s="137"/>
      <c r="J1085" s="138">
        <v>0</v>
      </c>
      <c r="K1085" s="122"/>
      <c r="L1085" s="122"/>
    </row>
    <row r="1086" spans="1:12" ht="24.75" x14ac:dyDescent="0.2">
      <c r="A1086" s="113"/>
      <c r="B1086" s="113"/>
      <c r="C1086" s="113"/>
      <c r="D1086" s="8" t="s">
        <v>99</v>
      </c>
      <c r="E1086" s="77"/>
      <c r="F1086" s="79">
        <v>0</v>
      </c>
      <c r="G1086" s="79"/>
      <c r="H1086" s="79">
        <v>0</v>
      </c>
      <c r="I1086" s="137"/>
      <c r="J1086" s="138">
        <v>0</v>
      </c>
      <c r="K1086" s="122"/>
      <c r="L1086" s="122"/>
    </row>
    <row r="1087" spans="1:12" ht="33" x14ac:dyDescent="0.2">
      <c r="A1087" s="114"/>
      <c r="B1087" s="114"/>
      <c r="C1087" s="114"/>
      <c r="D1087" s="8" t="s">
        <v>935</v>
      </c>
      <c r="E1087" s="77"/>
      <c r="F1087" s="79">
        <v>0</v>
      </c>
      <c r="G1087" s="79"/>
      <c r="H1087" s="79">
        <v>0</v>
      </c>
      <c r="I1087" s="137"/>
      <c r="J1087" s="138">
        <v>0</v>
      </c>
      <c r="K1087" s="123"/>
      <c r="L1087" s="123"/>
    </row>
    <row r="1088" spans="1:12" ht="16.5" customHeight="1" x14ac:dyDescent="0.2">
      <c r="A1088" s="112">
        <v>8</v>
      </c>
      <c r="B1088" s="112" t="s">
        <v>936</v>
      </c>
      <c r="C1088" s="112" t="s">
        <v>937</v>
      </c>
      <c r="D1088" s="86" t="s">
        <v>15</v>
      </c>
      <c r="E1088" s="87"/>
      <c r="F1088" s="87"/>
      <c r="G1088" s="87"/>
      <c r="H1088" s="87"/>
      <c r="I1088" s="87"/>
      <c r="J1088" s="87"/>
      <c r="K1088" s="87"/>
      <c r="L1088" s="88"/>
    </row>
    <row r="1089" spans="1:12" ht="24.75" x14ac:dyDescent="0.2">
      <c r="A1089" s="113"/>
      <c r="B1089" s="113"/>
      <c r="C1089" s="113"/>
      <c r="D1089" s="8" t="s">
        <v>938</v>
      </c>
      <c r="E1089" s="7" t="s">
        <v>17</v>
      </c>
      <c r="F1089" s="9">
        <v>870889.80210960004</v>
      </c>
      <c r="G1089" s="9">
        <v>1428000</v>
      </c>
      <c r="H1089" s="9">
        <f>MIN(F1089,G1089)</f>
        <v>870889.80210960004</v>
      </c>
      <c r="I1089" s="26" t="e">
        <f>AVERAGE(#REF!,H1089)</f>
        <v>#REF!</v>
      </c>
      <c r="J1089" s="57">
        <v>640970.01541819994</v>
      </c>
      <c r="K1089" s="49">
        <v>870889.80210960004</v>
      </c>
      <c r="L1089" s="49">
        <v>870889.80210960004</v>
      </c>
    </row>
    <row r="1090" spans="1:12" ht="16.5" x14ac:dyDescent="0.2">
      <c r="A1090" s="113"/>
      <c r="B1090" s="113"/>
      <c r="C1090" s="113"/>
      <c r="D1090" s="8" t="s">
        <v>939</v>
      </c>
      <c r="E1090" s="7" t="s">
        <v>17</v>
      </c>
      <c r="F1090" s="9">
        <v>78079.811863199997</v>
      </c>
      <c r="G1090" s="9">
        <v>261800</v>
      </c>
      <c r="H1090" s="9">
        <f t="shared" ref="H1090:H1106" si="42">MIN(F1090,G1090)</f>
        <v>78079.811863199997</v>
      </c>
      <c r="I1090" s="26" t="e">
        <f>AVERAGE(#REF!,H1090)</f>
        <v>#REF!</v>
      </c>
      <c r="J1090" s="57">
        <v>57466.3041094</v>
      </c>
      <c r="K1090" s="49">
        <v>78079.811863199997</v>
      </c>
      <c r="L1090" s="49">
        <v>78079.811863199997</v>
      </c>
    </row>
    <row r="1091" spans="1:12" ht="24.75" x14ac:dyDescent="0.2">
      <c r="A1091" s="113"/>
      <c r="B1091" s="113"/>
      <c r="C1091" s="113"/>
      <c r="D1091" s="8" t="s">
        <v>940</v>
      </c>
      <c r="E1091" s="7" t="s">
        <v>17</v>
      </c>
      <c r="F1091" s="9">
        <v>27780.264876000001</v>
      </c>
      <c r="G1091" s="9">
        <v>499800</v>
      </c>
      <c r="H1091" s="9">
        <f t="shared" si="42"/>
        <v>27780.264876000001</v>
      </c>
      <c r="I1091" s="26" t="e">
        <f>AVERAGE(#REF!,H1091)</f>
        <v>#REF!</v>
      </c>
      <c r="J1091" s="57">
        <v>20446.119317000001</v>
      </c>
      <c r="K1091" s="49">
        <v>27780.264876000001</v>
      </c>
      <c r="L1091" s="49">
        <v>27780.264876000001</v>
      </c>
    </row>
    <row r="1092" spans="1:12" ht="24.75" x14ac:dyDescent="0.2">
      <c r="A1092" s="113"/>
      <c r="B1092" s="113"/>
      <c r="C1092" s="113"/>
      <c r="D1092" s="8" t="s">
        <v>941</v>
      </c>
      <c r="E1092" s="7" t="s">
        <v>17</v>
      </c>
      <c r="F1092" s="9">
        <v>884404.81165679998</v>
      </c>
      <c r="G1092" s="9">
        <v>452200</v>
      </c>
      <c r="H1092" s="9">
        <f t="shared" si="42"/>
        <v>452200</v>
      </c>
      <c r="I1092" s="26" t="e">
        <f>AVERAGE(#REF!,H1092)</f>
        <v>#REF!</v>
      </c>
      <c r="J1092" s="57">
        <v>650916.98673060001</v>
      </c>
      <c r="K1092" s="49">
        <v>452200</v>
      </c>
      <c r="L1092" s="49">
        <v>452200</v>
      </c>
    </row>
    <row r="1093" spans="1:12" ht="33" x14ac:dyDescent="0.2">
      <c r="A1093" s="113"/>
      <c r="B1093" s="113"/>
      <c r="C1093" s="113"/>
      <c r="D1093" s="8" t="s">
        <v>942</v>
      </c>
      <c r="E1093" s="7" t="s">
        <v>17</v>
      </c>
      <c r="F1093" s="9">
        <v>480492.0659784</v>
      </c>
      <c r="G1093" s="9">
        <v>773500</v>
      </c>
      <c r="H1093" s="9">
        <f t="shared" si="42"/>
        <v>480492.0659784</v>
      </c>
      <c r="I1093" s="26" t="e">
        <f>AVERAGE(#REF!,H1093)</f>
        <v>#REF!</v>
      </c>
      <c r="J1093" s="57">
        <v>353639.46872780001</v>
      </c>
      <c r="K1093" s="49">
        <v>480492.0659784</v>
      </c>
      <c r="L1093" s="49">
        <v>480492.0659784</v>
      </c>
    </row>
    <row r="1094" spans="1:12" ht="16.5" x14ac:dyDescent="0.2">
      <c r="A1094" s="113"/>
      <c r="B1094" s="113"/>
      <c r="C1094" s="113"/>
      <c r="D1094" s="8" t="s">
        <v>943</v>
      </c>
      <c r="E1094" s="7" t="s">
        <v>17</v>
      </c>
      <c r="F1094" s="9">
        <v>139290.3407112</v>
      </c>
      <c r="G1094" s="9">
        <v>214200</v>
      </c>
      <c r="H1094" s="9">
        <f t="shared" si="42"/>
        <v>139290.3407112</v>
      </c>
      <c r="I1094" s="26" t="e">
        <f>AVERAGE(#REF!,H1094)</f>
        <v>#REF!</v>
      </c>
      <c r="J1094" s="57">
        <v>102516.9104254</v>
      </c>
      <c r="K1094" s="49">
        <v>139290.3407112</v>
      </c>
      <c r="L1094" s="49">
        <v>139290.3407112</v>
      </c>
    </row>
    <row r="1095" spans="1:12" ht="24.75" x14ac:dyDescent="0.2">
      <c r="A1095" s="113"/>
      <c r="B1095" s="113"/>
      <c r="C1095" s="113"/>
      <c r="D1095" s="8" t="s">
        <v>944</v>
      </c>
      <c r="E1095" s="7" t="s">
        <v>17</v>
      </c>
      <c r="F1095" s="9">
        <v>178629.948</v>
      </c>
      <c r="G1095" s="9">
        <v>380800</v>
      </c>
      <c r="H1095" s="9">
        <f t="shared" si="42"/>
        <v>178629.948</v>
      </c>
      <c r="I1095" s="26" t="e">
        <f>AVERAGE(#REF!,H1095)</f>
        <v>#REF!</v>
      </c>
      <c r="J1095" s="57">
        <v>131470.641</v>
      </c>
      <c r="K1095" s="49">
        <v>178629.948</v>
      </c>
      <c r="L1095" s="49">
        <v>178629.948</v>
      </c>
    </row>
    <row r="1096" spans="1:12" ht="24.75" x14ac:dyDescent="0.2">
      <c r="A1096" s="113"/>
      <c r="B1096" s="113"/>
      <c r="C1096" s="113"/>
      <c r="D1096" s="8" t="s">
        <v>945</v>
      </c>
      <c r="E1096" s="7" t="s">
        <v>17</v>
      </c>
      <c r="F1096" s="9">
        <v>690705.11196959997</v>
      </c>
      <c r="G1096" s="9">
        <v>2856000</v>
      </c>
      <c r="H1096" s="9">
        <f t="shared" si="42"/>
        <v>690705.11196959997</v>
      </c>
      <c r="I1096" s="26" t="e">
        <f>AVERAGE(#REF!,H1096)</f>
        <v>#REF!</v>
      </c>
      <c r="J1096" s="57">
        <v>508355.09291319997</v>
      </c>
      <c r="K1096" s="49">
        <v>690705.11196959997</v>
      </c>
      <c r="L1096" s="49">
        <v>690705.11196959997</v>
      </c>
    </row>
    <row r="1097" spans="1:12" ht="24.75" x14ac:dyDescent="0.2">
      <c r="A1097" s="113"/>
      <c r="B1097" s="113"/>
      <c r="C1097" s="113"/>
      <c r="D1097" s="8" t="s">
        <v>946</v>
      </c>
      <c r="E1097" s="7" t="s">
        <v>17</v>
      </c>
      <c r="F1097" s="9">
        <v>225231.19347120001</v>
      </c>
      <c r="G1097" s="9">
        <v>190400</v>
      </c>
      <c r="H1097" s="9">
        <f t="shared" si="42"/>
        <v>190400</v>
      </c>
      <c r="I1097" s="26" t="e">
        <f>AVERAGE(#REF!,H1097)</f>
        <v>#REF!</v>
      </c>
      <c r="J1097" s="57">
        <v>165768.8965954</v>
      </c>
      <c r="K1097" s="49">
        <v>190400</v>
      </c>
      <c r="L1097" s="49">
        <v>190400</v>
      </c>
    </row>
    <row r="1098" spans="1:12" ht="33" x14ac:dyDescent="0.2">
      <c r="A1098" s="113"/>
      <c r="B1098" s="113"/>
      <c r="C1098" s="113"/>
      <c r="D1098" s="8" t="s">
        <v>947</v>
      </c>
      <c r="E1098" s="7" t="s">
        <v>17</v>
      </c>
      <c r="F1098" s="9">
        <v>1276305.6857208002</v>
      </c>
      <c r="G1098" s="9">
        <v>809200</v>
      </c>
      <c r="H1098" s="9">
        <f t="shared" si="42"/>
        <v>809200</v>
      </c>
      <c r="I1098" s="26" t="e">
        <f>AVERAGE(#REF!,H1098)</f>
        <v>#REF!</v>
      </c>
      <c r="J1098" s="57">
        <v>939353.83451860002</v>
      </c>
      <c r="K1098" s="49">
        <v>809200</v>
      </c>
      <c r="L1098" s="49">
        <v>809200</v>
      </c>
    </row>
    <row r="1099" spans="1:12" ht="24.75" x14ac:dyDescent="0.2">
      <c r="A1099" s="113"/>
      <c r="B1099" s="113"/>
      <c r="C1099" s="113"/>
      <c r="D1099" s="8" t="s">
        <v>948</v>
      </c>
      <c r="E1099" s="7" t="s">
        <v>17</v>
      </c>
      <c r="F1099" s="9">
        <v>37538.752776000001</v>
      </c>
      <c r="G1099" s="9">
        <v>142800</v>
      </c>
      <c r="H1099" s="9">
        <f t="shared" si="42"/>
        <v>37538.752776000001</v>
      </c>
      <c r="I1099" s="26" t="e">
        <f>AVERAGE(#REF!,H1099)</f>
        <v>#REF!</v>
      </c>
      <c r="J1099" s="57">
        <v>27628.311741999998</v>
      </c>
      <c r="K1099" s="49">
        <v>37538.752776000001</v>
      </c>
      <c r="L1099" s="49">
        <v>37538.752776000001</v>
      </c>
    </row>
    <row r="1100" spans="1:12" ht="11.25" customHeight="1" x14ac:dyDescent="0.2">
      <c r="A1100" s="113"/>
      <c r="B1100" s="113"/>
      <c r="C1100" s="113"/>
      <c r="D1100" s="8" t="s">
        <v>949</v>
      </c>
      <c r="E1100" s="7" t="s">
        <v>17</v>
      </c>
      <c r="F1100" s="9">
        <v>102553.437924</v>
      </c>
      <c r="G1100" s="9">
        <v>333200</v>
      </c>
      <c r="H1100" s="9">
        <f t="shared" si="42"/>
        <v>102553.437924</v>
      </c>
      <c r="I1100" s="26" t="e">
        <f>AVERAGE(#REF!,H1100)</f>
        <v>#REF!</v>
      </c>
      <c r="J1100" s="57">
        <v>75478.755783000001</v>
      </c>
      <c r="K1100" s="49">
        <v>102553.437924</v>
      </c>
      <c r="L1100" s="49">
        <v>102553.437924</v>
      </c>
    </row>
    <row r="1101" spans="1:12" ht="33" x14ac:dyDescent="0.2">
      <c r="A1101" s="113"/>
      <c r="B1101" s="113"/>
      <c r="C1101" s="113"/>
      <c r="D1101" s="8" t="s">
        <v>950</v>
      </c>
      <c r="E1101" s="7" t="s">
        <v>17</v>
      </c>
      <c r="F1101" s="9">
        <v>3453529.5294023999</v>
      </c>
      <c r="G1101" s="9">
        <v>3808000</v>
      </c>
      <c r="H1101" s="9">
        <f t="shared" si="42"/>
        <v>3453529.5294023999</v>
      </c>
      <c r="I1101" s="26" t="e">
        <f>AVERAGE(#REF!,H1101)</f>
        <v>#REF!</v>
      </c>
      <c r="J1101" s="57">
        <v>2541778.3861357998</v>
      </c>
      <c r="K1101" s="49">
        <v>3453529.5294023999</v>
      </c>
      <c r="L1101" s="49">
        <v>3453529.5294023999</v>
      </c>
    </row>
    <row r="1102" spans="1:12" ht="24.75" x14ac:dyDescent="0.2">
      <c r="A1102" s="113"/>
      <c r="B1102" s="113"/>
      <c r="C1102" s="113"/>
      <c r="D1102" s="8" t="s">
        <v>371</v>
      </c>
      <c r="E1102" s="7" t="s">
        <v>17</v>
      </c>
      <c r="F1102" s="9">
        <v>384393.12350880005</v>
      </c>
      <c r="G1102" s="9">
        <v>1130500</v>
      </c>
      <c r="H1102" s="9">
        <f t="shared" si="42"/>
        <v>384393.12350880005</v>
      </c>
      <c r="I1102" s="26" t="e">
        <f>AVERAGE(#REF!,H1102)</f>
        <v>#REF!</v>
      </c>
      <c r="J1102" s="57">
        <v>282911.18543960003</v>
      </c>
      <c r="K1102" s="49">
        <v>384393.12350880005</v>
      </c>
      <c r="L1102" s="49">
        <v>384393.12350880005</v>
      </c>
    </row>
    <row r="1103" spans="1:12" ht="33" x14ac:dyDescent="0.2">
      <c r="A1103" s="113"/>
      <c r="B1103" s="113"/>
      <c r="C1103" s="113"/>
      <c r="D1103" s="8" t="s">
        <v>951</v>
      </c>
      <c r="E1103" s="7" t="s">
        <v>17</v>
      </c>
      <c r="F1103" s="9">
        <v>6756905.3708855994</v>
      </c>
      <c r="G1103" s="9">
        <v>10115000</v>
      </c>
      <c r="H1103" s="9">
        <f t="shared" si="42"/>
        <v>6756905.3708855994</v>
      </c>
      <c r="I1103" s="26" t="e">
        <f>AVERAGE(#REF!,H1103)</f>
        <v>#REF!</v>
      </c>
      <c r="J1103" s="57">
        <v>4973044.4991601994</v>
      </c>
      <c r="K1103" s="49">
        <v>6756905.3708855994</v>
      </c>
      <c r="L1103" s="49">
        <v>6756905.3708855994</v>
      </c>
    </row>
    <row r="1104" spans="1:12" ht="33" x14ac:dyDescent="0.2">
      <c r="A1104" s="113"/>
      <c r="B1104" s="113"/>
      <c r="C1104" s="113"/>
      <c r="D1104" s="8" t="s">
        <v>952</v>
      </c>
      <c r="E1104" s="7" t="s">
        <v>17</v>
      </c>
      <c r="F1104" s="9">
        <v>6756905.3708855994</v>
      </c>
      <c r="G1104" s="9">
        <v>9401000</v>
      </c>
      <c r="H1104" s="9">
        <f t="shared" si="42"/>
        <v>6756905.3708855994</v>
      </c>
      <c r="I1104" s="26" t="e">
        <f>AVERAGE(#REF!,H1104)</f>
        <v>#REF!</v>
      </c>
      <c r="J1104" s="57">
        <v>4973044.4991601994</v>
      </c>
      <c r="K1104" s="49">
        <v>6756905.3708855994</v>
      </c>
      <c r="L1104" s="49">
        <v>6756905.3708855994</v>
      </c>
    </row>
    <row r="1105" spans="1:12" ht="33" x14ac:dyDescent="0.2">
      <c r="A1105" s="113"/>
      <c r="B1105" s="113"/>
      <c r="C1105" s="113"/>
      <c r="D1105" s="8" t="s">
        <v>953</v>
      </c>
      <c r="E1105" s="7" t="s">
        <v>17</v>
      </c>
      <c r="F1105" s="9">
        <v>6756905.3708855994</v>
      </c>
      <c r="G1105" s="9">
        <v>9758000</v>
      </c>
      <c r="H1105" s="9">
        <f t="shared" si="42"/>
        <v>6756905.3708855994</v>
      </c>
      <c r="I1105" s="26" t="e">
        <f>AVERAGE(#REF!,H1105)</f>
        <v>#REF!</v>
      </c>
      <c r="J1105" s="57">
        <v>4973044.4991601994</v>
      </c>
      <c r="K1105" s="49">
        <v>6756905.3708855994</v>
      </c>
      <c r="L1105" s="49">
        <v>6756905.3708855994</v>
      </c>
    </row>
    <row r="1106" spans="1:12" ht="11.25" customHeight="1" x14ac:dyDescent="0.2">
      <c r="A1106" s="113"/>
      <c r="B1106" s="113"/>
      <c r="C1106" s="113"/>
      <c r="D1106" s="8" t="s">
        <v>847</v>
      </c>
      <c r="E1106" s="7" t="s">
        <v>17</v>
      </c>
      <c r="F1106" s="9">
        <v>720737.4373752001</v>
      </c>
      <c r="G1106" s="9">
        <v>499800</v>
      </c>
      <c r="H1106" s="9">
        <f t="shared" si="42"/>
        <v>499800</v>
      </c>
      <c r="I1106" s="26" t="e">
        <f>AVERAGE(#REF!,H1106)</f>
        <v>#REF!</v>
      </c>
      <c r="J1106" s="57">
        <v>530458.71616339998</v>
      </c>
      <c r="K1106" s="49">
        <v>499800</v>
      </c>
      <c r="L1106" s="49">
        <v>499800</v>
      </c>
    </row>
    <row r="1107" spans="1:12" ht="16.5" customHeight="1" x14ac:dyDescent="0.2">
      <c r="A1107" s="113"/>
      <c r="B1107" s="113"/>
      <c r="C1107" s="113"/>
      <c r="D1107" s="86" t="s">
        <v>81</v>
      </c>
      <c r="E1107" s="87"/>
      <c r="F1107" s="87"/>
      <c r="G1107" s="87"/>
      <c r="H1107" s="87"/>
      <c r="I1107" s="87"/>
      <c r="J1107" s="87"/>
      <c r="K1107" s="87"/>
      <c r="L1107" s="88"/>
    </row>
    <row r="1108" spans="1:12" ht="57.75" x14ac:dyDescent="0.2">
      <c r="A1108" s="113"/>
      <c r="B1108" s="113"/>
      <c r="C1108" s="113"/>
      <c r="D1108" s="8" t="s">
        <v>954</v>
      </c>
      <c r="E1108" s="77" t="s">
        <v>82</v>
      </c>
      <c r="F1108" s="79">
        <v>793910.88</v>
      </c>
      <c r="G1108" s="79">
        <v>875126</v>
      </c>
      <c r="H1108" s="79">
        <f>MIN(F1108,G1108)</f>
        <v>793910.88</v>
      </c>
      <c r="I1108" s="136" t="e">
        <f>AVERAGE(#REF!,H1108)</f>
        <v>#REF!</v>
      </c>
      <c r="J1108" s="138">
        <v>584313.96</v>
      </c>
      <c r="K1108" s="121">
        <v>793910.88</v>
      </c>
      <c r="L1108" s="121">
        <v>793910.88</v>
      </c>
    </row>
    <row r="1109" spans="1:12" ht="57.75" x14ac:dyDescent="0.2">
      <c r="A1109" s="113"/>
      <c r="B1109" s="113"/>
      <c r="C1109" s="113"/>
      <c r="D1109" s="8" t="s">
        <v>955</v>
      </c>
      <c r="E1109" s="77"/>
      <c r="F1109" s="79">
        <v>0</v>
      </c>
      <c r="G1109" s="79"/>
      <c r="H1109" s="79">
        <v>0</v>
      </c>
      <c r="I1109" s="137"/>
      <c r="J1109" s="138">
        <v>0</v>
      </c>
      <c r="K1109" s="122"/>
      <c r="L1109" s="122"/>
    </row>
    <row r="1110" spans="1:12" ht="90.75" x14ac:dyDescent="0.2">
      <c r="A1110" s="113"/>
      <c r="B1110" s="113"/>
      <c r="C1110" s="113"/>
      <c r="D1110" s="8" t="s">
        <v>956</v>
      </c>
      <c r="E1110" s="77"/>
      <c r="F1110" s="79">
        <v>0</v>
      </c>
      <c r="G1110" s="79"/>
      <c r="H1110" s="79">
        <v>0</v>
      </c>
      <c r="I1110" s="137"/>
      <c r="J1110" s="138">
        <v>0</v>
      </c>
      <c r="K1110" s="122"/>
      <c r="L1110" s="122"/>
    </row>
    <row r="1111" spans="1:12" ht="49.5" x14ac:dyDescent="0.2">
      <c r="A1111" s="113"/>
      <c r="B1111" s="113"/>
      <c r="C1111" s="113"/>
      <c r="D1111" s="8" t="s">
        <v>957</v>
      </c>
      <c r="E1111" s="77"/>
      <c r="F1111" s="79">
        <v>0</v>
      </c>
      <c r="G1111" s="79"/>
      <c r="H1111" s="79">
        <v>0</v>
      </c>
      <c r="I1111" s="137"/>
      <c r="J1111" s="138">
        <v>0</v>
      </c>
      <c r="K1111" s="122"/>
      <c r="L1111" s="122"/>
    </row>
    <row r="1112" spans="1:12" ht="33" x14ac:dyDescent="0.2">
      <c r="A1112" s="113"/>
      <c r="B1112" s="113"/>
      <c r="C1112" s="113"/>
      <c r="D1112" s="8" t="s">
        <v>958</v>
      </c>
      <c r="E1112" s="77"/>
      <c r="F1112" s="79">
        <v>0</v>
      </c>
      <c r="G1112" s="79"/>
      <c r="H1112" s="79">
        <v>0</v>
      </c>
      <c r="I1112" s="137"/>
      <c r="J1112" s="138">
        <v>0</v>
      </c>
      <c r="K1112" s="122"/>
      <c r="L1112" s="122"/>
    </row>
    <row r="1113" spans="1:12" ht="49.5" x14ac:dyDescent="0.2">
      <c r="A1113" s="113"/>
      <c r="B1113" s="113"/>
      <c r="C1113" s="113"/>
      <c r="D1113" s="8" t="s">
        <v>959</v>
      </c>
      <c r="E1113" s="77"/>
      <c r="F1113" s="79">
        <v>0</v>
      </c>
      <c r="G1113" s="79"/>
      <c r="H1113" s="79">
        <v>0</v>
      </c>
      <c r="I1113" s="137"/>
      <c r="J1113" s="138">
        <v>0</v>
      </c>
      <c r="K1113" s="122"/>
      <c r="L1113" s="122"/>
    </row>
    <row r="1114" spans="1:12" ht="33" x14ac:dyDescent="0.2">
      <c r="A1114" s="113"/>
      <c r="B1114" s="113"/>
      <c r="C1114" s="113"/>
      <c r="D1114" s="8" t="s">
        <v>960</v>
      </c>
      <c r="E1114" s="77"/>
      <c r="F1114" s="79">
        <v>0</v>
      </c>
      <c r="G1114" s="79"/>
      <c r="H1114" s="79">
        <v>0</v>
      </c>
      <c r="I1114" s="137"/>
      <c r="J1114" s="138">
        <v>0</v>
      </c>
      <c r="K1114" s="122"/>
      <c r="L1114" s="122"/>
    </row>
    <row r="1115" spans="1:12" ht="41.25" x14ac:dyDescent="0.2">
      <c r="A1115" s="113"/>
      <c r="B1115" s="113"/>
      <c r="C1115" s="113"/>
      <c r="D1115" s="8" t="s">
        <v>961</v>
      </c>
      <c r="E1115" s="77"/>
      <c r="F1115" s="79">
        <v>0</v>
      </c>
      <c r="G1115" s="79"/>
      <c r="H1115" s="79">
        <v>0</v>
      </c>
      <c r="I1115" s="137"/>
      <c r="J1115" s="138">
        <v>0</v>
      </c>
      <c r="K1115" s="122"/>
      <c r="L1115" s="122"/>
    </row>
    <row r="1116" spans="1:12" ht="33" x14ac:dyDescent="0.2">
      <c r="A1116" s="113"/>
      <c r="B1116" s="113"/>
      <c r="C1116" s="113"/>
      <c r="D1116" s="8" t="s">
        <v>962</v>
      </c>
      <c r="E1116" s="77"/>
      <c r="F1116" s="79">
        <v>0</v>
      </c>
      <c r="G1116" s="79"/>
      <c r="H1116" s="79">
        <v>0</v>
      </c>
      <c r="I1116" s="137"/>
      <c r="J1116" s="138">
        <v>0</v>
      </c>
      <c r="K1116" s="122"/>
      <c r="L1116" s="122"/>
    </row>
    <row r="1117" spans="1:12" ht="33" x14ac:dyDescent="0.2">
      <c r="A1117" s="113"/>
      <c r="B1117" s="113"/>
      <c r="C1117" s="113"/>
      <c r="D1117" s="8" t="s">
        <v>963</v>
      </c>
      <c r="E1117" s="77"/>
      <c r="F1117" s="79">
        <v>0</v>
      </c>
      <c r="G1117" s="79"/>
      <c r="H1117" s="79">
        <v>0</v>
      </c>
      <c r="I1117" s="137"/>
      <c r="J1117" s="138">
        <v>0</v>
      </c>
      <c r="K1117" s="122"/>
      <c r="L1117" s="122"/>
    </row>
    <row r="1118" spans="1:12" ht="33" customHeight="1" x14ac:dyDescent="0.2">
      <c r="A1118" s="113"/>
      <c r="B1118" s="113"/>
      <c r="C1118" s="113"/>
      <c r="D1118" s="8" t="s">
        <v>964</v>
      </c>
      <c r="E1118" s="77"/>
      <c r="F1118" s="79">
        <v>0</v>
      </c>
      <c r="G1118" s="79"/>
      <c r="H1118" s="79">
        <v>0</v>
      </c>
      <c r="I1118" s="137"/>
      <c r="J1118" s="138">
        <v>0</v>
      </c>
      <c r="K1118" s="122"/>
      <c r="L1118" s="122"/>
    </row>
    <row r="1119" spans="1:12" ht="47.25" customHeight="1" x14ac:dyDescent="0.2">
      <c r="A1119" s="113"/>
      <c r="B1119" s="113"/>
      <c r="C1119" s="113"/>
      <c r="D1119" s="8" t="s">
        <v>965</v>
      </c>
      <c r="E1119" s="77"/>
      <c r="F1119" s="79">
        <v>0</v>
      </c>
      <c r="G1119" s="79"/>
      <c r="H1119" s="79">
        <v>0</v>
      </c>
      <c r="I1119" s="137"/>
      <c r="J1119" s="138">
        <v>0</v>
      </c>
      <c r="K1119" s="122"/>
      <c r="L1119" s="122"/>
    </row>
    <row r="1120" spans="1:12" ht="43.5" customHeight="1" x14ac:dyDescent="0.2">
      <c r="A1120" s="113"/>
      <c r="B1120" s="113"/>
      <c r="C1120" s="113"/>
      <c r="D1120" s="8" t="s">
        <v>966</v>
      </c>
      <c r="E1120" s="77"/>
      <c r="F1120" s="79">
        <v>0</v>
      </c>
      <c r="G1120" s="79"/>
      <c r="H1120" s="79">
        <v>0</v>
      </c>
      <c r="I1120" s="137"/>
      <c r="J1120" s="138">
        <v>0</v>
      </c>
      <c r="K1120" s="122"/>
      <c r="L1120" s="122"/>
    </row>
    <row r="1121" spans="1:12" ht="24.75" x14ac:dyDescent="0.2">
      <c r="A1121" s="113"/>
      <c r="B1121" s="113"/>
      <c r="C1121" s="113"/>
      <c r="D1121" s="8" t="s">
        <v>967</v>
      </c>
      <c r="E1121" s="77"/>
      <c r="F1121" s="79">
        <v>0</v>
      </c>
      <c r="G1121" s="79"/>
      <c r="H1121" s="79">
        <v>0</v>
      </c>
      <c r="I1121" s="137"/>
      <c r="J1121" s="138">
        <v>0</v>
      </c>
      <c r="K1121" s="122"/>
      <c r="L1121" s="122"/>
    </row>
    <row r="1122" spans="1:12" ht="52.5" customHeight="1" x14ac:dyDescent="0.2">
      <c r="A1122" s="113"/>
      <c r="B1122" s="113"/>
      <c r="C1122" s="113"/>
      <c r="D1122" s="8" t="s">
        <v>968</v>
      </c>
      <c r="E1122" s="77"/>
      <c r="F1122" s="79">
        <v>0</v>
      </c>
      <c r="G1122" s="79"/>
      <c r="H1122" s="79">
        <v>0</v>
      </c>
      <c r="I1122" s="137"/>
      <c r="J1122" s="138">
        <v>0</v>
      </c>
      <c r="K1122" s="122"/>
      <c r="L1122" s="122"/>
    </row>
    <row r="1123" spans="1:12" ht="24.75" x14ac:dyDescent="0.2">
      <c r="A1123" s="113"/>
      <c r="B1123" s="113"/>
      <c r="C1123" s="113"/>
      <c r="D1123" s="8" t="s">
        <v>99</v>
      </c>
      <c r="E1123" s="77"/>
      <c r="F1123" s="79">
        <v>0</v>
      </c>
      <c r="G1123" s="79"/>
      <c r="H1123" s="79">
        <v>0</v>
      </c>
      <c r="I1123" s="137"/>
      <c r="J1123" s="138">
        <v>0</v>
      </c>
      <c r="K1123" s="122"/>
      <c r="L1123" s="122"/>
    </row>
    <row r="1124" spans="1:12" ht="40.5" customHeight="1" x14ac:dyDescent="0.2">
      <c r="A1124" s="114"/>
      <c r="B1124" s="114"/>
      <c r="C1124" s="114"/>
      <c r="D1124" s="8" t="s">
        <v>969</v>
      </c>
      <c r="E1124" s="77"/>
      <c r="F1124" s="79">
        <v>0</v>
      </c>
      <c r="G1124" s="79"/>
      <c r="H1124" s="79">
        <v>0</v>
      </c>
      <c r="I1124" s="137"/>
      <c r="J1124" s="138">
        <v>0</v>
      </c>
      <c r="K1124" s="123"/>
      <c r="L1124" s="123"/>
    </row>
    <row r="1125" spans="1:12" ht="13.5" customHeight="1" x14ac:dyDescent="0.2">
      <c r="A1125" s="112">
        <v>9</v>
      </c>
      <c r="B1125" s="112" t="s">
        <v>970</v>
      </c>
      <c r="C1125" s="112" t="s">
        <v>971</v>
      </c>
      <c r="D1125" s="86" t="s">
        <v>15</v>
      </c>
      <c r="E1125" s="87"/>
      <c r="F1125" s="87"/>
      <c r="G1125" s="87"/>
      <c r="H1125" s="87"/>
      <c r="I1125" s="87"/>
      <c r="J1125" s="87"/>
      <c r="K1125" s="87"/>
      <c r="L1125" s="88"/>
    </row>
    <row r="1126" spans="1:12" ht="11.25" customHeight="1" x14ac:dyDescent="0.2">
      <c r="A1126" s="113"/>
      <c r="B1126" s="113"/>
      <c r="C1126" s="113"/>
      <c r="D1126" s="8" t="s">
        <v>972</v>
      </c>
      <c r="E1126" s="7" t="s">
        <v>17</v>
      </c>
      <c r="F1126" s="9">
        <v>474300</v>
      </c>
      <c r="G1126" s="9">
        <v>1368500</v>
      </c>
      <c r="H1126" s="9">
        <f>MIN(F1126,G1126)</f>
        <v>474300</v>
      </c>
      <c r="I1126" s="26">
        <f>H1126</f>
        <v>474300</v>
      </c>
      <c r="J1126" s="57">
        <v>0</v>
      </c>
      <c r="K1126" s="49">
        <v>474300</v>
      </c>
      <c r="L1126" s="49">
        <v>474300</v>
      </c>
    </row>
    <row r="1127" spans="1:12" ht="24.75" x14ac:dyDescent="0.2">
      <c r="A1127" s="113"/>
      <c r="B1127" s="113"/>
      <c r="C1127" s="113"/>
      <c r="D1127" s="8" t="s">
        <v>973</v>
      </c>
      <c r="E1127" s="7" t="s">
        <v>17</v>
      </c>
      <c r="F1127" s="9">
        <v>474300</v>
      </c>
      <c r="G1127" s="9">
        <v>1130500</v>
      </c>
      <c r="H1127" s="9">
        <f t="shared" ref="H1127:H1134" si="43">MIN(F1127,G1127)</f>
        <v>474300</v>
      </c>
      <c r="I1127" s="26">
        <f t="shared" ref="I1127:I1134" si="44">H1127</f>
        <v>474300</v>
      </c>
      <c r="J1127" s="57">
        <v>0</v>
      </c>
      <c r="K1127" s="49">
        <v>474300</v>
      </c>
      <c r="L1127" s="49">
        <v>474300</v>
      </c>
    </row>
    <row r="1128" spans="1:12" ht="24.75" x14ac:dyDescent="0.2">
      <c r="A1128" s="113"/>
      <c r="B1128" s="113"/>
      <c r="C1128" s="113"/>
      <c r="D1128" s="8" t="s">
        <v>974</v>
      </c>
      <c r="E1128" s="7" t="s">
        <v>17</v>
      </c>
      <c r="F1128" s="9">
        <v>4885316.5199999996</v>
      </c>
      <c r="G1128" s="9">
        <v>2856000</v>
      </c>
      <c r="H1128" s="9">
        <f t="shared" si="43"/>
        <v>2856000</v>
      </c>
      <c r="I1128" s="26">
        <f t="shared" si="44"/>
        <v>2856000</v>
      </c>
      <c r="J1128" s="57">
        <v>0</v>
      </c>
      <c r="K1128" s="49">
        <v>2856000</v>
      </c>
      <c r="L1128" s="49">
        <v>2856000</v>
      </c>
    </row>
    <row r="1129" spans="1:12" ht="41.25" x14ac:dyDescent="0.2">
      <c r="A1129" s="113"/>
      <c r="B1129" s="113"/>
      <c r="C1129" s="113"/>
      <c r="D1129" s="8" t="s">
        <v>975</v>
      </c>
      <c r="E1129" s="7" t="s">
        <v>17</v>
      </c>
      <c r="F1129" s="9">
        <v>12707894.4</v>
      </c>
      <c r="G1129" s="9">
        <v>8925000</v>
      </c>
      <c r="H1129" s="9">
        <f t="shared" si="43"/>
        <v>8925000</v>
      </c>
      <c r="I1129" s="26">
        <f t="shared" si="44"/>
        <v>8925000</v>
      </c>
      <c r="J1129" s="57">
        <v>0</v>
      </c>
      <c r="K1129" s="49">
        <v>8925000</v>
      </c>
      <c r="L1129" s="49">
        <v>8925000</v>
      </c>
    </row>
    <row r="1130" spans="1:12" ht="24.75" x14ac:dyDescent="0.2">
      <c r="A1130" s="113"/>
      <c r="B1130" s="113"/>
      <c r="C1130" s="113"/>
      <c r="D1130" s="8" t="s">
        <v>976</v>
      </c>
      <c r="E1130" s="7" t="s">
        <v>17</v>
      </c>
      <c r="F1130" s="9">
        <v>109531.9145592</v>
      </c>
      <c r="G1130" s="9">
        <v>261800</v>
      </c>
      <c r="H1130" s="9">
        <f t="shared" si="43"/>
        <v>109531.9145592</v>
      </c>
      <c r="I1130" s="26">
        <f t="shared" si="44"/>
        <v>109531.9145592</v>
      </c>
      <c r="J1130" s="57">
        <v>0</v>
      </c>
      <c r="K1130" s="49">
        <v>109531.9145592</v>
      </c>
      <c r="L1130" s="49">
        <v>109531.9145592</v>
      </c>
    </row>
    <row r="1131" spans="1:12" ht="24.75" x14ac:dyDescent="0.2">
      <c r="A1131" s="113"/>
      <c r="B1131" s="113"/>
      <c r="C1131" s="113"/>
      <c r="D1131" s="8" t="s">
        <v>977</v>
      </c>
      <c r="E1131" s="7" t="s">
        <v>17</v>
      </c>
      <c r="F1131" s="9">
        <v>77459.238192000004</v>
      </c>
      <c r="G1131" s="9">
        <v>101150</v>
      </c>
      <c r="H1131" s="9">
        <f t="shared" si="43"/>
        <v>77459.238192000004</v>
      </c>
      <c r="I1131" s="26" t="e">
        <f>AVERAGE(#REF!,H1131)</f>
        <v>#REF!</v>
      </c>
      <c r="J1131" s="57">
        <v>23459.563442303999</v>
      </c>
      <c r="K1131" s="49">
        <v>77459.238192000004</v>
      </c>
      <c r="L1131" s="49">
        <v>77459.238192000004</v>
      </c>
    </row>
    <row r="1132" spans="1:12" ht="11.25" customHeight="1" x14ac:dyDescent="0.2">
      <c r="A1132" s="113"/>
      <c r="B1132" s="113"/>
      <c r="C1132" s="113"/>
      <c r="D1132" s="8" t="s">
        <v>978</v>
      </c>
      <c r="E1132" s="7" t="s">
        <v>17</v>
      </c>
      <c r="F1132" s="9">
        <v>215137.94099999999</v>
      </c>
      <c r="G1132" s="9">
        <v>190400</v>
      </c>
      <c r="H1132" s="9">
        <f t="shared" si="43"/>
        <v>190400</v>
      </c>
      <c r="I1132" s="26">
        <f t="shared" si="44"/>
        <v>190400</v>
      </c>
      <c r="J1132" s="57">
        <v>0</v>
      </c>
      <c r="K1132" s="49">
        <v>190400</v>
      </c>
      <c r="L1132" s="49">
        <v>190400</v>
      </c>
    </row>
    <row r="1133" spans="1:12" ht="17.25" customHeight="1" x14ac:dyDescent="0.2">
      <c r="A1133" s="113"/>
      <c r="B1133" s="113"/>
      <c r="C1133" s="113"/>
      <c r="D1133" s="8" t="s">
        <v>979</v>
      </c>
      <c r="E1133" s="7" t="s">
        <v>17</v>
      </c>
      <c r="F1133" s="9">
        <v>10053876.84</v>
      </c>
      <c r="G1133" s="9">
        <v>2261000</v>
      </c>
      <c r="H1133" s="9">
        <f t="shared" si="43"/>
        <v>2261000</v>
      </c>
      <c r="I1133" s="26">
        <f t="shared" si="44"/>
        <v>2261000</v>
      </c>
      <c r="J1133" s="57">
        <v>0</v>
      </c>
      <c r="K1133" s="49">
        <v>2261000</v>
      </c>
      <c r="L1133" s="49">
        <v>2261000</v>
      </c>
    </row>
    <row r="1134" spans="1:12" ht="17.25" customHeight="1" x14ac:dyDescent="0.2">
      <c r="A1134" s="113"/>
      <c r="B1134" s="113"/>
      <c r="C1134" s="113"/>
      <c r="D1134" s="8" t="s">
        <v>980</v>
      </c>
      <c r="E1134" s="7" t="s">
        <v>17</v>
      </c>
      <c r="F1134" s="9">
        <v>5803539.9000000004</v>
      </c>
      <c r="G1134" s="9">
        <v>1487500</v>
      </c>
      <c r="H1134" s="9">
        <f t="shared" si="43"/>
        <v>1487500</v>
      </c>
      <c r="I1134" s="26">
        <f t="shared" si="44"/>
        <v>1487500</v>
      </c>
      <c r="J1134" s="57">
        <v>0</v>
      </c>
      <c r="K1134" s="49">
        <v>1487500</v>
      </c>
      <c r="L1134" s="49">
        <v>1487500</v>
      </c>
    </row>
    <row r="1135" spans="1:12" ht="16.5" customHeight="1" x14ac:dyDescent="0.2">
      <c r="A1135" s="113"/>
      <c r="B1135" s="113"/>
      <c r="C1135" s="113"/>
      <c r="D1135" s="86" t="s">
        <v>81</v>
      </c>
      <c r="E1135" s="87"/>
      <c r="F1135" s="87"/>
      <c r="G1135" s="87"/>
      <c r="H1135" s="87"/>
      <c r="I1135" s="87"/>
      <c r="J1135" s="87"/>
      <c r="K1135" s="87"/>
      <c r="L1135" s="88"/>
    </row>
    <row r="1136" spans="1:12" ht="57.75" x14ac:dyDescent="0.2">
      <c r="A1136" s="113"/>
      <c r="B1136" s="113"/>
      <c r="C1136" s="113"/>
      <c r="D1136" s="8" t="s">
        <v>955</v>
      </c>
      <c r="E1136" s="77" t="s">
        <v>82</v>
      </c>
      <c r="F1136" s="79">
        <v>4957200</v>
      </c>
      <c r="G1136" s="79">
        <v>569296</v>
      </c>
      <c r="H1136" s="79">
        <f>MIN(F1136,G1136)</f>
        <v>569296</v>
      </c>
      <c r="I1136" s="136" t="e">
        <f>AVERAGE(#REF!,H1136)</f>
        <v>#REF!</v>
      </c>
      <c r="J1136" s="138">
        <v>0</v>
      </c>
      <c r="K1136" s="121">
        <v>569296</v>
      </c>
      <c r="L1136" s="121">
        <v>569296</v>
      </c>
    </row>
    <row r="1137" spans="1:12" ht="33" x14ac:dyDescent="0.2">
      <c r="A1137" s="113"/>
      <c r="B1137" s="113"/>
      <c r="C1137" s="113"/>
      <c r="D1137" s="8" t="s">
        <v>962</v>
      </c>
      <c r="E1137" s="77"/>
      <c r="F1137" s="79"/>
      <c r="G1137" s="79"/>
      <c r="H1137" s="79"/>
      <c r="I1137" s="137"/>
      <c r="J1137" s="138">
        <v>0</v>
      </c>
      <c r="K1137" s="122"/>
      <c r="L1137" s="122"/>
    </row>
    <row r="1138" spans="1:12" ht="49.5" x14ac:dyDescent="0.2">
      <c r="A1138" s="113"/>
      <c r="B1138" s="113"/>
      <c r="C1138" s="113"/>
      <c r="D1138" s="8" t="s">
        <v>957</v>
      </c>
      <c r="E1138" s="77"/>
      <c r="F1138" s="79"/>
      <c r="G1138" s="79"/>
      <c r="H1138" s="79"/>
      <c r="I1138" s="137"/>
      <c r="J1138" s="138">
        <v>0</v>
      </c>
      <c r="K1138" s="122"/>
      <c r="L1138" s="122"/>
    </row>
    <row r="1139" spans="1:12" ht="140.25" x14ac:dyDescent="0.2">
      <c r="A1139" s="113"/>
      <c r="B1139" s="113"/>
      <c r="C1139" s="113"/>
      <c r="D1139" s="8" t="s">
        <v>965</v>
      </c>
      <c r="E1139" s="77"/>
      <c r="F1139" s="79"/>
      <c r="G1139" s="79"/>
      <c r="H1139" s="79"/>
      <c r="I1139" s="137"/>
      <c r="J1139" s="138">
        <v>0</v>
      </c>
      <c r="K1139" s="122"/>
      <c r="L1139" s="122"/>
    </row>
    <row r="1140" spans="1:12" ht="41.25" x14ac:dyDescent="0.2">
      <c r="A1140" s="113"/>
      <c r="B1140" s="113"/>
      <c r="C1140" s="113"/>
      <c r="D1140" s="8" t="s">
        <v>933</v>
      </c>
      <c r="E1140" s="77"/>
      <c r="F1140" s="79"/>
      <c r="G1140" s="79"/>
      <c r="H1140" s="79"/>
      <c r="I1140" s="137"/>
      <c r="J1140" s="138">
        <v>0</v>
      </c>
      <c r="K1140" s="122"/>
      <c r="L1140" s="122"/>
    </row>
    <row r="1141" spans="1:12" ht="33" x14ac:dyDescent="0.2">
      <c r="A1141" s="113"/>
      <c r="B1141" s="113"/>
      <c r="C1141" s="113"/>
      <c r="D1141" s="8" t="s">
        <v>932</v>
      </c>
      <c r="E1141" s="77"/>
      <c r="F1141" s="79"/>
      <c r="G1141" s="79"/>
      <c r="H1141" s="79"/>
      <c r="I1141" s="137"/>
      <c r="J1141" s="138">
        <v>0</v>
      </c>
      <c r="K1141" s="122"/>
      <c r="L1141" s="122"/>
    </row>
    <row r="1142" spans="1:12" ht="33" x14ac:dyDescent="0.2">
      <c r="A1142" s="113"/>
      <c r="B1142" s="113"/>
      <c r="C1142" s="113"/>
      <c r="D1142" s="8" t="s">
        <v>935</v>
      </c>
      <c r="E1142" s="77"/>
      <c r="F1142" s="79"/>
      <c r="G1142" s="79"/>
      <c r="H1142" s="79"/>
      <c r="I1142" s="137"/>
      <c r="J1142" s="138">
        <v>0</v>
      </c>
      <c r="K1142" s="122"/>
      <c r="L1142" s="122"/>
    </row>
    <row r="1143" spans="1:12" ht="49.5" x14ac:dyDescent="0.2">
      <c r="A1143" s="113"/>
      <c r="B1143" s="113"/>
      <c r="C1143" s="113"/>
      <c r="D1143" s="8" t="s">
        <v>959</v>
      </c>
      <c r="E1143" s="77"/>
      <c r="F1143" s="79"/>
      <c r="G1143" s="79"/>
      <c r="H1143" s="79"/>
      <c r="I1143" s="137"/>
      <c r="J1143" s="138">
        <v>0</v>
      </c>
      <c r="K1143" s="122"/>
      <c r="L1143" s="122"/>
    </row>
    <row r="1144" spans="1:12" ht="24.75" x14ac:dyDescent="0.2">
      <c r="A1144" s="113"/>
      <c r="B1144" s="113"/>
      <c r="C1144" s="113"/>
      <c r="D1144" s="8" t="s">
        <v>99</v>
      </c>
      <c r="E1144" s="77"/>
      <c r="F1144" s="79"/>
      <c r="G1144" s="79"/>
      <c r="H1144" s="79"/>
      <c r="I1144" s="137"/>
      <c r="J1144" s="138">
        <v>0</v>
      </c>
      <c r="K1144" s="122"/>
      <c r="L1144" s="122"/>
    </row>
    <row r="1145" spans="1:12" ht="33" x14ac:dyDescent="0.2">
      <c r="A1145" s="114"/>
      <c r="B1145" s="114"/>
      <c r="C1145" s="114"/>
      <c r="D1145" s="8" t="s">
        <v>926</v>
      </c>
      <c r="E1145" s="77"/>
      <c r="F1145" s="79"/>
      <c r="G1145" s="79"/>
      <c r="H1145" s="79"/>
      <c r="I1145" s="137"/>
      <c r="J1145" s="138">
        <v>0</v>
      </c>
      <c r="K1145" s="123"/>
      <c r="L1145" s="123"/>
    </row>
    <row r="1146" spans="1:12" ht="16.5" customHeight="1" x14ac:dyDescent="0.2">
      <c r="A1146" s="112">
        <v>10</v>
      </c>
      <c r="B1146" s="112" t="s">
        <v>981</v>
      </c>
      <c r="C1146" s="112" t="s">
        <v>982</v>
      </c>
      <c r="D1146" s="86" t="s">
        <v>15</v>
      </c>
      <c r="E1146" s="87"/>
      <c r="F1146" s="87"/>
      <c r="G1146" s="87"/>
      <c r="H1146" s="87"/>
      <c r="I1146" s="87"/>
      <c r="J1146" s="87"/>
      <c r="K1146" s="87"/>
      <c r="L1146" s="88"/>
    </row>
    <row r="1147" spans="1:12" ht="16.5" x14ac:dyDescent="0.2">
      <c r="A1147" s="113"/>
      <c r="B1147" s="113"/>
      <c r="C1147" s="113"/>
      <c r="D1147" s="8" t="s">
        <v>22</v>
      </c>
      <c r="E1147" s="7" t="s">
        <v>17</v>
      </c>
      <c r="F1147" s="9">
        <v>27027.3727248</v>
      </c>
      <c r="G1147" s="9">
        <v>261800</v>
      </c>
      <c r="H1147" s="9">
        <f>MIN(F1147,G1147)</f>
        <v>27027.3727248</v>
      </c>
      <c r="I1147" s="28">
        <f>H1147</f>
        <v>27027.3727248</v>
      </c>
      <c r="J1147" s="57">
        <v>0</v>
      </c>
      <c r="K1147" s="49">
        <v>27027.3727248</v>
      </c>
      <c r="L1147" s="49">
        <v>27027.3727248</v>
      </c>
    </row>
    <row r="1148" spans="1:12" ht="33" x14ac:dyDescent="0.2">
      <c r="A1148" s="113"/>
      <c r="B1148" s="113"/>
      <c r="C1148" s="113"/>
      <c r="D1148" s="8" t="s">
        <v>983</v>
      </c>
      <c r="E1148" s="7" t="s">
        <v>17</v>
      </c>
      <c r="F1148" s="9">
        <v>396780</v>
      </c>
      <c r="G1148" s="9">
        <v>214200</v>
      </c>
      <c r="H1148" s="9">
        <f t="shared" ref="H1148:H1160" si="45">MIN(F1148,G1148)</f>
        <v>214200</v>
      </c>
      <c r="I1148" s="28">
        <f t="shared" ref="I1148:I1160" si="46">H1148</f>
        <v>214200</v>
      </c>
      <c r="J1148" s="57">
        <v>0</v>
      </c>
      <c r="K1148" s="49">
        <v>214200</v>
      </c>
      <c r="L1148" s="49">
        <v>214200</v>
      </c>
    </row>
    <row r="1149" spans="1:12" ht="16.5" x14ac:dyDescent="0.2">
      <c r="A1149" s="113"/>
      <c r="B1149" s="113"/>
      <c r="C1149" s="113"/>
      <c r="D1149" s="8" t="s">
        <v>984</v>
      </c>
      <c r="E1149" s="7" t="s">
        <v>17</v>
      </c>
      <c r="F1149" s="9">
        <v>2695067.46</v>
      </c>
      <c r="G1149" s="9">
        <v>261800</v>
      </c>
      <c r="H1149" s="9">
        <f t="shared" si="45"/>
        <v>261800</v>
      </c>
      <c r="I1149" s="28">
        <f t="shared" si="46"/>
        <v>261800</v>
      </c>
      <c r="J1149" s="57">
        <v>0</v>
      </c>
      <c r="K1149" s="49">
        <v>261800</v>
      </c>
      <c r="L1149" s="49">
        <v>261800</v>
      </c>
    </row>
    <row r="1150" spans="1:12" ht="33" x14ac:dyDescent="0.2">
      <c r="A1150" s="113"/>
      <c r="B1150" s="113"/>
      <c r="C1150" s="113"/>
      <c r="D1150" s="8" t="s">
        <v>985</v>
      </c>
      <c r="E1150" s="7" t="s">
        <v>17</v>
      </c>
      <c r="F1150" s="9">
        <v>896580</v>
      </c>
      <c r="G1150" s="9">
        <v>190400</v>
      </c>
      <c r="H1150" s="9">
        <f t="shared" si="45"/>
        <v>190400</v>
      </c>
      <c r="I1150" s="28">
        <f t="shared" si="46"/>
        <v>190400</v>
      </c>
      <c r="J1150" s="57">
        <v>0</v>
      </c>
      <c r="K1150" s="49">
        <v>190400</v>
      </c>
      <c r="L1150" s="49">
        <v>190400</v>
      </c>
    </row>
    <row r="1151" spans="1:12" ht="33" x14ac:dyDescent="0.2">
      <c r="A1151" s="113"/>
      <c r="B1151" s="113"/>
      <c r="C1151" s="113"/>
      <c r="D1151" s="8" t="s">
        <v>986</v>
      </c>
      <c r="E1151" s="7" t="s">
        <v>17</v>
      </c>
      <c r="F1151" s="9">
        <v>163291.65595764003</v>
      </c>
      <c r="G1151" s="9">
        <v>1011500</v>
      </c>
      <c r="H1151" s="9">
        <f t="shared" si="45"/>
        <v>163291.65595764003</v>
      </c>
      <c r="I1151" s="28">
        <f t="shared" si="46"/>
        <v>163291.65595764003</v>
      </c>
      <c r="J1151" s="57">
        <v>0</v>
      </c>
      <c r="K1151" s="49">
        <v>163291.65595764003</v>
      </c>
      <c r="L1151" s="49">
        <v>163291.65595764003</v>
      </c>
    </row>
    <row r="1152" spans="1:12" ht="33" x14ac:dyDescent="0.2">
      <c r="A1152" s="113"/>
      <c r="B1152" s="113"/>
      <c r="C1152" s="113"/>
      <c r="D1152" s="8" t="s">
        <v>987</v>
      </c>
      <c r="E1152" s="7" t="s">
        <v>17</v>
      </c>
      <c r="F1152" s="9">
        <v>1213239</v>
      </c>
      <c r="G1152" s="9">
        <v>380800</v>
      </c>
      <c r="H1152" s="9">
        <f t="shared" si="45"/>
        <v>380800</v>
      </c>
      <c r="I1152" s="28">
        <f t="shared" si="46"/>
        <v>380800</v>
      </c>
      <c r="J1152" s="57">
        <v>0</v>
      </c>
      <c r="K1152" s="49">
        <v>380800</v>
      </c>
      <c r="L1152" s="49">
        <v>380800</v>
      </c>
    </row>
    <row r="1153" spans="1:12" ht="41.25" x14ac:dyDescent="0.2">
      <c r="A1153" s="113"/>
      <c r="B1153" s="113"/>
      <c r="C1153" s="113"/>
      <c r="D1153" s="8" t="s">
        <v>988</v>
      </c>
      <c r="E1153" s="7" t="s">
        <v>17</v>
      </c>
      <c r="F1153" s="9">
        <v>1270532.3999999999</v>
      </c>
      <c r="G1153" s="9">
        <v>737800</v>
      </c>
      <c r="H1153" s="9">
        <f t="shared" si="45"/>
        <v>737800</v>
      </c>
      <c r="I1153" s="28">
        <f t="shared" si="46"/>
        <v>737800</v>
      </c>
      <c r="J1153" s="57">
        <v>0</v>
      </c>
      <c r="K1153" s="49">
        <v>737800</v>
      </c>
      <c r="L1153" s="49">
        <v>737800</v>
      </c>
    </row>
    <row r="1154" spans="1:12" ht="33" x14ac:dyDescent="0.2">
      <c r="A1154" s="113"/>
      <c r="B1154" s="113"/>
      <c r="C1154" s="113"/>
      <c r="D1154" s="8" t="s">
        <v>989</v>
      </c>
      <c r="E1154" s="7" t="s">
        <v>17</v>
      </c>
      <c r="F1154" s="9">
        <v>1371900</v>
      </c>
      <c r="G1154" s="9">
        <v>380800</v>
      </c>
      <c r="H1154" s="9">
        <f t="shared" si="45"/>
        <v>380800</v>
      </c>
      <c r="I1154" s="28">
        <f t="shared" si="46"/>
        <v>380800</v>
      </c>
      <c r="J1154" s="57">
        <v>0</v>
      </c>
      <c r="K1154" s="49">
        <v>380800</v>
      </c>
      <c r="L1154" s="49">
        <v>380800</v>
      </c>
    </row>
    <row r="1155" spans="1:12" ht="33" x14ac:dyDescent="0.2">
      <c r="A1155" s="113"/>
      <c r="B1155" s="113"/>
      <c r="C1155" s="113"/>
      <c r="D1155" s="8" t="s">
        <v>990</v>
      </c>
      <c r="E1155" s="7" t="s">
        <v>17</v>
      </c>
      <c r="F1155" s="9">
        <v>531420</v>
      </c>
      <c r="G1155" s="9">
        <v>499800</v>
      </c>
      <c r="H1155" s="9">
        <f t="shared" si="45"/>
        <v>499800</v>
      </c>
      <c r="I1155" s="28">
        <f t="shared" si="46"/>
        <v>499800</v>
      </c>
      <c r="J1155" s="57">
        <v>0</v>
      </c>
      <c r="K1155" s="49">
        <v>499800</v>
      </c>
      <c r="L1155" s="49">
        <v>499800</v>
      </c>
    </row>
    <row r="1156" spans="1:12" ht="24.75" x14ac:dyDescent="0.2">
      <c r="A1156" s="113"/>
      <c r="B1156" s="113"/>
      <c r="C1156" s="113"/>
      <c r="D1156" s="8" t="s">
        <v>991</v>
      </c>
      <c r="E1156" s="7" t="s">
        <v>17</v>
      </c>
      <c r="F1156" s="9">
        <v>376910.4</v>
      </c>
      <c r="G1156" s="9">
        <v>452200</v>
      </c>
      <c r="H1156" s="9">
        <f t="shared" si="45"/>
        <v>376910.4</v>
      </c>
      <c r="I1156" s="28">
        <f t="shared" si="46"/>
        <v>376910.4</v>
      </c>
      <c r="J1156" s="57">
        <v>0</v>
      </c>
      <c r="K1156" s="49">
        <v>376910.4</v>
      </c>
      <c r="L1156" s="49">
        <v>376910.4</v>
      </c>
    </row>
    <row r="1157" spans="1:12" ht="33" x14ac:dyDescent="0.2">
      <c r="A1157" s="113"/>
      <c r="B1157" s="113"/>
      <c r="C1157" s="113"/>
      <c r="D1157" s="8" t="s">
        <v>325</v>
      </c>
      <c r="E1157" s="7" t="s">
        <v>17</v>
      </c>
      <c r="F1157" s="9">
        <v>1687284</v>
      </c>
      <c r="G1157" s="9">
        <v>345100</v>
      </c>
      <c r="H1157" s="9">
        <f t="shared" si="45"/>
        <v>345100</v>
      </c>
      <c r="I1157" s="28">
        <f t="shared" si="46"/>
        <v>345100</v>
      </c>
      <c r="J1157" s="57">
        <v>0</v>
      </c>
      <c r="K1157" s="49">
        <v>345100</v>
      </c>
      <c r="L1157" s="49">
        <v>345100</v>
      </c>
    </row>
    <row r="1158" spans="1:12" ht="16.5" customHeight="1" x14ac:dyDescent="0.2">
      <c r="A1158" s="113"/>
      <c r="B1158" s="113"/>
      <c r="C1158" s="113"/>
      <c r="D1158" s="8" t="s">
        <v>992</v>
      </c>
      <c r="E1158" s="7" t="s">
        <v>17</v>
      </c>
      <c r="F1158" s="9">
        <v>199104</v>
      </c>
      <c r="G1158" s="9">
        <v>261800</v>
      </c>
      <c r="H1158" s="9">
        <f t="shared" si="45"/>
        <v>199104</v>
      </c>
      <c r="I1158" s="28">
        <f t="shared" si="46"/>
        <v>199104</v>
      </c>
      <c r="J1158" s="57">
        <v>0</v>
      </c>
      <c r="K1158" s="49">
        <v>199104</v>
      </c>
      <c r="L1158" s="49">
        <v>199104</v>
      </c>
    </row>
    <row r="1159" spans="1:12" ht="33" x14ac:dyDescent="0.2">
      <c r="A1159" s="113"/>
      <c r="B1159" s="113"/>
      <c r="C1159" s="113"/>
      <c r="D1159" s="8" t="s">
        <v>993</v>
      </c>
      <c r="E1159" s="7" t="s">
        <v>17</v>
      </c>
      <c r="F1159" s="9">
        <v>813511.2</v>
      </c>
      <c r="G1159" s="9">
        <v>499800</v>
      </c>
      <c r="H1159" s="9">
        <f t="shared" si="45"/>
        <v>499800</v>
      </c>
      <c r="I1159" s="28">
        <f t="shared" si="46"/>
        <v>499800</v>
      </c>
      <c r="J1159" s="57">
        <v>0</v>
      </c>
      <c r="K1159" s="49">
        <v>499800</v>
      </c>
      <c r="L1159" s="49">
        <v>499800</v>
      </c>
    </row>
    <row r="1160" spans="1:12" ht="33" x14ac:dyDescent="0.2">
      <c r="A1160" s="113"/>
      <c r="B1160" s="113"/>
      <c r="C1160" s="113"/>
      <c r="D1160" s="8" t="s">
        <v>994</v>
      </c>
      <c r="E1160" s="7" t="s">
        <v>17</v>
      </c>
      <c r="F1160" s="9">
        <v>2505324</v>
      </c>
      <c r="G1160" s="9">
        <v>1487500</v>
      </c>
      <c r="H1160" s="9">
        <f t="shared" si="45"/>
        <v>1487500</v>
      </c>
      <c r="I1160" s="28">
        <f t="shared" si="46"/>
        <v>1487500</v>
      </c>
      <c r="J1160" s="57">
        <v>0</v>
      </c>
      <c r="K1160" s="49">
        <v>1487500</v>
      </c>
      <c r="L1160" s="49">
        <v>1487500</v>
      </c>
    </row>
    <row r="1161" spans="1:12" ht="16.5" customHeight="1" x14ac:dyDescent="0.2">
      <c r="A1161" s="113"/>
      <c r="B1161" s="113"/>
      <c r="C1161" s="113"/>
      <c r="D1161" s="86" t="s">
        <v>81</v>
      </c>
      <c r="E1161" s="87"/>
      <c r="F1161" s="87"/>
      <c r="G1161" s="87"/>
      <c r="H1161" s="87"/>
      <c r="I1161" s="87"/>
      <c r="J1161" s="87"/>
      <c r="K1161" s="87"/>
      <c r="L1161" s="88"/>
    </row>
    <row r="1162" spans="1:12" ht="16.5" x14ac:dyDescent="0.2">
      <c r="A1162" s="113"/>
      <c r="B1162" s="113"/>
      <c r="C1162" s="113"/>
      <c r="D1162" s="8" t="s">
        <v>468</v>
      </c>
      <c r="E1162" s="77" t="s">
        <v>82</v>
      </c>
      <c r="F1162" s="79">
        <v>88653.381600000008</v>
      </c>
      <c r="G1162" s="79">
        <v>378552</v>
      </c>
      <c r="H1162" s="79">
        <f>MIN(F1162,G1162)</f>
        <v>88653.381600000008</v>
      </c>
      <c r="I1162" s="141" t="e">
        <f>AVERAGE(#REF!,H1162)</f>
        <v>#REF!</v>
      </c>
      <c r="J1162" s="138">
        <v>65248.392199999995</v>
      </c>
      <c r="K1162" s="121">
        <v>88653.381600000008</v>
      </c>
      <c r="L1162" s="121">
        <v>88653.381600000008</v>
      </c>
    </row>
    <row r="1163" spans="1:12" ht="24.75" x14ac:dyDescent="0.2">
      <c r="A1163" s="113"/>
      <c r="B1163" s="113"/>
      <c r="C1163" s="113"/>
      <c r="D1163" s="8" t="s">
        <v>995</v>
      </c>
      <c r="E1163" s="77"/>
      <c r="F1163" s="79">
        <v>0</v>
      </c>
      <c r="G1163" s="79"/>
      <c r="H1163" s="79">
        <v>0</v>
      </c>
      <c r="I1163" s="142"/>
      <c r="J1163" s="138">
        <v>0</v>
      </c>
      <c r="K1163" s="122"/>
      <c r="L1163" s="122"/>
    </row>
    <row r="1164" spans="1:12" ht="49.5" x14ac:dyDescent="0.2">
      <c r="A1164" s="113"/>
      <c r="B1164" s="113"/>
      <c r="C1164" s="113"/>
      <c r="D1164" s="8" t="s">
        <v>996</v>
      </c>
      <c r="E1164" s="77"/>
      <c r="F1164" s="79">
        <v>0</v>
      </c>
      <c r="G1164" s="79"/>
      <c r="H1164" s="79">
        <v>0</v>
      </c>
      <c r="I1164" s="142"/>
      <c r="J1164" s="138">
        <v>0</v>
      </c>
      <c r="K1164" s="122"/>
      <c r="L1164" s="122"/>
    </row>
    <row r="1165" spans="1:12" ht="24.75" x14ac:dyDescent="0.2">
      <c r="A1165" s="113"/>
      <c r="B1165" s="113"/>
      <c r="C1165" s="113"/>
      <c r="D1165" s="8" t="s">
        <v>405</v>
      </c>
      <c r="E1165" s="77"/>
      <c r="F1165" s="79">
        <v>0</v>
      </c>
      <c r="G1165" s="79"/>
      <c r="H1165" s="79">
        <v>0</v>
      </c>
      <c r="I1165" s="142"/>
      <c r="J1165" s="138">
        <v>0</v>
      </c>
      <c r="K1165" s="122"/>
      <c r="L1165" s="122"/>
    </row>
    <row r="1166" spans="1:12" ht="16.5" x14ac:dyDescent="0.2">
      <c r="A1166" s="113"/>
      <c r="B1166" s="113"/>
      <c r="C1166" s="113"/>
      <c r="D1166" s="8" t="s">
        <v>997</v>
      </c>
      <c r="E1166" s="77"/>
      <c r="F1166" s="79">
        <v>0</v>
      </c>
      <c r="G1166" s="79"/>
      <c r="H1166" s="79">
        <v>0</v>
      </c>
      <c r="I1166" s="142"/>
      <c r="J1166" s="138">
        <v>0</v>
      </c>
      <c r="K1166" s="122"/>
      <c r="L1166" s="122"/>
    </row>
    <row r="1167" spans="1:12" ht="16.5" x14ac:dyDescent="0.2">
      <c r="A1167" s="113"/>
      <c r="B1167" s="113"/>
      <c r="C1167" s="113"/>
      <c r="D1167" s="8" t="s">
        <v>669</v>
      </c>
      <c r="E1167" s="77"/>
      <c r="F1167" s="79">
        <v>0</v>
      </c>
      <c r="G1167" s="79"/>
      <c r="H1167" s="79">
        <v>0</v>
      </c>
      <c r="I1167" s="142"/>
      <c r="J1167" s="138">
        <v>0</v>
      </c>
      <c r="K1167" s="122"/>
      <c r="L1167" s="122"/>
    </row>
    <row r="1168" spans="1:12" ht="33" x14ac:dyDescent="0.2">
      <c r="A1168" s="113"/>
      <c r="B1168" s="113"/>
      <c r="C1168" s="113"/>
      <c r="D1168" s="8" t="s">
        <v>998</v>
      </c>
      <c r="E1168" s="77"/>
      <c r="F1168" s="79">
        <v>0</v>
      </c>
      <c r="G1168" s="79"/>
      <c r="H1168" s="79">
        <v>0</v>
      </c>
      <c r="I1168" s="142"/>
      <c r="J1168" s="138">
        <v>0</v>
      </c>
      <c r="K1168" s="122"/>
      <c r="L1168" s="122"/>
    </row>
    <row r="1169" spans="1:12" ht="24.75" x14ac:dyDescent="0.2">
      <c r="A1169" s="113"/>
      <c r="B1169" s="113"/>
      <c r="C1169" s="113"/>
      <c r="D1169" s="8" t="s">
        <v>99</v>
      </c>
      <c r="E1169" s="77"/>
      <c r="F1169" s="79">
        <v>0</v>
      </c>
      <c r="G1169" s="79"/>
      <c r="H1169" s="79">
        <v>0</v>
      </c>
      <c r="I1169" s="142"/>
      <c r="J1169" s="138">
        <v>0</v>
      </c>
      <c r="K1169" s="122"/>
      <c r="L1169" s="122"/>
    </row>
    <row r="1170" spans="1:12" ht="24.75" x14ac:dyDescent="0.2">
      <c r="A1170" s="114"/>
      <c r="B1170" s="114"/>
      <c r="C1170" s="114"/>
      <c r="D1170" s="8" t="s">
        <v>999</v>
      </c>
      <c r="E1170" s="77"/>
      <c r="F1170" s="79">
        <v>0</v>
      </c>
      <c r="G1170" s="79"/>
      <c r="H1170" s="79">
        <v>0</v>
      </c>
      <c r="I1170" s="142"/>
      <c r="J1170" s="138">
        <v>0</v>
      </c>
      <c r="K1170" s="123"/>
      <c r="L1170" s="123"/>
    </row>
    <row r="1171" spans="1:12" ht="14.25" customHeight="1" x14ac:dyDescent="0.2">
      <c r="A1171" s="112">
        <v>11</v>
      </c>
      <c r="B1171" s="112" t="s">
        <v>1000</v>
      </c>
      <c r="C1171" s="112" t="s">
        <v>1001</v>
      </c>
      <c r="D1171" s="86" t="s">
        <v>15</v>
      </c>
      <c r="E1171" s="87"/>
      <c r="F1171" s="87"/>
      <c r="G1171" s="87"/>
      <c r="H1171" s="87"/>
      <c r="I1171" s="87"/>
      <c r="J1171" s="87"/>
      <c r="K1171" s="87"/>
      <c r="L1171" s="88"/>
    </row>
    <row r="1172" spans="1:12" ht="27" customHeight="1" x14ac:dyDescent="0.2">
      <c r="A1172" s="113"/>
      <c r="B1172" s="113"/>
      <c r="C1172" s="113"/>
      <c r="D1172" s="8" t="s">
        <v>1002</v>
      </c>
      <c r="E1172" s="7" t="s">
        <v>17</v>
      </c>
      <c r="F1172" s="9">
        <v>263078.24830560002</v>
      </c>
      <c r="G1172" s="9">
        <v>1487500</v>
      </c>
      <c r="H1172" s="9">
        <f>MIN(F1172,G1172)</f>
        <v>263078.24830560002</v>
      </c>
      <c r="I1172" s="28" t="e">
        <f>AVERAGE(#REF!,H1172)</f>
        <v>#REF!</v>
      </c>
      <c r="J1172" s="57">
        <v>193624.11692520001</v>
      </c>
      <c r="K1172" s="49">
        <v>263078.24830560002</v>
      </c>
      <c r="L1172" s="49">
        <v>263078.24830560002</v>
      </c>
    </row>
    <row r="1173" spans="1:12" ht="24.75" x14ac:dyDescent="0.2">
      <c r="A1173" s="113"/>
      <c r="B1173" s="113"/>
      <c r="C1173" s="113"/>
      <c r="D1173" s="8" t="s">
        <v>1003</v>
      </c>
      <c r="E1173" s="7" t="s">
        <v>17</v>
      </c>
      <c r="F1173" s="9">
        <v>315694.69187759998</v>
      </c>
      <c r="G1173" s="9">
        <v>499800</v>
      </c>
      <c r="H1173" s="9">
        <f t="shared" ref="H1173:H1186" si="47">MIN(F1173,G1173)</f>
        <v>315694.69187759998</v>
      </c>
      <c r="I1173" s="28" t="e">
        <f>AVERAGE(#REF!,H1173)</f>
        <v>#REF!</v>
      </c>
      <c r="J1173" s="57">
        <v>232349.52462419998</v>
      </c>
      <c r="K1173" s="49">
        <v>315694.69187759998</v>
      </c>
      <c r="L1173" s="49">
        <v>315694.69187759998</v>
      </c>
    </row>
    <row r="1174" spans="1:12" ht="16.5" x14ac:dyDescent="0.2">
      <c r="A1174" s="113"/>
      <c r="B1174" s="113"/>
      <c r="C1174" s="113"/>
      <c r="D1174" s="8" t="s">
        <v>22</v>
      </c>
      <c r="E1174" s="7" t="s">
        <v>17</v>
      </c>
      <c r="F1174" s="9">
        <v>91200.512339999987</v>
      </c>
      <c r="G1174" s="9">
        <v>261800</v>
      </c>
      <c r="H1174" s="9">
        <f t="shared" si="47"/>
        <v>91200.512339999987</v>
      </c>
      <c r="I1174" s="28" t="e">
        <f>AVERAGE(#REF!,H1174)</f>
        <v>#REF!</v>
      </c>
      <c r="J1174" s="57">
        <v>67123.066154999993</v>
      </c>
      <c r="K1174" s="49">
        <v>91200.512339999987</v>
      </c>
      <c r="L1174" s="49">
        <v>91200.512339999987</v>
      </c>
    </row>
    <row r="1175" spans="1:12" ht="41.25" x14ac:dyDescent="0.2">
      <c r="A1175" s="113"/>
      <c r="B1175" s="113"/>
      <c r="C1175" s="113"/>
      <c r="D1175" s="8" t="s">
        <v>1004</v>
      </c>
      <c r="E1175" s="7" t="s">
        <v>17</v>
      </c>
      <c r="F1175" s="9">
        <v>385847.30360399996</v>
      </c>
      <c r="G1175" s="9">
        <v>452200</v>
      </c>
      <c r="H1175" s="9">
        <f t="shared" si="47"/>
        <v>385847.30360399996</v>
      </c>
      <c r="I1175" s="28" t="e">
        <f>AVERAGE(#REF!,H1175)</f>
        <v>#REF!</v>
      </c>
      <c r="J1175" s="57">
        <v>283981.453843</v>
      </c>
      <c r="K1175" s="49">
        <v>385847.30360399996</v>
      </c>
      <c r="L1175" s="49">
        <v>385847.30360399996</v>
      </c>
    </row>
    <row r="1176" spans="1:12" ht="24.75" x14ac:dyDescent="0.2">
      <c r="A1176" s="113"/>
      <c r="B1176" s="113"/>
      <c r="C1176" s="113"/>
      <c r="D1176" s="8" t="s">
        <v>1005</v>
      </c>
      <c r="E1176" s="7" t="s">
        <v>17</v>
      </c>
      <c r="F1176" s="9">
        <v>438462.42399119999</v>
      </c>
      <c r="G1176" s="9">
        <v>1011500</v>
      </c>
      <c r="H1176" s="9">
        <f t="shared" si="47"/>
        <v>438462.42399119999</v>
      </c>
      <c r="I1176" s="28" t="e">
        <f>AVERAGE(#REF!,H1176)</f>
        <v>#REF!</v>
      </c>
      <c r="J1176" s="57">
        <v>322705.88768539997</v>
      </c>
      <c r="K1176" s="49">
        <v>438462.42399119999</v>
      </c>
      <c r="L1176" s="49">
        <v>438462.42399119999</v>
      </c>
    </row>
    <row r="1177" spans="1:12" ht="24.75" x14ac:dyDescent="0.2">
      <c r="A1177" s="113"/>
      <c r="B1177" s="113"/>
      <c r="C1177" s="113"/>
      <c r="D1177" s="8" t="s">
        <v>1006</v>
      </c>
      <c r="E1177" s="7" t="s">
        <v>17</v>
      </c>
      <c r="F1177" s="9">
        <v>263078.24830560002</v>
      </c>
      <c r="G1177" s="9">
        <v>490886.9</v>
      </c>
      <c r="H1177" s="9">
        <f t="shared" si="47"/>
        <v>263078.24830560002</v>
      </c>
      <c r="I1177" s="28" t="e">
        <f>AVERAGE(#REF!,H1177)</f>
        <v>#REF!</v>
      </c>
      <c r="J1177" s="57">
        <v>193624.11692520001</v>
      </c>
      <c r="K1177" s="49">
        <v>263078.24830560002</v>
      </c>
      <c r="L1177" s="49">
        <v>263078.24830560002</v>
      </c>
    </row>
    <row r="1178" spans="1:12" ht="24.75" x14ac:dyDescent="0.2">
      <c r="A1178" s="113"/>
      <c r="B1178" s="113"/>
      <c r="C1178" s="113"/>
      <c r="D1178" s="8" t="s">
        <v>438</v>
      </c>
      <c r="E1178" s="7" t="s">
        <v>17</v>
      </c>
      <c r="F1178" s="9">
        <v>49108.680667199995</v>
      </c>
      <c r="G1178" s="9">
        <v>214200</v>
      </c>
      <c r="H1178" s="9">
        <f t="shared" si="47"/>
        <v>49108.680667199995</v>
      </c>
      <c r="I1178" s="28" t="e">
        <f>AVERAGE(#REF!,H1178)</f>
        <v>#REF!</v>
      </c>
      <c r="J1178" s="57">
        <v>36143.713852399997</v>
      </c>
      <c r="K1178" s="49">
        <v>49108.680667199995</v>
      </c>
      <c r="L1178" s="49">
        <v>49108.680667199995</v>
      </c>
    </row>
    <row r="1179" spans="1:12" ht="41.25" x14ac:dyDescent="0.2">
      <c r="A1179" s="113"/>
      <c r="B1179" s="113"/>
      <c r="C1179" s="113"/>
      <c r="D1179" s="8" t="s">
        <v>1007</v>
      </c>
      <c r="E1179" s="7" t="s">
        <v>17</v>
      </c>
      <c r="F1179" s="9">
        <v>131539.12415280001</v>
      </c>
      <c r="G1179" s="9">
        <v>499800</v>
      </c>
      <c r="H1179" s="9">
        <f t="shared" si="47"/>
        <v>131539.12415280001</v>
      </c>
      <c r="I1179" s="28" t="e">
        <f>AVERAGE(#REF!,H1179)</f>
        <v>#REF!</v>
      </c>
      <c r="J1179" s="57">
        <v>96812.058462600005</v>
      </c>
      <c r="K1179" s="49">
        <v>131539.12415280001</v>
      </c>
      <c r="L1179" s="49">
        <v>131539.12415280001</v>
      </c>
    </row>
    <row r="1180" spans="1:12" ht="33" x14ac:dyDescent="0.2">
      <c r="A1180" s="113"/>
      <c r="B1180" s="113"/>
      <c r="C1180" s="113"/>
      <c r="D1180" s="8" t="s">
        <v>1008</v>
      </c>
      <c r="E1180" s="7" t="s">
        <v>17</v>
      </c>
      <c r="F1180" s="9">
        <v>12628.4757312</v>
      </c>
      <c r="G1180" s="9">
        <v>142800</v>
      </c>
      <c r="H1180" s="9">
        <f t="shared" si="47"/>
        <v>12628.4757312</v>
      </c>
      <c r="I1180" s="28" t="e">
        <f>AVERAGE(#REF!,H1180)</f>
        <v>#REF!</v>
      </c>
      <c r="J1180" s="57">
        <v>9294.4873903999996</v>
      </c>
      <c r="K1180" s="49">
        <v>12628.4757312</v>
      </c>
      <c r="L1180" s="49">
        <v>12628.4757312</v>
      </c>
    </row>
    <row r="1181" spans="1:12" ht="33" x14ac:dyDescent="0.2">
      <c r="A1181" s="113"/>
      <c r="B1181" s="113"/>
      <c r="C1181" s="113"/>
      <c r="D1181" s="8" t="s">
        <v>1009</v>
      </c>
      <c r="E1181" s="7" t="s">
        <v>17</v>
      </c>
      <c r="F1181" s="9">
        <v>43845.051532799996</v>
      </c>
      <c r="G1181" s="9">
        <v>77350</v>
      </c>
      <c r="H1181" s="9">
        <f t="shared" si="47"/>
        <v>43845.051532799996</v>
      </c>
      <c r="I1181" s="28" t="e">
        <f>AVERAGE(#REF!,H1181)</f>
        <v>#REF!</v>
      </c>
      <c r="J1181" s="57">
        <v>32269.712297599999</v>
      </c>
      <c r="K1181" s="49">
        <v>43845.051532799996</v>
      </c>
      <c r="L1181" s="49">
        <v>43845.051532799996</v>
      </c>
    </row>
    <row r="1182" spans="1:12" ht="49.5" x14ac:dyDescent="0.2">
      <c r="A1182" s="113"/>
      <c r="B1182" s="113"/>
      <c r="C1182" s="113"/>
      <c r="D1182" s="8" t="s">
        <v>1010</v>
      </c>
      <c r="E1182" s="7" t="s">
        <v>17</v>
      </c>
      <c r="F1182" s="9">
        <v>149077.9386768</v>
      </c>
      <c r="G1182" s="9">
        <v>214200</v>
      </c>
      <c r="H1182" s="9">
        <f t="shared" si="47"/>
        <v>149077.9386768</v>
      </c>
      <c r="I1182" s="28" t="e">
        <f>AVERAGE(#REF!,H1182)</f>
        <v>#REF!</v>
      </c>
      <c r="J1182" s="57">
        <v>109720.5276956</v>
      </c>
      <c r="K1182" s="49">
        <v>149077.9386768</v>
      </c>
      <c r="L1182" s="49">
        <v>149077.9386768</v>
      </c>
    </row>
    <row r="1183" spans="1:12" ht="24.75" x14ac:dyDescent="0.2">
      <c r="A1183" s="113"/>
      <c r="B1183" s="113"/>
      <c r="C1183" s="113"/>
      <c r="D1183" s="8" t="s">
        <v>1011</v>
      </c>
      <c r="E1183" s="7" t="s">
        <v>17</v>
      </c>
      <c r="F1183" s="9">
        <v>119263.93876319999</v>
      </c>
      <c r="G1183" s="9">
        <v>261800</v>
      </c>
      <c r="H1183" s="9">
        <f t="shared" si="47"/>
        <v>119263.93876319999</v>
      </c>
      <c r="I1183" s="28" t="e">
        <f>AVERAGE(#REF!,H1183)</f>
        <v>#REF!</v>
      </c>
      <c r="J1183" s="57">
        <v>87777.590784399988</v>
      </c>
      <c r="K1183" s="49">
        <v>119263.93876319999</v>
      </c>
      <c r="L1183" s="49">
        <v>119263.93876319999</v>
      </c>
    </row>
    <row r="1184" spans="1:12" ht="33" x14ac:dyDescent="0.2">
      <c r="A1184" s="113"/>
      <c r="B1184" s="113"/>
      <c r="C1184" s="113"/>
      <c r="D1184" s="8" t="s">
        <v>1012</v>
      </c>
      <c r="E1184" s="7" t="s">
        <v>17</v>
      </c>
      <c r="F1184" s="9">
        <v>83834.342558400007</v>
      </c>
      <c r="G1184" s="9">
        <v>190400</v>
      </c>
      <c r="H1184" s="9">
        <f t="shared" si="47"/>
        <v>83834.342558400007</v>
      </c>
      <c r="I1184" s="28" t="e">
        <f>AVERAGE(#REF!,H1184)</f>
        <v>#REF!</v>
      </c>
      <c r="J1184" s="57">
        <v>61701.606462800002</v>
      </c>
      <c r="K1184" s="49">
        <v>83834.342558400007</v>
      </c>
      <c r="L1184" s="49">
        <v>83834.342558400007</v>
      </c>
    </row>
    <row r="1185" spans="1:12" ht="24.75" x14ac:dyDescent="0.2">
      <c r="A1185" s="113"/>
      <c r="B1185" s="113"/>
      <c r="C1185" s="113"/>
      <c r="D1185" s="8" t="s">
        <v>55</v>
      </c>
      <c r="E1185" s="7" t="s">
        <v>17</v>
      </c>
      <c r="F1185" s="9">
        <v>561235.44884400012</v>
      </c>
      <c r="G1185" s="9">
        <v>2261000</v>
      </c>
      <c r="H1185" s="9">
        <f t="shared" si="47"/>
        <v>561235.44884400012</v>
      </c>
      <c r="I1185" s="28" t="e">
        <f>AVERAGE(#REF!,H1185)</f>
        <v>#REF!</v>
      </c>
      <c r="J1185" s="57">
        <v>413066.14617299999</v>
      </c>
      <c r="K1185" s="49">
        <v>561235.44884400012</v>
      </c>
      <c r="L1185" s="49">
        <v>561235.44884400012</v>
      </c>
    </row>
    <row r="1186" spans="1:12" ht="41.25" x14ac:dyDescent="0.2">
      <c r="A1186" s="113"/>
      <c r="B1186" s="113"/>
      <c r="C1186" s="113"/>
      <c r="D1186" s="52" t="s">
        <v>1013</v>
      </c>
      <c r="E1186" s="7" t="s">
        <v>17</v>
      </c>
      <c r="F1186" s="9">
        <v>805239</v>
      </c>
      <c r="G1186" s="9">
        <v>1725500</v>
      </c>
      <c r="H1186" s="9">
        <f t="shared" si="47"/>
        <v>805239</v>
      </c>
      <c r="I1186" s="28" t="e">
        <f>AVERAGE(#REF!,H1186)</f>
        <v>#REF!</v>
      </c>
      <c r="J1186" s="57">
        <v>0</v>
      </c>
      <c r="K1186" s="49">
        <v>805239</v>
      </c>
      <c r="L1186" s="49">
        <v>805239</v>
      </c>
    </row>
    <row r="1187" spans="1:12" ht="16.5" customHeight="1" x14ac:dyDescent="0.2">
      <c r="A1187" s="113"/>
      <c r="B1187" s="113"/>
      <c r="C1187" s="113"/>
      <c r="D1187" s="86" t="s">
        <v>81</v>
      </c>
      <c r="E1187" s="87"/>
      <c r="F1187" s="87"/>
      <c r="G1187" s="87"/>
      <c r="H1187" s="87"/>
      <c r="I1187" s="87"/>
      <c r="J1187" s="87"/>
      <c r="K1187" s="87"/>
      <c r="L1187" s="88"/>
    </row>
    <row r="1188" spans="1:12" ht="24.75" x14ac:dyDescent="0.2">
      <c r="A1188" s="113"/>
      <c r="B1188" s="113"/>
      <c r="C1188" s="113"/>
      <c r="D1188" s="8" t="s">
        <v>1014</v>
      </c>
      <c r="E1188" s="77" t="s">
        <v>82</v>
      </c>
      <c r="F1188" s="79">
        <v>150843.06719999999</v>
      </c>
      <c r="G1188" s="79">
        <v>424302</v>
      </c>
      <c r="H1188" s="79">
        <f>MIN(F1188,G1188)</f>
        <v>150843.06719999999</v>
      </c>
      <c r="I1188" s="136" t="e">
        <f>AVERAGE(#REF!,H1188)</f>
        <v>#REF!</v>
      </c>
      <c r="J1188" s="138">
        <v>111019.65239999999</v>
      </c>
      <c r="K1188" s="121">
        <v>150843.06719999999</v>
      </c>
      <c r="L1188" s="121">
        <v>150843.06719999999</v>
      </c>
    </row>
    <row r="1189" spans="1:12" ht="33" x14ac:dyDescent="0.2">
      <c r="A1189" s="113"/>
      <c r="B1189" s="113"/>
      <c r="C1189" s="113"/>
      <c r="D1189" s="8" t="s">
        <v>1015</v>
      </c>
      <c r="E1189" s="77"/>
      <c r="F1189" s="79">
        <v>0</v>
      </c>
      <c r="G1189" s="79"/>
      <c r="H1189" s="79">
        <v>0</v>
      </c>
      <c r="I1189" s="137"/>
      <c r="J1189" s="138">
        <v>0</v>
      </c>
      <c r="K1189" s="122"/>
      <c r="L1189" s="122"/>
    </row>
    <row r="1190" spans="1:12" ht="24.75" x14ac:dyDescent="0.2">
      <c r="A1190" s="113"/>
      <c r="B1190" s="113"/>
      <c r="C1190" s="113"/>
      <c r="D1190" s="8" t="s">
        <v>405</v>
      </c>
      <c r="E1190" s="77"/>
      <c r="F1190" s="79">
        <v>0</v>
      </c>
      <c r="G1190" s="79"/>
      <c r="H1190" s="79">
        <v>0</v>
      </c>
      <c r="I1190" s="137"/>
      <c r="J1190" s="138">
        <v>0</v>
      </c>
      <c r="K1190" s="122"/>
      <c r="L1190" s="122"/>
    </row>
    <row r="1191" spans="1:12" ht="41.25" x14ac:dyDescent="0.2">
      <c r="A1191" s="113"/>
      <c r="B1191" s="113"/>
      <c r="C1191" s="113"/>
      <c r="D1191" s="8" t="s">
        <v>1016</v>
      </c>
      <c r="E1191" s="77"/>
      <c r="F1191" s="79">
        <v>0</v>
      </c>
      <c r="G1191" s="79"/>
      <c r="H1191" s="79">
        <v>0</v>
      </c>
      <c r="I1191" s="137"/>
      <c r="J1191" s="138">
        <v>0</v>
      </c>
      <c r="K1191" s="122"/>
      <c r="L1191" s="122"/>
    </row>
    <row r="1192" spans="1:12" ht="24.75" x14ac:dyDescent="0.2">
      <c r="A1192" s="113"/>
      <c r="B1192" s="113"/>
      <c r="C1192" s="113"/>
      <c r="D1192" s="8" t="s">
        <v>1017</v>
      </c>
      <c r="E1192" s="77"/>
      <c r="F1192" s="79">
        <v>0</v>
      </c>
      <c r="G1192" s="79"/>
      <c r="H1192" s="79">
        <v>0</v>
      </c>
      <c r="I1192" s="137"/>
      <c r="J1192" s="138">
        <v>0</v>
      </c>
      <c r="K1192" s="122"/>
      <c r="L1192" s="122"/>
    </row>
    <row r="1193" spans="1:12" ht="16.5" x14ac:dyDescent="0.2">
      <c r="A1193" s="113"/>
      <c r="B1193" s="113"/>
      <c r="C1193" s="113"/>
      <c r="D1193" s="8" t="s">
        <v>997</v>
      </c>
      <c r="E1193" s="77"/>
      <c r="F1193" s="79">
        <v>0</v>
      </c>
      <c r="G1193" s="79"/>
      <c r="H1193" s="79">
        <v>0</v>
      </c>
      <c r="I1193" s="137"/>
      <c r="J1193" s="138">
        <v>0</v>
      </c>
      <c r="K1193" s="122"/>
      <c r="L1193" s="122"/>
    </row>
    <row r="1194" spans="1:12" ht="33" x14ac:dyDescent="0.2">
      <c r="A1194" s="113"/>
      <c r="B1194" s="113"/>
      <c r="C1194" s="113"/>
      <c r="D1194" s="8" t="s">
        <v>1018</v>
      </c>
      <c r="E1194" s="77"/>
      <c r="F1194" s="79">
        <v>0</v>
      </c>
      <c r="G1194" s="79"/>
      <c r="H1194" s="79">
        <v>0</v>
      </c>
      <c r="I1194" s="137"/>
      <c r="J1194" s="138">
        <v>0</v>
      </c>
      <c r="K1194" s="122"/>
      <c r="L1194" s="122"/>
    </row>
    <row r="1195" spans="1:12" ht="16.5" x14ac:dyDescent="0.2">
      <c r="A1195" s="113"/>
      <c r="B1195" s="113"/>
      <c r="C1195" s="113"/>
      <c r="D1195" s="8" t="s">
        <v>1019</v>
      </c>
      <c r="E1195" s="77"/>
      <c r="F1195" s="79">
        <v>0</v>
      </c>
      <c r="G1195" s="79"/>
      <c r="H1195" s="79">
        <v>0</v>
      </c>
      <c r="I1195" s="137"/>
      <c r="J1195" s="138">
        <v>0</v>
      </c>
      <c r="K1195" s="122"/>
      <c r="L1195" s="122"/>
    </row>
    <row r="1196" spans="1:12" ht="33" x14ac:dyDescent="0.2">
      <c r="A1196" s="113"/>
      <c r="B1196" s="113"/>
      <c r="C1196" s="113"/>
      <c r="D1196" s="8" t="s">
        <v>1020</v>
      </c>
      <c r="E1196" s="77"/>
      <c r="F1196" s="79">
        <v>0</v>
      </c>
      <c r="G1196" s="79"/>
      <c r="H1196" s="79">
        <v>0</v>
      </c>
      <c r="I1196" s="137"/>
      <c r="J1196" s="138">
        <v>0</v>
      </c>
      <c r="K1196" s="122"/>
      <c r="L1196" s="122"/>
    </row>
    <row r="1197" spans="1:12" ht="24.75" x14ac:dyDescent="0.2">
      <c r="A1197" s="113"/>
      <c r="B1197" s="113"/>
      <c r="C1197" s="113"/>
      <c r="D1197" s="8" t="s">
        <v>1021</v>
      </c>
      <c r="E1197" s="77"/>
      <c r="F1197" s="79">
        <v>0</v>
      </c>
      <c r="G1197" s="79"/>
      <c r="H1197" s="79">
        <v>0</v>
      </c>
      <c r="I1197" s="137"/>
      <c r="J1197" s="138">
        <v>0</v>
      </c>
      <c r="K1197" s="122"/>
      <c r="L1197" s="122"/>
    </row>
    <row r="1198" spans="1:12" ht="33" x14ac:dyDescent="0.2">
      <c r="A1198" s="113"/>
      <c r="B1198" s="113"/>
      <c r="C1198" s="113"/>
      <c r="D1198" s="8" t="s">
        <v>1022</v>
      </c>
      <c r="E1198" s="77"/>
      <c r="F1198" s="79">
        <v>0</v>
      </c>
      <c r="G1198" s="79"/>
      <c r="H1198" s="79">
        <v>0</v>
      </c>
      <c r="I1198" s="137"/>
      <c r="J1198" s="138">
        <v>0</v>
      </c>
      <c r="K1198" s="122"/>
      <c r="L1198" s="122"/>
    </row>
    <row r="1199" spans="1:12" ht="16.5" x14ac:dyDescent="0.2">
      <c r="A1199" s="113"/>
      <c r="B1199" s="113"/>
      <c r="C1199" s="113"/>
      <c r="D1199" s="8" t="s">
        <v>1023</v>
      </c>
      <c r="E1199" s="77"/>
      <c r="F1199" s="79">
        <v>0</v>
      </c>
      <c r="G1199" s="79"/>
      <c r="H1199" s="79">
        <v>0</v>
      </c>
      <c r="I1199" s="137"/>
      <c r="J1199" s="138">
        <v>0</v>
      </c>
      <c r="K1199" s="122"/>
      <c r="L1199" s="122"/>
    </row>
    <row r="1200" spans="1:12" ht="82.5" x14ac:dyDescent="0.2">
      <c r="A1200" s="113"/>
      <c r="B1200" s="113"/>
      <c r="C1200" s="113"/>
      <c r="D1200" s="8" t="s">
        <v>1024</v>
      </c>
      <c r="E1200" s="77"/>
      <c r="F1200" s="79">
        <v>0</v>
      </c>
      <c r="G1200" s="79"/>
      <c r="H1200" s="79">
        <v>0</v>
      </c>
      <c r="I1200" s="137"/>
      <c r="J1200" s="138">
        <v>0</v>
      </c>
      <c r="K1200" s="122"/>
      <c r="L1200" s="122"/>
    </row>
    <row r="1201" spans="1:12" ht="24.75" x14ac:dyDescent="0.2">
      <c r="A1201" s="113"/>
      <c r="B1201" s="113"/>
      <c r="C1201" s="113"/>
      <c r="D1201" s="8" t="s">
        <v>99</v>
      </c>
      <c r="E1201" s="77"/>
      <c r="F1201" s="79">
        <v>0</v>
      </c>
      <c r="G1201" s="79"/>
      <c r="H1201" s="79">
        <v>0</v>
      </c>
      <c r="I1201" s="137"/>
      <c r="J1201" s="138">
        <v>0</v>
      </c>
      <c r="K1201" s="122"/>
      <c r="L1201" s="122"/>
    </row>
    <row r="1202" spans="1:12" ht="24.75" x14ac:dyDescent="0.2">
      <c r="A1202" s="114"/>
      <c r="B1202" s="114"/>
      <c r="C1202" s="114"/>
      <c r="D1202" s="8" t="s">
        <v>999</v>
      </c>
      <c r="E1202" s="77"/>
      <c r="F1202" s="79">
        <v>0</v>
      </c>
      <c r="G1202" s="79"/>
      <c r="H1202" s="79">
        <v>0</v>
      </c>
      <c r="I1202" s="137"/>
      <c r="J1202" s="138">
        <v>0</v>
      </c>
      <c r="K1202" s="123"/>
      <c r="L1202" s="123"/>
    </row>
    <row r="1203" spans="1:12" ht="14.25" customHeight="1" x14ac:dyDescent="0.2">
      <c r="A1203" s="112">
        <v>12</v>
      </c>
      <c r="B1203" s="112" t="s">
        <v>1025</v>
      </c>
      <c r="C1203" s="112" t="s">
        <v>1026</v>
      </c>
      <c r="D1203" s="86" t="s">
        <v>15</v>
      </c>
      <c r="E1203" s="87"/>
      <c r="F1203" s="87"/>
      <c r="G1203" s="87"/>
      <c r="H1203" s="87"/>
      <c r="I1203" s="87"/>
      <c r="J1203" s="87"/>
      <c r="K1203" s="87"/>
      <c r="L1203" s="88"/>
    </row>
    <row r="1204" spans="1:12" ht="33" x14ac:dyDescent="0.2">
      <c r="A1204" s="113"/>
      <c r="B1204" s="113"/>
      <c r="C1204" s="113"/>
      <c r="D1204" s="8" t="s">
        <v>1027</v>
      </c>
      <c r="E1204" s="7" t="s">
        <v>17</v>
      </c>
      <c r="F1204" s="9">
        <v>225231.19347120001</v>
      </c>
      <c r="G1204" s="9">
        <v>856800</v>
      </c>
      <c r="H1204" s="9">
        <f>MIN(F1204,G1204)</f>
        <v>225231.19347120001</v>
      </c>
      <c r="I1204" s="28" t="e">
        <f>AVERAGE(#REF!,H1204)</f>
        <v>#REF!</v>
      </c>
      <c r="J1204" s="57">
        <v>165768.8965954</v>
      </c>
      <c r="K1204" s="49">
        <v>225231.19347120001</v>
      </c>
      <c r="L1204" s="49">
        <v>225231.19347120001</v>
      </c>
    </row>
    <row r="1205" spans="1:12" ht="33" x14ac:dyDescent="0.2">
      <c r="A1205" s="113"/>
      <c r="B1205" s="113"/>
      <c r="C1205" s="113"/>
      <c r="D1205" s="8" t="s">
        <v>1028</v>
      </c>
      <c r="E1205" s="7" t="s">
        <v>17</v>
      </c>
      <c r="F1205" s="9">
        <v>100601.74034400001</v>
      </c>
      <c r="G1205" s="9">
        <v>499800</v>
      </c>
      <c r="H1205" s="9">
        <f t="shared" ref="H1205:H1211" si="48">MIN(F1205,G1205)</f>
        <v>100601.74034400001</v>
      </c>
      <c r="I1205" s="28" t="e">
        <f>AVERAGE(#REF!,H1205)</f>
        <v>#REF!</v>
      </c>
      <c r="J1205" s="57">
        <v>74042.317297999994</v>
      </c>
      <c r="K1205" s="49">
        <v>100601.74034400001</v>
      </c>
      <c r="L1205" s="49">
        <v>100601.74034400001</v>
      </c>
    </row>
    <row r="1206" spans="1:12" ht="16.5" x14ac:dyDescent="0.2">
      <c r="A1206" s="113"/>
      <c r="B1206" s="113"/>
      <c r="C1206" s="113"/>
      <c r="D1206" s="8" t="s">
        <v>1029</v>
      </c>
      <c r="E1206" s="7" t="s">
        <v>17</v>
      </c>
      <c r="F1206" s="9">
        <v>180183.36695519998</v>
      </c>
      <c r="G1206" s="9">
        <v>1487500</v>
      </c>
      <c r="H1206" s="9">
        <f t="shared" si="48"/>
        <v>180183.36695519998</v>
      </c>
      <c r="I1206" s="28" t="e">
        <f>AVERAGE(#REF!,H1206)</f>
        <v>#REF!</v>
      </c>
      <c r="J1206" s="57">
        <v>132613.94864839999</v>
      </c>
      <c r="K1206" s="49">
        <v>180183.36695519998</v>
      </c>
      <c r="L1206" s="49">
        <v>180183.36695519998</v>
      </c>
    </row>
    <row r="1207" spans="1:12" ht="33" x14ac:dyDescent="0.2">
      <c r="A1207" s="113"/>
      <c r="B1207" s="113"/>
      <c r="C1207" s="113"/>
      <c r="D1207" s="8" t="s">
        <v>1030</v>
      </c>
      <c r="E1207" s="7" t="s">
        <v>17</v>
      </c>
      <c r="F1207" s="9">
        <v>270276.37361760001</v>
      </c>
      <c r="G1207" s="9">
        <v>1011500</v>
      </c>
      <c r="H1207" s="9">
        <f t="shared" si="48"/>
        <v>270276.37361760001</v>
      </c>
      <c r="I1207" s="28" t="e">
        <f>AVERAGE(#REF!,H1207)</f>
        <v>#REF!</v>
      </c>
      <c r="J1207" s="57">
        <v>198921.89682920001</v>
      </c>
      <c r="K1207" s="49">
        <v>270276.37361760001</v>
      </c>
      <c r="L1207" s="49">
        <v>270276.37361760001</v>
      </c>
    </row>
    <row r="1208" spans="1:12" ht="33" x14ac:dyDescent="0.2">
      <c r="A1208" s="113"/>
      <c r="B1208" s="113"/>
      <c r="C1208" s="113"/>
      <c r="D1208" s="8" t="s">
        <v>1031</v>
      </c>
      <c r="E1208" s="7" t="s">
        <v>17</v>
      </c>
      <c r="F1208" s="9">
        <v>22523.251665600001</v>
      </c>
      <c r="G1208" s="9">
        <v>618800</v>
      </c>
      <c r="H1208" s="9">
        <f t="shared" si="48"/>
        <v>22523.251665600001</v>
      </c>
      <c r="I1208" s="28" t="e">
        <f>AVERAGE(#REF!,H1208)</f>
        <v>#REF!</v>
      </c>
      <c r="J1208" s="57">
        <v>16576.9870452</v>
      </c>
      <c r="K1208" s="49">
        <v>22523.251665600001</v>
      </c>
      <c r="L1208" s="49">
        <v>22523.251665600001</v>
      </c>
    </row>
    <row r="1209" spans="1:12" ht="16.5" x14ac:dyDescent="0.2">
      <c r="A1209" s="113"/>
      <c r="B1209" s="113"/>
      <c r="C1209" s="113"/>
      <c r="D1209" s="8" t="s">
        <v>1032</v>
      </c>
      <c r="E1209" s="7" t="s">
        <v>17</v>
      </c>
      <c r="F1209" s="9">
        <v>111863.3661768</v>
      </c>
      <c r="G1209" s="9">
        <v>499800</v>
      </c>
      <c r="H1209" s="9">
        <f t="shared" si="48"/>
        <v>111863.3661768</v>
      </c>
      <c r="I1209" s="28" t="e">
        <f>AVERAGE(#REF!,H1209)</f>
        <v>#REF!</v>
      </c>
      <c r="J1209" s="57">
        <v>82330.810820600003</v>
      </c>
      <c r="K1209" s="49">
        <v>111863.3661768</v>
      </c>
      <c r="L1209" s="49">
        <v>111863.3661768</v>
      </c>
    </row>
    <row r="1210" spans="1:12" ht="33" x14ac:dyDescent="0.2">
      <c r="A1210" s="113"/>
      <c r="B1210" s="113"/>
      <c r="C1210" s="113"/>
      <c r="D1210" s="8" t="s">
        <v>1033</v>
      </c>
      <c r="E1210" s="7" t="s">
        <v>17</v>
      </c>
      <c r="F1210" s="9">
        <v>84085.747670400015</v>
      </c>
      <c r="G1210" s="9">
        <v>214200</v>
      </c>
      <c r="H1210" s="9">
        <f t="shared" si="48"/>
        <v>84085.747670400015</v>
      </c>
      <c r="I1210" s="28" t="e">
        <f>AVERAGE(#REF!,H1210)</f>
        <v>#REF!</v>
      </c>
      <c r="J1210" s="57">
        <v>61886.639216800002</v>
      </c>
      <c r="K1210" s="49">
        <v>84085.747670400015</v>
      </c>
      <c r="L1210" s="49">
        <v>84085.747670400015</v>
      </c>
    </row>
    <row r="1211" spans="1:12" ht="24.75" x14ac:dyDescent="0.2">
      <c r="A1211" s="113"/>
      <c r="B1211" s="113"/>
      <c r="C1211" s="113"/>
      <c r="D1211" s="8" t="s">
        <v>1034</v>
      </c>
      <c r="E1211" s="7" t="s">
        <v>17</v>
      </c>
      <c r="F1211" s="9">
        <v>7507.7505551999993</v>
      </c>
      <c r="G1211" s="9">
        <v>190400</v>
      </c>
      <c r="H1211" s="9">
        <f t="shared" si="48"/>
        <v>7507.7505551999993</v>
      </c>
      <c r="I1211" s="28" t="e">
        <f>AVERAGE(#REF!,H1211)</f>
        <v>#REF!</v>
      </c>
      <c r="J1211" s="57">
        <v>5525.6623484000002</v>
      </c>
      <c r="K1211" s="49">
        <v>7507.7505551999993</v>
      </c>
      <c r="L1211" s="49">
        <v>7507.7505551999993</v>
      </c>
    </row>
    <row r="1212" spans="1:12" ht="16.5" customHeight="1" x14ac:dyDescent="0.2">
      <c r="A1212" s="113"/>
      <c r="B1212" s="113"/>
      <c r="C1212" s="113"/>
      <c r="D1212" s="86" t="s">
        <v>81</v>
      </c>
      <c r="E1212" s="87"/>
      <c r="F1212" s="87"/>
      <c r="G1212" s="87"/>
      <c r="H1212" s="87"/>
      <c r="I1212" s="87"/>
      <c r="J1212" s="87"/>
      <c r="K1212" s="87"/>
      <c r="L1212" s="88"/>
    </row>
    <row r="1213" spans="1:12" ht="24.75" x14ac:dyDescent="0.2">
      <c r="A1213" s="113"/>
      <c r="B1213" s="113"/>
      <c r="C1213" s="113"/>
      <c r="D1213" s="8" t="s">
        <v>1035</v>
      </c>
      <c r="E1213" s="77" t="s">
        <v>82</v>
      </c>
      <c r="F1213" s="79">
        <v>344028.04800000001</v>
      </c>
      <c r="G1213" s="79">
        <v>230860</v>
      </c>
      <c r="H1213" s="79">
        <f>MIN(F1213,G1213)</f>
        <v>230860</v>
      </c>
      <c r="I1213" s="136" t="e">
        <f>AVERAGE(#REF!,H1213)</f>
        <v>#REF!</v>
      </c>
      <c r="J1213" s="138">
        <v>253202.71599999999</v>
      </c>
      <c r="K1213" s="121">
        <v>230860</v>
      </c>
      <c r="L1213" s="121">
        <v>230860</v>
      </c>
    </row>
    <row r="1214" spans="1:12" ht="16.5" x14ac:dyDescent="0.2">
      <c r="A1214" s="113"/>
      <c r="B1214" s="113"/>
      <c r="C1214" s="113"/>
      <c r="D1214" s="8" t="s">
        <v>1036</v>
      </c>
      <c r="E1214" s="77"/>
      <c r="F1214" s="79">
        <v>0</v>
      </c>
      <c r="G1214" s="79"/>
      <c r="H1214" s="79">
        <v>0</v>
      </c>
      <c r="I1214" s="137"/>
      <c r="J1214" s="138">
        <v>0</v>
      </c>
      <c r="K1214" s="122"/>
      <c r="L1214" s="122"/>
    </row>
    <row r="1215" spans="1:12" ht="24.75" x14ac:dyDescent="0.2">
      <c r="A1215" s="113"/>
      <c r="B1215" s="113"/>
      <c r="C1215" s="113"/>
      <c r="D1215" s="8" t="s">
        <v>788</v>
      </c>
      <c r="E1215" s="77"/>
      <c r="F1215" s="79">
        <v>0</v>
      </c>
      <c r="G1215" s="79"/>
      <c r="H1215" s="79">
        <v>0</v>
      </c>
      <c r="I1215" s="137"/>
      <c r="J1215" s="138">
        <v>0</v>
      </c>
      <c r="K1215" s="122"/>
      <c r="L1215" s="122"/>
    </row>
    <row r="1216" spans="1:12" ht="24.75" x14ac:dyDescent="0.2">
      <c r="A1216" s="113"/>
      <c r="B1216" s="113"/>
      <c r="C1216" s="113"/>
      <c r="D1216" s="8" t="s">
        <v>1037</v>
      </c>
      <c r="E1216" s="77"/>
      <c r="F1216" s="79">
        <v>0</v>
      </c>
      <c r="G1216" s="79"/>
      <c r="H1216" s="79">
        <v>0</v>
      </c>
      <c r="I1216" s="137"/>
      <c r="J1216" s="138">
        <v>0</v>
      </c>
      <c r="K1216" s="122"/>
      <c r="L1216" s="122"/>
    </row>
    <row r="1217" spans="1:12" ht="24.75" x14ac:dyDescent="0.2">
      <c r="A1217" s="113"/>
      <c r="B1217" s="113"/>
      <c r="C1217" s="113"/>
      <c r="D1217" s="8" t="s">
        <v>1038</v>
      </c>
      <c r="E1217" s="77"/>
      <c r="F1217" s="79">
        <v>0</v>
      </c>
      <c r="G1217" s="79"/>
      <c r="H1217" s="79">
        <v>0</v>
      </c>
      <c r="I1217" s="137"/>
      <c r="J1217" s="138">
        <v>0</v>
      </c>
      <c r="K1217" s="122"/>
      <c r="L1217" s="122"/>
    </row>
    <row r="1218" spans="1:12" ht="24.75" x14ac:dyDescent="0.2">
      <c r="A1218" s="114"/>
      <c r="B1218" s="114"/>
      <c r="C1218" s="114"/>
      <c r="D1218" s="8" t="s">
        <v>1039</v>
      </c>
      <c r="E1218" s="77"/>
      <c r="F1218" s="79">
        <v>0</v>
      </c>
      <c r="G1218" s="79"/>
      <c r="H1218" s="79">
        <v>0</v>
      </c>
      <c r="I1218" s="137"/>
      <c r="J1218" s="138">
        <v>0</v>
      </c>
      <c r="K1218" s="123"/>
      <c r="L1218" s="123"/>
    </row>
    <row r="1219" spans="1:12" ht="16.5" customHeight="1" x14ac:dyDescent="0.2">
      <c r="A1219" s="112">
        <v>13</v>
      </c>
      <c r="B1219" s="112" t="s">
        <v>1040</v>
      </c>
      <c r="C1219" s="112" t="s">
        <v>1041</v>
      </c>
      <c r="D1219" s="86" t="s">
        <v>15</v>
      </c>
      <c r="E1219" s="87"/>
      <c r="F1219" s="87"/>
      <c r="G1219" s="87"/>
      <c r="H1219" s="87"/>
      <c r="I1219" s="87"/>
      <c r="J1219" s="87"/>
      <c r="K1219" s="87"/>
      <c r="L1219" s="88"/>
    </row>
    <row r="1220" spans="1:12" ht="33" x14ac:dyDescent="0.2">
      <c r="A1220" s="113"/>
      <c r="B1220" s="113"/>
      <c r="C1220" s="113"/>
      <c r="D1220" s="8" t="s">
        <v>1042</v>
      </c>
      <c r="E1220" s="7" t="s">
        <v>17</v>
      </c>
      <c r="F1220" s="9">
        <v>108110.814084</v>
      </c>
      <c r="G1220" s="9">
        <v>345100</v>
      </c>
      <c r="H1220" s="9">
        <f>MIN(F1220,G1220)</f>
        <v>108110.814084</v>
      </c>
      <c r="I1220" s="28" t="e">
        <f>AVERAGE(#REF!,H1220)</f>
        <v>#REF!</v>
      </c>
      <c r="J1220" s="57">
        <v>79568.953502999997</v>
      </c>
      <c r="K1220" s="49">
        <v>108110.814084</v>
      </c>
      <c r="L1220" s="49">
        <v>108110.814084</v>
      </c>
    </row>
    <row r="1221" spans="1:12" ht="49.5" x14ac:dyDescent="0.2">
      <c r="A1221" s="113"/>
      <c r="B1221" s="113"/>
      <c r="C1221" s="113"/>
      <c r="D1221" s="8" t="s">
        <v>1043</v>
      </c>
      <c r="E1221" s="7" t="s">
        <v>17</v>
      </c>
      <c r="F1221" s="9">
        <v>645659.93182319996</v>
      </c>
      <c r="G1221" s="9">
        <v>499800</v>
      </c>
      <c r="H1221" s="9">
        <f t="shared" ref="H1221:H1227" si="49">MIN(F1221,G1221)</f>
        <v>499800</v>
      </c>
      <c r="I1221" s="28" t="e">
        <f>AVERAGE(#REF!,H1221)</f>
        <v>#REF!</v>
      </c>
      <c r="J1221" s="57">
        <v>475202.0926794</v>
      </c>
      <c r="K1221" s="49">
        <v>499800</v>
      </c>
      <c r="L1221" s="49">
        <v>499800</v>
      </c>
    </row>
    <row r="1222" spans="1:12" ht="49.5" x14ac:dyDescent="0.2">
      <c r="A1222" s="113"/>
      <c r="B1222" s="113"/>
      <c r="C1222" s="113"/>
      <c r="D1222" s="8" t="s">
        <v>1044</v>
      </c>
      <c r="E1222" s="7" t="s">
        <v>17</v>
      </c>
      <c r="F1222" s="9">
        <v>199700.34275519999</v>
      </c>
      <c r="G1222" s="9">
        <v>1487500</v>
      </c>
      <c r="H1222" s="9">
        <f t="shared" si="49"/>
        <v>199700.34275519999</v>
      </c>
      <c r="I1222" s="28" t="e">
        <f>AVERAGE(#REF!,H1222)</f>
        <v>#REF!</v>
      </c>
      <c r="J1222" s="57">
        <v>146978.3334984</v>
      </c>
      <c r="K1222" s="49">
        <v>199700.34275519999</v>
      </c>
      <c r="L1222" s="49">
        <v>199700.34275519999</v>
      </c>
    </row>
    <row r="1223" spans="1:12" ht="24.75" x14ac:dyDescent="0.2">
      <c r="A1223" s="113"/>
      <c r="B1223" s="113"/>
      <c r="C1223" s="113"/>
      <c r="D1223" s="8" t="s">
        <v>1045</v>
      </c>
      <c r="E1223" s="7" t="s">
        <v>17</v>
      </c>
      <c r="F1223" s="9">
        <v>78079.811863199997</v>
      </c>
      <c r="G1223" s="9">
        <v>505162.14</v>
      </c>
      <c r="H1223" s="9">
        <f t="shared" si="49"/>
        <v>78079.811863199997</v>
      </c>
      <c r="I1223" s="28" t="e">
        <f>AVERAGE(#REF!,H1223)</f>
        <v>#REF!</v>
      </c>
      <c r="J1223" s="57">
        <v>57466.3041094</v>
      </c>
      <c r="K1223" s="49">
        <v>78079.811863199997</v>
      </c>
      <c r="L1223" s="49">
        <v>78079.811863199997</v>
      </c>
    </row>
    <row r="1224" spans="1:12" ht="24.75" x14ac:dyDescent="0.2">
      <c r="A1224" s="113"/>
      <c r="B1224" s="113"/>
      <c r="C1224" s="113"/>
      <c r="D1224" s="8" t="s">
        <v>1046</v>
      </c>
      <c r="E1224" s="7" t="s">
        <v>17</v>
      </c>
      <c r="F1224" s="9">
        <v>780798.11863199994</v>
      </c>
      <c r="G1224" s="9">
        <v>249900</v>
      </c>
      <c r="H1224" s="9">
        <f t="shared" si="49"/>
        <v>249900</v>
      </c>
      <c r="I1224" s="28" t="e">
        <f>AVERAGE(#REF!,H1224)</f>
        <v>#REF!</v>
      </c>
      <c r="J1224" s="57">
        <v>574663.04109399999</v>
      </c>
      <c r="K1224" s="49">
        <v>249900</v>
      </c>
      <c r="L1224" s="49">
        <v>249900</v>
      </c>
    </row>
    <row r="1225" spans="1:12" ht="24.75" x14ac:dyDescent="0.2">
      <c r="A1225" s="113"/>
      <c r="B1225" s="113"/>
      <c r="C1225" s="113"/>
      <c r="D1225" s="8" t="s">
        <v>1047</v>
      </c>
      <c r="E1225" s="7" t="s">
        <v>17</v>
      </c>
      <c r="F1225" s="9">
        <v>81082.118174399991</v>
      </c>
      <c r="G1225" s="9">
        <v>346909.99</v>
      </c>
      <c r="H1225" s="9">
        <f t="shared" si="49"/>
        <v>81082.118174399991</v>
      </c>
      <c r="I1225" s="28" t="e">
        <f>AVERAGE(#REF!,H1225)</f>
        <v>#REF!</v>
      </c>
      <c r="J1225" s="57">
        <v>59675.984734799997</v>
      </c>
      <c r="K1225" s="49">
        <v>81082.118174399991</v>
      </c>
      <c r="L1225" s="49">
        <v>81082.118174399991</v>
      </c>
    </row>
    <row r="1226" spans="1:12" ht="33" x14ac:dyDescent="0.2">
      <c r="A1226" s="113"/>
      <c r="B1226" s="113"/>
      <c r="C1226" s="113"/>
      <c r="D1226" s="8" t="s">
        <v>1048</v>
      </c>
      <c r="E1226" s="7" t="s">
        <v>17</v>
      </c>
      <c r="F1226" s="9">
        <v>145648.24367520001</v>
      </c>
      <c r="G1226" s="9">
        <v>214200</v>
      </c>
      <c r="H1226" s="9">
        <f t="shared" si="49"/>
        <v>145648.24367520001</v>
      </c>
      <c r="I1226" s="28" t="e">
        <f>AVERAGE(#REF!,H1226)</f>
        <v>#REF!</v>
      </c>
      <c r="J1226" s="57">
        <v>107196.2913884</v>
      </c>
      <c r="K1226" s="49">
        <v>145648.24367520001</v>
      </c>
      <c r="L1226" s="49">
        <v>145648.24367520001</v>
      </c>
    </row>
    <row r="1227" spans="1:12" ht="33" x14ac:dyDescent="0.2">
      <c r="A1227" s="113"/>
      <c r="B1227" s="113"/>
      <c r="C1227" s="113"/>
      <c r="D1227" s="8" t="s">
        <v>1049</v>
      </c>
      <c r="E1227" s="7" t="s">
        <v>17</v>
      </c>
      <c r="F1227" s="9">
        <v>165167.86584480002</v>
      </c>
      <c r="G1227" s="9">
        <v>190400</v>
      </c>
      <c r="H1227" s="9">
        <f t="shared" si="49"/>
        <v>165167.86584480002</v>
      </c>
      <c r="I1227" s="28" t="e">
        <f>AVERAGE(#REF!,H1227)</f>
        <v>#REF!</v>
      </c>
      <c r="J1227" s="57">
        <v>121562.62395160001</v>
      </c>
      <c r="K1227" s="49">
        <v>165167.86584480002</v>
      </c>
      <c r="L1227" s="49">
        <v>165167.86584480002</v>
      </c>
    </row>
    <row r="1228" spans="1:12" ht="16.5" customHeight="1" x14ac:dyDescent="0.2">
      <c r="A1228" s="113"/>
      <c r="B1228" s="113"/>
      <c r="C1228" s="113"/>
      <c r="D1228" s="86" t="s">
        <v>81</v>
      </c>
      <c r="E1228" s="87"/>
      <c r="F1228" s="87"/>
      <c r="G1228" s="87"/>
      <c r="H1228" s="87"/>
      <c r="I1228" s="87"/>
      <c r="J1228" s="87"/>
      <c r="K1228" s="87"/>
      <c r="L1228" s="88"/>
    </row>
    <row r="1229" spans="1:12" ht="33" x14ac:dyDescent="0.2">
      <c r="A1229" s="113"/>
      <c r="B1229" s="113"/>
      <c r="C1229" s="113"/>
      <c r="D1229" s="8" t="s">
        <v>377</v>
      </c>
      <c r="E1229" s="77" t="s">
        <v>82</v>
      </c>
      <c r="F1229" s="79">
        <v>232880.52480000001</v>
      </c>
      <c r="G1229" s="79">
        <v>349622</v>
      </c>
      <c r="H1229" s="79">
        <f>MIN(F1229,G1229)</f>
        <v>232880.52480000001</v>
      </c>
      <c r="I1229" s="136" t="e">
        <f>AVERAGE(#REF!,H1229)</f>
        <v>#REF!</v>
      </c>
      <c r="J1229" s="138">
        <v>171398.7616</v>
      </c>
      <c r="K1229" s="121">
        <v>232880.52480000001</v>
      </c>
      <c r="L1229" s="121">
        <v>232880.52480000001</v>
      </c>
    </row>
    <row r="1230" spans="1:12" ht="24.75" x14ac:dyDescent="0.2">
      <c r="A1230" s="113"/>
      <c r="B1230" s="113"/>
      <c r="C1230" s="113"/>
      <c r="D1230" s="8" t="s">
        <v>1050</v>
      </c>
      <c r="E1230" s="77"/>
      <c r="F1230" s="79">
        <v>0</v>
      </c>
      <c r="G1230" s="79"/>
      <c r="H1230" s="79">
        <v>0</v>
      </c>
      <c r="I1230" s="137"/>
      <c r="J1230" s="138">
        <v>0</v>
      </c>
      <c r="K1230" s="122"/>
      <c r="L1230" s="122"/>
    </row>
    <row r="1231" spans="1:12" ht="24.75" x14ac:dyDescent="0.2">
      <c r="A1231" s="113"/>
      <c r="B1231" s="113"/>
      <c r="C1231" s="113"/>
      <c r="D1231" s="8" t="s">
        <v>1051</v>
      </c>
      <c r="E1231" s="77"/>
      <c r="F1231" s="79">
        <v>0</v>
      </c>
      <c r="G1231" s="79"/>
      <c r="H1231" s="79">
        <v>0</v>
      </c>
      <c r="I1231" s="137"/>
      <c r="J1231" s="138">
        <v>0</v>
      </c>
      <c r="K1231" s="122"/>
      <c r="L1231" s="122"/>
    </row>
    <row r="1232" spans="1:12" ht="11.25" customHeight="1" x14ac:dyDescent="0.2">
      <c r="A1232" s="113"/>
      <c r="B1232" s="113"/>
      <c r="C1232" s="113"/>
      <c r="D1232" s="8" t="s">
        <v>1052</v>
      </c>
      <c r="E1232" s="77"/>
      <c r="F1232" s="79">
        <v>0</v>
      </c>
      <c r="G1232" s="79"/>
      <c r="H1232" s="79">
        <v>0</v>
      </c>
      <c r="I1232" s="137"/>
      <c r="J1232" s="138">
        <v>0</v>
      </c>
      <c r="K1232" s="122"/>
      <c r="L1232" s="122"/>
    </row>
    <row r="1233" spans="1:12" ht="33" x14ac:dyDescent="0.2">
      <c r="A1233" s="113"/>
      <c r="B1233" s="113"/>
      <c r="C1233" s="113"/>
      <c r="D1233" s="8" t="s">
        <v>1053</v>
      </c>
      <c r="E1233" s="77"/>
      <c r="F1233" s="79">
        <v>0</v>
      </c>
      <c r="G1233" s="79"/>
      <c r="H1233" s="79">
        <v>0</v>
      </c>
      <c r="I1233" s="137"/>
      <c r="J1233" s="138">
        <v>0</v>
      </c>
      <c r="K1233" s="122"/>
      <c r="L1233" s="122"/>
    </row>
    <row r="1234" spans="1:12" ht="16.5" x14ac:dyDescent="0.2">
      <c r="A1234" s="113"/>
      <c r="B1234" s="113"/>
      <c r="C1234" s="113"/>
      <c r="D1234" s="8" t="s">
        <v>468</v>
      </c>
      <c r="E1234" s="77"/>
      <c r="F1234" s="79">
        <v>0</v>
      </c>
      <c r="G1234" s="79"/>
      <c r="H1234" s="79">
        <v>0</v>
      </c>
      <c r="I1234" s="137"/>
      <c r="J1234" s="138">
        <v>0</v>
      </c>
      <c r="K1234" s="122"/>
      <c r="L1234" s="122"/>
    </row>
    <row r="1235" spans="1:12" ht="24.75" x14ac:dyDescent="0.2">
      <c r="A1235" s="113"/>
      <c r="B1235" s="113"/>
      <c r="C1235" s="113"/>
      <c r="D1235" s="8" t="s">
        <v>1054</v>
      </c>
      <c r="E1235" s="77"/>
      <c r="F1235" s="79">
        <v>0</v>
      </c>
      <c r="G1235" s="79"/>
      <c r="H1235" s="79">
        <v>0</v>
      </c>
      <c r="I1235" s="137"/>
      <c r="J1235" s="138">
        <v>0</v>
      </c>
      <c r="K1235" s="122"/>
      <c r="L1235" s="122"/>
    </row>
    <row r="1236" spans="1:12" ht="16.5" x14ac:dyDescent="0.2">
      <c r="A1236" s="113"/>
      <c r="B1236" s="113"/>
      <c r="C1236" s="113"/>
      <c r="D1236" s="8" t="s">
        <v>1055</v>
      </c>
      <c r="E1236" s="77"/>
      <c r="F1236" s="79">
        <v>0</v>
      </c>
      <c r="G1236" s="79"/>
      <c r="H1236" s="79">
        <v>0</v>
      </c>
      <c r="I1236" s="137"/>
      <c r="J1236" s="138">
        <v>0</v>
      </c>
      <c r="K1236" s="122"/>
      <c r="L1236" s="122"/>
    </row>
    <row r="1237" spans="1:12" ht="24.75" x14ac:dyDescent="0.2">
      <c r="A1237" s="114"/>
      <c r="B1237" s="114"/>
      <c r="C1237" s="114"/>
      <c r="D1237" s="8" t="s">
        <v>764</v>
      </c>
      <c r="E1237" s="77"/>
      <c r="F1237" s="79">
        <v>0</v>
      </c>
      <c r="G1237" s="79"/>
      <c r="H1237" s="79">
        <v>0</v>
      </c>
      <c r="I1237" s="137"/>
      <c r="J1237" s="138">
        <v>0</v>
      </c>
      <c r="K1237" s="123"/>
      <c r="L1237" s="123"/>
    </row>
    <row r="1238" spans="1:12" ht="16.5" customHeight="1" x14ac:dyDescent="0.2">
      <c r="A1238" s="112">
        <v>14</v>
      </c>
      <c r="B1238" s="112" t="s">
        <v>1056</v>
      </c>
      <c r="C1238" s="112" t="s">
        <v>1057</v>
      </c>
      <c r="D1238" s="86" t="s">
        <v>15</v>
      </c>
      <c r="E1238" s="87"/>
      <c r="F1238" s="87"/>
      <c r="G1238" s="87"/>
      <c r="H1238" s="87"/>
      <c r="I1238" s="87"/>
      <c r="J1238" s="87"/>
      <c r="K1238" s="87"/>
      <c r="L1238" s="88"/>
    </row>
    <row r="1239" spans="1:12" ht="16.5" x14ac:dyDescent="0.2">
      <c r="A1239" s="113"/>
      <c r="B1239" s="113"/>
      <c r="C1239" s="113"/>
      <c r="D1239" s="8" t="s">
        <v>1058</v>
      </c>
      <c r="E1239" s="7" t="s">
        <v>17</v>
      </c>
      <c r="F1239" s="9">
        <v>180183.36695519998</v>
      </c>
      <c r="G1239" s="9">
        <v>226100</v>
      </c>
      <c r="H1239" s="9">
        <f>MIN(F1239,G1239)</f>
        <v>180183.36695519998</v>
      </c>
      <c r="I1239" s="28" t="e">
        <f>AVERAGE(#REF!,H1239)</f>
        <v>#REF!</v>
      </c>
      <c r="J1239" s="57">
        <v>132613.94864839999</v>
      </c>
      <c r="K1239" s="49">
        <v>180183.36695519998</v>
      </c>
      <c r="L1239" s="49">
        <v>180183.36695519998</v>
      </c>
    </row>
    <row r="1240" spans="1:12" ht="41.25" x14ac:dyDescent="0.2">
      <c r="A1240" s="113"/>
      <c r="B1240" s="113"/>
      <c r="C1240" s="113"/>
      <c r="D1240" s="8" t="s">
        <v>1059</v>
      </c>
      <c r="E1240" s="7" t="s">
        <v>17</v>
      </c>
      <c r="F1240" s="9">
        <v>82585.25610720001</v>
      </c>
      <c r="G1240" s="9">
        <v>214200</v>
      </c>
      <c r="H1240" s="9">
        <f t="shared" ref="H1240:H1247" si="50">MIN(F1240,G1240)</f>
        <v>82585.25610720001</v>
      </c>
      <c r="I1240" s="28" t="e">
        <f>AVERAGE(#REF!,H1240)</f>
        <v>#REF!</v>
      </c>
      <c r="J1240" s="57">
        <v>60782.285832400004</v>
      </c>
      <c r="K1240" s="49">
        <v>82585.25610720001</v>
      </c>
      <c r="L1240" s="49">
        <v>82585.25610720001</v>
      </c>
    </row>
    <row r="1241" spans="1:12" ht="16.5" customHeight="1" x14ac:dyDescent="0.2">
      <c r="A1241" s="113"/>
      <c r="B1241" s="113"/>
      <c r="C1241" s="113"/>
      <c r="D1241" s="8" t="s">
        <v>1060</v>
      </c>
      <c r="E1241" s="7" t="s">
        <v>17</v>
      </c>
      <c r="F1241" s="9">
        <v>184688.81119920002</v>
      </c>
      <c r="G1241" s="9">
        <v>261800</v>
      </c>
      <c r="H1241" s="9">
        <f t="shared" si="50"/>
        <v>184688.81119920002</v>
      </c>
      <c r="I1241" s="28" t="e">
        <f>AVERAGE(#REF!,H1241)</f>
        <v>#REF!</v>
      </c>
      <c r="J1241" s="57">
        <v>135929.9303714</v>
      </c>
      <c r="K1241" s="49">
        <v>184688.81119920002</v>
      </c>
      <c r="L1241" s="49">
        <v>184688.81119920002</v>
      </c>
    </row>
    <row r="1242" spans="1:12" ht="33" x14ac:dyDescent="0.2">
      <c r="A1242" s="113"/>
      <c r="B1242" s="113"/>
      <c r="C1242" s="113"/>
      <c r="D1242" s="8" t="s">
        <v>1061</v>
      </c>
      <c r="E1242" s="7" t="s">
        <v>17</v>
      </c>
      <c r="F1242" s="9">
        <v>180183.36695519998</v>
      </c>
      <c r="G1242" s="9">
        <v>809200</v>
      </c>
      <c r="H1242" s="9">
        <f t="shared" si="50"/>
        <v>180183.36695519998</v>
      </c>
      <c r="I1242" s="28" t="e">
        <f>AVERAGE(#REF!,H1242)</f>
        <v>#REF!</v>
      </c>
      <c r="J1242" s="57">
        <v>132613.94864839999</v>
      </c>
      <c r="K1242" s="49">
        <v>180183.36695519998</v>
      </c>
      <c r="L1242" s="49">
        <v>180183.36695519998</v>
      </c>
    </row>
    <row r="1243" spans="1:12" ht="11.25" customHeight="1" x14ac:dyDescent="0.2">
      <c r="A1243" s="113"/>
      <c r="B1243" s="113"/>
      <c r="C1243" s="113"/>
      <c r="D1243" s="8" t="s">
        <v>1062</v>
      </c>
      <c r="E1243" s="7" t="s">
        <v>17</v>
      </c>
      <c r="F1243" s="9">
        <v>120122.68569839999</v>
      </c>
      <c r="G1243" s="9">
        <v>380800</v>
      </c>
      <c r="H1243" s="9">
        <f t="shared" si="50"/>
        <v>120122.68569839999</v>
      </c>
      <c r="I1243" s="28" t="e">
        <f>AVERAGE(#REF!,H1243)</f>
        <v>#REF!</v>
      </c>
      <c r="J1243" s="57">
        <v>88409.623717800001</v>
      </c>
      <c r="K1243" s="49">
        <v>120122.68569839999</v>
      </c>
      <c r="L1243" s="49">
        <v>120122.68569839999</v>
      </c>
    </row>
    <row r="1244" spans="1:12" ht="24.75" x14ac:dyDescent="0.2">
      <c r="A1244" s="113"/>
      <c r="B1244" s="113"/>
      <c r="C1244" s="113"/>
      <c r="D1244" s="8" t="s">
        <v>1063</v>
      </c>
      <c r="E1244" s="7" t="s">
        <v>17</v>
      </c>
      <c r="F1244" s="9">
        <v>52552.930701599995</v>
      </c>
      <c r="G1244" s="9">
        <v>190400</v>
      </c>
      <c r="H1244" s="9">
        <f t="shared" si="50"/>
        <v>52552.930701599995</v>
      </c>
      <c r="I1244" s="28" t="e">
        <f>AVERAGE(#REF!,H1244)</f>
        <v>#REF!</v>
      </c>
      <c r="J1244" s="57">
        <v>38678.662582199999</v>
      </c>
      <c r="K1244" s="49">
        <v>52552.930701599995</v>
      </c>
      <c r="L1244" s="49">
        <v>52552.930701599995</v>
      </c>
    </row>
    <row r="1245" spans="1:12" ht="33" x14ac:dyDescent="0.2">
      <c r="A1245" s="113"/>
      <c r="B1245" s="113"/>
      <c r="C1245" s="113"/>
      <c r="D1245" s="8" t="s">
        <v>1064</v>
      </c>
      <c r="E1245" s="7" t="s">
        <v>17</v>
      </c>
      <c r="F1245" s="9">
        <v>593107.00112160004</v>
      </c>
      <c r="G1245" s="9">
        <v>774143.79</v>
      </c>
      <c r="H1245" s="9">
        <f t="shared" si="50"/>
        <v>593107.00112160004</v>
      </c>
      <c r="I1245" s="28" t="e">
        <f>AVERAGE(#REF!,H1245)</f>
        <v>#REF!</v>
      </c>
      <c r="J1245" s="57">
        <v>436523.43009720003</v>
      </c>
      <c r="K1245" s="49">
        <v>593107.00112160004</v>
      </c>
      <c r="L1245" s="49">
        <v>593107.00112160004</v>
      </c>
    </row>
    <row r="1246" spans="1:12" ht="24.75" x14ac:dyDescent="0.2">
      <c r="A1246" s="113"/>
      <c r="B1246" s="113"/>
      <c r="C1246" s="113"/>
      <c r="D1246" s="8" t="s">
        <v>1065</v>
      </c>
      <c r="E1246" s="7" t="s">
        <v>17</v>
      </c>
      <c r="F1246" s="9">
        <v>112470.708</v>
      </c>
      <c r="G1246" s="9">
        <v>214200</v>
      </c>
      <c r="H1246" s="9">
        <f t="shared" si="50"/>
        <v>112470.708</v>
      </c>
      <c r="I1246" s="28" t="e">
        <f>AVERAGE(#REF!,H1246)</f>
        <v>#REF!</v>
      </c>
      <c r="J1246" s="57">
        <v>82777.811000000002</v>
      </c>
      <c r="K1246" s="49">
        <v>112470.708</v>
      </c>
      <c r="L1246" s="49">
        <v>112470.708</v>
      </c>
    </row>
    <row r="1247" spans="1:12" ht="33" x14ac:dyDescent="0.2">
      <c r="A1247" s="113"/>
      <c r="B1247" s="113"/>
      <c r="C1247" s="113"/>
      <c r="D1247" s="8" t="s">
        <v>1066</v>
      </c>
      <c r="E1247" s="7" t="s">
        <v>17</v>
      </c>
      <c r="F1247" s="9">
        <v>593107.00112160004</v>
      </c>
      <c r="G1247" s="9">
        <v>2261000</v>
      </c>
      <c r="H1247" s="9">
        <f t="shared" si="50"/>
        <v>593107.00112160004</v>
      </c>
      <c r="I1247" s="28" t="e">
        <f>AVERAGE(#REF!,H1247)</f>
        <v>#REF!</v>
      </c>
      <c r="J1247" s="57">
        <v>436523.43009720003</v>
      </c>
      <c r="K1247" s="49">
        <v>593107.00112160004</v>
      </c>
      <c r="L1247" s="49">
        <v>593107.00112160004</v>
      </c>
    </row>
    <row r="1248" spans="1:12" ht="16.5" customHeight="1" x14ac:dyDescent="0.2">
      <c r="A1248" s="113"/>
      <c r="B1248" s="113"/>
      <c r="C1248" s="113"/>
      <c r="D1248" s="86" t="s">
        <v>81</v>
      </c>
      <c r="E1248" s="87"/>
      <c r="F1248" s="87"/>
      <c r="G1248" s="87"/>
      <c r="H1248" s="87"/>
      <c r="I1248" s="87"/>
      <c r="J1248" s="87"/>
      <c r="K1248" s="87"/>
      <c r="L1248" s="88"/>
    </row>
    <row r="1249" spans="1:12" ht="24.75" x14ac:dyDescent="0.2">
      <c r="A1249" s="113"/>
      <c r="B1249" s="113"/>
      <c r="C1249" s="113"/>
      <c r="D1249" s="8" t="s">
        <v>856</v>
      </c>
      <c r="E1249" s="77" t="s">
        <v>82</v>
      </c>
      <c r="F1249" s="79">
        <v>169437.78319440002</v>
      </c>
      <c r="G1249" s="79">
        <v>268545</v>
      </c>
      <c r="H1249" s="79">
        <f>MIN(F1249,G1249)</f>
        <v>169437.78319440002</v>
      </c>
      <c r="I1249" s="136" t="e">
        <f>AVERAGE(#REF!,H1249)</f>
        <v>#REF!</v>
      </c>
      <c r="J1249" s="138">
        <v>124705.2591998</v>
      </c>
      <c r="K1249" s="121">
        <v>169437.78319440002</v>
      </c>
      <c r="L1249" s="121">
        <v>169437.78319440002</v>
      </c>
    </row>
    <row r="1250" spans="1:12" ht="24.75" x14ac:dyDescent="0.2">
      <c r="A1250" s="113"/>
      <c r="B1250" s="113"/>
      <c r="C1250" s="113"/>
      <c r="D1250" s="8" t="s">
        <v>382</v>
      </c>
      <c r="E1250" s="77"/>
      <c r="F1250" s="79">
        <v>0</v>
      </c>
      <c r="G1250" s="79"/>
      <c r="H1250" s="79">
        <v>0</v>
      </c>
      <c r="I1250" s="137"/>
      <c r="J1250" s="138">
        <v>0</v>
      </c>
      <c r="K1250" s="122"/>
      <c r="L1250" s="122"/>
    </row>
    <row r="1251" spans="1:12" ht="33" x14ac:dyDescent="0.2">
      <c r="A1251" s="113"/>
      <c r="B1251" s="113"/>
      <c r="C1251" s="113"/>
      <c r="D1251" s="8" t="s">
        <v>1067</v>
      </c>
      <c r="E1251" s="77"/>
      <c r="F1251" s="79">
        <v>0</v>
      </c>
      <c r="G1251" s="79"/>
      <c r="H1251" s="79">
        <v>0</v>
      </c>
      <c r="I1251" s="137"/>
      <c r="J1251" s="138">
        <v>0</v>
      </c>
      <c r="K1251" s="122"/>
      <c r="L1251" s="122"/>
    </row>
    <row r="1252" spans="1:12" ht="16.5" x14ac:dyDescent="0.2">
      <c r="A1252" s="113"/>
      <c r="B1252" s="113"/>
      <c r="C1252" s="113"/>
      <c r="D1252" s="8" t="s">
        <v>850</v>
      </c>
      <c r="E1252" s="77"/>
      <c r="F1252" s="79">
        <v>0</v>
      </c>
      <c r="G1252" s="79"/>
      <c r="H1252" s="79">
        <v>0</v>
      </c>
      <c r="I1252" s="137"/>
      <c r="J1252" s="138">
        <v>0</v>
      </c>
      <c r="K1252" s="122"/>
      <c r="L1252" s="122"/>
    </row>
    <row r="1253" spans="1:12" ht="24.75" x14ac:dyDescent="0.2">
      <c r="A1253" s="113"/>
      <c r="B1253" s="113"/>
      <c r="C1253" s="113"/>
      <c r="D1253" s="8" t="s">
        <v>1068</v>
      </c>
      <c r="E1253" s="77"/>
      <c r="F1253" s="79">
        <v>0</v>
      </c>
      <c r="G1253" s="79"/>
      <c r="H1253" s="79">
        <v>0</v>
      </c>
      <c r="I1253" s="137"/>
      <c r="J1253" s="138">
        <v>0</v>
      </c>
      <c r="K1253" s="122"/>
      <c r="L1253" s="122"/>
    </row>
    <row r="1254" spans="1:12" ht="24.75" x14ac:dyDescent="0.2">
      <c r="A1254" s="113"/>
      <c r="B1254" s="113"/>
      <c r="C1254" s="113"/>
      <c r="D1254" s="8" t="s">
        <v>1069</v>
      </c>
      <c r="E1254" s="77"/>
      <c r="F1254" s="79">
        <v>0</v>
      </c>
      <c r="G1254" s="79"/>
      <c r="H1254" s="79">
        <v>0</v>
      </c>
      <c r="I1254" s="137"/>
      <c r="J1254" s="138">
        <v>0</v>
      </c>
      <c r="K1254" s="122"/>
      <c r="L1254" s="122"/>
    </row>
    <row r="1255" spans="1:12" ht="33" x14ac:dyDescent="0.2">
      <c r="A1255" s="113"/>
      <c r="B1255" s="113"/>
      <c r="C1255" s="113"/>
      <c r="D1255" s="8" t="s">
        <v>852</v>
      </c>
      <c r="E1255" s="77"/>
      <c r="F1255" s="79">
        <v>0</v>
      </c>
      <c r="G1255" s="79"/>
      <c r="H1255" s="79">
        <v>0</v>
      </c>
      <c r="I1255" s="137"/>
      <c r="J1255" s="138">
        <v>0</v>
      </c>
      <c r="K1255" s="122"/>
      <c r="L1255" s="122"/>
    </row>
    <row r="1256" spans="1:12" ht="57.75" x14ac:dyDescent="0.2">
      <c r="A1256" s="113"/>
      <c r="B1256" s="113"/>
      <c r="C1256" s="113"/>
      <c r="D1256" s="8" t="s">
        <v>1070</v>
      </c>
      <c r="E1256" s="77"/>
      <c r="F1256" s="79">
        <v>0</v>
      </c>
      <c r="G1256" s="79"/>
      <c r="H1256" s="79">
        <v>0</v>
      </c>
      <c r="I1256" s="137"/>
      <c r="J1256" s="138">
        <v>0</v>
      </c>
      <c r="K1256" s="122"/>
      <c r="L1256" s="122"/>
    </row>
    <row r="1257" spans="1:12" ht="33" x14ac:dyDescent="0.2">
      <c r="A1257" s="113"/>
      <c r="B1257" s="113"/>
      <c r="C1257" s="113"/>
      <c r="D1257" s="8" t="s">
        <v>1071</v>
      </c>
      <c r="E1257" s="77"/>
      <c r="F1257" s="79">
        <v>0</v>
      </c>
      <c r="G1257" s="79"/>
      <c r="H1257" s="79">
        <v>0</v>
      </c>
      <c r="I1257" s="137"/>
      <c r="J1257" s="138">
        <v>0</v>
      </c>
      <c r="K1257" s="122"/>
      <c r="L1257" s="122"/>
    </row>
    <row r="1258" spans="1:12" ht="24.75" x14ac:dyDescent="0.2">
      <c r="A1258" s="113"/>
      <c r="B1258" s="113"/>
      <c r="C1258" s="113"/>
      <c r="D1258" s="8" t="s">
        <v>99</v>
      </c>
      <c r="E1258" s="77"/>
      <c r="F1258" s="79">
        <v>0</v>
      </c>
      <c r="G1258" s="79"/>
      <c r="H1258" s="79">
        <v>0</v>
      </c>
      <c r="I1258" s="137"/>
      <c r="J1258" s="138">
        <v>0</v>
      </c>
      <c r="K1258" s="122"/>
      <c r="L1258" s="122"/>
    </row>
    <row r="1259" spans="1:12" ht="41.25" x14ac:dyDescent="0.2">
      <c r="A1259" s="114"/>
      <c r="B1259" s="114"/>
      <c r="C1259" s="114"/>
      <c r="D1259" s="8" t="s">
        <v>1072</v>
      </c>
      <c r="E1259" s="77"/>
      <c r="F1259" s="79">
        <v>0</v>
      </c>
      <c r="G1259" s="79"/>
      <c r="H1259" s="79">
        <v>0</v>
      </c>
      <c r="I1259" s="137"/>
      <c r="J1259" s="138">
        <v>0</v>
      </c>
      <c r="K1259" s="123"/>
      <c r="L1259" s="123"/>
    </row>
    <row r="1260" spans="1:12" ht="16.5" customHeight="1" x14ac:dyDescent="0.2">
      <c r="A1260" s="112">
        <v>15</v>
      </c>
      <c r="B1260" s="112" t="s">
        <v>1073</v>
      </c>
      <c r="C1260" s="112" t="s">
        <v>1074</v>
      </c>
      <c r="D1260" s="86" t="s">
        <v>15</v>
      </c>
      <c r="E1260" s="87"/>
      <c r="F1260" s="87"/>
      <c r="G1260" s="87"/>
      <c r="H1260" s="87"/>
      <c r="I1260" s="87"/>
      <c r="J1260" s="87"/>
      <c r="K1260" s="87"/>
      <c r="L1260" s="88"/>
    </row>
    <row r="1261" spans="1:12" ht="49.5" x14ac:dyDescent="0.2">
      <c r="A1261" s="113"/>
      <c r="B1261" s="113"/>
      <c r="C1261" s="113"/>
      <c r="D1261" s="8" t="s">
        <v>1075</v>
      </c>
      <c r="E1261" s="7" t="s">
        <v>17</v>
      </c>
      <c r="F1261" s="9">
        <v>82585.25610720001</v>
      </c>
      <c r="G1261" s="9">
        <v>380800</v>
      </c>
      <c r="H1261" s="9">
        <f>MIN(F1261,G1261)</f>
        <v>82585.25610720001</v>
      </c>
      <c r="I1261" s="28" t="e">
        <f>AVERAGE(#REF!,H1261)</f>
        <v>#REF!</v>
      </c>
      <c r="J1261" s="57">
        <v>60782.285832400004</v>
      </c>
      <c r="K1261" s="49">
        <v>82585.256107199995</v>
      </c>
      <c r="L1261" s="49">
        <v>82585.256107199995</v>
      </c>
    </row>
    <row r="1262" spans="1:12" ht="16.5" x14ac:dyDescent="0.2">
      <c r="A1262" s="113"/>
      <c r="B1262" s="113"/>
      <c r="C1262" s="113"/>
      <c r="D1262" s="8" t="s">
        <v>1076</v>
      </c>
      <c r="E1262" s="7" t="s">
        <v>17</v>
      </c>
      <c r="F1262" s="9">
        <v>37538.752776000001</v>
      </c>
      <c r="G1262" s="9">
        <v>214200</v>
      </c>
      <c r="H1262" s="9">
        <f t="shared" ref="H1262:H1273" si="51">MIN(F1262,G1262)</f>
        <v>37538.752776000001</v>
      </c>
      <c r="I1262" s="28" t="e">
        <f>AVERAGE(#REF!,H1262)</f>
        <v>#REF!</v>
      </c>
      <c r="J1262" s="57">
        <v>27628.311741999998</v>
      </c>
      <c r="K1262" s="49">
        <v>37538.752776000001</v>
      </c>
      <c r="L1262" s="49">
        <v>37538.752776000001</v>
      </c>
    </row>
    <row r="1263" spans="1:12" ht="16.5" x14ac:dyDescent="0.2">
      <c r="A1263" s="113"/>
      <c r="B1263" s="113"/>
      <c r="C1263" s="113"/>
      <c r="D1263" s="8" t="s">
        <v>1077</v>
      </c>
      <c r="E1263" s="7" t="s">
        <v>17</v>
      </c>
      <c r="F1263" s="9">
        <v>78079.811863199997</v>
      </c>
      <c r="G1263" s="9">
        <v>261800</v>
      </c>
      <c r="H1263" s="9">
        <f t="shared" si="51"/>
        <v>78079.811863199997</v>
      </c>
      <c r="I1263" s="28" t="e">
        <f>AVERAGE(#REF!,H1263)</f>
        <v>#REF!</v>
      </c>
      <c r="J1263" s="57">
        <v>57466.3041094</v>
      </c>
      <c r="K1263" s="49">
        <v>78079.811863199997</v>
      </c>
      <c r="L1263" s="49">
        <v>78079.811863199997</v>
      </c>
    </row>
    <row r="1264" spans="1:12" ht="16.5" x14ac:dyDescent="0.2">
      <c r="A1264" s="113"/>
      <c r="B1264" s="113"/>
      <c r="C1264" s="113"/>
      <c r="D1264" s="8" t="s">
        <v>1078</v>
      </c>
      <c r="E1264" s="7" t="s">
        <v>17</v>
      </c>
      <c r="F1264" s="9">
        <v>52552.930701599995</v>
      </c>
      <c r="G1264" s="9">
        <v>214200</v>
      </c>
      <c r="H1264" s="9">
        <f t="shared" si="51"/>
        <v>52552.930701599995</v>
      </c>
      <c r="I1264" s="28" t="e">
        <f>AVERAGE(#REF!,H1264)</f>
        <v>#REF!</v>
      </c>
      <c r="J1264" s="57">
        <v>38678.662582199999</v>
      </c>
      <c r="K1264" s="49">
        <v>52552.930701599995</v>
      </c>
      <c r="L1264" s="49">
        <v>52552.930701599995</v>
      </c>
    </row>
    <row r="1265" spans="1:12" ht="24.75" x14ac:dyDescent="0.2">
      <c r="A1265" s="113"/>
      <c r="B1265" s="113"/>
      <c r="C1265" s="113"/>
      <c r="D1265" s="8" t="s">
        <v>1079</v>
      </c>
      <c r="E1265" s="7" t="s">
        <v>17</v>
      </c>
      <c r="F1265" s="9">
        <v>3003.629496</v>
      </c>
      <c r="G1265" s="9">
        <v>142800</v>
      </c>
      <c r="H1265" s="9">
        <f t="shared" si="51"/>
        <v>3003.629496</v>
      </c>
      <c r="I1265" s="28" t="e">
        <f>AVERAGE(#REF!,H1265)</f>
        <v>#REF!</v>
      </c>
      <c r="J1265" s="57">
        <v>2210.6544819999999</v>
      </c>
      <c r="K1265" s="49">
        <v>3003.629496</v>
      </c>
      <c r="L1265" s="49">
        <v>3003.629496</v>
      </c>
    </row>
    <row r="1266" spans="1:12" ht="49.5" x14ac:dyDescent="0.2">
      <c r="A1266" s="113"/>
      <c r="B1266" s="113"/>
      <c r="C1266" s="113"/>
      <c r="D1266" s="8" t="s">
        <v>1080</v>
      </c>
      <c r="E1266" s="7" t="s">
        <v>17</v>
      </c>
      <c r="F1266" s="9">
        <v>86037.445250399993</v>
      </c>
      <c r="G1266" s="9">
        <v>261800</v>
      </c>
      <c r="H1266" s="9">
        <f t="shared" si="51"/>
        <v>86037.445250399993</v>
      </c>
      <c r="I1266" s="28" t="e">
        <f>AVERAGE(#REF!,H1266)</f>
        <v>#REF!</v>
      </c>
      <c r="J1266" s="57">
        <v>63323.077701799994</v>
      </c>
      <c r="K1266" s="49">
        <v>86037.445250399993</v>
      </c>
      <c r="L1266" s="49">
        <v>86037.445250399993</v>
      </c>
    </row>
    <row r="1267" spans="1:12" ht="49.5" x14ac:dyDescent="0.2">
      <c r="A1267" s="113"/>
      <c r="B1267" s="113"/>
      <c r="C1267" s="113"/>
      <c r="D1267" s="8" t="s">
        <v>1081</v>
      </c>
      <c r="E1267" s="7" t="s">
        <v>17</v>
      </c>
      <c r="F1267" s="9">
        <v>82585.25610720001</v>
      </c>
      <c r="G1267" s="9">
        <v>261800</v>
      </c>
      <c r="H1267" s="9">
        <f t="shared" si="51"/>
        <v>82585.25610720001</v>
      </c>
      <c r="I1267" s="28" t="e">
        <f>AVERAGE(#REF!,H1267)</f>
        <v>#REF!</v>
      </c>
      <c r="J1267" s="57">
        <v>60782.285832400004</v>
      </c>
      <c r="K1267" s="49">
        <v>82585.25610720001</v>
      </c>
      <c r="L1267" s="49">
        <v>82585.25610720001</v>
      </c>
    </row>
    <row r="1268" spans="1:12" ht="33" x14ac:dyDescent="0.2">
      <c r="A1268" s="113"/>
      <c r="B1268" s="113"/>
      <c r="C1268" s="113"/>
      <c r="D1268" s="8" t="s">
        <v>1082</v>
      </c>
      <c r="E1268" s="7" t="s">
        <v>17</v>
      </c>
      <c r="F1268" s="9">
        <v>180183.36695519998</v>
      </c>
      <c r="G1268" s="9">
        <v>499800</v>
      </c>
      <c r="H1268" s="9">
        <f t="shared" si="51"/>
        <v>180183.36695519998</v>
      </c>
      <c r="I1268" s="28" t="e">
        <f>AVERAGE(#REF!,H1268)</f>
        <v>#REF!</v>
      </c>
      <c r="J1268" s="57">
        <v>132613.94864839999</v>
      </c>
      <c r="K1268" s="49">
        <v>180183.36695519998</v>
      </c>
      <c r="L1268" s="49">
        <v>180183.36695519998</v>
      </c>
    </row>
    <row r="1269" spans="1:12" ht="24.75" x14ac:dyDescent="0.2">
      <c r="A1269" s="113"/>
      <c r="B1269" s="113"/>
      <c r="C1269" s="113"/>
      <c r="D1269" s="8" t="s">
        <v>1083</v>
      </c>
      <c r="E1269" s="7" t="s">
        <v>17</v>
      </c>
      <c r="F1269" s="9">
        <v>270276.37361760001</v>
      </c>
      <c r="G1269" s="9">
        <v>897274.28</v>
      </c>
      <c r="H1269" s="9">
        <f t="shared" si="51"/>
        <v>270276.37361760001</v>
      </c>
      <c r="I1269" s="28" t="e">
        <f>AVERAGE(#REF!,H1269)</f>
        <v>#REF!</v>
      </c>
      <c r="J1269" s="57">
        <v>198921.89682920001</v>
      </c>
      <c r="K1269" s="49">
        <v>270276.37361760001</v>
      </c>
      <c r="L1269" s="49">
        <v>270276.37361760001</v>
      </c>
    </row>
    <row r="1270" spans="1:12" ht="33" x14ac:dyDescent="0.2">
      <c r="A1270" s="113"/>
      <c r="B1270" s="113"/>
      <c r="C1270" s="113"/>
      <c r="D1270" s="8" t="s">
        <v>1084</v>
      </c>
      <c r="E1270" s="7" t="s">
        <v>17</v>
      </c>
      <c r="F1270" s="9">
        <v>180183.36695519998</v>
      </c>
      <c r="G1270" s="9">
        <v>380800</v>
      </c>
      <c r="H1270" s="9">
        <f t="shared" si="51"/>
        <v>180183.36695519998</v>
      </c>
      <c r="I1270" s="28" t="e">
        <f>AVERAGE(#REF!,H1270)</f>
        <v>#REF!</v>
      </c>
      <c r="J1270" s="57">
        <v>132613.94864839999</v>
      </c>
      <c r="K1270" s="49">
        <v>180183.36695519998</v>
      </c>
      <c r="L1270" s="49">
        <v>180183.36695519998</v>
      </c>
    </row>
    <row r="1271" spans="1:12" ht="16.5" x14ac:dyDescent="0.2">
      <c r="A1271" s="113"/>
      <c r="B1271" s="113"/>
      <c r="C1271" s="113"/>
      <c r="D1271" s="8" t="s">
        <v>1085</v>
      </c>
      <c r="E1271" s="7" t="s">
        <v>17</v>
      </c>
      <c r="F1271" s="9">
        <v>270276.37361760001</v>
      </c>
      <c r="G1271" s="9">
        <v>609284.76</v>
      </c>
      <c r="H1271" s="9">
        <f t="shared" si="51"/>
        <v>270276.37361760001</v>
      </c>
      <c r="I1271" s="28" t="e">
        <f>AVERAGE(#REF!,H1271)</f>
        <v>#REF!</v>
      </c>
      <c r="J1271" s="57">
        <v>198921.89682920001</v>
      </c>
      <c r="K1271" s="49">
        <v>270276.37361760001</v>
      </c>
      <c r="L1271" s="49">
        <v>270276.37361760001</v>
      </c>
    </row>
    <row r="1272" spans="1:12" ht="24.75" x14ac:dyDescent="0.2">
      <c r="A1272" s="113"/>
      <c r="B1272" s="113"/>
      <c r="C1272" s="113"/>
      <c r="D1272" s="8" t="s">
        <v>871</v>
      </c>
      <c r="E1272" s="7" t="s">
        <v>17</v>
      </c>
      <c r="F1272" s="9">
        <v>48048.809642400003</v>
      </c>
      <c r="G1272" s="9">
        <v>261800</v>
      </c>
      <c r="H1272" s="9">
        <f t="shared" si="51"/>
        <v>48048.809642400003</v>
      </c>
      <c r="I1272" s="28" t="e">
        <f>AVERAGE(#REF!,H1272)</f>
        <v>#REF!</v>
      </c>
      <c r="J1272" s="57">
        <v>35363.654715800003</v>
      </c>
      <c r="K1272" s="49">
        <v>48048.809642400003</v>
      </c>
      <c r="L1272" s="49">
        <v>48048.809642400003</v>
      </c>
    </row>
    <row r="1273" spans="1:12" ht="11.25" customHeight="1" x14ac:dyDescent="0.2">
      <c r="A1273" s="113"/>
      <c r="B1273" s="113"/>
      <c r="C1273" s="113"/>
      <c r="D1273" s="8" t="s">
        <v>1086</v>
      </c>
      <c r="E1273" s="7" t="s">
        <v>17</v>
      </c>
      <c r="F1273" s="9">
        <v>270276.37361760001</v>
      </c>
      <c r="G1273" s="9">
        <v>2261000</v>
      </c>
      <c r="H1273" s="9">
        <f t="shared" si="51"/>
        <v>270276.37361760001</v>
      </c>
      <c r="I1273" s="28" t="e">
        <f>AVERAGE(#REF!,H1273)</f>
        <v>#REF!</v>
      </c>
      <c r="J1273" s="57">
        <v>198921.89682920001</v>
      </c>
      <c r="K1273" s="49">
        <v>270276.37361760001</v>
      </c>
      <c r="L1273" s="49">
        <v>270276.37361760001</v>
      </c>
    </row>
    <row r="1274" spans="1:12" ht="16.5" customHeight="1" x14ac:dyDescent="0.2">
      <c r="A1274" s="113"/>
      <c r="B1274" s="113"/>
      <c r="C1274" s="113"/>
      <c r="D1274" s="86" t="s">
        <v>81</v>
      </c>
      <c r="E1274" s="87"/>
      <c r="F1274" s="87"/>
      <c r="G1274" s="87"/>
      <c r="H1274" s="87"/>
      <c r="I1274" s="87"/>
      <c r="J1274" s="87"/>
      <c r="K1274" s="87"/>
      <c r="L1274" s="88"/>
    </row>
    <row r="1275" spans="1:12" ht="24.75" x14ac:dyDescent="0.2">
      <c r="A1275" s="113"/>
      <c r="B1275" s="113"/>
      <c r="C1275" s="113"/>
      <c r="D1275" s="8" t="s">
        <v>1087</v>
      </c>
      <c r="E1275" s="77" t="s">
        <v>82</v>
      </c>
      <c r="F1275" s="79">
        <v>215137.9398168</v>
      </c>
      <c r="G1275" s="79">
        <v>347242</v>
      </c>
      <c r="H1275" s="79">
        <f>MIN(F1275,G1275)</f>
        <v>215137.9398168</v>
      </c>
      <c r="I1275" s="136" t="e">
        <f>AVERAGE(#REF!,H1275)</f>
        <v>#REF!</v>
      </c>
      <c r="J1275" s="138">
        <v>158340.3184506</v>
      </c>
      <c r="K1275" s="121">
        <v>215137.9398168</v>
      </c>
      <c r="L1275" s="121">
        <v>215137.9398168</v>
      </c>
    </row>
    <row r="1276" spans="1:12" ht="41.25" x14ac:dyDescent="0.2">
      <c r="A1276" s="113"/>
      <c r="B1276" s="113"/>
      <c r="C1276" s="113"/>
      <c r="D1276" s="8" t="s">
        <v>1088</v>
      </c>
      <c r="E1276" s="77"/>
      <c r="F1276" s="79">
        <v>0</v>
      </c>
      <c r="G1276" s="79"/>
      <c r="H1276" s="79">
        <v>0</v>
      </c>
      <c r="I1276" s="137"/>
      <c r="J1276" s="138">
        <v>0</v>
      </c>
      <c r="K1276" s="122"/>
      <c r="L1276" s="122"/>
    </row>
    <row r="1277" spans="1:12" ht="24.75" x14ac:dyDescent="0.2">
      <c r="A1277" s="113"/>
      <c r="B1277" s="113"/>
      <c r="C1277" s="113"/>
      <c r="D1277" s="8" t="s">
        <v>1089</v>
      </c>
      <c r="E1277" s="77"/>
      <c r="F1277" s="79">
        <v>0</v>
      </c>
      <c r="G1277" s="79"/>
      <c r="H1277" s="79">
        <v>0</v>
      </c>
      <c r="I1277" s="137"/>
      <c r="J1277" s="138">
        <v>0</v>
      </c>
      <c r="K1277" s="122"/>
      <c r="L1277" s="122"/>
    </row>
    <row r="1278" spans="1:12" ht="24.75" x14ac:dyDescent="0.2">
      <c r="A1278" s="113"/>
      <c r="B1278" s="113"/>
      <c r="C1278" s="113"/>
      <c r="D1278" s="8" t="s">
        <v>1090</v>
      </c>
      <c r="E1278" s="77"/>
      <c r="F1278" s="79">
        <v>0</v>
      </c>
      <c r="G1278" s="79"/>
      <c r="H1278" s="79">
        <v>0</v>
      </c>
      <c r="I1278" s="137"/>
      <c r="J1278" s="138">
        <v>0</v>
      </c>
      <c r="K1278" s="122"/>
      <c r="L1278" s="122"/>
    </row>
    <row r="1279" spans="1:12" ht="24.75" x14ac:dyDescent="0.2">
      <c r="A1279" s="113"/>
      <c r="B1279" s="113"/>
      <c r="C1279" s="113"/>
      <c r="D1279" s="8" t="s">
        <v>1091</v>
      </c>
      <c r="E1279" s="77"/>
      <c r="F1279" s="79">
        <v>0</v>
      </c>
      <c r="G1279" s="79"/>
      <c r="H1279" s="79">
        <v>0</v>
      </c>
      <c r="I1279" s="137"/>
      <c r="J1279" s="138">
        <v>0</v>
      </c>
      <c r="K1279" s="122"/>
      <c r="L1279" s="122"/>
    </row>
    <row r="1280" spans="1:12" ht="33" x14ac:dyDescent="0.2">
      <c r="A1280" s="113"/>
      <c r="B1280" s="113"/>
      <c r="C1280" s="113"/>
      <c r="D1280" s="8" t="s">
        <v>1092</v>
      </c>
      <c r="E1280" s="77"/>
      <c r="F1280" s="79">
        <v>0</v>
      </c>
      <c r="G1280" s="79"/>
      <c r="H1280" s="79">
        <v>0</v>
      </c>
      <c r="I1280" s="137"/>
      <c r="J1280" s="138">
        <v>0</v>
      </c>
      <c r="K1280" s="122"/>
      <c r="L1280" s="122"/>
    </row>
    <row r="1281" spans="1:12" ht="11.25" customHeight="1" x14ac:dyDescent="0.2">
      <c r="A1281" s="113"/>
      <c r="B1281" s="113"/>
      <c r="C1281" s="113"/>
      <c r="D1281" s="8" t="s">
        <v>1093</v>
      </c>
      <c r="E1281" s="77"/>
      <c r="F1281" s="79">
        <v>0</v>
      </c>
      <c r="G1281" s="79"/>
      <c r="H1281" s="79">
        <v>0</v>
      </c>
      <c r="I1281" s="137"/>
      <c r="J1281" s="138">
        <v>0</v>
      </c>
      <c r="K1281" s="122"/>
      <c r="L1281" s="122"/>
    </row>
    <row r="1282" spans="1:12" ht="24.75" x14ac:dyDescent="0.2">
      <c r="A1282" s="113"/>
      <c r="B1282" s="113"/>
      <c r="C1282" s="113"/>
      <c r="D1282" s="8" t="s">
        <v>1094</v>
      </c>
      <c r="E1282" s="77"/>
      <c r="F1282" s="79">
        <v>0</v>
      </c>
      <c r="G1282" s="79"/>
      <c r="H1282" s="79">
        <v>0</v>
      </c>
      <c r="I1282" s="137"/>
      <c r="J1282" s="138">
        <v>0</v>
      </c>
      <c r="K1282" s="122"/>
      <c r="L1282" s="122"/>
    </row>
    <row r="1283" spans="1:12" ht="24.75" x14ac:dyDescent="0.2">
      <c r="A1283" s="113"/>
      <c r="B1283" s="113"/>
      <c r="C1283" s="113"/>
      <c r="D1283" s="8" t="s">
        <v>1095</v>
      </c>
      <c r="E1283" s="77"/>
      <c r="F1283" s="79">
        <v>0</v>
      </c>
      <c r="G1283" s="79"/>
      <c r="H1283" s="79">
        <v>0</v>
      </c>
      <c r="I1283" s="137"/>
      <c r="J1283" s="138">
        <v>0</v>
      </c>
      <c r="K1283" s="122"/>
      <c r="L1283" s="122"/>
    </row>
    <row r="1284" spans="1:12" ht="24.75" x14ac:dyDescent="0.2">
      <c r="A1284" s="113"/>
      <c r="B1284" s="113"/>
      <c r="C1284" s="113"/>
      <c r="D1284" s="8" t="s">
        <v>210</v>
      </c>
      <c r="E1284" s="77"/>
      <c r="F1284" s="79">
        <v>0</v>
      </c>
      <c r="G1284" s="79"/>
      <c r="H1284" s="79">
        <v>0</v>
      </c>
      <c r="I1284" s="137"/>
      <c r="J1284" s="138">
        <v>0</v>
      </c>
      <c r="K1284" s="122"/>
      <c r="L1284" s="122"/>
    </row>
    <row r="1285" spans="1:12" ht="24.75" x14ac:dyDescent="0.2">
      <c r="A1285" s="113"/>
      <c r="B1285" s="113"/>
      <c r="C1285" s="113"/>
      <c r="D1285" s="8" t="s">
        <v>1096</v>
      </c>
      <c r="E1285" s="77"/>
      <c r="F1285" s="79">
        <v>0</v>
      </c>
      <c r="G1285" s="79"/>
      <c r="H1285" s="79">
        <v>0</v>
      </c>
      <c r="I1285" s="137"/>
      <c r="J1285" s="138">
        <v>0</v>
      </c>
      <c r="K1285" s="122"/>
      <c r="L1285" s="122"/>
    </row>
    <row r="1286" spans="1:12" ht="24.75" x14ac:dyDescent="0.2">
      <c r="A1286" s="113"/>
      <c r="B1286" s="113"/>
      <c r="C1286" s="113"/>
      <c r="D1286" s="8" t="s">
        <v>1097</v>
      </c>
      <c r="E1286" s="77"/>
      <c r="F1286" s="79">
        <v>0</v>
      </c>
      <c r="G1286" s="79"/>
      <c r="H1286" s="79">
        <v>0</v>
      </c>
      <c r="I1286" s="137"/>
      <c r="J1286" s="138">
        <v>0</v>
      </c>
      <c r="K1286" s="122"/>
      <c r="L1286" s="122"/>
    </row>
    <row r="1287" spans="1:12" ht="33" x14ac:dyDescent="0.2">
      <c r="A1287" s="114"/>
      <c r="B1287" s="114"/>
      <c r="C1287" s="114"/>
      <c r="D1287" s="8" t="s">
        <v>1098</v>
      </c>
      <c r="E1287" s="77"/>
      <c r="F1287" s="79">
        <v>0</v>
      </c>
      <c r="G1287" s="79"/>
      <c r="H1287" s="79">
        <v>0</v>
      </c>
      <c r="I1287" s="137"/>
      <c r="J1287" s="138">
        <v>0</v>
      </c>
      <c r="K1287" s="123"/>
      <c r="L1287" s="123"/>
    </row>
    <row r="1288" spans="1:12" ht="24.75" customHeight="1" x14ac:dyDescent="0.2">
      <c r="A1288" s="112">
        <v>16</v>
      </c>
      <c r="B1288" s="112" t="s">
        <v>1099</v>
      </c>
      <c r="C1288" s="112" t="s">
        <v>1100</v>
      </c>
      <c r="D1288" s="86" t="s">
        <v>15</v>
      </c>
      <c r="E1288" s="87"/>
      <c r="F1288" s="87"/>
      <c r="G1288" s="87"/>
      <c r="H1288" s="87"/>
      <c r="I1288" s="87"/>
      <c r="J1288" s="87"/>
      <c r="K1288" s="87"/>
      <c r="L1288" s="88"/>
    </row>
    <row r="1289" spans="1:12" ht="24.75" x14ac:dyDescent="0.2">
      <c r="A1289" s="113"/>
      <c r="B1289" s="113"/>
      <c r="C1289" s="113"/>
      <c r="D1289" s="8" t="s">
        <v>1101</v>
      </c>
      <c r="E1289" s="7" t="s">
        <v>17</v>
      </c>
      <c r="F1289" s="9">
        <v>3060000</v>
      </c>
      <c r="G1289" s="9">
        <v>499800</v>
      </c>
      <c r="H1289" s="9">
        <f>MIN(F1289,G1289)</f>
        <v>499800</v>
      </c>
      <c r="I1289" s="28">
        <f>AVERAGE(H1289)</f>
        <v>499800</v>
      </c>
      <c r="J1289" s="57">
        <v>0</v>
      </c>
      <c r="K1289" s="49">
        <v>499800</v>
      </c>
      <c r="L1289" s="49">
        <v>499800</v>
      </c>
    </row>
    <row r="1290" spans="1:12" ht="41.25" x14ac:dyDescent="0.2">
      <c r="A1290" s="113"/>
      <c r="B1290" s="113"/>
      <c r="C1290" s="113"/>
      <c r="D1290" s="8" t="s">
        <v>1102</v>
      </c>
      <c r="E1290" s="7" t="s">
        <v>17</v>
      </c>
      <c r="F1290" s="9">
        <v>198477.72</v>
      </c>
      <c r="G1290" s="9">
        <v>380800</v>
      </c>
      <c r="H1290" s="9">
        <f t="shared" ref="H1290:H1299" si="52">MIN(F1290,G1290)</f>
        <v>198477.72</v>
      </c>
      <c r="I1290" s="28">
        <f t="shared" ref="I1290:I1299" si="53">AVERAGE(H1290)</f>
        <v>198477.72</v>
      </c>
      <c r="J1290" s="57">
        <v>0</v>
      </c>
      <c r="K1290" s="49">
        <v>198477.72</v>
      </c>
      <c r="L1290" s="49">
        <v>198477.72</v>
      </c>
    </row>
    <row r="1291" spans="1:12" ht="16.5" x14ac:dyDescent="0.2">
      <c r="A1291" s="113"/>
      <c r="B1291" s="113"/>
      <c r="C1291" s="113"/>
      <c r="D1291" s="8" t="s">
        <v>1103</v>
      </c>
      <c r="E1291" s="7" t="s">
        <v>17</v>
      </c>
      <c r="F1291" s="9">
        <v>59543.316000000006</v>
      </c>
      <c r="G1291" s="9">
        <v>261800</v>
      </c>
      <c r="H1291" s="9">
        <f t="shared" si="52"/>
        <v>59543.316000000006</v>
      </c>
      <c r="I1291" s="28">
        <f t="shared" si="53"/>
        <v>59543.316000000006</v>
      </c>
      <c r="J1291" s="57">
        <v>0</v>
      </c>
      <c r="K1291" s="49">
        <v>59543.316000000006</v>
      </c>
      <c r="L1291" s="49">
        <v>59543.316000000006</v>
      </c>
    </row>
    <row r="1292" spans="1:12" ht="24.75" x14ac:dyDescent="0.2">
      <c r="A1292" s="113"/>
      <c r="B1292" s="113"/>
      <c r="C1292" s="113"/>
      <c r="D1292" s="8" t="s">
        <v>1104</v>
      </c>
      <c r="E1292" s="7" t="s">
        <v>17</v>
      </c>
      <c r="F1292" s="9">
        <v>50281.022400000002</v>
      </c>
      <c r="G1292" s="9">
        <v>214200</v>
      </c>
      <c r="H1292" s="9">
        <f t="shared" si="52"/>
        <v>50281.022400000002</v>
      </c>
      <c r="I1292" s="28">
        <f t="shared" si="53"/>
        <v>50281.022400000002</v>
      </c>
      <c r="J1292" s="57">
        <v>0</v>
      </c>
      <c r="K1292" s="49">
        <v>50281.022400000002</v>
      </c>
      <c r="L1292" s="49">
        <v>50281.022400000002</v>
      </c>
    </row>
    <row r="1293" spans="1:12" ht="33" x14ac:dyDescent="0.2">
      <c r="A1293" s="113"/>
      <c r="B1293" s="113"/>
      <c r="C1293" s="113"/>
      <c r="D1293" s="8" t="s">
        <v>1105</v>
      </c>
      <c r="E1293" s="7" t="s">
        <v>17</v>
      </c>
      <c r="F1293" s="9">
        <v>1935511.2</v>
      </c>
      <c r="G1293" s="9">
        <v>809200</v>
      </c>
      <c r="H1293" s="9">
        <f t="shared" si="52"/>
        <v>809200</v>
      </c>
      <c r="I1293" s="28">
        <f t="shared" si="53"/>
        <v>809200</v>
      </c>
      <c r="J1293" s="57">
        <v>0</v>
      </c>
      <c r="K1293" s="49">
        <v>809200</v>
      </c>
      <c r="L1293" s="49">
        <v>809200</v>
      </c>
    </row>
    <row r="1294" spans="1:12" ht="24.75" x14ac:dyDescent="0.2">
      <c r="A1294" s="113"/>
      <c r="B1294" s="113"/>
      <c r="C1294" s="113"/>
      <c r="D1294" s="8" t="s">
        <v>1106</v>
      </c>
      <c r="E1294" s="7" t="s">
        <v>17</v>
      </c>
      <c r="F1294" s="9">
        <v>91299.751199999999</v>
      </c>
      <c r="G1294" s="9">
        <v>261800</v>
      </c>
      <c r="H1294" s="9">
        <f t="shared" si="52"/>
        <v>91299.751199999999</v>
      </c>
      <c r="I1294" s="28">
        <f t="shared" si="53"/>
        <v>91299.751199999999</v>
      </c>
      <c r="J1294" s="57">
        <v>0</v>
      </c>
      <c r="K1294" s="49">
        <v>91299.751199999999</v>
      </c>
      <c r="L1294" s="49">
        <v>91299.751199999999</v>
      </c>
    </row>
    <row r="1295" spans="1:12" ht="33" x14ac:dyDescent="0.2">
      <c r="A1295" s="113"/>
      <c r="B1295" s="113"/>
      <c r="C1295" s="113"/>
      <c r="D1295" s="8" t="s">
        <v>1107</v>
      </c>
      <c r="E1295" s="7" t="s">
        <v>17</v>
      </c>
      <c r="F1295" s="9">
        <v>3119047.8</v>
      </c>
      <c r="G1295" s="9">
        <v>809200</v>
      </c>
      <c r="H1295" s="9">
        <f t="shared" si="52"/>
        <v>809200</v>
      </c>
      <c r="I1295" s="28">
        <f t="shared" si="53"/>
        <v>809200</v>
      </c>
      <c r="J1295" s="57">
        <v>0</v>
      </c>
      <c r="K1295" s="49">
        <v>809200</v>
      </c>
      <c r="L1295" s="49">
        <v>809200</v>
      </c>
    </row>
    <row r="1296" spans="1:12" ht="24.75" x14ac:dyDescent="0.2">
      <c r="A1296" s="113"/>
      <c r="B1296" s="113"/>
      <c r="C1296" s="113"/>
      <c r="D1296" s="8" t="s">
        <v>1108</v>
      </c>
      <c r="E1296" s="7" t="s">
        <v>17</v>
      </c>
      <c r="F1296" s="9">
        <v>1142400</v>
      </c>
      <c r="G1296" s="9">
        <v>1130500</v>
      </c>
      <c r="H1296" s="9">
        <f t="shared" si="52"/>
        <v>1130500</v>
      </c>
      <c r="I1296" s="28">
        <f t="shared" si="53"/>
        <v>1130500</v>
      </c>
      <c r="J1296" s="57">
        <v>0</v>
      </c>
      <c r="K1296" s="49">
        <v>1130500</v>
      </c>
      <c r="L1296" s="49">
        <v>1130500</v>
      </c>
    </row>
    <row r="1297" spans="1:12" ht="24.75" x14ac:dyDescent="0.2">
      <c r="A1297" s="113"/>
      <c r="B1297" s="113"/>
      <c r="C1297" s="113"/>
      <c r="D1297" s="8" t="s">
        <v>1109</v>
      </c>
      <c r="E1297" s="7" t="s">
        <v>17</v>
      </c>
      <c r="F1297" s="9">
        <v>82734.643671120008</v>
      </c>
      <c r="G1297" s="9">
        <v>190400</v>
      </c>
      <c r="H1297" s="9">
        <f t="shared" si="52"/>
        <v>82734.643671120008</v>
      </c>
      <c r="I1297" s="28">
        <f t="shared" si="53"/>
        <v>82734.643671120008</v>
      </c>
      <c r="J1297" s="57">
        <v>0</v>
      </c>
      <c r="K1297" s="49">
        <v>82734.643671120008</v>
      </c>
      <c r="L1297" s="49">
        <v>82734.643671120008</v>
      </c>
    </row>
    <row r="1298" spans="1:12" ht="33" x14ac:dyDescent="0.2">
      <c r="A1298" s="113"/>
      <c r="B1298" s="113"/>
      <c r="C1298" s="113"/>
      <c r="D1298" s="8" t="s">
        <v>1110</v>
      </c>
      <c r="E1298" s="7" t="s">
        <v>17</v>
      </c>
      <c r="F1298" s="9">
        <v>3119047.8</v>
      </c>
      <c r="G1298" s="9">
        <v>1011500</v>
      </c>
      <c r="H1298" s="9">
        <f t="shared" si="52"/>
        <v>1011500</v>
      </c>
      <c r="I1298" s="28">
        <f t="shared" si="53"/>
        <v>1011500</v>
      </c>
      <c r="J1298" s="57">
        <v>0</v>
      </c>
      <c r="K1298" s="49">
        <v>1011500</v>
      </c>
      <c r="L1298" s="49">
        <v>1011500</v>
      </c>
    </row>
    <row r="1299" spans="1:12" ht="33" x14ac:dyDescent="0.2">
      <c r="A1299" s="113"/>
      <c r="B1299" s="113"/>
      <c r="C1299" s="113"/>
      <c r="D1299" s="8" t="s">
        <v>1111</v>
      </c>
      <c r="E1299" s="7" t="s">
        <v>17</v>
      </c>
      <c r="F1299" s="9">
        <v>497311.2</v>
      </c>
      <c r="G1299" s="9">
        <v>142800</v>
      </c>
      <c r="H1299" s="9">
        <f t="shared" si="52"/>
        <v>142800</v>
      </c>
      <c r="I1299" s="28">
        <f t="shared" si="53"/>
        <v>142800</v>
      </c>
      <c r="J1299" s="57">
        <v>0</v>
      </c>
      <c r="K1299" s="49">
        <v>142800</v>
      </c>
      <c r="L1299" s="49">
        <v>142800</v>
      </c>
    </row>
    <row r="1300" spans="1:12" ht="16.5" customHeight="1" x14ac:dyDescent="0.2">
      <c r="A1300" s="113"/>
      <c r="B1300" s="113"/>
      <c r="C1300" s="113"/>
      <c r="D1300" s="86" t="s">
        <v>81</v>
      </c>
      <c r="E1300" s="87"/>
      <c r="F1300" s="87"/>
      <c r="G1300" s="87"/>
      <c r="H1300" s="87"/>
      <c r="I1300" s="87"/>
      <c r="J1300" s="87"/>
      <c r="K1300" s="87"/>
      <c r="L1300" s="88"/>
    </row>
    <row r="1301" spans="1:12" ht="16.5" x14ac:dyDescent="0.2">
      <c r="A1301" s="113"/>
      <c r="B1301" s="113"/>
      <c r="C1301" s="113"/>
      <c r="D1301" s="8" t="s">
        <v>1112</v>
      </c>
      <c r="E1301" s="77" t="s">
        <v>82</v>
      </c>
      <c r="F1301" s="79">
        <v>158782.17599999998</v>
      </c>
      <c r="G1301" s="79">
        <v>265490</v>
      </c>
      <c r="H1301" s="79">
        <f>MIN(F1301,G1301)</f>
        <v>158782.17599999998</v>
      </c>
      <c r="I1301" s="136">
        <f>AVERAGE(H1301)</f>
        <v>158782.17599999998</v>
      </c>
      <c r="J1301" s="138">
        <v>0</v>
      </c>
      <c r="K1301" s="121">
        <v>158782.17599999998</v>
      </c>
      <c r="L1301" s="121">
        <v>158782.17599999998</v>
      </c>
    </row>
    <row r="1302" spans="1:12" ht="24.75" x14ac:dyDescent="0.2">
      <c r="A1302" s="113"/>
      <c r="B1302" s="113"/>
      <c r="C1302" s="113"/>
      <c r="D1302" s="8" t="s">
        <v>788</v>
      </c>
      <c r="E1302" s="77"/>
      <c r="F1302" s="79">
        <v>0</v>
      </c>
      <c r="G1302" s="79"/>
      <c r="H1302" s="79">
        <v>0</v>
      </c>
      <c r="I1302" s="137"/>
      <c r="J1302" s="138">
        <v>0</v>
      </c>
      <c r="K1302" s="122"/>
      <c r="L1302" s="122"/>
    </row>
    <row r="1303" spans="1:12" ht="24.75" x14ac:dyDescent="0.2">
      <c r="A1303" s="113"/>
      <c r="B1303" s="113"/>
      <c r="C1303" s="113"/>
      <c r="D1303" s="8" t="s">
        <v>1113</v>
      </c>
      <c r="E1303" s="77"/>
      <c r="F1303" s="79">
        <v>0</v>
      </c>
      <c r="G1303" s="79"/>
      <c r="H1303" s="79">
        <v>0</v>
      </c>
      <c r="I1303" s="137"/>
      <c r="J1303" s="138">
        <v>0</v>
      </c>
      <c r="K1303" s="122"/>
      <c r="L1303" s="122"/>
    </row>
    <row r="1304" spans="1:12" ht="24.75" x14ac:dyDescent="0.2">
      <c r="A1304" s="113"/>
      <c r="B1304" s="113"/>
      <c r="C1304" s="113"/>
      <c r="D1304" s="8" t="s">
        <v>1114</v>
      </c>
      <c r="E1304" s="77"/>
      <c r="F1304" s="79">
        <v>0</v>
      </c>
      <c r="G1304" s="79"/>
      <c r="H1304" s="79">
        <v>0</v>
      </c>
      <c r="I1304" s="137"/>
      <c r="J1304" s="138">
        <v>0</v>
      </c>
      <c r="K1304" s="122"/>
      <c r="L1304" s="122"/>
    </row>
    <row r="1305" spans="1:12" ht="33" x14ac:dyDescent="0.2">
      <c r="A1305" s="113"/>
      <c r="B1305" s="113"/>
      <c r="C1305" s="113"/>
      <c r="D1305" s="8" t="s">
        <v>793</v>
      </c>
      <c r="E1305" s="77"/>
      <c r="F1305" s="79">
        <v>0</v>
      </c>
      <c r="G1305" s="79"/>
      <c r="H1305" s="79">
        <v>0</v>
      </c>
      <c r="I1305" s="137"/>
      <c r="J1305" s="138">
        <v>0</v>
      </c>
      <c r="K1305" s="122"/>
      <c r="L1305" s="122"/>
    </row>
    <row r="1306" spans="1:12" ht="49.5" x14ac:dyDescent="0.2">
      <c r="A1306" s="113"/>
      <c r="B1306" s="113"/>
      <c r="C1306" s="113"/>
      <c r="D1306" s="8" t="s">
        <v>794</v>
      </c>
      <c r="E1306" s="77"/>
      <c r="F1306" s="79">
        <v>0</v>
      </c>
      <c r="G1306" s="79"/>
      <c r="H1306" s="79">
        <v>0</v>
      </c>
      <c r="I1306" s="137"/>
      <c r="J1306" s="138">
        <v>0</v>
      </c>
      <c r="K1306" s="122"/>
      <c r="L1306" s="122"/>
    </row>
    <row r="1307" spans="1:12" ht="33" x14ac:dyDescent="0.2">
      <c r="A1307" s="113"/>
      <c r="B1307" s="113"/>
      <c r="C1307" s="113"/>
      <c r="D1307" s="8" t="s">
        <v>1115</v>
      </c>
      <c r="E1307" s="77"/>
      <c r="F1307" s="79">
        <v>0</v>
      </c>
      <c r="G1307" s="79"/>
      <c r="H1307" s="79">
        <v>0</v>
      </c>
      <c r="I1307" s="137"/>
      <c r="J1307" s="138">
        <v>0</v>
      </c>
      <c r="K1307" s="122"/>
      <c r="L1307" s="122"/>
    </row>
    <row r="1308" spans="1:12" ht="24.75" x14ac:dyDescent="0.2">
      <c r="A1308" s="113"/>
      <c r="B1308" s="113"/>
      <c r="C1308" s="113"/>
      <c r="D1308" s="8" t="s">
        <v>795</v>
      </c>
      <c r="E1308" s="77"/>
      <c r="F1308" s="79">
        <v>0</v>
      </c>
      <c r="G1308" s="79"/>
      <c r="H1308" s="79">
        <v>0</v>
      </c>
      <c r="I1308" s="137"/>
      <c r="J1308" s="138">
        <v>0</v>
      </c>
      <c r="K1308" s="122"/>
      <c r="L1308" s="122"/>
    </row>
    <row r="1309" spans="1:12" ht="24.75" x14ac:dyDescent="0.2">
      <c r="A1309" s="113"/>
      <c r="B1309" s="113"/>
      <c r="C1309" s="113"/>
      <c r="D1309" s="8" t="s">
        <v>1116</v>
      </c>
      <c r="E1309" s="77"/>
      <c r="F1309" s="79">
        <v>0</v>
      </c>
      <c r="G1309" s="79"/>
      <c r="H1309" s="79">
        <v>0</v>
      </c>
      <c r="I1309" s="137"/>
      <c r="J1309" s="138">
        <v>0</v>
      </c>
      <c r="K1309" s="122"/>
      <c r="L1309" s="122"/>
    </row>
    <row r="1310" spans="1:12" ht="24.75" x14ac:dyDescent="0.2">
      <c r="A1310" s="114"/>
      <c r="B1310" s="114"/>
      <c r="C1310" s="114"/>
      <c r="D1310" s="8" t="s">
        <v>1117</v>
      </c>
      <c r="E1310" s="77"/>
      <c r="F1310" s="79">
        <v>0</v>
      </c>
      <c r="G1310" s="79"/>
      <c r="H1310" s="79">
        <v>0</v>
      </c>
      <c r="I1310" s="137"/>
      <c r="J1310" s="138">
        <v>0</v>
      </c>
      <c r="K1310" s="123"/>
      <c r="L1310" s="123"/>
    </row>
    <row r="1311" spans="1:12" ht="14.25" customHeight="1" x14ac:dyDescent="0.2">
      <c r="A1311" s="112">
        <v>17</v>
      </c>
      <c r="B1311" s="112" t="s">
        <v>1118</v>
      </c>
      <c r="C1311" s="112" t="s">
        <v>1119</v>
      </c>
      <c r="D1311" s="86" t="s">
        <v>15</v>
      </c>
      <c r="E1311" s="87"/>
      <c r="F1311" s="87"/>
      <c r="G1311" s="87"/>
      <c r="H1311" s="87"/>
      <c r="I1311" s="87"/>
      <c r="J1311" s="87"/>
      <c r="K1311" s="87"/>
      <c r="L1311" s="88"/>
    </row>
    <row r="1312" spans="1:12" ht="24.75" x14ac:dyDescent="0.2">
      <c r="A1312" s="113"/>
      <c r="B1312" s="113"/>
      <c r="C1312" s="113"/>
      <c r="D1312" s="8" t="s">
        <v>1120</v>
      </c>
      <c r="E1312" s="7" t="s">
        <v>17</v>
      </c>
      <c r="F1312" s="9">
        <v>77459.238192000004</v>
      </c>
      <c r="G1312" s="9">
        <v>214200</v>
      </c>
      <c r="H1312" s="9">
        <f>MIN(F1312,G1312)</f>
        <v>77459.238192000004</v>
      </c>
      <c r="I1312" s="28" t="e">
        <f>AVERAGE(#REF!,H1312)</f>
        <v>#REF!</v>
      </c>
      <c r="J1312" s="57">
        <v>38678.662582199999</v>
      </c>
      <c r="K1312" s="49">
        <v>77459.238192000004</v>
      </c>
      <c r="L1312" s="49">
        <v>77459.238192000004</v>
      </c>
    </row>
    <row r="1313" spans="1:12" ht="33" x14ac:dyDescent="0.2">
      <c r="A1313" s="113"/>
      <c r="B1313" s="113"/>
      <c r="C1313" s="113"/>
      <c r="D1313" s="8" t="s">
        <v>1121</v>
      </c>
      <c r="E1313" s="7" t="s">
        <v>17</v>
      </c>
      <c r="F1313" s="9">
        <v>120122.68569839999</v>
      </c>
      <c r="G1313" s="9">
        <v>142800</v>
      </c>
      <c r="H1313" s="9">
        <f t="shared" ref="H1313:H1325" si="54">MIN(F1313,G1313)</f>
        <v>120122.68569839999</v>
      </c>
      <c r="I1313" s="28" t="e">
        <f>AVERAGE(#REF!,H1313)</f>
        <v>#REF!</v>
      </c>
      <c r="J1313" s="57">
        <v>88409.623717800001</v>
      </c>
      <c r="K1313" s="49">
        <v>120122.68569839999</v>
      </c>
      <c r="L1313" s="49">
        <v>120122.68569839999</v>
      </c>
    </row>
    <row r="1314" spans="1:12" ht="41.25" x14ac:dyDescent="0.2">
      <c r="A1314" s="113"/>
      <c r="B1314" s="113"/>
      <c r="C1314" s="113"/>
      <c r="D1314" s="8" t="s">
        <v>1122</v>
      </c>
      <c r="E1314" s="7" t="s">
        <v>17</v>
      </c>
      <c r="F1314" s="9">
        <v>108110.814084</v>
      </c>
      <c r="G1314" s="9">
        <v>142800</v>
      </c>
      <c r="H1314" s="9">
        <f t="shared" si="54"/>
        <v>108110.814084</v>
      </c>
      <c r="I1314" s="28" t="e">
        <f>AVERAGE(#REF!,H1314)</f>
        <v>#REF!</v>
      </c>
      <c r="J1314" s="57">
        <v>79568.953502999997</v>
      </c>
      <c r="K1314" s="49">
        <v>108110.814084</v>
      </c>
      <c r="L1314" s="49">
        <v>108110.814084</v>
      </c>
    </row>
    <row r="1315" spans="1:12" ht="24.75" x14ac:dyDescent="0.2">
      <c r="A1315" s="113"/>
      <c r="B1315" s="113"/>
      <c r="C1315" s="113"/>
      <c r="D1315" s="8" t="s">
        <v>411</v>
      </c>
      <c r="E1315" s="7" t="s">
        <v>17</v>
      </c>
      <c r="F1315" s="9">
        <v>705723.25944960001</v>
      </c>
      <c r="G1315" s="9">
        <v>1428000</v>
      </c>
      <c r="H1315" s="9">
        <f t="shared" si="54"/>
        <v>705723.25944960001</v>
      </c>
      <c r="I1315" s="28" t="e">
        <f>AVERAGE(#REF!,H1315)</f>
        <v>#REF!</v>
      </c>
      <c r="J1315" s="57">
        <v>519408.36532320001</v>
      </c>
      <c r="K1315" s="49">
        <v>705723.25944960001</v>
      </c>
      <c r="L1315" s="49">
        <v>705723.25944960001</v>
      </c>
    </row>
    <row r="1316" spans="1:12" ht="33" x14ac:dyDescent="0.2">
      <c r="A1316" s="113"/>
      <c r="B1316" s="113"/>
      <c r="C1316" s="113"/>
      <c r="D1316" s="8" t="s">
        <v>1123</v>
      </c>
      <c r="E1316" s="7" t="s">
        <v>17</v>
      </c>
      <c r="F1316" s="9">
        <v>1171197.1779479999</v>
      </c>
      <c r="G1316" s="9">
        <v>499800</v>
      </c>
      <c r="H1316" s="9">
        <f t="shared" si="54"/>
        <v>499800</v>
      </c>
      <c r="I1316" s="28" t="e">
        <f>AVERAGE(#REF!,H1316)</f>
        <v>#REF!</v>
      </c>
      <c r="J1316" s="57">
        <v>861994.56164099998</v>
      </c>
      <c r="K1316" s="49">
        <v>499800</v>
      </c>
      <c r="L1316" s="49">
        <v>499800</v>
      </c>
    </row>
    <row r="1317" spans="1:12" ht="41.25" x14ac:dyDescent="0.2">
      <c r="A1317" s="113"/>
      <c r="B1317" s="113"/>
      <c r="C1317" s="113"/>
      <c r="D1317" s="8" t="s">
        <v>1124</v>
      </c>
      <c r="E1317" s="7" t="s">
        <v>17</v>
      </c>
      <c r="F1317" s="9">
        <v>1813591</v>
      </c>
      <c r="G1317" s="9">
        <v>452200</v>
      </c>
      <c r="H1317" s="9">
        <f t="shared" si="54"/>
        <v>452200</v>
      </c>
      <c r="I1317" s="28">
        <f>AVERAGE(H1317)</f>
        <v>452200</v>
      </c>
      <c r="J1317" s="57">
        <v>0</v>
      </c>
      <c r="K1317" s="49">
        <v>452200</v>
      </c>
      <c r="L1317" s="49">
        <v>452200</v>
      </c>
    </row>
    <row r="1318" spans="1:12" ht="33" x14ac:dyDescent="0.2">
      <c r="A1318" s="113"/>
      <c r="B1318" s="113"/>
      <c r="C1318" s="113"/>
      <c r="D1318" s="8" t="s">
        <v>1125</v>
      </c>
      <c r="E1318" s="7" t="s">
        <v>17</v>
      </c>
      <c r="F1318" s="9">
        <v>1202301</v>
      </c>
      <c r="G1318" s="9">
        <v>571200</v>
      </c>
      <c r="H1318" s="9">
        <f t="shared" si="54"/>
        <v>571200</v>
      </c>
      <c r="I1318" s="28">
        <f>AVERAGE(H1318)</f>
        <v>571200</v>
      </c>
      <c r="J1318" s="57">
        <v>0</v>
      </c>
      <c r="K1318" s="49">
        <v>571200</v>
      </c>
      <c r="L1318" s="49">
        <v>571200</v>
      </c>
    </row>
    <row r="1319" spans="1:12" ht="33" x14ac:dyDescent="0.2">
      <c r="A1319" s="113"/>
      <c r="B1319" s="113"/>
      <c r="C1319" s="113"/>
      <c r="D1319" s="8" t="s">
        <v>1126</v>
      </c>
      <c r="E1319" s="7" t="s">
        <v>17</v>
      </c>
      <c r="F1319" s="9">
        <v>570582.42627119995</v>
      </c>
      <c r="G1319" s="9">
        <v>380800</v>
      </c>
      <c r="H1319" s="9">
        <f t="shared" si="54"/>
        <v>380800</v>
      </c>
      <c r="I1319" s="28" t="e">
        <f>AVERAGE(#REF!,H1319)</f>
        <v>#REF!</v>
      </c>
      <c r="J1319" s="57">
        <v>419945.46919539996</v>
      </c>
      <c r="K1319" s="49">
        <v>380800</v>
      </c>
      <c r="L1319" s="49">
        <v>380800</v>
      </c>
    </row>
    <row r="1320" spans="1:12" ht="41.25" x14ac:dyDescent="0.2">
      <c r="A1320" s="113"/>
      <c r="B1320" s="113"/>
      <c r="C1320" s="113"/>
      <c r="D1320" s="8" t="s">
        <v>1127</v>
      </c>
      <c r="E1320" s="7" t="s">
        <v>17</v>
      </c>
      <c r="F1320" s="9">
        <v>47298.563860800001</v>
      </c>
      <c r="G1320" s="9">
        <v>71400</v>
      </c>
      <c r="H1320" s="9">
        <f t="shared" si="54"/>
        <v>47298.563860800001</v>
      </c>
      <c r="I1320" s="28" t="e">
        <f>AVERAGE(#REF!,H1320)</f>
        <v>#REF!</v>
      </c>
      <c r="J1320" s="57">
        <v>34811.478023600001</v>
      </c>
      <c r="K1320" s="49">
        <v>47298.563860800001</v>
      </c>
      <c r="L1320" s="49">
        <v>47298.563860800001</v>
      </c>
    </row>
    <row r="1321" spans="1:12" ht="33" x14ac:dyDescent="0.2">
      <c r="A1321" s="113"/>
      <c r="B1321" s="113"/>
      <c r="C1321" s="113"/>
      <c r="D1321" s="8" t="s">
        <v>1128</v>
      </c>
      <c r="E1321" s="7" t="s">
        <v>17</v>
      </c>
      <c r="F1321" s="9">
        <v>480492.0659784</v>
      </c>
      <c r="G1321" s="9">
        <v>1166200</v>
      </c>
      <c r="H1321" s="9">
        <f t="shared" si="54"/>
        <v>480492.0659784</v>
      </c>
      <c r="I1321" s="28" t="e">
        <f>AVERAGE(#REF!,H1321)</f>
        <v>#REF!</v>
      </c>
      <c r="J1321" s="57">
        <v>353639.46872780001</v>
      </c>
      <c r="K1321" s="49">
        <v>480492.0659784</v>
      </c>
      <c r="L1321" s="49">
        <v>480492.0659784</v>
      </c>
    </row>
    <row r="1322" spans="1:12" ht="33" x14ac:dyDescent="0.2">
      <c r="A1322" s="113"/>
      <c r="B1322" s="113"/>
      <c r="C1322" s="113"/>
      <c r="D1322" s="8" t="s">
        <v>1129</v>
      </c>
      <c r="E1322" s="7" t="s">
        <v>17</v>
      </c>
      <c r="F1322" s="9">
        <v>480492.0659784</v>
      </c>
      <c r="G1322" s="9">
        <v>1309000</v>
      </c>
      <c r="H1322" s="9">
        <f t="shared" si="54"/>
        <v>480492.0659784</v>
      </c>
      <c r="I1322" s="28" t="e">
        <f>AVERAGE(#REF!,H1322)</f>
        <v>#REF!</v>
      </c>
      <c r="J1322" s="57">
        <v>353639.46872780001</v>
      </c>
      <c r="K1322" s="49">
        <v>480492.0659784</v>
      </c>
      <c r="L1322" s="49">
        <v>480492.0659784</v>
      </c>
    </row>
    <row r="1323" spans="1:12" ht="16.5" x14ac:dyDescent="0.2">
      <c r="A1323" s="113"/>
      <c r="B1323" s="113"/>
      <c r="C1323" s="113"/>
      <c r="D1323" s="8" t="s">
        <v>1130</v>
      </c>
      <c r="E1323" s="7" t="s">
        <v>17</v>
      </c>
      <c r="F1323" s="9">
        <v>180459.91257840002</v>
      </c>
      <c r="G1323" s="9">
        <v>261800</v>
      </c>
      <c r="H1323" s="9">
        <f t="shared" si="54"/>
        <v>180459.91257840002</v>
      </c>
      <c r="I1323" s="28" t="e">
        <f>AVERAGE(#REF!,H1323)</f>
        <v>#REF!</v>
      </c>
      <c r="J1323" s="57">
        <v>132817.48467780001</v>
      </c>
      <c r="K1323" s="49">
        <v>180459.91257840002</v>
      </c>
      <c r="L1323" s="49">
        <v>180459.91257840002</v>
      </c>
    </row>
    <row r="1324" spans="1:12" ht="24.75" x14ac:dyDescent="0.2">
      <c r="A1324" s="113"/>
      <c r="B1324" s="113"/>
      <c r="C1324" s="113"/>
      <c r="D1324" s="8" t="s">
        <v>1106</v>
      </c>
      <c r="E1324" s="7" t="s">
        <v>17</v>
      </c>
      <c r="F1324" s="9">
        <v>67569.754996799995</v>
      </c>
      <c r="G1324" s="9">
        <v>214200</v>
      </c>
      <c r="H1324" s="9">
        <f t="shared" si="54"/>
        <v>67569.754996799995</v>
      </c>
      <c r="I1324" s="28" t="e">
        <f>AVERAGE(#REF!,H1324)</f>
        <v>#REF!</v>
      </c>
      <c r="J1324" s="57">
        <v>49730.961135599995</v>
      </c>
      <c r="K1324" s="49">
        <v>67569.754996799995</v>
      </c>
      <c r="L1324" s="49">
        <v>67569.754996799995</v>
      </c>
    </row>
    <row r="1325" spans="1:12" ht="33" x14ac:dyDescent="0.2">
      <c r="A1325" s="113"/>
      <c r="B1325" s="113"/>
      <c r="C1325" s="113"/>
      <c r="D1325" s="8" t="s">
        <v>1131</v>
      </c>
      <c r="E1325" s="7" t="s">
        <v>17</v>
      </c>
      <c r="F1325" s="9">
        <v>20455.113823199998</v>
      </c>
      <c r="G1325" s="9">
        <v>190400</v>
      </c>
      <c r="H1325" s="9">
        <f t="shared" si="54"/>
        <v>20455.113823199998</v>
      </c>
      <c r="I1325" s="28" t="e">
        <f>AVERAGE(#REF!,H1325)</f>
        <v>#REF!</v>
      </c>
      <c r="J1325" s="57">
        <v>15054.8491794</v>
      </c>
      <c r="K1325" s="49">
        <v>20455.113823199998</v>
      </c>
      <c r="L1325" s="49">
        <v>20455.113823199998</v>
      </c>
    </row>
    <row r="1326" spans="1:12" ht="16.5" customHeight="1" x14ac:dyDescent="0.2">
      <c r="A1326" s="113"/>
      <c r="B1326" s="113"/>
      <c r="C1326" s="113"/>
      <c r="D1326" s="86" t="s">
        <v>81</v>
      </c>
      <c r="E1326" s="87"/>
      <c r="F1326" s="87"/>
      <c r="G1326" s="87"/>
      <c r="H1326" s="87"/>
      <c r="I1326" s="87"/>
      <c r="J1326" s="87"/>
      <c r="K1326" s="87"/>
      <c r="L1326" s="88"/>
    </row>
    <row r="1327" spans="1:12" ht="33" x14ac:dyDescent="0.2">
      <c r="A1327" s="113"/>
      <c r="B1327" s="113"/>
      <c r="C1327" s="113"/>
      <c r="D1327" s="8" t="s">
        <v>1132</v>
      </c>
      <c r="E1327" s="77" t="s">
        <v>82</v>
      </c>
      <c r="F1327" s="79">
        <v>273899.25360000005</v>
      </c>
      <c r="G1327" s="79">
        <v>248710</v>
      </c>
      <c r="H1327" s="79">
        <f>MIN(F1327,G1327)</f>
        <v>248710</v>
      </c>
      <c r="I1327" s="136" t="e">
        <f>AVERAGE(#REF!,H1327)</f>
        <v>#REF!</v>
      </c>
      <c r="J1327" s="138">
        <v>201588.3162</v>
      </c>
      <c r="K1327" s="121">
        <v>248710</v>
      </c>
      <c r="L1327" s="121">
        <v>248710</v>
      </c>
    </row>
    <row r="1328" spans="1:12" ht="41.25" x14ac:dyDescent="0.2">
      <c r="A1328" s="113"/>
      <c r="B1328" s="113"/>
      <c r="C1328" s="113"/>
      <c r="D1328" s="8" t="s">
        <v>1133</v>
      </c>
      <c r="E1328" s="77"/>
      <c r="F1328" s="79">
        <v>0</v>
      </c>
      <c r="G1328" s="79"/>
      <c r="H1328" s="79">
        <v>0</v>
      </c>
      <c r="I1328" s="137"/>
      <c r="J1328" s="138">
        <v>0</v>
      </c>
      <c r="K1328" s="122"/>
      <c r="L1328" s="122"/>
    </row>
    <row r="1329" spans="1:12" ht="24.75" x14ac:dyDescent="0.2">
      <c r="A1329" s="113"/>
      <c r="B1329" s="113"/>
      <c r="C1329" s="113"/>
      <c r="D1329" s="8" t="s">
        <v>1134</v>
      </c>
      <c r="E1329" s="77"/>
      <c r="F1329" s="79">
        <v>0</v>
      </c>
      <c r="G1329" s="79"/>
      <c r="H1329" s="79">
        <v>0</v>
      </c>
      <c r="I1329" s="137"/>
      <c r="J1329" s="138">
        <v>0</v>
      </c>
      <c r="K1329" s="122"/>
      <c r="L1329" s="122"/>
    </row>
    <row r="1330" spans="1:12" ht="33" x14ac:dyDescent="0.2">
      <c r="A1330" s="113"/>
      <c r="B1330" s="113"/>
      <c r="C1330" s="113"/>
      <c r="D1330" s="8" t="s">
        <v>1135</v>
      </c>
      <c r="E1330" s="77"/>
      <c r="F1330" s="79">
        <v>0</v>
      </c>
      <c r="G1330" s="79"/>
      <c r="H1330" s="79">
        <v>0</v>
      </c>
      <c r="I1330" s="137"/>
      <c r="J1330" s="138">
        <v>0</v>
      </c>
      <c r="K1330" s="122"/>
      <c r="L1330" s="122"/>
    </row>
    <row r="1331" spans="1:12" ht="24.75" x14ac:dyDescent="0.2">
      <c r="A1331" s="113"/>
      <c r="B1331" s="113"/>
      <c r="C1331" s="113"/>
      <c r="D1331" s="8" t="s">
        <v>1136</v>
      </c>
      <c r="E1331" s="77"/>
      <c r="F1331" s="79">
        <v>0</v>
      </c>
      <c r="G1331" s="79"/>
      <c r="H1331" s="79">
        <v>0</v>
      </c>
      <c r="I1331" s="137"/>
      <c r="J1331" s="138">
        <v>0</v>
      </c>
      <c r="K1331" s="122"/>
      <c r="L1331" s="122"/>
    </row>
    <row r="1332" spans="1:12" ht="33" x14ac:dyDescent="0.2">
      <c r="A1332" s="113"/>
      <c r="B1332" s="113"/>
      <c r="C1332" s="113"/>
      <c r="D1332" s="8" t="s">
        <v>1137</v>
      </c>
      <c r="E1332" s="77"/>
      <c r="F1332" s="79">
        <v>0</v>
      </c>
      <c r="G1332" s="79"/>
      <c r="H1332" s="79">
        <v>0</v>
      </c>
      <c r="I1332" s="137"/>
      <c r="J1332" s="138">
        <v>0</v>
      </c>
      <c r="K1332" s="122"/>
      <c r="L1332" s="122"/>
    </row>
    <row r="1333" spans="1:12" ht="24.75" x14ac:dyDescent="0.2">
      <c r="A1333" s="113"/>
      <c r="B1333" s="113"/>
      <c r="C1333" s="113"/>
      <c r="D1333" s="8" t="s">
        <v>1138</v>
      </c>
      <c r="E1333" s="77"/>
      <c r="F1333" s="79">
        <v>0</v>
      </c>
      <c r="G1333" s="79"/>
      <c r="H1333" s="79">
        <v>0</v>
      </c>
      <c r="I1333" s="137"/>
      <c r="J1333" s="138">
        <v>0</v>
      </c>
      <c r="K1333" s="122"/>
      <c r="L1333" s="122"/>
    </row>
    <row r="1334" spans="1:12" ht="24.75" x14ac:dyDescent="0.2">
      <c r="A1334" s="113"/>
      <c r="B1334" s="113"/>
      <c r="C1334" s="113"/>
      <c r="D1334" s="8" t="s">
        <v>1050</v>
      </c>
      <c r="E1334" s="77"/>
      <c r="F1334" s="79">
        <v>0</v>
      </c>
      <c r="G1334" s="79"/>
      <c r="H1334" s="79">
        <v>0</v>
      </c>
      <c r="I1334" s="137"/>
      <c r="J1334" s="138">
        <v>0</v>
      </c>
      <c r="K1334" s="122"/>
      <c r="L1334" s="122"/>
    </row>
    <row r="1335" spans="1:12" ht="24.75" x14ac:dyDescent="0.2">
      <c r="A1335" s="114"/>
      <c r="B1335" s="114"/>
      <c r="C1335" s="114"/>
      <c r="D1335" s="8" t="s">
        <v>1139</v>
      </c>
      <c r="E1335" s="77"/>
      <c r="F1335" s="79">
        <v>0</v>
      </c>
      <c r="G1335" s="79"/>
      <c r="H1335" s="79">
        <v>0</v>
      </c>
      <c r="I1335" s="137"/>
      <c r="J1335" s="138">
        <v>0</v>
      </c>
      <c r="K1335" s="123"/>
      <c r="L1335" s="123"/>
    </row>
    <row r="1336" spans="1:12" ht="13.5" customHeight="1" x14ac:dyDescent="0.2">
      <c r="A1336" s="112">
        <v>18</v>
      </c>
      <c r="B1336" s="112" t="s">
        <v>1140</v>
      </c>
      <c r="C1336" s="112" t="s">
        <v>1141</v>
      </c>
      <c r="D1336" s="86" t="s">
        <v>15</v>
      </c>
      <c r="E1336" s="87"/>
      <c r="F1336" s="87"/>
      <c r="G1336" s="87"/>
      <c r="H1336" s="87"/>
      <c r="I1336" s="87"/>
      <c r="J1336" s="87"/>
      <c r="K1336" s="87"/>
      <c r="L1336" s="88"/>
    </row>
    <row r="1337" spans="1:12" ht="33" x14ac:dyDescent="0.2">
      <c r="A1337" s="113"/>
      <c r="B1337" s="113"/>
      <c r="C1337" s="113"/>
      <c r="D1337" s="8" t="s">
        <v>1142</v>
      </c>
      <c r="E1337" s="7" t="s">
        <v>17</v>
      </c>
      <c r="F1337" s="9">
        <v>96194.211775200005</v>
      </c>
      <c r="G1337" s="9">
        <v>499800</v>
      </c>
      <c r="H1337" s="9">
        <f>MIN(F1337,G1337)</f>
        <v>96194.211775200005</v>
      </c>
      <c r="I1337" s="28" t="e">
        <f>AVERAGE(#REF!,H1337)</f>
        <v>#REF!</v>
      </c>
      <c r="J1337" s="57">
        <v>70798.400963399996</v>
      </c>
      <c r="K1337" s="49">
        <v>96194.211775200005</v>
      </c>
      <c r="L1337" s="49">
        <v>96194.211775200005</v>
      </c>
    </row>
    <row r="1338" spans="1:12" ht="41.25" x14ac:dyDescent="0.2">
      <c r="A1338" s="113"/>
      <c r="B1338" s="113"/>
      <c r="C1338" s="113"/>
      <c r="D1338" s="8" t="s">
        <v>1143</v>
      </c>
      <c r="E1338" s="7" t="s">
        <v>17</v>
      </c>
      <c r="F1338" s="9">
        <v>225231.19347120001</v>
      </c>
      <c r="G1338" s="9">
        <v>809200</v>
      </c>
      <c r="H1338" s="9">
        <f t="shared" ref="H1338:H1345" si="55">MIN(F1338,G1338)</f>
        <v>225231.19347120001</v>
      </c>
      <c r="I1338" s="28" t="e">
        <f>AVERAGE(#REF!,H1338)</f>
        <v>#REF!</v>
      </c>
      <c r="J1338" s="57">
        <v>165768.8965954</v>
      </c>
      <c r="K1338" s="49">
        <v>225231.19347120001</v>
      </c>
      <c r="L1338" s="49">
        <v>225231.19347120001</v>
      </c>
    </row>
    <row r="1339" spans="1:12" ht="66" x14ac:dyDescent="0.2">
      <c r="A1339" s="113"/>
      <c r="B1339" s="113"/>
      <c r="C1339" s="113"/>
      <c r="D1339" s="8" t="s">
        <v>1144</v>
      </c>
      <c r="E1339" s="7" t="s">
        <v>17</v>
      </c>
      <c r="F1339" s="9">
        <v>1006027.9889184</v>
      </c>
      <c r="G1339" s="9">
        <v>2856000</v>
      </c>
      <c r="H1339" s="9">
        <f t="shared" si="55"/>
        <v>1006027.9889184</v>
      </c>
      <c r="I1339" s="28" t="e">
        <f>AVERAGE(#REF!,H1339)</f>
        <v>#REF!</v>
      </c>
      <c r="J1339" s="57">
        <v>740430.96383280004</v>
      </c>
      <c r="K1339" s="49">
        <v>1006027.9889184</v>
      </c>
      <c r="L1339" s="49">
        <v>1006027.9889184</v>
      </c>
    </row>
    <row r="1340" spans="1:12" ht="41.25" x14ac:dyDescent="0.2">
      <c r="A1340" s="113"/>
      <c r="B1340" s="113"/>
      <c r="C1340" s="113"/>
      <c r="D1340" s="8" t="s">
        <v>1145</v>
      </c>
      <c r="E1340" s="7" t="s">
        <v>17</v>
      </c>
      <c r="F1340" s="9">
        <v>675692.2572288001</v>
      </c>
      <c r="G1340" s="9">
        <v>1904000</v>
      </c>
      <c r="H1340" s="9">
        <f t="shared" si="55"/>
        <v>675692.2572288001</v>
      </c>
      <c r="I1340" s="28" t="e">
        <f>AVERAGE(#REF!,H1340)</f>
        <v>#REF!</v>
      </c>
      <c r="J1340" s="57">
        <v>497305.7159296</v>
      </c>
      <c r="K1340" s="49">
        <v>675692.2572288001</v>
      </c>
      <c r="L1340" s="49">
        <v>675692.2572288001</v>
      </c>
    </row>
    <row r="1341" spans="1:12" ht="41.25" x14ac:dyDescent="0.2">
      <c r="A1341" s="113"/>
      <c r="B1341" s="113"/>
      <c r="C1341" s="113"/>
      <c r="D1341" s="8" t="s">
        <v>1146</v>
      </c>
      <c r="E1341" s="7" t="s">
        <v>17</v>
      </c>
      <c r="F1341" s="9">
        <v>180183.36695519998</v>
      </c>
      <c r="G1341" s="9">
        <v>3332000</v>
      </c>
      <c r="H1341" s="9">
        <f t="shared" si="55"/>
        <v>180183.36695519998</v>
      </c>
      <c r="I1341" s="28" t="e">
        <f>AVERAGE(#REF!,H1341)</f>
        <v>#REF!</v>
      </c>
      <c r="J1341" s="57">
        <v>132613.94864839999</v>
      </c>
      <c r="K1341" s="49">
        <v>180183.36695519998</v>
      </c>
      <c r="L1341" s="49">
        <v>180183.36695519998</v>
      </c>
    </row>
    <row r="1342" spans="1:12" ht="41.25" x14ac:dyDescent="0.2">
      <c r="A1342" s="113"/>
      <c r="B1342" s="113"/>
      <c r="C1342" s="113"/>
      <c r="D1342" s="8" t="s">
        <v>1147</v>
      </c>
      <c r="E1342" s="7" t="s">
        <v>17</v>
      </c>
      <c r="F1342" s="9">
        <v>270276.37361760001</v>
      </c>
      <c r="G1342" s="9">
        <v>452200</v>
      </c>
      <c r="H1342" s="9">
        <f t="shared" si="55"/>
        <v>270276.37361760001</v>
      </c>
      <c r="I1342" s="28" t="e">
        <f>AVERAGE(#REF!,H1342)</f>
        <v>#REF!</v>
      </c>
      <c r="J1342" s="57">
        <v>198921.89682920001</v>
      </c>
      <c r="K1342" s="49">
        <v>270276.37361760001</v>
      </c>
      <c r="L1342" s="49">
        <v>270276.37361760001</v>
      </c>
    </row>
    <row r="1343" spans="1:12" ht="24.75" x14ac:dyDescent="0.2">
      <c r="A1343" s="113"/>
      <c r="B1343" s="113"/>
      <c r="C1343" s="113"/>
      <c r="D1343" s="8" t="s">
        <v>699</v>
      </c>
      <c r="E1343" s="7" t="s">
        <v>17</v>
      </c>
      <c r="F1343" s="9">
        <v>78079.811863199997</v>
      </c>
      <c r="G1343" s="9">
        <v>261800</v>
      </c>
      <c r="H1343" s="9">
        <f t="shared" si="55"/>
        <v>78079.811863199997</v>
      </c>
      <c r="I1343" s="28" t="e">
        <f>AVERAGE(#REF!,H1343)</f>
        <v>#REF!</v>
      </c>
      <c r="J1343" s="57">
        <v>57466.3041094</v>
      </c>
      <c r="K1343" s="49">
        <v>78079.811863199997</v>
      </c>
      <c r="L1343" s="49">
        <v>78079.811863199997</v>
      </c>
    </row>
    <row r="1344" spans="1:12" ht="24.75" x14ac:dyDescent="0.2">
      <c r="A1344" s="113"/>
      <c r="B1344" s="113"/>
      <c r="C1344" s="113"/>
      <c r="D1344" s="8" t="s">
        <v>1104</v>
      </c>
      <c r="E1344" s="7" t="s">
        <v>17</v>
      </c>
      <c r="F1344" s="9">
        <v>52552.930701599995</v>
      </c>
      <c r="G1344" s="9">
        <v>214200</v>
      </c>
      <c r="H1344" s="9">
        <f t="shared" si="55"/>
        <v>52552.930701599995</v>
      </c>
      <c r="I1344" s="28" t="e">
        <f>AVERAGE(#REF!,H1344)</f>
        <v>#REF!</v>
      </c>
      <c r="J1344" s="57">
        <v>38678.662582199999</v>
      </c>
      <c r="K1344" s="49">
        <v>52552.930701599995</v>
      </c>
      <c r="L1344" s="49">
        <v>52552.930701599995</v>
      </c>
    </row>
    <row r="1345" spans="1:12" ht="57.75" x14ac:dyDescent="0.2">
      <c r="A1345" s="113"/>
      <c r="B1345" s="113"/>
      <c r="C1345" s="113"/>
      <c r="D1345" s="8" t="s">
        <v>1148</v>
      </c>
      <c r="E1345" s="7" t="s">
        <v>17</v>
      </c>
      <c r="F1345" s="9">
        <v>52552.930701599995</v>
      </c>
      <c r="G1345" s="9">
        <v>309400</v>
      </c>
      <c r="H1345" s="9">
        <f t="shared" si="55"/>
        <v>52552.930701599995</v>
      </c>
      <c r="I1345" s="28" t="e">
        <f>AVERAGE(#REF!,H1345)</f>
        <v>#REF!</v>
      </c>
      <c r="J1345" s="57">
        <v>38678.662582199999</v>
      </c>
      <c r="K1345" s="49">
        <v>52552.930701599995</v>
      </c>
      <c r="L1345" s="49">
        <v>52552.930701599995</v>
      </c>
    </row>
    <row r="1346" spans="1:12" ht="16.5" customHeight="1" x14ac:dyDescent="0.2">
      <c r="A1346" s="113"/>
      <c r="B1346" s="113"/>
      <c r="C1346" s="113"/>
      <c r="D1346" s="86" t="s">
        <v>81</v>
      </c>
      <c r="E1346" s="87"/>
      <c r="F1346" s="87"/>
      <c r="G1346" s="87"/>
      <c r="H1346" s="87"/>
      <c r="I1346" s="87"/>
      <c r="J1346" s="87"/>
      <c r="K1346" s="87"/>
      <c r="L1346" s="88"/>
    </row>
    <row r="1347" spans="1:12" ht="24.75" x14ac:dyDescent="0.2">
      <c r="A1347" s="113"/>
      <c r="B1347" s="113"/>
      <c r="C1347" s="113"/>
      <c r="D1347" s="8" t="s">
        <v>1139</v>
      </c>
      <c r="E1347" s="77" t="s">
        <v>82</v>
      </c>
      <c r="F1347" s="79">
        <v>96194.211775200005</v>
      </c>
      <c r="G1347" s="79">
        <v>290836</v>
      </c>
      <c r="H1347" s="79">
        <f>MIN(F1347,G1347)</f>
        <v>96194.211775200005</v>
      </c>
      <c r="I1347" s="136" t="e">
        <f>AVERAGE(#REF!,H1347)</f>
        <v>#REF!</v>
      </c>
      <c r="J1347" s="138">
        <v>201894.10717239999</v>
      </c>
      <c r="K1347" s="121">
        <v>96194.211775200005</v>
      </c>
      <c r="L1347" s="121">
        <v>96194.211775200005</v>
      </c>
    </row>
    <row r="1348" spans="1:12" ht="33" x14ac:dyDescent="0.2">
      <c r="A1348" s="113"/>
      <c r="B1348" s="113"/>
      <c r="C1348" s="113"/>
      <c r="D1348" s="8" t="s">
        <v>1132</v>
      </c>
      <c r="E1348" s="77"/>
      <c r="F1348" s="79">
        <v>0</v>
      </c>
      <c r="G1348" s="79"/>
      <c r="H1348" s="79">
        <v>0</v>
      </c>
      <c r="I1348" s="137"/>
      <c r="J1348" s="138">
        <v>0</v>
      </c>
      <c r="K1348" s="122"/>
      <c r="L1348" s="122"/>
    </row>
    <row r="1349" spans="1:12" ht="24.75" x14ac:dyDescent="0.2">
      <c r="A1349" s="113"/>
      <c r="B1349" s="113"/>
      <c r="C1349" s="113"/>
      <c r="D1349" s="8" t="s">
        <v>1149</v>
      </c>
      <c r="E1349" s="77"/>
      <c r="F1349" s="79">
        <v>0</v>
      </c>
      <c r="G1349" s="79"/>
      <c r="H1349" s="79">
        <v>0</v>
      </c>
      <c r="I1349" s="137"/>
      <c r="J1349" s="138">
        <v>0</v>
      </c>
      <c r="K1349" s="122"/>
      <c r="L1349" s="122"/>
    </row>
    <row r="1350" spans="1:12" ht="33" x14ac:dyDescent="0.2">
      <c r="A1350" s="113"/>
      <c r="B1350" s="113"/>
      <c r="C1350" s="113"/>
      <c r="D1350" s="8" t="s">
        <v>1150</v>
      </c>
      <c r="E1350" s="77"/>
      <c r="F1350" s="79">
        <v>0</v>
      </c>
      <c r="G1350" s="79"/>
      <c r="H1350" s="79">
        <v>0</v>
      </c>
      <c r="I1350" s="137"/>
      <c r="J1350" s="138">
        <v>0</v>
      </c>
      <c r="K1350" s="122"/>
      <c r="L1350" s="122"/>
    </row>
    <row r="1351" spans="1:12" ht="33" x14ac:dyDescent="0.2">
      <c r="A1351" s="113"/>
      <c r="B1351" s="113"/>
      <c r="C1351" s="113"/>
      <c r="D1351" s="8" t="s">
        <v>1151</v>
      </c>
      <c r="E1351" s="77"/>
      <c r="F1351" s="79">
        <v>0</v>
      </c>
      <c r="G1351" s="79"/>
      <c r="H1351" s="79">
        <v>0</v>
      </c>
      <c r="I1351" s="137"/>
      <c r="J1351" s="138">
        <v>0</v>
      </c>
      <c r="K1351" s="122"/>
      <c r="L1351" s="122"/>
    </row>
    <row r="1352" spans="1:12" ht="41.25" x14ac:dyDescent="0.2">
      <c r="A1352" s="113"/>
      <c r="B1352" s="113"/>
      <c r="C1352" s="113"/>
      <c r="D1352" s="8" t="s">
        <v>1152</v>
      </c>
      <c r="E1352" s="77"/>
      <c r="F1352" s="79">
        <v>0</v>
      </c>
      <c r="G1352" s="79"/>
      <c r="H1352" s="79">
        <v>0</v>
      </c>
      <c r="I1352" s="137"/>
      <c r="J1352" s="138">
        <v>0</v>
      </c>
      <c r="K1352" s="122"/>
      <c r="L1352" s="122"/>
    </row>
    <row r="1353" spans="1:12" ht="33" x14ac:dyDescent="0.2">
      <c r="A1353" s="113"/>
      <c r="B1353" s="113"/>
      <c r="C1353" s="113"/>
      <c r="D1353" s="8" t="s">
        <v>1153</v>
      </c>
      <c r="E1353" s="77"/>
      <c r="F1353" s="79">
        <v>0</v>
      </c>
      <c r="G1353" s="79"/>
      <c r="H1353" s="79">
        <v>0</v>
      </c>
      <c r="I1353" s="137"/>
      <c r="J1353" s="138">
        <v>0</v>
      </c>
      <c r="K1353" s="122"/>
      <c r="L1353" s="122"/>
    </row>
    <row r="1354" spans="1:12" ht="24.75" x14ac:dyDescent="0.2">
      <c r="A1354" s="113"/>
      <c r="B1354" s="113"/>
      <c r="C1354" s="113"/>
      <c r="D1354" s="8" t="s">
        <v>1154</v>
      </c>
      <c r="E1354" s="77"/>
      <c r="F1354" s="79">
        <v>0</v>
      </c>
      <c r="G1354" s="79"/>
      <c r="H1354" s="79">
        <v>0</v>
      </c>
      <c r="I1354" s="137"/>
      <c r="J1354" s="138">
        <v>0</v>
      </c>
      <c r="K1354" s="122"/>
      <c r="L1354" s="122"/>
    </row>
    <row r="1355" spans="1:12" ht="49.5" x14ac:dyDescent="0.2">
      <c r="A1355" s="114"/>
      <c r="B1355" s="114"/>
      <c r="C1355" s="114"/>
      <c r="D1355" s="8" t="s">
        <v>1155</v>
      </c>
      <c r="E1355" s="77"/>
      <c r="F1355" s="79">
        <v>0</v>
      </c>
      <c r="G1355" s="79"/>
      <c r="H1355" s="79">
        <v>0</v>
      </c>
      <c r="I1355" s="137"/>
      <c r="J1355" s="138">
        <v>0</v>
      </c>
      <c r="K1355" s="123"/>
      <c r="L1355" s="123"/>
    </row>
    <row r="1356" spans="1:12" ht="21.75" customHeight="1" x14ac:dyDescent="0.2">
      <c r="A1356" s="112">
        <v>19</v>
      </c>
      <c r="B1356" s="112" t="s">
        <v>1156</v>
      </c>
      <c r="C1356" s="112" t="s">
        <v>1157</v>
      </c>
      <c r="D1356" s="86" t="s">
        <v>15</v>
      </c>
      <c r="E1356" s="87"/>
      <c r="F1356" s="87"/>
      <c r="G1356" s="87"/>
      <c r="H1356" s="87"/>
      <c r="I1356" s="87"/>
      <c r="J1356" s="87"/>
      <c r="K1356" s="87"/>
      <c r="L1356" s="88"/>
    </row>
    <row r="1357" spans="1:12" ht="33" x14ac:dyDescent="0.2">
      <c r="A1357" s="113"/>
      <c r="B1357" s="113"/>
      <c r="C1357" s="113"/>
      <c r="D1357" s="8" t="s">
        <v>1158</v>
      </c>
      <c r="E1357" s="7" t="s">
        <v>17</v>
      </c>
      <c r="F1357" s="9">
        <v>330337.05487439997</v>
      </c>
      <c r="G1357" s="9">
        <v>2284800</v>
      </c>
      <c r="H1357" s="9">
        <f>MIN(F1357,G1357)</f>
        <v>330337.05487439997</v>
      </c>
      <c r="I1357" s="28" t="e">
        <f>AVERAGE(#REF!,H1357)</f>
        <v>#REF!</v>
      </c>
      <c r="J1357" s="57">
        <v>243126.22175979998</v>
      </c>
      <c r="K1357" s="49">
        <v>330337.05487439997</v>
      </c>
      <c r="L1357" s="49">
        <v>330337.05487439997</v>
      </c>
    </row>
    <row r="1358" spans="1:12" ht="41.25" x14ac:dyDescent="0.2">
      <c r="A1358" s="113"/>
      <c r="B1358" s="113"/>
      <c r="C1358" s="113"/>
      <c r="D1358" s="8" t="s">
        <v>1159</v>
      </c>
      <c r="E1358" s="7" t="s">
        <v>17</v>
      </c>
      <c r="F1358" s="9">
        <v>330337.05487439997</v>
      </c>
      <c r="G1358" s="9">
        <v>571200</v>
      </c>
      <c r="H1358" s="9">
        <f t="shared" ref="H1358:H1390" si="56">MIN(F1358,G1358)</f>
        <v>330337.05487439997</v>
      </c>
      <c r="I1358" s="28" t="e">
        <f>AVERAGE(#REF!,H1358)</f>
        <v>#REF!</v>
      </c>
      <c r="J1358" s="57">
        <v>243126.22175979998</v>
      </c>
      <c r="K1358" s="49">
        <v>330337.05487439997</v>
      </c>
      <c r="L1358" s="49">
        <v>330337.05487439997</v>
      </c>
    </row>
    <row r="1359" spans="1:12" ht="24.75" x14ac:dyDescent="0.2">
      <c r="A1359" s="113"/>
      <c r="B1359" s="113"/>
      <c r="C1359" s="113"/>
      <c r="D1359" s="8" t="s">
        <v>1160</v>
      </c>
      <c r="E1359" s="7" t="s">
        <v>17</v>
      </c>
      <c r="F1359" s="9">
        <v>870889.80210960004</v>
      </c>
      <c r="G1359" s="9">
        <v>1666000</v>
      </c>
      <c r="H1359" s="9">
        <f t="shared" si="56"/>
        <v>870889.80210960004</v>
      </c>
      <c r="I1359" s="28" t="e">
        <f>AVERAGE(#REF!,H1359)</f>
        <v>#REF!</v>
      </c>
      <c r="J1359" s="57">
        <v>640970.01541819994</v>
      </c>
      <c r="K1359" s="49">
        <v>870889.80210960004</v>
      </c>
      <c r="L1359" s="49">
        <v>870889.80210960004</v>
      </c>
    </row>
    <row r="1360" spans="1:12" ht="24.75" x14ac:dyDescent="0.2">
      <c r="A1360" s="113"/>
      <c r="B1360" s="113"/>
      <c r="C1360" s="113"/>
      <c r="D1360" s="8" t="s">
        <v>1161</v>
      </c>
      <c r="E1360" s="7" t="s">
        <v>17</v>
      </c>
      <c r="F1360" s="9">
        <v>870889.80210960004</v>
      </c>
      <c r="G1360" s="9">
        <v>1999200</v>
      </c>
      <c r="H1360" s="9">
        <f t="shared" si="56"/>
        <v>870889.80210960004</v>
      </c>
      <c r="I1360" s="28" t="e">
        <f>AVERAGE(#REF!,H1360)</f>
        <v>#REF!</v>
      </c>
      <c r="J1360" s="57">
        <v>640970.01541819994</v>
      </c>
      <c r="K1360" s="49">
        <v>870889.80210960004</v>
      </c>
      <c r="L1360" s="49">
        <v>870889.80210960004</v>
      </c>
    </row>
    <row r="1361" spans="1:12" ht="24.75" x14ac:dyDescent="0.2">
      <c r="A1361" s="113"/>
      <c r="B1361" s="113"/>
      <c r="C1361" s="113"/>
      <c r="D1361" s="8" t="s">
        <v>1162</v>
      </c>
      <c r="E1361" s="7" t="s">
        <v>17</v>
      </c>
      <c r="F1361" s="9">
        <v>855874.30099919997</v>
      </c>
      <c r="G1361" s="9">
        <v>1856400</v>
      </c>
      <c r="H1361" s="9">
        <f t="shared" si="56"/>
        <v>855874.30099919997</v>
      </c>
      <c r="I1361" s="28" t="e">
        <f>AVERAGE(#REF!,H1361)</f>
        <v>#REF!</v>
      </c>
      <c r="J1361" s="57">
        <v>629918.69072139997</v>
      </c>
      <c r="K1361" s="49">
        <v>855874.30099919997</v>
      </c>
      <c r="L1361" s="49">
        <v>855874.30099919997</v>
      </c>
    </row>
    <row r="1362" spans="1:12" ht="24.75" x14ac:dyDescent="0.2">
      <c r="A1362" s="113"/>
      <c r="B1362" s="113"/>
      <c r="C1362" s="113"/>
      <c r="D1362" s="8" t="s">
        <v>1163</v>
      </c>
      <c r="E1362" s="7" t="s">
        <v>17</v>
      </c>
      <c r="F1362" s="9">
        <v>37538.752776000001</v>
      </c>
      <c r="G1362" s="9">
        <v>1332800</v>
      </c>
      <c r="H1362" s="9">
        <f t="shared" si="56"/>
        <v>37538.752776000001</v>
      </c>
      <c r="I1362" s="28" t="e">
        <f>AVERAGE(#REF!,H1362)</f>
        <v>#REF!</v>
      </c>
      <c r="J1362" s="57">
        <v>27628.311741999998</v>
      </c>
      <c r="K1362" s="49">
        <v>37538.752776000001</v>
      </c>
      <c r="L1362" s="49">
        <v>37538.752776000001</v>
      </c>
    </row>
    <row r="1363" spans="1:12" ht="33" x14ac:dyDescent="0.2">
      <c r="A1363" s="113"/>
      <c r="B1363" s="113"/>
      <c r="C1363" s="113"/>
      <c r="D1363" s="8" t="s">
        <v>1164</v>
      </c>
      <c r="E1363" s="7" t="s">
        <v>17</v>
      </c>
      <c r="F1363" s="9">
        <v>52552.930701599995</v>
      </c>
      <c r="G1363" s="9">
        <v>214200</v>
      </c>
      <c r="H1363" s="9">
        <f t="shared" si="56"/>
        <v>52552.930701599995</v>
      </c>
      <c r="I1363" s="28" t="e">
        <f>AVERAGE(#REF!,H1363)</f>
        <v>#REF!</v>
      </c>
      <c r="J1363" s="57">
        <v>38678.662582199999</v>
      </c>
      <c r="K1363" s="49">
        <v>52552.930701599995</v>
      </c>
      <c r="L1363" s="49">
        <v>52552.930701599995</v>
      </c>
    </row>
    <row r="1364" spans="1:12" ht="24.75" x14ac:dyDescent="0.2">
      <c r="A1364" s="113"/>
      <c r="B1364" s="113"/>
      <c r="C1364" s="113"/>
      <c r="D1364" s="8" t="s">
        <v>1165</v>
      </c>
      <c r="E1364" s="7" t="s">
        <v>17</v>
      </c>
      <c r="F1364" s="9">
        <v>52552.930701599995</v>
      </c>
      <c r="G1364" s="9">
        <v>166600</v>
      </c>
      <c r="H1364" s="9">
        <f t="shared" si="56"/>
        <v>52552.930701599995</v>
      </c>
      <c r="I1364" s="28" t="e">
        <f>AVERAGE(#REF!,H1364)</f>
        <v>#REF!</v>
      </c>
      <c r="J1364" s="57">
        <v>38678.662582199999</v>
      </c>
      <c r="K1364" s="49">
        <v>52552.930701599995</v>
      </c>
      <c r="L1364" s="49">
        <v>52552.930701599995</v>
      </c>
    </row>
    <row r="1365" spans="1:12" ht="33" x14ac:dyDescent="0.2">
      <c r="A1365" s="113"/>
      <c r="B1365" s="113"/>
      <c r="C1365" s="113"/>
      <c r="D1365" s="8" t="s">
        <v>1166</v>
      </c>
      <c r="E1365" s="7" t="s">
        <v>17</v>
      </c>
      <c r="F1365" s="9">
        <v>144147.75211200002</v>
      </c>
      <c r="G1365" s="9">
        <v>1237600</v>
      </c>
      <c r="H1365" s="9">
        <f t="shared" si="56"/>
        <v>144147.75211200002</v>
      </c>
      <c r="I1365" s="28" t="e">
        <f>AVERAGE(#REF!,H1365)</f>
        <v>#REF!</v>
      </c>
      <c r="J1365" s="57">
        <v>106091.938004</v>
      </c>
      <c r="K1365" s="49">
        <v>144147.75211200002</v>
      </c>
      <c r="L1365" s="49">
        <v>144147.75211200002</v>
      </c>
    </row>
    <row r="1366" spans="1:12" ht="33" x14ac:dyDescent="0.2">
      <c r="A1366" s="113"/>
      <c r="B1366" s="113"/>
      <c r="C1366" s="113"/>
      <c r="D1366" s="8" t="s">
        <v>1167</v>
      </c>
      <c r="E1366" s="7" t="s">
        <v>17</v>
      </c>
      <c r="F1366" s="9">
        <v>78079.811863199997</v>
      </c>
      <c r="G1366" s="9">
        <v>142800</v>
      </c>
      <c r="H1366" s="9">
        <f t="shared" si="56"/>
        <v>78079.811863199997</v>
      </c>
      <c r="I1366" s="28" t="e">
        <f>AVERAGE(#REF!,H1366)</f>
        <v>#REF!</v>
      </c>
      <c r="J1366" s="57">
        <v>57466.3041094</v>
      </c>
      <c r="K1366" s="49">
        <v>78079.811863199997</v>
      </c>
      <c r="L1366" s="49">
        <v>78079.811863199997</v>
      </c>
    </row>
    <row r="1367" spans="1:12" ht="41.25" x14ac:dyDescent="0.2">
      <c r="A1367" s="113"/>
      <c r="B1367" s="113"/>
      <c r="C1367" s="113"/>
      <c r="D1367" s="8" t="s">
        <v>1168</v>
      </c>
      <c r="E1367" s="7" t="s">
        <v>17</v>
      </c>
      <c r="F1367" s="9">
        <v>270276.37361760001</v>
      </c>
      <c r="G1367" s="9">
        <v>404600</v>
      </c>
      <c r="H1367" s="9">
        <f t="shared" si="56"/>
        <v>270276.37361760001</v>
      </c>
      <c r="I1367" s="28" t="e">
        <f>AVERAGE(#REF!,H1367)</f>
        <v>#REF!</v>
      </c>
      <c r="J1367" s="57">
        <v>198921.89682920001</v>
      </c>
      <c r="K1367" s="49">
        <v>270276.37361760001</v>
      </c>
      <c r="L1367" s="49">
        <v>270276.37361760001</v>
      </c>
    </row>
    <row r="1368" spans="1:12" ht="24.75" x14ac:dyDescent="0.2">
      <c r="A1368" s="113"/>
      <c r="B1368" s="113"/>
      <c r="C1368" s="113"/>
      <c r="D1368" s="8" t="s">
        <v>1169</v>
      </c>
      <c r="E1368" s="7" t="s">
        <v>17</v>
      </c>
      <c r="F1368" s="9">
        <v>270276.37361760001</v>
      </c>
      <c r="G1368" s="9">
        <v>261800</v>
      </c>
      <c r="H1368" s="9">
        <f t="shared" si="56"/>
        <v>261800</v>
      </c>
      <c r="I1368" s="28" t="e">
        <f>AVERAGE(#REF!,H1368)</f>
        <v>#REF!</v>
      </c>
      <c r="J1368" s="57">
        <v>198921.89682920001</v>
      </c>
      <c r="K1368" s="49">
        <v>261800</v>
      </c>
      <c r="L1368" s="49">
        <v>261800</v>
      </c>
    </row>
    <row r="1369" spans="1:12" ht="33" x14ac:dyDescent="0.2">
      <c r="A1369" s="113"/>
      <c r="B1369" s="113"/>
      <c r="C1369" s="113"/>
      <c r="D1369" s="8" t="s">
        <v>1170</v>
      </c>
      <c r="E1369" s="7" t="s">
        <v>17</v>
      </c>
      <c r="F1369" s="9">
        <v>270276.37361760001</v>
      </c>
      <c r="G1369" s="9">
        <v>452200</v>
      </c>
      <c r="H1369" s="9">
        <f t="shared" si="56"/>
        <v>270276.37361760001</v>
      </c>
      <c r="I1369" s="28" t="e">
        <f>AVERAGE(#REF!,H1369)</f>
        <v>#REF!</v>
      </c>
      <c r="J1369" s="57">
        <v>198921.89682920001</v>
      </c>
      <c r="K1369" s="49">
        <v>270276.37361760001</v>
      </c>
      <c r="L1369" s="49">
        <v>270276.37361760001</v>
      </c>
    </row>
    <row r="1370" spans="1:12" ht="16.5" x14ac:dyDescent="0.2">
      <c r="A1370" s="113"/>
      <c r="B1370" s="113"/>
      <c r="C1370" s="113"/>
      <c r="D1370" s="8" t="s">
        <v>273</v>
      </c>
      <c r="E1370" s="7" t="s">
        <v>17</v>
      </c>
      <c r="F1370" s="9">
        <v>27027.3727248</v>
      </c>
      <c r="G1370" s="9">
        <v>190400</v>
      </c>
      <c r="H1370" s="9">
        <f t="shared" si="56"/>
        <v>27027.3727248</v>
      </c>
      <c r="I1370" s="28" t="e">
        <f>AVERAGE(#REF!,H1370)</f>
        <v>#REF!</v>
      </c>
      <c r="J1370" s="57">
        <v>19891.994911599999</v>
      </c>
      <c r="K1370" s="49">
        <v>27027.3727248</v>
      </c>
      <c r="L1370" s="49">
        <v>27027.3727248</v>
      </c>
    </row>
    <row r="1371" spans="1:12" ht="16.5" x14ac:dyDescent="0.2">
      <c r="A1371" s="113"/>
      <c r="B1371" s="113"/>
      <c r="C1371" s="113"/>
      <c r="D1371" s="8" t="s">
        <v>1171</v>
      </c>
      <c r="E1371" s="7" t="s">
        <v>17</v>
      </c>
      <c r="F1371" s="9">
        <v>52552.930701599995</v>
      </c>
      <c r="G1371" s="9">
        <v>285600</v>
      </c>
      <c r="H1371" s="9">
        <f t="shared" si="56"/>
        <v>52552.930701599995</v>
      </c>
      <c r="I1371" s="28" t="e">
        <f>AVERAGE(#REF!,H1371)</f>
        <v>#REF!</v>
      </c>
      <c r="J1371" s="57">
        <v>38678.662582199999</v>
      </c>
      <c r="K1371" s="49">
        <v>52552.930701599995</v>
      </c>
      <c r="L1371" s="49">
        <v>52552.930701599995</v>
      </c>
    </row>
    <row r="1372" spans="1:12" ht="49.5" x14ac:dyDescent="0.2">
      <c r="A1372" s="113"/>
      <c r="B1372" s="113"/>
      <c r="C1372" s="113"/>
      <c r="D1372" s="8" t="s">
        <v>1172</v>
      </c>
      <c r="E1372" s="7" t="s">
        <v>17</v>
      </c>
      <c r="F1372" s="9">
        <v>78079.811863199997</v>
      </c>
      <c r="G1372" s="9">
        <v>856800</v>
      </c>
      <c r="H1372" s="9">
        <f t="shared" si="56"/>
        <v>78079.811863199997</v>
      </c>
      <c r="I1372" s="28" t="e">
        <f>AVERAGE(#REF!,H1372)</f>
        <v>#REF!</v>
      </c>
      <c r="J1372" s="57">
        <v>57466.3041094</v>
      </c>
      <c r="K1372" s="49">
        <v>78079.811863199997</v>
      </c>
      <c r="L1372" s="49">
        <v>78079.811863199997</v>
      </c>
    </row>
    <row r="1373" spans="1:12" ht="24.75" x14ac:dyDescent="0.2">
      <c r="A1373" s="113"/>
      <c r="B1373" s="113"/>
      <c r="C1373" s="113"/>
      <c r="D1373" s="8" t="s">
        <v>1173</v>
      </c>
      <c r="E1373" s="7" t="s">
        <v>17</v>
      </c>
      <c r="F1373" s="9">
        <v>623135.3569728001</v>
      </c>
      <c r="G1373" s="9">
        <v>523600</v>
      </c>
      <c r="H1373" s="9">
        <f t="shared" si="56"/>
        <v>523600</v>
      </c>
      <c r="I1373" s="28" t="e">
        <f>AVERAGE(#REF!,H1373)</f>
        <v>#REF!</v>
      </c>
      <c r="J1373" s="57">
        <v>458624.13177759998</v>
      </c>
      <c r="K1373" s="49">
        <v>523600</v>
      </c>
      <c r="L1373" s="49">
        <v>523600</v>
      </c>
    </row>
    <row r="1374" spans="1:12" ht="33" x14ac:dyDescent="0.2">
      <c r="A1374" s="113"/>
      <c r="B1374" s="113"/>
      <c r="C1374" s="113"/>
      <c r="D1374" s="8" t="s">
        <v>1174</v>
      </c>
      <c r="E1374" s="7" t="s">
        <v>17</v>
      </c>
      <c r="F1374" s="9">
        <v>570582.42627119995</v>
      </c>
      <c r="G1374" s="9">
        <v>1428000</v>
      </c>
      <c r="H1374" s="9">
        <f t="shared" si="56"/>
        <v>570582.42627119995</v>
      </c>
      <c r="I1374" s="28" t="e">
        <f>AVERAGE(#REF!,H1374)</f>
        <v>#REF!</v>
      </c>
      <c r="J1374" s="57">
        <v>419945.46919539996</v>
      </c>
      <c r="K1374" s="49">
        <v>570582.42627119995</v>
      </c>
      <c r="L1374" s="49">
        <v>570582.42627119995</v>
      </c>
    </row>
    <row r="1375" spans="1:12" ht="33" x14ac:dyDescent="0.2">
      <c r="A1375" s="113"/>
      <c r="B1375" s="113"/>
      <c r="C1375" s="113"/>
      <c r="D1375" s="8" t="s">
        <v>1175</v>
      </c>
      <c r="E1375" s="7" t="s">
        <v>17</v>
      </c>
      <c r="F1375" s="9">
        <v>114118.073076</v>
      </c>
      <c r="G1375" s="9">
        <v>119000</v>
      </c>
      <c r="H1375" s="9">
        <f t="shared" si="56"/>
        <v>114118.073076</v>
      </c>
      <c r="I1375" s="28" t="e">
        <f>AVERAGE(#REF!,H1375)</f>
        <v>#REF!</v>
      </c>
      <c r="J1375" s="57">
        <v>83990.262466999993</v>
      </c>
      <c r="K1375" s="49">
        <v>114118.073076</v>
      </c>
      <c r="L1375" s="49">
        <v>114118.073076</v>
      </c>
    </row>
    <row r="1376" spans="1:12" ht="24.75" x14ac:dyDescent="0.2">
      <c r="A1376" s="113"/>
      <c r="B1376" s="113"/>
      <c r="C1376" s="113"/>
      <c r="D1376" s="8" t="s">
        <v>1176</v>
      </c>
      <c r="E1376" s="7" t="s">
        <v>17</v>
      </c>
      <c r="F1376" s="9">
        <v>352860.30654000002</v>
      </c>
      <c r="G1376" s="9">
        <v>761600</v>
      </c>
      <c r="H1376" s="9">
        <f t="shared" si="56"/>
        <v>352860.30654000002</v>
      </c>
      <c r="I1376" s="28" t="e">
        <f>AVERAGE(#REF!,H1376)</f>
        <v>#REF!</v>
      </c>
      <c r="J1376" s="57">
        <v>259703.208805</v>
      </c>
      <c r="K1376" s="49">
        <v>352860.30654000002</v>
      </c>
      <c r="L1376" s="49">
        <v>352860.30654000002</v>
      </c>
    </row>
    <row r="1377" spans="1:12" ht="24.75" x14ac:dyDescent="0.2">
      <c r="A1377" s="113"/>
      <c r="B1377" s="113"/>
      <c r="C1377" s="113"/>
      <c r="D1377" s="8" t="s">
        <v>1177</v>
      </c>
      <c r="E1377" s="7" t="s">
        <v>17</v>
      </c>
      <c r="F1377" s="9">
        <v>1036060.3143239999</v>
      </c>
      <c r="G1377" s="9">
        <v>666400</v>
      </c>
      <c r="H1377" s="9">
        <f t="shared" si="56"/>
        <v>666400</v>
      </c>
      <c r="I1377" s="28" t="e">
        <f>AVERAGE(#REF!,H1377)</f>
        <v>#REF!</v>
      </c>
      <c r="J1377" s="57">
        <v>762534.58708299999</v>
      </c>
      <c r="K1377" s="49">
        <v>666400</v>
      </c>
      <c r="L1377" s="49">
        <v>666400</v>
      </c>
    </row>
    <row r="1378" spans="1:12" ht="24.75" x14ac:dyDescent="0.2">
      <c r="A1378" s="113"/>
      <c r="B1378" s="113"/>
      <c r="C1378" s="113"/>
      <c r="D1378" s="8" t="s">
        <v>418</v>
      </c>
      <c r="E1378" s="7" t="s">
        <v>17</v>
      </c>
      <c r="F1378" s="9">
        <v>1802.1776975999999</v>
      </c>
      <c r="G1378" s="9">
        <v>119000</v>
      </c>
      <c r="H1378" s="9">
        <f t="shared" si="56"/>
        <v>1802.1776975999999</v>
      </c>
      <c r="I1378" s="28" t="e">
        <f>AVERAGE(#REF!,H1378)</f>
        <v>#REF!</v>
      </c>
      <c r="J1378" s="57">
        <v>1326.3926891999999</v>
      </c>
      <c r="K1378" s="49">
        <v>1802.1776975999999</v>
      </c>
      <c r="L1378" s="49">
        <v>1802.1776975999999</v>
      </c>
    </row>
    <row r="1379" spans="1:12" ht="24.75" x14ac:dyDescent="0.2">
      <c r="A1379" s="113"/>
      <c r="B1379" s="113"/>
      <c r="C1379" s="113"/>
      <c r="D1379" s="8" t="s">
        <v>1178</v>
      </c>
      <c r="E1379" s="7" t="s">
        <v>17</v>
      </c>
      <c r="F1379" s="9">
        <v>593107.00112160004</v>
      </c>
      <c r="G1379" s="9">
        <v>3094000</v>
      </c>
      <c r="H1379" s="9">
        <f t="shared" si="56"/>
        <v>593107.00112160004</v>
      </c>
      <c r="I1379" s="28" t="e">
        <f>AVERAGE(#REF!,H1379)</f>
        <v>#REF!</v>
      </c>
      <c r="J1379" s="57">
        <v>436523.43009720003</v>
      </c>
      <c r="K1379" s="49">
        <v>593107.00112160004</v>
      </c>
      <c r="L1379" s="49">
        <v>593107.00112160004</v>
      </c>
    </row>
    <row r="1380" spans="1:12" ht="33" x14ac:dyDescent="0.2">
      <c r="A1380" s="113"/>
      <c r="B1380" s="113"/>
      <c r="C1380" s="113"/>
      <c r="D1380" s="8" t="s">
        <v>1179</v>
      </c>
      <c r="E1380" s="7" t="s">
        <v>17</v>
      </c>
      <c r="F1380" s="9">
        <v>19519.622169599999</v>
      </c>
      <c r="G1380" s="9">
        <v>428400</v>
      </c>
      <c r="H1380" s="9">
        <f t="shared" si="56"/>
        <v>19519.622169599999</v>
      </c>
      <c r="I1380" s="28" t="e">
        <f>AVERAGE(#REF!,H1380)</f>
        <v>#REF!</v>
      </c>
      <c r="J1380" s="57">
        <v>14366.3325632</v>
      </c>
      <c r="K1380" s="49">
        <v>19519.622169599999</v>
      </c>
      <c r="L1380" s="49">
        <v>19519.622169599999</v>
      </c>
    </row>
    <row r="1381" spans="1:12" ht="24.75" x14ac:dyDescent="0.2">
      <c r="A1381" s="113"/>
      <c r="B1381" s="113"/>
      <c r="C1381" s="113"/>
      <c r="D1381" s="8" t="s">
        <v>1180</v>
      </c>
      <c r="E1381" s="7" t="s">
        <v>17</v>
      </c>
      <c r="F1381" s="9">
        <v>52552.930701599995</v>
      </c>
      <c r="G1381" s="9">
        <v>214200</v>
      </c>
      <c r="H1381" s="9">
        <f t="shared" si="56"/>
        <v>52552.930701599995</v>
      </c>
      <c r="I1381" s="28" t="e">
        <f>AVERAGE(#REF!,H1381)</f>
        <v>#REF!</v>
      </c>
      <c r="J1381" s="57">
        <v>38678.662582199999</v>
      </c>
      <c r="K1381" s="49">
        <v>52552.930701599995</v>
      </c>
      <c r="L1381" s="49">
        <v>52552.930701599995</v>
      </c>
    </row>
    <row r="1382" spans="1:12" ht="24.75" x14ac:dyDescent="0.2">
      <c r="A1382" s="113"/>
      <c r="B1382" s="113"/>
      <c r="C1382" s="113"/>
      <c r="D1382" s="8" t="s">
        <v>1181</v>
      </c>
      <c r="E1382" s="7" t="s">
        <v>17</v>
      </c>
      <c r="F1382" s="9">
        <v>80478</v>
      </c>
      <c r="G1382" s="9">
        <v>714000</v>
      </c>
      <c r="H1382" s="9">
        <f t="shared" si="56"/>
        <v>80478</v>
      </c>
      <c r="I1382" s="28">
        <f>AVERAGE(H1382)</f>
        <v>80478</v>
      </c>
      <c r="J1382" s="57">
        <v>0</v>
      </c>
      <c r="K1382" s="49">
        <v>80478</v>
      </c>
      <c r="L1382" s="49">
        <v>80478</v>
      </c>
    </row>
    <row r="1383" spans="1:12" ht="24.75" x14ac:dyDescent="0.2">
      <c r="A1383" s="113"/>
      <c r="B1383" s="113"/>
      <c r="C1383" s="113"/>
      <c r="D1383" s="8" t="s">
        <v>1182</v>
      </c>
      <c r="E1383" s="7" t="s">
        <v>17</v>
      </c>
      <c r="F1383" s="9">
        <v>2252301.3492336003</v>
      </c>
      <c r="G1383" s="9">
        <v>2284800</v>
      </c>
      <c r="H1383" s="9">
        <f t="shared" si="56"/>
        <v>2252301.3492336003</v>
      </c>
      <c r="I1383" s="28" t="e">
        <f>AVERAGE(#REF!,H1383)</f>
        <v>#REF!</v>
      </c>
      <c r="J1383" s="57">
        <v>1657681.1751011999</v>
      </c>
      <c r="K1383" s="49">
        <v>2252301.3492336003</v>
      </c>
      <c r="L1383" s="49">
        <v>2252301.3492336003</v>
      </c>
    </row>
    <row r="1384" spans="1:12" ht="16.5" x14ac:dyDescent="0.2">
      <c r="A1384" s="113"/>
      <c r="B1384" s="113"/>
      <c r="C1384" s="113"/>
      <c r="D1384" s="8" t="s">
        <v>1183</v>
      </c>
      <c r="E1384" s="7" t="s">
        <v>17</v>
      </c>
      <c r="F1384" s="9">
        <v>117870.62516879999</v>
      </c>
      <c r="G1384" s="9">
        <v>333200</v>
      </c>
      <c r="H1384" s="9">
        <f t="shared" si="56"/>
        <v>117870.62516879999</v>
      </c>
      <c r="I1384" s="28" t="e">
        <f>AVERAGE(#REF!,H1384)</f>
        <v>#REF!</v>
      </c>
      <c r="J1384" s="57">
        <v>86752.1197846</v>
      </c>
      <c r="K1384" s="49">
        <v>117870.62516879999</v>
      </c>
      <c r="L1384" s="49">
        <v>117870.62516879999</v>
      </c>
    </row>
    <row r="1385" spans="1:12" ht="33" x14ac:dyDescent="0.2">
      <c r="A1385" s="113"/>
      <c r="B1385" s="113"/>
      <c r="C1385" s="113"/>
      <c r="D1385" s="8" t="s">
        <v>1184</v>
      </c>
      <c r="E1385" s="7" t="s">
        <v>17</v>
      </c>
      <c r="F1385" s="9">
        <v>52552.930701599995</v>
      </c>
      <c r="G1385" s="9">
        <v>452200</v>
      </c>
      <c r="H1385" s="9">
        <f t="shared" si="56"/>
        <v>52552.930701599995</v>
      </c>
      <c r="I1385" s="28" t="e">
        <f>AVERAGE(#REF!,H1385)</f>
        <v>#REF!</v>
      </c>
      <c r="J1385" s="57">
        <v>38678.662582199999</v>
      </c>
      <c r="K1385" s="49">
        <v>52552.930701599995</v>
      </c>
      <c r="L1385" s="49">
        <v>52552.930701599995</v>
      </c>
    </row>
    <row r="1386" spans="1:12" ht="41.25" x14ac:dyDescent="0.2">
      <c r="A1386" s="113"/>
      <c r="B1386" s="113"/>
      <c r="C1386" s="113"/>
      <c r="D1386" s="8" t="s">
        <v>1185</v>
      </c>
      <c r="E1386" s="7" t="s">
        <v>17</v>
      </c>
      <c r="F1386" s="9">
        <v>270276.37361760001</v>
      </c>
      <c r="G1386" s="9">
        <v>523600</v>
      </c>
      <c r="H1386" s="9">
        <f t="shared" si="56"/>
        <v>270276.37361760001</v>
      </c>
      <c r="I1386" s="28" t="e">
        <f>AVERAGE(#REF!,H1386)</f>
        <v>#REF!</v>
      </c>
      <c r="J1386" s="57">
        <v>198921.89682920001</v>
      </c>
      <c r="K1386" s="49">
        <v>270276.37361760001</v>
      </c>
      <c r="L1386" s="49">
        <v>270276.37361760001</v>
      </c>
    </row>
    <row r="1387" spans="1:12" ht="41.25" x14ac:dyDescent="0.2">
      <c r="A1387" s="113"/>
      <c r="B1387" s="113"/>
      <c r="C1387" s="113"/>
      <c r="D1387" s="8" t="s">
        <v>1186</v>
      </c>
      <c r="E1387" s="7" t="s">
        <v>17</v>
      </c>
      <c r="F1387" s="9">
        <v>217722.11973119999</v>
      </c>
      <c r="G1387" s="9">
        <v>1094800</v>
      </c>
      <c r="H1387" s="9">
        <f t="shared" si="56"/>
        <v>217722.11973119999</v>
      </c>
      <c r="I1387" s="28" t="e">
        <f>AVERAGE(#REF!,H1387)</f>
        <v>#REF!</v>
      </c>
      <c r="J1387" s="57">
        <v>160242.26039039998</v>
      </c>
      <c r="K1387" s="49">
        <v>217722.11973119999</v>
      </c>
      <c r="L1387" s="49">
        <v>217722.11973119999</v>
      </c>
    </row>
    <row r="1388" spans="1:12" ht="41.25" x14ac:dyDescent="0.2">
      <c r="A1388" s="113"/>
      <c r="B1388" s="113"/>
      <c r="C1388" s="113"/>
      <c r="D1388" s="8" t="s">
        <v>1187</v>
      </c>
      <c r="E1388" s="7" t="s">
        <v>17</v>
      </c>
      <c r="F1388" s="9">
        <v>1909240.5493224002</v>
      </c>
      <c r="G1388" s="9">
        <v>1475600</v>
      </c>
      <c r="H1388" s="9">
        <f t="shared" si="56"/>
        <v>1475600</v>
      </c>
      <c r="I1388" s="28" t="e">
        <f>AVERAGE(#REF!,H1388)</f>
        <v>#REF!</v>
      </c>
      <c r="J1388" s="57">
        <v>1405190.3482758</v>
      </c>
      <c r="K1388" s="49">
        <v>1475600</v>
      </c>
      <c r="L1388" s="49">
        <v>1475600</v>
      </c>
    </row>
    <row r="1389" spans="1:12" ht="33" x14ac:dyDescent="0.2">
      <c r="A1389" s="113"/>
      <c r="B1389" s="113"/>
      <c r="C1389" s="113"/>
      <c r="D1389" s="8" t="s">
        <v>1188</v>
      </c>
      <c r="E1389" s="7" t="s">
        <v>17</v>
      </c>
      <c r="F1389" s="9">
        <v>1854395.8625471999</v>
      </c>
      <c r="G1389" s="9">
        <v>2142000</v>
      </c>
      <c r="H1389" s="9">
        <f t="shared" si="56"/>
        <v>1854395.8625471999</v>
      </c>
      <c r="I1389" s="28" t="e">
        <f>AVERAGE(#REF!,H1389)</f>
        <v>#REF!</v>
      </c>
      <c r="J1389" s="57">
        <v>1364824.9660624</v>
      </c>
      <c r="K1389" s="49">
        <v>1854395.8625471999</v>
      </c>
      <c r="L1389" s="49">
        <v>1854395.8625471999</v>
      </c>
    </row>
    <row r="1390" spans="1:12" ht="41.25" x14ac:dyDescent="0.2">
      <c r="A1390" s="113"/>
      <c r="B1390" s="113"/>
      <c r="C1390" s="113"/>
      <c r="D1390" s="8" t="s">
        <v>1189</v>
      </c>
      <c r="E1390" s="7" t="s">
        <v>17</v>
      </c>
      <c r="F1390" s="9">
        <v>2199747.0953472001</v>
      </c>
      <c r="G1390" s="9">
        <v>2046800</v>
      </c>
      <c r="H1390" s="9">
        <f t="shared" si="56"/>
        <v>2046800</v>
      </c>
      <c r="I1390" s="28" t="e">
        <f>AVERAGE(#REF!,H1390)</f>
        <v>#REF!</v>
      </c>
      <c r="J1390" s="57">
        <v>1619001.5386624001</v>
      </c>
      <c r="K1390" s="49">
        <v>2046800</v>
      </c>
      <c r="L1390" s="49">
        <v>2046800</v>
      </c>
    </row>
    <row r="1391" spans="1:12" ht="16.5" customHeight="1" x14ac:dyDescent="0.2">
      <c r="A1391" s="113"/>
      <c r="B1391" s="113"/>
      <c r="C1391" s="113"/>
      <c r="D1391" s="86" t="s">
        <v>81</v>
      </c>
      <c r="E1391" s="87"/>
      <c r="F1391" s="87"/>
      <c r="G1391" s="87"/>
      <c r="H1391" s="87"/>
      <c r="I1391" s="87"/>
      <c r="J1391" s="87"/>
      <c r="K1391" s="87"/>
      <c r="L1391" s="88"/>
    </row>
    <row r="1392" spans="1:12" ht="24.75" x14ac:dyDescent="0.2">
      <c r="A1392" s="113"/>
      <c r="B1392" s="113"/>
      <c r="C1392" s="113"/>
      <c r="D1392" s="8" t="s">
        <v>1190</v>
      </c>
      <c r="E1392" s="85" t="s">
        <v>82</v>
      </c>
      <c r="F1392" s="79">
        <v>182599.5024</v>
      </c>
      <c r="G1392" s="79">
        <v>348670</v>
      </c>
      <c r="H1392" s="79">
        <f>MIN(F1392,G1392)</f>
        <v>182599.5024</v>
      </c>
      <c r="I1392" s="136" t="e">
        <f>AVERAGE(#REF!,H1392)</f>
        <v>#REF!</v>
      </c>
      <c r="J1392" s="138">
        <v>134392.2108</v>
      </c>
      <c r="K1392" s="121">
        <v>182599.5024</v>
      </c>
      <c r="L1392" s="121">
        <v>182599.5024</v>
      </c>
    </row>
    <row r="1393" spans="1:12" ht="41.25" x14ac:dyDescent="0.2">
      <c r="A1393" s="113"/>
      <c r="B1393" s="113"/>
      <c r="C1393" s="113"/>
      <c r="D1393" s="8" t="s">
        <v>1191</v>
      </c>
      <c r="E1393" s="85"/>
      <c r="F1393" s="79">
        <v>0</v>
      </c>
      <c r="G1393" s="79"/>
      <c r="H1393" s="79">
        <v>0</v>
      </c>
      <c r="I1393" s="137"/>
      <c r="J1393" s="138">
        <v>0</v>
      </c>
      <c r="K1393" s="122"/>
      <c r="L1393" s="122"/>
    </row>
    <row r="1394" spans="1:12" ht="57.75" x14ac:dyDescent="0.2">
      <c r="A1394" s="113"/>
      <c r="B1394" s="113"/>
      <c r="C1394" s="113"/>
      <c r="D1394" s="8" t="s">
        <v>955</v>
      </c>
      <c r="E1394" s="85"/>
      <c r="F1394" s="79">
        <v>0</v>
      </c>
      <c r="G1394" s="79"/>
      <c r="H1394" s="79">
        <v>0</v>
      </c>
      <c r="I1394" s="137"/>
      <c r="J1394" s="138">
        <v>0</v>
      </c>
      <c r="K1394" s="122"/>
      <c r="L1394" s="122"/>
    </row>
    <row r="1395" spans="1:12" ht="41.25" x14ac:dyDescent="0.2">
      <c r="A1395" s="113"/>
      <c r="B1395" s="113"/>
      <c r="C1395" s="113"/>
      <c r="D1395" s="8" t="s">
        <v>1192</v>
      </c>
      <c r="E1395" s="85"/>
      <c r="F1395" s="79">
        <v>0</v>
      </c>
      <c r="G1395" s="79"/>
      <c r="H1395" s="79">
        <v>0</v>
      </c>
      <c r="I1395" s="137"/>
      <c r="J1395" s="138">
        <v>0</v>
      </c>
      <c r="K1395" s="122"/>
      <c r="L1395" s="122"/>
    </row>
    <row r="1396" spans="1:12" ht="66" x14ac:dyDescent="0.2">
      <c r="A1396" s="113"/>
      <c r="B1396" s="113"/>
      <c r="C1396" s="113"/>
      <c r="D1396" s="8" t="s">
        <v>1193</v>
      </c>
      <c r="E1396" s="85"/>
      <c r="F1396" s="79">
        <v>0</v>
      </c>
      <c r="G1396" s="79"/>
      <c r="H1396" s="79">
        <v>0</v>
      </c>
      <c r="I1396" s="137"/>
      <c r="J1396" s="138">
        <v>0</v>
      </c>
      <c r="K1396" s="122"/>
      <c r="L1396" s="122"/>
    </row>
    <row r="1397" spans="1:12" ht="33" x14ac:dyDescent="0.2">
      <c r="A1397" s="113"/>
      <c r="B1397" s="113"/>
      <c r="C1397" s="113"/>
      <c r="D1397" s="8" t="s">
        <v>1194</v>
      </c>
      <c r="E1397" s="85"/>
      <c r="F1397" s="79">
        <v>0</v>
      </c>
      <c r="G1397" s="79"/>
      <c r="H1397" s="79">
        <v>0</v>
      </c>
      <c r="I1397" s="137"/>
      <c r="J1397" s="138">
        <v>0</v>
      </c>
      <c r="K1397" s="122"/>
      <c r="L1397" s="122"/>
    </row>
    <row r="1398" spans="1:12" ht="33" x14ac:dyDescent="0.2">
      <c r="A1398" s="113"/>
      <c r="B1398" s="113"/>
      <c r="C1398" s="113"/>
      <c r="D1398" s="8" t="s">
        <v>1195</v>
      </c>
      <c r="E1398" s="85"/>
      <c r="F1398" s="79">
        <v>0</v>
      </c>
      <c r="G1398" s="79"/>
      <c r="H1398" s="79">
        <v>0</v>
      </c>
      <c r="I1398" s="137"/>
      <c r="J1398" s="138">
        <v>0</v>
      </c>
      <c r="K1398" s="122"/>
      <c r="L1398" s="122"/>
    </row>
    <row r="1399" spans="1:12" ht="33" x14ac:dyDescent="0.2">
      <c r="A1399" s="113"/>
      <c r="B1399" s="113"/>
      <c r="C1399" s="113"/>
      <c r="D1399" s="8" t="s">
        <v>793</v>
      </c>
      <c r="E1399" s="85"/>
      <c r="F1399" s="79">
        <v>0</v>
      </c>
      <c r="G1399" s="79"/>
      <c r="H1399" s="79">
        <v>0</v>
      </c>
      <c r="I1399" s="137"/>
      <c r="J1399" s="138">
        <v>0</v>
      </c>
      <c r="K1399" s="122"/>
      <c r="L1399" s="122"/>
    </row>
    <row r="1400" spans="1:12" ht="49.5" x14ac:dyDescent="0.2">
      <c r="A1400" s="113"/>
      <c r="B1400" s="113"/>
      <c r="C1400" s="113"/>
      <c r="D1400" s="8" t="s">
        <v>794</v>
      </c>
      <c r="E1400" s="85"/>
      <c r="F1400" s="79">
        <v>0</v>
      </c>
      <c r="G1400" s="79"/>
      <c r="H1400" s="79">
        <v>0</v>
      </c>
      <c r="I1400" s="137"/>
      <c r="J1400" s="138">
        <v>0</v>
      </c>
      <c r="K1400" s="122"/>
      <c r="L1400" s="122"/>
    </row>
    <row r="1401" spans="1:12" ht="24.75" x14ac:dyDescent="0.2">
      <c r="A1401" s="113"/>
      <c r="B1401" s="113"/>
      <c r="C1401" s="113"/>
      <c r="D1401" s="8" t="s">
        <v>795</v>
      </c>
      <c r="E1401" s="85"/>
      <c r="F1401" s="79">
        <v>0</v>
      </c>
      <c r="G1401" s="79"/>
      <c r="H1401" s="79">
        <v>0</v>
      </c>
      <c r="I1401" s="137"/>
      <c r="J1401" s="138">
        <v>0</v>
      </c>
      <c r="K1401" s="122"/>
      <c r="L1401" s="122"/>
    </row>
    <row r="1402" spans="1:12" ht="24.75" x14ac:dyDescent="0.2">
      <c r="A1402" s="113"/>
      <c r="B1402" s="113"/>
      <c r="C1402" s="113"/>
      <c r="D1402" s="8" t="s">
        <v>1196</v>
      </c>
      <c r="E1402" s="85"/>
      <c r="F1402" s="79">
        <v>0</v>
      </c>
      <c r="G1402" s="79"/>
      <c r="H1402" s="79">
        <v>0</v>
      </c>
      <c r="I1402" s="137"/>
      <c r="J1402" s="138">
        <v>0</v>
      </c>
      <c r="K1402" s="122"/>
      <c r="L1402" s="122"/>
    </row>
    <row r="1403" spans="1:12" ht="24.75" x14ac:dyDescent="0.2">
      <c r="A1403" s="113"/>
      <c r="B1403" s="113"/>
      <c r="C1403" s="113"/>
      <c r="D1403" s="8" t="s">
        <v>1197</v>
      </c>
      <c r="E1403" s="85"/>
      <c r="F1403" s="79">
        <v>0</v>
      </c>
      <c r="G1403" s="79"/>
      <c r="H1403" s="79">
        <v>0</v>
      </c>
      <c r="I1403" s="137"/>
      <c r="J1403" s="138">
        <v>0</v>
      </c>
      <c r="K1403" s="122"/>
      <c r="L1403" s="122"/>
    </row>
    <row r="1404" spans="1:12" ht="33" x14ac:dyDescent="0.2">
      <c r="A1404" s="113"/>
      <c r="B1404" s="113"/>
      <c r="C1404" s="113"/>
      <c r="D1404" s="8" t="s">
        <v>1198</v>
      </c>
      <c r="E1404" s="85"/>
      <c r="F1404" s="79">
        <v>0</v>
      </c>
      <c r="G1404" s="79"/>
      <c r="H1404" s="79">
        <v>0</v>
      </c>
      <c r="I1404" s="137"/>
      <c r="J1404" s="138">
        <v>0</v>
      </c>
      <c r="K1404" s="122"/>
      <c r="L1404" s="122"/>
    </row>
    <row r="1405" spans="1:12" ht="33" x14ac:dyDescent="0.2">
      <c r="A1405" s="113"/>
      <c r="B1405" s="113"/>
      <c r="C1405" s="113"/>
      <c r="D1405" s="8" t="s">
        <v>1199</v>
      </c>
      <c r="E1405" s="85"/>
      <c r="F1405" s="79">
        <v>0</v>
      </c>
      <c r="G1405" s="79"/>
      <c r="H1405" s="79">
        <v>0</v>
      </c>
      <c r="I1405" s="137"/>
      <c r="J1405" s="138">
        <v>0</v>
      </c>
      <c r="K1405" s="122"/>
      <c r="L1405" s="122"/>
    </row>
    <row r="1406" spans="1:12" ht="82.5" x14ac:dyDescent="0.2">
      <c r="A1406" s="113"/>
      <c r="B1406" s="113"/>
      <c r="C1406" s="113"/>
      <c r="D1406" s="8" t="s">
        <v>1200</v>
      </c>
      <c r="E1406" s="85"/>
      <c r="F1406" s="79">
        <v>0</v>
      </c>
      <c r="G1406" s="79"/>
      <c r="H1406" s="79">
        <v>0</v>
      </c>
      <c r="I1406" s="137"/>
      <c r="J1406" s="138">
        <v>0</v>
      </c>
      <c r="K1406" s="122"/>
      <c r="L1406" s="122"/>
    </row>
    <row r="1407" spans="1:12" ht="24.75" x14ac:dyDescent="0.2">
      <c r="A1407" s="113"/>
      <c r="B1407" s="113"/>
      <c r="C1407" s="113"/>
      <c r="D1407" s="8" t="s">
        <v>99</v>
      </c>
      <c r="E1407" s="85"/>
      <c r="F1407" s="79">
        <v>0</v>
      </c>
      <c r="G1407" s="79"/>
      <c r="H1407" s="79">
        <v>0</v>
      </c>
      <c r="I1407" s="137"/>
      <c r="J1407" s="138">
        <v>0</v>
      </c>
      <c r="K1407" s="122"/>
      <c r="L1407" s="122"/>
    </row>
    <row r="1408" spans="1:12" ht="41.25" x14ac:dyDescent="0.2">
      <c r="A1408" s="114"/>
      <c r="B1408" s="114"/>
      <c r="C1408" s="114"/>
      <c r="D1408" s="8" t="s">
        <v>1201</v>
      </c>
      <c r="E1408" s="85"/>
      <c r="F1408" s="79">
        <v>0</v>
      </c>
      <c r="G1408" s="79"/>
      <c r="H1408" s="79">
        <v>0</v>
      </c>
      <c r="I1408" s="137"/>
      <c r="J1408" s="138">
        <v>0</v>
      </c>
      <c r="K1408" s="123"/>
      <c r="L1408" s="123"/>
    </row>
    <row r="1409" spans="1:12" ht="16.5" customHeight="1" x14ac:dyDescent="0.2">
      <c r="A1409" s="112">
        <v>20</v>
      </c>
      <c r="B1409" s="112" t="s">
        <v>1202</v>
      </c>
      <c r="C1409" s="112" t="s">
        <v>1203</v>
      </c>
      <c r="D1409" s="86" t="s">
        <v>15</v>
      </c>
      <c r="E1409" s="87"/>
      <c r="F1409" s="87"/>
      <c r="G1409" s="87"/>
      <c r="H1409" s="87"/>
      <c r="I1409" s="87"/>
      <c r="J1409" s="87"/>
      <c r="K1409" s="87"/>
      <c r="L1409" s="88"/>
    </row>
    <row r="1410" spans="1:12" ht="24.75" x14ac:dyDescent="0.2">
      <c r="A1410" s="113"/>
      <c r="B1410" s="113"/>
      <c r="C1410" s="113"/>
      <c r="D1410" s="8" t="s">
        <v>1204</v>
      </c>
      <c r="E1410" s="7" t="s">
        <v>17</v>
      </c>
      <c r="F1410" s="9">
        <v>158782.17599999998</v>
      </c>
      <c r="G1410" s="9">
        <v>499800</v>
      </c>
      <c r="H1410" s="9">
        <f>MIN(F1410,G1410)</f>
        <v>158782.17599999998</v>
      </c>
      <c r="I1410" s="27">
        <f>H1410</f>
        <v>158782.17599999998</v>
      </c>
      <c r="J1410" s="57">
        <v>0</v>
      </c>
      <c r="K1410" s="49">
        <v>158782.17599999998</v>
      </c>
      <c r="L1410" s="49">
        <v>158782.17599999998</v>
      </c>
    </row>
    <row r="1411" spans="1:12" ht="24.75" x14ac:dyDescent="0.2">
      <c r="A1411" s="113"/>
      <c r="B1411" s="113"/>
      <c r="C1411" s="113"/>
      <c r="D1411" s="8" t="s">
        <v>1205</v>
      </c>
      <c r="E1411" s="7" t="s">
        <v>17</v>
      </c>
      <c r="F1411" s="9">
        <v>46311.468000000001</v>
      </c>
      <c r="G1411" s="9">
        <v>71400</v>
      </c>
      <c r="H1411" s="9">
        <f t="shared" ref="H1411:H1414" si="57">MIN(F1411,G1411)</f>
        <v>46311.468000000001</v>
      </c>
      <c r="I1411" s="27">
        <f t="shared" ref="I1411:I1414" si="58">H1411</f>
        <v>46311.468000000001</v>
      </c>
      <c r="J1411" s="57">
        <v>0</v>
      </c>
      <c r="K1411" s="49">
        <v>46311.468000000001</v>
      </c>
      <c r="L1411" s="49">
        <v>46311.468000000001</v>
      </c>
    </row>
    <row r="1412" spans="1:12" ht="33" x14ac:dyDescent="0.2">
      <c r="A1412" s="113"/>
      <c r="B1412" s="113"/>
      <c r="C1412" s="113"/>
      <c r="D1412" s="8" t="s">
        <v>1206</v>
      </c>
      <c r="E1412" s="7" t="s">
        <v>17</v>
      </c>
      <c r="F1412" s="9">
        <v>115117.0776</v>
      </c>
      <c r="G1412" s="9">
        <v>214200</v>
      </c>
      <c r="H1412" s="9">
        <f t="shared" si="57"/>
        <v>115117.0776</v>
      </c>
      <c r="I1412" s="27">
        <f t="shared" si="58"/>
        <v>115117.0776</v>
      </c>
      <c r="J1412" s="57">
        <v>0</v>
      </c>
      <c r="K1412" s="49">
        <v>115117.0776</v>
      </c>
      <c r="L1412" s="49">
        <v>115117.0776</v>
      </c>
    </row>
    <row r="1413" spans="1:12" ht="16.5" x14ac:dyDescent="0.2">
      <c r="A1413" s="113"/>
      <c r="B1413" s="113"/>
      <c r="C1413" s="113"/>
      <c r="D1413" s="8" t="s">
        <v>1207</v>
      </c>
      <c r="E1413" s="7" t="s">
        <v>17</v>
      </c>
      <c r="F1413" s="9">
        <v>59543.316000000006</v>
      </c>
      <c r="G1413" s="9">
        <v>666400</v>
      </c>
      <c r="H1413" s="9">
        <f t="shared" si="57"/>
        <v>59543.316000000006</v>
      </c>
      <c r="I1413" s="27">
        <f t="shared" si="58"/>
        <v>59543.316000000006</v>
      </c>
      <c r="J1413" s="57">
        <v>0</v>
      </c>
      <c r="K1413" s="49">
        <v>59543.316000000006</v>
      </c>
      <c r="L1413" s="49">
        <v>59543.316000000006</v>
      </c>
    </row>
    <row r="1414" spans="1:12" ht="24.75" x14ac:dyDescent="0.2">
      <c r="A1414" s="113"/>
      <c r="B1414" s="113"/>
      <c r="C1414" s="113"/>
      <c r="D1414" s="8" t="s">
        <v>1208</v>
      </c>
      <c r="E1414" s="7" t="s">
        <v>17</v>
      </c>
      <c r="F1414" s="9">
        <v>180217.76976</v>
      </c>
      <c r="G1414" s="9">
        <v>142800</v>
      </c>
      <c r="H1414" s="9">
        <f t="shared" si="57"/>
        <v>142800</v>
      </c>
      <c r="I1414" s="27">
        <f t="shared" si="58"/>
        <v>142800</v>
      </c>
      <c r="J1414" s="57">
        <v>0</v>
      </c>
      <c r="K1414" s="49">
        <v>142800</v>
      </c>
      <c r="L1414" s="49">
        <v>142800</v>
      </c>
    </row>
    <row r="1415" spans="1:12" ht="16.5" customHeight="1" x14ac:dyDescent="0.2">
      <c r="A1415" s="113"/>
      <c r="B1415" s="113"/>
      <c r="C1415" s="113"/>
      <c r="D1415" s="86" t="s">
        <v>81</v>
      </c>
      <c r="E1415" s="87"/>
      <c r="F1415" s="87"/>
      <c r="G1415" s="87"/>
      <c r="H1415" s="87"/>
      <c r="I1415" s="87"/>
      <c r="J1415" s="87"/>
      <c r="K1415" s="87"/>
      <c r="L1415" s="88"/>
    </row>
    <row r="1416" spans="1:12" ht="41.25" x14ac:dyDescent="0.2">
      <c r="A1416" s="113"/>
      <c r="B1416" s="113"/>
      <c r="C1416" s="113"/>
      <c r="D1416" s="8" t="s">
        <v>1209</v>
      </c>
      <c r="E1416" s="77" t="s">
        <v>82</v>
      </c>
      <c r="F1416" s="79">
        <v>99503.496960000004</v>
      </c>
      <c r="G1416" s="79">
        <v>187825</v>
      </c>
      <c r="H1416" s="79">
        <f>MIN(F1416,G1416)</f>
        <v>99503.496960000004</v>
      </c>
      <c r="I1416" s="139">
        <f>H1416</f>
        <v>99503.496960000004</v>
      </c>
      <c r="J1416" s="140">
        <v>0</v>
      </c>
      <c r="K1416" s="121">
        <v>99503.496960000004</v>
      </c>
      <c r="L1416" s="121">
        <v>99503.496960000004</v>
      </c>
    </row>
    <row r="1417" spans="1:12" ht="24.75" x14ac:dyDescent="0.2">
      <c r="A1417" s="113"/>
      <c r="B1417" s="113"/>
      <c r="C1417" s="113"/>
      <c r="D1417" s="8" t="s">
        <v>1210</v>
      </c>
      <c r="E1417" s="77"/>
      <c r="F1417" s="79">
        <v>0</v>
      </c>
      <c r="G1417" s="79"/>
      <c r="H1417" s="79">
        <v>0</v>
      </c>
      <c r="I1417" s="139">
        <v>0</v>
      </c>
      <c r="J1417" s="140">
        <v>0</v>
      </c>
      <c r="K1417" s="122"/>
      <c r="L1417" s="122"/>
    </row>
    <row r="1418" spans="1:12" ht="33" x14ac:dyDescent="0.2">
      <c r="A1418" s="113"/>
      <c r="B1418" s="113"/>
      <c r="C1418" s="113"/>
      <c r="D1418" s="8" t="s">
        <v>1211</v>
      </c>
      <c r="E1418" s="77"/>
      <c r="F1418" s="79">
        <v>0</v>
      </c>
      <c r="G1418" s="79"/>
      <c r="H1418" s="79">
        <v>0</v>
      </c>
      <c r="I1418" s="139">
        <v>0</v>
      </c>
      <c r="J1418" s="140">
        <v>0</v>
      </c>
      <c r="K1418" s="122"/>
      <c r="L1418" s="122"/>
    </row>
    <row r="1419" spans="1:12" ht="24.75" x14ac:dyDescent="0.2">
      <c r="A1419" s="113"/>
      <c r="B1419" s="113"/>
      <c r="C1419" s="113"/>
      <c r="D1419" s="8" t="s">
        <v>1212</v>
      </c>
      <c r="E1419" s="77"/>
      <c r="F1419" s="79">
        <v>0</v>
      </c>
      <c r="G1419" s="79"/>
      <c r="H1419" s="79">
        <v>0</v>
      </c>
      <c r="I1419" s="139">
        <v>0</v>
      </c>
      <c r="J1419" s="140">
        <v>0</v>
      </c>
      <c r="K1419" s="122"/>
      <c r="L1419" s="122"/>
    </row>
    <row r="1420" spans="1:12" ht="41.25" x14ac:dyDescent="0.2">
      <c r="A1420" s="113"/>
      <c r="B1420" s="113"/>
      <c r="C1420" s="113"/>
      <c r="D1420" s="8" t="s">
        <v>1213</v>
      </c>
      <c r="E1420" s="77"/>
      <c r="F1420" s="79">
        <v>0</v>
      </c>
      <c r="G1420" s="79"/>
      <c r="H1420" s="79">
        <v>0</v>
      </c>
      <c r="I1420" s="139">
        <v>0</v>
      </c>
      <c r="J1420" s="140">
        <v>0</v>
      </c>
      <c r="K1420" s="122"/>
      <c r="L1420" s="122"/>
    </row>
    <row r="1421" spans="1:12" ht="24.75" x14ac:dyDescent="0.2">
      <c r="A1421" s="113"/>
      <c r="B1421" s="113"/>
      <c r="C1421" s="113"/>
      <c r="D1421" s="8" t="s">
        <v>1214</v>
      </c>
      <c r="E1421" s="77"/>
      <c r="F1421" s="79">
        <v>0</v>
      </c>
      <c r="G1421" s="79"/>
      <c r="H1421" s="79">
        <v>0</v>
      </c>
      <c r="I1421" s="139">
        <v>0</v>
      </c>
      <c r="J1421" s="140">
        <v>0</v>
      </c>
      <c r="K1421" s="122"/>
      <c r="L1421" s="122"/>
    </row>
    <row r="1422" spans="1:12" ht="41.25" x14ac:dyDescent="0.2">
      <c r="A1422" s="114"/>
      <c r="B1422" s="114"/>
      <c r="C1422" s="114"/>
      <c r="D1422" s="8" t="s">
        <v>1215</v>
      </c>
      <c r="E1422" s="77"/>
      <c r="F1422" s="79">
        <v>0</v>
      </c>
      <c r="G1422" s="79"/>
      <c r="H1422" s="79">
        <v>0</v>
      </c>
      <c r="I1422" s="139">
        <v>0</v>
      </c>
      <c r="J1422" s="140">
        <v>0</v>
      </c>
      <c r="K1422" s="123"/>
      <c r="L1422" s="123"/>
    </row>
    <row r="1423" spans="1:12" ht="16.5" customHeight="1" x14ac:dyDescent="0.2">
      <c r="A1423" s="112">
        <v>21</v>
      </c>
      <c r="B1423" s="112" t="s">
        <v>1216</v>
      </c>
      <c r="C1423" s="112" t="s">
        <v>1217</v>
      </c>
      <c r="D1423" s="86" t="s">
        <v>15</v>
      </c>
      <c r="E1423" s="87"/>
      <c r="F1423" s="87"/>
      <c r="G1423" s="87"/>
      <c r="H1423" s="87"/>
      <c r="I1423" s="87"/>
      <c r="J1423" s="87"/>
      <c r="K1423" s="87"/>
      <c r="L1423" s="88"/>
    </row>
    <row r="1424" spans="1:12" ht="33" x14ac:dyDescent="0.2">
      <c r="A1424" s="113"/>
      <c r="B1424" s="113"/>
      <c r="C1424" s="113"/>
      <c r="D1424" s="8" t="s">
        <v>1218</v>
      </c>
      <c r="E1424" s="7" t="s">
        <v>17</v>
      </c>
      <c r="F1424" s="9">
        <v>78079.811863199997</v>
      </c>
      <c r="G1424" s="9">
        <v>214200</v>
      </c>
      <c r="H1424" s="9">
        <f>MIN(F1424,G1424)</f>
        <v>78079.811863199997</v>
      </c>
      <c r="I1424" s="28" t="e">
        <f>AVERAGE(#REF!,H1424)</f>
        <v>#REF!</v>
      </c>
      <c r="J1424" s="57">
        <v>57466.3041094</v>
      </c>
      <c r="K1424" s="49">
        <v>78079.811863199997</v>
      </c>
      <c r="L1424" s="49">
        <v>78079.811863199997</v>
      </c>
    </row>
    <row r="1425" spans="1:12" ht="33" x14ac:dyDescent="0.2">
      <c r="A1425" s="113"/>
      <c r="B1425" s="113"/>
      <c r="C1425" s="113"/>
      <c r="D1425" s="8" t="s">
        <v>1219</v>
      </c>
      <c r="E1425" s="7" t="s">
        <v>17</v>
      </c>
      <c r="F1425" s="9">
        <v>330337.05487439997</v>
      </c>
      <c r="G1425" s="9">
        <v>571200</v>
      </c>
      <c r="H1425" s="9">
        <f t="shared" ref="H1425:H1436" si="59">MIN(F1425,G1425)</f>
        <v>330337.05487439997</v>
      </c>
      <c r="I1425" s="28" t="e">
        <f>AVERAGE(#REF!,H1425)</f>
        <v>#REF!</v>
      </c>
      <c r="J1425" s="57">
        <v>243126.22175979998</v>
      </c>
      <c r="K1425" s="49">
        <v>330337.05487439997</v>
      </c>
      <c r="L1425" s="49">
        <v>330337.05487439997</v>
      </c>
    </row>
    <row r="1426" spans="1:12" ht="24.75" x14ac:dyDescent="0.2">
      <c r="A1426" s="113"/>
      <c r="B1426" s="113"/>
      <c r="C1426" s="113"/>
      <c r="D1426" s="8" t="s">
        <v>1220</v>
      </c>
      <c r="E1426" s="7" t="s">
        <v>17</v>
      </c>
      <c r="F1426" s="9">
        <v>270276.37361760001</v>
      </c>
      <c r="G1426" s="9">
        <v>380800</v>
      </c>
      <c r="H1426" s="9">
        <f t="shared" si="59"/>
        <v>270276.37361760001</v>
      </c>
      <c r="I1426" s="28" t="e">
        <f>AVERAGE(#REF!,H1426)</f>
        <v>#REF!</v>
      </c>
      <c r="J1426" s="57">
        <v>198921.89682920001</v>
      </c>
      <c r="K1426" s="49">
        <v>270276.37361760001</v>
      </c>
      <c r="L1426" s="49">
        <v>270276.37361760001</v>
      </c>
    </row>
    <row r="1427" spans="1:12" ht="16.5" x14ac:dyDescent="0.2">
      <c r="A1427" s="113"/>
      <c r="B1427" s="113"/>
      <c r="C1427" s="113"/>
      <c r="D1427" s="8" t="s">
        <v>273</v>
      </c>
      <c r="E1427" s="7" t="s">
        <v>17</v>
      </c>
      <c r="F1427" s="9">
        <v>27027.3727248</v>
      </c>
      <c r="G1427" s="9">
        <v>214200</v>
      </c>
      <c r="H1427" s="9">
        <f t="shared" si="59"/>
        <v>27027.3727248</v>
      </c>
      <c r="I1427" s="28" t="e">
        <f>AVERAGE(#REF!,H1427)</f>
        <v>#REF!</v>
      </c>
      <c r="J1427" s="57">
        <v>19891.994911599999</v>
      </c>
      <c r="K1427" s="49">
        <v>27027.3727248</v>
      </c>
      <c r="L1427" s="49">
        <v>27027.3727248</v>
      </c>
    </row>
    <row r="1428" spans="1:12" ht="24.75" x14ac:dyDescent="0.2">
      <c r="A1428" s="113"/>
      <c r="B1428" s="113"/>
      <c r="C1428" s="113"/>
      <c r="D1428" s="8" t="s">
        <v>411</v>
      </c>
      <c r="E1428" s="7" t="s">
        <v>17</v>
      </c>
      <c r="F1428" s="9">
        <v>747764.8101</v>
      </c>
      <c r="G1428" s="9">
        <v>1428000</v>
      </c>
      <c r="H1428" s="9">
        <f t="shared" si="59"/>
        <v>747764.8101</v>
      </c>
      <c r="I1428" s="28" t="e">
        <f>AVERAGE(#REF!,H1428)</f>
        <v>#REF!</v>
      </c>
      <c r="J1428" s="57">
        <v>550350.711075</v>
      </c>
      <c r="K1428" s="49">
        <v>747764.8101</v>
      </c>
      <c r="L1428" s="49">
        <v>747764.8101</v>
      </c>
    </row>
    <row r="1429" spans="1:12" ht="24.75" x14ac:dyDescent="0.2">
      <c r="A1429" s="113"/>
      <c r="B1429" s="113"/>
      <c r="C1429" s="113"/>
      <c r="D1429" s="8" t="s">
        <v>140</v>
      </c>
      <c r="E1429" s="7" t="s">
        <v>17</v>
      </c>
      <c r="F1429" s="9">
        <v>2613.28998</v>
      </c>
      <c r="G1429" s="9">
        <v>142800</v>
      </c>
      <c r="H1429" s="9">
        <f t="shared" si="59"/>
        <v>2613.28998</v>
      </c>
      <c r="I1429" s="28" t="e">
        <f>AVERAGE(#REF!,H1429)</f>
        <v>#REF!</v>
      </c>
      <c r="J1429" s="57">
        <v>1923.3667850000002</v>
      </c>
      <c r="K1429" s="49">
        <v>2613.28998</v>
      </c>
      <c r="L1429" s="49">
        <v>2613.28998</v>
      </c>
    </row>
    <row r="1430" spans="1:12" ht="33" x14ac:dyDescent="0.2">
      <c r="A1430" s="113"/>
      <c r="B1430" s="113"/>
      <c r="C1430" s="113"/>
      <c r="D1430" s="8" t="s">
        <v>1221</v>
      </c>
      <c r="E1430" s="7" t="s">
        <v>17</v>
      </c>
      <c r="F1430" s="9">
        <v>420430.06153679994</v>
      </c>
      <c r="G1430" s="9">
        <v>1761200</v>
      </c>
      <c r="H1430" s="9">
        <f t="shared" si="59"/>
        <v>420430.06153679994</v>
      </c>
      <c r="I1430" s="28" t="e">
        <f>AVERAGE(#REF!,H1430)</f>
        <v>#REF!</v>
      </c>
      <c r="J1430" s="57">
        <v>309434.16994059994</v>
      </c>
      <c r="K1430" s="49">
        <v>420430.06153679994</v>
      </c>
      <c r="L1430" s="49">
        <v>420430.06153679994</v>
      </c>
    </row>
    <row r="1431" spans="1:12" ht="41.25" x14ac:dyDescent="0.2">
      <c r="A1431" s="113"/>
      <c r="B1431" s="113"/>
      <c r="C1431" s="113"/>
      <c r="D1431" s="8" t="s">
        <v>1222</v>
      </c>
      <c r="E1431" s="7" t="s">
        <v>17</v>
      </c>
      <c r="F1431" s="9">
        <v>94897.490671200008</v>
      </c>
      <c r="G1431" s="9">
        <v>380800</v>
      </c>
      <c r="H1431" s="9">
        <f t="shared" si="59"/>
        <v>94897.490671200008</v>
      </c>
      <c r="I1431" s="28" t="e">
        <f>AVERAGE(#REF!,H1431)</f>
        <v>#REF!</v>
      </c>
      <c r="J1431" s="57">
        <v>69844.021495399997</v>
      </c>
      <c r="K1431" s="49">
        <v>94897.490671200008</v>
      </c>
      <c r="L1431" s="49">
        <v>94897.490671200008</v>
      </c>
    </row>
    <row r="1432" spans="1:12" ht="33" x14ac:dyDescent="0.2">
      <c r="A1432" s="113"/>
      <c r="B1432" s="113"/>
      <c r="C1432" s="113"/>
      <c r="D1432" s="8" t="s">
        <v>1223</v>
      </c>
      <c r="E1432" s="7" t="s">
        <v>17</v>
      </c>
      <c r="F1432" s="9">
        <v>4314.9056328000006</v>
      </c>
      <c r="G1432" s="9">
        <v>71400</v>
      </c>
      <c r="H1432" s="9">
        <f t="shared" si="59"/>
        <v>4314.9056328000006</v>
      </c>
      <c r="I1432" s="28" t="e">
        <f>AVERAGE(#REF!,H1432)</f>
        <v>#REF!</v>
      </c>
      <c r="J1432" s="57">
        <v>3175.7463726000001</v>
      </c>
      <c r="K1432" s="49">
        <v>4314.9056328000006</v>
      </c>
      <c r="L1432" s="49">
        <v>4314.9056328000006</v>
      </c>
    </row>
    <row r="1433" spans="1:12" ht="16.5" x14ac:dyDescent="0.2">
      <c r="A1433" s="113"/>
      <c r="B1433" s="113"/>
      <c r="C1433" s="113"/>
      <c r="D1433" s="8" t="s">
        <v>1224</v>
      </c>
      <c r="E1433" s="7" t="s">
        <v>17</v>
      </c>
      <c r="F1433" s="9">
        <v>3153.1493783999995</v>
      </c>
      <c r="G1433" s="9">
        <v>190400</v>
      </c>
      <c r="H1433" s="9">
        <f t="shared" si="59"/>
        <v>3153.1493783999995</v>
      </c>
      <c r="I1433" s="28" t="e">
        <f>AVERAGE(#REF!,H1433)</f>
        <v>#REF!</v>
      </c>
      <c r="J1433" s="57">
        <v>2320.7002777999996</v>
      </c>
      <c r="K1433" s="49">
        <v>3153.1493783999995</v>
      </c>
      <c r="L1433" s="49">
        <v>3153.1493783999995</v>
      </c>
    </row>
    <row r="1434" spans="1:12" ht="33" x14ac:dyDescent="0.2">
      <c r="A1434" s="113"/>
      <c r="B1434" s="113"/>
      <c r="C1434" s="113"/>
      <c r="D1434" s="8" t="s">
        <v>464</v>
      </c>
      <c r="E1434" s="7" t="s">
        <v>17</v>
      </c>
      <c r="F1434" s="9">
        <v>375382.23502080003</v>
      </c>
      <c r="G1434" s="9">
        <v>3332000</v>
      </c>
      <c r="H1434" s="9">
        <f t="shared" si="59"/>
        <v>375382.23502080003</v>
      </c>
      <c r="I1434" s="28" t="e">
        <f>AVERAGE(#REF!,H1434)</f>
        <v>#REF!</v>
      </c>
      <c r="J1434" s="57">
        <v>276279.22199360002</v>
      </c>
      <c r="K1434" s="49">
        <v>375382.23502080003</v>
      </c>
      <c r="L1434" s="49">
        <v>375382.23502080003</v>
      </c>
    </row>
    <row r="1435" spans="1:12" ht="49.5" x14ac:dyDescent="0.2">
      <c r="A1435" s="113"/>
      <c r="B1435" s="113"/>
      <c r="C1435" s="113"/>
      <c r="D1435" s="8" t="s">
        <v>1225</v>
      </c>
      <c r="E1435" s="7" t="s">
        <v>17</v>
      </c>
      <c r="F1435" s="9">
        <v>3753836.9052408002</v>
      </c>
      <c r="G1435" s="9">
        <v>2618000</v>
      </c>
      <c r="H1435" s="9">
        <f t="shared" si="59"/>
        <v>2618000</v>
      </c>
      <c r="I1435" s="28" t="e">
        <f>AVERAGE(#REF!,H1435)</f>
        <v>#REF!</v>
      </c>
      <c r="J1435" s="57">
        <v>2762802.9323586002</v>
      </c>
      <c r="K1435" s="49">
        <v>2618000</v>
      </c>
      <c r="L1435" s="49">
        <v>2618000</v>
      </c>
    </row>
    <row r="1436" spans="1:12" ht="49.5" x14ac:dyDescent="0.2">
      <c r="A1436" s="113"/>
      <c r="B1436" s="113"/>
      <c r="C1436" s="113"/>
      <c r="D1436" s="8" t="s">
        <v>1226</v>
      </c>
      <c r="E1436" s="7" t="s">
        <v>17</v>
      </c>
      <c r="F1436" s="9">
        <v>3753836.9052408002</v>
      </c>
      <c r="G1436" s="9">
        <v>2142000</v>
      </c>
      <c r="H1436" s="9">
        <f t="shared" si="59"/>
        <v>2142000</v>
      </c>
      <c r="I1436" s="28" t="e">
        <f>AVERAGE(#REF!,H1436)</f>
        <v>#REF!</v>
      </c>
      <c r="J1436" s="57">
        <v>2762802.9323586002</v>
      </c>
      <c r="K1436" s="49">
        <v>2142000</v>
      </c>
      <c r="L1436" s="49">
        <v>2142000</v>
      </c>
    </row>
    <row r="1437" spans="1:12" ht="16.5" customHeight="1" x14ac:dyDescent="0.2">
      <c r="A1437" s="113"/>
      <c r="B1437" s="113"/>
      <c r="C1437" s="113"/>
      <c r="D1437" s="86" t="s">
        <v>81</v>
      </c>
      <c r="E1437" s="87"/>
      <c r="F1437" s="87"/>
      <c r="G1437" s="87"/>
      <c r="H1437" s="87"/>
      <c r="I1437" s="87"/>
      <c r="J1437" s="87"/>
      <c r="K1437" s="87"/>
      <c r="L1437" s="88"/>
    </row>
    <row r="1438" spans="1:12" ht="24.75" x14ac:dyDescent="0.2">
      <c r="A1438" s="113"/>
      <c r="B1438" s="113"/>
      <c r="C1438" s="113"/>
      <c r="D1438" s="8" t="s">
        <v>1227</v>
      </c>
      <c r="E1438" s="77" t="s">
        <v>82</v>
      </c>
      <c r="F1438" s="79">
        <v>193910.08607039999</v>
      </c>
      <c r="G1438" s="79">
        <v>450075</v>
      </c>
      <c r="H1438" s="79">
        <f>MIN(F1438,G1438)</f>
        <v>193910.08607039999</v>
      </c>
      <c r="I1438" s="136" t="e">
        <f>AVERAGE(#REF!,H1438)</f>
        <v>#REF!</v>
      </c>
      <c r="J1438" s="138">
        <v>142716.73701680001</v>
      </c>
      <c r="K1438" s="121">
        <v>193910.08607039999</v>
      </c>
      <c r="L1438" s="121">
        <v>193910.08607039999</v>
      </c>
    </row>
    <row r="1439" spans="1:12" ht="24.75" x14ac:dyDescent="0.2">
      <c r="A1439" s="113"/>
      <c r="B1439" s="113"/>
      <c r="C1439" s="113"/>
      <c r="D1439" s="8" t="s">
        <v>1014</v>
      </c>
      <c r="E1439" s="77"/>
      <c r="F1439" s="79">
        <v>0</v>
      </c>
      <c r="G1439" s="79"/>
      <c r="H1439" s="79">
        <v>0</v>
      </c>
      <c r="I1439" s="137"/>
      <c r="J1439" s="138">
        <v>0</v>
      </c>
      <c r="K1439" s="122"/>
      <c r="L1439" s="122"/>
    </row>
    <row r="1440" spans="1:12" ht="16.5" x14ac:dyDescent="0.2">
      <c r="A1440" s="113"/>
      <c r="B1440" s="113"/>
      <c r="C1440" s="113"/>
      <c r="D1440" s="8" t="s">
        <v>997</v>
      </c>
      <c r="E1440" s="77"/>
      <c r="F1440" s="79">
        <v>0</v>
      </c>
      <c r="G1440" s="79"/>
      <c r="H1440" s="79">
        <v>0</v>
      </c>
      <c r="I1440" s="137"/>
      <c r="J1440" s="138">
        <v>0</v>
      </c>
      <c r="K1440" s="122"/>
      <c r="L1440" s="122"/>
    </row>
    <row r="1441" spans="1:12" ht="16.5" x14ac:dyDescent="0.2">
      <c r="A1441" s="113"/>
      <c r="B1441" s="113"/>
      <c r="C1441" s="113"/>
      <c r="D1441" s="8" t="s">
        <v>1023</v>
      </c>
      <c r="E1441" s="77"/>
      <c r="F1441" s="79">
        <v>0</v>
      </c>
      <c r="G1441" s="79"/>
      <c r="H1441" s="79">
        <v>0</v>
      </c>
      <c r="I1441" s="137"/>
      <c r="J1441" s="138">
        <v>0</v>
      </c>
      <c r="K1441" s="122"/>
      <c r="L1441" s="122"/>
    </row>
    <row r="1442" spans="1:12" ht="24.75" x14ac:dyDescent="0.2">
      <c r="A1442" s="113"/>
      <c r="B1442" s="113"/>
      <c r="C1442" s="113"/>
      <c r="D1442" s="8" t="s">
        <v>1021</v>
      </c>
      <c r="E1442" s="77"/>
      <c r="F1442" s="79">
        <v>0</v>
      </c>
      <c r="G1442" s="79"/>
      <c r="H1442" s="79">
        <v>0</v>
      </c>
      <c r="I1442" s="137"/>
      <c r="J1442" s="138">
        <v>0</v>
      </c>
      <c r="K1442" s="122"/>
      <c r="L1442" s="122"/>
    </row>
    <row r="1443" spans="1:12" ht="24.75" x14ac:dyDescent="0.2">
      <c r="A1443" s="113"/>
      <c r="B1443" s="113"/>
      <c r="C1443" s="113"/>
      <c r="D1443" s="8" t="s">
        <v>999</v>
      </c>
      <c r="E1443" s="77"/>
      <c r="F1443" s="79">
        <v>0</v>
      </c>
      <c r="G1443" s="79"/>
      <c r="H1443" s="79">
        <v>0</v>
      </c>
      <c r="I1443" s="137"/>
      <c r="J1443" s="138">
        <v>0</v>
      </c>
      <c r="K1443" s="122"/>
      <c r="L1443" s="122"/>
    </row>
    <row r="1444" spans="1:12" ht="33" x14ac:dyDescent="0.2">
      <c r="A1444" s="113"/>
      <c r="B1444" s="113"/>
      <c r="C1444" s="113"/>
      <c r="D1444" s="8" t="s">
        <v>1228</v>
      </c>
      <c r="E1444" s="77"/>
      <c r="F1444" s="79">
        <v>0</v>
      </c>
      <c r="G1444" s="79"/>
      <c r="H1444" s="79">
        <v>0</v>
      </c>
      <c r="I1444" s="137"/>
      <c r="J1444" s="138">
        <v>0</v>
      </c>
      <c r="K1444" s="122"/>
      <c r="L1444" s="122"/>
    </row>
    <row r="1445" spans="1:12" ht="33" x14ac:dyDescent="0.2">
      <c r="A1445" s="113"/>
      <c r="B1445" s="113"/>
      <c r="C1445" s="113"/>
      <c r="D1445" s="8" t="s">
        <v>1229</v>
      </c>
      <c r="E1445" s="77"/>
      <c r="F1445" s="79">
        <v>0</v>
      </c>
      <c r="G1445" s="79"/>
      <c r="H1445" s="79">
        <v>0</v>
      </c>
      <c r="I1445" s="137"/>
      <c r="J1445" s="138">
        <v>0</v>
      </c>
      <c r="K1445" s="122"/>
      <c r="L1445" s="122"/>
    </row>
    <row r="1446" spans="1:12" ht="24.75" x14ac:dyDescent="0.2">
      <c r="A1446" s="113"/>
      <c r="B1446" s="113"/>
      <c r="C1446" s="113"/>
      <c r="D1446" s="8" t="s">
        <v>1017</v>
      </c>
      <c r="E1446" s="77"/>
      <c r="F1446" s="79">
        <v>0</v>
      </c>
      <c r="G1446" s="79"/>
      <c r="H1446" s="79">
        <v>0</v>
      </c>
      <c r="I1446" s="137"/>
      <c r="J1446" s="138">
        <v>0</v>
      </c>
      <c r="K1446" s="122"/>
      <c r="L1446" s="122"/>
    </row>
    <row r="1447" spans="1:12" ht="33" x14ac:dyDescent="0.2">
      <c r="A1447" s="113"/>
      <c r="B1447" s="113"/>
      <c r="C1447" s="113"/>
      <c r="D1447" s="8" t="s">
        <v>1230</v>
      </c>
      <c r="E1447" s="77"/>
      <c r="F1447" s="79">
        <v>0</v>
      </c>
      <c r="G1447" s="79"/>
      <c r="H1447" s="79">
        <v>0</v>
      </c>
      <c r="I1447" s="137"/>
      <c r="J1447" s="138">
        <v>0</v>
      </c>
      <c r="K1447" s="122"/>
      <c r="L1447" s="122"/>
    </row>
    <row r="1448" spans="1:12" ht="16.5" x14ac:dyDescent="0.2">
      <c r="A1448" s="113"/>
      <c r="B1448" s="113"/>
      <c r="C1448" s="113"/>
      <c r="D1448" s="8" t="s">
        <v>1019</v>
      </c>
      <c r="E1448" s="77"/>
      <c r="F1448" s="79">
        <v>0</v>
      </c>
      <c r="G1448" s="79"/>
      <c r="H1448" s="79">
        <v>0</v>
      </c>
      <c r="I1448" s="137"/>
      <c r="J1448" s="138">
        <v>0</v>
      </c>
      <c r="K1448" s="122"/>
      <c r="L1448" s="122"/>
    </row>
    <row r="1449" spans="1:12" ht="24.75" x14ac:dyDescent="0.2">
      <c r="A1449" s="113"/>
      <c r="B1449" s="113"/>
      <c r="C1449" s="113"/>
      <c r="D1449" s="8" t="s">
        <v>1231</v>
      </c>
      <c r="E1449" s="77"/>
      <c r="F1449" s="79">
        <v>0</v>
      </c>
      <c r="G1449" s="79"/>
      <c r="H1449" s="79">
        <v>0</v>
      </c>
      <c r="I1449" s="137"/>
      <c r="J1449" s="138">
        <v>0</v>
      </c>
      <c r="K1449" s="122"/>
      <c r="L1449" s="122"/>
    </row>
    <row r="1450" spans="1:12" ht="24.75" x14ac:dyDescent="0.2">
      <c r="A1450" s="113"/>
      <c r="B1450" s="113"/>
      <c r="C1450" s="113"/>
      <c r="D1450" s="8" t="s">
        <v>1232</v>
      </c>
      <c r="E1450" s="77"/>
      <c r="F1450" s="79">
        <v>0</v>
      </c>
      <c r="G1450" s="79"/>
      <c r="H1450" s="79">
        <v>0</v>
      </c>
      <c r="I1450" s="137"/>
      <c r="J1450" s="138">
        <v>0</v>
      </c>
      <c r="K1450" s="122"/>
      <c r="L1450" s="122"/>
    </row>
    <row r="1451" spans="1:12" ht="82.5" x14ac:dyDescent="0.2">
      <c r="A1451" s="113"/>
      <c r="B1451" s="113"/>
      <c r="C1451" s="113"/>
      <c r="D1451" s="8" t="s">
        <v>1024</v>
      </c>
      <c r="E1451" s="77"/>
      <c r="F1451" s="79">
        <v>0</v>
      </c>
      <c r="G1451" s="79"/>
      <c r="H1451" s="79">
        <v>0</v>
      </c>
      <c r="I1451" s="137"/>
      <c r="J1451" s="138">
        <v>0</v>
      </c>
      <c r="K1451" s="122"/>
      <c r="L1451" s="122"/>
    </row>
    <row r="1452" spans="1:12" ht="24.75" x14ac:dyDescent="0.2">
      <c r="A1452" s="113"/>
      <c r="B1452" s="113"/>
      <c r="C1452" s="113"/>
      <c r="D1452" s="8" t="s">
        <v>99</v>
      </c>
      <c r="E1452" s="77"/>
      <c r="F1452" s="79">
        <v>0</v>
      </c>
      <c r="G1452" s="79"/>
      <c r="H1452" s="79">
        <v>0</v>
      </c>
      <c r="I1452" s="137"/>
      <c r="J1452" s="138">
        <v>0</v>
      </c>
      <c r="K1452" s="122"/>
      <c r="L1452" s="122"/>
    </row>
    <row r="1453" spans="1:12" ht="24.75" x14ac:dyDescent="0.2">
      <c r="A1453" s="114"/>
      <c r="B1453" s="114"/>
      <c r="C1453" s="114"/>
      <c r="D1453" s="8" t="s">
        <v>1233</v>
      </c>
      <c r="E1453" s="77"/>
      <c r="F1453" s="79">
        <v>0</v>
      </c>
      <c r="G1453" s="79"/>
      <c r="H1453" s="79">
        <v>0</v>
      </c>
      <c r="I1453" s="137"/>
      <c r="J1453" s="138">
        <v>0</v>
      </c>
      <c r="K1453" s="123"/>
      <c r="L1453" s="123"/>
    </row>
    <row r="1454" spans="1:12" ht="16.5" customHeight="1" x14ac:dyDescent="0.2">
      <c r="A1454" s="112">
        <v>22</v>
      </c>
      <c r="B1454" s="112" t="s">
        <v>1234</v>
      </c>
      <c r="C1454" s="112" t="s">
        <v>1235</v>
      </c>
      <c r="D1454" s="86" t="s">
        <v>15</v>
      </c>
      <c r="E1454" s="87"/>
      <c r="F1454" s="87"/>
      <c r="G1454" s="87"/>
      <c r="H1454" s="87"/>
      <c r="I1454" s="87"/>
      <c r="J1454" s="87"/>
      <c r="K1454" s="87"/>
      <c r="L1454" s="88"/>
    </row>
    <row r="1455" spans="1:12" ht="33" x14ac:dyDescent="0.2">
      <c r="A1455" s="113"/>
      <c r="B1455" s="113"/>
      <c r="C1455" s="113"/>
      <c r="D1455" s="8" t="s">
        <v>1236</v>
      </c>
      <c r="E1455" s="7" t="s">
        <v>17</v>
      </c>
      <c r="F1455" s="9">
        <v>18017.807421599999</v>
      </c>
      <c r="G1455" s="9">
        <v>333200</v>
      </c>
      <c r="H1455" s="9">
        <f>MIN(F1455,G1455)</f>
        <v>18017.807421599999</v>
      </c>
      <c r="I1455" s="28" t="e">
        <f>AVERAGE(#REF!,H1455)</f>
        <v>#REF!</v>
      </c>
      <c r="J1455" s="57">
        <v>13261.005322199999</v>
      </c>
      <c r="K1455" s="49">
        <v>18017.807421599999</v>
      </c>
      <c r="L1455" s="49">
        <v>18017.807421599999</v>
      </c>
    </row>
    <row r="1456" spans="1:12" ht="33" x14ac:dyDescent="0.2">
      <c r="A1456" s="113"/>
      <c r="B1456" s="113"/>
      <c r="C1456" s="113"/>
      <c r="D1456" s="8" t="s">
        <v>1237</v>
      </c>
      <c r="E1456" s="7" t="s">
        <v>17</v>
      </c>
      <c r="F1456" s="9">
        <v>180183.36695519998</v>
      </c>
      <c r="G1456" s="9">
        <v>261800</v>
      </c>
      <c r="H1456" s="9">
        <f t="shared" ref="H1456:H1465" si="60">MIN(F1456,G1456)</f>
        <v>180183.36695519998</v>
      </c>
      <c r="I1456" s="28" t="e">
        <f>AVERAGE(#REF!,H1456)</f>
        <v>#REF!</v>
      </c>
      <c r="J1456" s="57">
        <v>132613.94864839999</v>
      </c>
      <c r="K1456" s="49">
        <v>180183.36695519998</v>
      </c>
      <c r="L1456" s="49">
        <v>180183.36695519998</v>
      </c>
    </row>
    <row r="1457" spans="1:12" ht="24.75" x14ac:dyDescent="0.2">
      <c r="A1457" s="113"/>
      <c r="B1457" s="113"/>
      <c r="C1457" s="113"/>
      <c r="D1457" s="8" t="s">
        <v>1238</v>
      </c>
      <c r="E1457" s="7" t="s">
        <v>17</v>
      </c>
      <c r="F1457" s="9">
        <v>134988.66692640001</v>
      </c>
      <c r="G1457" s="9">
        <v>499800</v>
      </c>
      <c r="H1457" s="9">
        <f t="shared" si="60"/>
        <v>134988.66692640001</v>
      </c>
      <c r="I1457" s="28" t="e">
        <f>AVERAGE(#REF!,H1457)</f>
        <v>#REF!</v>
      </c>
      <c r="J1457" s="57">
        <v>99350.902618799999</v>
      </c>
      <c r="K1457" s="49">
        <v>134988.66692640001</v>
      </c>
      <c r="L1457" s="49">
        <v>134988.66692640001</v>
      </c>
    </row>
    <row r="1458" spans="1:12" ht="33" x14ac:dyDescent="0.2">
      <c r="A1458" s="113"/>
      <c r="B1458" s="113"/>
      <c r="C1458" s="113"/>
      <c r="D1458" s="8" t="s">
        <v>1239</v>
      </c>
      <c r="E1458" s="7" t="s">
        <v>17</v>
      </c>
      <c r="F1458" s="9">
        <v>34535.12328</v>
      </c>
      <c r="G1458" s="9">
        <v>214200</v>
      </c>
      <c r="H1458" s="9">
        <f t="shared" si="60"/>
        <v>34535.12328</v>
      </c>
      <c r="I1458" s="28" t="e">
        <f>AVERAGE(#REF!,H1458)</f>
        <v>#REF!</v>
      </c>
      <c r="J1458" s="57">
        <v>25417.65726</v>
      </c>
      <c r="K1458" s="49">
        <v>34535.12328</v>
      </c>
      <c r="L1458" s="49">
        <v>34535.12328</v>
      </c>
    </row>
    <row r="1459" spans="1:12" ht="33" x14ac:dyDescent="0.2">
      <c r="A1459" s="113"/>
      <c r="B1459" s="113"/>
      <c r="C1459" s="113"/>
      <c r="D1459" s="8" t="s">
        <v>1240</v>
      </c>
      <c r="E1459" s="7" t="s">
        <v>17</v>
      </c>
      <c r="F1459" s="9">
        <v>6457.1418240000003</v>
      </c>
      <c r="G1459" s="9">
        <v>142800</v>
      </c>
      <c r="H1459" s="9">
        <f t="shared" si="60"/>
        <v>6457.1418240000003</v>
      </c>
      <c r="I1459" s="28" t="e">
        <f>AVERAGE(#REF!,H1459)</f>
        <v>#REF!</v>
      </c>
      <c r="J1459" s="57">
        <v>4752.4202079999995</v>
      </c>
      <c r="K1459" s="49">
        <v>6457.1418240000003</v>
      </c>
      <c r="L1459" s="49">
        <v>6457.1418240000003</v>
      </c>
    </row>
    <row r="1460" spans="1:12" ht="33" x14ac:dyDescent="0.2">
      <c r="A1460" s="113"/>
      <c r="B1460" s="113"/>
      <c r="C1460" s="113"/>
      <c r="D1460" s="8" t="s">
        <v>1241</v>
      </c>
      <c r="E1460" s="7" t="s">
        <v>17</v>
      </c>
      <c r="F1460" s="9">
        <v>138140.49312</v>
      </c>
      <c r="G1460" s="9">
        <v>380800</v>
      </c>
      <c r="H1460" s="9">
        <f t="shared" si="60"/>
        <v>138140.49312</v>
      </c>
      <c r="I1460" s="28" t="e">
        <f>AVERAGE(#REF!,H1460)</f>
        <v>#REF!</v>
      </c>
      <c r="J1460" s="57">
        <v>101670.62904</v>
      </c>
      <c r="K1460" s="49">
        <v>138140.49312</v>
      </c>
      <c r="L1460" s="49">
        <v>138140.49312</v>
      </c>
    </row>
    <row r="1461" spans="1:12" ht="24.75" x14ac:dyDescent="0.2">
      <c r="A1461" s="113"/>
      <c r="B1461" s="113"/>
      <c r="C1461" s="113"/>
      <c r="D1461" s="8" t="s">
        <v>1242</v>
      </c>
      <c r="E1461" s="7" t="s">
        <v>17</v>
      </c>
      <c r="F1461" s="9">
        <v>90137.994945599989</v>
      </c>
      <c r="G1461" s="9">
        <v>214200</v>
      </c>
      <c r="H1461" s="9">
        <f t="shared" si="60"/>
        <v>90137.994945599989</v>
      </c>
      <c r="I1461" s="28" t="e">
        <f>AVERAGE(#REF!,H1461)</f>
        <v>#REF!</v>
      </c>
      <c r="J1461" s="57">
        <v>66341.059305199989</v>
      </c>
      <c r="K1461" s="49">
        <v>90137.994945599989</v>
      </c>
      <c r="L1461" s="49">
        <v>90137.994945599989</v>
      </c>
    </row>
    <row r="1462" spans="1:12" ht="33" x14ac:dyDescent="0.2">
      <c r="A1462" s="113"/>
      <c r="B1462" s="113"/>
      <c r="C1462" s="113"/>
      <c r="D1462" s="8" t="s">
        <v>1243</v>
      </c>
      <c r="E1462" s="7" t="s">
        <v>17</v>
      </c>
      <c r="F1462" s="9">
        <v>201158.4924048</v>
      </c>
      <c r="G1462" s="9">
        <v>452200</v>
      </c>
      <c r="H1462" s="9">
        <f t="shared" si="60"/>
        <v>201158.4924048</v>
      </c>
      <c r="I1462" s="28" t="e">
        <f>AVERAGE(#REF!,H1462)</f>
        <v>#REF!</v>
      </c>
      <c r="J1462" s="57">
        <v>148051.5234716</v>
      </c>
      <c r="K1462" s="49">
        <v>201158.4924048</v>
      </c>
      <c r="L1462" s="49">
        <v>201158.4924048</v>
      </c>
    </row>
    <row r="1463" spans="1:12" ht="33" x14ac:dyDescent="0.2">
      <c r="A1463" s="113"/>
      <c r="B1463" s="113"/>
      <c r="C1463" s="113"/>
      <c r="D1463" s="8" t="s">
        <v>1244</v>
      </c>
      <c r="E1463" s="7" t="s">
        <v>17</v>
      </c>
      <c r="F1463" s="9">
        <v>312319.24745279999</v>
      </c>
      <c r="G1463" s="9">
        <v>618800</v>
      </c>
      <c r="H1463" s="9">
        <f t="shared" si="60"/>
        <v>312319.24745279999</v>
      </c>
      <c r="I1463" s="28" t="e">
        <f>AVERAGE(#REF!,H1463)</f>
        <v>#REF!</v>
      </c>
      <c r="J1463" s="57">
        <v>229865.2164376</v>
      </c>
      <c r="K1463" s="49">
        <v>312319.24745279999</v>
      </c>
      <c r="L1463" s="49">
        <v>312319.24745279999</v>
      </c>
    </row>
    <row r="1464" spans="1:12" ht="33" x14ac:dyDescent="0.2">
      <c r="A1464" s="113"/>
      <c r="B1464" s="113"/>
      <c r="C1464" s="113"/>
      <c r="D1464" s="8" t="s">
        <v>1245</v>
      </c>
      <c r="E1464" s="7" t="s">
        <v>17</v>
      </c>
      <c r="F1464" s="9">
        <v>52552.930701599995</v>
      </c>
      <c r="G1464" s="9">
        <v>261800</v>
      </c>
      <c r="H1464" s="9">
        <f t="shared" si="60"/>
        <v>52552.930701599995</v>
      </c>
      <c r="I1464" s="28" t="e">
        <f>AVERAGE(#REF!,H1464)</f>
        <v>#REF!</v>
      </c>
      <c r="J1464" s="57">
        <v>38678.662582199999</v>
      </c>
      <c r="K1464" s="49">
        <v>52552.930701599995</v>
      </c>
      <c r="L1464" s="49">
        <v>52552.930701599995</v>
      </c>
    </row>
    <row r="1465" spans="1:12" ht="41.25" x14ac:dyDescent="0.2">
      <c r="A1465" s="113"/>
      <c r="B1465" s="113"/>
      <c r="C1465" s="113"/>
      <c r="D1465" s="8" t="s">
        <v>1246</v>
      </c>
      <c r="E1465" s="7" t="s">
        <v>17</v>
      </c>
      <c r="F1465" s="9">
        <v>52552.930701599995</v>
      </c>
      <c r="G1465" s="9">
        <v>309400</v>
      </c>
      <c r="H1465" s="9">
        <f t="shared" si="60"/>
        <v>52552.930701599995</v>
      </c>
      <c r="I1465" s="28" t="e">
        <f>AVERAGE(#REF!,H1465)</f>
        <v>#REF!</v>
      </c>
      <c r="J1465" s="57">
        <v>38678.662582199999</v>
      </c>
      <c r="K1465" s="49">
        <v>52552.930701599995</v>
      </c>
      <c r="L1465" s="49">
        <v>52552.930701599995</v>
      </c>
    </row>
    <row r="1466" spans="1:12" ht="16.5" customHeight="1" x14ac:dyDescent="0.2">
      <c r="A1466" s="113"/>
      <c r="B1466" s="113"/>
      <c r="C1466" s="113"/>
      <c r="D1466" s="86" t="s">
        <v>81</v>
      </c>
      <c r="E1466" s="87"/>
      <c r="F1466" s="87"/>
      <c r="G1466" s="87"/>
      <c r="H1466" s="87"/>
      <c r="I1466" s="87"/>
      <c r="J1466" s="87"/>
      <c r="K1466" s="87"/>
      <c r="L1466" s="88"/>
    </row>
    <row r="1467" spans="1:12" ht="41.25" x14ac:dyDescent="0.2">
      <c r="A1467" s="113"/>
      <c r="B1467" s="113"/>
      <c r="C1467" s="113"/>
      <c r="D1467" s="8" t="s">
        <v>1247</v>
      </c>
      <c r="E1467" s="77" t="s">
        <v>82</v>
      </c>
      <c r="F1467" s="79">
        <v>102262.337268</v>
      </c>
      <c r="G1467" s="79">
        <v>359751</v>
      </c>
      <c r="H1467" s="79">
        <f>MIN(F1467,G1467)</f>
        <v>102262.337268</v>
      </c>
      <c r="I1467" s="136" t="e">
        <f>AVERAGE(#REF!,H1467)</f>
        <v>#REF!</v>
      </c>
      <c r="J1467" s="138">
        <v>75264.507331000001</v>
      </c>
      <c r="K1467" s="121">
        <v>102262.337268</v>
      </c>
      <c r="L1467" s="121">
        <v>102262.337268</v>
      </c>
    </row>
    <row r="1468" spans="1:12" ht="16.5" x14ac:dyDescent="0.2">
      <c r="A1468" s="113"/>
      <c r="B1468" s="113"/>
      <c r="C1468" s="113"/>
      <c r="D1468" s="8" t="s">
        <v>1248</v>
      </c>
      <c r="E1468" s="77"/>
      <c r="F1468" s="79">
        <v>0</v>
      </c>
      <c r="G1468" s="79"/>
      <c r="H1468" s="79">
        <v>0</v>
      </c>
      <c r="I1468" s="137"/>
      <c r="J1468" s="138">
        <v>0</v>
      </c>
      <c r="K1468" s="122"/>
      <c r="L1468" s="122"/>
    </row>
    <row r="1469" spans="1:12" ht="33" x14ac:dyDescent="0.2">
      <c r="A1469" s="113"/>
      <c r="B1469" s="113"/>
      <c r="C1469" s="113"/>
      <c r="D1469" s="8" t="s">
        <v>1249</v>
      </c>
      <c r="E1469" s="77"/>
      <c r="F1469" s="79">
        <v>0</v>
      </c>
      <c r="G1469" s="79"/>
      <c r="H1469" s="79">
        <v>0</v>
      </c>
      <c r="I1469" s="137"/>
      <c r="J1469" s="138">
        <v>0</v>
      </c>
      <c r="K1469" s="122"/>
      <c r="L1469" s="122"/>
    </row>
    <row r="1470" spans="1:12" ht="24.75" x14ac:dyDescent="0.2">
      <c r="A1470" s="113"/>
      <c r="B1470" s="113"/>
      <c r="C1470" s="113"/>
      <c r="D1470" s="8" t="s">
        <v>1250</v>
      </c>
      <c r="E1470" s="77"/>
      <c r="F1470" s="79">
        <v>0</v>
      </c>
      <c r="G1470" s="79"/>
      <c r="H1470" s="79">
        <v>0</v>
      </c>
      <c r="I1470" s="137"/>
      <c r="J1470" s="138">
        <v>0</v>
      </c>
      <c r="K1470" s="122"/>
      <c r="L1470" s="122"/>
    </row>
    <row r="1471" spans="1:12" ht="33" x14ac:dyDescent="0.2">
      <c r="A1471" s="113"/>
      <c r="B1471" s="113"/>
      <c r="C1471" s="113"/>
      <c r="D1471" s="8" t="s">
        <v>1251</v>
      </c>
      <c r="E1471" s="77"/>
      <c r="F1471" s="79">
        <v>0</v>
      </c>
      <c r="G1471" s="79"/>
      <c r="H1471" s="79">
        <v>0</v>
      </c>
      <c r="I1471" s="137"/>
      <c r="J1471" s="138">
        <v>0</v>
      </c>
      <c r="K1471" s="122"/>
      <c r="L1471" s="122"/>
    </row>
    <row r="1472" spans="1:12" ht="24.75" x14ac:dyDescent="0.2">
      <c r="A1472" s="113"/>
      <c r="B1472" s="113"/>
      <c r="C1472" s="113"/>
      <c r="D1472" s="8" t="s">
        <v>1252</v>
      </c>
      <c r="E1472" s="77"/>
      <c r="F1472" s="79">
        <v>0</v>
      </c>
      <c r="G1472" s="79"/>
      <c r="H1472" s="79">
        <v>0</v>
      </c>
      <c r="I1472" s="137"/>
      <c r="J1472" s="138">
        <v>0</v>
      </c>
      <c r="K1472" s="122"/>
      <c r="L1472" s="122"/>
    </row>
    <row r="1473" spans="1:12" ht="16.5" x14ac:dyDescent="0.2">
      <c r="A1473" s="113"/>
      <c r="B1473" s="113"/>
      <c r="C1473" s="113"/>
      <c r="D1473" s="8" t="s">
        <v>1253</v>
      </c>
      <c r="E1473" s="77"/>
      <c r="F1473" s="79">
        <v>0</v>
      </c>
      <c r="G1473" s="79"/>
      <c r="H1473" s="79">
        <v>0</v>
      </c>
      <c r="I1473" s="137"/>
      <c r="J1473" s="138">
        <v>0</v>
      </c>
      <c r="K1473" s="122"/>
      <c r="L1473" s="122"/>
    </row>
    <row r="1474" spans="1:12" ht="24.75" x14ac:dyDescent="0.2">
      <c r="A1474" s="113"/>
      <c r="B1474" s="113"/>
      <c r="C1474" s="113"/>
      <c r="D1474" s="8" t="s">
        <v>1254</v>
      </c>
      <c r="E1474" s="77"/>
      <c r="F1474" s="79">
        <v>0</v>
      </c>
      <c r="G1474" s="79"/>
      <c r="H1474" s="79">
        <v>0</v>
      </c>
      <c r="I1474" s="137"/>
      <c r="J1474" s="138">
        <v>0</v>
      </c>
      <c r="K1474" s="122"/>
      <c r="L1474" s="122"/>
    </row>
    <row r="1475" spans="1:12" ht="16.5" x14ac:dyDescent="0.2">
      <c r="A1475" s="114"/>
      <c r="B1475" s="114"/>
      <c r="C1475" s="114"/>
      <c r="D1475" s="8" t="s">
        <v>1255</v>
      </c>
      <c r="E1475" s="77"/>
      <c r="F1475" s="79">
        <v>0</v>
      </c>
      <c r="G1475" s="79"/>
      <c r="H1475" s="79">
        <v>0</v>
      </c>
      <c r="I1475" s="137"/>
      <c r="J1475" s="138">
        <v>0</v>
      </c>
      <c r="K1475" s="123"/>
      <c r="L1475" s="123"/>
    </row>
    <row r="1476" spans="1:12" ht="16.5" customHeight="1" x14ac:dyDescent="0.2">
      <c r="A1476" s="112">
        <v>23</v>
      </c>
      <c r="B1476" s="112" t="s">
        <v>1256</v>
      </c>
      <c r="C1476" s="112" t="s">
        <v>1257</v>
      </c>
      <c r="D1476" s="86" t="s">
        <v>15</v>
      </c>
      <c r="E1476" s="87"/>
      <c r="F1476" s="87"/>
      <c r="G1476" s="87"/>
      <c r="H1476" s="87"/>
      <c r="I1476" s="87"/>
      <c r="J1476" s="87"/>
      <c r="K1476" s="87"/>
      <c r="L1476" s="88"/>
    </row>
    <row r="1477" spans="1:12" ht="16.5" x14ac:dyDescent="0.2">
      <c r="A1477" s="113"/>
      <c r="B1477" s="113"/>
      <c r="C1477" s="113"/>
      <c r="D1477" s="8" t="s">
        <v>412</v>
      </c>
      <c r="E1477" s="7" t="s">
        <v>17</v>
      </c>
      <c r="F1477" s="9">
        <v>87537.936813599998</v>
      </c>
      <c r="G1477" s="9">
        <v>261800</v>
      </c>
      <c r="H1477" s="9">
        <f>MIN(F1477,G1477)</f>
        <v>87537.936813599998</v>
      </c>
      <c r="I1477" s="28" t="e">
        <f>AVERAGE(#REF!,H1477)</f>
        <v>#REF!</v>
      </c>
      <c r="J1477" s="57">
        <v>64427.431086199998</v>
      </c>
      <c r="K1477" s="49">
        <v>87537.936813599998</v>
      </c>
      <c r="L1477" s="49">
        <v>87537.936813599998</v>
      </c>
    </row>
    <row r="1478" spans="1:12" ht="24.75" x14ac:dyDescent="0.2">
      <c r="A1478" s="113"/>
      <c r="B1478" s="113"/>
      <c r="C1478" s="113"/>
      <c r="D1478" s="8" t="s">
        <v>1258</v>
      </c>
      <c r="E1478" s="7" t="s">
        <v>17</v>
      </c>
      <c r="F1478" s="9">
        <v>82585.25610720001</v>
      </c>
      <c r="G1478" s="9">
        <v>214200</v>
      </c>
      <c r="H1478" s="9">
        <f t="shared" ref="H1478:H1486" si="61">MIN(F1478,G1478)</f>
        <v>82585.25610720001</v>
      </c>
      <c r="I1478" s="28" t="e">
        <f>AVERAGE(#REF!,H1478)</f>
        <v>#REF!</v>
      </c>
      <c r="J1478" s="57">
        <v>60782.285832400004</v>
      </c>
      <c r="K1478" s="49">
        <v>82585.25610720001</v>
      </c>
      <c r="L1478" s="49">
        <v>82585.25610720001</v>
      </c>
    </row>
    <row r="1479" spans="1:12" ht="24.75" x14ac:dyDescent="0.2">
      <c r="A1479" s="113"/>
      <c r="B1479" s="113"/>
      <c r="C1479" s="113"/>
      <c r="D1479" s="8" t="s">
        <v>1259</v>
      </c>
      <c r="E1479" s="7" t="s">
        <v>17</v>
      </c>
      <c r="F1479" s="9">
        <v>322830.62750399997</v>
      </c>
      <c r="G1479" s="9">
        <v>190400</v>
      </c>
      <c r="H1479" s="9">
        <f t="shared" si="61"/>
        <v>190400</v>
      </c>
      <c r="I1479" s="28" t="e">
        <f>AVERAGE(#REF!,H1479)</f>
        <v>#REF!</v>
      </c>
      <c r="J1479" s="57">
        <v>237601.533268</v>
      </c>
      <c r="K1479" s="49">
        <v>190400</v>
      </c>
      <c r="L1479" s="49">
        <v>190400</v>
      </c>
    </row>
    <row r="1480" spans="1:12" ht="16.5" x14ac:dyDescent="0.2">
      <c r="A1480" s="113"/>
      <c r="B1480" s="113"/>
      <c r="C1480" s="113"/>
      <c r="D1480" s="8" t="s">
        <v>273</v>
      </c>
      <c r="E1480" s="7" t="s">
        <v>17</v>
      </c>
      <c r="F1480" s="9">
        <v>27027.3727248</v>
      </c>
      <c r="G1480" s="9">
        <v>214200</v>
      </c>
      <c r="H1480" s="9">
        <f t="shared" si="61"/>
        <v>27027.3727248</v>
      </c>
      <c r="I1480" s="28" t="e">
        <f>AVERAGE(#REF!,H1480)</f>
        <v>#REF!</v>
      </c>
      <c r="J1480" s="57">
        <v>19891.994911599999</v>
      </c>
      <c r="K1480" s="49">
        <v>27027.3727248</v>
      </c>
      <c r="L1480" s="49">
        <v>27027.3727248</v>
      </c>
    </row>
    <row r="1481" spans="1:12" ht="33" x14ac:dyDescent="0.2">
      <c r="A1481" s="113"/>
      <c r="B1481" s="113"/>
      <c r="C1481" s="113"/>
      <c r="D1481" s="8" t="s">
        <v>1260</v>
      </c>
      <c r="E1481" s="7" t="s">
        <v>17</v>
      </c>
      <c r="F1481" s="9">
        <v>322830.62750399997</v>
      </c>
      <c r="G1481" s="9">
        <v>285600</v>
      </c>
      <c r="H1481" s="9">
        <f t="shared" si="61"/>
        <v>285600</v>
      </c>
      <c r="I1481" s="28" t="e">
        <f>AVERAGE(#REF!,H1481)</f>
        <v>#REF!</v>
      </c>
      <c r="J1481" s="57">
        <v>237601.533268</v>
      </c>
      <c r="K1481" s="49">
        <v>285600</v>
      </c>
      <c r="L1481" s="49">
        <v>285600</v>
      </c>
    </row>
    <row r="1482" spans="1:12" ht="16.5" x14ac:dyDescent="0.2">
      <c r="A1482" s="113"/>
      <c r="B1482" s="113"/>
      <c r="C1482" s="113"/>
      <c r="D1482" s="8" t="s">
        <v>1261</v>
      </c>
      <c r="E1482" s="7" t="s">
        <v>17</v>
      </c>
      <c r="F1482" s="9">
        <v>117119.05620240001</v>
      </c>
      <c r="G1482" s="9">
        <v>380800</v>
      </c>
      <c r="H1482" s="9">
        <f t="shared" si="61"/>
        <v>117119.05620240001</v>
      </c>
      <c r="I1482" s="28" t="e">
        <f>AVERAGE(#REF!,H1482)</f>
        <v>#REF!</v>
      </c>
      <c r="J1482" s="57">
        <v>86198.969235800003</v>
      </c>
      <c r="K1482" s="49">
        <v>117119.05620240001</v>
      </c>
      <c r="L1482" s="49">
        <v>117119.05620240001</v>
      </c>
    </row>
    <row r="1483" spans="1:12" ht="24.75" x14ac:dyDescent="0.2">
      <c r="A1483" s="113"/>
      <c r="B1483" s="113"/>
      <c r="C1483" s="113"/>
      <c r="D1483" s="8" t="s">
        <v>1262</v>
      </c>
      <c r="E1483" s="7" t="s">
        <v>17</v>
      </c>
      <c r="F1483" s="9">
        <v>180183.36695519998</v>
      </c>
      <c r="G1483" s="9">
        <v>499800</v>
      </c>
      <c r="H1483" s="9">
        <f t="shared" si="61"/>
        <v>180183.36695519998</v>
      </c>
      <c r="I1483" s="28" t="e">
        <f>AVERAGE(#REF!,H1483)</f>
        <v>#REF!</v>
      </c>
      <c r="J1483" s="57">
        <v>132613.94864839999</v>
      </c>
      <c r="K1483" s="49">
        <v>180183.36695519998</v>
      </c>
      <c r="L1483" s="49">
        <v>180183.36695519998</v>
      </c>
    </row>
    <row r="1484" spans="1:12" ht="16.5" x14ac:dyDescent="0.2">
      <c r="A1484" s="113"/>
      <c r="B1484" s="113"/>
      <c r="C1484" s="113"/>
      <c r="D1484" s="8" t="s">
        <v>1224</v>
      </c>
      <c r="E1484" s="7" t="s">
        <v>17</v>
      </c>
      <c r="F1484" s="9">
        <v>22523.251665600001</v>
      </c>
      <c r="G1484" s="9">
        <v>190400</v>
      </c>
      <c r="H1484" s="9">
        <f t="shared" si="61"/>
        <v>22523.251665600001</v>
      </c>
      <c r="I1484" s="28" t="e">
        <f>AVERAGE(#REF!,H1484)</f>
        <v>#REF!</v>
      </c>
      <c r="J1484" s="57">
        <v>16576.9870452</v>
      </c>
      <c r="K1484" s="49">
        <v>22523.251665600001</v>
      </c>
      <c r="L1484" s="49">
        <v>22523.251665600001</v>
      </c>
    </row>
    <row r="1485" spans="1:12" ht="49.5" x14ac:dyDescent="0.2">
      <c r="A1485" s="113"/>
      <c r="B1485" s="113"/>
      <c r="C1485" s="113"/>
      <c r="D1485" s="8" t="s">
        <v>1263</v>
      </c>
      <c r="E1485" s="7" t="s">
        <v>17</v>
      </c>
      <c r="F1485" s="9">
        <v>465120</v>
      </c>
      <c r="G1485" s="9">
        <v>856800</v>
      </c>
      <c r="H1485" s="9">
        <f t="shared" si="61"/>
        <v>465120</v>
      </c>
      <c r="I1485" s="28">
        <f>H1485</f>
        <v>465120</v>
      </c>
      <c r="J1485" s="57">
        <v>0</v>
      </c>
      <c r="K1485" s="49">
        <v>465120</v>
      </c>
      <c r="L1485" s="49">
        <v>465120</v>
      </c>
    </row>
    <row r="1486" spans="1:12" ht="24.75" x14ac:dyDescent="0.2">
      <c r="A1486" s="113"/>
      <c r="B1486" s="113"/>
      <c r="C1486" s="113"/>
      <c r="D1486" s="8" t="s">
        <v>445</v>
      </c>
      <c r="E1486" s="7" t="s">
        <v>17</v>
      </c>
      <c r="F1486" s="9">
        <v>270276.37361760001</v>
      </c>
      <c r="G1486" s="9">
        <v>2142000</v>
      </c>
      <c r="H1486" s="9">
        <f t="shared" si="61"/>
        <v>270276.37361760001</v>
      </c>
      <c r="I1486" s="28" t="e">
        <f>AVERAGE(#REF!,H1486)</f>
        <v>#REF!</v>
      </c>
      <c r="J1486" s="57">
        <v>198921.89682920001</v>
      </c>
      <c r="K1486" s="49">
        <v>270276.37361760001</v>
      </c>
      <c r="L1486" s="49">
        <v>270276.37361760001</v>
      </c>
    </row>
    <row r="1487" spans="1:12" ht="16.5" customHeight="1" x14ac:dyDescent="0.2">
      <c r="A1487" s="113"/>
      <c r="B1487" s="113"/>
      <c r="C1487" s="113"/>
      <c r="D1487" s="86" t="s">
        <v>81</v>
      </c>
      <c r="E1487" s="87"/>
      <c r="F1487" s="87"/>
      <c r="G1487" s="87"/>
      <c r="H1487" s="87"/>
      <c r="I1487" s="87"/>
      <c r="J1487" s="87"/>
      <c r="K1487" s="87"/>
      <c r="L1487" s="88"/>
    </row>
    <row r="1488" spans="1:12" ht="33" x14ac:dyDescent="0.2">
      <c r="A1488" s="113"/>
      <c r="B1488" s="113"/>
      <c r="C1488" s="113"/>
      <c r="D1488" s="8" t="s">
        <v>1264</v>
      </c>
      <c r="E1488" s="77" t="s">
        <v>82</v>
      </c>
      <c r="F1488" s="79">
        <v>330796.2</v>
      </c>
      <c r="G1488" s="79">
        <v>410907</v>
      </c>
      <c r="H1488" s="79">
        <f>MIN(F1488,G1488)</f>
        <v>330796.2</v>
      </c>
      <c r="I1488" s="136" t="e">
        <f>AVERAGE(#REF!,H1488)</f>
        <v>#REF!</v>
      </c>
      <c r="J1488" s="138">
        <v>243464.15</v>
      </c>
      <c r="K1488" s="121">
        <v>330796.2</v>
      </c>
      <c r="L1488" s="121">
        <v>330796.2</v>
      </c>
    </row>
    <row r="1489" spans="1:12" ht="24.75" x14ac:dyDescent="0.2">
      <c r="A1489" s="113"/>
      <c r="B1489" s="113"/>
      <c r="C1489" s="113"/>
      <c r="D1489" s="8" t="s">
        <v>788</v>
      </c>
      <c r="E1489" s="77"/>
      <c r="F1489" s="79">
        <v>0</v>
      </c>
      <c r="G1489" s="79"/>
      <c r="H1489" s="79">
        <v>0</v>
      </c>
      <c r="I1489" s="137"/>
      <c r="J1489" s="138">
        <v>0</v>
      </c>
      <c r="K1489" s="122"/>
      <c r="L1489" s="122"/>
    </row>
    <row r="1490" spans="1:12" ht="33" x14ac:dyDescent="0.2">
      <c r="A1490" s="113"/>
      <c r="B1490" s="113"/>
      <c r="C1490" s="113"/>
      <c r="D1490" s="8" t="s">
        <v>1265</v>
      </c>
      <c r="E1490" s="77"/>
      <c r="F1490" s="79">
        <v>0</v>
      </c>
      <c r="G1490" s="79"/>
      <c r="H1490" s="79">
        <v>0</v>
      </c>
      <c r="I1490" s="137"/>
      <c r="J1490" s="138">
        <v>0</v>
      </c>
      <c r="K1490" s="122"/>
      <c r="L1490" s="122"/>
    </row>
    <row r="1491" spans="1:12" ht="16.5" x14ac:dyDescent="0.2">
      <c r="A1491" s="113"/>
      <c r="B1491" s="113"/>
      <c r="C1491" s="113"/>
      <c r="D1491" s="8" t="s">
        <v>1266</v>
      </c>
      <c r="E1491" s="77"/>
      <c r="F1491" s="79">
        <v>0</v>
      </c>
      <c r="G1491" s="79"/>
      <c r="H1491" s="79">
        <v>0</v>
      </c>
      <c r="I1491" s="137"/>
      <c r="J1491" s="138">
        <v>0</v>
      </c>
      <c r="K1491" s="122"/>
      <c r="L1491" s="122"/>
    </row>
    <row r="1492" spans="1:12" ht="33" x14ac:dyDescent="0.2">
      <c r="A1492" s="113"/>
      <c r="B1492" s="113"/>
      <c r="C1492" s="113"/>
      <c r="D1492" s="8" t="s">
        <v>1267</v>
      </c>
      <c r="E1492" s="77"/>
      <c r="F1492" s="79">
        <v>0</v>
      </c>
      <c r="G1492" s="79"/>
      <c r="H1492" s="79">
        <v>0</v>
      </c>
      <c r="I1492" s="137"/>
      <c r="J1492" s="138">
        <v>0</v>
      </c>
      <c r="K1492" s="122"/>
      <c r="L1492" s="122"/>
    </row>
    <row r="1493" spans="1:12" ht="33" x14ac:dyDescent="0.2">
      <c r="A1493" s="113"/>
      <c r="B1493" s="113"/>
      <c r="C1493" s="113"/>
      <c r="D1493" s="8" t="s">
        <v>793</v>
      </c>
      <c r="E1493" s="77"/>
      <c r="F1493" s="79">
        <v>0</v>
      </c>
      <c r="G1493" s="79"/>
      <c r="H1493" s="79">
        <v>0</v>
      </c>
      <c r="I1493" s="137"/>
      <c r="J1493" s="138">
        <v>0</v>
      </c>
      <c r="K1493" s="122"/>
      <c r="L1493" s="122"/>
    </row>
    <row r="1494" spans="1:12" ht="49.5" x14ac:dyDescent="0.2">
      <c r="A1494" s="113"/>
      <c r="B1494" s="113"/>
      <c r="C1494" s="113"/>
      <c r="D1494" s="8" t="s">
        <v>794</v>
      </c>
      <c r="E1494" s="77"/>
      <c r="F1494" s="79">
        <v>0</v>
      </c>
      <c r="G1494" s="79"/>
      <c r="H1494" s="79">
        <v>0</v>
      </c>
      <c r="I1494" s="137"/>
      <c r="J1494" s="138">
        <v>0</v>
      </c>
      <c r="K1494" s="122"/>
      <c r="L1494" s="122"/>
    </row>
    <row r="1495" spans="1:12" ht="33" x14ac:dyDescent="0.2">
      <c r="A1495" s="113"/>
      <c r="B1495" s="113"/>
      <c r="C1495" s="113"/>
      <c r="D1495" s="8" t="s">
        <v>1268</v>
      </c>
      <c r="E1495" s="77"/>
      <c r="F1495" s="79">
        <v>0</v>
      </c>
      <c r="G1495" s="79"/>
      <c r="H1495" s="79">
        <v>0</v>
      </c>
      <c r="I1495" s="137"/>
      <c r="J1495" s="138">
        <v>0</v>
      </c>
      <c r="K1495" s="122"/>
      <c r="L1495" s="122"/>
    </row>
    <row r="1496" spans="1:12" ht="24.75" x14ac:dyDescent="0.2">
      <c r="A1496" s="113"/>
      <c r="B1496" s="113"/>
      <c r="C1496" s="113"/>
      <c r="D1496" s="8" t="s">
        <v>795</v>
      </c>
      <c r="E1496" s="77"/>
      <c r="F1496" s="79">
        <v>0</v>
      </c>
      <c r="G1496" s="79"/>
      <c r="H1496" s="79">
        <v>0</v>
      </c>
      <c r="I1496" s="137"/>
      <c r="J1496" s="138">
        <v>0</v>
      </c>
      <c r="K1496" s="122"/>
      <c r="L1496" s="122"/>
    </row>
    <row r="1497" spans="1:12" ht="11.25" customHeight="1" x14ac:dyDescent="0.2">
      <c r="A1497" s="113"/>
      <c r="B1497" s="113"/>
      <c r="C1497" s="113"/>
      <c r="D1497" s="8" t="s">
        <v>1269</v>
      </c>
      <c r="E1497" s="77"/>
      <c r="F1497" s="79">
        <v>0</v>
      </c>
      <c r="G1497" s="79"/>
      <c r="H1497" s="79">
        <v>0</v>
      </c>
      <c r="I1497" s="137"/>
      <c r="J1497" s="138">
        <v>0</v>
      </c>
      <c r="K1497" s="122"/>
      <c r="L1497" s="122"/>
    </row>
    <row r="1498" spans="1:12" ht="16.5" x14ac:dyDescent="0.2">
      <c r="A1498" s="113"/>
      <c r="B1498" s="113"/>
      <c r="C1498" s="113"/>
      <c r="D1498" s="8" t="s">
        <v>1270</v>
      </c>
      <c r="E1498" s="77"/>
      <c r="F1498" s="79">
        <v>0</v>
      </c>
      <c r="G1498" s="79"/>
      <c r="H1498" s="79">
        <v>0</v>
      </c>
      <c r="I1498" s="137"/>
      <c r="J1498" s="138">
        <v>0</v>
      </c>
      <c r="K1498" s="122"/>
      <c r="L1498" s="122"/>
    </row>
    <row r="1499" spans="1:12" ht="24.75" x14ac:dyDescent="0.2">
      <c r="A1499" s="113"/>
      <c r="B1499" s="113"/>
      <c r="C1499" s="113"/>
      <c r="D1499" s="8" t="s">
        <v>1271</v>
      </c>
      <c r="E1499" s="77"/>
      <c r="F1499" s="79">
        <v>0</v>
      </c>
      <c r="G1499" s="79"/>
      <c r="H1499" s="79">
        <v>0</v>
      </c>
      <c r="I1499" s="137"/>
      <c r="J1499" s="138">
        <v>0</v>
      </c>
      <c r="K1499" s="122"/>
      <c r="L1499" s="122"/>
    </row>
    <row r="1500" spans="1:12" ht="24.75" x14ac:dyDescent="0.2">
      <c r="A1500" s="114"/>
      <c r="B1500" s="114"/>
      <c r="C1500" s="114"/>
      <c r="D1500" s="8" t="s">
        <v>1272</v>
      </c>
      <c r="E1500" s="77"/>
      <c r="F1500" s="79">
        <v>0</v>
      </c>
      <c r="G1500" s="79"/>
      <c r="H1500" s="79">
        <v>0</v>
      </c>
      <c r="I1500" s="137"/>
      <c r="J1500" s="138">
        <v>0</v>
      </c>
      <c r="K1500" s="123"/>
      <c r="L1500" s="123"/>
    </row>
    <row r="1501" spans="1:12" ht="25.5" customHeight="1" x14ac:dyDescent="0.2">
      <c r="A1501" s="112">
        <v>24</v>
      </c>
      <c r="B1501" s="112" t="s">
        <v>1273</v>
      </c>
      <c r="C1501" s="112" t="s">
        <v>1274</v>
      </c>
      <c r="D1501" s="86" t="s">
        <v>15</v>
      </c>
      <c r="E1501" s="87"/>
      <c r="F1501" s="87"/>
      <c r="G1501" s="87"/>
      <c r="H1501" s="87"/>
      <c r="I1501" s="87"/>
      <c r="J1501" s="87"/>
      <c r="K1501" s="87"/>
      <c r="L1501" s="88"/>
    </row>
    <row r="1502" spans="1:12" ht="33" x14ac:dyDescent="0.2">
      <c r="A1502" s="113"/>
      <c r="B1502" s="113"/>
      <c r="C1502" s="113"/>
      <c r="D1502" s="8" t="s">
        <v>1275</v>
      </c>
      <c r="E1502" s="7" t="s">
        <v>17</v>
      </c>
      <c r="F1502" s="9">
        <v>488478</v>
      </c>
      <c r="G1502" s="9">
        <v>214200</v>
      </c>
      <c r="H1502" s="9">
        <f>MIN(F1502,G1502)</f>
        <v>214200</v>
      </c>
      <c r="I1502" s="28" t="e">
        <f>AVERAGE(#REF!,H1502)</f>
        <v>#REF!</v>
      </c>
      <c r="J1502" s="57">
        <v>55755.238063200006</v>
      </c>
      <c r="K1502" s="49">
        <v>214200</v>
      </c>
      <c r="L1502" s="49">
        <v>214200</v>
      </c>
    </row>
    <row r="1503" spans="1:12" ht="16.5" x14ac:dyDescent="0.2">
      <c r="A1503" s="113"/>
      <c r="B1503" s="113"/>
      <c r="C1503" s="113"/>
      <c r="D1503" s="8" t="s">
        <v>1276</v>
      </c>
      <c r="E1503" s="7" t="s">
        <v>17</v>
      </c>
      <c r="F1503" s="9">
        <v>94271.624260800003</v>
      </c>
      <c r="G1503" s="9">
        <v>1428000</v>
      </c>
      <c r="H1503" s="9">
        <f t="shared" ref="H1503:H1510" si="62">MIN(F1503,G1503)</f>
        <v>94271.624260800003</v>
      </c>
      <c r="I1503" s="28" t="e">
        <f>AVERAGE(#REF!,H1503)</f>
        <v>#REF!</v>
      </c>
      <c r="J1503" s="57">
        <v>69383.387323600007</v>
      </c>
      <c r="K1503" s="49">
        <v>94271.624260800003</v>
      </c>
      <c r="L1503" s="49">
        <v>94271.624260800003</v>
      </c>
    </row>
    <row r="1504" spans="1:12" ht="33" x14ac:dyDescent="0.2">
      <c r="A1504" s="113"/>
      <c r="B1504" s="113"/>
      <c r="C1504" s="113"/>
      <c r="D1504" s="8" t="s">
        <v>1277</v>
      </c>
      <c r="E1504" s="7" t="s">
        <v>17</v>
      </c>
      <c r="F1504" s="9">
        <v>59543.316000000006</v>
      </c>
      <c r="G1504" s="9">
        <v>71400</v>
      </c>
      <c r="H1504" s="9">
        <f t="shared" si="62"/>
        <v>59543.316000000006</v>
      </c>
      <c r="I1504" s="28">
        <f>H1504</f>
        <v>59543.316000000006</v>
      </c>
      <c r="J1504" s="57">
        <v>0</v>
      </c>
      <c r="K1504" s="49">
        <v>59543.316000000006</v>
      </c>
      <c r="L1504" s="49">
        <v>59543.316000000006</v>
      </c>
    </row>
    <row r="1505" spans="1:12" ht="41.25" x14ac:dyDescent="0.2">
      <c r="A1505" s="113"/>
      <c r="B1505" s="113"/>
      <c r="C1505" s="113"/>
      <c r="D1505" s="8" t="s">
        <v>1278</v>
      </c>
      <c r="E1505" s="7" t="s">
        <v>17</v>
      </c>
      <c r="F1505" s="9">
        <v>1824780</v>
      </c>
      <c r="G1505" s="9">
        <v>1166200</v>
      </c>
      <c r="H1505" s="9">
        <f t="shared" si="62"/>
        <v>1166200</v>
      </c>
      <c r="I1505" s="27">
        <f>H1505</f>
        <v>1166200</v>
      </c>
      <c r="J1505" s="57">
        <v>0</v>
      </c>
      <c r="K1505" s="49">
        <v>1166200</v>
      </c>
      <c r="L1505" s="49">
        <v>1166200</v>
      </c>
    </row>
    <row r="1506" spans="1:12" ht="41.25" x14ac:dyDescent="0.2">
      <c r="A1506" s="113"/>
      <c r="B1506" s="113"/>
      <c r="C1506" s="113"/>
      <c r="D1506" s="8" t="s">
        <v>1279</v>
      </c>
      <c r="E1506" s="7" t="s">
        <v>17</v>
      </c>
      <c r="F1506" s="9">
        <v>120080.34378480002</v>
      </c>
      <c r="G1506" s="9">
        <v>499800</v>
      </c>
      <c r="H1506" s="9">
        <f t="shared" si="62"/>
        <v>120080.34378480002</v>
      </c>
      <c r="I1506" s="28" t="e">
        <f>AVERAGE(#REF!,H1506)</f>
        <v>#REF!</v>
      </c>
      <c r="J1506" s="57">
        <v>88378.460306599998</v>
      </c>
      <c r="K1506" s="49">
        <v>120080.34378480002</v>
      </c>
      <c r="L1506" s="49">
        <v>120080.34378480002</v>
      </c>
    </row>
    <row r="1507" spans="1:12" ht="33" x14ac:dyDescent="0.2">
      <c r="A1507" s="113"/>
      <c r="B1507" s="113"/>
      <c r="C1507" s="113"/>
      <c r="D1507" s="8" t="s">
        <v>1280</v>
      </c>
      <c r="E1507" s="7" t="s">
        <v>17</v>
      </c>
      <c r="F1507" s="9">
        <v>59543.316000000006</v>
      </c>
      <c r="G1507" s="9">
        <v>380800</v>
      </c>
      <c r="H1507" s="9">
        <f t="shared" si="62"/>
        <v>59543.316000000006</v>
      </c>
      <c r="I1507" s="28" t="e">
        <f>AVERAGE(#REF!,H1507)</f>
        <v>#REF!</v>
      </c>
      <c r="J1507" s="57">
        <v>43823.546999999999</v>
      </c>
      <c r="K1507" s="49">
        <v>59543.316000000006</v>
      </c>
      <c r="L1507" s="49">
        <v>59543.316000000006</v>
      </c>
    </row>
    <row r="1508" spans="1:12" ht="33" x14ac:dyDescent="0.2">
      <c r="A1508" s="113"/>
      <c r="B1508" s="113"/>
      <c r="C1508" s="113"/>
      <c r="D1508" s="8" t="s">
        <v>1281</v>
      </c>
      <c r="E1508" s="7" t="s">
        <v>17</v>
      </c>
      <c r="F1508" s="9">
        <v>59543.316000000006</v>
      </c>
      <c r="G1508" s="9">
        <v>142800</v>
      </c>
      <c r="H1508" s="9">
        <f t="shared" si="62"/>
        <v>59543.316000000006</v>
      </c>
      <c r="I1508" s="28">
        <f>H1508</f>
        <v>59543.316000000006</v>
      </c>
      <c r="J1508" s="57">
        <v>0</v>
      </c>
      <c r="K1508" s="49">
        <v>59543.316000000006</v>
      </c>
      <c r="L1508" s="49">
        <v>59543.316000000006</v>
      </c>
    </row>
    <row r="1509" spans="1:12" ht="33" x14ac:dyDescent="0.2">
      <c r="A1509" s="113"/>
      <c r="B1509" s="113"/>
      <c r="C1509" s="113"/>
      <c r="D1509" s="8" t="s">
        <v>1282</v>
      </c>
      <c r="E1509" s="7" t="s">
        <v>17</v>
      </c>
      <c r="F1509" s="9">
        <v>1824780</v>
      </c>
      <c r="G1509" s="9">
        <v>2142000</v>
      </c>
      <c r="H1509" s="9">
        <f t="shared" si="62"/>
        <v>1824780</v>
      </c>
      <c r="I1509" s="27">
        <f>H1509</f>
        <v>1824780</v>
      </c>
      <c r="J1509" s="57">
        <v>0</v>
      </c>
      <c r="K1509" s="49">
        <v>1824780</v>
      </c>
      <c r="L1509" s="49">
        <v>1824780</v>
      </c>
    </row>
    <row r="1510" spans="1:12" ht="24.75" x14ac:dyDescent="0.2">
      <c r="A1510" s="113"/>
      <c r="B1510" s="113"/>
      <c r="C1510" s="113"/>
      <c r="D1510" s="8" t="s">
        <v>1283</v>
      </c>
      <c r="E1510" s="7" t="s">
        <v>17</v>
      </c>
      <c r="F1510" s="9">
        <v>193133.94</v>
      </c>
      <c r="G1510" s="9">
        <v>261800</v>
      </c>
      <c r="H1510" s="9">
        <f t="shared" si="62"/>
        <v>193133.94</v>
      </c>
      <c r="I1510" s="28" t="e">
        <f>AVERAGE(#REF!,H1510)</f>
        <v>#REF!</v>
      </c>
      <c r="J1510" s="57">
        <v>37006.550800000005</v>
      </c>
      <c r="K1510" s="49">
        <v>193133.94</v>
      </c>
      <c r="L1510" s="49">
        <v>193133.94</v>
      </c>
    </row>
    <row r="1511" spans="1:12" ht="16.5" customHeight="1" x14ac:dyDescent="0.2">
      <c r="A1511" s="113"/>
      <c r="B1511" s="113"/>
      <c r="C1511" s="113"/>
      <c r="D1511" s="86" t="s">
        <v>81</v>
      </c>
      <c r="E1511" s="87"/>
      <c r="F1511" s="87"/>
      <c r="G1511" s="87"/>
      <c r="H1511" s="87"/>
      <c r="I1511" s="87"/>
      <c r="J1511" s="87"/>
      <c r="K1511" s="87"/>
      <c r="L1511" s="88"/>
    </row>
    <row r="1512" spans="1:12" ht="33" x14ac:dyDescent="0.2">
      <c r="A1512" s="113"/>
      <c r="B1512" s="113"/>
      <c r="C1512" s="113"/>
      <c r="D1512" s="8" t="s">
        <v>1284</v>
      </c>
      <c r="E1512" s="77" t="s">
        <v>82</v>
      </c>
      <c r="F1512" s="79">
        <v>130995.29519999999</v>
      </c>
      <c r="G1512" s="79">
        <v>423521</v>
      </c>
      <c r="H1512" s="79">
        <f>MIN(F1512,G1512)</f>
        <v>130995.29519999999</v>
      </c>
      <c r="I1512" s="136" t="e">
        <f>AVERAGE(#REF!,H1512)</f>
        <v>#REF!</v>
      </c>
      <c r="J1512" s="138">
        <v>96411.80339999999</v>
      </c>
      <c r="K1512" s="121">
        <v>130995.29519999999</v>
      </c>
      <c r="L1512" s="121">
        <v>130995.29519999999</v>
      </c>
    </row>
    <row r="1513" spans="1:12" ht="16.5" x14ac:dyDescent="0.2">
      <c r="A1513" s="113"/>
      <c r="B1513" s="113"/>
      <c r="C1513" s="113"/>
      <c r="D1513" s="8" t="s">
        <v>1285</v>
      </c>
      <c r="E1513" s="77"/>
      <c r="F1513" s="79">
        <v>0</v>
      </c>
      <c r="G1513" s="79"/>
      <c r="H1513" s="79">
        <v>0</v>
      </c>
      <c r="I1513" s="137"/>
      <c r="J1513" s="138">
        <v>0</v>
      </c>
      <c r="K1513" s="122"/>
      <c r="L1513" s="122"/>
    </row>
    <row r="1514" spans="1:12" ht="24.75" x14ac:dyDescent="0.2">
      <c r="A1514" s="113"/>
      <c r="B1514" s="113"/>
      <c r="C1514" s="113"/>
      <c r="D1514" s="8" t="s">
        <v>788</v>
      </c>
      <c r="E1514" s="77"/>
      <c r="F1514" s="79">
        <v>0</v>
      </c>
      <c r="G1514" s="79"/>
      <c r="H1514" s="79">
        <v>0</v>
      </c>
      <c r="I1514" s="137"/>
      <c r="J1514" s="138">
        <v>0</v>
      </c>
      <c r="K1514" s="122"/>
      <c r="L1514" s="122"/>
    </row>
    <row r="1515" spans="1:12" ht="49.5" x14ac:dyDescent="0.2">
      <c r="A1515" s="113"/>
      <c r="B1515" s="113"/>
      <c r="C1515" s="113"/>
      <c r="D1515" s="8" t="s">
        <v>1286</v>
      </c>
      <c r="E1515" s="77"/>
      <c r="F1515" s="79">
        <v>0</v>
      </c>
      <c r="G1515" s="79"/>
      <c r="H1515" s="79">
        <v>0</v>
      </c>
      <c r="I1515" s="137"/>
      <c r="J1515" s="138">
        <v>0</v>
      </c>
      <c r="K1515" s="122"/>
      <c r="L1515" s="122"/>
    </row>
    <row r="1516" spans="1:12" ht="24.75" x14ac:dyDescent="0.2">
      <c r="A1516" s="113"/>
      <c r="B1516" s="113"/>
      <c r="C1516" s="113"/>
      <c r="D1516" s="8" t="s">
        <v>1287</v>
      </c>
      <c r="E1516" s="77"/>
      <c r="F1516" s="79">
        <v>0</v>
      </c>
      <c r="G1516" s="79"/>
      <c r="H1516" s="79">
        <v>0</v>
      </c>
      <c r="I1516" s="137"/>
      <c r="J1516" s="138">
        <v>0</v>
      </c>
      <c r="K1516" s="122"/>
      <c r="L1516" s="122"/>
    </row>
    <row r="1517" spans="1:12" ht="33" x14ac:dyDescent="0.2">
      <c r="A1517" s="113"/>
      <c r="B1517" s="113"/>
      <c r="C1517" s="113"/>
      <c r="D1517" s="8" t="s">
        <v>1288</v>
      </c>
      <c r="E1517" s="77"/>
      <c r="F1517" s="79">
        <v>0</v>
      </c>
      <c r="G1517" s="79"/>
      <c r="H1517" s="79">
        <v>0</v>
      </c>
      <c r="I1517" s="137"/>
      <c r="J1517" s="138">
        <v>0</v>
      </c>
      <c r="K1517" s="122"/>
      <c r="L1517" s="122"/>
    </row>
    <row r="1518" spans="1:12" ht="33" x14ac:dyDescent="0.2">
      <c r="A1518" s="113"/>
      <c r="B1518" s="113"/>
      <c r="C1518" s="113"/>
      <c r="D1518" s="8" t="s">
        <v>793</v>
      </c>
      <c r="E1518" s="77"/>
      <c r="F1518" s="79">
        <v>0</v>
      </c>
      <c r="G1518" s="79"/>
      <c r="H1518" s="79">
        <v>0</v>
      </c>
      <c r="I1518" s="137"/>
      <c r="J1518" s="138">
        <v>0</v>
      </c>
      <c r="K1518" s="122"/>
      <c r="L1518" s="122"/>
    </row>
    <row r="1519" spans="1:12" ht="49.5" x14ac:dyDescent="0.2">
      <c r="A1519" s="113"/>
      <c r="B1519" s="113"/>
      <c r="C1519" s="113"/>
      <c r="D1519" s="8" t="s">
        <v>794</v>
      </c>
      <c r="E1519" s="77"/>
      <c r="F1519" s="79">
        <v>0</v>
      </c>
      <c r="G1519" s="79"/>
      <c r="H1519" s="79">
        <v>0</v>
      </c>
      <c r="I1519" s="137"/>
      <c r="J1519" s="138">
        <v>0</v>
      </c>
      <c r="K1519" s="122"/>
      <c r="L1519" s="122"/>
    </row>
    <row r="1520" spans="1:12" ht="24.75" x14ac:dyDescent="0.2">
      <c r="A1520" s="113"/>
      <c r="B1520" s="113"/>
      <c r="C1520" s="113"/>
      <c r="D1520" s="8" t="s">
        <v>795</v>
      </c>
      <c r="E1520" s="77"/>
      <c r="F1520" s="79">
        <v>0</v>
      </c>
      <c r="G1520" s="79"/>
      <c r="H1520" s="79">
        <v>0</v>
      </c>
      <c r="I1520" s="137"/>
      <c r="J1520" s="138">
        <v>0</v>
      </c>
      <c r="K1520" s="122"/>
      <c r="L1520" s="122"/>
    </row>
    <row r="1521" spans="1:12" ht="33" x14ac:dyDescent="0.2">
      <c r="A1521" s="113"/>
      <c r="B1521" s="113"/>
      <c r="C1521" s="113"/>
      <c r="D1521" s="8" t="s">
        <v>1289</v>
      </c>
      <c r="E1521" s="77"/>
      <c r="F1521" s="79">
        <v>0</v>
      </c>
      <c r="G1521" s="79"/>
      <c r="H1521" s="79">
        <v>0</v>
      </c>
      <c r="I1521" s="137"/>
      <c r="J1521" s="138">
        <v>0</v>
      </c>
      <c r="K1521" s="122"/>
      <c r="L1521" s="122"/>
    </row>
    <row r="1522" spans="1:12" ht="33" x14ac:dyDescent="0.2">
      <c r="A1522" s="113"/>
      <c r="B1522" s="113"/>
      <c r="C1522" s="113"/>
      <c r="D1522" s="8" t="s">
        <v>1290</v>
      </c>
      <c r="E1522" s="77"/>
      <c r="F1522" s="79">
        <v>0</v>
      </c>
      <c r="G1522" s="79"/>
      <c r="H1522" s="79">
        <v>0</v>
      </c>
      <c r="I1522" s="137"/>
      <c r="J1522" s="138">
        <v>0</v>
      </c>
      <c r="K1522" s="122"/>
      <c r="L1522" s="122"/>
    </row>
    <row r="1523" spans="1:12" ht="24.75" x14ac:dyDescent="0.2">
      <c r="A1523" s="113"/>
      <c r="B1523" s="113"/>
      <c r="C1523" s="113"/>
      <c r="D1523" s="8" t="s">
        <v>1271</v>
      </c>
      <c r="E1523" s="77"/>
      <c r="F1523" s="79">
        <v>0</v>
      </c>
      <c r="G1523" s="79"/>
      <c r="H1523" s="79">
        <v>0</v>
      </c>
      <c r="I1523" s="137"/>
      <c r="J1523" s="138">
        <v>0</v>
      </c>
      <c r="K1523" s="122"/>
      <c r="L1523" s="122"/>
    </row>
    <row r="1524" spans="1:12" ht="49.5" x14ac:dyDescent="0.2">
      <c r="A1524" s="113"/>
      <c r="B1524" s="113"/>
      <c r="C1524" s="113"/>
      <c r="D1524" s="8" t="s">
        <v>1291</v>
      </c>
      <c r="E1524" s="77"/>
      <c r="F1524" s="79">
        <v>0</v>
      </c>
      <c r="G1524" s="79"/>
      <c r="H1524" s="79">
        <v>0</v>
      </c>
      <c r="I1524" s="137"/>
      <c r="J1524" s="138">
        <v>0</v>
      </c>
      <c r="K1524" s="122"/>
      <c r="L1524" s="122"/>
    </row>
    <row r="1525" spans="1:12" ht="24.75" x14ac:dyDescent="0.2">
      <c r="A1525" s="113"/>
      <c r="B1525" s="113"/>
      <c r="C1525" s="113"/>
      <c r="D1525" s="8" t="s">
        <v>99</v>
      </c>
      <c r="E1525" s="77"/>
      <c r="F1525" s="79">
        <v>0</v>
      </c>
      <c r="G1525" s="79"/>
      <c r="H1525" s="79">
        <v>0</v>
      </c>
      <c r="I1525" s="137"/>
      <c r="J1525" s="138">
        <v>0</v>
      </c>
      <c r="K1525" s="122"/>
      <c r="L1525" s="122"/>
    </row>
    <row r="1526" spans="1:12" ht="24.75" x14ac:dyDescent="0.2">
      <c r="A1526" s="114"/>
      <c r="B1526" s="114"/>
      <c r="C1526" s="114"/>
      <c r="D1526" s="8" t="s">
        <v>1292</v>
      </c>
      <c r="E1526" s="77"/>
      <c r="F1526" s="79">
        <v>0</v>
      </c>
      <c r="G1526" s="79"/>
      <c r="H1526" s="79">
        <v>0</v>
      </c>
      <c r="I1526" s="137"/>
      <c r="J1526" s="138">
        <v>0</v>
      </c>
      <c r="K1526" s="123"/>
      <c r="L1526" s="123"/>
    </row>
    <row r="1527" spans="1:12" ht="21" customHeight="1" x14ac:dyDescent="0.2">
      <c r="A1527" s="112">
        <v>25</v>
      </c>
      <c r="B1527" s="112" t="s">
        <v>1293</v>
      </c>
      <c r="C1527" s="112" t="s">
        <v>1294</v>
      </c>
      <c r="D1527" s="86" t="s">
        <v>15</v>
      </c>
      <c r="E1527" s="87"/>
      <c r="F1527" s="87"/>
      <c r="G1527" s="87"/>
      <c r="H1527" s="87"/>
      <c r="I1527" s="87"/>
      <c r="J1527" s="87"/>
      <c r="K1527" s="87"/>
      <c r="L1527" s="88"/>
    </row>
    <row r="1528" spans="1:12" ht="33" x14ac:dyDescent="0.2">
      <c r="A1528" s="113"/>
      <c r="B1528" s="113"/>
      <c r="C1528" s="113"/>
      <c r="D1528" s="8" t="s">
        <v>1295</v>
      </c>
      <c r="E1528" s="7" t="s">
        <v>17</v>
      </c>
      <c r="F1528" s="9">
        <v>47932.369380000004</v>
      </c>
      <c r="G1528" s="9">
        <v>214200</v>
      </c>
      <c r="H1528" s="9">
        <f>MIN(F1528,G1528)</f>
        <v>47932.369380000004</v>
      </c>
      <c r="I1528" s="28" t="e">
        <f>AVERAGE(#REF!,H1528)</f>
        <v>#REF!</v>
      </c>
      <c r="J1528" s="57">
        <v>35277.955334999999</v>
      </c>
      <c r="K1528" s="49">
        <v>47932.369380000004</v>
      </c>
      <c r="L1528" s="49">
        <v>47932.369380000004</v>
      </c>
    </row>
    <row r="1529" spans="1:12" ht="41.25" x14ac:dyDescent="0.2">
      <c r="A1529" s="113"/>
      <c r="B1529" s="113"/>
      <c r="C1529" s="113"/>
      <c r="D1529" s="8" t="s">
        <v>1296</v>
      </c>
      <c r="E1529" s="7" t="s">
        <v>17</v>
      </c>
      <c r="F1529" s="9">
        <v>121207.6972344</v>
      </c>
      <c r="G1529" s="9">
        <v>261800</v>
      </c>
      <c r="H1529" s="9">
        <f t="shared" ref="H1529:H1542" si="63">MIN(F1529,G1529)</f>
        <v>121207.6972344</v>
      </c>
      <c r="I1529" s="28" t="e">
        <f>AVERAGE(#REF!,H1529)</f>
        <v>#REF!</v>
      </c>
      <c r="J1529" s="57">
        <v>89208.1861298</v>
      </c>
      <c r="K1529" s="49">
        <v>121207.6972344</v>
      </c>
      <c r="L1529" s="49">
        <v>121207.6972344</v>
      </c>
    </row>
    <row r="1530" spans="1:12" ht="41.25" x14ac:dyDescent="0.2">
      <c r="A1530" s="113"/>
      <c r="B1530" s="113"/>
      <c r="C1530" s="113"/>
      <c r="D1530" s="8" t="s">
        <v>1297</v>
      </c>
      <c r="E1530" s="7" t="s">
        <v>17</v>
      </c>
      <c r="F1530" s="9">
        <v>322830.62750399997</v>
      </c>
      <c r="G1530" s="9">
        <v>380800</v>
      </c>
      <c r="H1530" s="9">
        <f t="shared" si="63"/>
        <v>322830.62750399997</v>
      </c>
      <c r="I1530" s="28" t="e">
        <f>AVERAGE(#REF!,H1530)</f>
        <v>#REF!</v>
      </c>
      <c r="J1530" s="57">
        <v>237601.533268</v>
      </c>
      <c r="K1530" s="49">
        <v>322830.62750399997</v>
      </c>
      <c r="L1530" s="49">
        <v>322830.62750399997</v>
      </c>
    </row>
    <row r="1531" spans="1:12" ht="33" x14ac:dyDescent="0.2">
      <c r="A1531" s="113"/>
      <c r="B1531" s="113"/>
      <c r="C1531" s="113"/>
      <c r="D1531" s="8" t="s">
        <v>1298</v>
      </c>
      <c r="E1531" s="7" t="s">
        <v>17</v>
      </c>
      <c r="F1531" s="9">
        <v>27027.3727248</v>
      </c>
      <c r="G1531" s="9">
        <v>214200</v>
      </c>
      <c r="H1531" s="9">
        <f t="shared" si="63"/>
        <v>27027.3727248</v>
      </c>
      <c r="I1531" s="28" t="e">
        <f>AVERAGE(#REF!,H1531)</f>
        <v>#REF!</v>
      </c>
      <c r="J1531" s="57">
        <v>19891.994911599999</v>
      </c>
      <c r="K1531" s="49">
        <v>27027.3727248</v>
      </c>
      <c r="L1531" s="49">
        <v>27027.3727248</v>
      </c>
    </row>
    <row r="1532" spans="1:12" ht="16.5" x14ac:dyDescent="0.2">
      <c r="A1532" s="113"/>
      <c r="B1532" s="113"/>
      <c r="C1532" s="113"/>
      <c r="D1532" s="8" t="s">
        <v>1299</v>
      </c>
      <c r="E1532" s="7" t="s">
        <v>17</v>
      </c>
      <c r="F1532" s="9">
        <v>322830.62750399997</v>
      </c>
      <c r="G1532" s="9">
        <v>499800</v>
      </c>
      <c r="H1532" s="9">
        <f t="shared" si="63"/>
        <v>322830.62750399997</v>
      </c>
      <c r="I1532" s="28" t="e">
        <f>AVERAGE(#REF!,H1532)</f>
        <v>#REF!</v>
      </c>
      <c r="J1532" s="57">
        <v>237601.533268</v>
      </c>
      <c r="K1532" s="49">
        <v>322830.62750399997</v>
      </c>
      <c r="L1532" s="49">
        <v>322830.62750399997</v>
      </c>
    </row>
    <row r="1533" spans="1:12" ht="33" x14ac:dyDescent="0.2">
      <c r="A1533" s="113"/>
      <c r="B1533" s="113"/>
      <c r="C1533" s="113"/>
      <c r="D1533" s="8" t="s">
        <v>770</v>
      </c>
      <c r="E1533" s="7" t="s">
        <v>17</v>
      </c>
      <c r="F1533" s="9">
        <v>87537.936813599998</v>
      </c>
      <c r="G1533" s="9">
        <v>261800</v>
      </c>
      <c r="H1533" s="9">
        <f t="shared" si="63"/>
        <v>87537.936813599998</v>
      </c>
      <c r="I1533" s="28" t="e">
        <f>AVERAGE(#REF!,H1533)</f>
        <v>#REF!</v>
      </c>
      <c r="J1533" s="57">
        <v>64427.431086199998</v>
      </c>
      <c r="K1533" s="49">
        <v>87537.936813599998</v>
      </c>
      <c r="L1533" s="49">
        <v>87537.936813599998</v>
      </c>
    </row>
    <row r="1534" spans="1:12" ht="33" x14ac:dyDescent="0.2">
      <c r="A1534" s="113"/>
      <c r="B1534" s="113"/>
      <c r="C1534" s="113"/>
      <c r="D1534" s="8" t="s">
        <v>1300</v>
      </c>
      <c r="E1534" s="7" t="s">
        <v>17</v>
      </c>
      <c r="F1534" s="9">
        <v>58246.594896000002</v>
      </c>
      <c r="G1534" s="9">
        <v>452200</v>
      </c>
      <c r="H1534" s="9">
        <f t="shared" si="63"/>
        <v>58246.594896000002</v>
      </c>
      <c r="I1534" s="28" t="e">
        <f>AVERAGE(#REF!,H1534)</f>
        <v>#REF!</v>
      </c>
      <c r="J1534" s="57">
        <v>42869.167531999999</v>
      </c>
      <c r="K1534" s="49">
        <v>58246.594896000002</v>
      </c>
      <c r="L1534" s="49">
        <v>58246.594896000002</v>
      </c>
    </row>
    <row r="1535" spans="1:12" ht="49.5" x14ac:dyDescent="0.2">
      <c r="A1535" s="113"/>
      <c r="B1535" s="113"/>
      <c r="C1535" s="113"/>
      <c r="D1535" s="8" t="s">
        <v>1301</v>
      </c>
      <c r="E1535" s="7" t="s">
        <v>17</v>
      </c>
      <c r="F1535" s="9">
        <v>22523.251665600001</v>
      </c>
      <c r="G1535" s="9">
        <v>309400</v>
      </c>
      <c r="H1535" s="9">
        <f t="shared" si="63"/>
        <v>22523.251665600001</v>
      </c>
      <c r="I1535" s="28" t="e">
        <f>AVERAGE(#REF!,H1535)</f>
        <v>#REF!</v>
      </c>
      <c r="J1535" s="57">
        <v>16576.9870452</v>
      </c>
      <c r="K1535" s="49">
        <v>22523.251665600001</v>
      </c>
      <c r="L1535" s="49">
        <v>22523.251665600001</v>
      </c>
    </row>
    <row r="1536" spans="1:12" ht="24.75" x14ac:dyDescent="0.2">
      <c r="A1536" s="113"/>
      <c r="B1536" s="113"/>
      <c r="C1536" s="113"/>
      <c r="D1536" s="8" t="s">
        <v>1302</v>
      </c>
      <c r="E1536" s="7" t="s">
        <v>17</v>
      </c>
      <c r="F1536" s="9">
        <v>311435.36000639998</v>
      </c>
      <c r="G1536" s="9">
        <v>380800</v>
      </c>
      <c r="H1536" s="9">
        <f t="shared" si="63"/>
        <v>311435.36000639998</v>
      </c>
      <c r="I1536" s="28" t="e">
        <f>AVERAGE(#REF!,H1536)</f>
        <v>#REF!</v>
      </c>
      <c r="J1536" s="57">
        <v>229214.68022879999</v>
      </c>
      <c r="K1536" s="49">
        <v>311435.36000639998</v>
      </c>
      <c r="L1536" s="49">
        <v>311435.36000639998</v>
      </c>
    </row>
    <row r="1537" spans="1:12" ht="24.75" x14ac:dyDescent="0.2">
      <c r="A1537" s="113"/>
      <c r="B1537" s="113"/>
      <c r="C1537" s="113"/>
      <c r="D1537" s="8" t="s">
        <v>1303</v>
      </c>
      <c r="E1537" s="7" t="s">
        <v>17</v>
      </c>
      <c r="F1537" s="9">
        <v>30300.931920000003</v>
      </c>
      <c r="G1537" s="9">
        <v>214200</v>
      </c>
      <c r="H1537" s="9">
        <f t="shared" si="63"/>
        <v>30300.931920000003</v>
      </c>
      <c r="I1537" s="28" t="e">
        <f>AVERAGE(#REF!,H1537)</f>
        <v>#REF!</v>
      </c>
      <c r="J1537" s="57">
        <v>22301.316139999999</v>
      </c>
      <c r="K1537" s="49">
        <v>30300.931920000003</v>
      </c>
      <c r="L1537" s="49">
        <v>30300.931920000003</v>
      </c>
    </row>
    <row r="1538" spans="1:12" ht="33" x14ac:dyDescent="0.2">
      <c r="A1538" s="113"/>
      <c r="B1538" s="113"/>
      <c r="C1538" s="113"/>
      <c r="D1538" s="8" t="s">
        <v>1304</v>
      </c>
      <c r="E1538" s="7" t="s">
        <v>17</v>
      </c>
      <c r="F1538" s="9">
        <v>467139.6</v>
      </c>
      <c r="G1538" s="9">
        <v>452200</v>
      </c>
      <c r="H1538" s="9">
        <f t="shared" si="63"/>
        <v>452200</v>
      </c>
      <c r="I1538" s="28" t="e">
        <f>AVERAGE(#REF!,H1538)</f>
        <v>#REF!</v>
      </c>
      <c r="J1538" s="57">
        <v>58431.396000000001</v>
      </c>
      <c r="K1538" s="49">
        <v>452200</v>
      </c>
      <c r="L1538" s="49">
        <v>452200</v>
      </c>
    </row>
    <row r="1539" spans="1:12" ht="16.5" x14ac:dyDescent="0.2">
      <c r="A1539" s="113"/>
      <c r="B1539" s="113"/>
      <c r="C1539" s="113"/>
      <c r="D1539" s="8" t="s">
        <v>1305</v>
      </c>
      <c r="E1539" s="7" t="s">
        <v>17</v>
      </c>
      <c r="F1539" s="9">
        <v>2844919.5870328001</v>
      </c>
      <c r="G1539" s="9">
        <v>499800</v>
      </c>
      <c r="H1539" s="9">
        <f t="shared" si="63"/>
        <v>499800</v>
      </c>
      <c r="I1539" s="28" t="e">
        <f>AVERAGE(#REF!,H1539)</f>
        <v>#REF!</v>
      </c>
      <c r="J1539" s="57">
        <v>209389.88142260001</v>
      </c>
      <c r="K1539" s="49">
        <v>499800</v>
      </c>
      <c r="L1539" s="49">
        <v>499800</v>
      </c>
    </row>
    <row r="1540" spans="1:12" ht="41.25" x14ac:dyDescent="0.2">
      <c r="A1540" s="113"/>
      <c r="B1540" s="113"/>
      <c r="C1540" s="113"/>
      <c r="D1540" s="8" t="s">
        <v>1306</v>
      </c>
      <c r="E1540" s="7" t="s">
        <v>17</v>
      </c>
      <c r="F1540" s="9">
        <v>296394.71838480001</v>
      </c>
      <c r="G1540" s="9">
        <v>2142000</v>
      </c>
      <c r="H1540" s="9">
        <f t="shared" si="63"/>
        <v>296394.71838480001</v>
      </c>
      <c r="I1540" s="28" t="e">
        <f>AVERAGE(#REF!,H1540)</f>
        <v>#REF!</v>
      </c>
      <c r="J1540" s="57">
        <v>218144.85225659999</v>
      </c>
      <c r="K1540" s="49">
        <v>296394.71838480001</v>
      </c>
      <c r="L1540" s="49">
        <v>296394.71838480001</v>
      </c>
    </row>
    <row r="1541" spans="1:12" ht="33" x14ac:dyDescent="0.2">
      <c r="A1541" s="113"/>
      <c r="B1541" s="113"/>
      <c r="C1541" s="113"/>
      <c r="D1541" s="8" t="s">
        <v>1307</v>
      </c>
      <c r="E1541" s="7" t="s">
        <v>17</v>
      </c>
      <c r="F1541" s="9">
        <v>96400.2</v>
      </c>
      <c r="G1541" s="9">
        <v>214200</v>
      </c>
      <c r="H1541" s="9">
        <f t="shared" si="63"/>
        <v>96400.2</v>
      </c>
      <c r="I1541" s="28">
        <f>H1541</f>
        <v>96400.2</v>
      </c>
      <c r="J1541" s="57">
        <v>0</v>
      </c>
      <c r="K1541" s="49">
        <v>96400.2</v>
      </c>
      <c r="L1541" s="49">
        <v>96400.2</v>
      </c>
    </row>
    <row r="1542" spans="1:12" ht="41.25" x14ac:dyDescent="0.2">
      <c r="A1542" s="113"/>
      <c r="B1542" s="113"/>
      <c r="C1542" s="113"/>
      <c r="D1542" s="8" t="s">
        <v>1308</v>
      </c>
      <c r="E1542" s="7" t="s">
        <v>17</v>
      </c>
      <c r="F1542" s="9">
        <v>1371900</v>
      </c>
      <c r="G1542" s="9">
        <v>2142000</v>
      </c>
      <c r="H1542" s="9">
        <f t="shared" si="63"/>
        <v>1371900</v>
      </c>
      <c r="I1542" s="27">
        <f>H1542</f>
        <v>1371900</v>
      </c>
      <c r="J1542" s="57">
        <v>0</v>
      </c>
      <c r="K1542" s="49">
        <v>1371900</v>
      </c>
      <c r="L1542" s="49">
        <v>1371900</v>
      </c>
    </row>
    <row r="1543" spans="1:12" ht="16.5" customHeight="1" x14ac:dyDescent="0.2">
      <c r="A1543" s="113"/>
      <c r="B1543" s="113"/>
      <c r="C1543" s="113"/>
      <c r="D1543" s="86" t="s">
        <v>81</v>
      </c>
      <c r="E1543" s="87"/>
      <c r="F1543" s="87"/>
      <c r="G1543" s="87"/>
      <c r="H1543" s="87"/>
      <c r="I1543" s="87"/>
      <c r="J1543" s="87"/>
      <c r="K1543" s="87"/>
      <c r="L1543" s="88"/>
    </row>
    <row r="1544" spans="1:12" ht="24.75" x14ac:dyDescent="0.2">
      <c r="A1544" s="113"/>
      <c r="B1544" s="113"/>
      <c r="C1544" s="113"/>
      <c r="D1544" s="8" t="s">
        <v>1309</v>
      </c>
      <c r="E1544" s="77" t="s">
        <v>82</v>
      </c>
      <c r="F1544" s="79">
        <v>330796.2</v>
      </c>
      <c r="G1544" s="79">
        <v>427924</v>
      </c>
      <c r="H1544" s="79">
        <f>MIN(F1544,G1544)</f>
        <v>330796.2</v>
      </c>
      <c r="I1544" s="136" t="e">
        <f>AVERAGE(#REF!,H1544)</f>
        <v>#REF!</v>
      </c>
      <c r="J1544" s="138">
        <v>243464.15</v>
      </c>
      <c r="K1544" s="121">
        <v>330796.2</v>
      </c>
      <c r="L1544" s="121">
        <v>330796.2</v>
      </c>
    </row>
    <row r="1545" spans="1:12" ht="24.75" x14ac:dyDescent="0.2">
      <c r="A1545" s="113"/>
      <c r="B1545" s="113"/>
      <c r="C1545" s="113"/>
      <c r="D1545" s="8" t="s">
        <v>1310</v>
      </c>
      <c r="E1545" s="77"/>
      <c r="F1545" s="79">
        <v>0</v>
      </c>
      <c r="G1545" s="79"/>
      <c r="H1545" s="79">
        <v>0</v>
      </c>
      <c r="I1545" s="137"/>
      <c r="J1545" s="138"/>
      <c r="K1545" s="122"/>
      <c r="L1545" s="122"/>
    </row>
    <row r="1546" spans="1:12" ht="33" x14ac:dyDescent="0.2">
      <c r="A1546" s="113"/>
      <c r="B1546" s="113"/>
      <c r="C1546" s="113"/>
      <c r="D1546" s="8" t="s">
        <v>1311</v>
      </c>
      <c r="E1546" s="77"/>
      <c r="F1546" s="79">
        <v>0</v>
      </c>
      <c r="G1546" s="79"/>
      <c r="H1546" s="79">
        <v>0</v>
      </c>
      <c r="I1546" s="137"/>
      <c r="J1546" s="138"/>
      <c r="K1546" s="122"/>
      <c r="L1546" s="122"/>
    </row>
    <row r="1547" spans="1:12" ht="24.75" x14ac:dyDescent="0.2">
      <c r="A1547" s="113"/>
      <c r="B1547" s="113"/>
      <c r="C1547" s="113"/>
      <c r="D1547" s="8" t="s">
        <v>1312</v>
      </c>
      <c r="E1547" s="77"/>
      <c r="F1547" s="79">
        <v>0</v>
      </c>
      <c r="G1547" s="79"/>
      <c r="H1547" s="79">
        <v>0</v>
      </c>
      <c r="I1547" s="137"/>
      <c r="J1547" s="138"/>
      <c r="K1547" s="122"/>
      <c r="L1547" s="122"/>
    </row>
    <row r="1548" spans="1:12" ht="24.75" x14ac:dyDescent="0.2">
      <c r="A1548" s="113"/>
      <c r="B1548" s="113"/>
      <c r="C1548" s="113"/>
      <c r="D1548" s="8" t="s">
        <v>788</v>
      </c>
      <c r="E1548" s="77"/>
      <c r="F1548" s="79">
        <v>0</v>
      </c>
      <c r="G1548" s="79"/>
      <c r="H1548" s="79">
        <v>0</v>
      </c>
      <c r="I1548" s="137"/>
      <c r="J1548" s="138"/>
      <c r="K1548" s="122"/>
      <c r="L1548" s="122"/>
    </row>
    <row r="1549" spans="1:12" ht="16.5" x14ac:dyDescent="0.2">
      <c r="A1549" s="113"/>
      <c r="B1549" s="113"/>
      <c r="C1549" s="113"/>
      <c r="D1549" s="8" t="s">
        <v>1313</v>
      </c>
      <c r="E1549" s="77"/>
      <c r="F1549" s="79">
        <v>0</v>
      </c>
      <c r="G1549" s="79"/>
      <c r="H1549" s="79">
        <v>0</v>
      </c>
      <c r="I1549" s="137"/>
      <c r="J1549" s="138"/>
      <c r="K1549" s="122"/>
      <c r="L1549" s="122"/>
    </row>
    <row r="1550" spans="1:12" ht="24.75" x14ac:dyDescent="0.2">
      <c r="A1550" s="113"/>
      <c r="B1550" s="113"/>
      <c r="C1550" s="113"/>
      <c r="D1550" s="8" t="s">
        <v>1314</v>
      </c>
      <c r="E1550" s="77"/>
      <c r="F1550" s="79">
        <v>0</v>
      </c>
      <c r="G1550" s="79"/>
      <c r="H1550" s="79">
        <v>0</v>
      </c>
      <c r="I1550" s="137"/>
      <c r="J1550" s="138"/>
      <c r="K1550" s="122"/>
      <c r="L1550" s="122"/>
    </row>
    <row r="1551" spans="1:12" ht="33" x14ac:dyDescent="0.2">
      <c r="A1551" s="113"/>
      <c r="B1551" s="113"/>
      <c r="C1551" s="113"/>
      <c r="D1551" s="8" t="s">
        <v>793</v>
      </c>
      <c r="E1551" s="77"/>
      <c r="F1551" s="79">
        <v>0</v>
      </c>
      <c r="G1551" s="79"/>
      <c r="H1551" s="79">
        <v>0</v>
      </c>
      <c r="I1551" s="137"/>
      <c r="J1551" s="138"/>
      <c r="K1551" s="122"/>
      <c r="L1551" s="122"/>
    </row>
    <row r="1552" spans="1:12" ht="49.5" x14ac:dyDescent="0.2">
      <c r="A1552" s="113"/>
      <c r="B1552" s="113"/>
      <c r="C1552" s="113"/>
      <c r="D1552" s="8" t="s">
        <v>794</v>
      </c>
      <c r="E1552" s="77"/>
      <c r="F1552" s="79">
        <v>0</v>
      </c>
      <c r="G1552" s="79"/>
      <c r="H1552" s="79">
        <v>0</v>
      </c>
      <c r="I1552" s="137"/>
      <c r="J1552" s="138"/>
      <c r="K1552" s="122"/>
      <c r="L1552" s="122"/>
    </row>
    <row r="1553" spans="1:12" ht="24.75" x14ac:dyDescent="0.2">
      <c r="A1553" s="113"/>
      <c r="B1553" s="113"/>
      <c r="C1553" s="113"/>
      <c r="D1553" s="8" t="s">
        <v>1050</v>
      </c>
      <c r="E1553" s="77"/>
      <c r="F1553" s="79">
        <v>0</v>
      </c>
      <c r="G1553" s="79"/>
      <c r="H1553" s="79">
        <v>0</v>
      </c>
      <c r="I1553" s="137"/>
      <c r="J1553" s="138"/>
      <c r="K1553" s="122"/>
      <c r="L1553" s="122"/>
    </row>
    <row r="1554" spans="1:12" ht="24.75" x14ac:dyDescent="0.2">
      <c r="A1554" s="113"/>
      <c r="B1554" s="113"/>
      <c r="C1554" s="113"/>
      <c r="D1554" s="8" t="s">
        <v>795</v>
      </c>
      <c r="E1554" s="77"/>
      <c r="F1554" s="79">
        <v>0</v>
      </c>
      <c r="G1554" s="79"/>
      <c r="H1554" s="79">
        <v>0</v>
      </c>
      <c r="I1554" s="137"/>
      <c r="J1554" s="138"/>
      <c r="K1554" s="122"/>
      <c r="L1554" s="122"/>
    </row>
    <row r="1555" spans="1:12" ht="24.75" x14ac:dyDescent="0.2">
      <c r="A1555" s="114"/>
      <c r="B1555" s="114"/>
      <c r="C1555" s="114"/>
      <c r="D1555" s="8" t="s">
        <v>1315</v>
      </c>
      <c r="E1555" s="77"/>
      <c r="F1555" s="79">
        <v>0</v>
      </c>
      <c r="G1555" s="79"/>
      <c r="H1555" s="79">
        <v>0</v>
      </c>
      <c r="I1555" s="137"/>
      <c r="J1555" s="138"/>
      <c r="K1555" s="123"/>
      <c r="L1555" s="123"/>
    </row>
    <row r="1556" spans="1:12" ht="20.25" customHeight="1" x14ac:dyDescent="0.2">
      <c r="A1556" s="112">
        <v>26</v>
      </c>
      <c r="B1556" s="112" t="s">
        <v>1316</v>
      </c>
      <c r="C1556" s="112" t="s">
        <v>1317</v>
      </c>
      <c r="D1556" s="86" t="s">
        <v>15</v>
      </c>
      <c r="E1556" s="87"/>
      <c r="F1556" s="87"/>
      <c r="G1556" s="87"/>
      <c r="H1556" s="87"/>
      <c r="I1556" s="87"/>
      <c r="J1556" s="87"/>
      <c r="K1556" s="87"/>
      <c r="L1556" s="88"/>
    </row>
    <row r="1557" spans="1:12" ht="24.75" x14ac:dyDescent="0.2">
      <c r="A1557" s="113"/>
      <c r="B1557" s="113"/>
      <c r="C1557" s="113"/>
      <c r="D1557" s="8" t="s">
        <v>1109</v>
      </c>
      <c r="E1557" s="7" t="s">
        <v>17</v>
      </c>
      <c r="F1557" s="9">
        <v>27027.3727248</v>
      </c>
      <c r="G1557" s="9">
        <v>214200</v>
      </c>
      <c r="H1557" s="9">
        <f>MIN(F1557,G1557)</f>
        <v>27027.3727248</v>
      </c>
      <c r="I1557" s="28" t="e">
        <f>AVERAGE(#REF!,H1557)</f>
        <v>#REF!</v>
      </c>
      <c r="J1557" s="57">
        <v>19891.994911599999</v>
      </c>
      <c r="K1557" s="49">
        <v>27027.3727248</v>
      </c>
      <c r="L1557" s="49">
        <v>27027.3727248</v>
      </c>
    </row>
    <row r="1558" spans="1:12" ht="57.75" x14ac:dyDescent="0.2">
      <c r="A1558" s="113"/>
      <c r="B1558" s="113"/>
      <c r="C1558" s="113"/>
      <c r="D1558" s="8" t="s">
        <v>1318</v>
      </c>
      <c r="E1558" s="7" t="s">
        <v>17</v>
      </c>
      <c r="F1558" s="9">
        <v>112614.9351432</v>
      </c>
      <c r="G1558" s="9">
        <v>380800</v>
      </c>
      <c r="H1558" s="9">
        <f t="shared" ref="H1558:H1566" si="64">MIN(F1558,G1558)</f>
        <v>112614.9351432</v>
      </c>
      <c r="I1558" s="28" t="e">
        <f>AVERAGE(#REF!,H1558)</f>
        <v>#REF!</v>
      </c>
      <c r="J1558" s="57">
        <v>82883.9613694</v>
      </c>
      <c r="K1558" s="49">
        <v>112614.9351432</v>
      </c>
      <c r="L1558" s="49">
        <v>112614.9351432</v>
      </c>
    </row>
    <row r="1559" spans="1:12" ht="41.25" x14ac:dyDescent="0.2">
      <c r="A1559" s="113"/>
      <c r="B1559" s="113"/>
      <c r="C1559" s="113"/>
      <c r="D1559" s="8" t="s">
        <v>1319</v>
      </c>
      <c r="E1559" s="7" t="s">
        <v>17</v>
      </c>
      <c r="F1559" s="9">
        <v>93095.312973599997</v>
      </c>
      <c r="G1559" s="9">
        <v>261800</v>
      </c>
      <c r="H1559" s="9">
        <f t="shared" si="64"/>
        <v>93095.312973599997</v>
      </c>
      <c r="I1559" s="28" t="e">
        <f>AVERAGE(#REF!,H1559)</f>
        <v>#REF!</v>
      </c>
      <c r="J1559" s="57">
        <v>68517.628806199995</v>
      </c>
      <c r="K1559" s="49">
        <v>93095.312973599997</v>
      </c>
      <c r="L1559" s="49">
        <v>93095.312973599997</v>
      </c>
    </row>
    <row r="1560" spans="1:12" ht="11.25" customHeight="1" x14ac:dyDescent="0.2">
      <c r="A1560" s="113"/>
      <c r="B1560" s="113"/>
      <c r="C1560" s="113"/>
      <c r="D1560" s="8" t="s">
        <v>1320</v>
      </c>
      <c r="E1560" s="7" t="s">
        <v>17</v>
      </c>
      <c r="F1560" s="9">
        <v>37538.752776000001</v>
      </c>
      <c r="G1560" s="9">
        <v>214200</v>
      </c>
      <c r="H1560" s="9">
        <f t="shared" si="64"/>
        <v>37538.752776000001</v>
      </c>
      <c r="I1560" s="28" t="e">
        <f>AVERAGE(#REF!,H1560)</f>
        <v>#REF!</v>
      </c>
      <c r="J1560" s="57">
        <v>27628.311741999998</v>
      </c>
      <c r="K1560" s="49">
        <v>37538.752776000001</v>
      </c>
      <c r="L1560" s="49">
        <v>37538.752776000001</v>
      </c>
    </row>
    <row r="1561" spans="1:12" ht="24.75" x14ac:dyDescent="0.2">
      <c r="A1561" s="113"/>
      <c r="B1561" s="113"/>
      <c r="C1561" s="113"/>
      <c r="D1561" s="8" t="s">
        <v>1321</v>
      </c>
      <c r="E1561" s="7" t="s">
        <v>17</v>
      </c>
      <c r="F1561" s="9">
        <v>78079.811863199997</v>
      </c>
      <c r="G1561" s="9">
        <v>261800</v>
      </c>
      <c r="H1561" s="9">
        <f t="shared" si="64"/>
        <v>78079.811863199997</v>
      </c>
      <c r="I1561" s="28" t="e">
        <f>AVERAGE(#REF!,H1561)</f>
        <v>#REF!</v>
      </c>
      <c r="J1561" s="57">
        <v>57466.3041094</v>
      </c>
      <c r="K1561" s="49">
        <v>78079.811863199997</v>
      </c>
      <c r="L1561" s="49">
        <v>78079.811863199997</v>
      </c>
    </row>
    <row r="1562" spans="1:12" ht="16.5" x14ac:dyDescent="0.2">
      <c r="A1562" s="113"/>
      <c r="B1562" s="113"/>
      <c r="C1562" s="113"/>
      <c r="D1562" s="8" t="s">
        <v>273</v>
      </c>
      <c r="E1562" s="7" t="s">
        <v>17</v>
      </c>
      <c r="F1562" s="9">
        <v>52552.930701599995</v>
      </c>
      <c r="G1562" s="9">
        <v>214200</v>
      </c>
      <c r="H1562" s="9">
        <f t="shared" si="64"/>
        <v>52552.930701599995</v>
      </c>
      <c r="I1562" s="28" t="e">
        <f>AVERAGE(#REF!,H1562)</f>
        <v>#REF!</v>
      </c>
      <c r="J1562" s="57">
        <v>38678.662582199999</v>
      </c>
      <c r="K1562" s="49">
        <v>52552.930701599995</v>
      </c>
      <c r="L1562" s="49">
        <v>52552.930701599995</v>
      </c>
    </row>
    <row r="1563" spans="1:12" ht="24.75" x14ac:dyDescent="0.2">
      <c r="A1563" s="113"/>
      <c r="B1563" s="113"/>
      <c r="C1563" s="113"/>
      <c r="D1563" s="8" t="s">
        <v>1238</v>
      </c>
      <c r="E1563" s="7" t="s">
        <v>17</v>
      </c>
      <c r="F1563" s="9">
        <v>375382.23502080003</v>
      </c>
      <c r="G1563" s="9">
        <v>499800</v>
      </c>
      <c r="H1563" s="9">
        <f t="shared" si="64"/>
        <v>375382.23502080003</v>
      </c>
      <c r="I1563" s="28" t="e">
        <f>AVERAGE(#REF!,H1563)</f>
        <v>#REF!</v>
      </c>
      <c r="J1563" s="57">
        <v>276279.22199360002</v>
      </c>
      <c r="K1563" s="49">
        <v>375382.23502080003</v>
      </c>
      <c r="L1563" s="49">
        <v>375382.23502080003</v>
      </c>
    </row>
    <row r="1564" spans="1:12" ht="24.75" x14ac:dyDescent="0.2">
      <c r="A1564" s="113"/>
      <c r="B1564" s="113"/>
      <c r="C1564" s="113"/>
      <c r="D1564" s="8" t="s">
        <v>1322</v>
      </c>
      <c r="E1564" s="7" t="s">
        <v>17</v>
      </c>
      <c r="F1564" s="9">
        <v>360368.05709520006</v>
      </c>
      <c r="G1564" s="9">
        <v>499800</v>
      </c>
      <c r="H1564" s="9">
        <f t="shared" si="64"/>
        <v>360368.05709520006</v>
      </c>
      <c r="I1564" s="28" t="e">
        <f>AVERAGE(#REF!,H1564)</f>
        <v>#REF!</v>
      </c>
      <c r="J1564" s="57">
        <v>265228.87115339999</v>
      </c>
      <c r="K1564" s="49">
        <v>360368.05709520006</v>
      </c>
      <c r="L1564" s="49">
        <v>360368.05709520006</v>
      </c>
    </row>
    <row r="1565" spans="1:12" ht="33" x14ac:dyDescent="0.2">
      <c r="A1565" s="113"/>
      <c r="B1565" s="113"/>
      <c r="C1565" s="113"/>
      <c r="D1565" s="8" t="s">
        <v>1323</v>
      </c>
      <c r="E1565" s="7" t="s">
        <v>17</v>
      </c>
      <c r="F1565" s="9">
        <v>36785.8606248</v>
      </c>
      <c r="G1565" s="9">
        <v>452372.55</v>
      </c>
      <c r="H1565" s="9">
        <f t="shared" si="64"/>
        <v>36785.8606248</v>
      </c>
      <c r="I1565" s="28" t="e">
        <f>AVERAGE(#REF!,H1565)</f>
        <v>#REF!</v>
      </c>
      <c r="J1565" s="57">
        <v>27074.1873366</v>
      </c>
      <c r="K1565" s="49">
        <v>36785.8606248</v>
      </c>
      <c r="L1565" s="49">
        <v>36785.8606248</v>
      </c>
    </row>
    <row r="1566" spans="1:12" ht="24.75" x14ac:dyDescent="0.2">
      <c r="A1566" s="113"/>
      <c r="B1566" s="113"/>
      <c r="C1566" s="113"/>
      <c r="D1566" s="8" t="s">
        <v>1324</v>
      </c>
      <c r="E1566" s="7" t="s">
        <v>17</v>
      </c>
      <c r="F1566" s="9">
        <v>78079.811863199997</v>
      </c>
      <c r="G1566" s="9">
        <v>214200</v>
      </c>
      <c r="H1566" s="9">
        <f t="shared" si="64"/>
        <v>78079.811863199997</v>
      </c>
      <c r="I1566" s="28" t="e">
        <f>AVERAGE(#REF!,H1566)</f>
        <v>#REF!</v>
      </c>
      <c r="J1566" s="57">
        <v>57466.3041094</v>
      </c>
      <c r="K1566" s="49">
        <v>78079.811863199997</v>
      </c>
      <c r="L1566" s="49">
        <v>78079.811863199997</v>
      </c>
    </row>
    <row r="1567" spans="1:12" ht="16.5" customHeight="1" x14ac:dyDescent="0.2">
      <c r="A1567" s="113"/>
      <c r="B1567" s="113"/>
      <c r="C1567" s="113"/>
      <c r="D1567" s="86" t="s">
        <v>81</v>
      </c>
      <c r="E1567" s="87"/>
      <c r="F1567" s="87"/>
      <c r="G1567" s="87"/>
      <c r="H1567" s="87"/>
      <c r="I1567" s="87"/>
      <c r="J1567" s="87"/>
      <c r="K1567" s="87"/>
      <c r="L1567" s="88"/>
    </row>
    <row r="1568" spans="1:12" ht="33" x14ac:dyDescent="0.2">
      <c r="A1568" s="113"/>
      <c r="B1568" s="113"/>
      <c r="C1568" s="113"/>
      <c r="D1568" s="8" t="s">
        <v>1132</v>
      </c>
      <c r="E1568" s="77" t="s">
        <v>82</v>
      </c>
      <c r="F1568" s="79">
        <v>349320.78719999996</v>
      </c>
      <c r="G1568" s="79">
        <v>270023</v>
      </c>
      <c r="H1568" s="79">
        <f>MIN(F1568,G1568)</f>
        <v>270023</v>
      </c>
      <c r="I1568" s="136" t="e">
        <f>AVERAGE(#REF!,H1568)</f>
        <v>#REF!</v>
      </c>
      <c r="J1568" s="138">
        <v>257098.14239999998</v>
      </c>
      <c r="K1568" s="121">
        <v>270023</v>
      </c>
      <c r="L1568" s="121">
        <v>270023</v>
      </c>
    </row>
    <row r="1569" spans="1:12" ht="41.25" x14ac:dyDescent="0.2">
      <c r="A1569" s="113"/>
      <c r="B1569" s="113"/>
      <c r="C1569" s="113"/>
      <c r="D1569" s="8" t="s">
        <v>1325</v>
      </c>
      <c r="E1569" s="77"/>
      <c r="F1569" s="79">
        <v>0</v>
      </c>
      <c r="G1569" s="79"/>
      <c r="H1569" s="79">
        <v>0</v>
      </c>
      <c r="I1569" s="137"/>
      <c r="J1569" s="138">
        <v>0</v>
      </c>
      <c r="K1569" s="122"/>
      <c r="L1569" s="122"/>
    </row>
    <row r="1570" spans="1:12" ht="33" x14ac:dyDescent="0.2">
      <c r="A1570" s="113"/>
      <c r="B1570" s="113"/>
      <c r="C1570" s="113"/>
      <c r="D1570" s="8" t="s">
        <v>1326</v>
      </c>
      <c r="E1570" s="77"/>
      <c r="F1570" s="79">
        <v>0</v>
      </c>
      <c r="G1570" s="79"/>
      <c r="H1570" s="79">
        <v>0</v>
      </c>
      <c r="I1570" s="137"/>
      <c r="J1570" s="138">
        <v>0</v>
      </c>
      <c r="K1570" s="122"/>
      <c r="L1570" s="122"/>
    </row>
    <row r="1571" spans="1:12" ht="24.75" x14ac:dyDescent="0.2">
      <c r="A1571" s="113"/>
      <c r="B1571" s="113"/>
      <c r="C1571" s="113"/>
      <c r="D1571" s="8" t="s">
        <v>788</v>
      </c>
      <c r="E1571" s="77"/>
      <c r="F1571" s="79">
        <v>0</v>
      </c>
      <c r="G1571" s="79"/>
      <c r="H1571" s="79">
        <v>0</v>
      </c>
      <c r="I1571" s="137"/>
      <c r="J1571" s="138">
        <v>0</v>
      </c>
      <c r="K1571" s="122"/>
      <c r="L1571" s="122"/>
    </row>
    <row r="1572" spans="1:12" ht="33" x14ac:dyDescent="0.2">
      <c r="A1572" s="113"/>
      <c r="B1572" s="113"/>
      <c r="C1572" s="113"/>
      <c r="D1572" s="8" t="s">
        <v>793</v>
      </c>
      <c r="E1572" s="77"/>
      <c r="F1572" s="79">
        <v>0</v>
      </c>
      <c r="G1572" s="79"/>
      <c r="H1572" s="79">
        <v>0</v>
      </c>
      <c r="I1572" s="137"/>
      <c r="J1572" s="138">
        <v>0</v>
      </c>
      <c r="K1572" s="122"/>
      <c r="L1572" s="122"/>
    </row>
    <row r="1573" spans="1:12" ht="49.5" x14ac:dyDescent="0.2">
      <c r="A1573" s="113"/>
      <c r="B1573" s="113"/>
      <c r="C1573" s="113"/>
      <c r="D1573" s="8" t="s">
        <v>794</v>
      </c>
      <c r="E1573" s="77"/>
      <c r="F1573" s="79">
        <v>0</v>
      </c>
      <c r="G1573" s="79"/>
      <c r="H1573" s="79">
        <v>0</v>
      </c>
      <c r="I1573" s="137"/>
      <c r="J1573" s="138">
        <v>0</v>
      </c>
      <c r="K1573" s="122"/>
      <c r="L1573" s="122"/>
    </row>
    <row r="1574" spans="1:12" ht="16.5" x14ac:dyDescent="0.2">
      <c r="A1574" s="113"/>
      <c r="B1574" s="113"/>
      <c r="C1574" s="113"/>
      <c r="D1574" s="8" t="s">
        <v>1327</v>
      </c>
      <c r="E1574" s="77"/>
      <c r="F1574" s="79">
        <v>0</v>
      </c>
      <c r="G1574" s="79"/>
      <c r="H1574" s="79">
        <v>0</v>
      </c>
      <c r="I1574" s="137"/>
      <c r="J1574" s="138">
        <v>0</v>
      </c>
      <c r="K1574" s="122"/>
      <c r="L1574" s="122"/>
    </row>
    <row r="1575" spans="1:12" ht="24.75" x14ac:dyDescent="0.2">
      <c r="A1575" s="113"/>
      <c r="B1575" s="113"/>
      <c r="C1575" s="113"/>
      <c r="D1575" s="8" t="s">
        <v>795</v>
      </c>
      <c r="E1575" s="77"/>
      <c r="F1575" s="79">
        <v>0</v>
      </c>
      <c r="G1575" s="79"/>
      <c r="H1575" s="79">
        <v>0</v>
      </c>
      <c r="I1575" s="137"/>
      <c r="J1575" s="138">
        <v>0</v>
      </c>
      <c r="K1575" s="122"/>
      <c r="L1575" s="122"/>
    </row>
    <row r="1576" spans="1:12" ht="16.5" x14ac:dyDescent="0.2">
      <c r="A1576" s="114"/>
      <c r="B1576" s="114"/>
      <c r="C1576" s="114"/>
      <c r="D1576" s="8" t="s">
        <v>1328</v>
      </c>
      <c r="E1576" s="77"/>
      <c r="F1576" s="79">
        <v>0</v>
      </c>
      <c r="G1576" s="79"/>
      <c r="H1576" s="79">
        <v>0</v>
      </c>
      <c r="I1576" s="137"/>
      <c r="J1576" s="138">
        <v>0</v>
      </c>
      <c r="K1576" s="123"/>
      <c r="L1576" s="123"/>
    </row>
    <row r="1577" spans="1:12" ht="16.5" customHeight="1" x14ac:dyDescent="0.2">
      <c r="A1577" s="112">
        <v>27</v>
      </c>
      <c r="B1577" s="112" t="s">
        <v>1329</v>
      </c>
      <c r="C1577" s="112" t="s">
        <v>1330</v>
      </c>
      <c r="D1577" s="86" t="s">
        <v>15</v>
      </c>
      <c r="E1577" s="87"/>
      <c r="F1577" s="87"/>
      <c r="G1577" s="87"/>
      <c r="H1577" s="87"/>
      <c r="I1577" s="87"/>
      <c r="J1577" s="87"/>
      <c r="K1577" s="87"/>
      <c r="L1577" s="88"/>
    </row>
    <row r="1578" spans="1:12" ht="33" x14ac:dyDescent="0.2">
      <c r="A1578" s="113"/>
      <c r="B1578" s="113"/>
      <c r="C1578" s="113"/>
      <c r="D1578" s="8" t="s">
        <v>1331</v>
      </c>
      <c r="E1578" s="7" t="s">
        <v>17</v>
      </c>
      <c r="F1578" s="9">
        <v>5905239</v>
      </c>
      <c r="G1578" s="9">
        <v>1428000</v>
      </c>
      <c r="H1578" s="9">
        <f>MIN(F1578,G1578)</f>
        <v>1428000</v>
      </c>
      <c r="I1578" s="28">
        <f>H1578</f>
        <v>1428000</v>
      </c>
      <c r="J1578" s="57">
        <v>0</v>
      </c>
      <c r="K1578" s="49">
        <v>1428000</v>
      </c>
      <c r="L1578" s="49">
        <v>1428000</v>
      </c>
    </row>
    <row r="1579" spans="1:12" ht="41.25" x14ac:dyDescent="0.2">
      <c r="A1579" s="113"/>
      <c r="B1579" s="113"/>
      <c r="C1579" s="113"/>
      <c r="D1579" s="8" t="s">
        <v>1332</v>
      </c>
      <c r="E1579" s="7" t="s">
        <v>17</v>
      </c>
      <c r="F1579" s="9">
        <v>11999514.6</v>
      </c>
      <c r="G1579" s="9">
        <v>499800</v>
      </c>
      <c r="H1579" s="9">
        <f t="shared" ref="H1579:H1592" si="65">MIN(F1579,G1579)</f>
        <v>499800</v>
      </c>
      <c r="I1579" s="28">
        <f t="shared" ref="I1579:I1592" si="66">H1579</f>
        <v>499800</v>
      </c>
      <c r="J1579" s="57">
        <v>0</v>
      </c>
      <c r="K1579" s="49">
        <v>499800</v>
      </c>
      <c r="L1579" s="49">
        <v>499800</v>
      </c>
    </row>
    <row r="1580" spans="1:12" ht="24.75" x14ac:dyDescent="0.2">
      <c r="A1580" s="113"/>
      <c r="B1580" s="113"/>
      <c r="C1580" s="113"/>
      <c r="D1580" s="8" t="s">
        <v>1333</v>
      </c>
      <c r="E1580" s="7" t="s">
        <v>17</v>
      </c>
      <c r="F1580" s="9">
        <v>1016340.24</v>
      </c>
      <c r="G1580" s="9">
        <v>452200</v>
      </c>
      <c r="H1580" s="9">
        <f t="shared" si="65"/>
        <v>452200</v>
      </c>
      <c r="I1580" s="28">
        <f t="shared" si="66"/>
        <v>452200</v>
      </c>
      <c r="J1580" s="57">
        <v>0</v>
      </c>
      <c r="K1580" s="49">
        <v>452200</v>
      </c>
      <c r="L1580" s="49">
        <v>452200</v>
      </c>
    </row>
    <row r="1581" spans="1:12" ht="33" x14ac:dyDescent="0.2">
      <c r="A1581" s="113"/>
      <c r="B1581" s="113"/>
      <c r="C1581" s="113"/>
      <c r="D1581" s="8" t="s">
        <v>1334</v>
      </c>
      <c r="E1581" s="7" t="s">
        <v>17</v>
      </c>
      <c r="F1581" s="9">
        <v>1460742</v>
      </c>
      <c r="G1581" s="9">
        <v>499800</v>
      </c>
      <c r="H1581" s="9">
        <f t="shared" si="65"/>
        <v>499800</v>
      </c>
      <c r="I1581" s="28">
        <f t="shared" si="66"/>
        <v>499800</v>
      </c>
      <c r="J1581" s="57">
        <v>0</v>
      </c>
      <c r="K1581" s="49">
        <v>499800</v>
      </c>
      <c r="L1581" s="49">
        <v>499800</v>
      </c>
    </row>
    <row r="1582" spans="1:12" ht="24.75" x14ac:dyDescent="0.2">
      <c r="A1582" s="113"/>
      <c r="B1582" s="113"/>
      <c r="C1582" s="113"/>
      <c r="D1582" s="8" t="s">
        <v>1335</v>
      </c>
      <c r="E1582" s="7" t="s">
        <v>17</v>
      </c>
      <c r="F1582" s="9">
        <v>251940</v>
      </c>
      <c r="G1582" s="9">
        <v>214200</v>
      </c>
      <c r="H1582" s="9">
        <f t="shared" si="65"/>
        <v>214200</v>
      </c>
      <c r="I1582" s="28">
        <f t="shared" si="66"/>
        <v>214200</v>
      </c>
      <c r="J1582" s="57">
        <v>0</v>
      </c>
      <c r="K1582" s="49">
        <v>214200</v>
      </c>
      <c r="L1582" s="49">
        <v>214200</v>
      </c>
    </row>
    <row r="1583" spans="1:12" ht="41.25" x14ac:dyDescent="0.2">
      <c r="A1583" s="113"/>
      <c r="B1583" s="113"/>
      <c r="C1583" s="113"/>
      <c r="D1583" s="8" t="s">
        <v>1336</v>
      </c>
      <c r="E1583" s="7" t="s">
        <v>17</v>
      </c>
      <c r="F1583" s="9">
        <v>122910</v>
      </c>
      <c r="G1583" s="9">
        <v>238000</v>
      </c>
      <c r="H1583" s="9">
        <f t="shared" si="65"/>
        <v>122910</v>
      </c>
      <c r="I1583" s="28">
        <f t="shared" si="66"/>
        <v>122910</v>
      </c>
      <c r="J1583" s="57">
        <v>0</v>
      </c>
      <c r="K1583" s="49">
        <v>122910</v>
      </c>
      <c r="L1583" s="49">
        <v>122910</v>
      </c>
    </row>
    <row r="1584" spans="1:12" ht="11.25" customHeight="1" x14ac:dyDescent="0.2">
      <c r="A1584" s="113"/>
      <c r="B1584" s="113"/>
      <c r="C1584" s="113"/>
      <c r="D1584" s="8" t="s">
        <v>972</v>
      </c>
      <c r="E1584" s="7" t="s">
        <v>17</v>
      </c>
      <c r="F1584" s="9">
        <v>474300</v>
      </c>
      <c r="G1584" s="9">
        <v>261800</v>
      </c>
      <c r="H1584" s="9">
        <f t="shared" si="65"/>
        <v>261800</v>
      </c>
      <c r="I1584" s="28">
        <f t="shared" si="66"/>
        <v>261800</v>
      </c>
      <c r="J1584" s="57">
        <v>0</v>
      </c>
      <c r="K1584" s="49">
        <v>261800</v>
      </c>
      <c r="L1584" s="49">
        <v>261800</v>
      </c>
    </row>
    <row r="1585" spans="1:12" ht="41.25" x14ac:dyDescent="0.2">
      <c r="A1585" s="113"/>
      <c r="B1585" s="113"/>
      <c r="C1585" s="113"/>
      <c r="D1585" s="8" t="s">
        <v>1337</v>
      </c>
      <c r="E1585" s="7" t="s">
        <v>17</v>
      </c>
      <c r="F1585" s="9">
        <v>2147598.7799999998</v>
      </c>
      <c r="G1585" s="9">
        <v>380800</v>
      </c>
      <c r="H1585" s="9">
        <f t="shared" si="65"/>
        <v>380800</v>
      </c>
      <c r="I1585" s="28">
        <f t="shared" si="66"/>
        <v>380800</v>
      </c>
      <c r="J1585" s="57">
        <v>0</v>
      </c>
      <c r="K1585" s="49">
        <v>380800</v>
      </c>
      <c r="L1585" s="49">
        <v>380800</v>
      </c>
    </row>
    <row r="1586" spans="1:12" ht="24.75" x14ac:dyDescent="0.2">
      <c r="A1586" s="113"/>
      <c r="B1586" s="113"/>
      <c r="C1586" s="113"/>
      <c r="D1586" s="8" t="s">
        <v>1338</v>
      </c>
      <c r="E1586" s="7" t="s">
        <v>17</v>
      </c>
      <c r="F1586" s="9">
        <v>46797041.039999999</v>
      </c>
      <c r="G1586" s="9">
        <v>2142000</v>
      </c>
      <c r="H1586" s="9">
        <f t="shared" si="65"/>
        <v>2142000</v>
      </c>
      <c r="I1586" s="28">
        <f t="shared" si="66"/>
        <v>2142000</v>
      </c>
      <c r="J1586" s="57">
        <v>0</v>
      </c>
      <c r="K1586" s="49">
        <v>2142000</v>
      </c>
      <c r="L1586" s="49">
        <v>2142000</v>
      </c>
    </row>
    <row r="1587" spans="1:12" ht="24.75" x14ac:dyDescent="0.2">
      <c r="A1587" s="113"/>
      <c r="B1587" s="113"/>
      <c r="C1587" s="113"/>
      <c r="D1587" s="8" t="s">
        <v>1339</v>
      </c>
      <c r="E1587" s="7" t="s">
        <v>17</v>
      </c>
      <c r="F1587" s="9">
        <v>4885316.5199999996</v>
      </c>
      <c r="G1587" s="9">
        <v>309400</v>
      </c>
      <c r="H1587" s="9">
        <f t="shared" si="65"/>
        <v>309400</v>
      </c>
      <c r="I1587" s="28">
        <f t="shared" si="66"/>
        <v>309400</v>
      </c>
      <c r="J1587" s="57">
        <v>0</v>
      </c>
      <c r="K1587" s="49">
        <v>309400</v>
      </c>
      <c r="L1587" s="49">
        <v>309400</v>
      </c>
    </row>
    <row r="1588" spans="1:12" ht="41.25" x14ac:dyDescent="0.2">
      <c r="A1588" s="113"/>
      <c r="B1588" s="113"/>
      <c r="C1588" s="113"/>
      <c r="D1588" s="8" t="s">
        <v>1340</v>
      </c>
      <c r="E1588" s="7" t="s">
        <v>17</v>
      </c>
      <c r="F1588" s="9">
        <v>46797041.039999999</v>
      </c>
      <c r="G1588" s="9">
        <v>2142000</v>
      </c>
      <c r="H1588" s="9">
        <f t="shared" si="65"/>
        <v>2142000</v>
      </c>
      <c r="I1588" s="28">
        <f t="shared" si="66"/>
        <v>2142000</v>
      </c>
      <c r="J1588" s="57">
        <v>0</v>
      </c>
      <c r="K1588" s="49">
        <v>2142000</v>
      </c>
      <c r="L1588" s="49">
        <v>2142000</v>
      </c>
    </row>
    <row r="1589" spans="1:12" ht="41.25" x14ac:dyDescent="0.2">
      <c r="A1589" s="113"/>
      <c r="B1589" s="113"/>
      <c r="C1589" s="113"/>
      <c r="D1589" s="8" t="s">
        <v>1341</v>
      </c>
      <c r="E1589" s="7" t="s">
        <v>17</v>
      </c>
      <c r="F1589" s="9">
        <v>82734.643671120008</v>
      </c>
      <c r="G1589" s="9">
        <v>214200</v>
      </c>
      <c r="H1589" s="9">
        <f t="shared" si="65"/>
        <v>82734.643671120008</v>
      </c>
      <c r="I1589" s="28">
        <f t="shared" si="66"/>
        <v>82734.643671120008</v>
      </c>
      <c r="J1589" s="57">
        <v>0</v>
      </c>
      <c r="K1589" s="49">
        <v>82734.643671120008</v>
      </c>
      <c r="L1589" s="49">
        <v>82734.643671120008</v>
      </c>
    </row>
    <row r="1590" spans="1:12" ht="33" x14ac:dyDescent="0.2">
      <c r="A1590" s="113"/>
      <c r="B1590" s="113"/>
      <c r="C1590" s="113"/>
      <c r="D1590" s="8" t="s">
        <v>1342</v>
      </c>
      <c r="E1590" s="7" t="s">
        <v>17</v>
      </c>
      <c r="F1590" s="9">
        <v>3167598.78</v>
      </c>
      <c r="G1590" s="9">
        <v>261800</v>
      </c>
      <c r="H1590" s="9">
        <f t="shared" si="65"/>
        <v>261800</v>
      </c>
      <c r="I1590" s="28">
        <f t="shared" si="66"/>
        <v>261800</v>
      </c>
      <c r="J1590" s="57">
        <v>0</v>
      </c>
      <c r="K1590" s="49">
        <v>261800</v>
      </c>
      <c r="L1590" s="49">
        <v>261800</v>
      </c>
    </row>
    <row r="1591" spans="1:12" ht="41.25" x14ac:dyDescent="0.2">
      <c r="A1591" s="113"/>
      <c r="B1591" s="113"/>
      <c r="C1591" s="113"/>
      <c r="D1591" s="8" t="s">
        <v>1343</v>
      </c>
      <c r="E1591" s="7" t="s">
        <v>17</v>
      </c>
      <c r="F1591" s="9">
        <v>109531.9145592</v>
      </c>
      <c r="G1591" s="9">
        <v>261800</v>
      </c>
      <c r="H1591" s="9">
        <f t="shared" si="65"/>
        <v>109531.9145592</v>
      </c>
      <c r="I1591" s="28">
        <f t="shared" si="66"/>
        <v>109531.9145592</v>
      </c>
      <c r="J1591" s="57">
        <v>0</v>
      </c>
      <c r="K1591" s="49">
        <v>109531.9145592</v>
      </c>
      <c r="L1591" s="49">
        <v>109531.9145592</v>
      </c>
    </row>
    <row r="1592" spans="1:12" ht="24.75" x14ac:dyDescent="0.2">
      <c r="A1592" s="113"/>
      <c r="B1592" s="113"/>
      <c r="C1592" s="113"/>
      <c r="D1592" s="8" t="s">
        <v>977</v>
      </c>
      <c r="E1592" s="7" t="s">
        <v>17</v>
      </c>
      <c r="F1592" s="9">
        <v>77459.238192000004</v>
      </c>
      <c r="G1592" s="9">
        <v>214200</v>
      </c>
      <c r="H1592" s="9">
        <f t="shared" si="65"/>
        <v>77459.238192000004</v>
      </c>
      <c r="I1592" s="28">
        <f t="shared" si="66"/>
        <v>77459.238192000004</v>
      </c>
      <c r="J1592" s="57">
        <v>0</v>
      </c>
      <c r="K1592" s="49">
        <v>77459.238192000004</v>
      </c>
      <c r="L1592" s="49">
        <v>77459.238192000004</v>
      </c>
    </row>
    <row r="1593" spans="1:12" ht="16.5" customHeight="1" x14ac:dyDescent="0.2">
      <c r="A1593" s="113"/>
      <c r="B1593" s="113"/>
      <c r="C1593" s="113"/>
      <c r="D1593" s="86" t="s">
        <v>81</v>
      </c>
      <c r="E1593" s="87"/>
      <c r="F1593" s="87"/>
      <c r="G1593" s="87"/>
      <c r="H1593" s="87"/>
      <c r="I1593" s="87"/>
      <c r="J1593" s="87"/>
      <c r="K1593" s="87"/>
      <c r="L1593" s="88"/>
    </row>
    <row r="1594" spans="1:12" ht="24.75" x14ac:dyDescent="0.2">
      <c r="A1594" s="113"/>
      <c r="B1594" s="113"/>
      <c r="C1594" s="113"/>
      <c r="D1594" s="8" t="s">
        <v>1344</v>
      </c>
      <c r="E1594" s="85" t="s">
        <v>82</v>
      </c>
      <c r="F1594" s="79">
        <v>5587560</v>
      </c>
      <c r="G1594" s="79">
        <v>781126</v>
      </c>
      <c r="H1594" s="79">
        <f>MIN(F1594,G1594)</f>
        <v>781126</v>
      </c>
      <c r="I1594" s="136">
        <f>H1594</f>
        <v>781126</v>
      </c>
      <c r="J1594" s="138">
        <v>0</v>
      </c>
      <c r="K1594" s="121">
        <v>781126</v>
      </c>
      <c r="L1594" s="121">
        <v>781126</v>
      </c>
    </row>
    <row r="1595" spans="1:12" ht="33" x14ac:dyDescent="0.2">
      <c r="A1595" s="113"/>
      <c r="B1595" s="113"/>
      <c r="C1595" s="113"/>
      <c r="D1595" s="8" t="s">
        <v>1326</v>
      </c>
      <c r="E1595" s="85"/>
      <c r="F1595" s="79"/>
      <c r="G1595" s="79"/>
      <c r="H1595" s="79"/>
      <c r="I1595" s="137"/>
      <c r="J1595" s="138">
        <v>0</v>
      </c>
      <c r="K1595" s="122"/>
      <c r="L1595" s="122"/>
    </row>
    <row r="1596" spans="1:12" ht="33" x14ac:dyDescent="0.2">
      <c r="A1596" s="113"/>
      <c r="B1596" s="113"/>
      <c r="C1596" s="113"/>
      <c r="D1596" s="8" t="s">
        <v>1132</v>
      </c>
      <c r="E1596" s="85"/>
      <c r="F1596" s="79"/>
      <c r="G1596" s="79"/>
      <c r="H1596" s="79"/>
      <c r="I1596" s="137"/>
      <c r="J1596" s="138">
        <v>0</v>
      </c>
      <c r="K1596" s="122"/>
      <c r="L1596" s="122"/>
    </row>
    <row r="1597" spans="1:12" ht="24.75" x14ac:dyDescent="0.2">
      <c r="A1597" s="114"/>
      <c r="B1597" s="114"/>
      <c r="C1597" s="114"/>
      <c r="D1597" s="8" t="s">
        <v>795</v>
      </c>
      <c r="E1597" s="85"/>
      <c r="F1597" s="79"/>
      <c r="G1597" s="79"/>
      <c r="H1597" s="79"/>
      <c r="I1597" s="137"/>
      <c r="J1597" s="138">
        <v>0</v>
      </c>
      <c r="K1597" s="123"/>
      <c r="L1597" s="123"/>
    </row>
    <row r="1598" spans="1:12" ht="24.75" customHeight="1" x14ac:dyDescent="0.2">
      <c r="A1598" s="112">
        <v>28</v>
      </c>
      <c r="B1598" s="112" t="s">
        <v>1345</v>
      </c>
      <c r="C1598" s="112" t="s">
        <v>1346</v>
      </c>
      <c r="D1598" s="86" t="s">
        <v>15</v>
      </c>
      <c r="E1598" s="87"/>
      <c r="F1598" s="87"/>
      <c r="G1598" s="87"/>
      <c r="H1598" s="87"/>
      <c r="I1598" s="87"/>
      <c r="J1598" s="87"/>
      <c r="K1598" s="87"/>
      <c r="L1598" s="88"/>
    </row>
    <row r="1599" spans="1:12" ht="33" x14ac:dyDescent="0.2">
      <c r="A1599" s="113"/>
      <c r="B1599" s="113"/>
      <c r="C1599" s="113"/>
      <c r="D1599" s="8" t="s">
        <v>1347</v>
      </c>
      <c r="E1599" s="7" t="s">
        <v>17</v>
      </c>
      <c r="F1599" s="9">
        <v>331500</v>
      </c>
      <c r="G1599" s="9">
        <v>238000</v>
      </c>
      <c r="H1599" s="9">
        <f>MIN(F1599,G1599)</f>
        <v>238000</v>
      </c>
      <c r="I1599" s="28">
        <f>H1599</f>
        <v>238000</v>
      </c>
      <c r="J1599" s="57">
        <v>0</v>
      </c>
      <c r="K1599" s="49">
        <v>238000</v>
      </c>
      <c r="L1599" s="49">
        <v>238000</v>
      </c>
    </row>
    <row r="1600" spans="1:12" ht="11.25" customHeight="1" x14ac:dyDescent="0.2">
      <c r="A1600" s="113"/>
      <c r="B1600" s="113"/>
      <c r="C1600" s="113"/>
      <c r="D1600" s="8" t="s">
        <v>972</v>
      </c>
      <c r="E1600" s="7" t="s">
        <v>17</v>
      </c>
      <c r="F1600" s="9">
        <v>474300</v>
      </c>
      <c r="G1600" s="9">
        <v>261800</v>
      </c>
      <c r="H1600" s="9">
        <f t="shared" ref="H1600:H1611" si="67">MIN(F1600,G1600)</f>
        <v>261800</v>
      </c>
      <c r="I1600" s="28">
        <f>H1600</f>
        <v>261800</v>
      </c>
      <c r="J1600" s="57">
        <v>0</v>
      </c>
      <c r="K1600" s="49">
        <v>261800</v>
      </c>
      <c r="L1600" s="49">
        <v>261800</v>
      </c>
    </row>
    <row r="1601" spans="1:12" ht="24.75" x14ac:dyDescent="0.2">
      <c r="A1601" s="113"/>
      <c r="B1601" s="113"/>
      <c r="C1601" s="113"/>
      <c r="D1601" s="8" t="s">
        <v>1348</v>
      </c>
      <c r="E1601" s="7" t="s">
        <v>17</v>
      </c>
      <c r="F1601" s="9">
        <v>251940</v>
      </c>
      <c r="G1601" s="9">
        <v>214200</v>
      </c>
      <c r="H1601" s="9">
        <f t="shared" si="67"/>
        <v>214200</v>
      </c>
      <c r="I1601" s="28">
        <f t="shared" ref="I1601:I1611" si="68">H1601</f>
        <v>214200</v>
      </c>
      <c r="J1601" s="57">
        <v>0</v>
      </c>
      <c r="K1601" s="49">
        <v>214200</v>
      </c>
      <c r="L1601" s="49">
        <v>214200</v>
      </c>
    </row>
    <row r="1602" spans="1:12" ht="41.25" x14ac:dyDescent="0.2">
      <c r="A1602" s="113"/>
      <c r="B1602" s="113"/>
      <c r="C1602" s="113"/>
      <c r="D1602" s="8" t="s">
        <v>1349</v>
      </c>
      <c r="E1602" s="7" t="s">
        <v>17</v>
      </c>
      <c r="F1602" s="9">
        <v>45900</v>
      </c>
      <c r="G1602" s="9">
        <v>142800</v>
      </c>
      <c r="H1602" s="9">
        <f t="shared" si="67"/>
        <v>45900</v>
      </c>
      <c r="I1602" s="28">
        <f t="shared" si="68"/>
        <v>45900</v>
      </c>
      <c r="J1602" s="57">
        <v>0</v>
      </c>
      <c r="K1602" s="49">
        <v>45900</v>
      </c>
      <c r="L1602" s="49">
        <v>45900</v>
      </c>
    </row>
    <row r="1603" spans="1:12" ht="33" x14ac:dyDescent="0.2">
      <c r="A1603" s="113"/>
      <c r="B1603" s="113"/>
      <c r="C1603" s="113"/>
      <c r="D1603" s="8" t="s">
        <v>1350</v>
      </c>
      <c r="E1603" s="7" t="s">
        <v>17</v>
      </c>
      <c r="F1603" s="9">
        <v>11999514.6</v>
      </c>
      <c r="G1603" s="9">
        <v>642600</v>
      </c>
      <c r="H1603" s="9">
        <f t="shared" si="67"/>
        <v>642600</v>
      </c>
      <c r="I1603" s="28">
        <f t="shared" si="68"/>
        <v>642600</v>
      </c>
      <c r="J1603" s="57">
        <v>0</v>
      </c>
      <c r="K1603" s="49">
        <v>642600</v>
      </c>
      <c r="L1603" s="49">
        <v>642600</v>
      </c>
    </row>
    <row r="1604" spans="1:12" ht="41.25" x14ac:dyDescent="0.2">
      <c r="A1604" s="113"/>
      <c r="B1604" s="113"/>
      <c r="C1604" s="113"/>
      <c r="D1604" s="8" t="s">
        <v>1351</v>
      </c>
      <c r="E1604" s="7" t="s">
        <v>17</v>
      </c>
      <c r="F1604" s="9">
        <v>392700</v>
      </c>
      <c r="G1604" s="9">
        <v>261800</v>
      </c>
      <c r="H1604" s="9">
        <f t="shared" si="67"/>
        <v>261800</v>
      </c>
      <c r="I1604" s="28">
        <f t="shared" si="68"/>
        <v>261800</v>
      </c>
      <c r="J1604" s="57">
        <v>0</v>
      </c>
      <c r="K1604" s="49">
        <v>261800</v>
      </c>
      <c r="L1604" s="49">
        <v>261800</v>
      </c>
    </row>
    <row r="1605" spans="1:12" ht="24.75" x14ac:dyDescent="0.2">
      <c r="A1605" s="113"/>
      <c r="B1605" s="113"/>
      <c r="C1605" s="113"/>
      <c r="D1605" s="8" t="s">
        <v>1352</v>
      </c>
      <c r="E1605" s="7" t="s">
        <v>17</v>
      </c>
      <c r="F1605" s="9">
        <v>443700</v>
      </c>
      <c r="G1605" s="9">
        <v>214200</v>
      </c>
      <c r="H1605" s="9">
        <f t="shared" si="67"/>
        <v>214200</v>
      </c>
      <c r="I1605" s="28">
        <f t="shared" si="68"/>
        <v>214200</v>
      </c>
      <c r="J1605" s="57">
        <v>0</v>
      </c>
      <c r="K1605" s="49">
        <v>214200</v>
      </c>
      <c r="L1605" s="49">
        <v>214200</v>
      </c>
    </row>
    <row r="1606" spans="1:12" ht="33" x14ac:dyDescent="0.2">
      <c r="A1606" s="113"/>
      <c r="B1606" s="113"/>
      <c r="C1606" s="113"/>
      <c r="D1606" s="8" t="s">
        <v>1049</v>
      </c>
      <c r="E1606" s="7" t="s">
        <v>17</v>
      </c>
      <c r="F1606" s="9">
        <v>1927800</v>
      </c>
      <c r="G1606" s="9">
        <v>380800</v>
      </c>
      <c r="H1606" s="9">
        <f t="shared" si="67"/>
        <v>380800</v>
      </c>
      <c r="I1606" s="28">
        <f t="shared" si="68"/>
        <v>380800</v>
      </c>
      <c r="J1606" s="57">
        <v>0</v>
      </c>
      <c r="K1606" s="49">
        <v>380800</v>
      </c>
      <c r="L1606" s="49">
        <v>380800</v>
      </c>
    </row>
    <row r="1607" spans="1:12" ht="24.75" x14ac:dyDescent="0.2">
      <c r="A1607" s="113"/>
      <c r="B1607" s="113"/>
      <c r="C1607" s="113"/>
      <c r="D1607" s="8" t="s">
        <v>1353</v>
      </c>
      <c r="E1607" s="7" t="s">
        <v>17</v>
      </c>
      <c r="F1607" s="9">
        <v>109531.9145592</v>
      </c>
      <c r="G1607" s="9">
        <v>261800</v>
      </c>
      <c r="H1607" s="9">
        <f t="shared" si="67"/>
        <v>109531.9145592</v>
      </c>
      <c r="I1607" s="28">
        <f t="shared" si="68"/>
        <v>109531.9145592</v>
      </c>
      <c r="J1607" s="57">
        <v>0</v>
      </c>
      <c r="K1607" s="49">
        <v>109531.9145592</v>
      </c>
      <c r="L1607" s="49">
        <v>109531.9145592</v>
      </c>
    </row>
    <row r="1608" spans="1:12" ht="24.75" x14ac:dyDescent="0.2">
      <c r="A1608" s="113"/>
      <c r="B1608" s="113"/>
      <c r="C1608" s="113"/>
      <c r="D1608" s="8" t="s">
        <v>1104</v>
      </c>
      <c r="E1608" s="7" t="s">
        <v>17</v>
      </c>
      <c r="F1608" s="9">
        <v>77459.238192000004</v>
      </c>
      <c r="G1608" s="9">
        <v>214200</v>
      </c>
      <c r="H1608" s="9">
        <f t="shared" si="67"/>
        <v>77459.238192000004</v>
      </c>
      <c r="I1608" s="28">
        <f t="shared" si="68"/>
        <v>77459.238192000004</v>
      </c>
      <c r="J1608" s="57">
        <v>0</v>
      </c>
      <c r="K1608" s="49">
        <v>77459.238192000004</v>
      </c>
      <c r="L1608" s="49">
        <v>77459.238192000004</v>
      </c>
    </row>
    <row r="1609" spans="1:12" ht="33" x14ac:dyDescent="0.2">
      <c r="A1609" s="113"/>
      <c r="B1609" s="113"/>
      <c r="C1609" s="113"/>
      <c r="D1609" s="8" t="s">
        <v>1354</v>
      </c>
      <c r="E1609" s="7" t="s">
        <v>17</v>
      </c>
      <c r="F1609" s="9">
        <v>912900</v>
      </c>
      <c r="G1609" s="9">
        <v>809200</v>
      </c>
      <c r="H1609" s="9">
        <f t="shared" si="67"/>
        <v>809200</v>
      </c>
      <c r="I1609" s="28">
        <f t="shared" si="68"/>
        <v>809200</v>
      </c>
      <c r="J1609" s="57">
        <v>0</v>
      </c>
      <c r="K1609" s="49">
        <v>809200</v>
      </c>
      <c r="L1609" s="49">
        <v>809200</v>
      </c>
    </row>
    <row r="1610" spans="1:12" ht="41.25" x14ac:dyDescent="0.2">
      <c r="A1610" s="113"/>
      <c r="B1610" s="113"/>
      <c r="C1610" s="113"/>
      <c r="D1610" s="8" t="s">
        <v>1355</v>
      </c>
      <c r="E1610" s="7" t="s">
        <v>17</v>
      </c>
      <c r="F1610" s="9">
        <v>234600</v>
      </c>
      <c r="G1610" s="9">
        <v>214200</v>
      </c>
      <c r="H1610" s="9">
        <f t="shared" si="67"/>
        <v>214200</v>
      </c>
      <c r="I1610" s="28">
        <f t="shared" si="68"/>
        <v>214200</v>
      </c>
      <c r="J1610" s="57">
        <v>0</v>
      </c>
      <c r="K1610" s="49">
        <v>214200</v>
      </c>
      <c r="L1610" s="49">
        <v>214200</v>
      </c>
    </row>
    <row r="1611" spans="1:12" ht="33" x14ac:dyDescent="0.2">
      <c r="A1611" s="113"/>
      <c r="B1611" s="113"/>
      <c r="C1611" s="113"/>
      <c r="D1611" s="8" t="s">
        <v>1356</v>
      </c>
      <c r="E1611" s="7" t="s">
        <v>17</v>
      </c>
      <c r="F1611" s="9">
        <v>122400</v>
      </c>
      <c r="G1611" s="9">
        <v>214200</v>
      </c>
      <c r="H1611" s="9">
        <f t="shared" si="67"/>
        <v>122400</v>
      </c>
      <c r="I1611" s="28">
        <f t="shared" si="68"/>
        <v>122400</v>
      </c>
      <c r="J1611" s="57">
        <v>0</v>
      </c>
      <c r="K1611" s="49">
        <v>122400</v>
      </c>
      <c r="L1611" s="49">
        <v>122400</v>
      </c>
    </row>
    <row r="1612" spans="1:12" ht="16.5" customHeight="1" x14ac:dyDescent="0.2">
      <c r="A1612" s="113"/>
      <c r="B1612" s="113"/>
      <c r="C1612" s="113"/>
      <c r="D1612" s="86" t="s">
        <v>81</v>
      </c>
      <c r="E1612" s="87"/>
      <c r="F1612" s="87"/>
      <c r="G1612" s="87"/>
      <c r="H1612" s="87"/>
      <c r="I1612" s="87"/>
      <c r="J1612" s="87"/>
      <c r="K1612" s="87"/>
      <c r="L1612" s="88"/>
    </row>
    <row r="1613" spans="1:12" ht="24.75" x14ac:dyDescent="0.2">
      <c r="A1613" s="113"/>
      <c r="B1613" s="113"/>
      <c r="C1613" s="113"/>
      <c r="D1613" s="8" t="s">
        <v>1344</v>
      </c>
      <c r="E1613" s="153" t="s">
        <v>82</v>
      </c>
      <c r="F1613" s="79">
        <v>109531.9145592</v>
      </c>
      <c r="G1613" s="79">
        <v>369186</v>
      </c>
      <c r="H1613" s="79">
        <f>MIN(F1613,G1613)</f>
        <v>109531.9145592</v>
      </c>
      <c r="I1613" s="136">
        <f>H1613</f>
        <v>109531.9145592</v>
      </c>
      <c r="J1613" s="150">
        <v>0</v>
      </c>
      <c r="K1613" s="121">
        <v>109531.9145592</v>
      </c>
      <c r="L1613" s="121">
        <v>109531.9145592</v>
      </c>
    </row>
    <row r="1614" spans="1:12" ht="33" x14ac:dyDescent="0.2">
      <c r="A1614" s="113"/>
      <c r="B1614" s="113"/>
      <c r="C1614" s="113"/>
      <c r="D1614" s="8" t="s">
        <v>1326</v>
      </c>
      <c r="E1614" s="154"/>
      <c r="F1614" s="79">
        <v>0</v>
      </c>
      <c r="G1614" s="79"/>
      <c r="H1614" s="79">
        <v>0</v>
      </c>
      <c r="I1614" s="137"/>
      <c r="J1614" s="151"/>
      <c r="K1614" s="122"/>
      <c r="L1614" s="122"/>
    </row>
    <row r="1615" spans="1:12" ht="33" x14ac:dyDescent="0.2">
      <c r="A1615" s="113"/>
      <c r="B1615" s="113"/>
      <c r="C1615" s="113"/>
      <c r="D1615" s="8" t="s">
        <v>1132</v>
      </c>
      <c r="E1615" s="155"/>
      <c r="F1615" s="79">
        <v>0</v>
      </c>
      <c r="G1615" s="79"/>
      <c r="H1615" s="79">
        <v>0</v>
      </c>
      <c r="I1615" s="137"/>
      <c r="J1615" s="152"/>
      <c r="K1615" s="123"/>
      <c r="L1615" s="123"/>
    </row>
    <row r="1616" spans="1:12" ht="24.75" x14ac:dyDescent="0.2">
      <c r="A1616" s="113"/>
      <c r="B1616" s="113"/>
      <c r="C1616" s="113"/>
      <c r="D1616" s="8" t="s">
        <v>795</v>
      </c>
      <c r="E1616" s="153" t="s">
        <v>82</v>
      </c>
      <c r="F1616" s="79">
        <v>107384.22996</v>
      </c>
      <c r="G1616" s="79"/>
      <c r="H1616" s="79">
        <v>107384.22996</v>
      </c>
      <c r="I1616" s="137"/>
      <c r="J1616" s="150">
        <v>0</v>
      </c>
      <c r="K1616" s="121">
        <v>107384.22996</v>
      </c>
      <c r="L1616" s="121">
        <v>107384.22996</v>
      </c>
    </row>
    <row r="1617" spans="1:12" ht="33" x14ac:dyDescent="0.2">
      <c r="A1617" s="113"/>
      <c r="B1617" s="113"/>
      <c r="C1617" s="113"/>
      <c r="D1617" s="8" t="s">
        <v>1357</v>
      </c>
      <c r="E1617" s="154"/>
      <c r="F1617" s="79">
        <v>0</v>
      </c>
      <c r="G1617" s="79"/>
      <c r="H1617" s="79">
        <v>0</v>
      </c>
      <c r="I1617" s="137"/>
      <c r="J1617" s="151"/>
      <c r="K1617" s="122"/>
      <c r="L1617" s="122"/>
    </row>
    <row r="1618" spans="1:12" ht="24.75" x14ac:dyDescent="0.2">
      <c r="A1618" s="113"/>
      <c r="B1618" s="113"/>
      <c r="C1618" s="113"/>
      <c r="D1618" s="8" t="s">
        <v>905</v>
      </c>
      <c r="E1618" s="154"/>
      <c r="F1618" s="79">
        <v>0</v>
      </c>
      <c r="G1618" s="79"/>
      <c r="H1618" s="79">
        <v>0</v>
      </c>
      <c r="I1618" s="137"/>
      <c r="J1618" s="151"/>
      <c r="K1618" s="122"/>
      <c r="L1618" s="122"/>
    </row>
    <row r="1619" spans="1:12" ht="49.5" x14ac:dyDescent="0.2">
      <c r="A1619" s="113"/>
      <c r="B1619" s="113"/>
      <c r="C1619" s="113"/>
      <c r="D1619" s="8" t="s">
        <v>1358</v>
      </c>
      <c r="E1619" s="154"/>
      <c r="F1619" s="79">
        <v>0</v>
      </c>
      <c r="G1619" s="79"/>
      <c r="H1619" s="79">
        <v>0</v>
      </c>
      <c r="I1619" s="137"/>
      <c r="J1619" s="151"/>
      <c r="K1619" s="122"/>
      <c r="L1619" s="122"/>
    </row>
    <row r="1620" spans="1:12" ht="33" x14ac:dyDescent="0.2">
      <c r="A1620" s="113"/>
      <c r="B1620" s="113"/>
      <c r="C1620" s="113"/>
      <c r="D1620" s="8" t="s">
        <v>1288</v>
      </c>
      <c r="E1620" s="154"/>
      <c r="F1620" s="79">
        <v>0</v>
      </c>
      <c r="G1620" s="79"/>
      <c r="H1620" s="79">
        <v>0</v>
      </c>
      <c r="I1620" s="137"/>
      <c r="J1620" s="151"/>
      <c r="K1620" s="122"/>
      <c r="L1620" s="122"/>
    </row>
    <row r="1621" spans="1:12" ht="33" x14ac:dyDescent="0.2">
      <c r="A1621" s="113"/>
      <c r="B1621" s="113"/>
      <c r="C1621" s="113"/>
      <c r="D1621" s="8" t="s">
        <v>793</v>
      </c>
      <c r="E1621" s="154"/>
      <c r="F1621" s="79">
        <v>0</v>
      </c>
      <c r="G1621" s="79"/>
      <c r="H1621" s="79">
        <v>0</v>
      </c>
      <c r="I1621" s="137"/>
      <c r="J1621" s="151"/>
      <c r="K1621" s="122"/>
      <c r="L1621" s="122"/>
    </row>
    <row r="1622" spans="1:12" ht="24.75" x14ac:dyDescent="0.2">
      <c r="A1622" s="114"/>
      <c r="B1622" s="114"/>
      <c r="C1622" s="114"/>
      <c r="D1622" s="8" t="s">
        <v>788</v>
      </c>
      <c r="E1622" s="155"/>
      <c r="F1622" s="79">
        <v>0</v>
      </c>
      <c r="G1622" s="79"/>
      <c r="H1622" s="79">
        <v>0</v>
      </c>
      <c r="I1622" s="137"/>
      <c r="J1622" s="152"/>
      <c r="K1622" s="123"/>
      <c r="L1622" s="123"/>
    </row>
    <row r="1623" spans="1:12" ht="24.75" customHeight="1" x14ac:dyDescent="0.2">
      <c r="A1623" s="112">
        <v>29</v>
      </c>
      <c r="B1623" s="112" t="s">
        <v>1359</v>
      </c>
      <c r="C1623" s="112" t="s">
        <v>1360</v>
      </c>
      <c r="D1623" s="86" t="s">
        <v>15</v>
      </c>
      <c r="E1623" s="87"/>
      <c r="F1623" s="87"/>
      <c r="G1623" s="87"/>
      <c r="H1623" s="87"/>
      <c r="I1623" s="87"/>
      <c r="J1623" s="87"/>
      <c r="K1623" s="87"/>
      <c r="L1623" s="88"/>
    </row>
    <row r="1624" spans="1:12" ht="33" x14ac:dyDescent="0.2">
      <c r="A1624" s="113"/>
      <c r="B1624" s="113"/>
      <c r="C1624" s="113"/>
      <c r="D1624" s="8" t="s">
        <v>1361</v>
      </c>
      <c r="E1624" s="7" t="s">
        <v>17</v>
      </c>
      <c r="F1624" s="9">
        <v>1243180</v>
      </c>
      <c r="G1624" s="9">
        <v>261800</v>
      </c>
      <c r="H1624" s="9">
        <f>MIN(F1624,G1624)</f>
        <v>261800</v>
      </c>
      <c r="I1624" s="28">
        <f>H1624</f>
        <v>261800</v>
      </c>
      <c r="J1624" s="57">
        <v>0</v>
      </c>
      <c r="K1624" s="49">
        <v>261800</v>
      </c>
      <c r="L1624" s="49">
        <v>261800</v>
      </c>
    </row>
    <row r="1625" spans="1:12" ht="33" x14ac:dyDescent="0.2">
      <c r="A1625" s="113"/>
      <c r="B1625" s="113"/>
      <c r="C1625" s="113"/>
      <c r="D1625" s="8" t="s">
        <v>1362</v>
      </c>
      <c r="E1625" s="7" t="s">
        <v>17</v>
      </c>
      <c r="F1625" s="9">
        <v>99238.86</v>
      </c>
      <c r="G1625" s="9">
        <v>380800</v>
      </c>
      <c r="H1625" s="9">
        <f t="shared" ref="H1625:H1635" si="69">MIN(F1625,G1625)</f>
        <v>99238.86</v>
      </c>
      <c r="I1625" s="28" t="e">
        <f>AVERAGE(#REF!,H1625)</f>
        <v>#REF!</v>
      </c>
      <c r="J1625" s="57">
        <v>73039.244999999995</v>
      </c>
      <c r="K1625" s="49">
        <v>99238.86</v>
      </c>
      <c r="L1625" s="49">
        <v>99238.86</v>
      </c>
    </row>
    <row r="1626" spans="1:12" ht="33" x14ac:dyDescent="0.2">
      <c r="A1626" s="113"/>
      <c r="B1626" s="113"/>
      <c r="C1626" s="113"/>
      <c r="D1626" s="8" t="s">
        <v>1363</v>
      </c>
      <c r="E1626" s="7" t="s">
        <v>17</v>
      </c>
      <c r="F1626" s="9">
        <v>516042.07199999999</v>
      </c>
      <c r="G1626" s="9">
        <v>499800</v>
      </c>
      <c r="H1626" s="9">
        <f t="shared" si="69"/>
        <v>499800</v>
      </c>
      <c r="I1626" s="28" t="e">
        <f>AVERAGE(#REF!,H1626)</f>
        <v>#REF!</v>
      </c>
      <c r="J1626" s="57">
        <v>379804.07400000002</v>
      </c>
      <c r="K1626" s="49">
        <v>499800</v>
      </c>
      <c r="L1626" s="49">
        <v>499800</v>
      </c>
    </row>
    <row r="1627" spans="1:12" ht="24.75" x14ac:dyDescent="0.2">
      <c r="A1627" s="113"/>
      <c r="B1627" s="113"/>
      <c r="C1627" s="113"/>
      <c r="D1627" s="8" t="s">
        <v>1364</v>
      </c>
      <c r="E1627" s="7" t="s">
        <v>17</v>
      </c>
      <c r="F1627" s="9">
        <v>109531.9145592</v>
      </c>
      <c r="G1627" s="9">
        <v>261800</v>
      </c>
      <c r="H1627" s="9">
        <f t="shared" si="69"/>
        <v>109531.9145592</v>
      </c>
      <c r="I1627" s="28">
        <f>H1627</f>
        <v>109531.9145592</v>
      </c>
      <c r="J1627" s="57">
        <v>0</v>
      </c>
      <c r="K1627" s="49">
        <v>109531.9145592</v>
      </c>
      <c r="L1627" s="49">
        <v>109531.9145592</v>
      </c>
    </row>
    <row r="1628" spans="1:12" ht="41.25" x14ac:dyDescent="0.2">
      <c r="A1628" s="113"/>
      <c r="B1628" s="113"/>
      <c r="C1628" s="113"/>
      <c r="D1628" s="8" t="s">
        <v>1365</v>
      </c>
      <c r="E1628" s="7" t="s">
        <v>17</v>
      </c>
      <c r="F1628" s="9">
        <v>346968</v>
      </c>
      <c r="G1628" s="9">
        <v>214200</v>
      </c>
      <c r="H1628" s="9">
        <f t="shared" si="69"/>
        <v>214200</v>
      </c>
      <c r="I1628" s="28">
        <f t="shared" ref="I1628:I1629" si="70">H1628</f>
        <v>214200</v>
      </c>
      <c r="J1628" s="57">
        <v>0</v>
      </c>
      <c r="K1628" s="49">
        <v>214200</v>
      </c>
      <c r="L1628" s="49">
        <v>214200</v>
      </c>
    </row>
    <row r="1629" spans="1:12" ht="49.5" x14ac:dyDescent="0.2">
      <c r="A1629" s="113"/>
      <c r="B1629" s="113"/>
      <c r="C1629" s="113"/>
      <c r="D1629" s="8" t="s">
        <v>1366</v>
      </c>
      <c r="E1629" s="7" t="s">
        <v>17</v>
      </c>
      <c r="F1629" s="9">
        <v>821100</v>
      </c>
      <c r="G1629" s="9">
        <v>238000</v>
      </c>
      <c r="H1629" s="9">
        <f t="shared" si="69"/>
        <v>238000</v>
      </c>
      <c r="I1629" s="28">
        <f t="shared" si="70"/>
        <v>238000</v>
      </c>
      <c r="J1629" s="57">
        <v>0</v>
      </c>
      <c r="K1629" s="49">
        <v>238000</v>
      </c>
      <c r="L1629" s="49">
        <v>238000</v>
      </c>
    </row>
    <row r="1630" spans="1:12" ht="41.25" x14ac:dyDescent="0.2">
      <c r="A1630" s="113"/>
      <c r="B1630" s="113"/>
      <c r="C1630" s="113"/>
      <c r="D1630" s="8" t="s">
        <v>1367</v>
      </c>
      <c r="E1630" s="7" t="s">
        <v>17</v>
      </c>
      <c r="F1630" s="9">
        <v>43155.672252000004</v>
      </c>
      <c r="G1630" s="9">
        <v>214200</v>
      </c>
      <c r="H1630" s="9">
        <f t="shared" si="69"/>
        <v>43155.672252000004</v>
      </c>
      <c r="I1630" s="28" t="e">
        <f>AVERAGE(#REF!,H1630)</f>
        <v>#REF!</v>
      </c>
      <c r="J1630" s="57">
        <v>31762.333009000002</v>
      </c>
      <c r="K1630" s="49">
        <v>43155.672252000004</v>
      </c>
      <c r="L1630" s="49">
        <v>43155.672252000004</v>
      </c>
    </row>
    <row r="1631" spans="1:12" ht="33" x14ac:dyDescent="0.2">
      <c r="A1631" s="113"/>
      <c r="B1631" s="113"/>
      <c r="C1631" s="113"/>
      <c r="D1631" s="8" t="s">
        <v>1368</v>
      </c>
      <c r="E1631" s="7" t="s">
        <v>17</v>
      </c>
      <c r="F1631" s="9">
        <v>494700</v>
      </c>
      <c r="G1631" s="9">
        <v>809200</v>
      </c>
      <c r="H1631" s="9">
        <f t="shared" si="69"/>
        <v>494700</v>
      </c>
      <c r="I1631" s="28">
        <f>H1631</f>
        <v>494700</v>
      </c>
      <c r="J1631" s="57">
        <v>0</v>
      </c>
      <c r="K1631" s="49">
        <v>494700</v>
      </c>
      <c r="L1631" s="49">
        <v>494700</v>
      </c>
    </row>
    <row r="1632" spans="1:12" ht="33" x14ac:dyDescent="0.2">
      <c r="A1632" s="113"/>
      <c r="B1632" s="113"/>
      <c r="C1632" s="113"/>
      <c r="D1632" s="8" t="s">
        <v>1369</v>
      </c>
      <c r="E1632" s="7" t="s">
        <v>17</v>
      </c>
      <c r="F1632" s="9">
        <v>382500</v>
      </c>
      <c r="G1632" s="9">
        <v>380800</v>
      </c>
      <c r="H1632" s="9">
        <f t="shared" si="69"/>
        <v>380800</v>
      </c>
      <c r="I1632" s="28">
        <f t="shared" ref="I1632:I1633" si="71">H1632</f>
        <v>380800</v>
      </c>
      <c r="J1632" s="57">
        <v>0</v>
      </c>
      <c r="K1632" s="49">
        <v>380800</v>
      </c>
      <c r="L1632" s="49">
        <v>380800</v>
      </c>
    </row>
    <row r="1633" spans="1:12" ht="33" x14ac:dyDescent="0.2">
      <c r="A1633" s="113"/>
      <c r="B1633" s="113"/>
      <c r="C1633" s="113"/>
      <c r="D1633" s="8" t="s">
        <v>1370</v>
      </c>
      <c r="E1633" s="7" t="s">
        <v>17</v>
      </c>
      <c r="F1633" s="9">
        <v>333540</v>
      </c>
      <c r="G1633" s="9">
        <v>261800</v>
      </c>
      <c r="H1633" s="9">
        <f t="shared" si="69"/>
        <v>261800</v>
      </c>
      <c r="I1633" s="28">
        <f t="shared" si="71"/>
        <v>261800</v>
      </c>
      <c r="J1633" s="57">
        <v>0</v>
      </c>
      <c r="K1633" s="49">
        <v>261800</v>
      </c>
      <c r="L1633" s="49">
        <v>261800</v>
      </c>
    </row>
    <row r="1634" spans="1:12" ht="11.25" customHeight="1" x14ac:dyDescent="0.2">
      <c r="A1634" s="113"/>
      <c r="B1634" s="113"/>
      <c r="C1634" s="113"/>
      <c r="D1634" s="8" t="s">
        <v>1371</v>
      </c>
      <c r="E1634" s="7" t="s">
        <v>17</v>
      </c>
      <c r="F1634" s="9">
        <v>82734.643671120008</v>
      </c>
      <c r="G1634" s="9">
        <v>214200</v>
      </c>
      <c r="H1634" s="9">
        <f t="shared" si="69"/>
        <v>82734.643671120008</v>
      </c>
      <c r="I1634" s="28" t="e">
        <f>AVERAGE(#REF!,H1634)</f>
        <v>#REF!</v>
      </c>
      <c r="J1634" s="57">
        <v>60892.234242540006</v>
      </c>
      <c r="K1634" s="49">
        <v>82734.643671120008</v>
      </c>
      <c r="L1634" s="49">
        <v>82734.643671120008</v>
      </c>
    </row>
    <row r="1635" spans="1:12" ht="33" x14ac:dyDescent="0.2">
      <c r="A1635" s="113"/>
      <c r="B1635" s="113"/>
      <c r="C1635" s="113"/>
      <c r="D1635" s="8" t="s">
        <v>1372</v>
      </c>
      <c r="E1635" s="7" t="s">
        <v>17</v>
      </c>
      <c r="F1635" s="9">
        <v>385560</v>
      </c>
      <c r="G1635" s="9">
        <v>214200</v>
      </c>
      <c r="H1635" s="9">
        <f t="shared" si="69"/>
        <v>214200</v>
      </c>
      <c r="I1635" s="28">
        <f>H1635</f>
        <v>214200</v>
      </c>
      <c r="J1635" s="57">
        <v>0</v>
      </c>
      <c r="K1635" s="49">
        <v>214200</v>
      </c>
      <c r="L1635" s="49">
        <v>214200</v>
      </c>
    </row>
    <row r="1636" spans="1:12" ht="16.5" customHeight="1" x14ac:dyDescent="0.2">
      <c r="A1636" s="113"/>
      <c r="B1636" s="113"/>
      <c r="C1636" s="113"/>
      <c r="D1636" s="86" t="s">
        <v>81</v>
      </c>
      <c r="E1636" s="87"/>
      <c r="F1636" s="87"/>
      <c r="G1636" s="87"/>
      <c r="H1636" s="87"/>
      <c r="I1636" s="87"/>
      <c r="J1636" s="87"/>
      <c r="K1636" s="87"/>
      <c r="L1636" s="88"/>
    </row>
    <row r="1637" spans="1:12" ht="24.75" x14ac:dyDescent="0.2">
      <c r="A1637" s="113"/>
      <c r="B1637" s="113"/>
      <c r="C1637" s="113"/>
      <c r="D1637" s="8" t="s">
        <v>1344</v>
      </c>
      <c r="E1637" s="77" t="s">
        <v>82</v>
      </c>
      <c r="F1637" s="79">
        <v>211709.568</v>
      </c>
      <c r="G1637" s="79">
        <v>305711</v>
      </c>
      <c r="H1637" s="79">
        <f>MIN(F1637,G1637)</f>
        <v>211709.568</v>
      </c>
      <c r="I1637" s="136" t="e">
        <f>AVERAGE(#REF!,H1637)</f>
        <v>#REF!</v>
      </c>
      <c r="J1637" s="138">
        <v>155817.05600000001</v>
      </c>
      <c r="K1637" s="121">
        <v>211709.568</v>
      </c>
      <c r="L1637" s="121">
        <v>211709.568</v>
      </c>
    </row>
    <row r="1638" spans="1:12" ht="24.75" x14ac:dyDescent="0.2">
      <c r="A1638" s="113"/>
      <c r="B1638" s="113"/>
      <c r="C1638" s="113"/>
      <c r="D1638" s="8" t="s">
        <v>795</v>
      </c>
      <c r="E1638" s="77"/>
      <c r="F1638" s="79"/>
      <c r="G1638" s="79"/>
      <c r="H1638" s="79"/>
      <c r="I1638" s="137"/>
      <c r="J1638" s="138"/>
      <c r="K1638" s="122"/>
      <c r="L1638" s="122"/>
    </row>
    <row r="1639" spans="1:12" ht="41.25" x14ac:dyDescent="0.2">
      <c r="A1639" s="113"/>
      <c r="B1639" s="113"/>
      <c r="C1639" s="113"/>
      <c r="D1639" s="8" t="s">
        <v>1373</v>
      </c>
      <c r="E1639" s="77"/>
      <c r="F1639" s="79"/>
      <c r="G1639" s="79"/>
      <c r="H1639" s="79"/>
      <c r="I1639" s="137"/>
      <c r="J1639" s="138"/>
      <c r="K1639" s="122"/>
      <c r="L1639" s="122"/>
    </row>
    <row r="1640" spans="1:12" ht="33" x14ac:dyDescent="0.2">
      <c r="A1640" s="113"/>
      <c r="B1640" s="113"/>
      <c r="C1640" s="113"/>
      <c r="D1640" s="8" t="s">
        <v>1374</v>
      </c>
      <c r="E1640" s="77"/>
      <c r="F1640" s="79"/>
      <c r="G1640" s="79"/>
      <c r="H1640" s="79"/>
      <c r="I1640" s="137"/>
      <c r="J1640" s="138"/>
      <c r="K1640" s="122"/>
      <c r="L1640" s="122"/>
    </row>
    <row r="1641" spans="1:12" ht="33" x14ac:dyDescent="0.2">
      <c r="A1641" s="113"/>
      <c r="B1641" s="113"/>
      <c r="C1641" s="113"/>
      <c r="D1641" s="8" t="s">
        <v>1288</v>
      </c>
      <c r="E1641" s="77"/>
      <c r="F1641" s="79"/>
      <c r="G1641" s="79"/>
      <c r="H1641" s="79"/>
      <c r="I1641" s="137"/>
      <c r="J1641" s="138"/>
      <c r="K1641" s="122"/>
      <c r="L1641" s="122"/>
    </row>
    <row r="1642" spans="1:12" ht="33" x14ac:dyDescent="0.2">
      <c r="A1642" s="113"/>
      <c r="B1642" s="113"/>
      <c r="C1642" s="113"/>
      <c r="D1642" s="8" t="s">
        <v>793</v>
      </c>
      <c r="E1642" s="77"/>
      <c r="F1642" s="79"/>
      <c r="G1642" s="79"/>
      <c r="H1642" s="79"/>
      <c r="I1642" s="137"/>
      <c r="J1642" s="138"/>
      <c r="K1642" s="122"/>
      <c r="L1642" s="122"/>
    </row>
    <row r="1643" spans="1:12" ht="33" x14ac:dyDescent="0.2">
      <c r="A1643" s="113"/>
      <c r="B1643" s="113"/>
      <c r="C1643" s="113"/>
      <c r="D1643" s="8" t="s">
        <v>1375</v>
      </c>
      <c r="E1643" s="77"/>
      <c r="F1643" s="79"/>
      <c r="G1643" s="79"/>
      <c r="H1643" s="79"/>
      <c r="I1643" s="137"/>
      <c r="J1643" s="138"/>
      <c r="K1643" s="122"/>
      <c r="L1643" s="122"/>
    </row>
    <row r="1644" spans="1:12" ht="24.75" x14ac:dyDescent="0.2">
      <c r="A1644" s="114"/>
      <c r="B1644" s="114"/>
      <c r="C1644" s="114"/>
      <c r="D1644" s="8" t="s">
        <v>788</v>
      </c>
      <c r="E1644" s="77"/>
      <c r="F1644" s="79"/>
      <c r="G1644" s="79"/>
      <c r="H1644" s="79"/>
      <c r="I1644" s="137"/>
      <c r="J1644" s="138"/>
      <c r="K1644" s="123"/>
      <c r="L1644" s="123"/>
    </row>
    <row r="1645" spans="1:12" ht="24.75" customHeight="1" x14ac:dyDescent="0.2">
      <c r="A1645" s="112">
        <v>30</v>
      </c>
      <c r="B1645" s="112" t="s">
        <v>1376</v>
      </c>
      <c r="C1645" s="112" t="s">
        <v>1377</v>
      </c>
      <c r="D1645" s="86" t="s">
        <v>15</v>
      </c>
      <c r="E1645" s="87"/>
      <c r="F1645" s="87"/>
      <c r="G1645" s="87"/>
      <c r="H1645" s="87"/>
      <c r="I1645" s="87"/>
      <c r="J1645" s="87"/>
      <c r="K1645" s="87"/>
      <c r="L1645" s="88"/>
    </row>
    <row r="1646" spans="1:12" ht="16.5" x14ac:dyDescent="0.2">
      <c r="A1646" s="113"/>
      <c r="B1646" s="113"/>
      <c r="C1646" s="113"/>
      <c r="D1646" s="8" t="s">
        <v>1378</v>
      </c>
      <c r="E1646" s="7" t="s">
        <v>17</v>
      </c>
      <c r="F1646" s="9">
        <v>57058.374945599993</v>
      </c>
      <c r="G1646" s="9">
        <v>261800</v>
      </c>
      <c r="H1646" s="9">
        <f>MIN(F1646,G1646)</f>
        <v>57058.374945599993</v>
      </c>
      <c r="I1646" s="28">
        <f>H1646</f>
        <v>57058.374945599993</v>
      </c>
      <c r="J1646" s="57">
        <v>0</v>
      </c>
      <c r="K1646" s="49">
        <v>57058.374945599993</v>
      </c>
      <c r="L1646" s="49">
        <v>57058.374945599993</v>
      </c>
    </row>
    <row r="1647" spans="1:12" ht="24.75" x14ac:dyDescent="0.2">
      <c r="A1647" s="113"/>
      <c r="B1647" s="113"/>
      <c r="C1647" s="113"/>
      <c r="D1647" s="8" t="s">
        <v>1379</v>
      </c>
      <c r="E1647" s="7" t="s">
        <v>17</v>
      </c>
      <c r="F1647" s="9">
        <v>487560</v>
      </c>
      <c r="G1647" s="9">
        <v>238000</v>
      </c>
      <c r="H1647" s="9">
        <f t="shared" ref="H1647:H1654" si="72">MIN(F1647,G1647)</f>
        <v>238000</v>
      </c>
      <c r="I1647" s="28" t="e">
        <f>AVERAGE(#REF!,H1647)</f>
        <v>#REF!</v>
      </c>
      <c r="J1647" s="57">
        <v>103266.7800074</v>
      </c>
      <c r="K1647" s="49">
        <v>238000</v>
      </c>
      <c r="L1647" s="49">
        <v>238000</v>
      </c>
    </row>
    <row r="1648" spans="1:12" ht="41.25" x14ac:dyDescent="0.2">
      <c r="A1648" s="113"/>
      <c r="B1648" s="113"/>
      <c r="C1648" s="113"/>
      <c r="D1648" s="8" t="s">
        <v>1380</v>
      </c>
      <c r="E1648" s="7" t="s">
        <v>17</v>
      </c>
      <c r="F1648" s="9">
        <v>180183.36695519998</v>
      </c>
      <c r="G1648" s="9">
        <v>214200</v>
      </c>
      <c r="H1648" s="9">
        <f t="shared" si="72"/>
        <v>180183.36695519998</v>
      </c>
      <c r="I1648" s="28" t="e">
        <f>AVERAGE(#REF!,H1648)</f>
        <v>#REF!</v>
      </c>
      <c r="J1648" s="57">
        <v>32269.712297599999</v>
      </c>
      <c r="K1648" s="49">
        <v>180183.36695519998</v>
      </c>
      <c r="L1648" s="49">
        <v>180183.36695519998</v>
      </c>
    </row>
    <row r="1649" spans="1:12" ht="41.25" x14ac:dyDescent="0.2">
      <c r="A1649" s="113"/>
      <c r="B1649" s="113"/>
      <c r="C1649" s="113"/>
      <c r="D1649" s="8" t="s">
        <v>1381</v>
      </c>
      <c r="E1649" s="7" t="s">
        <v>17</v>
      </c>
      <c r="F1649" s="9">
        <v>908330.4</v>
      </c>
      <c r="G1649" s="9">
        <v>809200</v>
      </c>
      <c r="H1649" s="9">
        <f t="shared" si="72"/>
        <v>809200</v>
      </c>
      <c r="I1649" s="28" t="e">
        <f>AVERAGE(#REF!,H1649)</f>
        <v>#REF!</v>
      </c>
      <c r="J1649" s="57">
        <v>322705.88768539997</v>
      </c>
      <c r="K1649" s="49">
        <v>809200</v>
      </c>
      <c r="L1649" s="49">
        <v>809200</v>
      </c>
    </row>
    <row r="1650" spans="1:12" ht="41.25" x14ac:dyDescent="0.2">
      <c r="A1650" s="113"/>
      <c r="B1650" s="113"/>
      <c r="C1650" s="113"/>
      <c r="D1650" s="8" t="s">
        <v>1382</v>
      </c>
      <c r="E1650" s="7" t="s">
        <v>17</v>
      </c>
      <c r="F1650" s="9">
        <v>1306335.3647568</v>
      </c>
      <c r="G1650" s="9">
        <v>380800</v>
      </c>
      <c r="H1650" s="9">
        <f t="shared" si="72"/>
        <v>380800</v>
      </c>
      <c r="I1650" s="28" t="e">
        <f>AVERAGE(#REF!,H1650)</f>
        <v>#REF!</v>
      </c>
      <c r="J1650" s="57">
        <v>32269.712297599999</v>
      </c>
      <c r="K1650" s="49">
        <v>380800</v>
      </c>
      <c r="L1650" s="49">
        <v>380800</v>
      </c>
    </row>
    <row r="1651" spans="1:12" ht="24.75" x14ac:dyDescent="0.2">
      <c r="A1651" s="113"/>
      <c r="B1651" s="113"/>
      <c r="C1651" s="113"/>
      <c r="D1651" s="8" t="s">
        <v>1383</v>
      </c>
      <c r="E1651" s="7" t="s">
        <v>17</v>
      </c>
      <c r="F1651" s="9">
        <v>351900</v>
      </c>
      <c r="G1651" s="9">
        <v>214200</v>
      </c>
      <c r="H1651" s="9">
        <f t="shared" si="72"/>
        <v>214200</v>
      </c>
      <c r="I1651" s="28" t="e">
        <f>AVERAGE(#REF!,H1651)</f>
        <v>#REF!</v>
      </c>
      <c r="J1651" s="57">
        <v>19362.216921199997</v>
      </c>
      <c r="K1651" s="49">
        <v>214200</v>
      </c>
      <c r="L1651" s="49">
        <v>214200</v>
      </c>
    </row>
    <row r="1652" spans="1:12" ht="33" x14ac:dyDescent="0.2">
      <c r="A1652" s="113"/>
      <c r="B1652" s="113"/>
      <c r="C1652" s="113"/>
      <c r="D1652" s="8" t="s">
        <v>1384</v>
      </c>
      <c r="E1652" s="7" t="s">
        <v>17</v>
      </c>
      <c r="F1652" s="9">
        <v>67569.754996799995</v>
      </c>
      <c r="G1652" s="9">
        <v>261800</v>
      </c>
      <c r="H1652" s="9">
        <f t="shared" si="72"/>
        <v>67569.754996799995</v>
      </c>
      <c r="I1652" s="28" t="e">
        <f>AVERAGE(#REF!,H1652)</f>
        <v>#REF!</v>
      </c>
      <c r="J1652" s="57">
        <v>58087.624620199997</v>
      </c>
      <c r="K1652" s="49">
        <v>67569.754996799995</v>
      </c>
      <c r="L1652" s="49">
        <v>67569.754996799995</v>
      </c>
    </row>
    <row r="1653" spans="1:12" ht="41.25" x14ac:dyDescent="0.2">
      <c r="A1653" s="113"/>
      <c r="B1653" s="113"/>
      <c r="C1653" s="113"/>
      <c r="D1653" s="8" t="s">
        <v>1385</v>
      </c>
      <c r="E1653" s="7" t="s">
        <v>17</v>
      </c>
      <c r="F1653" s="9">
        <v>6991080</v>
      </c>
      <c r="G1653" s="9">
        <v>499800</v>
      </c>
      <c r="H1653" s="9">
        <f t="shared" si="72"/>
        <v>499800</v>
      </c>
      <c r="I1653" s="28" t="e">
        <f>AVERAGE(#REF!,H1653)</f>
        <v>#REF!</v>
      </c>
      <c r="J1653" s="57">
        <v>921650.09538719989</v>
      </c>
      <c r="K1653" s="49">
        <v>499800</v>
      </c>
      <c r="L1653" s="49">
        <v>499800</v>
      </c>
    </row>
    <row r="1654" spans="1:12" ht="41.25" x14ac:dyDescent="0.2">
      <c r="A1654" s="113"/>
      <c r="B1654" s="113"/>
      <c r="C1654" s="113"/>
      <c r="D1654" s="8" t="s">
        <v>1386</v>
      </c>
      <c r="E1654" s="7" t="s">
        <v>17</v>
      </c>
      <c r="F1654" s="9">
        <v>374694.17892480001</v>
      </c>
      <c r="G1654" s="9">
        <v>499800</v>
      </c>
      <c r="H1654" s="9">
        <f t="shared" si="72"/>
        <v>374694.17892480001</v>
      </c>
      <c r="I1654" s="28" t="e">
        <f>AVERAGE(#REF!,H1654)</f>
        <v>#REF!</v>
      </c>
      <c r="J1654" s="57">
        <v>451789.60615879996</v>
      </c>
      <c r="K1654" s="49">
        <v>374694.17892480001</v>
      </c>
      <c r="L1654" s="49">
        <v>374694.17892480001</v>
      </c>
    </row>
    <row r="1655" spans="1:12" ht="16.5" customHeight="1" x14ac:dyDescent="0.2">
      <c r="A1655" s="113"/>
      <c r="B1655" s="113"/>
      <c r="C1655" s="113"/>
      <c r="D1655" s="86" t="s">
        <v>81</v>
      </c>
      <c r="E1655" s="87"/>
      <c r="F1655" s="87"/>
      <c r="G1655" s="87"/>
      <c r="H1655" s="87"/>
      <c r="I1655" s="87"/>
      <c r="J1655" s="87"/>
      <c r="K1655" s="87"/>
      <c r="L1655" s="88"/>
    </row>
    <row r="1656" spans="1:12" ht="16.5" x14ac:dyDescent="0.2">
      <c r="A1656" s="113"/>
      <c r="B1656" s="113"/>
      <c r="C1656" s="113"/>
      <c r="D1656" s="8" t="s">
        <v>1387</v>
      </c>
      <c r="E1656" s="77" t="s">
        <v>82</v>
      </c>
      <c r="F1656" s="79">
        <v>215679.12239999999</v>
      </c>
      <c r="G1656" s="79">
        <v>264544</v>
      </c>
      <c r="H1656" s="79">
        <f>MIN(F1656,G1656)</f>
        <v>215679.12239999999</v>
      </c>
      <c r="I1656" s="141" t="e">
        <f>AVERAGE(#REF!,H1656)</f>
        <v>#REF!</v>
      </c>
      <c r="J1656" s="138">
        <v>151921.62960000001</v>
      </c>
      <c r="K1656" s="121">
        <v>215679.12239999999</v>
      </c>
      <c r="L1656" s="121">
        <v>215679.12239999999</v>
      </c>
    </row>
    <row r="1657" spans="1:12" ht="16.5" x14ac:dyDescent="0.2">
      <c r="A1657" s="113"/>
      <c r="B1657" s="113"/>
      <c r="C1657" s="113"/>
      <c r="D1657" s="8" t="s">
        <v>1388</v>
      </c>
      <c r="E1657" s="77"/>
      <c r="F1657" s="79">
        <v>0</v>
      </c>
      <c r="G1657" s="79"/>
      <c r="H1657" s="79">
        <v>0</v>
      </c>
      <c r="I1657" s="142"/>
      <c r="J1657" s="138">
        <v>0</v>
      </c>
      <c r="K1657" s="122"/>
      <c r="L1657" s="122"/>
    </row>
    <row r="1658" spans="1:12" ht="24.75" x14ac:dyDescent="0.2">
      <c r="A1658" s="113"/>
      <c r="B1658" s="113"/>
      <c r="C1658" s="113"/>
      <c r="D1658" s="8" t="s">
        <v>1389</v>
      </c>
      <c r="E1658" s="77"/>
      <c r="F1658" s="79">
        <v>0</v>
      </c>
      <c r="G1658" s="79"/>
      <c r="H1658" s="79">
        <v>0</v>
      </c>
      <c r="I1658" s="142"/>
      <c r="J1658" s="138">
        <v>0</v>
      </c>
      <c r="K1658" s="122"/>
      <c r="L1658" s="122"/>
    </row>
    <row r="1659" spans="1:12" ht="16.5" x14ac:dyDescent="0.2">
      <c r="A1659" s="113"/>
      <c r="B1659" s="113"/>
      <c r="C1659" s="113"/>
      <c r="D1659" s="8" t="s">
        <v>468</v>
      </c>
      <c r="E1659" s="77"/>
      <c r="F1659" s="79">
        <v>0</v>
      </c>
      <c r="G1659" s="79"/>
      <c r="H1659" s="79">
        <v>0</v>
      </c>
      <c r="I1659" s="142"/>
      <c r="J1659" s="138">
        <v>0</v>
      </c>
      <c r="K1659" s="122"/>
      <c r="L1659" s="122"/>
    </row>
    <row r="1660" spans="1:12" ht="24.75" x14ac:dyDescent="0.2">
      <c r="A1660" s="113"/>
      <c r="B1660" s="113"/>
      <c r="C1660" s="113"/>
      <c r="D1660" s="8" t="s">
        <v>1390</v>
      </c>
      <c r="E1660" s="77"/>
      <c r="F1660" s="79">
        <v>0</v>
      </c>
      <c r="G1660" s="79"/>
      <c r="H1660" s="79">
        <v>0</v>
      </c>
      <c r="I1660" s="142"/>
      <c r="J1660" s="138">
        <v>0</v>
      </c>
      <c r="K1660" s="122"/>
      <c r="L1660" s="122"/>
    </row>
    <row r="1661" spans="1:12" ht="24.75" x14ac:dyDescent="0.2">
      <c r="A1661" s="113"/>
      <c r="B1661" s="113"/>
      <c r="C1661" s="113"/>
      <c r="D1661" s="8" t="s">
        <v>1391</v>
      </c>
      <c r="E1661" s="77"/>
      <c r="F1661" s="79">
        <v>0</v>
      </c>
      <c r="G1661" s="79"/>
      <c r="H1661" s="79">
        <v>0</v>
      </c>
      <c r="I1661" s="142"/>
      <c r="J1661" s="138">
        <v>0</v>
      </c>
      <c r="K1661" s="122"/>
      <c r="L1661" s="122"/>
    </row>
    <row r="1662" spans="1:12" ht="33" x14ac:dyDescent="0.2">
      <c r="A1662" s="113"/>
      <c r="B1662" s="113"/>
      <c r="C1662" s="113"/>
      <c r="D1662" s="8" t="s">
        <v>1392</v>
      </c>
      <c r="E1662" s="77"/>
      <c r="F1662" s="79">
        <v>0</v>
      </c>
      <c r="G1662" s="79"/>
      <c r="H1662" s="79">
        <v>0</v>
      </c>
      <c r="I1662" s="142"/>
      <c r="J1662" s="138">
        <v>0</v>
      </c>
      <c r="K1662" s="122"/>
      <c r="L1662" s="122"/>
    </row>
    <row r="1663" spans="1:12" ht="33" x14ac:dyDescent="0.2">
      <c r="A1663" s="114"/>
      <c r="B1663" s="114"/>
      <c r="C1663" s="114"/>
      <c r="D1663" s="8" t="s">
        <v>912</v>
      </c>
      <c r="E1663" s="77"/>
      <c r="F1663" s="79">
        <v>0</v>
      </c>
      <c r="G1663" s="79"/>
      <c r="H1663" s="79">
        <v>0</v>
      </c>
      <c r="I1663" s="142"/>
      <c r="J1663" s="138">
        <v>0</v>
      </c>
      <c r="K1663" s="123"/>
      <c r="L1663" s="123"/>
    </row>
    <row r="1664" spans="1:12" ht="21.75" customHeight="1" x14ac:dyDescent="0.2">
      <c r="A1664" s="112">
        <v>31</v>
      </c>
      <c r="B1664" s="112" t="s">
        <v>1393</v>
      </c>
      <c r="C1664" s="112" t="s">
        <v>1394</v>
      </c>
      <c r="D1664" s="86" t="s">
        <v>15</v>
      </c>
      <c r="E1664" s="87"/>
      <c r="F1664" s="87"/>
      <c r="G1664" s="87"/>
      <c r="H1664" s="87"/>
      <c r="I1664" s="87"/>
      <c r="J1664" s="87"/>
      <c r="K1664" s="87"/>
      <c r="L1664" s="88"/>
    </row>
    <row r="1665" spans="1:12" ht="33" x14ac:dyDescent="0.2">
      <c r="A1665" s="113"/>
      <c r="B1665" s="113"/>
      <c r="C1665" s="113"/>
      <c r="D1665" s="8" t="s">
        <v>1395</v>
      </c>
      <c r="E1665" s="7" t="s">
        <v>17</v>
      </c>
      <c r="F1665" s="9">
        <v>142644.6141792</v>
      </c>
      <c r="G1665" s="9">
        <v>380800</v>
      </c>
      <c r="H1665" s="9">
        <f>MIN(F1665,G1665)</f>
        <v>142644.6141792</v>
      </c>
      <c r="I1665" s="28" t="e">
        <f>AVERAGE(#REF!,H1665)</f>
        <v>#REF!</v>
      </c>
      <c r="J1665" s="57">
        <v>104985.6369064</v>
      </c>
      <c r="K1665" s="49">
        <v>142644.6141792</v>
      </c>
      <c r="L1665" s="49">
        <v>142644.6141792</v>
      </c>
    </row>
    <row r="1666" spans="1:12" ht="49.5" x14ac:dyDescent="0.2">
      <c r="A1666" s="113"/>
      <c r="B1666" s="113"/>
      <c r="C1666" s="113"/>
      <c r="D1666" s="8" t="s">
        <v>1396</v>
      </c>
      <c r="E1666" s="7" t="s">
        <v>17</v>
      </c>
      <c r="F1666" s="9">
        <v>127630.4362536</v>
      </c>
      <c r="G1666" s="9">
        <v>380800</v>
      </c>
      <c r="H1666" s="9">
        <f t="shared" ref="H1666:H1683" si="73">MIN(F1666,G1666)</f>
        <v>127630.4362536</v>
      </c>
      <c r="I1666" s="28" t="e">
        <f>AVERAGE(#REF!,H1666)</f>
        <v>#REF!</v>
      </c>
      <c r="J1666" s="57">
        <v>93935.286066199988</v>
      </c>
      <c r="K1666" s="49">
        <v>127630.4362536</v>
      </c>
      <c r="L1666" s="49">
        <v>127630.4362536</v>
      </c>
    </row>
    <row r="1667" spans="1:12" ht="33" x14ac:dyDescent="0.2">
      <c r="A1667" s="113"/>
      <c r="B1667" s="113"/>
      <c r="C1667" s="113"/>
      <c r="D1667" s="8" t="s">
        <v>1397</v>
      </c>
      <c r="E1667" s="7" t="s">
        <v>17</v>
      </c>
      <c r="F1667" s="9">
        <v>82585.25610720001</v>
      </c>
      <c r="G1667" s="9">
        <v>261800</v>
      </c>
      <c r="H1667" s="9">
        <f t="shared" si="73"/>
        <v>82585.25610720001</v>
      </c>
      <c r="I1667" s="28" t="e">
        <f>AVERAGE(#REF!,H1667)</f>
        <v>#REF!</v>
      </c>
      <c r="J1667" s="57">
        <v>60782.285832400004</v>
      </c>
      <c r="K1667" s="49">
        <v>82585.25610720001</v>
      </c>
      <c r="L1667" s="49">
        <v>82585.25610720001</v>
      </c>
    </row>
    <row r="1668" spans="1:12" ht="24.75" x14ac:dyDescent="0.2">
      <c r="A1668" s="113"/>
      <c r="B1668" s="113"/>
      <c r="C1668" s="113"/>
      <c r="D1668" s="8" t="s">
        <v>1398</v>
      </c>
      <c r="E1668" s="7" t="s">
        <v>17</v>
      </c>
      <c r="F1668" s="9">
        <v>37538.752776000001</v>
      </c>
      <c r="G1668" s="9">
        <v>214200</v>
      </c>
      <c r="H1668" s="9">
        <f t="shared" si="73"/>
        <v>37538.752776000001</v>
      </c>
      <c r="I1668" s="28" t="e">
        <f>AVERAGE(#REF!,H1668)</f>
        <v>#REF!</v>
      </c>
      <c r="J1668" s="57">
        <v>27628.311741999998</v>
      </c>
      <c r="K1668" s="49">
        <v>37538.752776000001</v>
      </c>
      <c r="L1668" s="49">
        <v>37538.752776000001</v>
      </c>
    </row>
    <row r="1669" spans="1:12" ht="41.25" x14ac:dyDescent="0.2">
      <c r="A1669" s="113"/>
      <c r="B1669" s="113"/>
      <c r="C1669" s="113"/>
      <c r="D1669" s="8" t="s">
        <v>1399</v>
      </c>
      <c r="E1669" s="7" t="s">
        <v>17</v>
      </c>
      <c r="F1669" s="9">
        <v>1801841.6086608001</v>
      </c>
      <c r="G1669" s="9">
        <v>499800</v>
      </c>
      <c r="H1669" s="9">
        <f t="shared" si="73"/>
        <v>499800</v>
      </c>
      <c r="I1669" s="28" t="e">
        <f>AVERAGE(#REF!,H1669)</f>
        <v>#REF!</v>
      </c>
      <c r="J1669" s="57">
        <v>1326145.3296236</v>
      </c>
      <c r="K1669" s="49">
        <v>499800</v>
      </c>
      <c r="L1669" s="49">
        <v>499800</v>
      </c>
    </row>
    <row r="1670" spans="1:12" ht="41.25" x14ac:dyDescent="0.2">
      <c r="A1670" s="113"/>
      <c r="B1670" s="113"/>
      <c r="C1670" s="113"/>
      <c r="D1670" s="8" t="s">
        <v>1400</v>
      </c>
      <c r="E1670" s="7" t="s">
        <v>17</v>
      </c>
      <c r="F1670" s="9">
        <v>78079.811863199997</v>
      </c>
      <c r="G1670" s="9">
        <v>261800</v>
      </c>
      <c r="H1670" s="9">
        <f t="shared" si="73"/>
        <v>78079.811863199997</v>
      </c>
      <c r="I1670" s="28" t="e">
        <f>AVERAGE(#REF!,H1670)</f>
        <v>#REF!</v>
      </c>
      <c r="J1670" s="57">
        <v>57466.3041094</v>
      </c>
      <c r="K1670" s="49">
        <v>78079.811863199997</v>
      </c>
      <c r="L1670" s="49">
        <v>78079.811863199997</v>
      </c>
    </row>
    <row r="1671" spans="1:12" ht="33" x14ac:dyDescent="0.2">
      <c r="A1671" s="113"/>
      <c r="B1671" s="113"/>
      <c r="C1671" s="113"/>
      <c r="D1671" s="8" t="s">
        <v>1401</v>
      </c>
      <c r="E1671" s="7" t="s">
        <v>17</v>
      </c>
      <c r="F1671" s="9">
        <v>447456.11107679998</v>
      </c>
      <c r="G1671" s="9">
        <v>499800</v>
      </c>
      <c r="H1671" s="9">
        <f t="shared" si="73"/>
        <v>447456.11107679998</v>
      </c>
      <c r="I1671" s="28" t="e">
        <f>AVERAGE(#REF!,H1671)</f>
        <v>#REF!</v>
      </c>
      <c r="J1671" s="57">
        <v>329325.19099560002</v>
      </c>
      <c r="K1671" s="49">
        <v>447456.11107679998</v>
      </c>
      <c r="L1671" s="49">
        <v>447456.11107679998</v>
      </c>
    </row>
    <row r="1672" spans="1:12" ht="41.25" x14ac:dyDescent="0.2">
      <c r="A1672" s="113"/>
      <c r="B1672" s="113"/>
      <c r="C1672" s="113"/>
      <c r="D1672" s="8" t="s">
        <v>1402</v>
      </c>
      <c r="E1672" s="7" t="s">
        <v>17</v>
      </c>
      <c r="F1672" s="9">
        <v>1306335.3647568</v>
      </c>
      <c r="G1672" s="9">
        <v>499800</v>
      </c>
      <c r="H1672" s="9">
        <f t="shared" si="73"/>
        <v>499800</v>
      </c>
      <c r="I1672" s="28" t="e">
        <f>AVERAGE(#REF!,H1672)</f>
        <v>#REF!</v>
      </c>
      <c r="J1672" s="57">
        <v>961455.51005559997</v>
      </c>
      <c r="K1672" s="49">
        <v>499800</v>
      </c>
      <c r="L1672" s="49">
        <v>499800</v>
      </c>
    </row>
    <row r="1673" spans="1:12" ht="24.75" x14ac:dyDescent="0.2">
      <c r="A1673" s="113"/>
      <c r="B1673" s="113"/>
      <c r="C1673" s="113"/>
      <c r="D1673" s="8" t="s">
        <v>1403</v>
      </c>
      <c r="E1673" s="7" t="s">
        <v>17</v>
      </c>
      <c r="F1673" s="9">
        <v>180183.36695519998</v>
      </c>
      <c r="G1673" s="9">
        <v>809200</v>
      </c>
      <c r="H1673" s="9">
        <f t="shared" si="73"/>
        <v>180183.36695519998</v>
      </c>
      <c r="I1673" s="28" t="e">
        <f>AVERAGE(#REF!,H1673)</f>
        <v>#REF!</v>
      </c>
      <c r="J1673" s="57">
        <v>132613.94864839999</v>
      </c>
      <c r="K1673" s="49">
        <v>180183.36695519998</v>
      </c>
      <c r="L1673" s="49">
        <v>180183.36695519998</v>
      </c>
    </row>
    <row r="1674" spans="1:12" ht="24.75" x14ac:dyDescent="0.2">
      <c r="A1674" s="113"/>
      <c r="B1674" s="113"/>
      <c r="C1674" s="113"/>
      <c r="D1674" s="8" t="s">
        <v>1404</v>
      </c>
      <c r="E1674" s="7" t="s">
        <v>17</v>
      </c>
      <c r="F1674" s="9">
        <v>57058.374945599993</v>
      </c>
      <c r="G1674" s="9">
        <v>214200</v>
      </c>
      <c r="H1674" s="9">
        <f t="shared" si="73"/>
        <v>57058.374945599993</v>
      </c>
      <c r="I1674" s="28" t="e">
        <f>AVERAGE(#REF!,H1674)</f>
        <v>#REF!</v>
      </c>
      <c r="J1674" s="57">
        <v>41994.644305199996</v>
      </c>
      <c r="K1674" s="49">
        <v>57058.374945599993</v>
      </c>
      <c r="L1674" s="49">
        <v>57058.374945599993</v>
      </c>
    </row>
    <row r="1675" spans="1:12" ht="41.25" x14ac:dyDescent="0.2">
      <c r="A1675" s="113"/>
      <c r="B1675" s="113"/>
      <c r="C1675" s="113"/>
      <c r="D1675" s="8" t="s">
        <v>1405</v>
      </c>
      <c r="E1675" s="7" t="s">
        <v>17</v>
      </c>
      <c r="F1675" s="9">
        <v>2342393.0327112</v>
      </c>
      <c r="G1675" s="9">
        <v>380800</v>
      </c>
      <c r="H1675" s="9">
        <f t="shared" si="73"/>
        <v>380800</v>
      </c>
      <c r="I1675" s="28" t="e">
        <f>AVERAGE(#REF!,H1675)</f>
        <v>#REF!</v>
      </c>
      <c r="J1675" s="57">
        <v>1723988.1494254</v>
      </c>
      <c r="K1675" s="49">
        <v>380800</v>
      </c>
      <c r="L1675" s="49">
        <v>380800</v>
      </c>
    </row>
    <row r="1676" spans="1:12" ht="24.75" x14ac:dyDescent="0.2">
      <c r="A1676" s="113"/>
      <c r="B1676" s="113"/>
      <c r="C1676" s="113"/>
      <c r="D1676" s="8" t="s">
        <v>1406</v>
      </c>
      <c r="E1676" s="7" t="s">
        <v>17</v>
      </c>
      <c r="F1676" s="9">
        <v>67569.754996799995</v>
      </c>
      <c r="G1676" s="9">
        <v>261800</v>
      </c>
      <c r="H1676" s="9">
        <f t="shared" si="73"/>
        <v>67569.754996799995</v>
      </c>
      <c r="I1676" s="28" t="e">
        <f>AVERAGE(#REF!,H1676)</f>
        <v>#REF!</v>
      </c>
      <c r="J1676" s="57">
        <v>49730.961135599995</v>
      </c>
      <c r="K1676" s="49">
        <v>67569.754996799995</v>
      </c>
      <c r="L1676" s="49">
        <v>67569.754996799995</v>
      </c>
    </row>
    <row r="1677" spans="1:12" ht="41.25" x14ac:dyDescent="0.2">
      <c r="A1677" s="113"/>
      <c r="B1677" s="113"/>
      <c r="C1677" s="113"/>
      <c r="D1677" s="8" t="s">
        <v>1407</v>
      </c>
      <c r="E1677" s="7" t="s">
        <v>17</v>
      </c>
      <c r="F1677" s="9">
        <v>127630.4362536</v>
      </c>
      <c r="G1677" s="9">
        <v>809200</v>
      </c>
      <c r="H1677" s="9">
        <f t="shared" si="73"/>
        <v>127630.4362536</v>
      </c>
      <c r="I1677" s="28" t="e">
        <f>AVERAGE(#REF!,H1677)</f>
        <v>#REF!</v>
      </c>
      <c r="J1677" s="57">
        <v>93935.286066199988</v>
      </c>
      <c r="K1677" s="49">
        <v>127630.4362536</v>
      </c>
      <c r="L1677" s="49">
        <v>127630.4362536</v>
      </c>
    </row>
    <row r="1678" spans="1:12" ht="33" x14ac:dyDescent="0.2">
      <c r="A1678" s="113"/>
      <c r="B1678" s="113"/>
      <c r="C1678" s="113"/>
      <c r="D1678" s="8" t="s">
        <v>1408</v>
      </c>
      <c r="E1678" s="7" t="s">
        <v>17</v>
      </c>
      <c r="F1678" s="9">
        <v>180183.36695519998</v>
      </c>
      <c r="G1678" s="9">
        <v>809200</v>
      </c>
      <c r="H1678" s="9">
        <f t="shared" si="73"/>
        <v>180183.36695519998</v>
      </c>
      <c r="I1678" s="28" t="e">
        <f>AVERAGE(#REF!,H1678)</f>
        <v>#REF!</v>
      </c>
      <c r="J1678" s="57">
        <v>132613.94864839999</v>
      </c>
      <c r="K1678" s="49">
        <v>180183.36695519998</v>
      </c>
      <c r="L1678" s="49">
        <v>180183.36695519998</v>
      </c>
    </row>
    <row r="1679" spans="1:12" ht="49.5" x14ac:dyDescent="0.2">
      <c r="A1679" s="113"/>
      <c r="B1679" s="113"/>
      <c r="C1679" s="113"/>
      <c r="D1679" s="8" t="s">
        <v>1409</v>
      </c>
      <c r="E1679" s="7" t="s">
        <v>17</v>
      </c>
      <c r="F1679" s="9">
        <v>67569.754996799995</v>
      </c>
      <c r="G1679" s="9">
        <v>261800</v>
      </c>
      <c r="H1679" s="9">
        <f t="shared" si="73"/>
        <v>67569.754996799995</v>
      </c>
      <c r="I1679" s="28" t="e">
        <f>AVERAGE(#REF!,H1679)</f>
        <v>#REF!</v>
      </c>
      <c r="J1679" s="57">
        <v>49730.961135599995</v>
      </c>
      <c r="K1679" s="49">
        <v>67569.754996799995</v>
      </c>
      <c r="L1679" s="49">
        <v>67569.754996799995</v>
      </c>
    </row>
    <row r="1680" spans="1:12" ht="33" x14ac:dyDescent="0.2">
      <c r="A1680" s="113"/>
      <c r="B1680" s="113"/>
      <c r="C1680" s="113"/>
      <c r="D1680" s="8" t="s">
        <v>1410</v>
      </c>
      <c r="E1680" s="7" t="s">
        <v>17</v>
      </c>
      <c r="F1680" s="9">
        <v>374694.17892480001</v>
      </c>
      <c r="G1680" s="9">
        <v>499800</v>
      </c>
      <c r="H1680" s="9">
        <f t="shared" si="73"/>
        <v>374694.17892480001</v>
      </c>
      <c r="I1680" s="28" t="e">
        <f>AVERAGE(#REF!,H1680)</f>
        <v>#REF!</v>
      </c>
      <c r="J1680" s="57">
        <v>275772.81656160002</v>
      </c>
      <c r="K1680" s="49">
        <v>374694.17892480001</v>
      </c>
      <c r="L1680" s="49">
        <v>374694.17892480001</v>
      </c>
    </row>
    <row r="1681" spans="1:12" ht="41.25" x14ac:dyDescent="0.2">
      <c r="A1681" s="113"/>
      <c r="B1681" s="113"/>
      <c r="C1681" s="113"/>
      <c r="D1681" s="8" t="s">
        <v>1411</v>
      </c>
      <c r="E1681" s="7" t="s">
        <v>17</v>
      </c>
      <c r="F1681" s="9">
        <v>195200.19125040001</v>
      </c>
      <c r="G1681" s="9">
        <v>261800</v>
      </c>
      <c r="H1681" s="9">
        <f t="shared" si="73"/>
        <v>195200.19125040001</v>
      </c>
      <c r="I1681" s="28" t="e">
        <f>AVERAGE(#REF!,H1681)</f>
        <v>#REF!</v>
      </c>
      <c r="J1681" s="57">
        <v>143666.2472018</v>
      </c>
      <c r="K1681" s="49">
        <v>195200.19125040001</v>
      </c>
      <c r="L1681" s="49">
        <v>195200.19125040001</v>
      </c>
    </row>
    <row r="1682" spans="1:12" ht="33" x14ac:dyDescent="0.2">
      <c r="A1682" s="113"/>
      <c r="B1682" s="113"/>
      <c r="C1682" s="113"/>
      <c r="D1682" s="8" t="s">
        <v>1300</v>
      </c>
      <c r="E1682" s="7" t="s">
        <v>17</v>
      </c>
      <c r="F1682" s="9">
        <v>180183.36695519998</v>
      </c>
      <c r="G1682" s="9">
        <v>380800</v>
      </c>
      <c r="H1682" s="9">
        <f t="shared" si="73"/>
        <v>180183.36695519998</v>
      </c>
      <c r="I1682" s="28" t="e">
        <f>AVERAGE(#REF!,H1682)</f>
        <v>#REF!</v>
      </c>
      <c r="J1682" s="57">
        <v>132613.94864839999</v>
      </c>
      <c r="K1682" s="49">
        <v>180183.36695519998</v>
      </c>
      <c r="L1682" s="49">
        <v>180183.36695519998</v>
      </c>
    </row>
    <row r="1683" spans="1:12" ht="49.5" x14ac:dyDescent="0.2">
      <c r="A1683" s="113"/>
      <c r="B1683" s="113"/>
      <c r="C1683" s="113"/>
      <c r="D1683" s="8" t="s">
        <v>1412</v>
      </c>
      <c r="E1683" s="7" t="s">
        <v>17</v>
      </c>
      <c r="F1683" s="9">
        <v>63065.633937600003</v>
      </c>
      <c r="G1683" s="9">
        <v>214200</v>
      </c>
      <c r="H1683" s="9">
        <f t="shared" si="73"/>
        <v>63065.633937600003</v>
      </c>
      <c r="I1683" s="28" t="e">
        <f>AVERAGE(#REF!,H1683)</f>
        <v>#REF!</v>
      </c>
      <c r="J1683" s="57">
        <v>46415.953269199999</v>
      </c>
      <c r="K1683" s="49">
        <v>63065.633937600003</v>
      </c>
      <c r="L1683" s="49">
        <v>63065.633937600003</v>
      </c>
    </row>
    <row r="1684" spans="1:12" ht="16.5" customHeight="1" x14ac:dyDescent="0.2">
      <c r="A1684" s="113"/>
      <c r="B1684" s="113"/>
      <c r="C1684" s="113"/>
      <c r="D1684" s="86" t="s">
        <v>81</v>
      </c>
      <c r="E1684" s="87"/>
      <c r="F1684" s="87"/>
      <c r="G1684" s="87"/>
      <c r="H1684" s="87"/>
      <c r="I1684" s="87"/>
      <c r="J1684" s="87"/>
      <c r="K1684" s="87"/>
      <c r="L1684" s="88"/>
    </row>
    <row r="1685" spans="1:12" ht="16.5" x14ac:dyDescent="0.2">
      <c r="A1685" s="113"/>
      <c r="B1685" s="113"/>
      <c r="C1685" s="113"/>
      <c r="D1685" s="8" t="s">
        <v>1387</v>
      </c>
      <c r="E1685" s="77" t="s">
        <v>82</v>
      </c>
      <c r="F1685" s="79">
        <v>215679.12239999999</v>
      </c>
      <c r="G1685" s="79">
        <v>849316</v>
      </c>
      <c r="H1685" s="79">
        <f>MIN(F1685,G1685)</f>
        <v>215679.12239999999</v>
      </c>
      <c r="I1685" s="136" t="e">
        <f>AVERAGE(#REF!,H1685)</f>
        <v>#REF!</v>
      </c>
      <c r="J1685" s="138">
        <v>158738.62579999998</v>
      </c>
      <c r="K1685" s="121">
        <v>215679.12239999999</v>
      </c>
      <c r="L1685" s="121">
        <v>215679.12239999999</v>
      </c>
    </row>
    <row r="1686" spans="1:12" ht="24.75" x14ac:dyDescent="0.2">
      <c r="A1686" s="113"/>
      <c r="B1686" s="113"/>
      <c r="C1686" s="113"/>
      <c r="D1686" s="8" t="s">
        <v>788</v>
      </c>
      <c r="E1686" s="77"/>
      <c r="F1686" s="79">
        <v>0</v>
      </c>
      <c r="G1686" s="79"/>
      <c r="H1686" s="79">
        <v>0</v>
      </c>
      <c r="I1686" s="137"/>
      <c r="J1686" s="138">
        <v>0</v>
      </c>
      <c r="K1686" s="122"/>
      <c r="L1686" s="122"/>
    </row>
    <row r="1687" spans="1:12" ht="16.5" x14ac:dyDescent="0.2">
      <c r="A1687" s="113"/>
      <c r="B1687" s="113"/>
      <c r="C1687" s="113"/>
      <c r="D1687" s="8" t="s">
        <v>1388</v>
      </c>
      <c r="E1687" s="77"/>
      <c r="F1687" s="79">
        <v>0</v>
      </c>
      <c r="G1687" s="79"/>
      <c r="H1687" s="79">
        <v>0</v>
      </c>
      <c r="I1687" s="137"/>
      <c r="J1687" s="138">
        <v>0</v>
      </c>
      <c r="K1687" s="122"/>
      <c r="L1687" s="122"/>
    </row>
    <row r="1688" spans="1:12" ht="24.75" x14ac:dyDescent="0.2">
      <c r="A1688" s="113"/>
      <c r="B1688" s="113"/>
      <c r="C1688" s="113"/>
      <c r="D1688" s="8" t="s">
        <v>1413</v>
      </c>
      <c r="E1688" s="77"/>
      <c r="F1688" s="79">
        <v>0</v>
      </c>
      <c r="G1688" s="79"/>
      <c r="H1688" s="79">
        <v>0</v>
      </c>
      <c r="I1688" s="137"/>
      <c r="J1688" s="138">
        <v>0</v>
      </c>
      <c r="K1688" s="122"/>
      <c r="L1688" s="122"/>
    </row>
    <row r="1689" spans="1:12" ht="33" x14ac:dyDescent="0.2">
      <c r="A1689" s="113"/>
      <c r="B1689" s="113"/>
      <c r="C1689" s="113"/>
      <c r="D1689" s="8" t="s">
        <v>793</v>
      </c>
      <c r="E1689" s="77"/>
      <c r="F1689" s="79">
        <v>0</v>
      </c>
      <c r="G1689" s="79"/>
      <c r="H1689" s="79">
        <v>0</v>
      </c>
      <c r="I1689" s="137"/>
      <c r="J1689" s="138">
        <v>0</v>
      </c>
      <c r="K1689" s="122"/>
      <c r="L1689" s="122"/>
    </row>
    <row r="1690" spans="1:12" ht="49.5" x14ac:dyDescent="0.2">
      <c r="A1690" s="113"/>
      <c r="B1690" s="113"/>
      <c r="C1690" s="113"/>
      <c r="D1690" s="8" t="s">
        <v>794</v>
      </c>
      <c r="E1690" s="77"/>
      <c r="F1690" s="79">
        <v>0</v>
      </c>
      <c r="G1690" s="79"/>
      <c r="H1690" s="79">
        <v>0</v>
      </c>
      <c r="I1690" s="137"/>
      <c r="J1690" s="138">
        <v>0</v>
      </c>
      <c r="K1690" s="122"/>
      <c r="L1690" s="122"/>
    </row>
    <row r="1691" spans="1:12" ht="24.75" x14ac:dyDescent="0.2">
      <c r="A1691" s="113"/>
      <c r="B1691" s="113"/>
      <c r="C1691" s="113"/>
      <c r="D1691" s="8" t="s">
        <v>1414</v>
      </c>
      <c r="E1691" s="77"/>
      <c r="F1691" s="79">
        <v>0</v>
      </c>
      <c r="G1691" s="79"/>
      <c r="H1691" s="79">
        <v>0</v>
      </c>
      <c r="I1691" s="137"/>
      <c r="J1691" s="138">
        <v>0</v>
      </c>
      <c r="K1691" s="122"/>
      <c r="L1691" s="122"/>
    </row>
    <row r="1692" spans="1:12" ht="33" x14ac:dyDescent="0.2">
      <c r="A1692" s="113"/>
      <c r="B1692" s="113"/>
      <c r="C1692" s="113"/>
      <c r="D1692" s="8" t="s">
        <v>1415</v>
      </c>
      <c r="E1692" s="77"/>
      <c r="F1692" s="79">
        <v>0</v>
      </c>
      <c r="G1692" s="79"/>
      <c r="H1692" s="79">
        <v>0</v>
      </c>
      <c r="I1692" s="137"/>
      <c r="J1692" s="138">
        <v>0</v>
      </c>
      <c r="K1692" s="122"/>
      <c r="L1692" s="122"/>
    </row>
    <row r="1693" spans="1:12" ht="33" x14ac:dyDescent="0.2">
      <c r="A1693" s="113"/>
      <c r="B1693" s="113"/>
      <c r="C1693" s="113"/>
      <c r="D1693" s="8" t="s">
        <v>1416</v>
      </c>
      <c r="E1693" s="77"/>
      <c r="F1693" s="79">
        <v>0</v>
      </c>
      <c r="G1693" s="79"/>
      <c r="H1693" s="79">
        <v>0</v>
      </c>
      <c r="I1693" s="137"/>
      <c r="J1693" s="138">
        <v>0</v>
      </c>
      <c r="K1693" s="122"/>
      <c r="L1693" s="122"/>
    </row>
    <row r="1694" spans="1:12" ht="24.75" x14ac:dyDescent="0.2">
      <c r="A1694" s="113"/>
      <c r="B1694" s="113"/>
      <c r="C1694" s="113"/>
      <c r="D1694" s="8" t="s">
        <v>909</v>
      </c>
      <c r="E1694" s="77"/>
      <c r="F1694" s="79">
        <v>0</v>
      </c>
      <c r="G1694" s="79"/>
      <c r="H1694" s="79">
        <v>0</v>
      </c>
      <c r="I1694" s="137"/>
      <c r="J1694" s="138">
        <v>0</v>
      </c>
      <c r="K1694" s="122"/>
      <c r="L1694" s="122"/>
    </row>
    <row r="1695" spans="1:12" ht="41.25" x14ac:dyDescent="0.2">
      <c r="A1695" s="113"/>
      <c r="B1695" s="113"/>
      <c r="C1695" s="113"/>
      <c r="D1695" s="8" t="s">
        <v>1417</v>
      </c>
      <c r="E1695" s="77"/>
      <c r="F1695" s="79">
        <v>0</v>
      </c>
      <c r="G1695" s="79"/>
      <c r="H1695" s="79">
        <v>0</v>
      </c>
      <c r="I1695" s="137"/>
      <c r="J1695" s="138">
        <v>0</v>
      </c>
      <c r="K1695" s="122"/>
      <c r="L1695" s="122"/>
    </row>
    <row r="1696" spans="1:12" ht="33" x14ac:dyDescent="0.2">
      <c r="A1696" s="114"/>
      <c r="B1696" s="114"/>
      <c r="C1696" s="114"/>
      <c r="D1696" s="8" t="s">
        <v>912</v>
      </c>
      <c r="E1696" s="77"/>
      <c r="F1696" s="79">
        <v>0</v>
      </c>
      <c r="G1696" s="79"/>
      <c r="H1696" s="79">
        <v>0</v>
      </c>
      <c r="I1696" s="137"/>
      <c r="J1696" s="138">
        <v>0</v>
      </c>
      <c r="K1696" s="123"/>
      <c r="L1696" s="123"/>
    </row>
    <row r="1697" spans="1:12" ht="16.5" customHeight="1" x14ac:dyDescent="0.2">
      <c r="A1697" s="112">
        <v>32</v>
      </c>
      <c r="B1697" s="112" t="s">
        <v>1418</v>
      </c>
      <c r="C1697" s="112" t="s">
        <v>1419</v>
      </c>
      <c r="D1697" s="86" t="s">
        <v>15</v>
      </c>
      <c r="E1697" s="87"/>
      <c r="F1697" s="87"/>
      <c r="G1697" s="87"/>
      <c r="H1697" s="87"/>
      <c r="I1697" s="87"/>
      <c r="J1697" s="87"/>
      <c r="K1697" s="87"/>
      <c r="L1697" s="88"/>
    </row>
    <row r="1698" spans="1:12" ht="16.5" x14ac:dyDescent="0.2">
      <c r="A1698" s="113"/>
      <c r="B1698" s="113"/>
      <c r="C1698" s="113"/>
      <c r="D1698" s="52" t="s">
        <v>1378</v>
      </c>
      <c r="E1698" s="7" t="s">
        <v>17</v>
      </c>
      <c r="F1698" s="9">
        <v>113215.6610424</v>
      </c>
      <c r="G1698" s="9">
        <v>261800</v>
      </c>
      <c r="H1698" s="9">
        <f>MIN(F1698,G1698)</f>
        <v>113215.6610424</v>
      </c>
      <c r="I1698" s="28" t="e">
        <f>AVERAGE(#REF!,H1698)</f>
        <v>#REF!</v>
      </c>
      <c r="J1698" s="57">
        <v>83326.092265799991</v>
      </c>
      <c r="K1698" s="49">
        <v>113215.6610424</v>
      </c>
      <c r="L1698" s="49">
        <v>113215.6610424</v>
      </c>
    </row>
    <row r="1699" spans="1:12" ht="24.75" x14ac:dyDescent="0.2">
      <c r="A1699" s="113"/>
      <c r="B1699" s="113"/>
      <c r="C1699" s="113"/>
      <c r="D1699" s="52" t="s">
        <v>1379</v>
      </c>
      <c r="E1699" s="7" t="s">
        <v>17</v>
      </c>
      <c r="F1699" s="9">
        <v>127630.4362536</v>
      </c>
      <c r="G1699" s="9">
        <v>214200</v>
      </c>
      <c r="H1699" s="9">
        <f t="shared" ref="H1699:H1716" si="74">MIN(F1699,G1699)</f>
        <v>127630.4362536</v>
      </c>
      <c r="I1699" s="28" t="e">
        <f>AVERAGE(#REF!,H1699)</f>
        <v>#REF!</v>
      </c>
      <c r="J1699" s="57">
        <v>93935.286066199988</v>
      </c>
      <c r="K1699" s="49">
        <v>127630.4362536</v>
      </c>
      <c r="L1699" s="49">
        <v>127630.4362536</v>
      </c>
    </row>
    <row r="1700" spans="1:12" ht="41.25" x14ac:dyDescent="0.2">
      <c r="A1700" s="113"/>
      <c r="B1700" s="113"/>
      <c r="C1700" s="113"/>
      <c r="D1700" s="52" t="s">
        <v>1380</v>
      </c>
      <c r="E1700" s="7" t="s">
        <v>17</v>
      </c>
      <c r="F1700" s="9">
        <v>82585.25610720001</v>
      </c>
      <c r="G1700" s="9">
        <v>261800</v>
      </c>
      <c r="H1700" s="9">
        <f t="shared" si="74"/>
        <v>82585.25610720001</v>
      </c>
      <c r="I1700" s="28" t="e">
        <f>AVERAGE(#REF!,H1700)</f>
        <v>#REF!</v>
      </c>
      <c r="J1700" s="57">
        <v>60782.285832400004</v>
      </c>
      <c r="K1700" s="49">
        <v>82585.25610720001</v>
      </c>
      <c r="L1700" s="49">
        <v>82585.25610720001</v>
      </c>
    </row>
    <row r="1701" spans="1:12" ht="33" x14ac:dyDescent="0.2">
      <c r="A1701" s="113"/>
      <c r="B1701" s="113"/>
      <c r="C1701" s="113"/>
      <c r="D1701" s="52" t="s">
        <v>1420</v>
      </c>
      <c r="E1701" s="7" t="s">
        <v>17</v>
      </c>
      <c r="F1701" s="9">
        <v>37538.752776000001</v>
      </c>
      <c r="G1701" s="9">
        <v>499800</v>
      </c>
      <c r="H1701" s="9">
        <f t="shared" si="74"/>
        <v>37538.752776000001</v>
      </c>
      <c r="I1701" s="28" t="e">
        <f>AVERAGE(#REF!,H1701)</f>
        <v>#REF!</v>
      </c>
      <c r="J1701" s="57">
        <v>27628.311741999998</v>
      </c>
      <c r="K1701" s="49">
        <v>37538.752776000001</v>
      </c>
      <c r="L1701" s="49">
        <v>37538.752776000001</v>
      </c>
    </row>
    <row r="1702" spans="1:12" ht="24.75" x14ac:dyDescent="0.2">
      <c r="A1702" s="113"/>
      <c r="B1702" s="113"/>
      <c r="C1702" s="113"/>
      <c r="D1702" s="52" t="s">
        <v>1421</v>
      </c>
      <c r="E1702" s="7" t="s">
        <v>17</v>
      </c>
      <c r="F1702" s="9">
        <v>178629.948</v>
      </c>
      <c r="G1702" s="9">
        <v>809200</v>
      </c>
      <c r="H1702" s="9">
        <f t="shared" si="74"/>
        <v>178629.948</v>
      </c>
      <c r="I1702" s="28" t="e">
        <f>AVERAGE(#REF!,H1702)</f>
        <v>#REF!</v>
      </c>
      <c r="J1702" s="57">
        <v>131470.641</v>
      </c>
      <c r="K1702" s="49">
        <v>178629.948</v>
      </c>
      <c r="L1702" s="49">
        <v>178629.948</v>
      </c>
    </row>
    <row r="1703" spans="1:12" ht="16.5" x14ac:dyDescent="0.2">
      <c r="A1703" s="113"/>
      <c r="B1703" s="113"/>
      <c r="C1703" s="113"/>
      <c r="D1703" s="52" t="s">
        <v>943</v>
      </c>
      <c r="E1703" s="7" t="s">
        <v>17</v>
      </c>
      <c r="F1703" s="9">
        <v>78079.811863199997</v>
      </c>
      <c r="G1703" s="9">
        <v>142800</v>
      </c>
      <c r="H1703" s="9">
        <f t="shared" si="74"/>
        <v>78079.811863199997</v>
      </c>
      <c r="I1703" s="28" t="e">
        <f>AVERAGE(#REF!,H1703)</f>
        <v>#REF!</v>
      </c>
      <c r="J1703" s="57">
        <v>57466.3041094</v>
      </c>
      <c r="K1703" s="49">
        <v>78079.811863199997</v>
      </c>
      <c r="L1703" s="49">
        <v>78079.811863199997</v>
      </c>
    </row>
    <row r="1704" spans="1:12" ht="24.75" x14ac:dyDescent="0.2">
      <c r="A1704" s="113"/>
      <c r="B1704" s="113"/>
      <c r="C1704" s="113"/>
      <c r="D1704" s="52" t="s">
        <v>972</v>
      </c>
      <c r="E1704" s="7" t="s">
        <v>17</v>
      </c>
      <c r="F1704" s="9">
        <v>345585.30419112003</v>
      </c>
      <c r="G1704" s="9">
        <v>261800</v>
      </c>
      <c r="H1704" s="9">
        <f t="shared" si="74"/>
        <v>261800</v>
      </c>
      <c r="I1704" s="28" t="e">
        <f>AVERAGE(#REF!,H1704)</f>
        <v>#REF!</v>
      </c>
      <c r="J1704" s="57">
        <v>254348.84783254002</v>
      </c>
      <c r="K1704" s="49">
        <v>261800</v>
      </c>
      <c r="L1704" s="49">
        <v>261800</v>
      </c>
    </row>
    <row r="1705" spans="1:12" ht="24.75" x14ac:dyDescent="0.2">
      <c r="A1705" s="113"/>
      <c r="B1705" s="113"/>
      <c r="C1705" s="113"/>
      <c r="D1705" s="52" t="s">
        <v>1422</v>
      </c>
      <c r="E1705" s="7" t="s">
        <v>17</v>
      </c>
      <c r="F1705" s="9">
        <v>330796.2</v>
      </c>
      <c r="G1705" s="9">
        <v>380800</v>
      </c>
      <c r="H1705" s="9">
        <f t="shared" si="74"/>
        <v>330796.2</v>
      </c>
      <c r="I1705" s="28" t="e">
        <f>AVERAGE(#REF!,H1705)</f>
        <v>#REF!</v>
      </c>
      <c r="J1705" s="57">
        <v>243464.15</v>
      </c>
      <c r="K1705" s="49">
        <v>330796.2</v>
      </c>
      <c r="L1705" s="49">
        <v>330796.2</v>
      </c>
    </row>
    <row r="1706" spans="1:12" ht="24.75" x14ac:dyDescent="0.2">
      <c r="A1706" s="113"/>
      <c r="B1706" s="113"/>
      <c r="C1706" s="113"/>
      <c r="D1706" s="52" t="s">
        <v>1423</v>
      </c>
      <c r="E1706" s="7" t="s">
        <v>17</v>
      </c>
      <c r="F1706" s="9">
        <v>46311.468000000001</v>
      </c>
      <c r="G1706" s="9">
        <v>380800</v>
      </c>
      <c r="H1706" s="9">
        <f t="shared" si="74"/>
        <v>46311.468000000001</v>
      </c>
      <c r="I1706" s="28" t="e">
        <f>AVERAGE(#REF!,H1706)</f>
        <v>#REF!</v>
      </c>
      <c r="J1706" s="57">
        <v>34084.981</v>
      </c>
      <c r="K1706" s="49">
        <v>46311.468000000001</v>
      </c>
      <c r="L1706" s="49">
        <v>46311.468000000001</v>
      </c>
    </row>
    <row r="1707" spans="1:12" x14ac:dyDescent="0.2">
      <c r="A1707" s="113"/>
      <c r="B1707" s="113"/>
      <c r="C1707" s="113"/>
      <c r="D1707" s="52" t="s">
        <v>1424</v>
      </c>
      <c r="E1707" s="7" t="s">
        <v>17</v>
      </c>
      <c r="F1707" s="9">
        <v>57058.374945599993</v>
      </c>
      <c r="G1707" s="9">
        <v>499800</v>
      </c>
      <c r="H1707" s="9">
        <f t="shared" si="74"/>
        <v>57058.374945599993</v>
      </c>
      <c r="I1707" s="28" t="e">
        <f>AVERAGE(#REF!,H1707)</f>
        <v>#REF!</v>
      </c>
      <c r="J1707" s="57">
        <v>41994.644305199996</v>
      </c>
      <c r="K1707" s="49">
        <v>57058.374945599993</v>
      </c>
      <c r="L1707" s="49">
        <v>57058.374945599993</v>
      </c>
    </row>
    <row r="1708" spans="1:12" ht="24.75" x14ac:dyDescent="0.2">
      <c r="A1708" s="113"/>
      <c r="B1708" s="113"/>
      <c r="C1708" s="113"/>
      <c r="D1708" s="52" t="s">
        <v>1425</v>
      </c>
      <c r="E1708" s="7" t="s">
        <v>17</v>
      </c>
      <c r="F1708" s="9">
        <v>158782.17599999998</v>
      </c>
      <c r="G1708" s="9">
        <v>499800</v>
      </c>
      <c r="H1708" s="9">
        <f t="shared" si="74"/>
        <v>158782.17599999998</v>
      </c>
      <c r="I1708" s="28" t="e">
        <f>AVERAGE(#REF!,H1708)</f>
        <v>#REF!</v>
      </c>
      <c r="J1708" s="57">
        <v>116862.792</v>
      </c>
      <c r="K1708" s="49">
        <v>158782.17599999998</v>
      </c>
      <c r="L1708" s="49">
        <v>158782.17599999998</v>
      </c>
    </row>
    <row r="1709" spans="1:12" ht="33" x14ac:dyDescent="0.2">
      <c r="A1709" s="113"/>
      <c r="B1709" s="113"/>
      <c r="C1709" s="113"/>
      <c r="D1709" s="52" t="s">
        <v>1426</v>
      </c>
      <c r="E1709" s="7" t="s">
        <v>17</v>
      </c>
      <c r="F1709" s="9">
        <v>67569.754996799995</v>
      </c>
      <c r="G1709" s="9">
        <v>380800</v>
      </c>
      <c r="H1709" s="9">
        <f t="shared" si="74"/>
        <v>67569.754996799995</v>
      </c>
      <c r="I1709" s="28" t="e">
        <f>AVERAGE(#REF!,H1709)</f>
        <v>#REF!</v>
      </c>
      <c r="J1709" s="57">
        <v>49730.961135599995</v>
      </c>
      <c r="K1709" s="49">
        <v>67569.754996799995</v>
      </c>
      <c r="L1709" s="49">
        <v>67569.754996799995</v>
      </c>
    </row>
    <row r="1710" spans="1:12" ht="24.75" x14ac:dyDescent="0.2">
      <c r="A1710" s="113"/>
      <c r="B1710" s="113"/>
      <c r="C1710" s="113"/>
      <c r="D1710" s="52" t="s">
        <v>1427</v>
      </c>
      <c r="E1710" s="7" t="s">
        <v>17</v>
      </c>
      <c r="F1710" s="9">
        <v>96592.49040000001</v>
      </c>
      <c r="G1710" s="9">
        <v>214200</v>
      </c>
      <c r="H1710" s="9">
        <f t="shared" si="74"/>
        <v>96592.49040000001</v>
      </c>
      <c r="I1710" s="28" t="e">
        <f>AVERAGE(#REF!,H1710)</f>
        <v>#REF!</v>
      </c>
      <c r="J1710" s="57">
        <v>71091.531799999997</v>
      </c>
      <c r="K1710" s="49">
        <v>96592.49040000001</v>
      </c>
      <c r="L1710" s="49">
        <v>96592.49040000001</v>
      </c>
    </row>
    <row r="1711" spans="1:12" ht="41.25" x14ac:dyDescent="0.2">
      <c r="A1711" s="113"/>
      <c r="B1711" s="113"/>
      <c r="C1711" s="113"/>
      <c r="D1711" s="52" t="s">
        <v>1428</v>
      </c>
      <c r="E1711" s="7" t="s">
        <v>17</v>
      </c>
      <c r="F1711" s="9">
        <v>180183.36695519998</v>
      </c>
      <c r="G1711" s="9">
        <v>142800</v>
      </c>
      <c r="H1711" s="9">
        <f t="shared" si="74"/>
        <v>142800</v>
      </c>
      <c r="I1711" s="28" t="e">
        <f>AVERAGE(#REF!,H1711)</f>
        <v>#REF!</v>
      </c>
      <c r="J1711" s="57">
        <v>132613.94864839999</v>
      </c>
      <c r="K1711" s="49">
        <v>142800</v>
      </c>
      <c r="L1711" s="49">
        <v>142800</v>
      </c>
    </row>
    <row r="1712" spans="1:12" ht="41.25" x14ac:dyDescent="0.2">
      <c r="A1712" s="113"/>
      <c r="B1712" s="113"/>
      <c r="C1712" s="113"/>
      <c r="D1712" s="52" t="s">
        <v>1429</v>
      </c>
      <c r="E1712" s="7" t="s">
        <v>17</v>
      </c>
      <c r="F1712" s="9">
        <v>67569.754996799995</v>
      </c>
      <c r="G1712" s="9">
        <v>261800</v>
      </c>
      <c r="H1712" s="9">
        <f t="shared" si="74"/>
        <v>67569.754996799995</v>
      </c>
      <c r="I1712" s="28" t="e">
        <f>AVERAGE(#REF!,H1712)</f>
        <v>#REF!</v>
      </c>
      <c r="J1712" s="57">
        <v>49730.961135599995</v>
      </c>
      <c r="K1712" s="49">
        <v>67569.754996799995</v>
      </c>
      <c r="L1712" s="49">
        <v>67569.754996799995</v>
      </c>
    </row>
    <row r="1713" spans="1:12" ht="74.25" x14ac:dyDescent="0.2">
      <c r="A1713" s="113"/>
      <c r="B1713" s="113"/>
      <c r="C1713" s="113"/>
      <c r="D1713" s="52" t="s">
        <v>1430</v>
      </c>
      <c r="E1713" s="7" t="s">
        <v>17</v>
      </c>
      <c r="F1713" s="9">
        <v>374694.17892480001</v>
      </c>
      <c r="G1713" s="9">
        <v>499800</v>
      </c>
      <c r="H1713" s="9">
        <f t="shared" si="74"/>
        <v>374694.17892480001</v>
      </c>
      <c r="I1713" s="28" t="e">
        <f>AVERAGE(#REF!,H1713)</f>
        <v>#REF!</v>
      </c>
      <c r="J1713" s="57">
        <v>275772.81656160002</v>
      </c>
      <c r="K1713" s="49">
        <v>374694.17892480001</v>
      </c>
      <c r="L1713" s="49">
        <v>374694.17892480001</v>
      </c>
    </row>
    <row r="1714" spans="1:12" ht="41.25" x14ac:dyDescent="0.2">
      <c r="A1714" s="113"/>
      <c r="B1714" s="113"/>
      <c r="C1714" s="113"/>
      <c r="D1714" s="52" t="s">
        <v>1431</v>
      </c>
      <c r="E1714" s="7" t="s">
        <v>17</v>
      </c>
      <c r="F1714" s="9">
        <v>195200.19125040001</v>
      </c>
      <c r="G1714" s="9">
        <v>499800</v>
      </c>
      <c r="H1714" s="9">
        <f t="shared" si="74"/>
        <v>195200.19125040001</v>
      </c>
      <c r="I1714" s="28" t="e">
        <f>AVERAGE(#REF!,H1714)</f>
        <v>#REF!</v>
      </c>
      <c r="J1714" s="57">
        <v>143666.2472018</v>
      </c>
      <c r="K1714" s="49">
        <v>195200.19125040001</v>
      </c>
      <c r="L1714" s="49">
        <v>195200.19125040001</v>
      </c>
    </row>
    <row r="1715" spans="1:12" ht="16.5" customHeight="1" x14ac:dyDescent="0.2">
      <c r="A1715" s="113"/>
      <c r="B1715" s="113"/>
      <c r="C1715" s="113"/>
      <c r="D1715" s="52" t="s">
        <v>1432</v>
      </c>
      <c r="E1715" s="7" t="s">
        <v>17</v>
      </c>
      <c r="F1715" s="9">
        <v>330337.05487439997</v>
      </c>
      <c r="G1715" s="9">
        <v>261800</v>
      </c>
      <c r="H1715" s="9">
        <f t="shared" si="74"/>
        <v>261800</v>
      </c>
      <c r="I1715" s="28" t="e">
        <f>AVERAGE(#REF!,H1715)</f>
        <v>#REF!</v>
      </c>
      <c r="J1715" s="57">
        <v>243126.22175979998</v>
      </c>
      <c r="K1715" s="49">
        <v>261800</v>
      </c>
      <c r="L1715" s="49">
        <v>261800</v>
      </c>
    </row>
    <row r="1716" spans="1:12" ht="33" x14ac:dyDescent="0.2">
      <c r="A1716" s="113"/>
      <c r="B1716" s="113"/>
      <c r="C1716" s="113"/>
      <c r="D1716" s="52" t="s">
        <v>1433</v>
      </c>
      <c r="E1716" s="7" t="s">
        <v>17</v>
      </c>
      <c r="F1716" s="9">
        <v>63065.633937600003</v>
      </c>
      <c r="G1716" s="9">
        <v>214200</v>
      </c>
      <c r="H1716" s="9">
        <f t="shared" si="74"/>
        <v>63065.633937600003</v>
      </c>
      <c r="I1716" s="28" t="e">
        <f>AVERAGE(#REF!,H1716)</f>
        <v>#REF!</v>
      </c>
      <c r="J1716" s="57">
        <v>46415.953269199999</v>
      </c>
      <c r="K1716" s="49">
        <v>63065.633937600003</v>
      </c>
      <c r="L1716" s="49">
        <v>63065.633937600003</v>
      </c>
    </row>
    <row r="1717" spans="1:12" ht="16.5" customHeight="1" x14ac:dyDescent="0.2">
      <c r="A1717" s="113"/>
      <c r="B1717" s="113"/>
      <c r="C1717" s="113"/>
      <c r="D1717" s="86" t="s">
        <v>81</v>
      </c>
      <c r="E1717" s="87"/>
      <c r="F1717" s="87"/>
      <c r="G1717" s="87"/>
      <c r="H1717" s="87"/>
      <c r="I1717" s="87"/>
      <c r="J1717" s="87"/>
      <c r="K1717" s="87"/>
      <c r="L1717" s="88"/>
    </row>
    <row r="1718" spans="1:12" ht="24.75" x14ac:dyDescent="0.2">
      <c r="A1718" s="113"/>
      <c r="B1718" s="113"/>
      <c r="C1718" s="113"/>
      <c r="D1718" s="8" t="s">
        <v>1434</v>
      </c>
      <c r="E1718" s="77" t="s">
        <v>82</v>
      </c>
      <c r="F1718" s="79">
        <v>215679.12239999999</v>
      </c>
      <c r="G1718" s="79">
        <v>300094</v>
      </c>
      <c r="H1718" s="79">
        <f>MIN(F1718,G1718)</f>
        <v>215679.12239999999</v>
      </c>
      <c r="I1718" s="136" t="e">
        <f>AVERAGE(#REF!,H1718)</f>
        <v>#REF!</v>
      </c>
      <c r="J1718" s="140">
        <v>158738.62579999998</v>
      </c>
      <c r="K1718" s="121">
        <v>215679.12239999999</v>
      </c>
      <c r="L1718" s="121">
        <v>215679.12239999999</v>
      </c>
    </row>
    <row r="1719" spans="1:12" ht="24.75" x14ac:dyDescent="0.2">
      <c r="A1719" s="113"/>
      <c r="B1719" s="113"/>
      <c r="C1719" s="113"/>
      <c r="D1719" s="8" t="s">
        <v>905</v>
      </c>
      <c r="E1719" s="77"/>
      <c r="F1719" s="79">
        <v>0</v>
      </c>
      <c r="G1719" s="79"/>
      <c r="H1719" s="79">
        <v>0</v>
      </c>
      <c r="I1719" s="137"/>
      <c r="J1719" s="140"/>
      <c r="K1719" s="122"/>
      <c r="L1719" s="122"/>
    </row>
    <row r="1720" spans="1:12" ht="33" x14ac:dyDescent="0.2">
      <c r="A1720" s="113"/>
      <c r="B1720" s="113"/>
      <c r="C1720" s="113"/>
      <c r="D1720" s="8" t="s">
        <v>1435</v>
      </c>
      <c r="E1720" s="77"/>
      <c r="F1720" s="79">
        <v>0</v>
      </c>
      <c r="G1720" s="79"/>
      <c r="H1720" s="79">
        <v>0</v>
      </c>
      <c r="I1720" s="137"/>
      <c r="J1720" s="140"/>
      <c r="K1720" s="122"/>
      <c r="L1720" s="122"/>
    </row>
    <row r="1721" spans="1:12" ht="16.5" x14ac:dyDescent="0.2">
      <c r="A1721" s="113"/>
      <c r="B1721" s="113"/>
      <c r="C1721" s="113"/>
      <c r="D1721" s="8" t="s">
        <v>1436</v>
      </c>
      <c r="E1721" s="77"/>
      <c r="F1721" s="79">
        <v>0</v>
      </c>
      <c r="G1721" s="79"/>
      <c r="H1721" s="79">
        <v>0</v>
      </c>
      <c r="I1721" s="137"/>
      <c r="J1721" s="140"/>
      <c r="K1721" s="122"/>
      <c r="L1721" s="122"/>
    </row>
    <row r="1722" spans="1:12" ht="16.5" x14ac:dyDescent="0.2">
      <c r="A1722" s="113"/>
      <c r="B1722" s="113"/>
      <c r="C1722" s="113"/>
      <c r="D1722" s="8" t="s">
        <v>1437</v>
      </c>
      <c r="E1722" s="77"/>
      <c r="F1722" s="79">
        <v>0</v>
      </c>
      <c r="G1722" s="79"/>
      <c r="H1722" s="79">
        <v>0</v>
      </c>
      <c r="I1722" s="137"/>
      <c r="J1722" s="140"/>
      <c r="K1722" s="122"/>
      <c r="L1722" s="122"/>
    </row>
    <row r="1723" spans="1:12" ht="16.5" x14ac:dyDescent="0.2">
      <c r="A1723" s="113"/>
      <c r="B1723" s="113"/>
      <c r="C1723" s="113"/>
      <c r="D1723" s="8" t="s">
        <v>1438</v>
      </c>
      <c r="E1723" s="77"/>
      <c r="F1723" s="79">
        <v>0</v>
      </c>
      <c r="G1723" s="79"/>
      <c r="H1723" s="79">
        <v>0</v>
      </c>
      <c r="I1723" s="137"/>
      <c r="J1723" s="140"/>
      <c r="K1723" s="122"/>
      <c r="L1723" s="122"/>
    </row>
    <row r="1724" spans="1:12" ht="33" x14ac:dyDescent="0.2">
      <c r="A1724" s="113"/>
      <c r="B1724" s="113"/>
      <c r="C1724" s="113"/>
      <c r="D1724" s="8" t="s">
        <v>1392</v>
      </c>
      <c r="E1724" s="77"/>
      <c r="F1724" s="79">
        <v>0</v>
      </c>
      <c r="G1724" s="79"/>
      <c r="H1724" s="79">
        <v>0</v>
      </c>
      <c r="I1724" s="137"/>
      <c r="J1724" s="140"/>
      <c r="K1724" s="122"/>
      <c r="L1724" s="122"/>
    </row>
    <row r="1725" spans="1:12" ht="33" x14ac:dyDescent="0.2">
      <c r="A1725" s="114"/>
      <c r="B1725" s="114"/>
      <c r="C1725" s="114"/>
      <c r="D1725" s="8" t="s">
        <v>912</v>
      </c>
      <c r="E1725" s="77"/>
      <c r="F1725" s="79">
        <v>0</v>
      </c>
      <c r="G1725" s="79"/>
      <c r="H1725" s="79">
        <v>0</v>
      </c>
      <c r="I1725" s="137"/>
      <c r="J1725" s="140"/>
      <c r="K1725" s="123"/>
      <c r="L1725" s="123"/>
    </row>
    <row r="1726" spans="1:12" ht="16.5" customHeight="1" x14ac:dyDescent="0.2">
      <c r="A1726" s="112">
        <v>33</v>
      </c>
      <c r="B1726" s="112" t="s">
        <v>1439</v>
      </c>
      <c r="C1726" s="112" t="s">
        <v>1440</v>
      </c>
      <c r="D1726" s="86" t="s">
        <v>15</v>
      </c>
      <c r="E1726" s="87"/>
      <c r="F1726" s="87"/>
      <c r="G1726" s="87"/>
      <c r="H1726" s="87"/>
      <c r="I1726" s="87"/>
      <c r="J1726" s="87"/>
      <c r="K1726" s="87"/>
      <c r="L1726" s="88"/>
    </row>
    <row r="1727" spans="1:12" ht="24.75" x14ac:dyDescent="0.2">
      <c r="A1727" s="113"/>
      <c r="B1727" s="113"/>
      <c r="C1727" s="113"/>
      <c r="D1727" s="52" t="s">
        <v>1441</v>
      </c>
      <c r="E1727" s="7" t="s">
        <v>17</v>
      </c>
      <c r="F1727" s="9">
        <v>142644.6141792</v>
      </c>
      <c r="G1727" s="9">
        <v>214200</v>
      </c>
      <c r="H1727" s="9">
        <f>MIN(F1727,G1727)</f>
        <v>142644.6141792</v>
      </c>
      <c r="I1727" s="28" t="e">
        <f>AVERAGE(#REF!,H1727)</f>
        <v>#REF!</v>
      </c>
      <c r="J1727" s="57">
        <v>104985.6369064</v>
      </c>
      <c r="K1727" s="49">
        <v>142644.6141792</v>
      </c>
      <c r="L1727" s="49">
        <v>142644.6141792</v>
      </c>
    </row>
    <row r="1728" spans="1:12" ht="16.5" x14ac:dyDescent="0.2">
      <c r="A1728" s="113"/>
      <c r="B1728" s="113"/>
      <c r="C1728" s="113"/>
      <c r="D1728" s="52" t="s">
        <v>1442</v>
      </c>
      <c r="E1728" s="7" t="s">
        <v>17</v>
      </c>
      <c r="F1728" s="9">
        <v>33079.620000000003</v>
      </c>
      <c r="G1728" s="9">
        <v>142800</v>
      </c>
      <c r="H1728" s="9">
        <f t="shared" ref="H1728:H1742" si="75">MIN(F1728,G1728)</f>
        <v>33079.620000000003</v>
      </c>
      <c r="I1728" s="28" t="e">
        <f>AVERAGE(#REF!,H1728)</f>
        <v>#REF!</v>
      </c>
      <c r="J1728" s="57">
        <v>24346.415000000001</v>
      </c>
      <c r="K1728" s="49">
        <v>33079.620000000003</v>
      </c>
      <c r="L1728" s="49">
        <v>33079.620000000003</v>
      </c>
    </row>
    <row r="1729" spans="1:12" ht="16.5" x14ac:dyDescent="0.2">
      <c r="A1729" s="113"/>
      <c r="B1729" s="113"/>
      <c r="C1729" s="113"/>
      <c r="D1729" s="52" t="s">
        <v>1443</v>
      </c>
      <c r="E1729" s="7" t="s">
        <v>17</v>
      </c>
      <c r="F1729" s="9">
        <v>82585.25610720001</v>
      </c>
      <c r="G1729" s="9">
        <v>142800</v>
      </c>
      <c r="H1729" s="9">
        <f t="shared" si="75"/>
        <v>82585.25610720001</v>
      </c>
      <c r="I1729" s="28" t="e">
        <f>AVERAGE(#REF!,H1729)</f>
        <v>#REF!</v>
      </c>
      <c r="J1729" s="57">
        <v>60782.285832400004</v>
      </c>
      <c r="K1729" s="49">
        <v>82585.25610720001</v>
      </c>
      <c r="L1729" s="49">
        <v>82585.25610720001</v>
      </c>
    </row>
    <row r="1730" spans="1:12" ht="41.25" x14ac:dyDescent="0.2">
      <c r="A1730" s="113"/>
      <c r="B1730" s="113"/>
      <c r="C1730" s="113"/>
      <c r="D1730" s="52" t="s">
        <v>1444</v>
      </c>
      <c r="E1730" s="7" t="s">
        <v>17</v>
      </c>
      <c r="F1730" s="9">
        <v>37538.752776000001</v>
      </c>
      <c r="G1730" s="9">
        <v>499800</v>
      </c>
      <c r="H1730" s="9">
        <f t="shared" si="75"/>
        <v>37538.752776000001</v>
      </c>
      <c r="I1730" s="28" t="e">
        <f>AVERAGE(#REF!,H1730)</f>
        <v>#REF!</v>
      </c>
      <c r="J1730" s="57">
        <v>27628.311741999998</v>
      </c>
      <c r="K1730" s="49">
        <v>37538.752776000001</v>
      </c>
      <c r="L1730" s="49">
        <v>37538.752776000001</v>
      </c>
    </row>
    <row r="1731" spans="1:12" ht="41.25" x14ac:dyDescent="0.2">
      <c r="A1731" s="113"/>
      <c r="B1731" s="113"/>
      <c r="C1731" s="113"/>
      <c r="D1731" s="52" t="s">
        <v>1445</v>
      </c>
      <c r="E1731" s="7" t="s">
        <v>17</v>
      </c>
      <c r="F1731" s="9">
        <v>86007.012000000002</v>
      </c>
      <c r="G1731" s="9">
        <v>166600</v>
      </c>
      <c r="H1731" s="9">
        <f t="shared" si="75"/>
        <v>86007.012000000002</v>
      </c>
      <c r="I1731" s="28" t="e">
        <f>AVERAGE(#REF!,H1731)</f>
        <v>#REF!</v>
      </c>
      <c r="J1731" s="57">
        <v>63300.678999999996</v>
      </c>
      <c r="K1731" s="49">
        <v>86007.012000000002</v>
      </c>
      <c r="L1731" s="49">
        <v>86007.012000000002</v>
      </c>
    </row>
    <row r="1732" spans="1:12" ht="41.25" x14ac:dyDescent="0.2">
      <c r="A1732" s="113"/>
      <c r="B1732" s="113"/>
      <c r="C1732" s="113"/>
      <c r="D1732" s="52" t="s">
        <v>1446</v>
      </c>
      <c r="E1732" s="7" t="s">
        <v>17</v>
      </c>
      <c r="F1732" s="9">
        <v>78079.811863199997</v>
      </c>
      <c r="G1732" s="9">
        <v>261800</v>
      </c>
      <c r="H1732" s="9">
        <f t="shared" si="75"/>
        <v>78079.811863199997</v>
      </c>
      <c r="I1732" s="28" t="e">
        <f>AVERAGE(#REF!,H1732)</f>
        <v>#REF!</v>
      </c>
      <c r="J1732" s="57">
        <v>57466.3041094</v>
      </c>
      <c r="K1732" s="49">
        <v>78079.811863199997</v>
      </c>
      <c r="L1732" s="49">
        <v>78079.811863199997</v>
      </c>
    </row>
    <row r="1733" spans="1:12" ht="24.75" x14ac:dyDescent="0.2">
      <c r="A1733" s="113"/>
      <c r="B1733" s="113"/>
      <c r="C1733" s="113"/>
      <c r="D1733" s="52" t="s">
        <v>1447</v>
      </c>
      <c r="E1733" s="7" t="s">
        <v>17</v>
      </c>
      <c r="F1733" s="9">
        <v>205093.644</v>
      </c>
      <c r="G1733" s="9">
        <v>214200</v>
      </c>
      <c r="H1733" s="9">
        <f t="shared" si="75"/>
        <v>205093.644</v>
      </c>
      <c r="I1733" s="28" t="e">
        <f>AVERAGE(#REF!,H1733)</f>
        <v>#REF!</v>
      </c>
      <c r="J1733" s="57">
        <v>150947.77299999999</v>
      </c>
      <c r="K1733" s="49">
        <v>205093.644</v>
      </c>
      <c r="L1733" s="49">
        <v>205093.644</v>
      </c>
    </row>
    <row r="1734" spans="1:12" ht="24.75" x14ac:dyDescent="0.2">
      <c r="A1734" s="113"/>
      <c r="B1734" s="113"/>
      <c r="C1734" s="113"/>
      <c r="D1734" s="52" t="s">
        <v>1448</v>
      </c>
      <c r="E1734" s="7" t="s">
        <v>17</v>
      </c>
      <c r="F1734" s="9">
        <v>247435.5576</v>
      </c>
      <c r="G1734" s="9">
        <v>261800</v>
      </c>
      <c r="H1734" s="9">
        <f t="shared" si="75"/>
        <v>247435.5576</v>
      </c>
      <c r="I1734" s="28" t="e">
        <f>AVERAGE(#REF!,H1734)</f>
        <v>#REF!</v>
      </c>
      <c r="J1734" s="57">
        <v>182111.18420000002</v>
      </c>
      <c r="K1734" s="49">
        <v>247435.5576</v>
      </c>
      <c r="L1734" s="49">
        <v>247435.5576</v>
      </c>
    </row>
    <row r="1735" spans="1:12" ht="49.5" x14ac:dyDescent="0.2">
      <c r="A1735" s="113"/>
      <c r="B1735" s="113"/>
      <c r="C1735" s="113"/>
      <c r="D1735" s="52" t="s">
        <v>1449</v>
      </c>
      <c r="E1735" s="7" t="s">
        <v>17</v>
      </c>
      <c r="F1735" s="9">
        <v>180183.36695519998</v>
      </c>
      <c r="G1735" s="9">
        <v>380800</v>
      </c>
      <c r="H1735" s="9">
        <f t="shared" si="75"/>
        <v>180183.36695519998</v>
      </c>
      <c r="I1735" s="28" t="e">
        <f>AVERAGE(#REF!,H1735)</f>
        <v>#REF!</v>
      </c>
      <c r="J1735" s="57">
        <v>132613.94864839999</v>
      </c>
      <c r="K1735" s="49">
        <v>180183.36695519998</v>
      </c>
      <c r="L1735" s="49">
        <v>180183.36695519998</v>
      </c>
    </row>
    <row r="1736" spans="1:12" ht="33" x14ac:dyDescent="0.2">
      <c r="A1736" s="113"/>
      <c r="B1736" s="113"/>
      <c r="C1736" s="113"/>
      <c r="D1736" s="52" t="s">
        <v>1450</v>
      </c>
      <c r="E1736" s="7" t="s">
        <v>17</v>
      </c>
      <c r="F1736" s="9">
        <v>57058.374945599993</v>
      </c>
      <c r="G1736" s="9">
        <v>142800</v>
      </c>
      <c r="H1736" s="9">
        <f t="shared" si="75"/>
        <v>57058.374945599993</v>
      </c>
      <c r="I1736" s="28" t="e">
        <f>AVERAGE(#REF!,H1736)</f>
        <v>#REF!</v>
      </c>
      <c r="J1736" s="57">
        <v>41994.644305199996</v>
      </c>
      <c r="K1736" s="49">
        <v>57058.374945599993</v>
      </c>
      <c r="L1736" s="49">
        <v>57058.374945599993</v>
      </c>
    </row>
    <row r="1737" spans="1:12" ht="16.5" x14ac:dyDescent="0.2">
      <c r="A1737" s="113"/>
      <c r="B1737" s="113"/>
      <c r="C1737" s="113"/>
      <c r="D1737" s="52" t="s">
        <v>412</v>
      </c>
      <c r="E1737" s="7" t="s">
        <v>17</v>
      </c>
      <c r="F1737" s="9">
        <v>113215.6610424</v>
      </c>
      <c r="G1737" s="9">
        <v>261800</v>
      </c>
      <c r="H1737" s="9">
        <f t="shared" si="75"/>
        <v>113215.6610424</v>
      </c>
      <c r="I1737" s="28" t="e">
        <f>AVERAGE(#REF!,H1737)</f>
        <v>#REF!</v>
      </c>
      <c r="J1737" s="57">
        <v>83326.092265799991</v>
      </c>
      <c r="K1737" s="49">
        <v>113215.6610424</v>
      </c>
      <c r="L1737" s="49">
        <v>113215.6610424</v>
      </c>
    </row>
    <row r="1738" spans="1:12" ht="16.5" x14ac:dyDescent="0.2">
      <c r="A1738" s="113"/>
      <c r="B1738" s="113"/>
      <c r="C1738" s="113"/>
      <c r="D1738" s="52" t="s">
        <v>1451</v>
      </c>
      <c r="E1738" s="7" t="s">
        <v>17</v>
      </c>
      <c r="F1738" s="9">
        <v>67569.754996799995</v>
      </c>
      <c r="G1738" s="9">
        <v>214200</v>
      </c>
      <c r="H1738" s="9">
        <f t="shared" si="75"/>
        <v>67569.754996799995</v>
      </c>
      <c r="I1738" s="28" t="e">
        <f>AVERAGE(#REF!,H1738)</f>
        <v>#REF!</v>
      </c>
      <c r="J1738" s="57">
        <v>49730.961135599995</v>
      </c>
      <c r="K1738" s="49">
        <v>67569.754996799995</v>
      </c>
      <c r="L1738" s="49">
        <v>67569.754996799995</v>
      </c>
    </row>
    <row r="1739" spans="1:12" ht="41.25" x14ac:dyDescent="0.2">
      <c r="A1739" s="113"/>
      <c r="B1739" s="113"/>
      <c r="C1739" s="113"/>
      <c r="D1739" s="52" t="s">
        <v>1380</v>
      </c>
      <c r="E1739" s="7" t="s">
        <v>17</v>
      </c>
      <c r="F1739" s="9">
        <v>99197.841271199999</v>
      </c>
      <c r="G1739" s="9">
        <v>261800</v>
      </c>
      <c r="H1739" s="9">
        <f t="shared" si="75"/>
        <v>99197.841271199999</v>
      </c>
      <c r="I1739" s="28" t="e">
        <f>AVERAGE(#REF!,H1739)</f>
        <v>#REF!</v>
      </c>
      <c r="J1739" s="57">
        <v>73009.055445399994</v>
      </c>
      <c r="K1739" s="49">
        <v>99197.841271199999</v>
      </c>
      <c r="L1739" s="49">
        <v>99197.841271199999</v>
      </c>
    </row>
    <row r="1740" spans="1:12" ht="33" x14ac:dyDescent="0.2">
      <c r="A1740" s="113"/>
      <c r="B1740" s="113"/>
      <c r="C1740" s="113"/>
      <c r="D1740" s="52" t="s">
        <v>1452</v>
      </c>
      <c r="E1740" s="7" t="s">
        <v>17</v>
      </c>
      <c r="F1740" s="9">
        <v>72775.16399999999</v>
      </c>
      <c r="G1740" s="9">
        <v>380800</v>
      </c>
      <c r="H1740" s="9">
        <f t="shared" si="75"/>
        <v>72775.16399999999</v>
      </c>
      <c r="I1740" s="28" t="e">
        <f>AVERAGE(#REF!,H1740)</f>
        <v>#REF!</v>
      </c>
      <c r="J1740" s="57">
        <v>53562.112999999998</v>
      </c>
      <c r="K1740" s="49">
        <v>72775.16399999999</v>
      </c>
      <c r="L1740" s="49">
        <v>72775.16399999999</v>
      </c>
    </row>
    <row r="1741" spans="1:12" ht="24.75" x14ac:dyDescent="0.2">
      <c r="A1741" s="113"/>
      <c r="B1741" s="113"/>
      <c r="C1741" s="113"/>
      <c r="D1741" s="52" t="s">
        <v>1453</v>
      </c>
      <c r="E1741" s="7" t="s">
        <v>17</v>
      </c>
      <c r="F1741" s="9">
        <v>25140.511200000001</v>
      </c>
      <c r="G1741" s="9">
        <v>142800</v>
      </c>
      <c r="H1741" s="9">
        <f t="shared" si="75"/>
        <v>25140.511200000001</v>
      </c>
      <c r="I1741" s="28" t="e">
        <f>AVERAGE(#REF!,H1741)</f>
        <v>#REF!</v>
      </c>
      <c r="J1741" s="57">
        <v>18503.275400000002</v>
      </c>
      <c r="K1741" s="49">
        <v>25140.511200000001</v>
      </c>
      <c r="L1741" s="49">
        <v>25140.511200000001</v>
      </c>
    </row>
    <row r="1742" spans="1:12" ht="33" x14ac:dyDescent="0.2">
      <c r="A1742" s="113"/>
      <c r="B1742" s="113"/>
      <c r="C1742" s="113"/>
      <c r="D1742" s="52" t="s">
        <v>1433</v>
      </c>
      <c r="E1742" s="7" t="s">
        <v>17</v>
      </c>
      <c r="F1742" s="9">
        <v>250081.92719999998</v>
      </c>
      <c r="G1742" s="9">
        <v>214200</v>
      </c>
      <c r="H1742" s="9">
        <f t="shared" si="75"/>
        <v>214200</v>
      </c>
      <c r="I1742" s="28" t="e">
        <f>AVERAGE(#REF!,H1742)</f>
        <v>#REF!</v>
      </c>
      <c r="J1742" s="57">
        <v>184058.89739999999</v>
      </c>
      <c r="K1742" s="49">
        <v>214200</v>
      </c>
      <c r="L1742" s="49">
        <v>214200</v>
      </c>
    </row>
    <row r="1743" spans="1:12" ht="16.5" customHeight="1" x14ac:dyDescent="0.2">
      <c r="A1743" s="113"/>
      <c r="B1743" s="113"/>
      <c r="C1743" s="113"/>
      <c r="D1743" s="86" t="s">
        <v>81</v>
      </c>
      <c r="E1743" s="87"/>
      <c r="F1743" s="87"/>
      <c r="G1743" s="87"/>
      <c r="H1743" s="87"/>
      <c r="I1743" s="87"/>
      <c r="J1743" s="87"/>
      <c r="K1743" s="87"/>
      <c r="L1743" s="88"/>
    </row>
    <row r="1744" spans="1:12" ht="24.75" x14ac:dyDescent="0.2">
      <c r="A1744" s="113"/>
      <c r="B1744" s="113"/>
      <c r="C1744" s="113"/>
      <c r="D1744" s="8" t="s">
        <v>1434</v>
      </c>
      <c r="E1744" s="77" t="s">
        <v>82</v>
      </c>
      <c r="F1744" s="79">
        <v>215679.12239999999</v>
      </c>
      <c r="G1744" s="79">
        <v>324751</v>
      </c>
      <c r="H1744" s="79">
        <f>MIN(F1744,G1744)</f>
        <v>215679.12239999999</v>
      </c>
      <c r="I1744" s="136" t="e">
        <f>AVERAGE(#REF!,H1744)</f>
        <v>#REF!</v>
      </c>
      <c r="J1744" s="138">
        <v>158738.62579999998</v>
      </c>
      <c r="K1744" s="121">
        <v>215679.12239999999</v>
      </c>
      <c r="L1744" s="121">
        <v>215679.12239999999</v>
      </c>
    </row>
    <row r="1745" spans="1:12" ht="24.75" x14ac:dyDescent="0.2">
      <c r="A1745" s="113"/>
      <c r="B1745" s="113"/>
      <c r="C1745" s="113"/>
      <c r="D1745" s="8" t="s">
        <v>905</v>
      </c>
      <c r="E1745" s="77"/>
      <c r="F1745" s="79">
        <v>0</v>
      </c>
      <c r="G1745" s="79"/>
      <c r="H1745" s="79">
        <v>0</v>
      </c>
      <c r="I1745" s="137"/>
      <c r="J1745" s="138">
        <v>0</v>
      </c>
      <c r="K1745" s="122"/>
      <c r="L1745" s="122"/>
    </row>
    <row r="1746" spans="1:12" ht="24.75" x14ac:dyDescent="0.2">
      <c r="A1746" s="113"/>
      <c r="B1746" s="113"/>
      <c r="C1746" s="113"/>
      <c r="D1746" s="8" t="s">
        <v>1454</v>
      </c>
      <c r="E1746" s="77"/>
      <c r="F1746" s="79">
        <v>0</v>
      </c>
      <c r="G1746" s="79"/>
      <c r="H1746" s="79">
        <v>0</v>
      </c>
      <c r="I1746" s="137"/>
      <c r="J1746" s="138">
        <v>0</v>
      </c>
      <c r="K1746" s="122"/>
      <c r="L1746" s="122"/>
    </row>
    <row r="1747" spans="1:12" ht="16.5" x14ac:dyDescent="0.2">
      <c r="A1747" s="113"/>
      <c r="B1747" s="113"/>
      <c r="C1747" s="113"/>
      <c r="D1747" s="8" t="s">
        <v>468</v>
      </c>
      <c r="E1747" s="77"/>
      <c r="F1747" s="79">
        <v>0</v>
      </c>
      <c r="G1747" s="79"/>
      <c r="H1747" s="79">
        <v>0</v>
      </c>
      <c r="I1747" s="137"/>
      <c r="J1747" s="138">
        <v>0</v>
      </c>
      <c r="K1747" s="122"/>
      <c r="L1747" s="122"/>
    </row>
    <row r="1748" spans="1:12" ht="24.75" x14ac:dyDescent="0.2">
      <c r="A1748" s="113"/>
      <c r="B1748" s="113"/>
      <c r="C1748" s="113"/>
      <c r="D1748" s="8" t="s">
        <v>1455</v>
      </c>
      <c r="E1748" s="77"/>
      <c r="F1748" s="79">
        <v>0</v>
      </c>
      <c r="G1748" s="79"/>
      <c r="H1748" s="79">
        <v>0</v>
      </c>
      <c r="I1748" s="137"/>
      <c r="J1748" s="138">
        <v>0</v>
      </c>
      <c r="K1748" s="122"/>
      <c r="L1748" s="122"/>
    </row>
    <row r="1749" spans="1:12" ht="16.5" x14ac:dyDescent="0.2">
      <c r="A1749" s="113"/>
      <c r="B1749" s="113"/>
      <c r="C1749" s="113"/>
      <c r="D1749" s="8" t="s">
        <v>1456</v>
      </c>
      <c r="E1749" s="77"/>
      <c r="F1749" s="79">
        <v>0</v>
      </c>
      <c r="G1749" s="79"/>
      <c r="H1749" s="79">
        <v>0</v>
      </c>
      <c r="I1749" s="137"/>
      <c r="J1749" s="138">
        <v>0</v>
      </c>
      <c r="K1749" s="122"/>
      <c r="L1749" s="122"/>
    </row>
    <row r="1750" spans="1:12" ht="33" x14ac:dyDescent="0.2">
      <c r="A1750" s="113"/>
      <c r="B1750" s="113"/>
      <c r="C1750" s="113"/>
      <c r="D1750" s="8" t="s">
        <v>1457</v>
      </c>
      <c r="E1750" s="77"/>
      <c r="F1750" s="79">
        <v>0</v>
      </c>
      <c r="G1750" s="79"/>
      <c r="H1750" s="79">
        <v>0</v>
      </c>
      <c r="I1750" s="137"/>
      <c r="J1750" s="138">
        <v>0</v>
      </c>
      <c r="K1750" s="122"/>
      <c r="L1750" s="122"/>
    </row>
    <row r="1751" spans="1:12" ht="24.75" x14ac:dyDescent="0.2">
      <c r="A1751" s="113"/>
      <c r="B1751" s="113"/>
      <c r="C1751" s="113"/>
      <c r="D1751" s="8" t="s">
        <v>99</v>
      </c>
      <c r="E1751" s="77"/>
      <c r="F1751" s="79">
        <v>0</v>
      </c>
      <c r="G1751" s="79"/>
      <c r="H1751" s="79">
        <v>0</v>
      </c>
      <c r="I1751" s="137"/>
      <c r="J1751" s="138">
        <v>0</v>
      </c>
      <c r="K1751" s="122"/>
      <c r="L1751" s="122"/>
    </row>
    <row r="1752" spans="1:12" ht="41.25" x14ac:dyDescent="0.2">
      <c r="A1752" s="114"/>
      <c r="B1752" s="114"/>
      <c r="C1752" s="114"/>
      <c r="D1752" s="8" t="s">
        <v>1458</v>
      </c>
      <c r="E1752" s="77"/>
      <c r="F1752" s="79">
        <v>0</v>
      </c>
      <c r="G1752" s="79"/>
      <c r="H1752" s="79">
        <v>0</v>
      </c>
      <c r="I1752" s="137"/>
      <c r="J1752" s="138">
        <v>0</v>
      </c>
      <c r="K1752" s="123"/>
      <c r="L1752" s="123"/>
    </row>
    <row r="1753" spans="1:12" ht="24.75" customHeight="1" x14ac:dyDescent="0.2">
      <c r="A1753" s="112">
        <v>34</v>
      </c>
      <c r="B1753" s="112" t="s">
        <v>1459</v>
      </c>
      <c r="C1753" s="112" t="s">
        <v>1460</v>
      </c>
      <c r="D1753" s="86" t="s">
        <v>15</v>
      </c>
      <c r="E1753" s="87"/>
      <c r="F1753" s="87"/>
      <c r="G1753" s="87"/>
      <c r="H1753" s="87"/>
      <c r="I1753" s="87"/>
      <c r="J1753" s="87"/>
      <c r="K1753" s="87"/>
      <c r="L1753" s="88"/>
    </row>
    <row r="1754" spans="1:12" ht="41.25" x14ac:dyDescent="0.2">
      <c r="A1754" s="113"/>
      <c r="B1754" s="113"/>
      <c r="C1754" s="113"/>
      <c r="D1754" s="8" t="s">
        <v>1461</v>
      </c>
      <c r="E1754" s="7" t="s">
        <v>17</v>
      </c>
      <c r="F1754" s="9">
        <v>113215.72720164001</v>
      </c>
      <c r="G1754" s="9">
        <v>261800</v>
      </c>
      <c r="H1754" s="9">
        <f>MIN(F1754,G1754)</f>
        <v>113215.72720164001</v>
      </c>
      <c r="I1754" s="28" t="e">
        <f>AVERAGE(#REF!,H1754)</f>
        <v>#REF!</v>
      </c>
      <c r="J1754" s="57">
        <v>83326.140958630014</v>
      </c>
      <c r="K1754" s="49">
        <v>113215.72720164001</v>
      </c>
      <c r="L1754" s="49">
        <v>113215.72720164001</v>
      </c>
    </row>
    <row r="1755" spans="1:12" ht="24.75" x14ac:dyDescent="0.2">
      <c r="A1755" s="113"/>
      <c r="B1755" s="113"/>
      <c r="C1755" s="113"/>
      <c r="D1755" s="8" t="s">
        <v>1462</v>
      </c>
      <c r="E1755" s="7" t="s">
        <v>17</v>
      </c>
      <c r="F1755" s="9">
        <v>33979.385664000001</v>
      </c>
      <c r="G1755" s="9">
        <v>214200</v>
      </c>
      <c r="H1755" s="9">
        <f t="shared" ref="H1755:H1761" si="76">MIN(F1755,G1755)</f>
        <v>33979.385664000001</v>
      </c>
      <c r="I1755" s="28" t="e">
        <f>AVERAGE(#REF!,H1755)</f>
        <v>#REF!</v>
      </c>
      <c r="J1755" s="57">
        <v>25008.637488</v>
      </c>
      <c r="K1755" s="49">
        <v>33979.385664000001</v>
      </c>
      <c r="L1755" s="49">
        <v>33979.385664000001</v>
      </c>
    </row>
    <row r="1756" spans="1:12" ht="24.75" x14ac:dyDescent="0.2">
      <c r="A1756" s="113"/>
      <c r="B1756" s="113"/>
      <c r="C1756" s="113"/>
      <c r="D1756" s="8" t="s">
        <v>1463</v>
      </c>
      <c r="E1756" s="7" t="s">
        <v>17</v>
      </c>
      <c r="F1756" s="9">
        <v>63065.633937600003</v>
      </c>
      <c r="G1756" s="9">
        <v>380800</v>
      </c>
      <c r="H1756" s="9">
        <f t="shared" si="76"/>
        <v>63065.633937600003</v>
      </c>
      <c r="I1756" s="28" t="e">
        <f>AVERAGE(#REF!,H1756)</f>
        <v>#REF!</v>
      </c>
      <c r="J1756" s="57">
        <v>46415.953269199999</v>
      </c>
      <c r="K1756" s="49">
        <v>63065.633937600003</v>
      </c>
      <c r="L1756" s="49">
        <v>63065.633937600003</v>
      </c>
    </row>
    <row r="1757" spans="1:12" ht="33" x14ac:dyDescent="0.2">
      <c r="A1757" s="113"/>
      <c r="B1757" s="113"/>
      <c r="C1757" s="113"/>
      <c r="D1757" s="8" t="s">
        <v>1464</v>
      </c>
      <c r="E1757" s="7" t="s">
        <v>17</v>
      </c>
      <c r="F1757" s="9">
        <v>59543.316000000006</v>
      </c>
      <c r="G1757" s="9">
        <v>214200</v>
      </c>
      <c r="H1757" s="9">
        <f t="shared" si="76"/>
        <v>59543.316000000006</v>
      </c>
      <c r="I1757" s="28" t="e">
        <f>AVERAGE(#REF!,H1757)</f>
        <v>#REF!</v>
      </c>
      <c r="J1757" s="57">
        <v>43823.546999999999</v>
      </c>
      <c r="K1757" s="49">
        <v>59543.316000000006</v>
      </c>
      <c r="L1757" s="49">
        <v>59543.316000000006</v>
      </c>
    </row>
    <row r="1758" spans="1:12" ht="24.75" x14ac:dyDescent="0.2">
      <c r="A1758" s="113"/>
      <c r="B1758" s="113"/>
      <c r="C1758" s="113"/>
      <c r="D1758" s="8" t="s">
        <v>1465</v>
      </c>
      <c r="E1758" s="7" t="s">
        <v>17</v>
      </c>
      <c r="F1758" s="9">
        <v>37049.174400000004</v>
      </c>
      <c r="G1758" s="9">
        <v>499800</v>
      </c>
      <c r="H1758" s="9">
        <f t="shared" si="76"/>
        <v>37049.174400000004</v>
      </c>
      <c r="I1758" s="28" t="e">
        <f>AVERAGE(#REF!,H1758)</f>
        <v>#REF!</v>
      </c>
      <c r="J1758" s="57">
        <v>27267.984799999998</v>
      </c>
      <c r="K1758" s="49">
        <v>37049.174400000004</v>
      </c>
      <c r="L1758" s="49">
        <v>37049.174400000004</v>
      </c>
    </row>
    <row r="1759" spans="1:12" ht="33" x14ac:dyDescent="0.2">
      <c r="A1759" s="113"/>
      <c r="B1759" s="113"/>
      <c r="C1759" s="113"/>
      <c r="D1759" s="8" t="s">
        <v>1466</v>
      </c>
      <c r="E1759" s="7" t="s">
        <v>17</v>
      </c>
      <c r="F1759" s="9">
        <v>27027.3727248</v>
      </c>
      <c r="G1759" s="9">
        <v>261800</v>
      </c>
      <c r="H1759" s="9">
        <f t="shared" si="76"/>
        <v>27027.3727248</v>
      </c>
      <c r="I1759" s="28" t="e">
        <f>AVERAGE(#REF!,H1759)</f>
        <v>#REF!</v>
      </c>
      <c r="J1759" s="57">
        <v>19891.994911599999</v>
      </c>
      <c r="K1759" s="49">
        <v>27027.3727248</v>
      </c>
      <c r="L1759" s="49">
        <v>27027.3727248</v>
      </c>
    </row>
    <row r="1760" spans="1:12" ht="24.75" x14ac:dyDescent="0.2">
      <c r="A1760" s="113"/>
      <c r="B1760" s="113"/>
      <c r="C1760" s="113"/>
      <c r="D1760" s="8" t="s">
        <v>1467</v>
      </c>
      <c r="E1760" s="7" t="s">
        <v>17</v>
      </c>
      <c r="F1760" s="9">
        <v>19847.771999999997</v>
      </c>
      <c r="G1760" s="9">
        <v>166600</v>
      </c>
      <c r="H1760" s="9">
        <f t="shared" si="76"/>
        <v>19847.771999999997</v>
      </c>
      <c r="I1760" s="28" t="e">
        <f>AVERAGE(#REF!,H1760)</f>
        <v>#REF!</v>
      </c>
      <c r="J1760" s="57">
        <v>14607.849</v>
      </c>
      <c r="K1760" s="49">
        <v>19847.771999999997</v>
      </c>
      <c r="L1760" s="49">
        <v>19847.771999999997</v>
      </c>
    </row>
    <row r="1761" spans="1:12" ht="33" x14ac:dyDescent="0.2">
      <c r="A1761" s="113"/>
      <c r="B1761" s="113"/>
      <c r="C1761" s="113"/>
      <c r="D1761" s="8" t="s">
        <v>1468</v>
      </c>
      <c r="E1761" s="7" t="s">
        <v>17</v>
      </c>
      <c r="F1761" s="9">
        <v>59543.316000000006</v>
      </c>
      <c r="G1761" s="9">
        <v>214200</v>
      </c>
      <c r="H1761" s="9">
        <f t="shared" si="76"/>
        <v>59543.316000000006</v>
      </c>
      <c r="I1761" s="28" t="e">
        <f>AVERAGE(#REF!,H1761)</f>
        <v>#REF!</v>
      </c>
      <c r="J1761" s="57">
        <v>43823.546999999999</v>
      </c>
      <c r="K1761" s="49">
        <v>59543.316000000006</v>
      </c>
      <c r="L1761" s="49">
        <v>59543.316000000006</v>
      </c>
    </row>
    <row r="1762" spans="1:12" ht="16.5" customHeight="1" x14ac:dyDescent="0.2">
      <c r="A1762" s="113"/>
      <c r="B1762" s="113"/>
      <c r="C1762" s="113"/>
      <c r="D1762" s="86" t="s">
        <v>81</v>
      </c>
      <c r="E1762" s="87"/>
      <c r="F1762" s="87"/>
      <c r="G1762" s="87"/>
      <c r="H1762" s="87"/>
      <c r="I1762" s="87"/>
      <c r="J1762" s="87"/>
      <c r="K1762" s="87"/>
      <c r="L1762" s="88"/>
    </row>
    <row r="1763" spans="1:12" ht="16.5" x14ac:dyDescent="0.2">
      <c r="A1763" s="113"/>
      <c r="B1763" s="113"/>
      <c r="C1763" s="113"/>
      <c r="D1763" s="8" t="s">
        <v>468</v>
      </c>
      <c r="E1763" s="77" t="s">
        <v>82</v>
      </c>
      <c r="F1763" s="79">
        <v>88653.381600000008</v>
      </c>
      <c r="G1763" s="79">
        <v>299822</v>
      </c>
      <c r="H1763" s="79">
        <f>MIN(F1763,G1763)</f>
        <v>88653.381600000008</v>
      </c>
      <c r="I1763" s="136" t="e">
        <f>AVERAGE(#REF!,H1763)</f>
        <v>#REF!</v>
      </c>
      <c r="J1763" s="138">
        <v>65248.392199999995</v>
      </c>
      <c r="K1763" s="121">
        <v>88653.381600000008</v>
      </c>
      <c r="L1763" s="121">
        <v>88653.381600000008</v>
      </c>
    </row>
    <row r="1764" spans="1:12" ht="24.75" x14ac:dyDescent="0.2">
      <c r="A1764" s="113"/>
      <c r="B1764" s="113"/>
      <c r="C1764" s="113"/>
      <c r="D1764" s="8" t="s">
        <v>995</v>
      </c>
      <c r="E1764" s="77"/>
      <c r="F1764" s="79">
        <v>0</v>
      </c>
      <c r="G1764" s="79"/>
      <c r="H1764" s="79">
        <v>0</v>
      </c>
      <c r="I1764" s="137"/>
      <c r="J1764" s="138"/>
      <c r="K1764" s="122"/>
      <c r="L1764" s="122"/>
    </row>
    <row r="1765" spans="1:12" ht="49.5" x14ac:dyDescent="0.2">
      <c r="A1765" s="113"/>
      <c r="B1765" s="113"/>
      <c r="C1765" s="113"/>
      <c r="D1765" s="8" t="s">
        <v>996</v>
      </c>
      <c r="E1765" s="77"/>
      <c r="F1765" s="79">
        <v>0</v>
      </c>
      <c r="G1765" s="79"/>
      <c r="H1765" s="79">
        <v>0</v>
      </c>
      <c r="I1765" s="137"/>
      <c r="J1765" s="138"/>
      <c r="K1765" s="122"/>
      <c r="L1765" s="122"/>
    </row>
    <row r="1766" spans="1:12" ht="24.75" x14ac:dyDescent="0.2">
      <c r="A1766" s="113"/>
      <c r="B1766" s="113"/>
      <c r="C1766" s="113"/>
      <c r="D1766" s="8" t="s">
        <v>405</v>
      </c>
      <c r="E1766" s="77"/>
      <c r="F1766" s="79">
        <v>0</v>
      </c>
      <c r="G1766" s="79"/>
      <c r="H1766" s="79">
        <v>0</v>
      </c>
      <c r="I1766" s="137"/>
      <c r="J1766" s="138"/>
      <c r="K1766" s="122"/>
      <c r="L1766" s="122"/>
    </row>
    <row r="1767" spans="1:12" ht="16.5" x14ac:dyDescent="0.2">
      <c r="A1767" s="113"/>
      <c r="B1767" s="113"/>
      <c r="C1767" s="113"/>
      <c r="D1767" s="8" t="s">
        <v>997</v>
      </c>
      <c r="E1767" s="77"/>
      <c r="F1767" s="79">
        <v>0</v>
      </c>
      <c r="G1767" s="79"/>
      <c r="H1767" s="79">
        <v>0</v>
      </c>
      <c r="I1767" s="137"/>
      <c r="J1767" s="138"/>
      <c r="K1767" s="122"/>
      <c r="L1767" s="122"/>
    </row>
    <row r="1768" spans="1:12" ht="16.5" x14ac:dyDescent="0.2">
      <c r="A1768" s="113"/>
      <c r="B1768" s="113"/>
      <c r="C1768" s="113"/>
      <c r="D1768" s="8" t="s">
        <v>669</v>
      </c>
      <c r="E1768" s="77"/>
      <c r="F1768" s="79">
        <v>0</v>
      </c>
      <c r="G1768" s="79"/>
      <c r="H1768" s="79">
        <v>0</v>
      </c>
      <c r="I1768" s="137"/>
      <c r="J1768" s="138"/>
      <c r="K1768" s="122"/>
      <c r="L1768" s="122"/>
    </row>
    <row r="1769" spans="1:12" ht="33" x14ac:dyDescent="0.2">
      <c r="A1769" s="113"/>
      <c r="B1769" s="113"/>
      <c r="C1769" s="113"/>
      <c r="D1769" s="8" t="s">
        <v>998</v>
      </c>
      <c r="E1769" s="77"/>
      <c r="F1769" s="79">
        <v>0</v>
      </c>
      <c r="G1769" s="79"/>
      <c r="H1769" s="79">
        <v>0</v>
      </c>
      <c r="I1769" s="137"/>
      <c r="J1769" s="138"/>
      <c r="K1769" s="122"/>
      <c r="L1769" s="122"/>
    </row>
    <row r="1770" spans="1:12" ht="24.75" x14ac:dyDescent="0.2">
      <c r="A1770" s="114"/>
      <c r="B1770" s="114"/>
      <c r="C1770" s="114"/>
      <c r="D1770" s="8" t="s">
        <v>999</v>
      </c>
      <c r="E1770" s="77"/>
      <c r="F1770" s="79">
        <v>0</v>
      </c>
      <c r="G1770" s="79"/>
      <c r="H1770" s="79">
        <v>0</v>
      </c>
      <c r="I1770" s="137"/>
      <c r="J1770" s="138"/>
      <c r="K1770" s="123"/>
      <c r="L1770" s="123"/>
    </row>
    <row r="1771" spans="1:12" ht="16.5" customHeight="1" x14ac:dyDescent="0.2">
      <c r="A1771" s="112">
        <v>35</v>
      </c>
      <c r="B1771" s="112" t="s">
        <v>1469</v>
      </c>
      <c r="C1771" s="112" t="s">
        <v>1235</v>
      </c>
      <c r="D1771" s="86" t="s">
        <v>15</v>
      </c>
      <c r="E1771" s="87"/>
      <c r="F1771" s="87"/>
      <c r="G1771" s="87"/>
      <c r="H1771" s="87"/>
      <c r="I1771" s="87"/>
      <c r="J1771" s="87"/>
      <c r="K1771" s="87"/>
      <c r="L1771" s="88"/>
    </row>
    <row r="1772" spans="1:12" ht="41.25" x14ac:dyDescent="0.2">
      <c r="A1772" s="113"/>
      <c r="B1772" s="113"/>
      <c r="C1772" s="113"/>
      <c r="D1772" s="8" t="s">
        <v>1470</v>
      </c>
      <c r="E1772" s="7" t="s">
        <v>17</v>
      </c>
      <c r="F1772" s="9">
        <v>152166.25200000001</v>
      </c>
      <c r="G1772" s="9">
        <v>261800</v>
      </c>
      <c r="H1772" s="9">
        <f>MIN(F1772,G1772)</f>
        <v>152166.25200000001</v>
      </c>
      <c r="I1772" s="28" t="e">
        <f>AVERAGE(#REF!,H1772)</f>
        <v>#REF!</v>
      </c>
      <c r="J1772" s="57">
        <v>111993.50900000001</v>
      </c>
      <c r="K1772" s="49">
        <v>152166.25200000001</v>
      </c>
      <c r="L1772" s="49">
        <v>152166.25200000001</v>
      </c>
    </row>
    <row r="1773" spans="1:12" ht="41.25" x14ac:dyDescent="0.2">
      <c r="A1773" s="113"/>
      <c r="B1773" s="113"/>
      <c r="C1773" s="113"/>
      <c r="D1773" s="8" t="s">
        <v>1471</v>
      </c>
      <c r="E1773" s="7" t="s">
        <v>17</v>
      </c>
      <c r="F1773" s="9">
        <v>75421.533599999995</v>
      </c>
      <c r="G1773" s="9">
        <v>214200</v>
      </c>
      <c r="H1773" s="9">
        <f t="shared" ref="H1773:H1778" si="77">MIN(F1773,G1773)</f>
        <v>75421.533599999995</v>
      </c>
      <c r="I1773" s="28" t="e">
        <f>AVERAGE(#REF!,H1773)</f>
        <v>#REF!</v>
      </c>
      <c r="J1773" s="57">
        <v>55509.826199999996</v>
      </c>
      <c r="K1773" s="49">
        <v>75421.533599999995</v>
      </c>
      <c r="L1773" s="49">
        <v>75421.533599999995</v>
      </c>
    </row>
    <row r="1774" spans="1:12" ht="41.25" x14ac:dyDescent="0.2">
      <c r="A1774" s="113"/>
      <c r="B1774" s="113"/>
      <c r="C1774" s="113"/>
      <c r="D1774" s="8" t="s">
        <v>1472</v>
      </c>
      <c r="E1774" s="7" t="s">
        <v>17</v>
      </c>
      <c r="F1774" s="9">
        <v>72775.16399999999</v>
      </c>
      <c r="G1774" s="9">
        <v>261800</v>
      </c>
      <c r="H1774" s="9">
        <f t="shared" si="77"/>
        <v>72775.16399999999</v>
      </c>
      <c r="I1774" s="28" t="e">
        <f>AVERAGE(#REF!,H1774)</f>
        <v>#REF!</v>
      </c>
      <c r="J1774" s="57">
        <v>53562.112999999998</v>
      </c>
      <c r="K1774" s="49">
        <v>72775.16399999999</v>
      </c>
      <c r="L1774" s="49">
        <v>72775.16399999999</v>
      </c>
    </row>
    <row r="1775" spans="1:12" ht="41.25" x14ac:dyDescent="0.2">
      <c r="A1775" s="113"/>
      <c r="B1775" s="113"/>
      <c r="C1775" s="113"/>
      <c r="D1775" s="8" t="s">
        <v>1473</v>
      </c>
      <c r="E1775" s="7" t="s">
        <v>17</v>
      </c>
      <c r="F1775" s="9">
        <v>92053.966535999993</v>
      </c>
      <c r="G1775" s="9">
        <v>214200</v>
      </c>
      <c r="H1775" s="9">
        <f t="shared" si="77"/>
        <v>92053.966535999993</v>
      </c>
      <c r="I1775" s="28" t="e">
        <f>AVERAGE(#REF!,H1775)</f>
        <v>#REF!</v>
      </c>
      <c r="J1775" s="57">
        <v>67751.203662</v>
      </c>
      <c r="K1775" s="49">
        <v>92053.966535999993</v>
      </c>
      <c r="L1775" s="49">
        <v>92053.966535999993</v>
      </c>
    </row>
    <row r="1776" spans="1:12" ht="49.5" x14ac:dyDescent="0.2">
      <c r="A1776" s="113"/>
      <c r="B1776" s="113"/>
      <c r="C1776" s="113"/>
      <c r="D1776" s="8" t="s">
        <v>1474</v>
      </c>
      <c r="E1776" s="7" t="s">
        <v>17</v>
      </c>
      <c r="F1776" s="9">
        <v>22523.251665600001</v>
      </c>
      <c r="G1776" s="9">
        <v>166600</v>
      </c>
      <c r="H1776" s="9">
        <f t="shared" si="77"/>
        <v>22523.251665600001</v>
      </c>
      <c r="I1776" s="28" t="e">
        <f>AVERAGE(#REF!,H1776)</f>
        <v>#REF!</v>
      </c>
      <c r="J1776" s="57">
        <v>16576.9870452</v>
      </c>
      <c r="K1776" s="49">
        <v>22523.251665600001</v>
      </c>
      <c r="L1776" s="49">
        <v>22523.251665600001</v>
      </c>
    </row>
    <row r="1777" spans="1:12" ht="41.25" x14ac:dyDescent="0.2">
      <c r="A1777" s="113"/>
      <c r="B1777" s="113"/>
      <c r="C1777" s="113"/>
      <c r="D1777" s="8" t="s">
        <v>1475</v>
      </c>
      <c r="E1777" s="7" t="s">
        <v>17</v>
      </c>
      <c r="F1777" s="9">
        <v>52304.171959200001</v>
      </c>
      <c r="G1777" s="9">
        <v>416500</v>
      </c>
      <c r="H1777" s="9">
        <f t="shared" si="77"/>
        <v>52304.171959200001</v>
      </c>
      <c r="I1777" s="28" t="e">
        <f>AVERAGE(#REF!,H1777)</f>
        <v>#REF!</v>
      </c>
      <c r="J1777" s="57">
        <v>38495.577541400002</v>
      </c>
      <c r="K1777" s="49">
        <v>52304.171959200001</v>
      </c>
      <c r="L1777" s="49">
        <v>52304.171959200001</v>
      </c>
    </row>
    <row r="1778" spans="1:12" ht="41.25" x14ac:dyDescent="0.2">
      <c r="A1778" s="113"/>
      <c r="B1778" s="113"/>
      <c r="C1778" s="113"/>
      <c r="D1778" s="8" t="s">
        <v>1476</v>
      </c>
      <c r="E1778" s="7" t="s">
        <v>17</v>
      </c>
      <c r="F1778" s="9">
        <v>44657.487000000001</v>
      </c>
      <c r="G1778" s="9">
        <v>142800</v>
      </c>
      <c r="H1778" s="9">
        <f t="shared" si="77"/>
        <v>44657.487000000001</v>
      </c>
      <c r="I1778" s="28" t="e">
        <f>AVERAGE(#REF!,H1778)</f>
        <v>#REF!</v>
      </c>
      <c r="J1778" s="57">
        <v>32867.660250000001</v>
      </c>
      <c r="K1778" s="49">
        <v>44657.487000000001</v>
      </c>
      <c r="L1778" s="49">
        <v>44657.487000000001</v>
      </c>
    </row>
    <row r="1779" spans="1:12" ht="16.5" customHeight="1" x14ac:dyDescent="0.2">
      <c r="A1779" s="113"/>
      <c r="B1779" s="113"/>
      <c r="C1779" s="113"/>
      <c r="D1779" s="86" t="s">
        <v>81</v>
      </c>
      <c r="E1779" s="87"/>
      <c r="F1779" s="87"/>
      <c r="G1779" s="87"/>
      <c r="H1779" s="87"/>
      <c r="I1779" s="87"/>
      <c r="J1779" s="87"/>
      <c r="K1779" s="87"/>
      <c r="L1779" s="88"/>
    </row>
    <row r="1780" spans="1:12" ht="24.75" x14ac:dyDescent="0.2">
      <c r="A1780" s="113"/>
      <c r="B1780" s="113"/>
      <c r="C1780" s="113"/>
      <c r="D1780" s="8" t="s">
        <v>1434</v>
      </c>
      <c r="E1780" s="77" t="s">
        <v>82</v>
      </c>
      <c r="F1780" s="79">
        <v>165398.1</v>
      </c>
      <c r="G1780" s="79">
        <v>212215</v>
      </c>
      <c r="H1780" s="79">
        <f>MIN(F1780,G1780)</f>
        <v>165398.1</v>
      </c>
      <c r="I1780" s="136" t="e">
        <f>AVERAGE(#REF!,H1780)</f>
        <v>#REF!</v>
      </c>
      <c r="J1780" s="138">
        <v>121732.075</v>
      </c>
      <c r="K1780" s="121">
        <v>165398.1</v>
      </c>
      <c r="L1780" s="121">
        <v>165398.1</v>
      </c>
    </row>
    <row r="1781" spans="1:12" ht="24.75" x14ac:dyDescent="0.2">
      <c r="A1781" s="113"/>
      <c r="B1781" s="113"/>
      <c r="C1781" s="113"/>
      <c r="D1781" s="8" t="s">
        <v>1477</v>
      </c>
      <c r="E1781" s="77"/>
      <c r="F1781" s="79">
        <v>0</v>
      </c>
      <c r="G1781" s="79"/>
      <c r="H1781" s="79">
        <v>0</v>
      </c>
      <c r="I1781" s="137"/>
      <c r="J1781" s="138">
        <v>0</v>
      </c>
      <c r="K1781" s="122"/>
      <c r="L1781" s="122"/>
    </row>
    <row r="1782" spans="1:12" ht="16.5" x14ac:dyDescent="0.2">
      <c r="A1782" s="113"/>
      <c r="B1782" s="113"/>
      <c r="C1782" s="113"/>
      <c r="D1782" s="8" t="s">
        <v>468</v>
      </c>
      <c r="E1782" s="77"/>
      <c r="F1782" s="79">
        <v>0</v>
      </c>
      <c r="G1782" s="79"/>
      <c r="H1782" s="79">
        <v>0</v>
      </c>
      <c r="I1782" s="137"/>
      <c r="J1782" s="138">
        <v>0</v>
      </c>
      <c r="K1782" s="122"/>
      <c r="L1782" s="122"/>
    </row>
    <row r="1783" spans="1:12" ht="24.75" x14ac:dyDescent="0.2">
      <c r="A1783" s="113"/>
      <c r="B1783" s="113"/>
      <c r="C1783" s="113"/>
      <c r="D1783" s="8" t="s">
        <v>1478</v>
      </c>
      <c r="E1783" s="77"/>
      <c r="F1783" s="79">
        <v>0</v>
      </c>
      <c r="G1783" s="79"/>
      <c r="H1783" s="79">
        <v>0</v>
      </c>
      <c r="I1783" s="137"/>
      <c r="J1783" s="138">
        <v>0</v>
      </c>
      <c r="K1783" s="122"/>
      <c r="L1783" s="122"/>
    </row>
    <row r="1784" spans="1:12" ht="24.75" x14ac:dyDescent="0.2">
      <c r="A1784" s="113"/>
      <c r="B1784" s="113"/>
      <c r="C1784" s="113"/>
      <c r="D1784" s="8" t="s">
        <v>1479</v>
      </c>
      <c r="E1784" s="77"/>
      <c r="F1784" s="79">
        <v>0</v>
      </c>
      <c r="G1784" s="79"/>
      <c r="H1784" s="79">
        <v>0</v>
      </c>
      <c r="I1784" s="137"/>
      <c r="J1784" s="138">
        <v>0</v>
      </c>
      <c r="K1784" s="122"/>
      <c r="L1784" s="122"/>
    </row>
    <row r="1785" spans="1:12" ht="41.25" x14ac:dyDescent="0.2">
      <c r="A1785" s="114"/>
      <c r="B1785" s="114"/>
      <c r="C1785" s="114"/>
      <c r="D1785" s="8" t="s">
        <v>1458</v>
      </c>
      <c r="E1785" s="77"/>
      <c r="F1785" s="79">
        <v>0</v>
      </c>
      <c r="G1785" s="79"/>
      <c r="H1785" s="79">
        <v>0</v>
      </c>
      <c r="I1785" s="137"/>
      <c r="J1785" s="138">
        <v>0</v>
      </c>
      <c r="K1785" s="123"/>
      <c r="L1785" s="123"/>
    </row>
    <row r="1786" spans="1:12" x14ac:dyDescent="0.2">
      <c r="A1786" s="76" t="s">
        <v>1480</v>
      </c>
      <c r="B1786" s="76"/>
      <c r="C1786" s="76"/>
      <c r="D1786" s="76"/>
      <c r="E1786" s="76"/>
      <c r="F1786" s="4"/>
      <c r="G1786" s="4"/>
      <c r="H1786" s="4"/>
      <c r="I1786" s="25"/>
    </row>
    <row r="1787" spans="1:12" ht="24.75" x14ac:dyDescent="0.2">
      <c r="A1787" s="3" t="s">
        <v>1481</v>
      </c>
      <c r="B1787" s="3" t="s">
        <v>1482</v>
      </c>
      <c r="C1787" s="3" t="s">
        <v>7</v>
      </c>
      <c r="D1787" s="47" t="s">
        <v>1483</v>
      </c>
      <c r="E1787" s="63" t="s">
        <v>9</v>
      </c>
      <c r="F1787" s="64" t="s">
        <v>11</v>
      </c>
      <c r="G1787" s="64" t="s">
        <v>12</v>
      </c>
      <c r="H1787" s="63" t="s">
        <v>13</v>
      </c>
      <c r="I1787" s="65" t="s">
        <v>3</v>
      </c>
    </row>
    <row r="1788" spans="1:12" ht="20.25" customHeight="1" x14ac:dyDescent="0.2">
      <c r="A1788" s="112">
        <v>1</v>
      </c>
      <c r="B1788" s="112" t="s">
        <v>1484</v>
      </c>
      <c r="C1788" s="112" t="s">
        <v>1485</v>
      </c>
      <c r="D1788" s="86" t="s">
        <v>15</v>
      </c>
      <c r="E1788" s="87"/>
      <c r="F1788" s="87"/>
      <c r="G1788" s="87"/>
      <c r="H1788" s="87"/>
      <c r="I1788" s="87"/>
      <c r="J1788" s="87"/>
      <c r="K1788" s="87"/>
      <c r="L1788" s="88"/>
    </row>
    <row r="1789" spans="1:12" ht="41.25" x14ac:dyDescent="0.2">
      <c r="A1789" s="113"/>
      <c r="B1789" s="113"/>
      <c r="C1789" s="113"/>
      <c r="D1789" s="52" t="s">
        <v>1486</v>
      </c>
      <c r="E1789" s="48" t="s">
        <v>17</v>
      </c>
      <c r="F1789" s="49">
        <v>102509.68</v>
      </c>
      <c r="G1789" s="49">
        <v>121986.5192</v>
      </c>
      <c r="H1789" s="49">
        <f>MIN(F1789,G1789)</f>
        <v>102509.68</v>
      </c>
      <c r="I1789" s="55" t="e">
        <f>AVERAGE(#REF!,H1789)</f>
        <v>#REF!</v>
      </c>
      <c r="J1789" s="56">
        <v>34811.478023600001</v>
      </c>
      <c r="K1789" s="49">
        <v>102509.68</v>
      </c>
      <c r="L1789" s="49">
        <v>102509.68</v>
      </c>
    </row>
    <row r="1790" spans="1:12" ht="24.75" x14ac:dyDescent="0.2">
      <c r="A1790" s="113"/>
      <c r="B1790" s="113"/>
      <c r="C1790" s="113"/>
      <c r="D1790" s="8" t="s">
        <v>1487</v>
      </c>
      <c r="E1790" s="7" t="s">
        <v>17</v>
      </c>
      <c r="F1790" s="9">
        <v>58240</v>
      </c>
      <c r="G1790" s="9">
        <v>69305.600000000006</v>
      </c>
      <c r="H1790" s="9">
        <f t="shared" ref="H1790:H1809" si="78">MIN(F1790,G1790)</f>
        <v>58240</v>
      </c>
      <c r="I1790" s="28" t="e">
        <f>AVERAGE(#REF!,H1790)</f>
        <v>#REF!</v>
      </c>
      <c r="J1790" s="56">
        <v>46415.953269199999</v>
      </c>
      <c r="K1790" s="49">
        <v>58240</v>
      </c>
      <c r="L1790" s="49">
        <v>58240</v>
      </c>
    </row>
    <row r="1791" spans="1:12" ht="33" x14ac:dyDescent="0.2">
      <c r="A1791" s="113"/>
      <c r="B1791" s="113"/>
      <c r="C1791" s="113"/>
      <c r="D1791" s="8" t="s">
        <v>1488</v>
      </c>
      <c r="E1791" s="7" t="s">
        <v>17</v>
      </c>
      <c r="F1791" s="9">
        <v>151424</v>
      </c>
      <c r="G1791" s="9">
        <v>180194.56</v>
      </c>
      <c r="H1791" s="9">
        <f t="shared" si="78"/>
        <v>151424</v>
      </c>
      <c r="I1791" s="28" t="e">
        <f>AVERAGE(#REF!,H1791)</f>
        <v>#REF!</v>
      </c>
      <c r="J1791" s="56">
        <v>13040.913730599999</v>
      </c>
      <c r="K1791" s="49">
        <v>151424</v>
      </c>
      <c r="L1791" s="49">
        <v>151424</v>
      </c>
    </row>
    <row r="1792" spans="1:12" ht="33" x14ac:dyDescent="0.2">
      <c r="A1792" s="113"/>
      <c r="B1792" s="113"/>
      <c r="C1792" s="113"/>
      <c r="D1792" s="8" t="s">
        <v>770</v>
      </c>
      <c r="E1792" s="7" t="s">
        <v>17</v>
      </c>
      <c r="F1792" s="9">
        <v>47219.536</v>
      </c>
      <c r="G1792" s="9">
        <v>56191.247839999996</v>
      </c>
      <c r="H1792" s="9">
        <f t="shared" si="78"/>
        <v>47219.536</v>
      </c>
      <c r="I1792" s="28" t="e">
        <f>AVERAGE(#REF!,H1792)</f>
        <v>#REF!</v>
      </c>
      <c r="J1792" s="56">
        <v>57466.3041094</v>
      </c>
      <c r="K1792" s="49">
        <v>47219.536</v>
      </c>
      <c r="L1792" s="49">
        <v>47219.536</v>
      </c>
    </row>
    <row r="1793" spans="1:12" ht="16.5" x14ac:dyDescent="0.2">
      <c r="A1793" s="113"/>
      <c r="B1793" s="113"/>
      <c r="C1793" s="113"/>
      <c r="D1793" s="8" t="s">
        <v>273</v>
      </c>
      <c r="E1793" s="7" t="s">
        <v>17</v>
      </c>
      <c r="F1793" s="9">
        <v>28080</v>
      </c>
      <c r="G1793" s="9">
        <v>33415.199999999997</v>
      </c>
      <c r="H1793" s="9">
        <f t="shared" si="78"/>
        <v>28080</v>
      </c>
      <c r="I1793" s="28" t="e">
        <f>AVERAGE(#REF!,H1793)</f>
        <v>#REF!</v>
      </c>
      <c r="J1793" s="56">
        <v>19891.994911599999</v>
      </c>
      <c r="K1793" s="49">
        <v>28080</v>
      </c>
      <c r="L1793" s="49">
        <v>28080</v>
      </c>
    </row>
    <row r="1794" spans="1:12" ht="24.75" x14ac:dyDescent="0.2">
      <c r="A1794" s="113"/>
      <c r="B1794" s="113"/>
      <c r="C1794" s="113"/>
      <c r="D1794" s="8" t="s">
        <v>1489</v>
      </c>
      <c r="E1794" s="7" t="s">
        <v>17</v>
      </c>
      <c r="F1794" s="9">
        <v>62400</v>
      </c>
      <c r="G1794" s="9">
        <v>74256</v>
      </c>
      <c r="H1794" s="9">
        <f t="shared" si="78"/>
        <v>62400</v>
      </c>
      <c r="I1794" s="28" t="e">
        <f>AVERAGE(#REF!,H1794)</f>
        <v>#REF!</v>
      </c>
      <c r="J1794" s="56">
        <v>27628.311741999998</v>
      </c>
      <c r="K1794" s="49">
        <v>62400</v>
      </c>
      <c r="L1794" s="49">
        <v>62400</v>
      </c>
    </row>
    <row r="1795" spans="1:12" ht="24.75" x14ac:dyDescent="0.2">
      <c r="A1795" s="113"/>
      <c r="B1795" s="113"/>
      <c r="C1795" s="113"/>
      <c r="D1795" s="8" t="s">
        <v>458</v>
      </c>
      <c r="E1795" s="7" t="s">
        <v>17</v>
      </c>
      <c r="F1795" s="9">
        <v>135200</v>
      </c>
      <c r="G1795" s="9">
        <v>160888</v>
      </c>
      <c r="H1795" s="9">
        <f t="shared" si="78"/>
        <v>135200</v>
      </c>
      <c r="I1795" s="28" t="e">
        <f>AVERAGE(#REF!,H1795)</f>
        <v>#REF!</v>
      </c>
      <c r="J1795" s="56">
        <v>94037.541009199995</v>
      </c>
      <c r="K1795" s="49">
        <v>135200</v>
      </c>
      <c r="L1795" s="49">
        <v>135200</v>
      </c>
    </row>
    <row r="1796" spans="1:12" ht="24.75" x14ac:dyDescent="0.2">
      <c r="A1796" s="113"/>
      <c r="B1796" s="113"/>
      <c r="C1796" s="113"/>
      <c r="D1796" s="8" t="s">
        <v>411</v>
      </c>
      <c r="E1796" s="7" t="s">
        <v>17</v>
      </c>
      <c r="F1796" s="9">
        <v>486720</v>
      </c>
      <c r="G1796" s="9">
        <v>579196.80000000005</v>
      </c>
      <c r="H1796" s="9">
        <f t="shared" si="78"/>
        <v>486720</v>
      </c>
      <c r="I1796" s="28" t="e">
        <f>AVERAGE(#REF!,H1796)</f>
        <v>#REF!</v>
      </c>
      <c r="J1796" s="56">
        <v>165768.8965954</v>
      </c>
      <c r="K1796" s="49">
        <v>486720</v>
      </c>
      <c r="L1796" s="49">
        <v>486720</v>
      </c>
    </row>
    <row r="1797" spans="1:12" ht="24.75" x14ac:dyDescent="0.2">
      <c r="A1797" s="113"/>
      <c r="B1797" s="113"/>
      <c r="C1797" s="113"/>
      <c r="D1797" s="8" t="s">
        <v>1490</v>
      </c>
      <c r="E1797" s="7" t="s">
        <v>17</v>
      </c>
      <c r="F1797" s="9">
        <v>391040</v>
      </c>
      <c r="G1797" s="9">
        <v>465337.59999999998</v>
      </c>
      <c r="H1797" s="9">
        <f t="shared" si="78"/>
        <v>391040</v>
      </c>
      <c r="I1797" s="28" t="e">
        <f>AVERAGE(#REF!,H1797)</f>
        <v>#REF!</v>
      </c>
      <c r="J1797" s="56">
        <v>49730.961135599995</v>
      </c>
      <c r="K1797" s="49">
        <v>391040</v>
      </c>
      <c r="L1797" s="49">
        <v>391040</v>
      </c>
    </row>
    <row r="1798" spans="1:12" ht="33" x14ac:dyDescent="0.2">
      <c r="A1798" s="113"/>
      <c r="B1798" s="113"/>
      <c r="C1798" s="113"/>
      <c r="D1798" s="8" t="s">
        <v>1491</v>
      </c>
      <c r="E1798" s="7" t="s">
        <v>17</v>
      </c>
      <c r="F1798" s="9">
        <v>52000</v>
      </c>
      <c r="G1798" s="9">
        <v>61880</v>
      </c>
      <c r="H1798" s="9">
        <f t="shared" si="78"/>
        <v>52000</v>
      </c>
      <c r="I1798" s="28" t="e">
        <f>AVERAGE(#REF!,H1798)</f>
        <v>#REF!</v>
      </c>
      <c r="J1798" s="56">
        <v>60560.2465276</v>
      </c>
      <c r="K1798" s="49">
        <v>52000</v>
      </c>
      <c r="L1798" s="49">
        <v>52000</v>
      </c>
    </row>
    <row r="1799" spans="1:12" ht="24.75" x14ac:dyDescent="0.2">
      <c r="A1799" s="113"/>
      <c r="B1799" s="113"/>
      <c r="C1799" s="113"/>
      <c r="D1799" s="8" t="s">
        <v>1492</v>
      </c>
      <c r="E1799" s="7" t="s">
        <v>17</v>
      </c>
      <c r="F1799" s="9">
        <v>47536.32</v>
      </c>
      <c r="G1799" s="9">
        <v>56568.220799999996</v>
      </c>
      <c r="H1799" s="9">
        <f t="shared" si="78"/>
        <v>47536.32</v>
      </c>
      <c r="I1799" s="28" t="e">
        <f>AVERAGE(#REF!,H1799)</f>
        <v>#REF!</v>
      </c>
      <c r="J1799" s="56">
        <v>2210.6544819999999</v>
      </c>
      <c r="K1799" s="49">
        <v>47536.32</v>
      </c>
      <c r="L1799" s="49">
        <v>47536.32</v>
      </c>
    </row>
    <row r="1800" spans="1:12" ht="16.5" x14ac:dyDescent="0.2">
      <c r="A1800" s="113"/>
      <c r="B1800" s="113"/>
      <c r="C1800" s="113"/>
      <c r="D1800" s="8" t="s">
        <v>1493</v>
      </c>
      <c r="E1800" s="7" t="s">
        <v>17</v>
      </c>
      <c r="F1800" s="9">
        <v>59280</v>
      </c>
      <c r="G1800" s="9">
        <v>70543.199999999997</v>
      </c>
      <c r="H1800" s="9">
        <f t="shared" si="78"/>
        <v>59280</v>
      </c>
      <c r="I1800" s="28" t="e">
        <f>AVERAGE(#REF!,H1800)</f>
        <v>#REF!</v>
      </c>
      <c r="J1800" s="56">
        <v>38678.662582199999</v>
      </c>
      <c r="K1800" s="49">
        <v>59280</v>
      </c>
      <c r="L1800" s="49">
        <v>59280</v>
      </c>
    </row>
    <row r="1801" spans="1:12" ht="33" x14ac:dyDescent="0.2">
      <c r="A1801" s="113"/>
      <c r="B1801" s="113"/>
      <c r="C1801" s="113"/>
      <c r="D1801" s="8" t="s">
        <v>1494</v>
      </c>
      <c r="E1801" s="7" t="s">
        <v>17</v>
      </c>
      <c r="F1801" s="9">
        <v>114920</v>
      </c>
      <c r="G1801" s="9">
        <v>136754.79999999999</v>
      </c>
      <c r="H1801" s="9">
        <f t="shared" si="78"/>
        <v>114920</v>
      </c>
      <c r="I1801" s="28" t="e">
        <f>AVERAGE(#REF!,H1801)</f>
        <v>#REF!</v>
      </c>
      <c r="J1801" s="56">
        <v>25417.65726</v>
      </c>
      <c r="K1801" s="49">
        <v>114920</v>
      </c>
      <c r="L1801" s="49">
        <v>114920</v>
      </c>
    </row>
    <row r="1802" spans="1:12" ht="24.75" x14ac:dyDescent="0.2">
      <c r="A1802" s="113"/>
      <c r="B1802" s="113"/>
      <c r="C1802" s="113"/>
      <c r="D1802" s="8" t="s">
        <v>1495</v>
      </c>
      <c r="E1802" s="7" t="s">
        <v>17</v>
      </c>
      <c r="F1802" s="9">
        <v>561600</v>
      </c>
      <c r="G1802" s="9">
        <v>668304</v>
      </c>
      <c r="H1802" s="9">
        <f t="shared" si="78"/>
        <v>561600</v>
      </c>
      <c r="I1802" s="28" t="e">
        <f>AVERAGE(#REF!,H1802)</f>
        <v>#REF!</v>
      </c>
      <c r="J1802" s="56">
        <v>165768.8965954</v>
      </c>
      <c r="K1802" s="49">
        <v>561600</v>
      </c>
      <c r="L1802" s="49">
        <v>561600</v>
      </c>
    </row>
    <row r="1803" spans="1:12" ht="16.5" x14ac:dyDescent="0.2">
      <c r="A1803" s="113"/>
      <c r="B1803" s="113"/>
      <c r="C1803" s="113"/>
      <c r="D1803" s="8" t="s">
        <v>1496</v>
      </c>
      <c r="E1803" s="7" t="s">
        <v>17</v>
      </c>
      <c r="F1803" s="9">
        <v>101920</v>
      </c>
      <c r="G1803" s="9">
        <v>121284.8</v>
      </c>
      <c r="H1803" s="9">
        <f t="shared" si="78"/>
        <v>101920</v>
      </c>
      <c r="I1803" s="28" t="e">
        <f>AVERAGE(#REF!,H1803)</f>
        <v>#REF!</v>
      </c>
      <c r="J1803" s="56">
        <v>6630.9895894000001</v>
      </c>
      <c r="K1803" s="49">
        <v>101920</v>
      </c>
      <c r="L1803" s="49">
        <v>101920</v>
      </c>
    </row>
    <row r="1804" spans="1:12" ht="16.5" x14ac:dyDescent="0.2">
      <c r="A1804" s="113"/>
      <c r="B1804" s="113"/>
      <c r="C1804" s="113"/>
      <c r="D1804" s="8" t="s">
        <v>1497</v>
      </c>
      <c r="E1804" s="7" t="s">
        <v>17</v>
      </c>
      <c r="F1804" s="9">
        <v>171485.6</v>
      </c>
      <c r="G1804" s="9">
        <v>204067.864</v>
      </c>
      <c r="H1804" s="9">
        <f t="shared" si="78"/>
        <v>171485.6</v>
      </c>
      <c r="I1804" s="28" t="e">
        <f>AVERAGE(#REF!,H1804)</f>
        <v>#REF!</v>
      </c>
      <c r="J1804" s="56">
        <v>38678.662582199999</v>
      </c>
      <c r="K1804" s="49">
        <v>171485.6</v>
      </c>
      <c r="L1804" s="49">
        <v>171485.6</v>
      </c>
    </row>
    <row r="1805" spans="1:12" ht="24.75" x14ac:dyDescent="0.2">
      <c r="A1805" s="113"/>
      <c r="B1805" s="113"/>
      <c r="C1805" s="113"/>
      <c r="D1805" s="8" t="s">
        <v>1498</v>
      </c>
      <c r="E1805" s="7" t="s">
        <v>17</v>
      </c>
      <c r="F1805" s="9">
        <v>114271.03999999999</v>
      </c>
      <c r="G1805" s="9">
        <v>135982.53759999998</v>
      </c>
      <c r="H1805" s="9">
        <f t="shared" si="78"/>
        <v>114271.03999999999</v>
      </c>
      <c r="I1805" s="28" t="e">
        <f>AVERAGE(#REF!,H1805)</f>
        <v>#REF!</v>
      </c>
      <c r="J1805" s="56">
        <v>2320.7002777999996</v>
      </c>
      <c r="K1805" s="49">
        <v>114271.03999999999</v>
      </c>
      <c r="L1805" s="49">
        <v>114271.03999999999</v>
      </c>
    </row>
    <row r="1806" spans="1:12" ht="24.75" x14ac:dyDescent="0.2">
      <c r="A1806" s="113"/>
      <c r="B1806" s="113"/>
      <c r="C1806" s="113"/>
      <c r="D1806" s="8" t="s">
        <v>1499</v>
      </c>
      <c r="E1806" s="7" t="s">
        <v>17</v>
      </c>
      <c r="F1806" s="9">
        <v>18066.1944736</v>
      </c>
      <c r="G1806" s="9">
        <v>21498.771423583999</v>
      </c>
      <c r="H1806" s="9">
        <f t="shared" si="78"/>
        <v>18066.1944736</v>
      </c>
      <c r="I1806" s="28" t="e">
        <f>AVERAGE(#REF!,H1806)</f>
        <v>#REF!</v>
      </c>
      <c r="J1806" s="56">
        <v>104985.6369064</v>
      </c>
      <c r="K1806" s="49">
        <v>18066.1944736</v>
      </c>
      <c r="L1806" s="49">
        <v>18066.1944736</v>
      </c>
    </row>
    <row r="1807" spans="1:12" ht="16.5" x14ac:dyDescent="0.2">
      <c r="A1807" s="113"/>
      <c r="B1807" s="113"/>
      <c r="C1807" s="113"/>
      <c r="D1807" s="8" t="s">
        <v>1500</v>
      </c>
      <c r="E1807" s="7" t="s">
        <v>17</v>
      </c>
      <c r="F1807" s="9">
        <v>48225.986681599999</v>
      </c>
      <c r="G1807" s="9">
        <v>57388.924151104002</v>
      </c>
      <c r="H1807" s="9">
        <f t="shared" si="78"/>
        <v>48225.986681599999</v>
      </c>
      <c r="I1807" s="28" t="e">
        <f>AVERAGE(#REF!,H1807)</f>
        <v>#REF!</v>
      </c>
      <c r="J1807" s="56">
        <v>16576.9870452</v>
      </c>
      <c r="K1807" s="49">
        <v>48225.986681599999</v>
      </c>
      <c r="L1807" s="49">
        <v>48225.986681599999</v>
      </c>
    </row>
    <row r="1808" spans="1:12" ht="49.5" x14ac:dyDescent="0.2">
      <c r="A1808" s="113"/>
      <c r="B1808" s="113"/>
      <c r="C1808" s="113"/>
      <c r="D1808" s="8" t="s">
        <v>1501</v>
      </c>
      <c r="E1808" s="7" t="s">
        <v>17</v>
      </c>
      <c r="F1808" s="9">
        <v>3711768.32</v>
      </c>
      <c r="G1808" s="9">
        <v>4417004.3007999994</v>
      </c>
      <c r="H1808" s="9">
        <f t="shared" si="78"/>
        <v>3711768.32</v>
      </c>
      <c r="I1808" s="28" t="e">
        <f>AVERAGE(#REF!,H1808)</f>
        <v>#REF!</v>
      </c>
      <c r="J1808" s="56">
        <v>309747.75176579994</v>
      </c>
      <c r="K1808" s="49">
        <v>3711768.32</v>
      </c>
      <c r="L1808" s="49">
        <v>3711768.32</v>
      </c>
    </row>
    <row r="1809" spans="1:12" ht="33" x14ac:dyDescent="0.2">
      <c r="A1809" s="113"/>
      <c r="B1809" s="113"/>
      <c r="C1809" s="113"/>
      <c r="D1809" s="8" t="s">
        <v>1502</v>
      </c>
      <c r="E1809" s="7" t="s">
        <v>17</v>
      </c>
      <c r="F1809" s="9">
        <v>911142.75200000009</v>
      </c>
      <c r="G1809" s="9">
        <v>1084259.87488</v>
      </c>
      <c r="H1809" s="9">
        <f t="shared" si="78"/>
        <v>911142.75200000009</v>
      </c>
      <c r="I1809" s="28" t="e">
        <f>AVERAGE(#REF!,H1809)</f>
        <v>#REF!</v>
      </c>
      <c r="J1809" s="56">
        <v>91946.670889000001</v>
      </c>
      <c r="K1809" s="49">
        <v>911142.75200000009</v>
      </c>
      <c r="L1809" s="49">
        <v>911142.75200000009</v>
      </c>
    </row>
    <row r="1810" spans="1:12" ht="16.5" customHeight="1" x14ac:dyDescent="0.2">
      <c r="A1810" s="113"/>
      <c r="B1810" s="113"/>
      <c r="C1810" s="113"/>
      <c r="D1810" s="86" t="s">
        <v>81</v>
      </c>
      <c r="E1810" s="87"/>
      <c r="F1810" s="87"/>
      <c r="G1810" s="87"/>
      <c r="H1810" s="87"/>
      <c r="I1810" s="87"/>
      <c r="J1810" s="87"/>
      <c r="K1810" s="87"/>
      <c r="L1810" s="88"/>
    </row>
    <row r="1811" spans="1:12" ht="24.75" x14ac:dyDescent="0.2">
      <c r="A1811" s="113"/>
      <c r="B1811" s="113"/>
      <c r="C1811" s="113"/>
      <c r="D1811" s="8" t="s">
        <v>419</v>
      </c>
      <c r="E1811" s="77" t="s">
        <v>82</v>
      </c>
      <c r="F1811" s="79">
        <v>199832.72287679999</v>
      </c>
      <c r="G1811" s="78">
        <v>201765</v>
      </c>
      <c r="H1811" s="79">
        <f>MIN(F1811,G1811)</f>
        <v>199832.72287679999</v>
      </c>
      <c r="I1811" s="136" t="e">
        <f>AVERAGE(#REF!,H1811)</f>
        <v>#REF!</v>
      </c>
      <c r="J1811" s="140">
        <v>253202.71599999999</v>
      </c>
      <c r="K1811" s="121">
        <v>199832.72287679999</v>
      </c>
      <c r="L1811" s="121">
        <v>199832.72287679999</v>
      </c>
    </row>
    <row r="1812" spans="1:12" ht="41.25" x14ac:dyDescent="0.2">
      <c r="A1812" s="113"/>
      <c r="B1812" s="113"/>
      <c r="C1812" s="113"/>
      <c r="D1812" s="8" t="s">
        <v>1503</v>
      </c>
      <c r="E1812" s="77"/>
      <c r="F1812" s="79">
        <v>0</v>
      </c>
      <c r="G1812" s="78"/>
      <c r="H1812" s="79">
        <v>0</v>
      </c>
      <c r="I1812" s="137"/>
      <c r="J1812" s="140"/>
      <c r="K1812" s="122"/>
      <c r="L1812" s="122"/>
    </row>
    <row r="1813" spans="1:12" ht="41.25" x14ac:dyDescent="0.2">
      <c r="A1813" s="113"/>
      <c r="B1813" s="113"/>
      <c r="C1813" s="113"/>
      <c r="D1813" s="8" t="s">
        <v>1504</v>
      </c>
      <c r="E1813" s="77"/>
      <c r="F1813" s="79">
        <v>0</v>
      </c>
      <c r="G1813" s="78"/>
      <c r="H1813" s="79">
        <v>0</v>
      </c>
      <c r="I1813" s="137"/>
      <c r="J1813" s="140"/>
      <c r="K1813" s="122"/>
      <c r="L1813" s="122"/>
    </row>
    <row r="1814" spans="1:12" ht="82.5" x14ac:dyDescent="0.2">
      <c r="A1814" s="113"/>
      <c r="B1814" s="113"/>
      <c r="C1814" s="113"/>
      <c r="D1814" s="8" t="s">
        <v>1505</v>
      </c>
      <c r="E1814" s="77"/>
      <c r="F1814" s="79">
        <v>0</v>
      </c>
      <c r="G1814" s="78"/>
      <c r="H1814" s="79">
        <v>0</v>
      </c>
      <c r="I1814" s="137"/>
      <c r="J1814" s="140"/>
      <c r="K1814" s="122"/>
      <c r="L1814" s="122"/>
    </row>
    <row r="1815" spans="1:12" ht="24.75" x14ac:dyDescent="0.2">
      <c r="A1815" s="113"/>
      <c r="B1815" s="113"/>
      <c r="C1815" s="113"/>
      <c r="D1815" s="8" t="s">
        <v>1389</v>
      </c>
      <c r="E1815" s="77"/>
      <c r="F1815" s="79">
        <v>0</v>
      </c>
      <c r="G1815" s="78"/>
      <c r="H1815" s="79">
        <v>0</v>
      </c>
      <c r="I1815" s="137"/>
      <c r="J1815" s="140"/>
      <c r="K1815" s="122"/>
      <c r="L1815" s="122"/>
    </row>
    <row r="1816" spans="1:12" ht="33" x14ac:dyDescent="0.2">
      <c r="A1816" s="113"/>
      <c r="B1816" s="113"/>
      <c r="C1816" s="113"/>
      <c r="D1816" s="8" t="s">
        <v>793</v>
      </c>
      <c r="E1816" s="77"/>
      <c r="F1816" s="79">
        <v>0</v>
      </c>
      <c r="G1816" s="78"/>
      <c r="H1816" s="79">
        <v>0</v>
      </c>
      <c r="I1816" s="137"/>
      <c r="J1816" s="140"/>
      <c r="K1816" s="122"/>
      <c r="L1816" s="122"/>
    </row>
    <row r="1817" spans="1:12" ht="49.5" x14ac:dyDescent="0.2">
      <c r="A1817" s="113"/>
      <c r="B1817" s="113"/>
      <c r="C1817" s="113"/>
      <c r="D1817" s="8" t="s">
        <v>794</v>
      </c>
      <c r="E1817" s="77"/>
      <c r="F1817" s="79">
        <v>0</v>
      </c>
      <c r="G1817" s="78"/>
      <c r="H1817" s="79">
        <v>0</v>
      </c>
      <c r="I1817" s="137"/>
      <c r="J1817" s="140"/>
      <c r="K1817" s="122"/>
      <c r="L1817" s="122"/>
    </row>
    <row r="1818" spans="1:12" ht="24.75" x14ac:dyDescent="0.2">
      <c r="A1818" s="113"/>
      <c r="B1818" s="113"/>
      <c r="C1818" s="113"/>
      <c r="D1818" s="8" t="s">
        <v>1506</v>
      </c>
      <c r="E1818" s="77"/>
      <c r="F1818" s="79">
        <v>0</v>
      </c>
      <c r="G1818" s="78"/>
      <c r="H1818" s="79">
        <v>0</v>
      </c>
      <c r="I1818" s="137"/>
      <c r="J1818" s="140"/>
      <c r="K1818" s="122"/>
      <c r="L1818" s="122"/>
    </row>
    <row r="1819" spans="1:12" ht="41.25" x14ac:dyDescent="0.2">
      <c r="A1819" s="113"/>
      <c r="B1819" s="113"/>
      <c r="C1819" s="113"/>
      <c r="D1819" s="8" t="s">
        <v>1507</v>
      </c>
      <c r="E1819" s="77"/>
      <c r="F1819" s="79">
        <v>0</v>
      </c>
      <c r="G1819" s="78"/>
      <c r="H1819" s="79">
        <v>0</v>
      </c>
      <c r="I1819" s="137"/>
      <c r="J1819" s="140"/>
      <c r="K1819" s="122"/>
      <c r="L1819" s="122"/>
    </row>
    <row r="1820" spans="1:12" ht="24.75" x14ac:dyDescent="0.2">
      <c r="A1820" s="113"/>
      <c r="B1820" s="113"/>
      <c r="C1820" s="113"/>
      <c r="D1820" s="8" t="s">
        <v>1508</v>
      </c>
      <c r="E1820" s="77"/>
      <c r="F1820" s="79">
        <v>0</v>
      </c>
      <c r="G1820" s="78"/>
      <c r="H1820" s="79">
        <v>0</v>
      </c>
      <c r="I1820" s="137"/>
      <c r="J1820" s="140"/>
      <c r="K1820" s="122"/>
      <c r="L1820" s="122"/>
    </row>
    <row r="1821" spans="1:12" ht="57.75" x14ac:dyDescent="0.2">
      <c r="A1821" s="113"/>
      <c r="B1821" s="113"/>
      <c r="C1821" s="113"/>
      <c r="D1821" s="8" t="s">
        <v>1509</v>
      </c>
      <c r="E1821" s="77"/>
      <c r="F1821" s="79">
        <v>0</v>
      </c>
      <c r="G1821" s="78"/>
      <c r="H1821" s="79">
        <v>0</v>
      </c>
      <c r="I1821" s="137"/>
      <c r="J1821" s="140"/>
      <c r="K1821" s="122"/>
      <c r="L1821" s="122"/>
    </row>
    <row r="1822" spans="1:12" ht="33" x14ac:dyDescent="0.2">
      <c r="A1822" s="113"/>
      <c r="B1822" s="113"/>
      <c r="C1822" s="113"/>
      <c r="D1822" s="8" t="s">
        <v>1510</v>
      </c>
      <c r="E1822" s="77"/>
      <c r="F1822" s="79">
        <v>0</v>
      </c>
      <c r="G1822" s="78"/>
      <c r="H1822" s="79">
        <v>0</v>
      </c>
      <c r="I1822" s="137"/>
      <c r="J1822" s="140"/>
      <c r="K1822" s="122"/>
      <c r="L1822" s="122"/>
    </row>
    <row r="1823" spans="1:12" ht="33" x14ac:dyDescent="0.2">
      <c r="A1823" s="113"/>
      <c r="B1823" s="113"/>
      <c r="C1823" s="113"/>
      <c r="D1823" s="8" t="s">
        <v>912</v>
      </c>
      <c r="E1823" s="77"/>
      <c r="F1823" s="79">
        <v>0</v>
      </c>
      <c r="G1823" s="78"/>
      <c r="H1823" s="79">
        <v>0</v>
      </c>
      <c r="I1823" s="137"/>
      <c r="J1823" s="140"/>
      <c r="K1823" s="122"/>
      <c r="L1823" s="122"/>
    </row>
    <row r="1824" spans="1:12" ht="24.75" x14ac:dyDescent="0.2">
      <c r="A1824" s="113"/>
      <c r="B1824" s="113"/>
      <c r="C1824" s="113"/>
      <c r="D1824" s="8" t="s">
        <v>99</v>
      </c>
      <c r="E1824" s="77"/>
      <c r="F1824" s="79">
        <v>0</v>
      </c>
      <c r="G1824" s="78"/>
      <c r="H1824" s="79">
        <v>0</v>
      </c>
      <c r="I1824" s="137"/>
      <c r="J1824" s="140"/>
      <c r="K1824" s="122"/>
      <c r="L1824" s="122"/>
    </row>
    <row r="1825" spans="1:12" ht="41.25" x14ac:dyDescent="0.2">
      <c r="A1825" s="114"/>
      <c r="B1825" s="114"/>
      <c r="C1825" s="114"/>
      <c r="D1825" s="8" t="s">
        <v>1511</v>
      </c>
      <c r="E1825" s="77"/>
      <c r="F1825" s="79">
        <v>0</v>
      </c>
      <c r="G1825" s="78"/>
      <c r="H1825" s="79">
        <v>0</v>
      </c>
      <c r="I1825" s="137"/>
      <c r="J1825" s="140"/>
      <c r="K1825" s="123"/>
      <c r="L1825" s="123"/>
    </row>
    <row r="1826" spans="1:12" ht="16.5" customHeight="1" x14ac:dyDescent="0.2">
      <c r="A1826" s="112">
        <v>2</v>
      </c>
      <c r="B1826" s="112" t="s">
        <v>1512</v>
      </c>
      <c r="C1826" s="112" t="s">
        <v>1513</v>
      </c>
      <c r="D1826" s="86" t="s">
        <v>15</v>
      </c>
      <c r="E1826" s="87"/>
      <c r="F1826" s="87"/>
      <c r="G1826" s="87"/>
      <c r="H1826" s="87"/>
      <c r="I1826" s="87"/>
      <c r="J1826" s="87"/>
      <c r="K1826" s="87"/>
      <c r="L1826" s="88"/>
    </row>
    <row r="1827" spans="1:12" ht="24.75" x14ac:dyDescent="0.2">
      <c r="A1827" s="113"/>
      <c r="B1827" s="113"/>
      <c r="C1827" s="113"/>
      <c r="D1827" s="8" t="s">
        <v>1514</v>
      </c>
      <c r="E1827" s="7" t="s">
        <v>17</v>
      </c>
      <c r="F1827" s="9">
        <v>229647.49138240001</v>
      </c>
      <c r="G1827" s="9">
        <v>273280.51474505599</v>
      </c>
      <c r="H1827" s="9">
        <f>MIN(F1827,G1827)</f>
        <v>229647.49138240001</v>
      </c>
      <c r="I1827" s="28" t="e">
        <f>AVERAGE(#REF!,H1827)</f>
        <v>#REF!</v>
      </c>
      <c r="J1827" s="56">
        <v>165768.8965954</v>
      </c>
      <c r="K1827" s="49">
        <v>229647.49138240001</v>
      </c>
      <c r="L1827" s="49">
        <v>229647.49138240001</v>
      </c>
    </row>
    <row r="1828" spans="1:12" ht="33" x14ac:dyDescent="0.2">
      <c r="A1828" s="113"/>
      <c r="B1828" s="113"/>
      <c r="C1828" s="113"/>
      <c r="D1828" s="8" t="s">
        <v>1515</v>
      </c>
      <c r="E1828" s="7" t="s">
        <v>17</v>
      </c>
      <c r="F1828" s="9">
        <v>79610.788566400006</v>
      </c>
      <c r="G1828" s="9">
        <v>94736.838394016013</v>
      </c>
      <c r="H1828" s="9">
        <f t="shared" ref="H1828:H1839" si="79">MIN(F1828,G1828)</f>
        <v>79610.788566400006</v>
      </c>
      <c r="I1828" s="28" t="e">
        <f>AVERAGE(#REF!,H1828)</f>
        <v>#REF!</v>
      </c>
      <c r="J1828" s="56">
        <v>57466.3041094</v>
      </c>
      <c r="K1828" s="49">
        <v>79610.788566400006</v>
      </c>
      <c r="L1828" s="49">
        <v>79610.788566400006</v>
      </c>
    </row>
    <row r="1829" spans="1:12" ht="33" x14ac:dyDescent="0.2">
      <c r="A1829" s="113"/>
      <c r="B1829" s="113"/>
      <c r="C1829" s="113"/>
      <c r="D1829" s="8" t="s">
        <v>1516</v>
      </c>
      <c r="E1829" s="7" t="s">
        <v>17</v>
      </c>
      <c r="F1829" s="9">
        <v>298539.44527680002</v>
      </c>
      <c r="G1829" s="9">
        <v>355261.93987939204</v>
      </c>
      <c r="H1829" s="9">
        <f t="shared" si="79"/>
        <v>298539.44527680002</v>
      </c>
      <c r="I1829" s="28" t="e">
        <f>AVERAGE(#REF!,H1829)</f>
        <v>#REF!</v>
      </c>
      <c r="J1829" s="56">
        <v>215497.91001779999</v>
      </c>
      <c r="K1829" s="49">
        <v>298539.44527680002</v>
      </c>
      <c r="L1829" s="49">
        <v>298539.44527680002</v>
      </c>
    </row>
    <row r="1830" spans="1:12" ht="24.75" x14ac:dyDescent="0.2">
      <c r="A1830" s="113"/>
      <c r="B1830" s="113"/>
      <c r="C1830" s="113"/>
      <c r="D1830" s="8" t="s">
        <v>1517</v>
      </c>
      <c r="E1830" s="7" t="s">
        <v>17</v>
      </c>
      <c r="F1830" s="9">
        <v>275575.9103552</v>
      </c>
      <c r="G1830" s="9">
        <v>327935.33332268801</v>
      </c>
      <c r="H1830" s="9">
        <f t="shared" si="79"/>
        <v>275575.9103552</v>
      </c>
      <c r="I1830" s="28" t="e">
        <f>AVERAGE(#REF!,H1830)</f>
        <v>#REF!</v>
      </c>
      <c r="J1830" s="56">
        <v>198921.89682920001</v>
      </c>
      <c r="K1830" s="49">
        <v>275575.9103552</v>
      </c>
      <c r="L1830" s="49">
        <v>275575.9103552</v>
      </c>
    </row>
    <row r="1831" spans="1:12" ht="41.25" x14ac:dyDescent="0.2">
      <c r="A1831" s="113"/>
      <c r="B1831" s="113"/>
      <c r="C1831" s="113"/>
      <c r="D1831" s="8" t="s">
        <v>1518</v>
      </c>
      <c r="E1831" s="7" t="s">
        <v>17</v>
      </c>
      <c r="F1831" s="9">
        <v>329160.63980800001</v>
      </c>
      <c r="G1831" s="9">
        <v>391701.16137152002</v>
      </c>
      <c r="H1831" s="9">
        <f t="shared" si="79"/>
        <v>329160.63980800001</v>
      </c>
      <c r="I1831" s="28" t="e">
        <f>AVERAGE(#REF!,H1831)</f>
        <v>#REF!</v>
      </c>
      <c r="J1831" s="56">
        <v>237601.533268</v>
      </c>
      <c r="K1831" s="49">
        <v>329160.63980800001</v>
      </c>
      <c r="L1831" s="49">
        <v>329160.63980800001</v>
      </c>
    </row>
    <row r="1832" spans="1:12" ht="24.75" x14ac:dyDescent="0.2">
      <c r="A1832" s="113"/>
      <c r="B1832" s="113"/>
      <c r="C1832" s="113"/>
      <c r="D1832" s="8" t="s">
        <v>411</v>
      </c>
      <c r="E1832" s="7" t="s">
        <v>17</v>
      </c>
      <c r="F1832" s="9">
        <v>229647.49138240001</v>
      </c>
      <c r="G1832" s="9">
        <v>273280.51474505599</v>
      </c>
      <c r="H1832" s="9">
        <f t="shared" si="79"/>
        <v>229647.49138240001</v>
      </c>
      <c r="I1832" s="28" t="e">
        <f>AVERAGE(#REF!,H1832)</f>
        <v>#REF!</v>
      </c>
      <c r="J1832" s="56">
        <v>165768.8965954</v>
      </c>
      <c r="K1832" s="49">
        <v>229647.49138240001</v>
      </c>
      <c r="L1832" s="49">
        <v>229647.49138240001</v>
      </c>
    </row>
    <row r="1833" spans="1:12" ht="24.75" x14ac:dyDescent="0.2">
      <c r="A1833" s="113"/>
      <c r="B1833" s="113"/>
      <c r="C1833" s="113"/>
      <c r="D1833" s="8" t="s">
        <v>1519</v>
      </c>
      <c r="E1833" s="7" t="s">
        <v>17</v>
      </c>
      <c r="F1833" s="9">
        <v>53583.380323199999</v>
      </c>
      <c r="G1833" s="9">
        <v>63764.222584607996</v>
      </c>
      <c r="H1833" s="9">
        <f t="shared" si="79"/>
        <v>53583.380323199999</v>
      </c>
      <c r="I1833" s="28" t="e">
        <f>AVERAGE(#REF!,H1833)</f>
        <v>#REF!</v>
      </c>
      <c r="J1833" s="56">
        <v>38678.662582199999</v>
      </c>
      <c r="K1833" s="49">
        <v>53583.380323199999</v>
      </c>
      <c r="L1833" s="49">
        <v>53583.380323199999</v>
      </c>
    </row>
    <row r="1834" spans="1:12" ht="16.5" x14ac:dyDescent="0.2">
      <c r="A1834" s="113"/>
      <c r="B1834" s="113"/>
      <c r="C1834" s="113"/>
      <c r="D1834" s="8" t="s">
        <v>43</v>
      </c>
      <c r="E1834" s="7" t="s">
        <v>17</v>
      </c>
      <c r="F1834" s="9">
        <v>22964.884051199999</v>
      </c>
      <c r="G1834" s="9">
        <v>27328.212020927996</v>
      </c>
      <c r="H1834" s="9">
        <f t="shared" si="79"/>
        <v>22964.884051199999</v>
      </c>
      <c r="I1834" s="28" t="e">
        <f>AVERAGE(#REF!,H1834)</f>
        <v>#REF!</v>
      </c>
      <c r="J1834" s="56">
        <v>16576.9870452</v>
      </c>
      <c r="K1834" s="49">
        <v>22964.884051199999</v>
      </c>
      <c r="L1834" s="49">
        <v>22964.884051199999</v>
      </c>
    </row>
    <row r="1835" spans="1:12" ht="33" x14ac:dyDescent="0.2">
      <c r="A1835" s="113"/>
      <c r="B1835" s="113"/>
      <c r="C1835" s="113"/>
      <c r="D1835" s="8" t="s">
        <v>325</v>
      </c>
      <c r="E1835" s="7" t="s">
        <v>17</v>
      </c>
      <c r="F1835" s="9">
        <v>137786.60604799999</v>
      </c>
      <c r="G1835" s="9">
        <v>163966.06119712</v>
      </c>
      <c r="H1835" s="9">
        <f t="shared" si="79"/>
        <v>137786.60604799999</v>
      </c>
      <c r="I1835" s="28" t="e">
        <f>AVERAGE(#REF!,H1835)</f>
        <v>#REF!</v>
      </c>
      <c r="J1835" s="56">
        <v>99459.974558000002</v>
      </c>
      <c r="K1835" s="49">
        <v>137786.60604799999</v>
      </c>
      <c r="L1835" s="49">
        <v>137786.60604799999</v>
      </c>
    </row>
    <row r="1836" spans="1:12" ht="24.75" x14ac:dyDescent="0.2">
      <c r="A1836" s="113"/>
      <c r="B1836" s="113"/>
      <c r="C1836" s="113"/>
      <c r="D1836" s="8" t="s">
        <v>1109</v>
      </c>
      <c r="E1836" s="7" t="s">
        <v>17</v>
      </c>
      <c r="F1836" s="9">
        <v>22964.884051199999</v>
      </c>
      <c r="G1836" s="9">
        <v>27328.212020927996</v>
      </c>
      <c r="H1836" s="9">
        <f t="shared" si="79"/>
        <v>22964.884051199999</v>
      </c>
      <c r="I1836" s="28" t="e">
        <f>AVERAGE(#REF!,H1836)</f>
        <v>#REF!</v>
      </c>
      <c r="J1836" s="56">
        <v>16576.9870452</v>
      </c>
      <c r="K1836" s="49">
        <v>22964.884051199999</v>
      </c>
      <c r="L1836" s="49">
        <v>22964.884051199999</v>
      </c>
    </row>
    <row r="1837" spans="1:12" ht="33" x14ac:dyDescent="0.2">
      <c r="A1837" s="113"/>
      <c r="B1837" s="113"/>
      <c r="C1837" s="113"/>
      <c r="D1837" s="8" t="s">
        <v>634</v>
      </c>
      <c r="E1837" s="7" t="s">
        <v>17</v>
      </c>
      <c r="F1837" s="9">
        <v>1009192.1129472</v>
      </c>
      <c r="G1837" s="9">
        <v>1200938.614407168</v>
      </c>
      <c r="H1837" s="9">
        <f t="shared" si="79"/>
        <v>1009192.1129472</v>
      </c>
      <c r="I1837" s="28" t="e">
        <f>AVERAGE(#REF!,H1837)</f>
        <v>#REF!</v>
      </c>
      <c r="J1837" s="56">
        <v>728475.9002112</v>
      </c>
      <c r="K1837" s="49">
        <v>1009192.1129472</v>
      </c>
      <c r="L1837" s="49">
        <v>1009192.1129472</v>
      </c>
    </row>
    <row r="1838" spans="1:12" ht="24.75" x14ac:dyDescent="0.2">
      <c r="A1838" s="113"/>
      <c r="B1838" s="113"/>
      <c r="C1838" s="113"/>
      <c r="D1838" s="8" t="s">
        <v>1520</v>
      </c>
      <c r="E1838" s="7" t="s">
        <v>17</v>
      </c>
      <c r="F1838" s="9">
        <v>130132.9938272</v>
      </c>
      <c r="G1838" s="9">
        <v>154858.26265436801</v>
      </c>
      <c r="H1838" s="9">
        <f t="shared" si="79"/>
        <v>130132.9938272</v>
      </c>
      <c r="I1838" s="28" t="e">
        <f>AVERAGE(#REF!,H1838)</f>
        <v>#REF!</v>
      </c>
      <c r="J1838" s="56">
        <v>93935.286066199988</v>
      </c>
      <c r="K1838" s="49">
        <v>130132.9938272</v>
      </c>
      <c r="L1838" s="49">
        <v>130132.9938272</v>
      </c>
    </row>
    <row r="1839" spans="1:12" ht="33" x14ac:dyDescent="0.2">
      <c r="A1839" s="113"/>
      <c r="B1839" s="113"/>
      <c r="C1839" s="113"/>
      <c r="D1839" s="8" t="s">
        <v>1521</v>
      </c>
      <c r="E1839" s="7" t="s">
        <v>17</v>
      </c>
      <c r="F1839" s="9">
        <v>275575.9103552</v>
      </c>
      <c r="G1839" s="9">
        <v>327935.33332268801</v>
      </c>
      <c r="H1839" s="9">
        <f t="shared" si="79"/>
        <v>275575.9103552</v>
      </c>
      <c r="I1839" s="28" t="e">
        <f>AVERAGE(#REF!,H1839)</f>
        <v>#REF!</v>
      </c>
      <c r="J1839" s="56">
        <v>198921.89682920001</v>
      </c>
      <c r="K1839" s="49">
        <v>275575.9103552</v>
      </c>
      <c r="L1839" s="49">
        <v>275575.9103552</v>
      </c>
    </row>
    <row r="1840" spans="1:12" ht="16.5" customHeight="1" x14ac:dyDescent="0.2">
      <c r="A1840" s="113"/>
      <c r="B1840" s="113"/>
      <c r="C1840" s="113"/>
      <c r="D1840" s="86" t="s">
        <v>81</v>
      </c>
      <c r="E1840" s="87"/>
      <c r="F1840" s="87"/>
      <c r="G1840" s="87"/>
      <c r="H1840" s="87"/>
      <c r="I1840" s="87"/>
      <c r="J1840" s="87"/>
      <c r="K1840" s="87"/>
      <c r="L1840" s="88"/>
    </row>
    <row r="1841" spans="1:12" ht="16.5" x14ac:dyDescent="0.2">
      <c r="A1841" s="113"/>
      <c r="B1841" s="113"/>
      <c r="C1841" s="113"/>
      <c r="D1841" s="8" t="s">
        <v>1522</v>
      </c>
      <c r="E1841" s="77" t="s">
        <v>82</v>
      </c>
      <c r="F1841" s="79">
        <v>200967.31199999998</v>
      </c>
      <c r="G1841" s="78">
        <v>207231</v>
      </c>
      <c r="H1841" s="79">
        <f>MIN(F1841,G1841)</f>
        <v>200967.31199999998</v>
      </c>
      <c r="I1841" s="136" t="e">
        <f>AVERAGE(#REF!,H1841)</f>
        <v>#REF!</v>
      </c>
      <c r="J1841" s="138">
        <v>92516.376999999993</v>
      </c>
      <c r="K1841" s="121">
        <v>200967.31199999998</v>
      </c>
      <c r="L1841" s="121">
        <v>200967.31199999998</v>
      </c>
    </row>
    <row r="1842" spans="1:12" ht="24.75" x14ac:dyDescent="0.2">
      <c r="A1842" s="113"/>
      <c r="B1842" s="113"/>
      <c r="C1842" s="113"/>
      <c r="D1842" s="8" t="s">
        <v>788</v>
      </c>
      <c r="E1842" s="77"/>
      <c r="F1842" s="79">
        <v>0</v>
      </c>
      <c r="G1842" s="78"/>
      <c r="H1842" s="79">
        <v>0</v>
      </c>
      <c r="I1842" s="137"/>
      <c r="J1842" s="138">
        <v>0</v>
      </c>
      <c r="K1842" s="122"/>
      <c r="L1842" s="122"/>
    </row>
    <row r="1843" spans="1:12" ht="24.75" x14ac:dyDescent="0.2">
      <c r="A1843" s="113"/>
      <c r="B1843" s="113"/>
      <c r="C1843" s="113"/>
      <c r="D1843" s="8" t="s">
        <v>1523</v>
      </c>
      <c r="E1843" s="77"/>
      <c r="F1843" s="79">
        <v>0</v>
      </c>
      <c r="G1843" s="78"/>
      <c r="H1843" s="79">
        <v>0</v>
      </c>
      <c r="I1843" s="137"/>
      <c r="J1843" s="138">
        <v>0</v>
      </c>
      <c r="K1843" s="122"/>
      <c r="L1843" s="122"/>
    </row>
    <row r="1844" spans="1:12" ht="24.75" x14ac:dyDescent="0.2">
      <c r="A1844" s="113"/>
      <c r="B1844" s="113"/>
      <c r="C1844" s="113"/>
      <c r="D1844" s="8" t="s">
        <v>1524</v>
      </c>
      <c r="E1844" s="77"/>
      <c r="F1844" s="79">
        <v>0</v>
      </c>
      <c r="G1844" s="78"/>
      <c r="H1844" s="79">
        <v>0</v>
      </c>
      <c r="I1844" s="137"/>
      <c r="J1844" s="138">
        <v>0</v>
      </c>
      <c r="K1844" s="122"/>
      <c r="L1844" s="122"/>
    </row>
    <row r="1845" spans="1:12" ht="33" x14ac:dyDescent="0.2">
      <c r="A1845" s="113"/>
      <c r="B1845" s="113"/>
      <c r="C1845" s="113"/>
      <c r="D1845" s="8" t="s">
        <v>793</v>
      </c>
      <c r="E1845" s="77"/>
      <c r="F1845" s="79">
        <v>0</v>
      </c>
      <c r="G1845" s="78"/>
      <c r="H1845" s="79">
        <v>0</v>
      </c>
      <c r="I1845" s="137"/>
      <c r="J1845" s="138">
        <v>0</v>
      </c>
      <c r="K1845" s="122"/>
      <c r="L1845" s="122"/>
    </row>
    <row r="1846" spans="1:12" ht="49.5" x14ac:dyDescent="0.2">
      <c r="A1846" s="113"/>
      <c r="B1846" s="113"/>
      <c r="C1846" s="113"/>
      <c r="D1846" s="8" t="s">
        <v>794</v>
      </c>
      <c r="E1846" s="77"/>
      <c r="F1846" s="79">
        <v>0</v>
      </c>
      <c r="G1846" s="78"/>
      <c r="H1846" s="79">
        <v>0</v>
      </c>
      <c r="I1846" s="137"/>
      <c r="J1846" s="138">
        <v>0</v>
      </c>
      <c r="K1846" s="122"/>
      <c r="L1846" s="122"/>
    </row>
    <row r="1847" spans="1:12" ht="16.5" x14ac:dyDescent="0.2">
      <c r="A1847" s="113"/>
      <c r="B1847" s="113"/>
      <c r="C1847" s="113"/>
      <c r="D1847" s="8" t="s">
        <v>1525</v>
      </c>
      <c r="E1847" s="77"/>
      <c r="F1847" s="79">
        <v>0</v>
      </c>
      <c r="G1847" s="78"/>
      <c r="H1847" s="79">
        <v>0</v>
      </c>
      <c r="I1847" s="137"/>
      <c r="J1847" s="138">
        <v>0</v>
      </c>
      <c r="K1847" s="122"/>
      <c r="L1847" s="122"/>
    </row>
    <row r="1848" spans="1:12" ht="24.75" x14ac:dyDescent="0.2">
      <c r="A1848" s="113"/>
      <c r="B1848" s="113"/>
      <c r="C1848" s="113"/>
      <c r="D1848" s="8" t="s">
        <v>1526</v>
      </c>
      <c r="E1848" s="77"/>
      <c r="F1848" s="79">
        <v>0</v>
      </c>
      <c r="G1848" s="78"/>
      <c r="H1848" s="79">
        <v>0</v>
      </c>
      <c r="I1848" s="137"/>
      <c r="J1848" s="138">
        <v>0</v>
      </c>
      <c r="K1848" s="122"/>
      <c r="L1848" s="122"/>
    </row>
    <row r="1849" spans="1:12" ht="16.5" x14ac:dyDescent="0.2">
      <c r="A1849" s="113"/>
      <c r="B1849" s="113"/>
      <c r="C1849" s="113"/>
      <c r="D1849" s="8" t="s">
        <v>1527</v>
      </c>
      <c r="E1849" s="77"/>
      <c r="F1849" s="79">
        <v>0</v>
      </c>
      <c r="G1849" s="78"/>
      <c r="H1849" s="79">
        <v>0</v>
      </c>
      <c r="I1849" s="137"/>
      <c r="J1849" s="138">
        <v>0</v>
      </c>
      <c r="K1849" s="122"/>
      <c r="L1849" s="122"/>
    </row>
    <row r="1850" spans="1:12" ht="33" x14ac:dyDescent="0.2">
      <c r="A1850" s="113"/>
      <c r="B1850" s="113"/>
      <c r="C1850" s="113"/>
      <c r="D1850" s="8" t="s">
        <v>1528</v>
      </c>
      <c r="E1850" s="77"/>
      <c r="F1850" s="79">
        <v>0</v>
      </c>
      <c r="G1850" s="78"/>
      <c r="H1850" s="79">
        <v>0</v>
      </c>
      <c r="I1850" s="137"/>
      <c r="J1850" s="138">
        <v>0</v>
      </c>
      <c r="K1850" s="122"/>
      <c r="L1850" s="122"/>
    </row>
    <row r="1851" spans="1:12" ht="24.75" x14ac:dyDescent="0.2">
      <c r="A1851" s="113"/>
      <c r="B1851" s="113"/>
      <c r="C1851" s="113"/>
      <c r="D1851" s="8" t="s">
        <v>99</v>
      </c>
      <c r="E1851" s="77"/>
      <c r="F1851" s="79">
        <v>0</v>
      </c>
      <c r="G1851" s="78"/>
      <c r="H1851" s="79">
        <v>0</v>
      </c>
      <c r="I1851" s="137"/>
      <c r="J1851" s="138">
        <v>0</v>
      </c>
      <c r="K1851" s="122"/>
      <c r="L1851" s="122"/>
    </row>
    <row r="1852" spans="1:12" ht="41.25" x14ac:dyDescent="0.2">
      <c r="A1852" s="114"/>
      <c r="B1852" s="114"/>
      <c r="C1852" s="114"/>
      <c r="D1852" s="8" t="s">
        <v>1529</v>
      </c>
      <c r="E1852" s="77"/>
      <c r="F1852" s="79">
        <v>0</v>
      </c>
      <c r="G1852" s="78"/>
      <c r="H1852" s="79">
        <v>0</v>
      </c>
      <c r="I1852" s="137"/>
      <c r="J1852" s="138">
        <v>0</v>
      </c>
      <c r="K1852" s="123"/>
      <c r="L1852" s="123"/>
    </row>
    <row r="1853" spans="1:12" ht="16.5" customHeight="1" x14ac:dyDescent="0.2">
      <c r="A1853" s="112">
        <v>3</v>
      </c>
      <c r="B1853" s="112" t="s">
        <v>1530</v>
      </c>
      <c r="C1853" s="112" t="s">
        <v>1531</v>
      </c>
      <c r="D1853" s="86" t="s">
        <v>15</v>
      </c>
      <c r="E1853" s="87"/>
      <c r="F1853" s="87"/>
      <c r="G1853" s="87"/>
      <c r="H1853" s="87"/>
      <c r="I1853" s="87"/>
      <c r="J1853" s="87"/>
      <c r="K1853" s="87"/>
      <c r="L1853" s="88"/>
    </row>
    <row r="1854" spans="1:12" ht="24.75" x14ac:dyDescent="0.2">
      <c r="A1854" s="113"/>
      <c r="B1854" s="113"/>
      <c r="C1854" s="113"/>
      <c r="D1854" s="8" t="s">
        <v>1532</v>
      </c>
      <c r="E1854" s="7" t="s">
        <v>17</v>
      </c>
      <c r="F1854" s="9">
        <v>22964.884051199999</v>
      </c>
      <c r="G1854" s="9">
        <v>27328.212020927996</v>
      </c>
      <c r="H1854" s="9">
        <f>MIN(F1854,G1854)</f>
        <v>22964.884051199999</v>
      </c>
      <c r="I1854" s="28" t="e">
        <f>AVERAGE(#REF!,H1854)</f>
        <v>#REF!</v>
      </c>
      <c r="J1854" s="56">
        <v>16576.9870452</v>
      </c>
      <c r="K1854" s="49">
        <v>22964.884051199999</v>
      </c>
      <c r="L1854" s="49">
        <v>22964.884051199999</v>
      </c>
    </row>
    <row r="1855" spans="1:12" ht="33" x14ac:dyDescent="0.2">
      <c r="A1855" s="113"/>
      <c r="B1855" s="113"/>
      <c r="C1855" s="113"/>
      <c r="D1855" s="8" t="s">
        <v>770</v>
      </c>
      <c r="E1855" s="7" t="s">
        <v>17</v>
      </c>
      <c r="F1855" s="9">
        <v>79610.788566400006</v>
      </c>
      <c r="G1855" s="9">
        <v>94736.838394016013</v>
      </c>
      <c r="H1855" s="9">
        <f t="shared" ref="H1855:H1862" si="80">MIN(F1855,G1855)</f>
        <v>79610.788566400006</v>
      </c>
      <c r="I1855" s="28" t="e">
        <f>AVERAGE(#REF!,H1855)</f>
        <v>#REF!</v>
      </c>
      <c r="J1855" s="56">
        <v>57466.3041094</v>
      </c>
      <c r="K1855" s="49">
        <v>79610.788566400006</v>
      </c>
      <c r="L1855" s="49">
        <v>79610.788566400006</v>
      </c>
    </row>
    <row r="1856" spans="1:12" ht="16.5" x14ac:dyDescent="0.2">
      <c r="A1856" s="113"/>
      <c r="B1856" s="113"/>
      <c r="C1856" s="113"/>
      <c r="D1856" s="8" t="s">
        <v>824</v>
      </c>
      <c r="E1856" s="7" t="s">
        <v>17</v>
      </c>
      <c r="F1856" s="9">
        <v>22964.884051199999</v>
      </c>
      <c r="G1856" s="9">
        <v>27328.212020927996</v>
      </c>
      <c r="H1856" s="9">
        <f t="shared" si="80"/>
        <v>22964.884051199999</v>
      </c>
      <c r="I1856" s="28" t="e">
        <f>AVERAGE(#REF!,H1856)</f>
        <v>#REF!</v>
      </c>
      <c r="J1856" s="56">
        <v>16576.9870452</v>
      </c>
      <c r="K1856" s="49">
        <v>22964.884051199999</v>
      </c>
      <c r="L1856" s="49">
        <v>22964.884051199999</v>
      </c>
    </row>
    <row r="1857" spans="1:12" ht="33" x14ac:dyDescent="0.2">
      <c r="A1857" s="113"/>
      <c r="B1857" s="113"/>
      <c r="C1857" s="113"/>
      <c r="D1857" s="8" t="s">
        <v>1533</v>
      </c>
      <c r="E1857" s="7" t="s">
        <v>17</v>
      </c>
      <c r="F1857" s="9">
        <v>183716.37415039999</v>
      </c>
      <c r="G1857" s="9">
        <v>218622.48523897599</v>
      </c>
      <c r="H1857" s="9">
        <f t="shared" si="80"/>
        <v>183716.37415039999</v>
      </c>
      <c r="I1857" s="28" t="e">
        <f>AVERAGE(#REF!,H1857)</f>
        <v>#REF!</v>
      </c>
      <c r="J1857" s="56">
        <v>132613.94864839999</v>
      </c>
      <c r="K1857" s="49">
        <v>183716.37415039999</v>
      </c>
      <c r="L1857" s="49">
        <v>183716.37415039999</v>
      </c>
    </row>
    <row r="1858" spans="1:12" ht="24.75" x14ac:dyDescent="0.2">
      <c r="A1858" s="113"/>
      <c r="B1858" s="113"/>
      <c r="C1858" s="113"/>
      <c r="D1858" s="8" t="s">
        <v>1534</v>
      </c>
      <c r="E1858" s="7" t="s">
        <v>17</v>
      </c>
      <c r="F1858" s="9">
        <v>22964.884051199999</v>
      </c>
      <c r="G1858" s="9">
        <v>27328.212020927996</v>
      </c>
      <c r="H1858" s="9">
        <f t="shared" si="80"/>
        <v>22964.884051199999</v>
      </c>
      <c r="I1858" s="28" t="e">
        <f>AVERAGE(#REF!,H1858)</f>
        <v>#REF!</v>
      </c>
      <c r="J1858" s="56">
        <v>16576.9870452</v>
      </c>
      <c r="K1858" s="49">
        <v>22964.884051199999</v>
      </c>
      <c r="L1858" s="49">
        <v>22964.884051199999</v>
      </c>
    </row>
    <row r="1859" spans="1:12" ht="33" x14ac:dyDescent="0.2">
      <c r="A1859" s="113"/>
      <c r="B1859" s="113"/>
      <c r="C1859" s="113"/>
      <c r="D1859" s="8" t="s">
        <v>1535</v>
      </c>
      <c r="E1859" s="7" t="s">
        <v>17</v>
      </c>
      <c r="F1859" s="9">
        <v>38274.806751999997</v>
      </c>
      <c r="G1859" s="9">
        <v>45547.020034879999</v>
      </c>
      <c r="H1859" s="9">
        <f t="shared" si="80"/>
        <v>38274.806751999997</v>
      </c>
      <c r="I1859" s="28" t="e">
        <f>AVERAGE(#REF!,H1859)</f>
        <v>#REF!</v>
      </c>
      <c r="J1859" s="56">
        <v>27628.311741999998</v>
      </c>
      <c r="K1859" s="49">
        <v>38274.806751999997</v>
      </c>
      <c r="L1859" s="49">
        <v>38274.806751999997</v>
      </c>
    </row>
    <row r="1860" spans="1:12" ht="33" x14ac:dyDescent="0.2">
      <c r="A1860" s="113"/>
      <c r="B1860" s="113"/>
      <c r="C1860" s="113"/>
      <c r="D1860" s="8" t="s">
        <v>1536</v>
      </c>
      <c r="E1860" s="7" t="s">
        <v>17</v>
      </c>
      <c r="F1860" s="9">
        <v>84204.574854400009</v>
      </c>
      <c r="G1860" s="9">
        <v>100203.44407673601</v>
      </c>
      <c r="H1860" s="9">
        <f t="shared" si="80"/>
        <v>84204.574854400009</v>
      </c>
      <c r="I1860" s="28" t="e">
        <f>AVERAGE(#REF!,H1860)</f>
        <v>#REF!</v>
      </c>
      <c r="J1860" s="56">
        <v>60782.285832400004</v>
      </c>
      <c r="K1860" s="49">
        <v>84204.574854400009</v>
      </c>
      <c r="L1860" s="49">
        <v>84204.574854400009</v>
      </c>
    </row>
    <row r="1861" spans="1:12" ht="24.75" x14ac:dyDescent="0.2">
      <c r="A1861" s="113"/>
      <c r="B1861" s="113"/>
      <c r="C1861" s="113"/>
      <c r="D1861" s="8" t="s">
        <v>1537</v>
      </c>
      <c r="E1861" s="7" t="s">
        <v>17</v>
      </c>
      <c r="F1861" s="9">
        <v>229647.49138240001</v>
      </c>
      <c r="G1861" s="9">
        <v>273280.51474505599</v>
      </c>
      <c r="H1861" s="9">
        <f t="shared" si="80"/>
        <v>229647.49138240001</v>
      </c>
      <c r="I1861" s="28" t="e">
        <f>AVERAGE(#REF!,H1861)</f>
        <v>#REF!</v>
      </c>
      <c r="J1861" s="56">
        <v>165768.8965954</v>
      </c>
      <c r="K1861" s="49">
        <v>229647.49138240001</v>
      </c>
      <c r="L1861" s="49">
        <v>229647.49138240001</v>
      </c>
    </row>
    <row r="1862" spans="1:12" ht="41.25" x14ac:dyDescent="0.2">
      <c r="A1862" s="113"/>
      <c r="B1862" s="113"/>
      <c r="C1862" s="113"/>
      <c r="D1862" s="8" t="s">
        <v>1538</v>
      </c>
      <c r="E1862" s="7" t="s">
        <v>17</v>
      </c>
      <c r="F1862" s="9">
        <v>104106.9347136</v>
      </c>
      <c r="G1862" s="9">
        <v>123887.252309184</v>
      </c>
      <c r="H1862" s="9">
        <f t="shared" si="80"/>
        <v>104106.9347136</v>
      </c>
      <c r="I1862" s="28" t="e">
        <f>AVERAGE(#REF!,H1862)</f>
        <v>#REF!</v>
      </c>
      <c r="J1862" s="56">
        <v>75148.618395600002</v>
      </c>
      <c r="K1862" s="49">
        <v>104106.9347136</v>
      </c>
      <c r="L1862" s="49">
        <v>104106.9347136</v>
      </c>
    </row>
    <row r="1863" spans="1:12" ht="16.5" customHeight="1" x14ac:dyDescent="0.2">
      <c r="A1863" s="113"/>
      <c r="B1863" s="113"/>
      <c r="C1863" s="113"/>
      <c r="D1863" s="86" t="s">
        <v>81</v>
      </c>
      <c r="E1863" s="87"/>
      <c r="F1863" s="87"/>
      <c r="G1863" s="87"/>
      <c r="H1863" s="87"/>
      <c r="I1863" s="87"/>
      <c r="J1863" s="87"/>
      <c r="K1863" s="87"/>
      <c r="L1863" s="88"/>
    </row>
    <row r="1864" spans="1:12" ht="33" x14ac:dyDescent="0.2">
      <c r="A1864" s="113"/>
      <c r="B1864" s="113"/>
      <c r="C1864" s="113"/>
      <c r="D1864" s="8" t="s">
        <v>1539</v>
      </c>
      <c r="E1864" s="77" t="s">
        <v>82</v>
      </c>
      <c r="F1864" s="79">
        <v>273201.52887040004</v>
      </c>
      <c r="G1864" s="78">
        <v>325103</v>
      </c>
      <c r="H1864" s="79">
        <f>MIN(F1864,G1864)</f>
        <v>273201.52887040004</v>
      </c>
      <c r="I1864" s="136" t="e">
        <f>AVERAGE(#REF!,H1864)</f>
        <v>#REF!</v>
      </c>
      <c r="J1864" s="138">
        <v>129643.6860184</v>
      </c>
      <c r="K1864" s="121">
        <v>273201.52887040004</v>
      </c>
      <c r="L1864" s="121">
        <v>273201.52887040004</v>
      </c>
    </row>
    <row r="1865" spans="1:12" ht="24.75" x14ac:dyDescent="0.2">
      <c r="A1865" s="113"/>
      <c r="B1865" s="113"/>
      <c r="C1865" s="113"/>
      <c r="D1865" s="8" t="s">
        <v>1540</v>
      </c>
      <c r="E1865" s="77"/>
      <c r="F1865" s="79">
        <v>0</v>
      </c>
      <c r="G1865" s="78"/>
      <c r="H1865" s="79">
        <v>0</v>
      </c>
      <c r="I1865" s="137"/>
      <c r="J1865" s="138">
        <v>0</v>
      </c>
      <c r="K1865" s="122"/>
      <c r="L1865" s="122"/>
    </row>
    <row r="1866" spans="1:12" ht="24.75" x14ac:dyDescent="0.2">
      <c r="A1866" s="113"/>
      <c r="B1866" s="113"/>
      <c r="C1866" s="113"/>
      <c r="D1866" s="8" t="s">
        <v>1541</v>
      </c>
      <c r="E1866" s="77"/>
      <c r="F1866" s="79">
        <v>0</v>
      </c>
      <c r="G1866" s="78"/>
      <c r="H1866" s="79">
        <v>0</v>
      </c>
      <c r="I1866" s="137"/>
      <c r="J1866" s="138">
        <v>0</v>
      </c>
      <c r="K1866" s="122"/>
      <c r="L1866" s="122"/>
    </row>
    <row r="1867" spans="1:12" ht="33" x14ac:dyDescent="0.2">
      <c r="A1867" s="113"/>
      <c r="B1867" s="113"/>
      <c r="C1867" s="113"/>
      <c r="D1867" s="8" t="s">
        <v>1542</v>
      </c>
      <c r="E1867" s="77"/>
      <c r="F1867" s="79">
        <v>0</v>
      </c>
      <c r="G1867" s="78"/>
      <c r="H1867" s="79">
        <v>0</v>
      </c>
      <c r="I1867" s="137"/>
      <c r="J1867" s="138">
        <v>0</v>
      </c>
      <c r="K1867" s="122"/>
      <c r="L1867" s="122"/>
    </row>
    <row r="1868" spans="1:12" ht="33" x14ac:dyDescent="0.2">
      <c r="A1868" s="113"/>
      <c r="B1868" s="113"/>
      <c r="C1868" s="113"/>
      <c r="D1868" s="8" t="s">
        <v>1543</v>
      </c>
      <c r="E1868" s="77"/>
      <c r="F1868" s="79">
        <v>0</v>
      </c>
      <c r="G1868" s="78"/>
      <c r="H1868" s="79">
        <v>0</v>
      </c>
      <c r="I1868" s="137"/>
      <c r="J1868" s="138">
        <v>0</v>
      </c>
      <c r="K1868" s="122"/>
      <c r="L1868" s="122"/>
    </row>
    <row r="1869" spans="1:12" ht="24.75" x14ac:dyDescent="0.2">
      <c r="A1869" s="113"/>
      <c r="B1869" s="113"/>
      <c r="C1869" s="113"/>
      <c r="D1869" s="8" t="s">
        <v>405</v>
      </c>
      <c r="E1869" s="77"/>
      <c r="F1869" s="79">
        <v>0</v>
      </c>
      <c r="G1869" s="78"/>
      <c r="H1869" s="79">
        <v>0</v>
      </c>
      <c r="I1869" s="137"/>
      <c r="J1869" s="138">
        <v>0</v>
      </c>
      <c r="K1869" s="122"/>
      <c r="L1869" s="122"/>
    </row>
    <row r="1870" spans="1:12" ht="41.25" x14ac:dyDescent="0.2">
      <c r="A1870" s="113"/>
      <c r="B1870" s="113"/>
      <c r="C1870" s="113"/>
      <c r="D1870" s="8" t="s">
        <v>1544</v>
      </c>
      <c r="E1870" s="77"/>
      <c r="F1870" s="79">
        <v>0</v>
      </c>
      <c r="G1870" s="78"/>
      <c r="H1870" s="79">
        <v>0</v>
      </c>
      <c r="I1870" s="137"/>
      <c r="J1870" s="138">
        <v>0</v>
      </c>
      <c r="K1870" s="122"/>
      <c r="L1870" s="122"/>
    </row>
    <row r="1871" spans="1:12" ht="33" x14ac:dyDescent="0.2">
      <c r="A1871" s="113"/>
      <c r="B1871" s="113"/>
      <c r="C1871" s="113"/>
      <c r="D1871" s="8" t="s">
        <v>793</v>
      </c>
      <c r="E1871" s="77"/>
      <c r="F1871" s="79">
        <v>0</v>
      </c>
      <c r="G1871" s="78"/>
      <c r="H1871" s="79">
        <v>0</v>
      </c>
      <c r="I1871" s="137"/>
      <c r="J1871" s="138">
        <v>0</v>
      </c>
      <c r="K1871" s="122"/>
      <c r="L1871" s="122"/>
    </row>
    <row r="1872" spans="1:12" ht="49.5" x14ac:dyDescent="0.2">
      <c r="A1872" s="113"/>
      <c r="B1872" s="113"/>
      <c r="C1872" s="113"/>
      <c r="D1872" s="8" t="s">
        <v>794</v>
      </c>
      <c r="E1872" s="77"/>
      <c r="F1872" s="79">
        <v>0</v>
      </c>
      <c r="G1872" s="78"/>
      <c r="H1872" s="79">
        <v>0</v>
      </c>
      <c r="I1872" s="137"/>
      <c r="J1872" s="138">
        <v>0</v>
      </c>
      <c r="K1872" s="122"/>
      <c r="L1872" s="122"/>
    </row>
    <row r="1873" spans="1:12" ht="33" x14ac:dyDescent="0.2">
      <c r="A1873" s="113"/>
      <c r="B1873" s="113"/>
      <c r="C1873" s="113"/>
      <c r="D1873" s="8" t="s">
        <v>1545</v>
      </c>
      <c r="E1873" s="77"/>
      <c r="F1873" s="79">
        <v>0</v>
      </c>
      <c r="G1873" s="78"/>
      <c r="H1873" s="79">
        <v>0</v>
      </c>
      <c r="I1873" s="137"/>
      <c r="J1873" s="138">
        <v>0</v>
      </c>
      <c r="K1873" s="122"/>
      <c r="L1873" s="122"/>
    </row>
    <row r="1874" spans="1:12" ht="57.75" x14ac:dyDescent="0.2">
      <c r="A1874" s="113"/>
      <c r="B1874" s="113"/>
      <c r="C1874" s="113"/>
      <c r="D1874" s="8" t="s">
        <v>1546</v>
      </c>
      <c r="E1874" s="77"/>
      <c r="F1874" s="79">
        <v>0</v>
      </c>
      <c r="G1874" s="78"/>
      <c r="H1874" s="79">
        <v>0</v>
      </c>
      <c r="I1874" s="137"/>
      <c r="J1874" s="138">
        <v>0</v>
      </c>
      <c r="K1874" s="122"/>
      <c r="L1874" s="122"/>
    </row>
    <row r="1875" spans="1:12" ht="24.75" x14ac:dyDescent="0.2">
      <c r="A1875" s="113"/>
      <c r="B1875" s="113"/>
      <c r="C1875" s="113"/>
      <c r="D1875" s="8" t="s">
        <v>1547</v>
      </c>
      <c r="E1875" s="77"/>
      <c r="F1875" s="79">
        <v>0</v>
      </c>
      <c r="G1875" s="78"/>
      <c r="H1875" s="79">
        <v>0</v>
      </c>
      <c r="I1875" s="137"/>
      <c r="J1875" s="138">
        <v>0</v>
      </c>
      <c r="K1875" s="122"/>
      <c r="L1875" s="122"/>
    </row>
    <row r="1876" spans="1:12" ht="24.75" x14ac:dyDescent="0.2">
      <c r="A1876" s="113"/>
      <c r="B1876" s="113"/>
      <c r="C1876" s="113"/>
      <c r="D1876" s="8" t="s">
        <v>99</v>
      </c>
      <c r="E1876" s="77"/>
      <c r="F1876" s="79">
        <v>0</v>
      </c>
      <c r="G1876" s="78"/>
      <c r="H1876" s="79">
        <v>0</v>
      </c>
      <c r="I1876" s="137"/>
      <c r="J1876" s="138">
        <v>0</v>
      </c>
      <c r="K1876" s="122"/>
      <c r="L1876" s="122"/>
    </row>
    <row r="1877" spans="1:12" ht="24.75" x14ac:dyDescent="0.2">
      <c r="A1877" s="114"/>
      <c r="B1877" s="114"/>
      <c r="C1877" s="114"/>
      <c r="D1877" s="8" t="s">
        <v>1548</v>
      </c>
      <c r="E1877" s="77"/>
      <c r="F1877" s="79">
        <v>0</v>
      </c>
      <c r="G1877" s="78"/>
      <c r="H1877" s="79">
        <v>0</v>
      </c>
      <c r="I1877" s="137"/>
      <c r="J1877" s="138">
        <v>0</v>
      </c>
      <c r="K1877" s="123"/>
      <c r="L1877" s="123"/>
    </row>
    <row r="1878" spans="1:12" ht="15" customHeight="1" x14ac:dyDescent="0.2">
      <c r="A1878" s="112">
        <v>4</v>
      </c>
      <c r="B1878" s="112" t="s">
        <v>1549</v>
      </c>
      <c r="C1878" s="112" t="s">
        <v>1550</v>
      </c>
      <c r="D1878" s="86" t="s">
        <v>15</v>
      </c>
      <c r="E1878" s="87"/>
      <c r="F1878" s="87"/>
      <c r="G1878" s="87"/>
      <c r="H1878" s="87"/>
      <c r="I1878" s="87"/>
      <c r="J1878" s="87"/>
      <c r="K1878" s="87"/>
      <c r="L1878" s="88"/>
    </row>
    <row r="1879" spans="1:12" ht="41.25" x14ac:dyDescent="0.2">
      <c r="A1879" s="113"/>
      <c r="B1879" s="113"/>
      <c r="C1879" s="113"/>
      <c r="D1879" s="8" t="s">
        <v>1551</v>
      </c>
      <c r="E1879" s="7" t="s">
        <v>17</v>
      </c>
      <c r="F1879" s="9">
        <v>428673.78823359997</v>
      </c>
      <c r="G1879" s="9">
        <v>510121.807997984</v>
      </c>
      <c r="H1879" s="9">
        <f>MIN(F1879,G1879)</f>
        <v>428673.78823359997</v>
      </c>
      <c r="I1879" s="28" t="e">
        <f>AVERAGE(#REF!,H1879)</f>
        <v>#REF!</v>
      </c>
      <c r="J1879" s="56">
        <v>309434.16994059994</v>
      </c>
      <c r="K1879" s="49">
        <v>428673.78823359997</v>
      </c>
      <c r="L1879" s="49">
        <v>428673.78823359997</v>
      </c>
    </row>
    <row r="1880" spans="1:12" ht="33" x14ac:dyDescent="0.2">
      <c r="A1880" s="113"/>
      <c r="B1880" s="113"/>
      <c r="C1880" s="113"/>
      <c r="D1880" s="8" t="s">
        <v>1552</v>
      </c>
      <c r="E1880" s="7" t="s">
        <v>17</v>
      </c>
      <c r="F1880" s="9">
        <v>356716.61188800004</v>
      </c>
      <c r="G1880" s="9">
        <v>424492.76814672002</v>
      </c>
      <c r="H1880" s="9">
        <f t="shared" ref="H1880:H1914" si="81">MIN(F1880,G1880)</f>
        <v>356716.61188800004</v>
      </c>
      <c r="I1880" s="28" t="e">
        <f>AVERAGE(#REF!,H1880)</f>
        <v>#REF!</v>
      </c>
      <c r="J1880" s="56">
        <v>257492.55432300002</v>
      </c>
      <c r="K1880" s="49">
        <v>356716.61188800004</v>
      </c>
      <c r="L1880" s="49">
        <v>356716.61188800004</v>
      </c>
    </row>
    <row r="1881" spans="1:12" ht="33" x14ac:dyDescent="0.2">
      <c r="A1881" s="113"/>
      <c r="B1881" s="113"/>
      <c r="C1881" s="113"/>
      <c r="D1881" s="8" t="s">
        <v>1553</v>
      </c>
      <c r="E1881" s="7" t="s">
        <v>17</v>
      </c>
      <c r="F1881" s="9">
        <v>489913.47903680004</v>
      </c>
      <c r="G1881" s="9">
        <v>582997.04005379207</v>
      </c>
      <c r="H1881" s="9">
        <f t="shared" si="81"/>
        <v>489913.47903680004</v>
      </c>
      <c r="I1881" s="28" t="e">
        <f>AVERAGE(#REF!,H1881)</f>
        <v>#REF!</v>
      </c>
      <c r="J1881" s="56">
        <v>353639.46872780001</v>
      </c>
      <c r="K1881" s="49">
        <v>489913.47903680004</v>
      </c>
      <c r="L1881" s="49">
        <v>489913.47903680004</v>
      </c>
    </row>
    <row r="1882" spans="1:12" ht="24.75" x14ac:dyDescent="0.2">
      <c r="A1882" s="113"/>
      <c r="B1882" s="113"/>
      <c r="C1882" s="113"/>
      <c r="D1882" s="8" t="s">
        <v>1554</v>
      </c>
      <c r="E1882" s="7" t="s">
        <v>17</v>
      </c>
      <c r="F1882" s="9">
        <v>145441.56739840002</v>
      </c>
      <c r="G1882" s="9">
        <v>173075.46520409602</v>
      </c>
      <c r="H1882" s="9">
        <f t="shared" si="81"/>
        <v>145441.56739840002</v>
      </c>
      <c r="I1882" s="28" t="e">
        <f>AVERAGE(#REF!,H1882)</f>
        <v>#REF!</v>
      </c>
      <c r="J1882" s="56">
        <v>104985.6369064</v>
      </c>
      <c r="K1882" s="49">
        <v>145441.56739840002</v>
      </c>
      <c r="L1882" s="49">
        <v>145441.56739840002</v>
      </c>
    </row>
    <row r="1883" spans="1:12" ht="24.75" x14ac:dyDescent="0.2">
      <c r="A1883" s="113"/>
      <c r="B1883" s="113"/>
      <c r="C1883" s="113"/>
      <c r="D1883" s="8" t="s">
        <v>1555</v>
      </c>
      <c r="E1883" s="7" t="s">
        <v>17</v>
      </c>
      <c r="F1883" s="9">
        <v>79610.788566400006</v>
      </c>
      <c r="G1883" s="9">
        <v>94736.838394016013</v>
      </c>
      <c r="H1883" s="9">
        <f t="shared" si="81"/>
        <v>79610.788566400006</v>
      </c>
      <c r="I1883" s="28" t="e">
        <f>AVERAGE(#REF!,H1883)</f>
        <v>#REF!</v>
      </c>
      <c r="J1883" s="56">
        <v>57466.3041094</v>
      </c>
      <c r="K1883" s="49">
        <v>79610.788566400006</v>
      </c>
      <c r="L1883" s="49">
        <v>79610.788566400006</v>
      </c>
    </row>
    <row r="1884" spans="1:12" ht="16.5" x14ac:dyDescent="0.2">
      <c r="A1884" s="113"/>
      <c r="B1884" s="113"/>
      <c r="C1884" s="113"/>
      <c r="D1884" s="8" t="s">
        <v>1556</v>
      </c>
      <c r="E1884" s="7" t="s">
        <v>17</v>
      </c>
      <c r="F1884" s="9">
        <v>12248.747638399998</v>
      </c>
      <c r="G1884" s="9">
        <v>14576.009689695999</v>
      </c>
      <c r="H1884" s="9">
        <f t="shared" si="81"/>
        <v>12248.747638399998</v>
      </c>
      <c r="I1884" s="28" t="e">
        <f>AVERAGE(#REF!,H1884)</f>
        <v>#REF!</v>
      </c>
      <c r="J1884" s="56">
        <v>8841.6440714</v>
      </c>
      <c r="K1884" s="49">
        <v>12248.747638399998</v>
      </c>
      <c r="L1884" s="49">
        <v>12248.747638399998</v>
      </c>
    </row>
    <row r="1885" spans="1:12" ht="33" x14ac:dyDescent="0.2">
      <c r="A1885" s="113"/>
      <c r="B1885" s="113"/>
      <c r="C1885" s="113"/>
      <c r="D1885" s="8" t="s">
        <v>1557</v>
      </c>
      <c r="E1885" s="7" t="s">
        <v>17</v>
      </c>
      <c r="F1885" s="9">
        <v>116048.08080319999</v>
      </c>
      <c r="G1885" s="9">
        <v>138097.21615580798</v>
      </c>
      <c r="H1885" s="9">
        <f t="shared" si="81"/>
        <v>116048.08080319999</v>
      </c>
      <c r="I1885" s="28" t="e">
        <f>AVERAGE(#REF!,H1885)</f>
        <v>#REF!</v>
      </c>
      <c r="J1885" s="56">
        <v>83768.223162199996</v>
      </c>
      <c r="K1885" s="49">
        <v>116048.08080319999</v>
      </c>
      <c r="L1885" s="49">
        <v>116048.08080319999</v>
      </c>
    </row>
    <row r="1886" spans="1:12" ht="16.5" x14ac:dyDescent="0.2">
      <c r="A1886" s="113"/>
      <c r="B1886" s="113"/>
      <c r="C1886" s="113"/>
      <c r="D1886" s="8" t="s">
        <v>273</v>
      </c>
      <c r="E1886" s="7" t="s">
        <v>17</v>
      </c>
      <c r="F1886" s="9">
        <v>27557.321209599999</v>
      </c>
      <c r="G1886" s="9">
        <v>32793.212239424</v>
      </c>
      <c r="H1886" s="9">
        <f t="shared" si="81"/>
        <v>27557.321209599999</v>
      </c>
      <c r="I1886" s="28" t="e">
        <f>AVERAGE(#REF!,H1886)</f>
        <v>#REF!</v>
      </c>
      <c r="J1886" s="56">
        <v>19891.994911599999</v>
      </c>
      <c r="K1886" s="49">
        <v>27557.321209599999</v>
      </c>
      <c r="L1886" s="49">
        <v>27557.321209599999</v>
      </c>
    </row>
    <row r="1887" spans="1:12" ht="33" x14ac:dyDescent="0.2">
      <c r="A1887" s="113"/>
      <c r="B1887" s="113"/>
      <c r="C1887" s="113"/>
      <c r="D1887" s="8" t="s">
        <v>1558</v>
      </c>
      <c r="E1887" s="7" t="s">
        <v>17</v>
      </c>
      <c r="F1887" s="9">
        <v>275575.9103552</v>
      </c>
      <c r="G1887" s="9">
        <v>327935.33332268801</v>
      </c>
      <c r="H1887" s="9">
        <f t="shared" si="81"/>
        <v>275575.9103552</v>
      </c>
      <c r="I1887" s="28" t="e">
        <f>AVERAGE(#REF!,H1887)</f>
        <v>#REF!</v>
      </c>
      <c r="J1887" s="56">
        <v>198921.89682920001</v>
      </c>
      <c r="K1887" s="49">
        <v>275575.9103552</v>
      </c>
      <c r="L1887" s="49">
        <v>275575.9103552</v>
      </c>
    </row>
    <row r="1888" spans="1:12" ht="24.75" x14ac:dyDescent="0.2">
      <c r="A1888" s="113"/>
      <c r="B1888" s="113"/>
      <c r="C1888" s="113"/>
      <c r="D1888" s="8" t="s">
        <v>1559</v>
      </c>
      <c r="E1888" s="7" t="s">
        <v>17</v>
      </c>
      <c r="F1888" s="9">
        <v>70883.269184000004</v>
      </c>
      <c r="G1888" s="9">
        <v>84351.09032896001</v>
      </c>
      <c r="H1888" s="9">
        <f t="shared" si="81"/>
        <v>70883.269184000004</v>
      </c>
      <c r="I1888" s="28" t="e">
        <f>AVERAGE(#REF!,H1888)</f>
        <v>#REF!</v>
      </c>
      <c r="J1888" s="56">
        <v>51166.425764</v>
      </c>
      <c r="K1888" s="49">
        <v>70883.269184000004</v>
      </c>
      <c r="L1888" s="49">
        <v>70883.269184000004</v>
      </c>
    </row>
    <row r="1889" spans="1:12" ht="24.75" x14ac:dyDescent="0.2">
      <c r="A1889" s="113"/>
      <c r="B1889" s="113"/>
      <c r="C1889" s="113"/>
      <c r="D1889" s="8" t="s">
        <v>411</v>
      </c>
      <c r="E1889" s="7" t="s">
        <v>17</v>
      </c>
      <c r="F1889" s="9">
        <v>428673.78823359997</v>
      </c>
      <c r="G1889" s="9">
        <v>510121.807997984</v>
      </c>
      <c r="H1889" s="9">
        <f t="shared" si="81"/>
        <v>428673.78823359997</v>
      </c>
      <c r="I1889" s="28" t="e">
        <f>AVERAGE(#REF!,H1889)</f>
        <v>#REF!</v>
      </c>
      <c r="J1889" s="56">
        <v>309434.16994059994</v>
      </c>
      <c r="K1889" s="49">
        <v>428673.78823359997</v>
      </c>
      <c r="L1889" s="49">
        <v>428673.78823359997</v>
      </c>
    </row>
    <row r="1890" spans="1:12" ht="16.5" x14ac:dyDescent="0.2">
      <c r="A1890" s="113"/>
      <c r="B1890" s="113"/>
      <c r="C1890" s="113"/>
      <c r="D1890" s="8" t="s">
        <v>1560</v>
      </c>
      <c r="E1890" s="7" t="s">
        <v>17</v>
      </c>
      <c r="F1890" s="9">
        <v>608716.48248319991</v>
      </c>
      <c r="G1890" s="9">
        <v>724372.61415500788</v>
      </c>
      <c r="H1890" s="9">
        <f t="shared" si="81"/>
        <v>608716.48248319991</v>
      </c>
      <c r="I1890" s="28" t="e">
        <f>AVERAGE(#REF!,H1890)</f>
        <v>#REF!</v>
      </c>
      <c r="J1890" s="56">
        <v>439396.30706720002</v>
      </c>
      <c r="K1890" s="49">
        <v>608716.48248319991</v>
      </c>
      <c r="L1890" s="49">
        <v>608716.48248319991</v>
      </c>
    </row>
    <row r="1891" spans="1:12" ht="11.25" customHeight="1" x14ac:dyDescent="0.2">
      <c r="A1891" s="113"/>
      <c r="B1891" s="113"/>
      <c r="C1891" s="113"/>
      <c r="D1891" s="8" t="s">
        <v>1561</v>
      </c>
      <c r="E1891" s="7" t="s">
        <v>17</v>
      </c>
      <c r="F1891" s="9">
        <v>130132.9938272</v>
      </c>
      <c r="G1891" s="9">
        <v>154858.26265436801</v>
      </c>
      <c r="H1891" s="9">
        <f t="shared" si="81"/>
        <v>130132.9938272</v>
      </c>
      <c r="I1891" s="28" t="e">
        <f>AVERAGE(#REF!,H1891)</f>
        <v>#REF!</v>
      </c>
      <c r="J1891" s="56">
        <v>93935.286066199988</v>
      </c>
      <c r="K1891" s="49">
        <v>130132.9938272</v>
      </c>
      <c r="L1891" s="49">
        <v>130132.9938272</v>
      </c>
    </row>
    <row r="1892" spans="1:12" ht="24.75" x14ac:dyDescent="0.2">
      <c r="A1892" s="113"/>
      <c r="B1892" s="113"/>
      <c r="C1892" s="113"/>
      <c r="D1892" s="8" t="s">
        <v>1562</v>
      </c>
      <c r="E1892" s="7" t="s">
        <v>17</v>
      </c>
      <c r="F1892" s="9">
        <v>183716.37415039999</v>
      </c>
      <c r="G1892" s="9">
        <v>218622.48523897599</v>
      </c>
      <c r="H1892" s="9">
        <f t="shared" si="81"/>
        <v>183716.37415039999</v>
      </c>
      <c r="I1892" s="28" t="e">
        <f>AVERAGE(#REF!,H1892)</f>
        <v>#REF!</v>
      </c>
      <c r="J1892" s="56">
        <v>132613.94864839999</v>
      </c>
      <c r="K1892" s="49">
        <v>183716.37415039999</v>
      </c>
      <c r="L1892" s="49">
        <v>183716.37415039999</v>
      </c>
    </row>
    <row r="1893" spans="1:12" ht="24.75" x14ac:dyDescent="0.2">
      <c r="A1893" s="113"/>
      <c r="B1893" s="113"/>
      <c r="C1893" s="113"/>
      <c r="D1893" s="8" t="s">
        <v>1563</v>
      </c>
      <c r="E1893" s="7" t="s">
        <v>17</v>
      </c>
      <c r="F1893" s="9">
        <v>379682.84506880003</v>
      </c>
      <c r="G1893" s="9">
        <v>451822.58563187206</v>
      </c>
      <c r="H1893" s="9">
        <f t="shared" si="81"/>
        <v>379682.84506880003</v>
      </c>
      <c r="I1893" s="28" t="e">
        <f>AVERAGE(#REF!,H1893)</f>
        <v>#REF!</v>
      </c>
      <c r="J1893" s="56">
        <v>274070.51522479998</v>
      </c>
      <c r="K1893" s="49">
        <v>379682.84506880003</v>
      </c>
      <c r="L1893" s="49">
        <v>379682.84506880003</v>
      </c>
    </row>
    <row r="1894" spans="1:12" ht="24.75" x14ac:dyDescent="0.2">
      <c r="A1894" s="113"/>
      <c r="B1894" s="113"/>
      <c r="C1894" s="113"/>
      <c r="D1894" s="8" t="s">
        <v>773</v>
      </c>
      <c r="E1894" s="7" t="s">
        <v>17</v>
      </c>
      <c r="F1894" s="9">
        <v>1837.5145152</v>
      </c>
      <c r="G1894" s="9">
        <v>41650</v>
      </c>
      <c r="H1894" s="9">
        <f t="shared" si="81"/>
        <v>1837.5145152</v>
      </c>
      <c r="I1894" s="28" t="e">
        <f>AVERAGE(#REF!,H1894)</f>
        <v>#REF!</v>
      </c>
      <c r="J1894" s="56">
        <v>1326.3926891999999</v>
      </c>
      <c r="K1894" s="49">
        <v>1837.5145152</v>
      </c>
      <c r="L1894" s="49">
        <v>1837.5145152</v>
      </c>
    </row>
    <row r="1895" spans="1:12" ht="33" x14ac:dyDescent="0.2">
      <c r="A1895" s="113"/>
      <c r="B1895" s="113"/>
      <c r="C1895" s="113"/>
      <c r="D1895" s="8" t="s">
        <v>1564</v>
      </c>
      <c r="E1895" s="7" t="s">
        <v>17</v>
      </c>
      <c r="F1895" s="9">
        <v>887966.07273919997</v>
      </c>
      <c r="G1895" s="9">
        <v>1056679.626559648</v>
      </c>
      <c r="H1895" s="9">
        <f t="shared" si="81"/>
        <v>887966.07273919997</v>
      </c>
      <c r="I1895" s="28" t="e">
        <f>AVERAGE(#REF!,H1895)</f>
        <v>#REF!</v>
      </c>
      <c r="J1895" s="56">
        <v>640970.01541819994</v>
      </c>
      <c r="K1895" s="49">
        <v>887966.07273919997</v>
      </c>
      <c r="L1895" s="49">
        <v>887966.07273919997</v>
      </c>
    </row>
    <row r="1896" spans="1:12" ht="24.75" x14ac:dyDescent="0.2">
      <c r="A1896" s="113"/>
      <c r="B1896" s="113"/>
      <c r="C1896" s="113"/>
      <c r="D1896" s="8" t="s">
        <v>1495</v>
      </c>
      <c r="E1896" s="7" t="s">
        <v>17</v>
      </c>
      <c r="F1896" s="9">
        <v>857205.91785919992</v>
      </c>
      <c r="G1896" s="9">
        <v>1020075.0422524479</v>
      </c>
      <c r="H1896" s="9">
        <f t="shared" si="81"/>
        <v>857205.91785919992</v>
      </c>
      <c r="I1896" s="28" t="e">
        <f>AVERAGE(#REF!,H1896)</f>
        <v>#REF!</v>
      </c>
      <c r="J1896" s="56">
        <v>618766.08493819996</v>
      </c>
      <c r="K1896" s="49">
        <v>857205.91785919992</v>
      </c>
      <c r="L1896" s="49">
        <v>857205.91785919992</v>
      </c>
    </row>
    <row r="1897" spans="1:12" ht="16.5" x14ac:dyDescent="0.2">
      <c r="A1897" s="113"/>
      <c r="B1897" s="113"/>
      <c r="C1897" s="113"/>
      <c r="D1897" s="8" t="s">
        <v>1496</v>
      </c>
      <c r="E1897" s="7" t="s">
        <v>17</v>
      </c>
      <c r="F1897" s="9">
        <v>99511.799296000012</v>
      </c>
      <c r="G1897" s="9">
        <v>118419.04116224001</v>
      </c>
      <c r="H1897" s="9">
        <f t="shared" si="81"/>
        <v>99511.799296000012</v>
      </c>
      <c r="I1897" s="28" t="e">
        <f>AVERAGE(#REF!,H1897)</f>
        <v>#REF!</v>
      </c>
      <c r="J1897" s="56">
        <v>71831.662815999996</v>
      </c>
      <c r="K1897" s="49">
        <v>99511.799296000012</v>
      </c>
      <c r="L1897" s="49">
        <v>99511.799296000012</v>
      </c>
    </row>
    <row r="1898" spans="1:12" ht="33" x14ac:dyDescent="0.2">
      <c r="A1898" s="113"/>
      <c r="B1898" s="113"/>
      <c r="C1898" s="113"/>
      <c r="D1898" s="8" t="s">
        <v>1565</v>
      </c>
      <c r="E1898" s="7" t="s">
        <v>17</v>
      </c>
      <c r="F1898" s="9">
        <v>2908855.6323007997</v>
      </c>
      <c r="G1898" s="9">
        <v>3461538.2024379517</v>
      </c>
      <c r="H1898" s="9">
        <f t="shared" si="81"/>
        <v>2908855.6323007997</v>
      </c>
      <c r="I1898" s="28" t="e">
        <f>AVERAGE(#REF!,H1898)</f>
        <v>#REF!</v>
      </c>
      <c r="J1898" s="56">
        <v>2099730.2675468</v>
      </c>
      <c r="K1898" s="49">
        <v>2908855.6323007997</v>
      </c>
      <c r="L1898" s="49">
        <v>2908855.6323007997</v>
      </c>
    </row>
    <row r="1899" spans="1:12" ht="24.75" x14ac:dyDescent="0.2">
      <c r="A1899" s="113"/>
      <c r="B1899" s="113"/>
      <c r="C1899" s="113"/>
      <c r="D1899" s="8" t="s">
        <v>1566</v>
      </c>
      <c r="E1899" s="7" t="s">
        <v>17</v>
      </c>
      <c r="F1899" s="9">
        <v>336814.25202879997</v>
      </c>
      <c r="G1899" s="9">
        <v>400808.95991427195</v>
      </c>
      <c r="H1899" s="9">
        <f t="shared" si="81"/>
        <v>336814.25202879997</v>
      </c>
      <c r="I1899" s="28" t="e">
        <f>AVERAGE(#REF!,H1899)</f>
        <v>#REF!</v>
      </c>
      <c r="J1899" s="56">
        <v>243126.22175979998</v>
      </c>
      <c r="K1899" s="49">
        <v>336814.25202879997</v>
      </c>
      <c r="L1899" s="49">
        <v>336814.25202879997</v>
      </c>
    </row>
    <row r="1900" spans="1:12" ht="33" x14ac:dyDescent="0.2">
      <c r="A1900" s="113"/>
      <c r="B1900" s="113"/>
      <c r="C1900" s="113"/>
      <c r="D1900" s="8" t="s">
        <v>1567</v>
      </c>
      <c r="E1900" s="7" t="s">
        <v>17</v>
      </c>
      <c r="F1900" s="9">
        <v>229647.49138240001</v>
      </c>
      <c r="G1900" s="9">
        <v>273280.51474505599</v>
      </c>
      <c r="H1900" s="9">
        <f t="shared" si="81"/>
        <v>229647.49138240001</v>
      </c>
      <c r="I1900" s="28" t="e">
        <f>AVERAGE(#REF!,H1900)</f>
        <v>#REF!</v>
      </c>
      <c r="J1900" s="56">
        <v>165768.8965954</v>
      </c>
      <c r="K1900" s="49">
        <v>229647.49138240001</v>
      </c>
      <c r="L1900" s="49">
        <v>229647.49138240001</v>
      </c>
    </row>
    <row r="1901" spans="1:12" ht="24.75" x14ac:dyDescent="0.2">
      <c r="A1901" s="113"/>
      <c r="B1901" s="113"/>
      <c r="C1901" s="113"/>
      <c r="D1901" s="8" t="s">
        <v>1568</v>
      </c>
      <c r="E1901" s="7" t="s">
        <v>17</v>
      </c>
      <c r="F1901" s="9">
        <v>321505.67845760006</v>
      </c>
      <c r="G1901" s="9">
        <v>382591.75736454409</v>
      </c>
      <c r="H1901" s="9">
        <f t="shared" si="81"/>
        <v>321505.67845760006</v>
      </c>
      <c r="I1901" s="28" t="e">
        <f>AVERAGE(#REF!,H1901)</f>
        <v>#REF!</v>
      </c>
      <c r="J1901" s="56">
        <v>232075.87091960001</v>
      </c>
      <c r="K1901" s="49">
        <v>321505.67845760006</v>
      </c>
      <c r="L1901" s="49">
        <v>321505.67845760006</v>
      </c>
    </row>
    <row r="1902" spans="1:12" ht="41.25" x14ac:dyDescent="0.2">
      <c r="A1902" s="113"/>
      <c r="B1902" s="113"/>
      <c r="C1902" s="113"/>
      <c r="D1902" s="8" t="s">
        <v>1569</v>
      </c>
      <c r="E1902" s="7" t="s">
        <v>17</v>
      </c>
      <c r="F1902" s="9">
        <v>275575.9103552</v>
      </c>
      <c r="G1902" s="9">
        <v>327935.33332268801</v>
      </c>
      <c r="H1902" s="9">
        <f t="shared" si="81"/>
        <v>275575.9103552</v>
      </c>
      <c r="I1902" s="28" t="e">
        <f>AVERAGE(#REF!,H1902)</f>
        <v>#REF!</v>
      </c>
      <c r="J1902" s="56">
        <v>198921.89682920001</v>
      </c>
      <c r="K1902" s="49">
        <v>275575.9103552</v>
      </c>
      <c r="L1902" s="49">
        <v>275575.9103552</v>
      </c>
    </row>
    <row r="1903" spans="1:12" ht="16.5" x14ac:dyDescent="0.2">
      <c r="A1903" s="113"/>
      <c r="B1903" s="113"/>
      <c r="C1903" s="113"/>
      <c r="D1903" s="8" t="s">
        <v>1570</v>
      </c>
      <c r="E1903" s="7" t="s">
        <v>17</v>
      </c>
      <c r="F1903" s="9">
        <v>298539.44527680002</v>
      </c>
      <c r="G1903" s="9">
        <v>355261.93987939204</v>
      </c>
      <c r="H1903" s="9">
        <f t="shared" si="81"/>
        <v>298539.44527680002</v>
      </c>
      <c r="I1903" s="28" t="e">
        <f>AVERAGE(#REF!,H1903)</f>
        <v>#REF!</v>
      </c>
      <c r="J1903" s="56">
        <v>215497.91001779999</v>
      </c>
      <c r="K1903" s="49">
        <v>298539.44527680002</v>
      </c>
      <c r="L1903" s="49">
        <v>298539.44527680002</v>
      </c>
    </row>
    <row r="1904" spans="1:12" ht="24.75" x14ac:dyDescent="0.2">
      <c r="A1904" s="113"/>
      <c r="B1904" s="113"/>
      <c r="C1904" s="113"/>
      <c r="D1904" s="8" t="s">
        <v>1571</v>
      </c>
      <c r="E1904" s="7" t="s">
        <v>17</v>
      </c>
      <c r="F1904" s="9">
        <v>289354.57095999998</v>
      </c>
      <c r="G1904" s="9">
        <v>344331.93944240001</v>
      </c>
      <c r="H1904" s="9">
        <f t="shared" si="81"/>
        <v>289354.57095999998</v>
      </c>
      <c r="I1904" s="28" t="e">
        <f>AVERAGE(#REF!,H1904)</f>
        <v>#REF!</v>
      </c>
      <c r="J1904" s="56">
        <v>208867.89428499999</v>
      </c>
      <c r="K1904" s="49">
        <v>289354.57095999998</v>
      </c>
      <c r="L1904" s="49">
        <v>289354.57095999998</v>
      </c>
    </row>
    <row r="1905" spans="1:12" ht="24.75" x14ac:dyDescent="0.2">
      <c r="A1905" s="113"/>
      <c r="B1905" s="113"/>
      <c r="C1905" s="113"/>
      <c r="D1905" s="8" t="s">
        <v>1572</v>
      </c>
      <c r="E1905" s="7" t="s">
        <v>17</v>
      </c>
      <c r="F1905" s="9">
        <v>38274.806751999997</v>
      </c>
      <c r="G1905" s="9">
        <v>45547.020034879999</v>
      </c>
      <c r="H1905" s="9">
        <f t="shared" si="81"/>
        <v>38274.806751999997</v>
      </c>
      <c r="I1905" s="28" t="e">
        <f>AVERAGE(#REF!,H1905)</f>
        <v>#REF!</v>
      </c>
      <c r="J1905" s="56">
        <v>27628.311741999998</v>
      </c>
      <c r="K1905" s="49">
        <v>38274.806751999997</v>
      </c>
      <c r="L1905" s="49">
        <v>38274.806751999997</v>
      </c>
    </row>
    <row r="1906" spans="1:12" ht="16.5" x14ac:dyDescent="0.2">
      <c r="A1906" s="113"/>
      <c r="B1906" s="113"/>
      <c r="C1906" s="113"/>
      <c r="D1906" s="8" t="s">
        <v>1573</v>
      </c>
      <c r="E1906" s="7" t="s">
        <v>17</v>
      </c>
      <c r="F1906" s="9">
        <v>238833.71482880003</v>
      </c>
      <c r="G1906" s="9">
        <v>284212.12064627203</v>
      </c>
      <c r="H1906" s="9">
        <f t="shared" si="81"/>
        <v>238833.71482880003</v>
      </c>
      <c r="I1906" s="28" t="e">
        <f>AVERAGE(#REF!,H1906)</f>
        <v>#REF!</v>
      </c>
      <c r="J1906" s="56">
        <v>172399.88618480001</v>
      </c>
      <c r="K1906" s="49">
        <v>238833.71482880003</v>
      </c>
      <c r="L1906" s="49">
        <v>238833.71482880003</v>
      </c>
    </row>
    <row r="1907" spans="1:12" ht="16.5" x14ac:dyDescent="0.2">
      <c r="A1907" s="113"/>
      <c r="B1907" s="113"/>
      <c r="C1907" s="113"/>
      <c r="D1907" s="8" t="s">
        <v>1574</v>
      </c>
      <c r="E1907" s="7" t="s">
        <v>17</v>
      </c>
      <c r="F1907" s="9">
        <v>68894.652153599993</v>
      </c>
      <c r="G1907" s="9">
        <v>81984.636062783989</v>
      </c>
      <c r="H1907" s="9">
        <f t="shared" si="81"/>
        <v>68894.652153599993</v>
      </c>
      <c r="I1907" s="28" t="e">
        <f>AVERAGE(#REF!,H1907)</f>
        <v>#REF!</v>
      </c>
      <c r="J1907" s="56">
        <v>49730.961135599995</v>
      </c>
      <c r="K1907" s="49">
        <v>68894.652153599993</v>
      </c>
      <c r="L1907" s="49">
        <v>68894.652153599993</v>
      </c>
    </row>
    <row r="1908" spans="1:12" ht="24.75" x14ac:dyDescent="0.2">
      <c r="A1908" s="113"/>
      <c r="B1908" s="113"/>
      <c r="C1908" s="113"/>
      <c r="D1908" s="8" t="s">
        <v>55</v>
      </c>
      <c r="E1908" s="7" t="s">
        <v>17</v>
      </c>
      <c r="F1908" s="9">
        <v>8573469.0190239996</v>
      </c>
      <c r="G1908" s="9">
        <v>10202428.132638559</v>
      </c>
      <c r="H1908" s="9">
        <f t="shared" si="81"/>
        <v>8573469.0190239996</v>
      </c>
      <c r="I1908" s="28" t="e">
        <f>AVERAGE(#REF!,H1908)</f>
        <v>#REF!</v>
      </c>
      <c r="J1908" s="56">
        <v>6188678.5295289997</v>
      </c>
      <c r="K1908" s="49">
        <v>8573469.0190239996</v>
      </c>
      <c r="L1908" s="49">
        <v>8573469.0190239996</v>
      </c>
    </row>
    <row r="1909" spans="1:12" ht="24.75" x14ac:dyDescent="0.2">
      <c r="A1909" s="113"/>
      <c r="B1909" s="113"/>
      <c r="C1909" s="113"/>
      <c r="D1909" s="8" t="s">
        <v>1575</v>
      </c>
      <c r="E1909" s="7" t="s">
        <v>17</v>
      </c>
      <c r="F1909" s="9">
        <v>136104.24143679999</v>
      </c>
      <c r="G1909" s="9">
        <v>161964.04730979199</v>
      </c>
      <c r="H1909" s="9">
        <f t="shared" si="81"/>
        <v>136104.24143679999</v>
      </c>
      <c r="I1909" s="28" t="e">
        <f>AVERAGE(#REF!,H1909)</f>
        <v>#REF!</v>
      </c>
      <c r="J1909" s="56">
        <v>98245.575377799993</v>
      </c>
      <c r="K1909" s="49">
        <v>136104.24143679999</v>
      </c>
      <c r="L1909" s="49">
        <v>136104.24143679999</v>
      </c>
    </row>
    <row r="1910" spans="1:12" ht="16.5" x14ac:dyDescent="0.2">
      <c r="A1910" s="113"/>
      <c r="B1910" s="113"/>
      <c r="C1910" s="113"/>
      <c r="D1910" s="8" t="s">
        <v>1576</v>
      </c>
      <c r="E1910" s="7" t="s">
        <v>17</v>
      </c>
      <c r="F1910" s="9">
        <v>566461.74341119989</v>
      </c>
      <c r="G1910" s="9">
        <v>674089.47465932788</v>
      </c>
      <c r="H1910" s="9">
        <f t="shared" si="81"/>
        <v>566461.74341119989</v>
      </c>
      <c r="I1910" s="28" t="e">
        <f>AVERAGE(#REF!,H1910)</f>
        <v>#REF!</v>
      </c>
      <c r="J1910" s="56">
        <v>408895.11835519999</v>
      </c>
      <c r="K1910" s="49">
        <v>566461.74341119989</v>
      </c>
      <c r="L1910" s="49">
        <v>566461.74341119989</v>
      </c>
    </row>
    <row r="1911" spans="1:12" ht="24.75" x14ac:dyDescent="0.2">
      <c r="A1911" s="113"/>
      <c r="B1911" s="113"/>
      <c r="C1911" s="113"/>
      <c r="D1911" s="8" t="s">
        <v>1577</v>
      </c>
      <c r="E1911" s="7" t="s">
        <v>17</v>
      </c>
      <c r="F1911" s="9">
        <v>128600.38260159999</v>
      </c>
      <c r="G1911" s="9">
        <v>153034.45529590399</v>
      </c>
      <c r="H1911" s="9">
        <f t="shared" si="81"/>
        <v>128600.38260159999</v>
      </c>
      <c r="I1911" s="28" t="e">
        <f>AVERAGE(#REF!,H1911)</f>
        <v>#REF!</v>
      </c>
      <c r="J1911" s="56">
        <v>92828.984968599994</v>
      </c>
      <c r="K1911" s="49">
        <v>128600.38260159999</v>
      </c>
      <c r="L1911" s="49">
        <v>128600.38260159999</v>
      </c>
    </row>
    <row r="1912" spans="1:12" ht="41.25" x14ac:dyDescent="0.2">
      <c r="A1912" s="113"/>
      <c r="B1912" s="113"/>
      <c r="C1912" s="113"/>
      <c r="D1912" s="52" t="s">
        <v>1578</v>
      </c>
      <c r="E1912" s="7" t="s">
        <v>17</v>
      </c>
      <c r="F1912" s="9">
        <v>1285440</v>
      </c>
      <c r="G1912" s="9">
        <v>1529673.6</v>
      </c>
      <c r="H1912" s="9">
        <f t="shared" si="81"/>
        <v>1285440</v>
      </c>
      <c r="I1912" s="27">
        <f>H1912</f>
        <v>1285440</v>
      </c>
      <c r="J1912" s="56">
        <v>0</v>
      </c>
      <c r="K1912" s="49">
        <v>1285440</v>
      </c>
      <c r="L1912" s="49">
        <v>1285440</v>
      </c>
    </row>
    <row r="1913" spans="1:12" ht="33" x14ac:dyDescent="0.2">
      <c r="A1913" s="113"/>
      <c r="B1913" s="113"/>
      <c r="C1913" s="113"/>
      <c r="D1913" s="52" t="s">
        <v>1579</v>
      </c>
      <c r="E1913" s="7" t="s">
        <v>17</v>
      </c>
      <c r="F1913" s="9">
        <v>58240</v>
      </c>
      <c r="G1913" s="9">
        <v>69305.600000000006</v>
      </c>
      <c r="H1913" s="9">
        <f t="shared" si="81"/>
        <v>58240</v>
      </c>
      <c r="I1913" s="27">
        <f>H1913</f>
        <v>58240</v>
      </c>
      <c r="J1913" s="56">
        <v>0</v>
      </c>
      <c r="K1913" s="49">
        <v>58240</v>
      </c>
      <c r="L1913" s="49">
        <v>58240</v>
      </c>
    </row>
    <row r="1914" spans="1:12" ht="16.5" x14ac:dyDescent="0.2">
      <c r="A1914" s="113"/>
      <c r="B1914" s="113"/>
      <c r="C1914" s="113"/>
      <c r="D1914" s="52" t="s">
        <v>1580</v>
      </c>
      <c r="E1914" s="7" t="s">
        <v>17</v>
      </c>
      <c r="F1914" s="9">
        <v>243360</v>
      </c>
      <c r="G1914" s="9">
        <v>289598.40000000002</v>
      </c>
      <c r="H1914" s="9">
        <f t="shared" si="81"/>
        <v>243360</v>
      </c>
      <c r="I1914" s="27">
        <f>H1914</f>
        <v>243360</v>
      </c>
      <c r="J1914" s="56">
        <v>0</v>
      </c>
      <c r="K1914" s="49">
        <v>243360</v>
      </c>
      <c r="L1914" s="49">
        <v>243360</v>
      </c>
    </row>
    <row r="1915" spans="1:12" ht="16.5" customHeight="1" x14ac:dyDescent="0.2">
      <c r="A1915" s="113"/>
      <c r="B1915" s="113"/>
      <c r="C1915" s="113"/>
      <c r="D1915" s="86" t="s">
        <v>81</v>
      </c>
      <c r="E1915" s="87"/>
      <c r="F1915" s="87"/>
      <c r="G1915" s="87"/>
      <c r="H1915" s="87"/>
      <c r="I1915" s="87"/>
      <c r="J1915" s="87"/>
      <c r="K1915" s="87"/>
      <c r="L1915" s="88"/>
    </row>
    <row r="1916" spans="1:12" ht="24.75" x14ac:dyDescent="0.2">
      <c r="A1916" s="113"/>
      <c r="B1916" s="113"/>
      <c r="C1916" s="113"/>
      <c r="D1916" s="8" t="s">
        <v>1581</v>
      </c>
      <c r="E1916" s="77" t="s">
        <v>82</v>
      </c>
      <c r="F1916" s="79">
        <v>267127.66080000001</v>
      </c>
      <c r="G1916" s="78">
        <v>359856</v>
      </c>
      <c r="H1916" s="79">
        <f>MIN(F1916,G1916)</f>
        <v>267127.66080000001</v>
      </c>
      <c r="I1916" s="136" t="e">
        <f>AVERAGE(#REF!,H1916)</f>
        <v>#REF!</v>
      </c>
      <c r="J1916" s="138">
        <v>192823.60679999998</v>
      </c>
      <c r="K1916" s="121">
        <v>267127.66080000001</v>
      </c>
      <c r="L1916" s="121">
        <v>267127.66080000001</v>
      </c>
    </row>
    <row r="1917" spans="1:12" ht="49.5" x14ac:dyDescent="0.2">
      <c r="A1917" s="113"/>
      <c r="B1917" s="113"/>
      <c r="C1917" s="113"/>
      <c r="D1917" s="8" t="s">
        <v>1582</v>
      </c>
      <c r="E1917" s="77"/>
      <c r="F1917" s="79">
        <v>0</v>
      </c>
      <c r="G1917" s="78"/>
      <c r="H1917" s="79">
        <v>0</v>
      </c>
      <c r="I1917" s="137"/>
      <c r="J1917" s="138">
        <v>0</v>
      </c>
      <c r="K1917" s="122"/>
      <c r="L1917" s="122"/>
    </row>
    <row r="1918" spans="1:12" ht="41.25" x14ac:dyDescent="0.2">
      <c r="A1918" s="113"/>
      <c r="B1918" s="113"/>
      <c r="C1918" s="113"/>
      <c r="D1918" s="8" t="s">
        <v>1583</v>
      </c>
      <c r="E1918" s="77"/>
      <c r="F1918" s="79">
        <v>0</v>
      </c>
      <c r="G1918" s="78"/>
      <c r="H1918" s="79">
        <v>0</v>
      </c>
      <c r="I1918" s="137"/>
      <c r="J1918" s="138">
        <v>0</v>
      </c>
      <c r="K1918" s="122"/>
      <c r="L1918" s="122"/>
    </row>
    <row r="1919" spans="1:12" ht="41.25" x14ac:dyDescent="0.2">
      <c r="A1919" s="113"/>
      <c r="B1919" s="113"/>
      <c r="C1919" s="113"/>
      <c r="D1919" s="8" t="s">
        <v>1503</v>
      </c>
      <c r="E1919" s="77"/>
      <c r="F1919" s="79">
        <v>0</v>
      </c>
      <c r="G1919" s="78"/>
      <c r="H1919" s="79">
        <v>0</v>
      </c>
      <c r="I1919" s="137"/>
      <c r="J1919" s="138">
        <v>0</v>
      </c>
      <c r="K1919" s="122"/>
      <c r="L1919" s="122"/>
    </row>
    <row r="1920" spans="1:12" ht="49.5" x14ac:dyDescent="0.2">
      <c r="A1920" s="113"/>
      <c r="B1920" s="113"/>
      <c r="C1920" s="113"/>
      <c r="D1920" s="8" t="s">
        <v>1584</v>
      </c>
      <c r="E1920" s="77"/>
      <c r="F1920" s="79">
        <v>0</v>
      </c>
      <c r="G1920" s="78"/>
      <c r="H1920" s="79">
        <v>0</v>
      </c>
      <c r="I1920" s="137"/>
      <c r="J1920" s="138">
        <v>0</v>
      </c>
      <c r="K1920" s="122"/>
      <c r="L1920" s="122"/>
    </row>
    <row r="1921" spans="1:12" ht="41.25" x14ac:dyDescent="0.2">
      <c r="A1921" s="113"/>
      <c r="B1921" s="113"/>
      <c r="C1921" s="113"/>
      <c r="D1921" s="8" t="s">
        <v>1585</v>
      </c>
      <c r="E1921" s="77"/>
      <c r="F1921" s="79">
        <v>0</v>
      </c>
      <c r="G1921" s="78"/>
      <c r="H1921" s="79">
        <v>0</v>
      </c>
      <c r="I1921" s="137"/>
      <c r="J1921" s="138">
        <v>0</v>
      </c>
      <c r="K1921" s="122"/>
      <c r="L1921" s="122"/>
    </row>
    <row r="1922" spans="1:12" ht="24.75" x14ac:dyDescent="0.2">
      <c r="A1922" s="113"/>
      <c r="B1922" s="113"/>
      <c r="C1922" s="113"/>
      <c r="D1922" s="8" t="s">
        <v>1586</v>
      </c>
      <c r="E1922" s="77"/>
      <c r="F1922" s="79">
        <v>0</v>
      </c>
      <c r="G1922" s="78"/>
      <c r="H1922" s="79">
        <v>0</v>
      </c>
      <c r="I1922" s="137"/>
      <c r="J1922" s="138">
        <v>0</v>
      </c>
      <c r="K1922" s="122"/>
      <c r="L1922" s="122"/>
    </row>
    <row r="1923" spans="1:12" ht="24.75" x14ac:dyDescent="0.2">
      <c r="A1923" s="113"/>
      <c r="B1923" s="113"/>
      <c r="C1923" s="113"/>
      <c r="D1923" s="8" t="s">
        <v>1587</v>
      </c>
      <c r="E1923" s="77"/>
      <c r="F1923" s="79">
        <v>0</v>
      </c>
      <c r="G1923" s="78"/>
      <c r="H1923" s="79">
        <v>0</v>
      </c>
      <c r="I1923" s="137"/>
      <c r="J1923" s="138">
        <v>0</v>
      </c>
      <c r="K1923" s="122"/>
      <c r="L1923" s="122"/>
    </row>
    <row r="1924" spans="1:12" ht="24.75" x14ac:dyDescent="0.2">
      <c r="A1924" s="113"/>
      <c r="B1924" s="113"/>
      <c r="C1924" s="113"/>
      <c r="D1924" s="8" t="s">
        <v>1588</v>
      </c>
      <c r="E1924" s="77"/>
      <c r="F1924" s="79">
        <v>0</v>
      </c>
      <c r="G1924" s="78"/>
      <c r="H1924" s="79">
        <v>0</v>
      </c>
      <c r="I1924" s="137"/>
      <c r="J1924" s="138">
        <v>0</v>
      </c>
      <c r="K1924" s="122"/>
      <c r="L1924" s="122"/>
    </row>
    <row r="1925" spans="1:12" ht="16.5" x14ac:dyDescent="0.2">
      <c r="A1925" s="113"/>
      <c r="B1925" s="113"/>
      <c r="C1925" s="113"/>
      <c r="D1925" s="8" t="s">
        <v>1589</v>
      </c>
      <c r="E1925" s="77"/>
      <c r="F1925" s="79">
        <v>0</v>
      </c>
      <c r="G1925" s="78"/>
      <c r="H1925" s="79">
        <v>0</v>
      </c>
      <c r="I1925" s="137"/>
      <c r="J1925" s="138">
        <v>0</v>
      </c>
      <c r="K1925" s="122"/>
      <c r="L1925" s="122"/>
    </row>
    <row r="1926" spans="1:12" ht="11.25" customHeight="1" x14ac:dyDescent="0.2">
      <c r="A1926" s="113"/>
      <c r="B1926" s="113"/>
      <c r="C1926" s="113"/>
      <c r="D1926" s="8" t="s">
        <v>1590</v>
      </c>
      <c r="E1926" s="77"/>
      <c r="F1926" s="79">
        <v>0</v>
      </c>
      <c r="G1926" s="78"/>
      <c r="H1926" s="79">
        <v>0</v>
      </c>
      <c r="I1926" s="137"/>
      <c r="J1926" s="138">
        <v>0</v>
      </c>
      <c r="K1926" s="122"/>
      <c r="L1926" s="122"/>
    </row>
    <row r="1927" spans="1:12" ht="82.5" x14ac:dyDescent="0.2">
      <c r="A1927" s="113"/>
      <c r="B1927" s="113"/>
      <c r="C1927" s="113"/>
      <c r="D1927" s="8" t="s">
        <v>1591</v>
      </c>
      <c r="E1927" s="77"/>
      <c r="F1927" s="79">
        <v>0</v>
      </c>
      <c r="G1927" s="78"/>
      <c r="H1927" s="79">
        <v>0</v>
      </c>
      <c r="I1927" s="137"/>
      <c r="J1927" s="138">
        <v>0</v>
      </c>
      <c r="K1927" s="122"/>
      <c r="L1927" s="122"/>
    </row>
    <row r="1928" spans="1:12" ht="33" x14ac:dyDescent="0.2">
      <c r="A1928" s="113"/>
      <c r="B1928" s="113"/>
      <c r="C1928" s="113"/>
      <c r="D1928" s="8" t="s">
        <v>793</v>
      </c>
      <c r="E1928" s="77"/>
      <c r="F1928" s="79">
        <v>0</v>
      </c>
      <c r="G1928" s="78"/>
      <c r="H1928" s="79">
        <v>0</v>
      </c>
      <c r="I1928" s="137"/>
      <c r="J1928" s="138">
        <v>0</v>
      </c>
      <c r="K1928" s="122"/>
      <c r="L1928" s="122"/>
    </row>
    <row r="1929" spans="1:12" ht="66" x14ac:dyDescent="0.2">
      <c r="A1929" s="113"/>
      <c r="B1929" s="113"/>
      <c r="C1929" s="113"/>
      <c r="D1929" s="8" t="s">
        <v>1592</v>
      </c>
      <c r="E1929" s="77"/>
      <c r="F1929" s="79">
        <v>0</v>
      </c>
      <c r="G1929" s="78"/>
      <c r="H1929" s="79">
        <v>0</v>
      </c>
      <c r="I1929" s="137"/>
      <c r="J1929" s="138"/>
      <c r="K1929" s="122"/>
      <c r="L1929" s="122"/>
    </row>
    <row r="1930" spans="1:12" ht="24.75" x14ac:dyDescent="0.2">
      <c r="A1930" s="113"/>
      <c r="B1930" s="113"/>
      <c r="C1930" s="113"/>
      <c r="D1930" s="8" t="s">
        <v>1593</v>
      </c>
      <c r="E1930" s="77"/>
      <c r="F1930" s="79">
        <v>0</v>
      </c>
      <c r="G1930" s="78"/>
      <c r="H1930" s="79">
        <v>0</v>
      </c>
      <c r="I1930" s="137"/>
      <c r="J1930" s="138">
        <v>0</v>
      </c>
      <c r="K1930" s="122"/>
      <c r="L1930" s="122"/>
    </row>
    <row r="1931" spans="1:12" ht="33" x14ac:dyDescent="0.2">
      <c r="A1931" s="113"/>
      <c r="B1931" s="113"/>
      <c r="C1931" s="113"/>
      <c r="D1931" s="8" t="s">
        <v>1594</v>
      </c>
      <c r="E1931" s="77"/>
      <c r="F1931" s="79">
        <v>0</v>
      </c>
      <c r="G1931" s="78"/>
      <c r="H1931" s="79">
        <v>0</v>
      </c>
      <c r="I1931" s="137"/>
      <c r="J1931" s="138">
        <v>0</v>
      </c>
      <c r="K1931" s="122"/>
      <c r="L1931" s="122"/>
    </row>
    <row r="1932" spans="1:12" ht="57.75" x14ac:dyDescent="0.2">
      <c r="A1932" s="113"/>
      <c r="B1932" s="113"/>
      <c r="C1932" s="113"/>
      <c r="D1932" s="8" t="s">
        <v>1546</v>
      </c>
      <c r="E1932" s="77"/>
      <c r="F1932" s="79">
        <v>0</v>
      </c>
      <c r="G1932" s="78"/>
      <c r="H1932" s="79">
        <v>0</v>
      </c>
      <c r="I1932" s="137"/>
      <c r="J1932" s="138">
        <v>0</v>
      </c>
      <c r="K1932" s="122"/>
      <c r="L1932" s="122"/>
    </row>
    <row r="1933" spans="1:12" ht="24.75" x14ac:dyDescent="0.2">
      <c r="A1933" s="113"/>
      <c r="B1933" s="113"/>
      <c r="C1933" s="113"/>
      <c r="D1933" s="8" t="s">
        <v>1595</v>
      </c>
      <c r="E1933" s="77"/>
      <c r="F1933" s="79">
        <v>0</v>
      </c>
      <c r="G1933" s="78"/>
      <c r="H1933" s="79">
        <v>0</v>
      </c>
      <c r="I1933" s="137"/>
      <c r="J1933" s="138">
        <v>0</v>
      </c>
      <c r="K1933" s="122"/>
      <c r="L1933" s="122"/>
    </row>
    <row r="1934" spans="1:12" ht="33" x14ac:dyDescent="0.2">
      <c r="A1934" s="113"/>
      <c r="B1934" s="113"/>
      <c r="C1934" s="113"/>
      <c r="D1934" s="8" t="s">
        <v>1596</v>
      </c>
      <c r="E1934" s="77"/>
      <c r="F1934" s="79">
        <v>0</v>
      </c>
      <c r="G1934" s="78"/>
      <c r="H1934" s="79">
        <v>0</v>
      </c>
      <c r="I1934" s="137"/>
      <c r="J1934" s="138">
        <v>0</v>
      </c>
      <c r="K1934" s="122"/>
      <c r="L1934" s="122"/>
    </row>
    <row r="1935" spans="1:12" ht="33" x14ac:dyDescent="0.2">
      <c r="A1935" s="113"/>
      <c r="B1935" s="113"/>
      <c r="C1935" s="113"/>
      <c r="D1935" s="8" t="s">
        <v>1597</v>
      </c>
      <c r="E1935" s="77"/>
      <c r="F1935" s="79">
        <v>0</v>
      </c>
      <c r="G1935" s="78"/>
      <c r="H1935" s="79">
        <v>0</v>
      </c>
      <c r="I1935" s="137"/>
      <c r="J1935" s="138">
        <v>0</v>
      </c>
      <c r="K1935" s="122"/>
      <c r="L1935" s="122"/>
    </row>
    <row r="1936" spans="1:12" ht="57.75" x14ac:dyDescent="0.2">
      <c r="A1936" s="113"/>
      <c r="B1936" s="113"/>
      <c r="C1936" s="113"/>
      <c r="D1936" s="8" t="s">
        <v>1509</v>
      </c>
      <c r="E1936" s="77"/>
      <c r="F1936" s="79">
        <v>0</v>
      </c>
      <c r="G1936" s="78"/>
      <c r="H1936" s="79">
        <v>0</v>
      </c>
      <c r="I1936" s="137"/>
      <c r="J1936" s="138">
        <v>0</v>
      </c>
      <c r="K1936" s="122"/>
      <c r="L1936" s="122"/>
    </row>
    <row r="1937" spans="1:12" ht="24.75" x14ac:dyDescent="0.2">
      <c r="A1937" s="113"/>
      <c r="B1937" s="113"/>
      <c r="C1937" s="113"/>
      <c r="D1937" s="8" t="s">
        <v>1598</v>
      </c>
      <c r="E1937" s="77"/>
      <c r="F1937" s="79">
        <v>0</v>
      </c>
      <c r="G1937" s="78"/>
      <c r="H1937" s="79">
        <v>0</v>
      </c>
      <c r="I1937" s="137"/>
      <c r="J1937" s="138">
        <v>0</v>
      </c>
      <c r="K1937" s="122"/>
      <c r="L1937" s="122"/>
    </row>
    <row r="1938" spans="1:12" ht="33" x14ac:dyDescent="0.2">
      <c r="A1938" s="113"/>
      <c r="B1938" s="113"/>
      <c r="C1938" s="113"/>
      <c r="D1938" s="8" t="s">
        <v>1599</v>
      </c>
      <c r="E1938" s="77"/>
      <c r="F1938" s="79">
        <v>0</v>
      </c>
      <c r="G1938" s="78"/>
      <c r="H1938" s="79">
        <v>0</v>
      </c>
      <c r="I1938" s="137"/>
      <c r="J1938" s="138">
        <v>0</v>
      </c>
      <c r="K1938" s="122"/>
      <c r="L1938" s="122"/>
    </row>
    <row r="1939" spans="1:12" ht="41.25" x14ac:dyDescent="0.2">
      <c r="A1939" s="113"/>
      <c r="B1939" s="113"/>
      <c r="C1939" s="113"/>
      <c r="D1939" s="8" t="s">
        <v>1600</v>
      </c>
      <c r="E1939" s="77"/>
      <c r="F1939" s="79">
        <v>0</v>
      </c>
      <c r="G1939" s="78"/>
      <c r="H1939" s="79">
        <v>0</v>
      </c>
      <c r="I1939" s="137"/>
      <c r="J1939" s="138">
        <v>0</v>
      </c>
      <c r="K1939" s="122"/>
      <c r="L1939" s="122"/>
    </row>
    <row r="1940" spans="1:12" ht="33" x14ac:dyDescent="0.2">
      <c r="A1940" s="113"/>
      <c r="B1940" s="113"/>
      <c r="C1940" s="113"/>
      <c r="D1940" s="8" t="s">
        <v>1601</v>
      </c>
      <c r="E1940" s="77"/>
      <c r="F1940" s="79">
        <v>0</v>
      </c>
      <c r="G1940" s="78"/>
      <c r="H1940" s="79">
        <v>0</v>
      </c>
      <c r="I1940" s="137"/>
      <c r="J1940" s="138">
        <v>0</v>
      </c>
      <c r="K1940" s="122"/>
      <c r="L1940" s="122"/>
    </row>
    <row r="1941" spans="1:12" ht="24.75" x14ac:dyDescent="0.2">
      <c r="A1941" s="113"/>
      <c r="B1941" s="113"/>
      <c r="C1941" s="113"/>
      <c r="D1941" s="8" t="s">
        <v>99</v>
      </c>
      <c r="E1941" s="77"/>
      <c r="F1941" s="79">
        <v>0</v>
      </c>
      <c r="G1941" s="78"/>
      <c r="H1941" s="79">
        <v>0</v>
      </c>
      <c r="I1941" s="137"/>
      <c r="J1941" s="138">
        <v>0</v>
      </c>
      <c r="K1941" s="122"/>
      <c r="L1941" s="122"/>
    </row>
    <row r="1942" spans="1:12" ht="49.5" x14ac:dyDescent="0.2">
      <c r="A1942" s="114"/>
      <c r="B1942" s="114"/>
      <c r="C1942" s="114"/>
      <c r="D1942" s="8" t="s">
        <v>1602</v>
      </c>
      <c r="E1942" s="77"/>
      <c r="F1942" s="79">
        <v>0</v>
      </c>
      <c r="G1942" s="78"/>
      <c r="H1942" s="79">
        <v>0</v>
      </c>
      <c r="I1942" s="137"/>
      <c r="J1942" s="138">
        <v>0</v>
      </c>
      <c r="K1942" s="123"/>
      <c r="L1942" s="123"/>
    </row>
    <row r="1943" spans="1:12" ht="24.75" customHeight="1" x14ac:dyDescent="0.2">
      <c r="A1943" s="112">
        <v>5</v>
      </c>
      <c r="B1943" s="112" t="s">
        <v>1603</v>
      </c>
      <c r="C1943" s="112" t="s">
        <v>1604</v>
      </c>
      <c r="D1943" s="86" t="s">
        <v>15</v>
      </c>
      <c r="E1943" s="87"/>
      <c r="F1943" s="87"/>
      <c r="G1943" s="87"/>
      <c r="H1943" s="87"/>
      <c r="I1943" s="87"/>
      <c r="J1943" s="87"/>
      <c r="K1943" s="87"/>
      <c r="L1943" s="88"/>
    </row>
    <row r="1944" spans="1:12" ht="49.5" x14ac:dyDescent="0.2">
      <c r="A1944" s="113"/>
      <c r="B1944" s="113"/>
      <c r="C1944" s="113"/>
      <c r="D1944" s="8" t="s">
        <v>1605</v>
      </c>
      <c r="E1944" s="7" t="s">
        <v>17</v>
      </c>
      <c r="F1944" s="9">
        <v>428673.78823359997</v>
      </c>
      <c r="G1944" s="9">
        <v>510121.807997984</v>
      </c>
      <c r="H1944" s="9">
        <f>MIN(F1944,G1944)</f>
        <v>428673.78823359997</v>
      </c>
      <c r="I1944" s="28" t="e">
        <f>AVERAGE(#REF!,H1944)</f>
        <v>#REF!</v>
      </c>
      <c r="J1944" s="56">
        <v>309434.16994059994</v>
      </c>
      <c r="K1944" s="49">
        <v>428673.78823359997</v>
      </c>
      <c r="L1944" s="49">
        <v>428673.78823359997</v>
      </c>
    </row>
    <row r="1945" spans="1:12" ht="33" x14ac:dyDescent="0.2">
      <c r="A1945" s="113"/>
      <c r="B1945" s="113"/>
      <c r="C1945" s="113"/>
      <c r="D1945" s="8" t="s">
        <v>1606</v>
      </c>
      <c r="E1945" s="7" t="s">
        <v>17</v>
      </c>
      <c r="F1945" s="9">
        <v>9026056</v>
      </c>
      <c r="G1945" s="9">
        <v>10741006.640000001</v>
      </c>
      <c r="H1945" s="9">
        <f t="shared" ref="H1945:H1963" si="82">MIN(F1945,G1945)</f>
        <v>9026056</v>
      </c>
      <c r="I1945" s="28">
        <f>H1945</f>
        <v>9026056</v>
      </c>
      <c r="J1945" s="56">
        <v>0</v>
      </c>
      <c r="K1945" s="49">
        <v>9026056</v>
      </c>
      <c r="L1945" s="49">
        <v>9026056</v>
      </c>
    </row>
    <row r="1946" spans="1:12" ht="24.75" x14ac:dyDescent="0.2">
      <c r="A1946" s="113"/>
      <c r="B1946" s="113"/>
      <c r="C1946" s="113"/>
      <c r="D1946" s="8" t="s">
        <v>1607</v>
      </c>
      <c r="E1946" s="7" t="s">
        <v>17</v>
      </c>
      <c r="F1946" s="9">
        <v>428673.78823359997</v>
      </c>
      <c r="G1946" s="9">
        <v>510121.807997984</v>
      </c>
      <c r="H1946" s="9">
        <f t="shared" si="82"/>
        <v>428673.78823359997</v>
      </c>
      <c r="I1946" s="28" t="e">
        <f>AVERAGE(#REF!,H1946)</f>
        <v>#REF!</v>
      </c>
      <c r="J1946" s="56">
        <v>309434.16994059994</v>
      </c>
      <c r="K1946" s="49">
        <v>428673.78823359997</v>
      </c>
      <c r="L1946" s="49">
        <v>428673.78823359997</v>
      </c>
    </row>
    <row r="1947" spans="1:12" ht="11.25" customHeight="1" x14ac:dyDescent="0.2">
      <c r="A1947" s="113"/>
      <c r="B1947" s="113"/>
      <c r="C1947" s="113"/>
      <c r="D1947" s="8" t="s">
        <v>1608</v>
      </c>
      <c r="E1947" s="7" t="s">
        <v>17</v>
      </c>
      <c r="F1947" s="9">
        <v>608716.48248319991</v>
      </c>
      <c r="G1947" s="9">
        <v>724372.61415500788</v>
      </c>
      <c r="H1947" s="9">
        <f t="shared" si="82"/>
        <v>608716.48248319991</v>
      </c>
      <c r="I1947" s="28" t="e">
        <f>AVERAGE(#REF!,H1947)</f>
        <v>#REF!</v>
      </c>
      <c r="J1947" s="56">
        <v>439396.30706720002</v>
      </c>
      <c r="K1947" s="49">
        <v>608716.48248319991</v>
      </c>
      <c r="L1947" s="49">
        <v>608716.48248319991</v>
      </c>
    </row>
    <row r="1948" spans="1:12" ht="33" x14ac:dyDescent="0.2">
      <c r="A1948" s="113"/>
      <c r="B1948" s="113"/>
      <c r="C1948" s="113"/>
      <c r="D1948" s="8" t="s">
        <v>1609</v>
      </c>
      <c r="E1948" s="7" t="s">
        <v>17</v>
      </c>
      <c r="F1948" s="9">
        <v>130132.9938272</v>
      </c>
      <c r="G1948" s="9">
        <v>154858.26265436801</v>
      </c>
      <c r="H1948" s="9">
        <f t="shared" si="82"/>
        <v>130132.9938272</v>
      </c>
      <c r="I1948" s="28">
        <f>H1948</f>
        <v>130132.9938272</v>
      </c>
      <c r="J1948" s="56">
        <v>0</v>
      </c>
      <c r="K1948" s="49">
        <v>130132.9938272</v>
      </c>
      <c r="L1948" s="49">
        <v>130132.9938272</v>
      </c>
    </row>
    <row r="1949" spans="1:12" ht="33" x14ac:dyDescent="0.2">
      <c r="A1949" s="113"/>
      <c r="B1949" s="113"/>
      <c r="C1949" s="113"/>
      <c r="D1949" s="8" t="s">
        <v>1491</v>
      </c>
      <c r="E1949" s="7" t="s">
        <v>17</v>
      </c>
      <c r="F1949" s="9">
        <v>183716.37415039999</v>
      </c>
      <c r="G1949" s="9">
        <v>218622.48523897599</v>
      </c>
      <c r="H1949" s="9">
        <f t="shared" si="82"/>
        <v>183716.37415039999</v>
      </c>
      <c r="I1949" s="28" t="e">
        <f>AVERAGE(#REF!,H1949)</f>
        <v>#REF!</v>
      </c>
      <c r="J1949" s="56">
        <v>132613.94864839999</v>
      </c>
      <c r="K1949" s="49">
        <v>183716.37415039999</v>
      </c>
      <c r="L1949" s="49">
        <v>183716.37415039999</v>
      </c>
    </row>
    <row r="1950" spans="1:12" ht="24.75" x14ac:dyDescent="0.2">
      <c r="A1950" s="113"/>
      <c r="B1950" s="113"/>
      <c r="C1950" s="113"/>
      <c r="D1950" s="8" t="s">
        <v>1563</v>
      </c>
      <c r="E1950" s="7" t="s">
        <v>17</v>
      </c>
      <c r="F1950" s="9">
        <v>379682.84506880003</v>
      </c>
      <c r="G1950" s="9">
        <v>451822.58563187206</v>
      </c>
      <c r="H1950" s="9">
        <f t="shared" si="82"/>
        <v>379682.84506880003</v>
      </c>
      <c r="I1950" s="28" t="e">
        <f>AVERAGE(#REF!,H1950)</f>
        <v>#REF!</v>
      </c>
      <c r="J1950" s="56">
        <v>274070.51522479998</v>
      </c>
      <c r="K1950" s="49">
        <v>379682.84506880003</v>
      </c>
      <c r="L1950" s="49">
        <v>379682.84506880003</v>
      </c>
    </row>
    <row r="1951" spans="1:12" ht="33" x14ac:dyDescent="0.2">
      <c r="A1951" s="113"/>
      <c r="B1951" s="113"/>
      <c r="C1951" s="113"/>
      <c r="D1951" s="8" t="s">
        <v>1610</v>
      </c>
      <c r="E1951" s="7" t="s">
        <v>17</v>
      </c>
      <c r="F1951" s="9">
        <v>2900560</v>
      </c>
      <c r="G1951" s="9">
        <v>3451666.4</v>
      </c>
      <c r="H1951" s="9">
        <f t="shared" si="82"/>
        <v>2900560</v>
      </c>
      <c r="I1951" s="28">
        <f>H1951</f>
        <v>2900560</v>
      </c>
      <c r="J1951" s="56">
        <v>0</v>
      </c>
      <c r="K1951" s="49">
        <v>2900560</v>
      </c>
      <c r="L1951" s="49">
        <v>2900560</v>
      </c>
    </row>
    <row r="1952" spans="1:12" ht="24.75" x14ac:dyDescent="0.2">
      <c r="A1952" s="113"/>
      <c r="B1952" s="113"/>
      <c r="C1952" s="113"/>
      <c r="D1952" s="8" t="s">
        <v>1611</v>
      </c>
      <c r="E1952" s="7" t="s">
        <v>17</v>
      </c>
      <c r="F1952" s="9">
        <v>38274.806751999997</v>
      </c>
      <c r="G1952" s="9">
        <v>45547.020034879999</v>
      </c>
      <c r="H1952" s="9">
        <f t="shared" si="82"/>
        <v>38274.806751999997</v>
      </c>
      <c r="I1952" s="28" t="e">
        <f>AVERAGE(#REF!,H1952)</f>
        <v>#REF!</v>
      </c>
      <c r="J1952" s="56">
        <v>71831.662815999996</v>
      </c>
      <c r="K1952" s="49">
        <v>38274.806751999997</v>
      </c>
      <c r="L1952" s="49">
        <v>38274.806751999997</v>
      </c>
    </row>
    <row r="1953" spans="1:12" ht="33" x14ac:dyDescent="0.2">
      <c r="A1953" s="113"/>
      <c r="B1953" s="113"/>
      <c r="C1953" s="113"/>
      <c r="D1953" s="8" t="s">
        <v>1564</v>
      </c>
      <c r="E1953" s="7" t="s">
        <v>17</v>
      </c>
      <c r="F1953" s="9">
        <v>887966.07273919997</v>
      </c>
      <c r="G1953" s="9">
        <v>1056679.626559648</v>
      </c>
      <c r="H1953" s="9">
        <f t="shared" si="82"/>
        <v>887966.07273919997</v>
      </c>
      <c r="I1953" s="28" t="e">
        <f>AVERAGE(#REF!,H1953)</f>
        <v>#REF!</v>
      </c>
      <c r="J1953" s="56">
        <v>640970.01541819994</v>
      </c>
      <c r="K1953" s="49">
        <v>887966.07273919997</v>
      </c>
      <c r="L1953" s="49">
        <v>887966.07273919997</v>
      </c>
    </row>
    <row r="1954" spans="1:12" ht="24.75" x14ac:dyDescent="0.2">
      <c r="A1954" s="113"/>
      <c r="B1954" s="113"/>
      <c r="C1954" s="113"/>
      <c r="D1954" s="8" t="s">
        <v>1495</v>
      </c>
      <c r="E1954" s="7" t="s">
        <v>17</v>
      </c>
      <c r="F1954" s="9">
        <v>857205.91785919992</v>
      </c>
      <c r="G1954" s="9">
        <v>1020075.0422524479</v>
      </c>
      <c r="H1954" s="9">
        <f t="shared" si="82"/>
        <v>857205.91785919992</v>
      </c>
      <c r="I1954" s="28" t="e">
        <f>AVERAGE(#REF!,H1954)</f>
        <v>#REF!</v>
      </c>
      <c r="J1954" s="56">
        <v>618766.08493819996</v>
      </c>
      <c r="K1954" s="49">
        <v>857205.91785919992</v>
      </c>
      <c r="L1954" s="49">
        <v>857205.91785919992</v>
      </c>
    </row>
    <row r="1955" spans="1:12" ht="33" x14ac:dyDescent="0.2">
      <c r="A1955" s="113"/>
      <c r="B1955" s="113"/>
      <c r="C1955" s="113"/>
      <c r="D1955" s="8" t="s">
        <v>1612</v>
      </c>
      <c r="E1955" s="7" t="s">
        <v>17</v>
      </c>
      <c r="F1955" s="9">
        <v>16074240</v>
      </c>
      <c r="G1955" s="9">
        <v>19128345.600000001</v>
      </c>
      <c r="H1955" s="9">
        <f t="shared" si="82"/>
        <v>16074240</v>
      </c>
      <c r="I1955" s="28">
        <f>H1955</f>
        <v>16074240</v>
      </c>
      <c r="J1955" s="56">
        <v>0</v>
      </c>
      <c r="K1955" s="49">
        <v>16074240</v>
      </c>
      <c r="L1955" s="49">
        <v>16074240</v>
      </c>
    </row>
    <row r="1956" spans="1:12" ht="24.75" x14ac:dyDescent="0.2">
      <c r="A1956" s="113"/>
      <c r="B1956" s="113"/>
      <c r="C1956" s="113"/>
      <c r="D1956" s="8" t="s">
        <v>1613</v>
      </c>
      <c r="E1956" s="7" t="s">
        <v>17</v>
      </c>
      <c r="F1956" s="9">
        <v>321505.67845760006</v>
      </c>
      <c r="G1956" s="9">
        <v>382591.75736454409</v>
      </c>
      <c r="H1956" s="9">
        <f t="shared" si="82"/>
        <v>321505.67845760006</v>
      </c>
      <c r="I1956" s="28">
        <f t="shared" ref="I1956:I1957" si="83">H1956</f>
        <v>321505.67845760006</v>
      </c>
      <c r="J1956" s="56">
        <v>0</v>
      </c>
      <c r="K1956" s="49">
        <v>321505.67845760006</v>
      </c>
      <c r="L1956" s="49">
        <v>321505.67845760006</v>
      </c>
    </row>
    <row r="1957" spans="1:12" ht="33" x14ac:dyDescent="0.2">
      <c r="A1957" s="113"/>
      <c r="B1957" s="113"/>
      <c r="C1957" s="113"/>
      <c r="D1957" s="8" t="s">
        <v>1614</v>
      </c>
      <c r="E1957" s="7" t="s">
        <v>17</v>
      </c>
      <c r="F1957" s="9">
        <v>338000</v>
      </c>
      <c r="G1957" s="9">
        <v>402220</v>
      </c>
      <c r="H1957" s="9">
        <f t="shared" si="82"/>
        <v>338000</v>
      </c>
      <c r="I1957" s="28">
        <f t="shared" si="83"/>
        <v>338000</v>
      </c>
      <c r="J1957" s="56">
        <v>0</v>
      </c>
      <c r="K1957" s="49">
        <v>338000</v>
      </c>
      <c r="L1957" s="49">
        <v>338000</v>
      </c>
    </row>
    <row r="1958" spans="1:12" ht="24.75" x14ac:dyDescent="0.2">
      <c r="A1958" s="113"/>
      <c r="B1958" s="113"/>
      <c r="C1958" s="113"/>
      <c r="D1958" s="8" t="s">
        <v>1615</v>
      </c>
      <c r="E1958" s="7" t="s">
        <v>17</v>
      </c>
      <c r="F1958" s="9">
        <v>68894.652153599993</v>
      </c>
      <c r="G1958" s="9">
        <v>81984.636062783989</v>
      </c>
      <c r="H1958" s="9">
        <f t="shared" si="82"/>
        <v>68894.652153599993</v>
      </c>
      <c r="I1958" s="28" t="e">
        <f>AVERAGE(#REF!,H1958)</f>
        <v>#REF!</v>
      </c>
      <c r="J1958" s="56">
        <v>49730.961135599995</v>
      </c>
      <c r="K1958" s="49">
        <v>68894.652153599993</v>
      </c>
      <c r="L1958" s="49">
        <v>68894.652153599993</v>
      </c>
    </row>
    <row r="1959" spans="1:12" ht="24.75" x14ac:dyDescent="0.2">
      <c r="A1959" s="113"/>
      <c r="B1959" s="113"/>
      <c r="C1959" s="113"/>
      <c r="D1959" s="8" t="s">
        <v>1616</v>
      </c>
      <c r="E1959" s="7" t="s">
        <v>17</v>
      </c>
      <c r="F1959" s="9">
        <v>8573469.0190239996</v>
      </c>
      <c r="G1959" s="9">
        <v>10202428.132638559</v>
      </c>
      <c r="H1959" s="9">
        <f t="shared" si="82"/>
        <v>8573469.0190239996</v>
      </c>
      <c r="I1959" s="28" t="e">
        <f>AVERAGE(#REF!,H1959)</f>
        <v>#REF!</v>
      </c>
      <c r="J1959" s="56">
        <v>6188678.5295289997</v>
      </c>
      <c r="K1959" s="49">
        <v>8573469.0190239996</v>
      </c>
      <c r="L1959" s="49">
        <v>8573469.0190239996</v>
      </c>
    </row>
    <row r="1960" spans="1:12" ht="16.5" x14ac:dyDescent="0.2">
      <c r="A1960" s="113"/>
      <c r="B1960" s="113"/>
      <c r="C1960" s="113"/>
      <c r="D1960" s="8" t="s">
        <v>1617</v>
      </c>
      <c r="E1960" s="7" t="s">
        <v>17</v>
      </c>
      <c r="F1960" s="9">
        <v>566461.74341119989</v>
      </c>
      <c r="G1960" s="9">
        <v>674089.47465932788</v>
      </c>
      <c r="H1960" s="9">
        <f t="shared" si="82"/>
        <v>566461.74341119989</v>
      </c>
      <c r="I1960" s="28" t="e">
        <f>AVERAGE(#REF!,H1960)</f>
        <v>#REF!</v>
      </c>
      <c r="J1960" s="56">
        <v>408895.11835519999</v>
      </c>
      <c r="K1960" s="49">
        <v>566461.74341119989</v>
      </c>
      <c r="L1960" s="49">
        <v>566461.74341119989</v>
      </c>
    </row>
    <row r="1961" spans="1:12" ht="24.75" x14ac:dyDescent="0.2">
      <c r="A1961" s="113"/>
      <c r="B1961" s="113"/>
      <c r="C1961" s="113"/>
      <c r="D1961" s="8" t="s">
        <v>1575</v>
      </c>
      <c r="E1961" s="7" t="s">
        <v>17</v>
      </c>
      <c r="F1961" s="9">
        <v>136104.24143679999</v>
      </c>
      <c r="G1961" s="9">
        <v>161964.04730979199</v>
      </c>
      <c r="H1961" s="9">
        <f t="shared" si="82"/>
        <v>136104.24143679999</v>
      </c>
      <c r="I1961" s="28" t="e">
        <f>AVERAGE(#REF!,H1961)</f>
        <v>#REF!</v>
      </c>
      <c r="J1961" s="56">
        <v>98245.575377799993</v>
      </c>
      <c r="K1961" s="49">
        <v>136104.24143679999</v>
      </c>
      <c r="L1961" s="49">
        <v>136104.24143679999</v>
      </c>
    </row>
    <row r="1962" spans="1:12" ht="24.75" x14ac:dyDescent="0.2">
      <c r="A1962" s="113"/>
      <c r="B1962" s="113"/>
      <c r="C1962" s="113"/>
      <c r="D1962" s="8" t="s">
        <v>1618</v>
      </c>
      <c r="E1962" s="7" t="s">
        <v>17</v>
      </c>
      <c r="F1962" s="9">
        <v>4019080</v>
      </c>
      <c r="G1962" s="9">
        <v>4782705.2</v>
      </c>
      <c r="H1962" s="9">
        <f t="shared" si="82"/>
        <v>4019080</v>
      </c>
      <c r="I1962" s="28" t="e">
        <f>AVERAGE(#REF!,H1962)</f>
        <v>#REF!</v>
      </c>
      <c r="J1962" s="56">
        <v>198921.89682920001</v>
      </c>
      <c r="K1962" s="49">
        <v>4019080</v>
      </c>
      <c r="L1962" s="49">
        <v>4019080</v>
      </c>
    </row>
    <row r="1963" spans="1:12" ht="24.75" x14ac:dyDescent="0.2">
      <c r="A1963" s="113"/>
      <c r="B1963" s="113"/>
      <c r="C1963" s="113"/>
      <c r="D1963" s="8" t="s">
        <v>1619</v>
      </c>
      <c r="E1963" s="7" t="s">
        <v>17</v>
      </c>
      <c r="F1963" s="9">
        <v>128600.38260159999</v>
      </c>
      <c r="G1963" s="9">
        <v>153034.45529590399</v>
      </c>
      <c r="H1963" s="9">
        <f t="shared" si="82"/>
        <v>128600.38260159999</v>
      </c>
      <c r="I1963" s="28" t="e">
        <f>AVERAGE(#REF!,H1963)</f>
        <v>#REF!</v>
      </c>
      <c r="J1963" s="56">
        <v>92828.984968599994</v>
      </c>
      <c r="K1963" s="49">
        <v>128600.38260159999</v>
      </c>
      <c r="L1963" s="49">
        <v>128600.38260159999</v>
      </c>
    </row>
    <row r="1964" spans="1:12" ht="16.5" customHeight="1" x14ac:dyDescent="0.2">
      <c r="A1964" s="113"/>
      <c r="B1964" s="113"/>
      <c r="C1964" s="113"/>
      <c r="D1964" s="86" t="s">
        <v>81</v>
      </c>
      <c r="E1964" s="87"/>
      <c r="F1964" s="87"/>
      <c r="G1964" s="87"/>
      <c r="H1964" s="87"/>
      <c r="I1964" s="87"/>
      <c r="J1964" s="87"/>
      <c r="K1964" s="87"/>
      <c r="L1964" s="88"/>
    </row>
    <row r="1965" spans="1:12" ht="24.75" x14ac:dyDescent="0.2">
      <c r="A1965" s="113"/>
      <c r="B1965" s="113"/>
      <c r="C1965" s="113"/>
      <c r="D1965" s="8" t="s">
        <v>1581</v>
      </c>
      <c r="E1965" s="77" t="s">
        <v>82</v>
      </c>
      <c r="F1965" s="79">
        <v>475127.66080000001</v>
      </c>
      <c r="G1965" s="78">
        <v>435188</v>
      </c>
      <c r="H1965" s="79">
        <f>MIN(F1965,G1965)</f>
        <v>435188</v>
      </c>
      <c r="I1965" s="136" t="e">
        <f>AVERAGE(#REF!,H1965)</f>
        <v>#REF!</v>
      </c>
      <c r="J1965" s="138">
        <v>192823.60679999998</v>
      </c>
      <c r="K1965" s="121">
        <v>435188</v>
      </c>
      <c r="L1965" s="121">
        <v>435188</v>
      </c>
    </row>
    <row r="1966" spans="1:12" ht="41.25" x14ac:dyDescent="0.2">
      <c r="A1966" s="113"/>
      <c r="B1966" s="113"/>
      <c r="C1966" s="113"/>
      <c r="D1966" s="8" t="s">
        <v>1583</v>
      </c>
      <c r="E1966" s="77"/>
      <c r="F1966" s="79">
        <v>0</v>
      </c>
      <c r="G1966" s="78"/>
      <c r="H1966" s="79">
        <v>0</v>
      </c>
      <c r="I1966" s="137"/>
      <c r="J1966" s="138">
        <v>0</v>
      </c>
      <c r="K1966" s="122"/>
      <c r="L1966" s="122"/>
    </row>
    <row r="1967" spans="1:12" ht="41.25" x14ac:dyDescent="0.2">
      <c r="A1967" s="113"/>
      <c r="B1967" s="113"/>
      <c r="C1967" s="113"/>
      <c r="D1967" s="8" t="s">
        <v>1503</v>
      </c>
      <c r="E1967" s="77"/>
      <c r="F1967" s="79">
        <v>0</v>
      </c>
      <c r="G1967" s="78"/>
      <c r="H1967" s="79">
        <v>0</v>
      </c>
      <c r="I1967" s="137"/>
      <c r="J1967" s="138">
        <v>0</v>
      </c>
      <c r="K1967" s="122"/>
      <c r="L1967" s="122"/>
    </row>
    <row r="1968" spans="1:12" ht="24.75" x14ac:dyDescent="0.2">
      <c r="A1968" s="113"/>
      <c r="B1968" s="113"/>
      <c r="C1968" s="113"/>
      <c r="D1968" s="8" t="s">
        <v>788</v>
      </c>
      <c r="E1968" s="77"/>
      <c r="F1968" s="79">
        <v>0</v>
      </c>
      <c r="G1968" s="78"/>
      <c r="H1968" s="79">
        <v>0</v>
      </c>
      <c r="I1968" s="137"/>
      <c r="J1968" s="138">
        <v>0</v>
      </c>
      <c r="K1968" s="122"/>
      <c r="L1968" s="122"/>
    </row>
    <row r="1969" spans="1:12" ht="33" x14ac:dyDescent="0.2">
      <c r="A1969" s="113"/>
      <c r="B1969" s="113"/>
      <c r="C1969" s="113"/>
      <c r="D1969" s="8" t="s">
        <v>1620</v>
      </c>
      <c r="E1969" s="77"/>
      <c r="F1969" s="79">
        <v>0</v>
      </c>
      <c r="G1969" s="78"/>
      <c r="H1969" s="79">
        <v>0</v>
      </c>
      <c r="I1969" s="137"/>
      <c r="J1969" s="138">
        <v>0</v>
      </c>
      <c r="K1969" s="122"/>
      <c r="L1969" s="122"/>
    </row>
    <row r="1970" spans="1:12" ht="11.25" customHeight="1" x14ac:dyDescent="0.2">
      <c r="A1970" s="113"/>
      <c r="B1970" s="113"/>
      <c r="C1970" s="113"/>
      <c r="D1970" s="8" t="s">
        <v>1621</v>
      </c>
      <c r="E1970" s="77"/>
      <c r="F1970" s="79">
        <v>0</v>
      </c>
      <c r="G1970" s="78"/>
      <c r="H1970" s="79">
        <v>0</v>
      </c>
      <c r="I1970" s="137"/>
      <c r="J1970" s="138">
        <v>0</v>
      </c>
      <c r="K1970" s="122"/>
      <c r="L1970" s="122"/>
    </row>
    <row r="1971" spans="1:12" ht="24.75" x14ac:dyDescent="0.2">
      <c r="A1971" s="113"/>
      <c r="B1971" s="113"/>
      <c r="C1971" s="113"/>
      <c r="D1971" s="8" t="s">
        <v>1622</v>
      </c>
      <c r="E1971" s="77"/>
      <c r="F1971" s="79">
        <v>0</v>
      </c>
      <c r="G1971" s="78"/>
      <c r="H1971" s="79">
        <v>0</v>
      </c>
      <c r="I1971" s="137"/>
      <c r="J1971" s="138">
        <v>0</v>
      </c>
      <c r="K1971" s="122"/>
      <c r="L1971" s="122"/>
    </row>
    <row r="1972" spans="1:12" ht="16.5" x14ac:dyDescent="0.2">
      <c r="A1972" s="113"/>
      <c r="B1972" s="113"/>
      <c r="C1972" s="113"/>
      <c r="D1972" s="8" t="s">
        <v>1623</v>
      </c>
      <c r="E1972" s="77"/>
      <c r="F1972" s="79">
        <v>0</v>
      </c>
      <c r="G1972" s="78"/>
      <c r="H1972" s="79">
        <v>0</v>
      </c>
      <c r="I1972" s="137"/>
      <c r="J1972" s="138">
        <v>0</v>
      </c>
      <c r="K1972" s="122"/>
      <c r="L1972" s="122"/>
    </row>
    <row r="1973" spans="1:12" ht="11.25" customHeight="1" x14ac:dyDescent="0.2">
      <c r="A1973" s="113"/>
      <c r="B1973" s="113"/>
      <c r="C1973" s="113"/>
      <c r="D1973" s="8" t="s">
        <v>1590</v>
      </c>
      <c r="E1973" s="77"/>
      <c r="F1973" s="79">
        <v>0</v>
      </c>
      <c r="G1973" s="78"/>
      <c r="H1973" s="79">
        <v>0</v>
      </c>
      <c r="I1973" s="137"/>
      <c r="J1973" s="138">
        <v>0</v>
      </c>
      <c r="K1973" s="122"/>
      <c r="L1973" s="122"/>
    </row>
    <row r="1974" spans="1:12" ht="82.5" x14ac:dyDescent="0.2">
      <c r="A1974" s="113"/>
      <c r="B1974" s="113"/>
      <c r="C1974" s="113"/>
      <c r="D1974" s="8" t="s">
        <v>1505</v>
      </c>
      <c r="E1974" s="77"/>
      <c r="F1974" s="79">
        <v>0</v>
      </c>
      <c r="G1974" s="78"/>
      <c r="H1974" s="79">
        <v>0</v>
      </c>
      <c r="I1974" s="137"/>
      <c r="J1974" s="138">
        <v>96411.80339999999</v>
      </c>
      <c r="K1974" s="122"/>
      <c r="L1974" s="122"/>
    </row>
    <row r="1975" spans="1:12" ht="33" x14ac:dyDescent="0.2">
      <c r="A1975" s="113"/>
      <c r="B1975" s="113"/>
      <c r="C1975" s="113"/>
      <c r="D1975" s="8" t="s">
        <v>1594</v>
      </c>
      <c r="E1975" s="77"/>
      <c r="F1975" s="79">
        <v>0</v>
      </c>
      <c r="G1975" s="78"/>
      <c r="H1975" s="79">
        <v>0</v>
      </c>
      <c r="I1975" s="137"/>
      <c r="J1975" s="138">
        <v>0</v>
      </c>
      <c r="K1975" s="122"/>
      <c r="L1975" s="122"/>
    </row>
    <row r="1976" spans="1:12" ht="41.25" x14ac:dyDescent="0.2">
      <c r="A1976" s="113"/>
      <c r="B1976" s="113"/>
      <c r="C1976" s="113"/>
      <c r="D1976" s="8" t="s">
        <v>1624</v>
      </c>
      <c r="E1976" s="77"/>
      <c r="F1976" s="79">
        <v>0</v>
      </c>
      <c r="G1976" s="78"/>
      <c r="H1976" s="79">
        <v>0</v>
      </c>
      <c r="I1976" s="137"/>
      <c r="J1976" s="138">
        <v>0</v>
      </c>
      <c r="K1976" s="122"/>
      <c r="L1976" s="122"/>
    </row>
    <row r="1977" spans="1:12" ht="33" x14ac:dyDescent="0.2">
      <c r="A1977" s="113"/>
      <c r="B1977" s="113"/>
      <c r="C1977" s="113"/>
      <c r="D1977" s="8" t="s">
        <v>1596</v>
      </c>
      <c r="E1977" s="77"/>
      <c r="F1977" s="79">
        <v>0</v>
      </c>
      <c r="G1977" s="78"/>
      <c r="H1977" s="79">
        <v>0</v>
      </c>
      <c r="I1977" s="137"/>
      <c r="J1977" s="138">
        <v>0</v>
      </c>
      <c r="K1977" s="122"/>
      <c r="L1977" s="122"/>
    </row>
    <row r="1978" spans="1:12" ht="57.75" x14ac:dyDescent="0.2">
      <c r="A1978" s="113"/>
      <c r="B1978" s="113"/>
      <c r="C1978" s="113"/>
      <c r="D1978" s="8" t="s">
        <v>1509</v>
      </c>
      <c r="E1978" s="77"/>
      <c r="F1978" s="79">
        <v>0</v>
      </c>
      <c r="G1978" s="78"/>
      <c r="H1978" s="79">
        <v>0</v>
      </c>
      <c r="I1978" s="137"/>
      <c r="J1978" s="138">
        <v>0</v>
      </c>
      <c r="K1978" s="122"/>
      <c r="L1978" s="122"/>
    </row>
    <row r="1979" spans="1:12" ht="16.5" x14ac:dyDescent="0.2">
      <c r="A1979" s="113"/>
      <c r="B1979" s="113"/>
      <c r="C1979" s="113"/>
      <c r="D1979" s="8" t="s">
        <v>1625</v>
      </c>
      <c r="E1979" s="77"/>
      <c r="F1979" s="79">
        <v>0</v>
      </c>
      <c r="G1979" s="78"/>
      <c r="H1979" s="79">
        <v>0</v>
      </c>
      <c r="I1979" s="137"/>
      <c r="J1979" s="138">
        <v>0</v>
      </c>
      <c r="K1979" s="122"/>
      <c r="L1979" s="122"/>
    </row>
    <row r="1980" spans="1:12" ht="24.75" x14ac:dyDescent="0.2">
      <c r="A1980" s="113"/>
      <c r="B1980" s="113"/>
      <c r="C1980" s="113"/>
      <c r="D1980" s="8" t="s">
        <v>99</v>
      </c>
      <c r="E1980" s="77"/>
      <c r="F1980" s="79">
        <v>0</v>
      </c>
      <c r="G1980" s="78"/>
      <c r="H1980" s="79">
        <v>0</v>
      </c>
      <c r="I1980" s="137"/>
      <c r="J1980" s="138">
        <v>0</v>
      </c>
      <c r="K1980" s="122"/>
      <c r="L1980" s="122"/>
    </row>
    <row r="1981" spans="1:12" ht="41.25" x14ac:dyDescent="0.2">
      <c r="A1981" s="114"/>
      <c r="B1981" s="114"/>
      <c r="C1981" s="114"/>
      <c r="D1981" s="8" t="s">
        <v>1600</v>
      </c>
      <c r="E1981" s="77"/>
      <c r="F1981" s="79">
        <v>0</v>
      </c>
      <c r="G1981" s="78"/>
      <c r="H1981" s="79">
        <v>0</v>
      </c>
      <c r="I1981" s="137"/>
      <c r="J1981" s="138">
        <v>0</v>
      </c>
      <c r="K1981" s="123"/>
      <c r="L1981" s="123"/>
    </row>
    <row r="1982" spans="1:12" ht="20.25" customHeight="1" x14ac:dyDescent="0.2">
      <c r="A1982" s="112">
        <v>6</v>
      </c>
      <c r="B1982" s="112" t="s">
        <v>1626</v>
      </c>
      <c r="C1982" s="112" t="s">
        <v>1627</v>
      </c>
      <c r="D1982" s="86" t="s">
        <v>15</v>
      </c>
      <c r="E1982" s="87"/>
      <c r="F1982" s="87"/>
      <c r="G1982" s="87"/>
      <c r="H1982" s="87"/>
      <c r="I1982" s="87"/>
      <c r="J1982" s="87"/>
      <c r="K1982" s="87"/>
      <c r="L1982" s="88"/>
    </row>
    <row r="1983" spans="1:12" ht="24.75" x14ac:dyDescent="0.2">
      <c r="A1983" s="113"/>
      <c r="B1983" s="113"/>
      <c r="C1983" s="113"/>
      <c r="D1983" s="8" t="s">
        <v>1628</v>
      </c>
      <c r="E1983" s="7" t="s">
        <v>17</v>
      </c>
      <c r="F1983" s="9">
        <v>176062.7619296</v>
      </c>
      <c r="G1983" s="9">
        <v>209514.686696224</v>
      </c>
      <c r="H1983" s="9">
        <f>MIN(F1983,G1983)</f>
        <v>176062.7619296</v>
      </c>
      <c r="I1983" s="28" t="e">
        <f>AVERAGE(#REF!,H1983)</f>
        <v>#REF!</v>
      </c>
      <c r="J1983" s="56">
        <v>127089.26015659999</v>
      </c>
      <c r="K1983" s="49">
        <v>176062.7619296</v>
      </c>
      <c r="L1983" s="49">
        <v>176062.7619296</v>
      </c>
    </row>
    <row r="1984" spans="1:12" ht="24.75" x14ac:dyDescent="0.2">
      <c r="A1984" s="113"/>
      <c r="B1984" s="113"/>
      <c r="C1984" s="113"/>
      <c r="D1984" s="8" t="s">
        <v>1555</v>
      </c>
      <c r="E1984" s="7" t="s">
        <v>17</v>
      </c>
      <c r="F1984" s="9">
        <v>60710.832000000002</v>
      </c>
      <c r="G1984" s="9">
        <v>72245.890079999997</v>
      </c>
      <c r="H1984" s="9">
        <f t="shared" ref="H1984:H2008" si="84">MIN(F1984,G1984)</f>
        <v>60710.832000000002</v>
      </c>
      <c r="I1984" s="28" t="e">
        <f>AVERAGE(#REF!,H1984)</f>
        <v>#REF!</v>
      </c>
      <c r="J1984" s="56">
        <v>43823.546999999999</v>
      </c>
      <c r="K1984" s="49">
        <v>60710.832000000002</v>
      </c>
      <c r="L1984" s="49">
        <v>60710.832000000002</v>
      </c>
    </row>
    <row r="1985" spans="1:12" ht="49.5" x14ac:dyDescent="0.2">
      <c r="A1985" s="113"/>
      <c r="B1985" s="113"/>
      <c r="C1985" s="113"/>
      <c r="D1985" s="8" t="s">
        <v>1629</v>
      </c>
      <c r="E1985" s="7" t="s">
        <v>17</v>
      </c>
      <c r="F1985" s="9">
        <v>589680</v>
      </c>
      <c r="G1985" s="9">
        <v>701719.2</v>
      </c>
      <c r="H1985" s="9">
        <f t="shared" si="84"/>
        <v>589680</v>
      </c>
      <c r="I1985" s="28">
        <f>H1985</f>
        <v>589680</v>
      </c>
      <c r="J1985" s="56">
        <v>0</v>
      </c>
      <c r="K1985" s="49">
        <v>589680</v>
      </c>
      <c r="L1985" s="49">
        <v>589680</v>
      </c>
    </row>
    <row r="1986" spans="1:12" ht="16.5" x14ac:dyDescent="0.2">
      <c r="A1986" s="113"/>
      <c r="B1986" s="113"/>
      <c r="C1986" s="113"/>
      <c r="D1986" s="8" t="s">
        <v>1630</v>
      </c>
      <c r="E1986" s="7" t="s">
        <v>17</v>
      </c>
      <c r="F1986" s="9">
        <v>437858.66255040007</v>
      </c>
      <c r="G1986" s="9">
        <v>521051.80843497609</v>
      </c>
      <c r="H1986" s="9">
        <f t="shared" si="84"/>
        <v>437858.66255040007</v>
      </c>
      <c r="I1986" s="28" t="e">
        <f>AVERAGE(#REF!,H1986)</f>
        <v>#REF!</v>
      </c>
      <c r="J1986" s="56">
        <v>316064.1856734</v>
      </c>
      <c r="K1986" s="49">
        <v>437858.66255040007</v>
      </c>
      <c r="L1986" s="49">
        <v>437858.66255040007</v>
      </c>
    </row>
    <row r="1987" spans="1:12" ht="33" x14ac:dyDescent="0.2">
      <c r="A1987" s="113"/>
      <c r="B1987" s="113"/>
      <c r="C1987" s="113"/>
      <c r="D1987" s="8" t="s">
        <v>1631</v>
      </c>
      <c r="E1987" s="7" t="s">
        <v>17</v>
      </c>
      <c r="F1987" s="9">
        <v>99511.799296000012</v>
      </c>
      <c r="G1987" s="9">
        <v>118419.04116224001</v>
      </c>
      <c r="H1987" s="9">
        <f t="shared" si="84"/>
        <v>99511.799296000012</v>
      </c>
      <c r="I1987" s="28" t="e">
        <f>AVERAGE(#REF!,H1987)</f>
        <v>#REF!</v>
      </c>
      <c r="J1987" s="56">
        <v>71831.662815999996</v>
      </c>
      <c r="K1987" s="49">
        <v>99511.799296000012</v>
      </c>
      <c r="L1987" s="49">
        <v>99511.799296000012</v>
      </c>
    </row>
    <row r="1988" spans="1:12" ht="33" x14ac:dyDescent="0.2">
      <c r="A1988" s="113"/>
      <c r="B1988" s="113"/>
      <c r="C1988" s="113"/>
      <c r="D1988" s="8" t="s">
        <v>1632</v>
      </c>
      <c r="E1988" s="7" t="s">
        <v>17</v>
      </c>
      <c r="F1988" s="9">
        <v>130132.9938272</v>
      </c>
      <c r="G1988" s="9">
        <v>154858.26265436801</v>
      </c>
      <c r="H1988" s="9">
        <f t="shared" si="84"/>
        <v>130132.9938272</v>
      </c>
      <c r="I1988" s="28" t="e">
        <f>AVERAGE(#REF!,H1988)</f>
        <v>#REF!</v>
      </c>
      <c r="J1988" s="56">
        <v>93935.286066199988</v>
      </c>
      <c r="K1988" s="49">
        <v>130132.9938272</v>
      </c>
      <c r="L1988" s="49">
        <v>130132.9938272</v>
      </c>
    </row>
    <row r="1989" spans="1:12" ht="33" x14ac:dyDescent="0.2">
      <c r="A1989" s="113"/>
      <c r="B1989" s="113"/>
      <c r="C1989" s="113"/>
      <c r="D1989" s="8" t="s">
        <v>1633</v>
      </c>
      <c r="E1989" s="7" t="s">
        <v>17</v>
      </c>
      <c r="F1989" s="9">
        <v>343844.56637440005</v>
      </c>
      <c r="G1989" s="9">
        <v>409175.03398553608</v>
      </c>
      <c r="H1989" s="9">
        <f t="shared" si="84"/>
        <v>343844.56637440005</v>
      </c>
      <c r="I1989" s="28" t="e">
        <f>AVERAGE(#REF!,H1989)</f>
        <v>#REF!</v>
      </c>
      <c r="J1989" s="56">
        <v>248200.9885024</v>
      </c>
      <c r="K1989" s="49">
        <v>343844.56637440005</v>
      </c>
      <c r="L1989" s="49">
        <v>343844.56637440005</v>
      </c>
    </row>
    <row r="1990" spans="1:12" ht="41.25" x14ac:dyDescent="0.2">
      <c r="A1990" s="113"/>
      <c r="B1990" s="113"/>
      <c r="C1990" s="113"/>
      <c r="D1990" s="8" t="s">
        <v>1634</v>
      </c>
      <c r="E1990" s="7" t="s">
        <v>17</v>
      </c>
      <c r="F1990" s="9">
        <v>269825.91999999998</v>
      </c>
      <c r="G1990" s="9">
        <v>321092.84479999996</v>
      </c>
      <c r="H1990" s="9">
        <f t="shared" si="84"/>
        <v>269825.91999999998</v>
      </c>
      <c r="I1990" s="28" t="e">
        <f>AVERAGE(#REF!,H1990)</f>
        <v>#REF!</v>
      </c>
      <c r="J1990" s="56">
        <v>194771.32</v>
      </c>
      <c r="K1990" s="49">
        <v>269825.91999999998</v>
      </c>
      <c r="L1990" s="49">
        <v>269825.91999999998</v>
      </c>
    </row>
    <row r="1991" spans="1:12" ht="24.75" x14ac:dyDescent="0.2">
      <c r="A1991" s="113"/>
      <c r="B1991" s="113"/>
      <c r="C1991" s="113"/>
      <c r="D1991" s="8" t="s">
        <v>1635</v>
      </c>
      <c r="E1991" s="7" t="s">
        <v>17</v>
      </c>
      <c r="F1991" s="9">
        <v>114823.0711264</v>
      </c>
      <c r="G1991" s="9">
        <v>136639.45464041599</v>
      </c>
      <c r="H1991" s="9">
        <f t="shared" si="84"/>
        <v>114823.0711264</v>
      </c>
      <c r="I1991" s="28" t="e">
        <f>AVERAGE(#REF!,H1991)</f>
        <v>#REF!</v>
      </c>
      <c r="J1991" s="56">
        <v>82883.9613694</v>
      </c>
      <c r="K1991" s="49">
        <v>114823.0711264</v>
      </c>
      <c r="L1991" s="49">
        <v>114823.0711264</v>
      </c>
    </row>
    <row r="1992" spans="1:12" ht="24.75" x14ac:dyDescent="0.2">
      <c r="A1992" s="113"/>
      <c r="B1992" s="113"/>
      <c r="C1992" s="113"/>
      <c r="D1992" s="8" t="s">
        <v>438</v>
      </c>
      <c r="E1992" s="7" t="s">
        <v>17</v>
      </c>
      <c r="F1992" s="9">
        <v>50071.595974399999</v>
      </c>
      <c r="G1992" s="9">
        <v>59585.199209536004</v>
      </c>
      <c r="H1992" s="9">
        <f t="shared" si="84"/>
        <v>50071.595974399999</v>
      </c>
      <c r="I1992" s="28" t="e">
        <f>AVERAGE(#REF!,H1992)</f>
        <v>#REF!</v>
      </c>
      <c r="J1992" s="56">
        <v>36143.713852399997</v>
      </c>
      <c r="K1992" s="49">
        <v>50071.595974399999</v>
      </c>
      <c r="L1992" s="49">
        <v>50071.595974399999</v>
      </c>
    </row>
    <row r="1993" spans="1:12" ht="33" x14ac:dyDescent="0.2">
      <c r="A1993" s="113"/>
      <c r="B1993" s="113"/>
      <c r="C1993" s="113"/>
      <c r="D1993" s="8" t="s">
        <v>1636</v>
      </c>
      <c r="E1993" s="7" t="s">
        <v>17</v>
      </c>
      <c r="F1993" s="9">
        <v>130132.9938272</v>
      </c>
      <c r="G1993" s="9">
        <v>154858.26265436801</v>
      </c>
      <c r="H1993" s="9">
        <f t="shared" si="84"/>
        <v>130132.9938272</v>
      </c>
      <c r="I1993" s="28" t="e">
        <f>AVERAGE(#REF!,H1993)</f>
        <v>#REF!</v>
      </c>
      <c r="J1993" s="56">
        <v>93935.286066199988</v>
      </c>
      <c r="K1993" s="49">
        <v>130132.9938272</v>
      </c>
      <c r="L1993" s="49">
        <v>130132.9938272</v>
      </c>
    </row>
    <row r="1994" spans="1:12" ht="24.75" x14ac:dyDescent="0.2">
      <c r="A1994" s="113"/>
      <c r="B1994" s="113"/>
      <c r="C1994" s="113"/>
      <c r="D1994" s="8" t="s">
        <v>1637</v>
      </c>
      <c r="E1994" s="7" t="s">
        <v>17</v>
      </c>
      <c r="F1994" s="9">
        <v>337282.4</v>
      </c>
      <c r="G1994" s="9">
        <v>401366.05600000004</v>
      </c>
      <c r="H1994" s="9">
        <f t="shared" si="84"/>
        <v>337282.4</v>
      </c>
      <c r="I1994" s="28" t="e">
        <f>AVERAGE(#REF!,H1994)</f>
        <v>#REF!</v>
      </c>
      <c r="J1994" s="56">
        <v>243464.15</v>
      </c>
      <c r="K1994" s="49">
        <v>337282.4</v>
      </c>
      <c r="L1994" s="49">
        <v>337282.4</v>
      </c>
    </row>
    <row r="1995" spans="1:12" ht="24.75" x14ac:dyDescent="0.2">
      <c r="A1995" s="113"/>
      <c r="B1995" s="113"/>
      <c r="C1995" s="113"/>
      <c r="D1995" s="8" t="s">
        <v>1638</v>
      </c>
      <c r="E1995" s="7" t="s">
        <v>17</v>
      </c>
      <c r="F1995" s="9">
        <v>47219.536</v>
      </c>
      <c r="G1995" s="9">
        <v>56191.247839999996</v>
      </c>
      <c r="H1995" s="9">
        <f t="shared" si="84"/>
        <v>47219.536</v>
      </c>
      <c r="I1995" s="28" t="e">
        <f>AVERAGE(#REF!,H1995)</f>
        <v>#REF!</v>
      </c>
      <c r="J1995" s="56">
        <v>34084.981</v>
      </c>
      <c r="K1995" s="49">
        <v>47219.536</v>
      </c>
      <c r="L1995" s="49">
        <v>47219.536</v>
      </c>
    </row>
    <row r="1996" spans="1:12" ht="33" x14ac:dyDescent="0.2">
      <c r="A1996" s="113"/>
      <c r="B1996" s="113"/>
      <c r="C1996" s="113"/>
      <c r="D1996" s="8" t="s">
        <v>1639</v>
      </c>
      <c r="E1996" s="7" t="s">
        <v>17</v>
      </c>
      <c r="F1996" s="9">
        <v>337282.4</v>
      </c>
      <c r="G1996" s="9">
        <v>401366.05600000004</v>
      </c>
      <c r="H1996" s="9">
        <f t="shared" si="84"/>
        <v>337282.4</v>
      </c>
      <c r="I1996" s="28">
        <f>H1996</f>
        <v>337282.4</v>
      </c>
      <c r="J1996" s="56">
        <v>0</v>
      </c>
      <c r="K1996" s="49">
        <v>337282.4</v>
      </c>
      <c r="L1996" s="49">
        <v>337282.4</v>
      </c>
    </row>
    <row r="1997" spans="1:12" ht="24.75" x14ac:dyDescent="0.2">
      <c r="A1997" s="113"/>
      <c r="B1997" s="113"/>
      <c r="C1997" s="113"/>
      <c r="D1997" s="8" t="s">
        <v>1640</v>
      </c>
      <c r="E1997" s="7" t="s">
        <v>17</v>
      </c>
      <c r="F1997" s="9">
        <v>337282.4</v>
      </c>
      <c r="G1997" s="9">
        <v>401366.05600000004</v>
      </c>
      <c r="H1997" s="9">
        <f t="shared" si="84"/>
        <v>337282.4</v>
      </c>
      <c r="I1997" s="28" t="e">
        <f>AVERAGE(#REF!,H1997)</f>
        <v>#REF!</v>
      </c>
      <c r="J1997" s="56">
        <v>243464.15</v>
      </c>
      <c r="K1997" s="49">
        <v>337282.4</v>
      </c>
      <c r="L1997" s="49">
        <v>337282.4</v>
      </c>
    </row>
    <row r="1998" spans="1:12" ht="41.25" x14ac:dyDescent="0.2">
      <c r="A1998" s="113"/>
      <c r="B1998" s="113"/>
      <c r="C1998" s="113"/>
      <c r="D1998" s="8" t="s">
        <v>1641</v>
      </c>
      <c r="E1998" s="7" t="s">
        <v>17</v>
      </c>
      <c r="F1998" s="9">
        <v>99511.799296000012</v>
      </c>
      <c r="G1998" s="9">
        <v>118419.04116224001</v>
      </c>
      <c r="H1998" s="9">
        <f t="shared" si="84"/>
        <v>99511.799296000012</v>
      </c>
      <c r="I1998" s="28" t="e">
        <f>AVERAGE(#REF!,H1998)</f>
        <v>#REF!</v>
      </c>
      <c r="J1998" s="56">
        <v>71831.662815999996</v>
      </c>
      <c r="K1998" s="49">
        <v>99511.799296000012</v>
      </c>
      <c r="L1998" s="49">
        <v>99511.799296000012</v>
      </c>
    </row>
    <row r="1999" spans="1:12" ht="41.25" x14ac:dyDescent="0.2">
      <c r="A1999" s="113"/>
      <c r="B1999" s="113"/>
      <c r="C1999" s="113"/>
      <c r="D1999" s="8" t="s">
        <v>1642</v>
      </c>
      <c r="E1999" s="7" t="s">
        <v>17</v>
      </c>
      <c r="F1999" s="9">
        <v>98810.25190399999</v>
      </c>
      <c r="G1999" s="9">
        <v>117584.19976575999</v>
      </c>
      <c r="H1999" s="9">
        <f t="shared" si="84"/>
        <v>98810.25190399999</v>
      </c>
      <c r="I1999" s="28" t="e">
        <f>AVERAGE(#REF!,H1999)</f>
        <v>#REF!</v>
      </c>
      <c r="J1999" s="56">
        <v>71325.257383999997</v>
      </c>
      <c r="K1999" s="49">
        <v>98810.25190399999</v>
      </c>
      <c r="L1999" s="49">
        <v>98810.25190399999</v>
      </c>
    </row>
    <row r="2000" spans="1:12" ht="24.75" x14ac:dyDescent="0.2">
      <c r="A2000" s="113"/>
      <c r="B2000" s="113"/>
      <c r="C2000" s="113"/>
      <c r="D2000" s="8" t="s">
        <v>1643</v>
      </c>
      <c r="E2000" s="7" t="s">
        <v>17</v>
      </c>
      <c r="F2000" s="9">
        <v>161895.552</v>
      </c>
      <c r="G2000" s="9">
        <v>192655.70687999998</v>
      </c>
      <c r="H2000" s="9">
        <f t="shared" si="84"/>
        <v>161895.552</v>
      </c>
      <c r="I2000" s="28" t="e">
        <f>AVERAGE(#REF!,H2000)</f>
        <v>#REF!</v>
      </c>
      <c r="J2000" s="56">
        <v>116862.792</v>
      </c>
      <c r="K2000" s="49">
        <v>161895.552</v>
      </c>
      <c r="L2000" s="49">
        <v>161895.552</v>
      </c>
    </row>
    <row r="2001" spans="1:12" ht="41.25" x14ac:dyDescent="0.2">
      <c r="A2001" s="113"/>
      <c r="B2001" s="113"/>
      <c r="C2001" s="113"/>
      <c r="D2001" s="8" t="s">
        <v>1644</v>
      </c>
      <c r="E2001" s="7" t="s">
        <v>17</v>
      </c>
      <c r="F2001" s="9">
        <v>229647.49138240001</v>
      </c>
      <c r="G2001" s="9">
        <v>273280.51474505599</v>
      </c>
      <c r="H2001" s="9">
        <f t="shared" si="84"/>
        <v>229647.49138240001</v>
      </c>
      <c r="I2001" s="28" t="e">
        <f>AVERAGE(#REF!,H2001)</f>
        <v>#REF!</v>
      </c>
      <c r="J2001" s="56">
        <v>165768.8965954</v>
      </c>
      <c r="K2001" s="49">
        <v>229647.49138240001</v>
      </c>
      <c r="L2001" s="49">
        <v>229647.49138240001</v>
      </c>
    </row>
    <row r="2002" spans="1:12" ht="33" x14ac:dyDescent="0.2">
      <c r="A2002" s="113"/>
      <c r="B2002" s="113"/>
      <c r="C2002" s="113"/>
      <c r="D2002" s="8" t="s">
        <v>326</v>
      </c>
      <c r="E2002" s="7" t="s">
        <v>17</v>
      </c>
      <c r="F2002" s="9">
        <v>33681.020463999994</v>
      </c>
      <c r="G2002" s="9">
        <v>40080.414352159991</v>
      </c>
      <c r="H2002" s="9">
        <f t="shared" si="84"/>
        <v>33681.020463999994</v>
      </c>
      <c r="I2002" s="28" t="e">
        <f>AVERAGE(#REF!,H2002)</f>
        <v>#REF!</v>
      </c>
      <c r="J2002" s="56">
        <v>24312.330019000001</v>
      </c>
      <c r="K2002" s="49">
        <v>33681.020463999994</v>
      </c>
      <c r="L2002" s="49">
        <v>33681.020463999994</v>
      </c>
    </row>
    <row r="2003" spans="1:12" ht="33" x14ac:dyDescent="0.2">
      <c r="A2003" s="113"/>
      <c r="B2003" s="113"/>
      <c r="C2003" s="113"/>
      <c r="D2003" s="8" t="s">
        <v>1521</v>
      </c>
      <c r="E2003" s="7" t="s">
        <v>17</v>
      </c>
      <c r="F2003" s="9">
        <v>114676.01599999999</v>
      </c>
      <c r="G2003" s="9">
        <v>136464.45903999999</v>
      </c>
      <c r="H2003" s="9">
        <f t="shared" si="84"/>
        <v>114676.01599999999</v>
      </c>
      <c r="I2003" s="28" t="e">
        <f>AVERAGE(#REF!,H2003)</f>
        <v>#REF!</v>
      </c>
      <c r="J2003" s="56">
        <v>82777.811000000002</v>
      </c>
      <c r="K2003" s="49">
        <v>114676.01599999999</v>
      </c>
      <c r="L2003" s="49">
        <v>114676.01599999999</v>
      </c>
    </row>
    <row r="2004" spans="1:12" ht="24.75" x14ac:dyDescent="0.2">
      <c r="A2004" s="113"/>
      <c r="B2004" s="113"/>
      <c r="C2004" s="113"/>
      <c r="D2004" s="8" t="s">
        <v>1645</v>
      </c>
      <c r="E2004" s="7" t="s">
        <v>17</v>
      </c>
      <c r="F2004" s="9">
        <v>336814.25202879997</v>
      </c>
      <c r="G2004" s="9">
        <v>400808.95991427195</v>
      </c>
      <c r="H2004" s="9">
        <f t="shared" si="84"/>
        <v>336814.25202879997</v>
      </c>
      <c r="I2004" s="28" t="e">
        <f>AVERAGE(#REF!,H2004)</f>
        <v>#REF!</v>
      </c>
      <c r="J2004" s="56">
        <v>243126.22175979998</v>
      </c>
      <c r="K2004" s="49">
        <v>336814.25202879997</v>
      </c>
      <c r="L2004" s="49">
        <v>336814.25202879997</v>
      </c>
    </row>
    <row r="2005" spans="1:12" ht="33" x14ac:dyDescent="0.2">
      <c r="A2005" s="113"/>
      <c r="B2005" s="113"/>
      <c r="C2005" s="113"/>
      <c r="D2005" s="8" t="s">
        <v>1646</v>
      </c>
      <c r="E2005" s="7" t="s">
        <v>17</v>
      </c>
      <c r="F2005" s="9">
        <v>130132.9938272</v>
      </c>
      <c r="G2005" s="9">
        <v>154858.26265436801</v>
      </c>
      <c r="H2005" s="9">
        <f t="shared" si="84"/>
        <v>130132.9938272</v>
      </c>
      <c r="I2005" s="28" t="e">
        <f>AVERAGE(#REF!,H2005)</f>
        <v>#REF!</v>
      </c>
      <c r="J2005" s="56">
        <v>93935.286066199988</v>
      </c>
      <c r="K2005" s="49">
        <v>130132.9938272</v>
      </c>
      <c r="L2005" s="49">
        <v>130132.9938272</v>
      </c>
    </row>
    <row r="2006" spans="1:12" ht="24.75" x14ac:dyDescent="0.2">
      <c r="A2006" s="113"/>
      <c r="B2006" s="113"/>
      <c r="C2006" s="113"/>
      <c r="D2006" s="52" t="s">
        <v>1647</v>
      </c>
      <c r="E2006" s="7" t="s">
        <v>17</v>
      </c>
      <c r="F2006" s="9">
        <v>582400</v>
      </c>
      <c r="G2006" s="9">
        <v>693056</v>
      </c>
      <c r="H2006" s="9">
        <f t="shared" si="84"/>
        <v>582400</v>
      </c>
      <c r="I2006" s="28">
        <f>H2006</f>
        <v>582400</v>
      </c>
      <c r="J2006" s="56">
        <v>0</v>
      </c>
      <c r="K2006" s="49">
        <v>582400</v>
      </c>
      <c r="L2006" s="49">
        <v>582400</v>
      </c>
    </row>
    <row r="2007" spans="1:12" ht="16.5" x14ac:dyDescent="0.2">
      <c r="A2007" s="113"/>
      <c r="B2007" s="113"/>
      <c r="C2007" s="113"/>
      <c r="D2007" s="52" t="s">
        <v>1648</v>
      </c>
      <c r="E2007" s="7" t="s">
        <v>17</v>
      </c>
      <c r="F2007" s="9">
        <v>925600</v>
      </c>
      <c r="G2007" s="9">
        <v>1101464</v>
      </c>
      <c r="H2007" s="9">
        <f t="shared" si="84"/>
        <v>925600</v>
      </c>
      <c r="I2007" s="28">
        <f t="shared" ref="I2007:I2008" si="85">H2007</f>
        <v>925600</v>
      </c>
      <c r="J2007" s="56">
        <v>0</v>
      </c>
      <c r="K2007" s="49">
        <v>925600</v>
      </c>
      <c r="L2007" s="49">
        <v>925600</v>
      </c>
    </row>
    <row r="2008" spans="1:12" ht="24.75" x14ac:dyDescent="0.2">
      <c r="A2008" s="113"/>
      <c r="B2008" s="113"/>
      <c r="C2008" s="113"/>
      <c r="D2008" s="52" t="s">
        <v>1649</v>
      </c>
      <c r="E2008" s="7" t="s">
        <v>17</v>
      </c>
      <c r="F2008" s="9">
        <v>497120</v>
      </c>
      <c r="G2008" s="9">
        <v>591572.80000000005</v>
      </c>
      <c r="H2008" s="9">
        <f t="shared" si="84"/>
        <v>497120</v>
      </c>
      <c r="I2008" s="28">
        <f t="shared" si="85"/>
        <v>497120</v>
      </c>
      <c r="J2008" s="56">
        <v>0</v>
      </c>
      <c r="K2008" s="49">
        <v>497120</v>
      </c>
      <c r="L2008" s="49">
        <v>497120</v>
      </c>
    </row>
    <row r="2009" spans="1:12" ht="16.5" customHeight="1" x14ac:dyDescent="0.2">
      <c r="A2009" s="113"/>
      <c r="B2009" s="113"/>
      <c r="C2009" s="113"/>
      <c r="D2009" s="86" t="s">
        <v>81</v>
      </c>
      <c r="E2009" s="87"/>
      <c r="F2009" s="87"/>
      <c r="G2009" s="87"/>
      <c r="H2009" s="87"/>
      <c r="I2009" s="87"/>
      <c r="J2009" s="87"/>
      <c r="K2009" s="87"/>
      <c r="L2009" s="88"/>
    </row>
    <row r="2010" spans="1:12" ht="16.5" x14ac:dyDescent="0.2">
      <c r="A2010" s="113"/>
      <c r="B2010" s="113"/>
      <c r="C2010" s="113"/>
      <c r="D2010" s="8" t="s">
        <v>1650</v>
      </c>
      <c r="E2010" s="77" t="s">
        <v>82</v>
      </c>
      <c r="F2010" s="79">
        <v>306348.76296959998</v>
      </c>
      <c r="G2010" s="78">
        <v>303686</v>
      </c>
      <c r="H2010" s="79">
        <f>MIN(F2010,G2010)</f>
        <v>303686</v>
      </c>
      <c r="I2010" s="136" t="e">
        <f>AVERAGE(#REF!,H2010)</f>
        <v>#REF!</v>
      </c>
      <c r="J2010" s="138">
        <v>138556.42162159999</v>
      </c>
      <c r="K2010" s="121">
        <v>303686</v>
      </c>
      <c r="L2010" s="121">
        <v>303686</v>
      </c>
    </row>
    <row r="2011" spans="1:12" ht="24.75" x14ac:dyDescent="0.2">
      <c r="A2011" s="113"/>
      <c r="B2011" s="113"/>
      <c r="C2011" s="113"/>
      <c r="D2011" s="8" t="s">
        <v>788</v>
      </c>
      <c r="E2011" s="77"/>
      <c r="F2011" s="79">
        <v>0</v>
      </c>
      <c r="G2011" s="78"/>
      <c r="H2011" s="79">
        <v>0</v>
      </c>
      <c r="I2011" s="137"/>
      <c r="J2011" s="138">
        <v>0</v>
      </c>
      <c r="K2011" s="122"/>
      <c r="L2011" s="122"/>
    </row>
    <row r="2012" spans="1:12" ht="24.75" x14ac:dyDescent="0.2">
      <c r="A2012" s="113"/>
      <c r="B2012" s="113"/>
      <c r="C2012" s="113"/>
      <c r="D2012" s="8" t="s">
        <v>119</v>
      </c>
      <c r="E2012" s="77"/>
      <c r="F2012" s="79">
        <v>0</v>
      </c>
      <c r="G2012" s="78"/>
      <c r="H2012" s="79">
        <v>0</v>
      </c>
      <c r="I2012" s="137"/>
      <c r="J2012" s="138">
        <v>0</v>
      </c>
      <c r="K2012" s="122"/>
      <c r="L2012" s="122"/>
    </row>
    <row r="2013" spans="1:12" ht="16.5" x14ac:dyDescent="0.2">
      <c r="A2013" s="113"/>
      <c r="B2013" s="113"/>
      <c r="C2013" s="113"/>
      <c r="D2013" s="8" t="s">
        <v>1651</v>
      </c>
      <c r="E2013" s="77"/>
      <c r="F2013" s="79">
        <v>0</v>
      </c>
      <c r="G2013" s="78"/>
      <c r="H2013" s="79">
        <v>0</v>
      </c>
      <c r="I2013" s="137"/>
      <c r="J2013" s="138">
        <v>0</v>
      </c>
      <c r="K2013" s="122"/>
      <c r="L2013" s="122"/>
    </row>
    <row r="2014" spans="1:12" ht="24.75" x14ac:dyDescent="0.2">
      <c r="A2014" s="113"/>
      <c r="B2014" s="113"/>
      <c r="C2014" s="113"/>
      <c r="D2014" s="8" t="s">
        <v>1652</v>
      </c>
      <c r="E2014" s="77"/>
      <c r="F2014" s="79">
        <v>0</v>
      </c>
      <c r="G2014" s="78"/>
      <c r="H2014" s="79">
        <v>0</v>
      </c>
      <c r="I2014" s="137"/>
      <c r="J2014" s="138">
        <v>0</v>
      </c>
      <c r="K2014" s="122"/>
      <c r="L2014" s="122"/>
    </row>
    <row r="2015" spans="1:12" ht="24.75" x14ac:dyDescent="0.2">
      <c r="A2015" s="113"/>
      <c r="B2015" s="113"/>
      <c r="C2015" s="113"/>
      <c r="D2015" s="8" t="s">
        <v>1653</v>
      </c>
      <c r="E2015" s="77"/>
      <c r="F2015" s="79">
        <v>0</v>
      </c>
      <c r="G2015" s="78"/>
      <c r="H2015" s="79">
        <v>0</v>
      </c>
      <c r="I2015" s="137"/>
      <c r="J2015" s="138">
        <v>0</v>
      </c>
      <c r="K2015" s="122"/>
      <c r="L2015" s="122"/>
    </row>
    <row r="2016" spans="1:12" ht="33" x14ac:dyDescent="0.2">
      <c r="A2016" s="113"/>
      <c r="B2016" s="113"/>
      <c r="C2016" s="113"/>
      <c r="D2016" s="8" t="s">
        <v>1654</v>
      </c>
      <c r="E2016" s="77"/>
      <c r="F2016" s="79">
        <v>0</v>
      </c>
      <c r="G2016" s="78"/>
      <c r="H2016" s="79">
        <v>0</v>
      </c>
      <c r="I2016" s="137"/>
      <c r="J2016" s="138">
        <v>0</v>
      </c>
      <c r="K2016" s="122"/>
      <c r="L2016" s="122"/>
    </row>
    <row r="2017" spans="1:12" ht="16.5" x14ac:dyDescent="0.2">
      <c r="A2017" s="113"/>
      <c r="B2017" s="113"/>
      <c r="C2017" s="113"/>
      <c r="D2017" s="8" t="s">
        <v>1655</v>
      </c>
      <c r="E2017" s="77"/>
      <c r="F2017" s="79">
        <v>0</v>
      </c>
      <c r="G2017" s="78"/>
      <c r="H2017" s="79">
        <v>0</v>
      </c>
      <c r="I2017" s="137"/>
      <c r="J2017" s="138">
        <v>0</v>
      </c>
      <c r="K2017" s="122"/>
      <c r="L2017" s="122"/>
    </row>
    <row r="2018" spans="1:12" ht="24.75" x14ac:dyDescent="0.2">
      <c r="A2018" s="113"/>
      <c r="B2018" s="113"/>
      <c r="C2018" s="113"/>
      <c r="D2018" s="8" t="s">
        <v>1656</v>
      </c>
      <c r="E2018" s="77"/>
      <c r="F2018" s="79">
        <v>0</v>
      </c>
      <c r="G2018" s="78"/>
      <c r="H2018" s="79">
        <v>0</v>
      </c>
      <c r="I2018" s="137"/>
      <c r="J2018" s="138">
        <v>0</v>
      </c>
      <c r="K2018" s="122"/>
      <c r="L2018" s="122"/>
    </row>
    <row r="2019" spans="1:12" ht="24.75" x14ac:dyDescent="0.2">
      <c r="A2019" s="113"/>
      <c r="B2019" s="113"/>
      <c r="C2019" s="113"/>
      <c r="D2019" s="8" t="s">
        <v>99</v>
      </c>
      <c r="E2019" s="77"/>
      <c r="F2019" s="79">
        <v>0</v>
      </c>
      <c r="G2019" s="78"/>
      <c r="H2019" s="79">
        <v>0</v>
      </c>
      <c r="I2019" s="137"/>
      <c r="J2019" s="138">
        <v>0</v>
      </c>
      <c r="K2019" s="122"/>
      <c r="L2019" s="122"/>
    </row>
    <row r="2020" spans="1:12" ht="16.5" x14ac:dyDescent="0.2">
      <c r="A2020" s="114"/>
      <c r="B2020" s="114"/>
      <c r="C2020" s="114"/>
      <c r="D2020" s="8" t="s">
        <v>1657</v>
      </c>
      <c r="E2020" s="77"/>
      <c r="F2020" s="79">
        <v>0</v>
      </c>
      <c r="G2020" s="78"/>
      <c r="H2020" s="79">
        <v>0</v>
      </c>
      <c r="I2020" s="137"/>
      <c r="J2020" s="138">
        <v>0</v>
      </c>
      <c r="K2020" s="123"/>
      <c r="L2020" s="123"/>
    </row>
    <row r="2021" spans="1:12" ht="16.5" customHeight="1" x14ac:dyDescent="0.2">
      <c r="A2021" s="112">
        <v>7</v>
      </c>
      <c r="B2021" s="112" t="s">
        <v>1658</v>
      </c>
      <c r="C2021" s="112" t="s">
        <v>1659</v>
      </c>
      <c r="D2021" s="86" t="s">
        <v>15</v>
      </c>
      <c r="E2021" s="87"/>
      <c r="F2021" s="87"/>
      <c r="G2021" s="87"/>
      <c r="H2021" s="87"/>
      <c r="I2021" s="87"/>
      <c r="J2021" s="87"/>
      <c r="K2021" s="87"/>
      <c r="L2021" s="88"/>
    </row>
    <row r="2022" spans="1:12" ht="24.75" x14ac:dyDescent="0.2">
      <c r="A2022" s="113"/>
      <c r="B2022" s="113"/>
      <c r="C2022" s="113"/>
      <c r="D2022" s="8" t="s">
        <v>1555</v>
      </c>
      <c r="E2022" s="7" t="s">
        <v>17</v>
      </c>
      <c r="F2022" s="9">
        <v>67262.205337599997</v>
      </c>
      <c r="G2022" s="9">
        <v>80042.024351743996</v>
      </c>
      <c r="H2022" s="9">
        <f>MIN(F2022,G2022)</f>
        <v>67262.205337599997</v>
      </c>
      <c r="I2022" s="28" t="e">
        <f>AVERAGE(#REF!,H2022)</f>
        <v>#REF!</v>
      </c>
      <c r="J2022" s="56">
        <v>57466.3041094</v>
      </c>
      <c r="K2022" s="49">
        <v>67262.205337599997</v>
      </c>
      <c r="L2022" s="49">
        <v>67262.205337599997</v>
      </c>
    </row>
    <row r="2023" spans="1:12" ht="16.5" x14ac:dyDescent="0.2">
      <c r="A2023" s="113"/>
      <c r="B2023" s="113"/>
      <c r="C2023" s="113"/>
      <c r="D2023" s="8" t="s">
        <v>273</v>
      </c>
      <c r="E2023" s="7" t="s">
        <v>17</v>
      </c>
      <c r="F2023" s="9">
        <v>28080</v>
      </c>
      <c r="G2023" s="9">
        <v>33415.199999999997</v>
      </c>
      <c r="H2023" s="9">
        <f t="shared" ref="H2023:H2036" si="86">MIN(F2023,G2023)</f>
        <v>28080</v>
      </c>
      <c r="I2023" s="28" t="e">
        <f>AVERAGE(#REF!,H2023)</f>
        <v>#REF!</v>
      </c>
      <c r="J2023" s="56">
        <v>29839.940080600001</v>
      </c>
      <c r="K2023" s="49">
        <v>28080</v>
      </c>
      <c r="L2023" s="49">
        <v>28080</v>
      </c>
    </row>
    <row r="2024" spans="1:12" ht="24.75" x14ac:dyDescent="0.2">
      <c r="A2024" s="113"/>
      <c r="B2024" s="113"/>
      <c r="C2024" s="113"/>
      <c r="D2024" s="8" t="s">
        <v>1660</v>
      </c>
      <c r="E2024" s="7" t="s">
        <v>17</v>
      </c>
      <c r="F2024" s="9">
        <v>1341609.3600000001</v>
      </c>
      <c r="G2024" s="9">
        <v>1596515.1384000001</v>
      </c>
      <c r="H2024" s="9">
        <f t="shared" si="86"/>
        <v>1341609.3600000001</v>
      </c>
      <c r="I2024" s="28" t="e">
        <f>AVERAGE(#REF!,H2024)</f>
        <v>#REF!</v>
      </c>
      <c r="J2024" s="56">
        <v>393423.45855099999</v>
      </c>
      <c r="K2024" s="49">
        <v>1341609.3600000001</v>
      </c>
      <c r="L2024" s="49">
        <v>1341609.3600000001</v>
      </c>
    </row>
    <row r="2025" spans="1:12" ht="24.75" x14ac:dyDescent="0.2">
      <c r="A2025" s="113"/>
      <c r="B2025" s="113"/>
      <c r="C2025" s="113"/>
      <c r="D2025" s="8" t="s">
        <v>458</v>
      </c>
      <c r="E2025" s="7" t="s">
        <v>17</v>
      </c>
      <c r="F2025" s="9">
        <v>567506.16</v>
      </c>
      <c r="G2025" s="9">
        <v>675332.33040000009</v>
      </c>
      <c r="H2025" s="9">
        <f t="shared" si="86"/>
        <v>567506.16</v>
      </c>
      <c r="I2025" s="28" t="e">
        <f>AVERAGE(#REF!,H2025)</f>
        <v>#REF!</v>
      </c>
      <c r="J2025" s="56">
        <v>243126.22175979998</v>
      </c>
      <c r="K2025" s="49">
        <v>567506.16</v>
      </c>
      <c r="L2025" s="49">
        <v>567506.16</v>
      </c>
    </row>
    <row r="2026" spans="1:12" ht="24.75" x14ac:dyDescent="0.2">
      <c r="A2026" s="113"/>
      <c r="B2026" s="113"/>
      <c r="C2026" s="113"/>
      <c r="D2026" s="8" t="s">
        <v>1607</v>
      </c>
      <c r="E2026" s="7" t="s">
        <v>17</v>
      </c>
      <c r="F2026" s="9">
        <v>538478.03247680003</v>
      </c>
      <c r="G2026" s="9">
        <v>640788.85864739201</v>
      </c>
      <c r="H2026" s="9">
        <f t="shared" si="86"/>
        <v>538478.03247680003</v>
      </c>
      <c r="I2026" s="28" t="e">
        <f>AVERAGE(#REF!,H2026)</f>
        <v>#REF!</v>
      </c>
      <c r="J2026" s="56">
        <v>109406.9458704</v>
      </c>
      <c r="K2026" s="49">
        <v>538478.03247680003</v>
      </c>
      <c r="L2026" s="49">
        <v>538478.03247680003</v>
      </c>
    </row>
    <row r="2027" spans="1:12" ht="16.5" x14ac:dyDescent="0.2">
      <c r="A2027" s="113"/>
      <c r="B2027" s="113"/>
      <c r="C2027" s="113"/>
      <c r="D2027" s="8" t="s">
        <v>1661</v>
      </c>
      <c r="E2027" s="7" t="s">
        <v>17</v>
      </c>
      <c r="F2027" s="9">
        <v>91104</v>
      </c>
      <c r="G2027" s="9">
        <v>108413.75999999999</v>
      </c>
      <c r="H2027" s="9">
        <f t="shared" si="86"/>
        <v>91104</v>
      </c>
      <c r="I2027" s="28" t="e">
        <f>AVERAGE(#REF!,H2027)</f>
        <v>#REF!</v>
      </c>
      <c r="J2027" s="56">
        <v>38678.662582199999</v>
      </c>
      <c r="K2027" s="49">
        <v>91104</v>
      </c>
      <c r="L2027" s="49">
        <v>91104</v>
      </c>
    </row>
    <row r="2028" spans="1:12" ht="24.75" x14ac:dyDescent="0.2">
      <c r="A2028" s="113"/>
      <c r="B2028" s="113"/>
      <c r="C2028" s="113"/>
      <c r="D2028" s="8" t="s">
        <v>1662</v>
      </c>
      <c r="E2028" s="7" t="s">
        <v>17</v>
      </c>
      <c r="F2028" s="9">
        <v>218192</v>
      </c>
      <c r="G2028" s="9">
        <v>259648.48</v>
      </c>
      <c r="H2028" s="9">
        <f t="shared" si="86"/>
        <v>218192</v>
      </c>
      <c r="I2028" s="28" t="e">
        <f>AVERAGE(#REF!,H2028)</f>
        <v>#REF!</v>
      </c>
      <c r="J2028" s="56">
        <v>76252.971779999993</v>
      </c>
      <c r="K2028" s="49">
        <v>218192</v>
      </c>
      <c r="L2028" s="49">
        <v>218192</v>
      </c>
    </row>
    <row r="2029" spans="1:12" ht="24.75" x14ac:dyDescent="0.2">
      <c r="A2029" s="113"/>
      <c r="B2029" s="113"/>
      <c r="C2029" s="113"/>
      <c r="D2029" s="8" t="s">
        <v>1663</v>
      </c>
      <c r="E2029" s="7" t="s">
        <v>17</v>
      </c>
      <c r="F2029" s="9">
        <v>79040</v>
      </c>
      <c r="G2029" s="9">
        <v>94057.600000000006</v>
      </c>
      <c r="H2029" s="9">
        <f t="shared" si="86"/>
        <v>79040</v>
      </c>
      <c r="I2029" s="28" t="e">
        <f>AVERAGE(#REF!,H2029)</f>
        <v>#REF!</v>
      </c>
      <c r="J2029" s="56">
        <v>38678.662582199999</v>
      </c>
      <c r="K2029" s="49">
        <v>79040</v>
      </c>
      <c r="L2029" s="49">
        <v>79040</v>
      </c>
    </row>
    <row r="2030" spans="1:12" ht="16.5" x14ac:dyDescent="0.2">
      <c r="A2030" s="113"/>
      <c r="B2030" s="113"/>
      <c r="C2030" s="113"/>
      <c r="D2030" s="8" t="s">
        <v>43</v>
      </c>
      <c r="E2030" s="7" t="s">
        <v>17</v>
      </c>
      <c r="F2030" s="9">
        <v>35984</v>
      </c>
      <c r="G2030" s="9">
        <v>42820.959999999999</v>
      </c>
      <c r="H2030" s="9">
        <f t="shared" si="86"/>
        <v>35984</v>
      </c>
      <c r="I2030" s="28" t="e">
        <f>AVERAGE(#REF!,H2030)</f>
        <v>#REF!</v>
      </c>
      <c r="J2030" s="56">
        <v>38678.662582199999</v>
      </c>
      <c r="K2030" s="49">
        <v>35984</v>
      </c>
      <c r="L2030" s="49">
        <v>35984</v>
      </c>
    </row>
    <row r="2031" spans="1:12" ht="16.5" x14ac:dyDescent="0.2">
      <c r="A2031" s="113"/>
      <c r="B2031" s="113"/>
      <c r="C2031" s="113"/>
      <c r="D2031" s="8" t="s">
        <v>1664</v>
      </c>
      <c r="E2031" s="7" t="s">
        <v>17</v>
      </c>
      <c r="F2031" s="9">
        <v>1514240</v>
      </c>
      <c r="G2031" s="9">
        <v>1801945.6</v>
      </c>
      <c r="H2031" s="9">
        <f t="shared" si="86"/>
        <v>1514240</v>
      </c>
      <c r="I2031" s="28" t="e">
        <f>AVERAGE(#REF!,H2031)</f>
        <v>#REF!</v>
      </c>
      <c r="J2031" s="56">
        <v>508355.09291319997</v>
      </c>
      <c r="K2031" s="49">
        <v>1514240</v>
      </c>
      <c r="L2031" s="49">
        <v>1514240</v>
      </c>
    </row>
    <row r="2032" spans="1:12" ht="33" x14ac:dyDescent="0.2">
      <c r="A2032" s="113"/>
      <c r="B2032" s="113"/>
      <c r="C2032" s="113"/>
      <c r="D2032" s="8" t="s">
        <v>1665</v>
      </c>
      <c r="E2032" s="7" t="s">
        <v>17</v>
      </c>
      <c r="F2032" s="9">
        <v>811200</v>
      </c>
      <c r="G2032" s="9">
        <v>965328</v>
      </c>
      <c r="H2032" s="9">
        <f t="shared" si="86"/>
        <v>811200</v>
      </c>
      <c r="I2032" s="28" t="e">
        <f>AVERAGE(#REF!,H2032)</f>
        <v>#REF!</v>
      </c>
      <c r="J2032" s="56">
        <v>276279.22199360002</v>
      </c>
      <c r="K2032" s="49">
        <v>811200</v>
      </c>
      <c r="L2032" s="49">
        <v>811200</v>
      </c>
    </row>
    <row r="2033" spans="1:12" ht="24.75" x14ac:dyDescent="0.2">
      <c r="A2033" s="113"/>
      <c r="B2033" s="113"/>
      <c r="C2033" s="113"/>
      <c r="D2033" s="8" t="s">
        <v>50</v>
      </c>
      <c r="E2033" s="7" t="s">
        <v>17</v>
      </c>
      <c r="F2033" s="9">
        <v>326560</v>
      </c>
      <c r="G2033" s="9">
        <v>388606.4</v>
      </c>
      <c r="H2033" s="9">
        <f t="shared" si="86"/>
        <v>326560</v>
      </c>
      <c r="I2033" s="28" t="e">
        <f>AVERAGE(#REF!,H2033)</f>
        <v>#REF!</v>
      </c>
      <c r="J2033" s="56">
        <v>265228.87115339999</v>
      </c>
      <c r="K2033" s="49">
        <v>326560</v>
      </c>
      <c r="L2033" s="49">
        <v>326560</v>
      </c>
    </row>
    <row r="2034" spans="1:12" ht="24.75" x14ac:dyDescent="0.2">
      <c r="A2034" s="113"/>
      <c r="B2034" s="113"/>
      <c r="C2034" s="113"/>
      <c r="D2034" s="8" t="s">
        <v>415</v>
      </c>
      <c r="E2034" s="7" t="s">
        <v>17</v>
      </c>
      <c r="F2034" s="9">
        <v>64248.747638400004</v>
      </c>
      <c r="G2034" s="9">
        <v>76456.009689696002</v>
      </c>
      <c r="H2034" s="9">
        <f t="shared" si="86"/>
        <v>64248.747638400004</v>
      </c>
      <c r="I2034" s="28" t="e">
        <f>AVERAGE(#REF!,H2034)</f>
        <v>#REF!</v>
      </c>
      <c r="J2034" s="56">
        <v>86752.1197846</v>
      </c>
      <c r="K2034" s="49">
        <v>64248.747638400004</v>
      </c>
      <c r="L2034" s="49">
        <v>64248.747638400004</v>
      </c>
    </row>
    <row r="2035" spans="1:12" ht="16.5" x14ac:dyDescent="0.2">
      <c r="A2035" s="113"/>
      <c r="B2035" s="113"/>
      <c r="C2035" s="113"/>
      <c r="D2035" s="8" t="s">
        <v>563</v>
      </c>
      <c r="E2035" s="7" t="s">
        <v>17</v>
      </c>
      <c r="F2035" s="9">
        <v>1812720</v>
      </c>
      <c r="G2035" s="9">
        <v>2157136.7999999998</v>
      </c>
      <c r="H2035" s="9">
        <f t="shared" si="86"/>
        <v>1812720</v>
      </c>
      <c r="I2035" s="28" t="e">
        <f>AVERAGE(#REF!,H2035)</f>
        <v>#REF!</v>
      </c>
      <c r="J2035" s="56">
        <v>1326145.3296236</v>
      </c>
      <c r="K2035" s="49">
        <v>1812720</v>
      </c>
      <c r="L2035" s="49">
        <v>1812720</v>
      </c>
    </row>
    <row r="2036" spans="1:12" ht="16.5" x14ac:dyDescent="0.2">
      <c r="A2036" s="113"/>
      <c r="B2036" s="113"/>
      <c r="C2036" s="113"/>
      <c r="D2036" s="8" t="s">
        <v>1666</v>
      </c>
      <c r="E2036" s="7" t="s">
        <v>17</v>
      </c>
      <c r="F2036" s="9">
        <v>411840</v>
      </c>
      <c r="G2036" s="9">
        <v>490089.6</v>
      </c>
      <c r="H2036" s="9">
        <f t="shared" si="86"/>
        <v>411840</v>
      </c>
      <c r="I2036" s="28" t="e">
        <f>AVERAGE(#REF!,H2036)</f>
        <v>#REF!</v>
      </c>
      <c r="J2036" s="56">
        <v>204447.55917759999</v>
      </c>
      <c r="K2036" s="49">
        <v>411840</v>
      </c>
      <c r="L2036" s="49">
        <v>411840</v>
      </c>
    </row>
    <row r="2037" spans="1:12" ht="16.5" customHeight="1" x14ac:dyDescent="0.2">
      <c r="A2037" s="113"/>
      <c r="B2037" s="113"/>
      <c r="C2037" s="113"/>
      <c r="D2037" s="86" t="s">
        <v>81</v>
      </c>
      <c r="E2037" s="87"/>
      <c r="F2037" s="87"/>
      <c r="G2037" s="87"/>
      <c r="H2037" s="87"/>
      <c r="I2037" s="87"/>
      <c r="J2037" s="87"/>
      <c r="K2037" s="87"/>
      <c r="L2037" s="88"/>
    </row>
    <row r="2038" spans="1:12" ht="24.75" x14ac:dyDescent="0.2">
      <c r="A2038" s="113"/>
      <c r="B2038" s="113"/>
      <c r="C2038" s="113"/>
      <c r="D2038" s="8" t="s">
        <v>419</v>
      </c>
      <c r="E2038" s="77" t="s">
        <v>82</v>
      </c>
      <c r="F2038" s="79">
        <v>290662.54859200004</v>
      </c>
      <c r="G2038" s="78">
        <v>309160</v>
      </c>
      <c r="H2038" s="79">
        <f>MIN(F2038,G2038)</f>
        <v>290662.54859200004</v>
      </c>
      <c r="I2038" s="136" t="e">
        <f>AVERAGE(#REF!,H2038)</f>
        <v>#REF!</v>
      </c>
      <c r="J2038" s="138">
        <v>93100.690959999993</v>
      </c>
      <c r="K2038" s="121">
        <v>290662.54859200004</v>
      </c>
      <c r="L2038" s="121">
        <v>290662.54859200004</v>
      </c>
    </row>
    <row r="2039" spans="1:12" ht="24.75" x14ac:dyDescent="0.2">
      <c r="A2039" s="113"/>
      <c r="B2039" s="113"/>
      <c r="C2039" s="113"/>
      <c r="D2039" s="8" t="s">
        <v>788</v>
      </c>
      <c r="E2039" s="77"/>
      <c r="F2039" s="79">
        <v>0</v>
      </c>
      <c r="G2039" s="78"/>
      <c r="H2039" s="79">
        <v>0</v>
      </c>
      <c r="I2039" s="137"/>
      <c r="J2039" s="138">
        <v>0</v>
      </c>
      <c r="K2039" s="122"/>
      <c r="L2039" s="122"/>
    </row>
    <row r="2040" spans="1:12" ht="24.75" x14ac:dyDescent="0.2">
      <c r="A2040" s="113"/>
      <c r="B2040" s="113"/>
      <c r="C2040" s="113"/>
      <c r="D2040" s="8" t="s">
        <v>405</v>
      </c>
      <c r="E2040" s="77"/>
      <c r="F2040" s="79">
        <v>0</v>
      </c>
      <c r="G2040" s="78"/>
      <c r="H2040" s="79">
        <v>0</v>
      </c>
      <c r="I2040" s="137"/>
      <c r="J2040" s="138">
        <v>0</v>
      </c>
      <c r="K2040" s="122"/>
      <c r="L2040" s="122"/>
    </row>
    <row r="2041" spans="1:12" ht="33" x14ac:dyDescent="0.2">
      <c r="A2041" s="113"/>
      <c r="B2041" s="113"/>
      <c r="C2041" s="113"/>
      <c r="D2041" s="8" t="s">
        <v>1667</v>
      </c>
      <c r="E2041" s="77"/>
      <c r="F2041" s="79">
        <v>0</v>
      </c>
      <c r="G2041" s="78"/>
      <c r="H2041" s="79">
        <v>0</v>
      </c>
      <c r="I2041" s="137"/>
      <c r="J2041" s="138">
        <v>0</v>
      </c>
      <c r="K2041" s="122"/>
      <c r="L2041" s="122"/>
    </row>
    <row r="2042" spans="1:12" ht="49.5" x14ac:dyDescent="0.2">
      <c r="A2042" s="113"/>
      <c r="B2042" s="113"/>
      <c r="C2042" s="113"/>
      <c r="D2042" s="8" t="s">
        <v>794</v>
      </c>
      <c r="E2042" s="77"/>
      <c r="F2042" s="79">
        <v>0</v>
      </c>
      <c r="G2042" s="78"/>
      <c r="H2042" s="79">
        <v>0</v>
      </c>
      <c r="I2042" s="137"/>
      <c r="J2042" s="138"/>
      <c r="K2042" s="122"/>
      <c r="L2042" s="122"/>
    </row>
    <row r="2043" spans="1:12" ht="24.75" x14ac:dyDescent="0.2">
      <c r="A2043" s="113"/>
      <c r="B2043" s="113"/>
      <c r="C2043" s="113"/>
      <c r="D2043" s="8" t="s">
        <v>424</v>
      </c>
      <c r="E2043" s="77"/>
      <c r="F2043" s="79">
        <v>0</v>
      </c>
      <c r="G2043" s="78"/>
      <c r="H2043" s="79">
        <v>0</v>
      </c>
      <c r="I2043" s="137"/>
      <c r="J2043" s="138">
        <v>0</v>
      </c>
      <c r="K2043" s="122"/>
      <c r="L2043" s="122"/>
    </row>
    <row r="2044" spans="1:12" ht="16.5" x14ac:dyDescent="0.2">
      <c r="A2044" s="113"/>
      <c r="B2044" s="113"/>
      <c r="C2044" s="113"/>
      <c r="D2044" s="8" t="s">
        <v>425</v>
      </c>
      <c r="E2044" s="77"/>
      <c r="F2044" s="79">
        <v>0</v>
      </c>
      <c r="G2044" s="78"/>
      <c r="H2044" s="79">
        <v>0</v>
      </c>
      <c r="I2044" s="137"/>
      <c r="J2044" s="138">
        <v>0</v>
      </c>
      <c r="K2044" s="122"/>
      <c r="L2044" s="122"/>
    </row>
    <row r="2045" spans="1:12" ht="24.75" x14ac:dyDescent="0.2">
      <c r="A2045" s="113"/>
      <c r="B2045" s="113"/>
      <c r="C2045" s="113"/>
      <c r="D2045" s="8" t="s">
        <v>1668</v>
      </c>
      <c r="E2045" s="77"/>
      <c r="F2045" s="79">
        <v>0</v>
      </c>
      <c r="G2045" s="78"/>
      <c r="H2045" s="79">
        <v>0</v>
      </c>
      <c r="I2045" s="137"/>
      <c r="J2045" s="138">
        <v>0</v>
      </c>
      <c r="K2045" s="122"/>
      <c r="L2045" s="122"/>
    </row>
    <row r="2046" spans="1:12" ht="24.75" x14ac:dyDescent="0.2">
      <c r="A2046" s="113"/>
      <c r="B2046" s="113"/>
      <c r="C2046" s="113"/>
      <c r="D2046" s="8" t="s">
        <v>1526</v>
      </c>
      <c r="E2046" s="77"/>
      <c r="F2046" s="79">
        <v>0</v>
      </c>
      <c r="G2046" s="78"/>
      <c r="H2046" s="79">
        <v>0</v>
      </c>
      <c r="I2046" s="137"/>
      <c r="J2046" s="138">
        <v>0</v>
      </c>
      <c r="K2046" s="122"/>
      <c r="L2046" s="122"/>
    </row>
    <row r="2047" spans="1:12" ht="24.75" x14ac:dyDescent="0.2">
      <c r="A2047" s="113"/>
      <c r="B2047" s="113"/>
      <c r="C2047" s="113"/>
      <c r="D2047" s="8" t="s">
        <v>1669</v>
      </c>
      <c r="E2047" s="77"/>
      <c r="F2047" s="79">
        <v>0</v>
      </c>
      <c r="G2047" s="78"/>
      <c r="H2047" s="79">
        <v>0</v>
      </c>
      <c r="I2047" s="137"/>
      <c r="J2047" s="138">
        <v>0</v>
      </c>
      <c r="K2047" s="122"/>
      <c r="L2047" s="122"/>
    </row>
    <row r="2048" spans="1:12" ht="24.75" x14ac:dyDescent="0.2">
      <c r="A2048" s="113"/>
      <c r="B2048" s="113"/>
      <c r="C2048" s="113"/>
      <c r="D2048" s="8" t="s">
        <v>99</v>
      </c>
      <c r="E2048" s="77"/>
      <c r="F2048" s="79">
        <v>0</v>
      </c>
      <c r="G2048" s="78"/>
      <c r="H2048" s="79">
        <v>0</v>
      </c>
      <c r="I2048" s="137"/>
      <c r="J2048" s="138">
        <v>0</v>
      </c>
      <c r="K2048" s="122"/>
      <c r="L2048" s="122"/>
    </row>
    <row r="2049" spans="1:12" ht="33" x14ac:dyDescent="0.2">
      <c r="A2049" s="114"/>
      <c r="B2049" s="114"/>
      <c r="C2049" s="114"/>
      <c r="D2049" s="8" t="s">
        <v>427</v>
      </c>
      <c r="E2049" s="77"/>
      <c r="F2049" s="79">
        <v>0</v>
      </c>
      <c r="G2049" s="78"/>
      <c r="H2049" s="79">
        <v>0</v>
      </c>
      <c r="I2049" s="137"/>
      <c r="J2049" s="138">
        <v>0</v>
      </c>
      <c r="K2049" s="123"/>
      <c r="L2049" s="123"/>
    </row>
    <row r="2050" spans="1:12" ht="18.75" customHeight="1" x14ac:dyDescent="0.2">
      <c r="A2050" s="112">
        <v>8</v>
      </c>
      <c r="B2050" s="112" t="s">
        <v>1670</v>
      </c>
      <c r="C2050" s="112" t="s">
        <v>1671</v>
      </c>
      <c r="D2050" s="86" t="s">
        <v>15</v>
      </c>
      <c r="E2050" s="87"/>
      <c r="F2050" s="87"/>
      <c r="G2050" s="87"/>
      <c r="H2050" s="87"/>
      <c r="I2050" s="87"/>
      <c r="J2050" s="87"/>
      <c r="K2050" s="87"/>
      <c r="L2050" s="88"/>
    </row>
    <row r="2051" spans="1:12" ht="24.75" x14ac:dyDescent="0.2">
      <c r="A2051" s="113"/>
      <c r="B2051" s="113"/>
      <c r="C2051" s="113"/>
      <c r="D2051" s="8" t="s">
        <v>1672</v>
      </c>
      <c r="E2051" s="7" t="s">
        <v>17</v>
      </c>
      <c r="F2051" s="9">
        <v>101184.72</v>
      </c>
      <c r="G2051" s="9">
        <v>120409.8168</v>
      </c>
      <c r="H2051" s="9">
        <f>MIN(F2051,G2051)</f>
        <v>101184.72</v>
      </c>
      <c r="I2051" s="28" t="e">
        <f>AVERAGE(#REF!,H2051)</f>
        <v>#REF!</v>
      </c>
      <c r="J2051" s="56">
        <v>73039.244999999995</v>
      </c>
      <c r="K2051" s="49">
        <v>101184.72</v>
      </c>
      <c r="L2051" s="49">
        <v>101184.72</v>
      </c>
    </row>
    <row r="2052" spans="1:12" ht="24.75" x14ac:dyDescent="0.2">
      <c r="A2052" s="113"/>
      <c r="B2052" s="113"/>
      <c r="C2052" s="113"/>
      <c r="D2052" s="8" t="s">
        <v>1555</v>
      </c>
      <c r="E2052" s="7" t="s">
        <v>17</v>
      </c>
      <c r="F2052" s="9">
        <v>93600</v>
      </c>
      <c r="G2052" s="9">
        <v>111384</v>
      </c>
      <c r="H2052" s="9">
        <f t="shared" ref="H2052:H2069" si="87">MIN(F2052,G2052)</f>
        <v>93600</v>
      </c>
      <c r="I2052" s="28">
        <f>H2052</f>
        <v>93600</v>
      </c>
      <c r="J2052" s="56">
        <v>0</v>
      </c>
      <c r="K2052" s="49">
        <v>93600</v>
      </c>
      <c r="L2052" s="49">
        <v>93600</v>
      </c>
    </row>
    <row r="2053" spans="1:12" ht="41.25" x14ac:dyDescent="0.2">
      <c r="A2053" s="113"/>
      <c r="B2053" s="113"/>
      <c r="C2053" s="113"/>
      <c r="D2053" s="8" t="s">
        <v>1673</v>
      </c>
      <c r="E2053" s="7" t="s">
        <v>17</v>
      </c>
      <c r="F2053" s="9">
        <v>42911.765187200006</v>
      </c>
      <c r="G2053" s="9">
        <v>51065.000572768011</v>
      </c>
      <c r="H2053" s="9">
        <f t="shared" si="87"/>
        <v>42911.765187200006</v>
      </c>
      <c r="I2053" s="28" t="e">
        <f>AVERAGE(#REF!,H2053)</f>
        <v>#REF!</v>
      </c>
      <c r="J2053" s="56">
        <v>30975.456876200002</v>
      </c>
      <c r="K2053" s="49">
        <v>42911.765187200006</v>
      </c>
      <c r="L2053" s="49">
        <v>42911.765187200006</v>
      </c>
    </row>
    <row r="2054" spans="1:12" ht="11.25" customHeight="1" x14ac:dyDescent="0.2">
      <c r="A2054" s="113"/>
      <c r="B2054" s="113"/>
      <c r="C2054" s="113"/>
      <c r="D2054" s="8" t="s">
        <v>1674</v>
      </c>
      <c r="E2054" s="7" t="s">
        <v>17</v>
      </c>
      <c r="F2054" s="9">
        <v>196560</v>
      </c>
      <c r="G2054" s="9">
        <v>233906.4</v>
      </c>
      <c r="H2054" s="9">
        <f t="shared" si="87"/>
        <v>196560</v>
      </c>
      <c r="I2054" s="28">
        <f>H2054</f>
        <v>196560</v>
      </c>
      <c r="J2054" s="56">
        <v>0</v>
      </c>
      <c r="K2054" s="49">
        <v>196560</v>
      </c>
      <c r="L2054" s="49">
        <v>196560</v>
      </c>
    </row>
    <row r="2055" spans="1:12" ht="16.5" x14ac:dyDescent="0.2">
      <c r="A2055" s="113"/>
      <c r="B2055" s="113"/>
      <c r="C2055" s="113"/>
      <c r="D2055" s="8" t="s">
        <v>273</v>
      </c>
      <c r="E2055" s="7" t="s">
        <v>17</v>
      </c>
      <c r="F2055" s="9">
        <v>28080</v>
      </c>
      <c r="G2055" s="9">
        <v>33415.199999999997</v>
      </c>
      <c r="H2055" s="9">
        <f t="shared" si="87"/>
        <v>28080</v>
      </c>
      <c r="I2055" s="28">
        <f>H2055</f>
        <v>28080</v>
      </c>
      <c r="J2055" s="56">
        <v>0</v>
      </c>
      <c r="K2055" s="49">
        <v>28080</v>
      </c>
      <c r="L2055" s="49">
        <v>28080</v>
      </c>
    </row>
    <row r="2056" spans="1:12" ht="33" x14ac:dyDescent="0.2">
      <c r="A2056" s="113"/>
      <c r="B2056" s="113"/>
      <c r="C2056" s="113"/>
      <c r="D2056" s="8" t="s">
        <v>1675</v>
      </c>
      <c r="E2056" s="7" t="s">
        <v>17</v>
      </c>
      <c r="F2056" s="9">
        <v>41397.161603200002</v>
      </c>
      <c r="G2056" s="9">
        <v>49262.622307808</v>
      </c>
      <c r="H2056" s="9">
        <f t="shared" si="87"/>
        <v>41397.161603200002</v>
      </c>
      <c r="I2056" s="28" t="e">
        <f>AVERAGE(#REF!,H2056)</f>
        <v>#REF!</v>
      </c>
      <c r="J2056" s="56">
        <v>14867.868712200001</v>
      </c>
      <c r="K2056" s="49">
        <v>41397.161603200002</v>
      </c>
      <c r="L2056" s="49">
        <v>41397.161603200002</v>
      </c>
    </row>
    <row r="2057" spans="1:12" ht="16.5" x14ac:dyDescent="0.2">
      <c r="A2057" s="113"/>
      <c r="B2057" s="113"/>
      <c r="C2057" s="113"/>
      <c r="D2057" s="8" t="s">
        <v>1676</v>
      </c>
      <c r="E2057" s="7" t="s">
        <v>17</v>
      </c>
      <c r="F2057" s="9">
        <v>3062.5241920000003</v>
      </c>
      <c r="G2057" s="9">
        <v>18730.599999999999</v>
      </c>
      <c r="H2057" s="9">
        <f t="shared" si="87"/>
        <v>3062.5241920000003</v>
      </c>
      <c r="I2057" s="28" t="e">
        <f>AVERAGE(#REF!,H2057)</f>
        <v>#REF!</v>
      </c>
      <c r="J2057" s="56">
        <v>2210.6544819999999</v>
      </c>
      <c r="K2057" s="49">
        <v>3062.5241920000003</v>
      </c>
      <c r="L2057" s="49">
        <v>3062.5241920000003</v>
      </c>
    </row>
    <row r="2058" spans="1:12" ht="24.75" x14ac:dyDescent="0.2">
      <c r="A2058" s="113"/>
      <c r="B2058" s="113"/>
      <c r="C2058" s="113"/>
      <c r="D2058" s="8" t="s">
        <v>1677</v>
      </c>
      <c r="E2058" s="7" t="s">
        <v>17</v>
      </c>
      <c r="F2058" s="9">
        <v>3433.5348320000003</v>
      </c>
      <c r="G2058" s="9">
        <v>29869</v>
      </c>
      <c r="H2058" s="9">
        <f t="shared" si="87"/>
        <v>3433.5348320000003</v>
      </c>
      <c r="I2058" s="28" t="e">
        <f>AVERAGE(#REF!,H2058)</f>
        <v>#REF!</v>
      </c>
      <c r="J2058" s="56">
        <v>2478.4650470000001</v>
      </c>
      <c r="K2058" s="49">
        <v>3433.5348320000003</v>
      </c>
      <c r="L2058" s="49">
        <v>3433.5348320000003</v>
      </c>
    </row>
    <row r="2059" spans="1:12" ht="24.75" x14ac:dyDescent="0.2">
      <c r="A2059" s="113"/>
      <c r="B2059" s="113"/>
      <c r="C2059" s="113"/>
      <c r="D2059" s="8" t="s">
        <v>1678</v>
      </c>
      <c r="E2059" s="7" t="s">
        <v>17</v>
      </c>
      <c r="F2059" s="9">
        <v>101184.72</v>
      </c>
      <c r="G2059" s="9">
        <v>120409.8168</v>
      </c>
      <c r="H2059" s="9">
        <f t="shared" si="87"/>
        <v>101184.72</v>
      </c>
      <c r="I2059" s="28">
        <f>H2059</f>
        <v>101184.72</v>
      </c>
      <c r="J2059" s="56">
        <v>0</v>
      </c>
      <c r="K2059" s="49">
        <v>101184.72</v>
      </c>
      <c r="L2059" s="49">
        <v>101184.72</v>
      </c>
    </row>
    <row r="2060" spans="1:12" ht="16.5" x14ac:dyDescent="0.2">
      <c r="A2060" s="113"/>
      <c r="B2060" s="113"/>
      <c r="C2060" s="113"/>
      <c r="D2060" s="8" t="s">
        <v>1679</v>
      </c>
      <c r="E2060" s="7" t="s">
        <v>17</v>
      </c>
      <c r="F2060" s="9">
        <v>72090.740176000007</v>
      </c>
      <c r="G2060" s="9">
        <v>85787.980809440007</v>
      </c>
      <c r="H2060" s="9">
        <f t="shared" si="87"/>
        <v>72090.740176000007</v>
      </c>
      <c r="I2060" s="28" t="e">
        <f>AVERAGE(#REF!,H2060)</f>
        <v>#REF!</v>
      </c>
      <c r="J2060" s="56">
        <v>52038.027420999999</v>
      </c>
      <c r="K2060" s="49">
        <v>72090.740176000007</v>
      </c>
      <c r="L2060" s="49">
        <v>72090.740176000007</v>
      </c>
    </row>
    <row r="2061" spans="1:12" ht="33" x14ac:dyDescent="0.2">
      <c r="A2061" s="113"/>
      <c r="B2061" s="113"/>
      <c r="C2061" s="113"/>
      <c r="D2061" s="8" t="s">
        <v>1680</v>
      </c>
      <c r="E2061" s="7" t="s">
        <v>17</v>
      </c>
      <c r="F2061" s="9">
        <v>1951040</v>
      </c>
      <c r="G2061" s="9">
        <v>2321737.6</v>
      </c>
      <c r="H2061" s="9">
        <f t="shared" si="87"/>
        <v>1951040</v>
      </c>
      <c r="I2061" s="28" t="e">
        <f>AVERAGE(#REF!,H2061)</f>
        <v>#REF!</v>
      </c>
      <c r="J2061" s="56">
        <v>280425.95208922995</v>
      </c>
      <c r="K2061" s="49">
        <v>1951040</v>
      </c>
      <c r="L2061" s="49">
        <v>1951040</v>
      </c>
    </row>
    <row r="2062" spans="1:12" ht="33" x14ac:dyDescent="0.2">
      <c r="A2062" s="113"/>
      <c r="B2062" s="113"/>
      <c r="C2062" s="113"/>
      <c r="D2062" s="8" t="s">
        <v>1681</v>
      </c>
      <c r="E2062" s="7" t="s">
        <v>17</v>
      </c>
      <c r="F2062" s="9">
        <v>4680000</v>
      </c>
      <c r="G2062" s="9">
        <v>5569200</v>
      </c>
      <c r="H2062" s="9">
        <f t="shared" si="87"/>
        <v>4680000</v>
      </c>
      <c r="I2062" s="28">
        <f>H2062</f>
        <v>4680000</v>
      </c>
      <c r="J2062" s="56">
        <v>0</v>
      </c>
      <c r="K2062" s="49">
        <v>4680000</v>
      </c>
      <c r="L2062" s="49">
        <v>4680000</v>
      </c>
    </row>
    <row r="2063" spans="1:12" ht="24.75" x14ac:dyDescent="0.2">
      <c r="A2063" s="113"/>
      <c r="B2063" s="113"/>
      <c r="C2063" s="113"/>
      <c r="D2063" s="8" t="s">
        <v>1682</v>
      </c>
      <c r="E2063" s="7" t="s">
        <v>17</v>
      </c>
      <c r="F2063" s="9">
        <v>925600</v>
      </c>
      <c r="G2063" s="9">
        <v>1101464</v>
      </c>
      <c r="H2063" s="9">
        <f t="shared" si="87"/>
        <v>925600</v>
      </c>
      <c r="I2063" s="28">
        <f>H2063</f>
        <v>925600</v>
      </c>
      <c r="J2063" s="56">
        <v>0</v>
      </c>
      <c r="K2063" s="49">
        <v>925600</v>
      </c>
      <c r="L2063" s="49">
        <v>925600</v>
      </c>
    </row>
    <row r="2064" spans="1:12" ht="41.25" x14ac:dyDescent="0.2">
      <c r="A2064" s="113"/>
      <c r="B2064" s="113"/>
      <c r="C2064" s="113"/>
      <c r="D2064" s="8" t="s">
        <v>1683</v>
      </c>
      <c r="E2064" s="7" t="s">
        <v>17</v>
      </c>
      <c r="F2064" s="9">
        <v>1019200</v>
      </c>
      <c r="G2064" s="9">
        <v>1212848</v>
      </c>
      <c r="H2064" s="9">
        <f t="shared" si="87"/>
        <v>1019200</v>
      </c>
      <c r="I2064" s="28" t="e">
        <f>AVERAGE(#REF!,H2064)</f>
        <v>#REF!</v>
      </c>
      <c r="J2064" s="56">
        <v>117704.20410239999</v>
      </c>
      <c r="K2064" s="49">
        <v>1019200</v>
      </c>
      <c r="L2064" s="49">
        <v>1019200</v>
      </c>
    </row>
    <row r="2065" spans="1:12" ht="16.5" x14ac:dyDescent="0.2">
      <c r="A2065" s="113"/>
      <c r="B2065" s="113"/>
      <c r="C2065" s="113"/>
      <c r="D2065" s="8" t="s">
        <v>1684</v>
      </c>
      <c r="E2065" s="7" t="s">
        <v>17</v>
      </c>
      <c r="F2065" s="9">
        <v>812145.36</v>
      </c>
      <c r="G2065" s="9">
        <v>966452.97840000002</v>
      </c>
      <c r="H2065" s="9">
        <f t="shared" si="87"/>
        <v>812145.36</v>
      </c>
      <c r="I2065" s="28" t="e">
        <f>AVERAGE(#REF!,H2065)</f>
        <v>#REF!</v>
      </c>
      <c r="J2065" s="56">
        <v>147387.10980625</v>
      </c>
      <c r="K2065" s="49">
        <v>812145.36</v>
      </c>
      <c r="L2065" s="49">
        <v>812145.36</v>
      </c>
    </row>
    <row r="2066" spans="1:12" ht="24.75" x14ac:dyDescent="0.2">
      <c r="A2066" s="113"/>
      <c r="B2066" s="113"/>
      <c r="C2066" s="113"/>
      <c r="D2066" s="8" t="s">
        <v>1685</v>
      </c>
      <c r="E2066" s="7" t="s">
        <v>17</v>
      </c>
      <c r="F2066" s="9">
        <v>2901600</v>
      </c>
      <c r="G2066" s="9">
        <v>3452904</v>
      </c>
      <c r="H2066" s="9">
        <f t="shared" si="87"/>
        <v>2901600</v>
      </c>
      <c r="I2066" s="28" t="e">
        <f>AVERAGE(#REF!,H2066)</f>
        <v>#REF!</v>
      </c>
      <c r="J2066" s="56">
        <v>19891.994911599999</v>
      </c>
      <c r="K2066" s="49">
        <v>2901600</v>
      </c>
      <c r="L2066" s="49">
        <v>2901600</v>
      </c>
    </row>
    <row r="2067" spans="1:12" ht="24.75" x14ac:dyDescent="0.2">
      <c r="A2067" s="113"/>
      <c r="B2067" s="113"/>
      <c r="C2067" s="113"/>
      <c r="D2067" s="8" t="s">
        <v>1686</v>
      </c>
      <c r="E2067" s="7" t="s">
        <v>17</v>
      </c>
      <c r="F2067" s="9">
        <v>4139200</v>
      </c>
      <c r="G2067" s="9">
        <v>4925648</v>
      </c>
      <c r="H2067" s="9">
        <f t="shared" si="87"/>
        <v>4139200</v>
      </c>
      <c r="I2067" s="28">
        <f>H2067</f>
        <v>4139200</v>
      </c>
      <c r="J2067" s="56">
        <v>0</v>
      </c>
      <c r="K2067" s="49">
        <v>4139200</v>
      </c>
      <c r="L2067" s="49">
        <v>4139200</v>
      </c>
    </row>
    <row r="2068" spans="1:12" ht="33" x14ac:dyDescent="0.2">
      <c r="A2068" s="113"/>
      <c r="B2068" s="113"/>
      <c r="C2068" s="113"/>
      <c r="D2068" s="8" t="s">
        <v>1687</v>
      </c>
      <c r="E2068" s="7" t="s">
        <v>17</v>
      </c>
      <c r="F2068" s="9">
        <v>1019200</v>
      </c>
      <c r="G2068" s="9">
        <v>1212848</v>
      </c>
      <c r="H2068" s="9">
        <f t="shared" si="87"/>
        <v>1019200</v>
      </c>
      <c r="I2068" s="28" t="e">
        <f>AVERAGE(#REF!,H2068)</f>
        <v>#REF!</v>
      </c>
      <c r="J2068" s="56">
        <v>13271.7177448</v>
      </c>
      <c r="K2068" s="49">
        <v>1019200</v>
      </c>
      <c r="L2068" s="49">
        <v>1019200</v>
      </c>
    </row>
    <row r="2069" spans="1:12" ht="16.5" x14ac:dyDescent="0.2">
      <c r="A2069" s="113"/>
      <c r="B2069" s="113"/>
      <c r="C2069" s="113"/>
      <c r="D2069" s="8" t="s">
        <v>563</v>
      </c>
      <c r="E2069" s="7" t="s">
        <v>17</v>
      </c>
      <c r="F2069" s="9">
        <v>526160.54399999999</v>
      </c>
      <c r="G2069" s="9">
        <v>626131.04735999997</v>
      </c>
      <c r="H2069" s="9">
        <f t="shared" si="87"/>
        <v>526160.54399999999</v>
      </c>
      <c r="I2069" s="28" t="e">
        <f>AVERAGE(#REF!,H2069)</f>
        <v>#REF!</v>
      </c>
      <c r="J2069" s="56">
        <v>379804.07400000002</v>
      </c>
      <c r="K2069" s="49">
        <v>526160.54399999999</v>
      </c>
      <c r="L2069" s="49">
        <v>526160.54399999999</v>
      </c>
    </row>
    <row r="2070" spans="1:12" ht="16.5" customHeight="1" x14ac:dyDescent="0.2">
      <c r="A2070" s="113"/>
      <c r="B2070" s="113"/>
      <c r="C2070" s="113"/>
      <c r="D2070" s="86" t="s">
        <v>81</v>
      </c>
      <c r="E2070" s="87"/>
      <c r="F2070" s="87"/>
      <c r="G2070" s="87"/>
      <c r="H2070" s="87"/>
      <c r="I2070" s="87"/>
      <c r="J2070" s="87"/>
      <c r="K2070" s="87"/>
      <c r="L2070" s="88"/>
    </row>
    <row r="2071" spans="1:12" ht="16.5" x14ac:dyDescent="0.2">
      <c r="A2071" s="113"/>
      <c r="B2071" s="113"/>
      <c r="C2071" s="113"/>
      <c r="D2071" s="8" t="s">
        <v>1688</v>
      </c>
      <c r="E2071" s="77" t="s">
        <v>82</v>
      </c>
      <c r="F2071" s="79">
        <v>215860.736</v>
      </c>
      <c r="G2071" s="78">
        <v>263604</v>
      </c>
      <c r="H2071" s="79">
        <f>MIN(F2071,G2071)</f>
        <v>215860.736</v>
      </c>
      <c r="I2071" s="136" t="e">
        <f>AVERAGE(#REF!,H2071)</f>
        <v>#REF!</v>
      </c>
      <c r="J2071" s="138">
        <v>155817.05600000001</v>
      </c>
      <c r="K2071" s="121">
        <v>215860.736</v>
      </c>
      <c r="L2071" s="121">
        <v>215860.736</v>
      </c>
    </row>
    <row r="2072" spans="1:12" ht="24.75" x14ac:dyDescent="0.2">
      <c r="A2072" s="113"/>
      <c r="B2072" s="113"/>
      <c r="C2072" s="113"/>
      <c r="D2072" s="8" t="s">
        <v>788</v>
      </c>
      <c r="E2072" s="77"/>
      <c r="F2072" s="79">
        <v>0</v>
      </c>
      <c r="G2072" s="78"/>
      <c r="H2072" s="79">
        <v>0</v>
      </c>
      <c r="I2072" s="137"/>
      <c r="J2072" s="138">
        <v>0</v>
      </c>
      <c r="K2072" s="122"/>
      <c r="L2072" s="122"/>
    </row>
    <row r="2073" spans="1:12" ht="16.5" x14ac:dyDescent="0.2">
      <c r="A2073" s="113"/>
      <c r="B2073" s="113"/>
      <c r="C2073" s="113"/>
      <c r="D2073" s="8" t="s">
        <v>763</v>
      </c>
      <c r="E2073" s="77"/>
      <c r="F2073" s="79">
        <v>0</v>
      </c>
      <c r="G2073" s="78"/>
      <c r="H2073" s="79">
        <v>0</v>
      </c>
      <c r="I2073" s="137"/>
      <c r="J2073" s="138">
        <v>0</v>
      </c>
      <c r="K2073" s="122"/>
      <c r="L2073" s="122"/>
    </row>
    <row r="2074" spans="1:12" ht="33" x14ac:dyDescent="0.2">
      <c r="A2074" s="113"/>
      <c r="B2074" s="113"/>
      <c r="C2074" s="113"/>
      <c r="D2074" s="8" t="s">
        <v>1689</v>
      </c>
      <c r="E2074" s="77"/>
      <c r="F2074" s="79">
        <v>0</v>
      </c>
      <c r="G2074" s="78"/>
      <c r="H2074" s="79">
        <v>0</v>
      </c>
      <c r="I2074" s="137"/>
      <c r="J2074" s="138">
        <v>0</v>
      </c>
      <c r="K2074" s="122"/>
      <c r="L2074" s="122"/>
    </row>
    <row r="2075" spans="1:12" ht="11.25" customHeight="1" x14ac:dyDescent="0.2">
      <c r="A2075" s="113"/>
      <c r="B2075" s="113"/>
      <c r="C2075" s="113"/>
      <c r="D2075" s="8" t="s">
        <v>1690</v>
      </c>
      <c r="E2075" s="77"/>
      <c r="F2075" s="79">
        <v>0</v>
      </c>
      <c r="G2075" s="78"/>
      <c r="H2075" s="79">
        <v>0</v>
      </c>
      <c r="I2075" s="137"/>
      <c r="J2075" s="138">
        <v>0</v>
      </c>
      <c r="K2075" s="122"/>
      <c r="L2075" s="122"/>
    </row>
    <row r="2076" spans="1:12" ht="24.75" x14ac:dyDescent="0.2">
      <c r="A2076" s="113"/>
      <c r="B2076" s="113"/>
      <c r="C2076" s="113"/>
      <c r="D2076" s="8" t="s">
        <v>1691</v>
      </c>
      <c r="E2076" s="77"/>
      <c r="F2076" s="79">
        <v>0</v>
      </c>
      <c r="G2076" s="78"/>
      <c r="H2076" s="79">
        <v>0</v>
      </c>
      <c r="I2076" s="137"/>
      <c r="J2076" s="138">
        <v>0</v>
      </c>
      <c r="K2076" s="122"/>
      <c r="L2076" s="122"/>
    </row>
    <row r="2077" spans="1:12" ht="24.75" x14ac:dyDescent="0.2">
      <c r="A2077" s="113"/>
      <c r="B2077" s="113"/>
      <c r="C2077" s="113"/>
      <c r="D2077" s="8" t="s">
        <v>1050</v>
      </c>
      <c r="E2077" s="77"/>
      <c r="F2077" s="79">
        <v>0</v>
      </c>
      <c r="G2077" s="78"/>
      <c r="H2077" s="79">
        <v>0</v>
      </c>
      <c r="I2077" s="137"/>
      <c r="J2077" s="138">
        <v>0</v>
      </c>
      <c r="K2077" s="122"/>
      <c r="L2077" s="122"/>
    </row>
    <row r="2078" spans="1:12" ht="24.75" x14ac:dyDescent="0.2">
      <c r="A2078" s="113"/>
      <c r="B2078" s="113"/>
      <c r="C2078" s="113"/>
      <c r="D2078" s="8" t="s">
        <v>909</v>
      </c>
      <c r="E2078" s="77"/>
      <c r="F2078" s="79">
        <v>0</v>
      </c>
      <c r="G2078" s="78"/>
      <c r="H2078" s="79">
        <v>0</v>
      </c>
      <c r="I2078" s="137"/>
      <c r="J2078" s="138">
        <v>0</v>
      </c>
      <c r="K2078" s="122"/>
      <c r="L2078" s="122"/>
    </row>
    <row r="2079" spans="1:12" ht="24.75" x14ac:dyDescent="0.2">
      <c r="A2079" s="113"/>
      <c r="B2079" s="113"/>
      <c r="C2079" s="113"/>
      <c r="D2079" s="8" t="s">
        <v>1692</v>
      </c>
      <c r="E2079" s="77"/>
      <c r="F2079" s="79">
        <v>0</v>
      </c>
      <c r="G2079" s="78"/>
      <c r="H2079" s="79">
        <v>0</v>
      </c>
      <c r="I2079" s="137"/>
      <c r="J2079" s="138">
        <v>0</v>
      </c>
      <c r="K2079" s="122"/>
      <c r="L2079" s="122"/>
    </row>
    <row r="2080" spans="1:12" ht="16.5" x14ac:dyDescent="0.2">
      <c r="A2080" s="113"/>
      <c r="B2080" s="113"/>
      <c r="C2080" s="113"/>
      <c r="D2080" s="8" t="s">
        <v>1693</v>
      </c>
      <c r="E2080" s="77"/>
      <c r="F2080" s="79">
        <v>0</v>
      </c>
      <c r="G2080" s="78"/>
      <c r="H2080" s="79">
        <v>0</v>
      </c>
      <c r="I2080" s="137"/>
      <c r="J2080" s="138">
        <v>0</v>
      </c>
      <c r="K2080" s="122"/>
      <c r="L2080" s="122"/>
    </row>
    <row r="2081" spans="1:12" ht="24.75" x14ac:dyDescent="0.2">
      <c r="A2081" s="113"/>
      <c r="B2081" s="113"/>
      <c r="C2081" s="113"/>
      <c r="D2081" s="8" t="s">
        <v>1694</v>
      </c>
      <c r="E2081" s="77"/>
      <c r="F2081" s="79">
        <v>0</v>
      </c>
      <c r="G2081" s="78"/>
      <c r="H2081" s="79">
        <v>0</v>
      </c>
      <c r="I2081" s="137"/>
      <c r="J2081" s="138">
        <v>0</v>
      </c>
      <c r="K2081" s="122"/>
      <c r="L2081" s="122"/>
    </row>
    <row r="2082" spans="1:12" ht="33" x14ac:dyDescent="0.2">
      <c r="A2082" s="114"/>
      <c r="B2082" s="114"/>
      <c r="C2082" s="114"/>
      <c r="D2082" s="8" t="s">
        <v>1695</v>
      </c>
      <c r="E2082" s="77"/>
      <c r="F2082" s="79">
        <v>0</v>
      </c>
      <c r="G2082" s="78"/>
      <c r="H2082" s="79">
        <v>0</v>
      </c>
      <c r="I2082" s="137"/>
      <c r="J2082" s="138">
        <v>0</v>
      </c>
      <c r="K2082" s="123"/>
      <c r="L2082" s="123"/>
    </row>
    <row r="2083" spans="1:12" ht="33" customHeight="1" x14ac:dyDescent="0.2">
      <c r="A2083" s="112">
        <v>9</v>
      </c>
      <c r="B2083" s="112" t="s">
        <v>1696</v>
      </c>
      <c r="C2083" s="112" t="s">
        <v>1697</v>
      </c>
      <c r="D2083" s="86" t="s">
        <v>15</v>
      </c>
      <c r="E2083" s="87"/>
      <c r="F2083" s="87"/>
      <c r="G2083" s="87"/>
      <c r="H2083" s="87"/>
      <c r="I2083" s="87"/>
      <c r="J2083" s="87"/>
      <c r="K2083" s="87"/>
      <c r="L2083" s="88"/>
    </row>
    <row r="2084" spans="1:12" ht="24.75" x14ac:dyDescent="0.2">
      <c r="A2084" s="113"/>
      <c r="B2084" s="113"/>
      <c r="C2084" s="113"/>
      <c r="D2084" s="8" t="s">
        <v>1555</v>
      </c>
      <c r="E2084" s="7" t="s">
        <v>17</v>
      </c>
      <c r="F2084" s="9">
        <v>79610.788566400006</v>
      </c>
      <c r="G2084" s="9">
        <v>94736.838394016013</v>
      </c>
      <c r="H2084" s="9">
        <f>MIN(F2084,G2084)</f>
        <v>79610.788566400006</v>
      </c>
      <c r="I2084" s="28" t="e">
        <f>AVERAGE(#REF!,H2084)</f>
        <v>#REF!</v>
      </c>
      <c r="J2084" s="56">
        <v>39783.989823199998</v>
      </c>
      <c r="K2084" s="49">
        <v>79610.788566400006</v>
      </c>
      <c r="L2084" s="49">
        <v>79610.788566400006</v>
      </c>
    </row>
    <row r="2085" spans="1:12" ht="49.5" x14ac:dyDescent="0.2">
      <c r="A2085" s="113"/>
      <c r="B2085" s="113"/>
      <c r="C2085" s="113"/>
      <c r="D2085" s="8" t="s">
        <v>1698</v>
      </c>
      <c r="E2085" s="7" t="s">
        <v>17</v>
      </c>
      <c r="F2085" s="9">
        <v>759200</v>
      </c>
      <c r="G2085" s="9">
        <v>903448</v>
      </c>
      <c r="H2085" s="9">
        <f t="shared" ref="H2085:H2112" si="88">MIN(F2085,G2085)</f>
        <v>759200</v>
      </c>
      <c r="I2085" s="28">
        <f>H2085</f>
        <v>759200</v>
      </c>
      <c r="J2085" s="56">
        <v>0</v>
      </c>
      <c r="K2085" s="49">
        <v>759200</v>
      </c>
      <c r="L2085" s="49">
        <v>759200</v>
      </c>
    </row>
    <row r="2086" spans="1:12" ht="33" x14ac:dyDescent="0.2">
      <c r="A2086" s="113"/>
      <c r="B2086" s="113"/>
      <c r="C2086" s="113"/>
      <c r="D2086" s="8" t="s">
        <v>1699</v>
      </c>
      <c r="E2086" s="7" t="s">
        <v>17</v>
      </c>
      <c r="F2086" s="9">
        <v>437858.66255040007</v>
      </c>
      <c r="G2086" s="9">
        <v>521051.80843497609</v>
      </c>
      <c r="H2086" s="9">
        <f t="shared" si="88"/>
        <v>437858.66255040007</v>
      </c>
      <c r="I2086" s="28" t="e">
        <f>AVERAGE(#REF!,H2086)</f>
        <v>#REF!</v>
      </c>
      <c r="J2086" s="56">
        <v>72109.893646619996</v>
      </c>
      <c r="K2086" s="49">
        <v>437858.66255040007</v>
      </c>
      <c r="L2086" s="49">
        <v>437858.66255040007</v>
      </c>
    </row>
    <row r="2087" spans="1:12" ht="33" x14ac:dyDescent="0.2">
      <c r="A2087" s="113"/>
      <c r="B2087" s="113"/>
      <c r="C2087" s="113"/>
      <c r="D2087" s="8" t="s">
        <v>1700</v>
      </c>
      <c r="E2087" s="7" t="s">
        <v>17</v>
      </c>
      <c r="F2087" s="9">
        <v>148504.09159040003</v>
      </c>
      <c r="G2087" s="9">
        <v>176719.86899257603</v>
      </c>
      <c r="H2087" s="9">
        <f t="shared" si="88"/>
        <v>148504.09159040003</v>
      </c>
      <c r="I2087" s="28" t="e">
        <f>AVERAGE(#REF!,H2087)</f>
        <v>#REF!</v>
      </c>
      <c r="J2087" s="56">
        <v>144538.92010106001</v>
      </c>
      <c r="K2087" s="49">
        <v>148504.09159040003</v>
      </c>
      <c r="L2087" s="49">
        <v>148504.09159040003</v>
      </c>
    </row>
    <row r="2088" spans="1:12" ht="33" x14ac:dyDescent="0.2">
      <c r="A2088" s="113"/>
      <c r="B2088" s="113"/>
      <c r="C2088" s="113"/>
      <c r="D2088" s="8" t="s">
        <v>1631</v>
      </c>
      <c r="E2088" s="7" t="s">
        <v>17</v>
      </c>
      <c r="F2088" s="9">
        <v>63361.871664000006</v>
      </c>
      <c r="G2088" s="9">
        <v>75400.627280159999</v>
      </c>
      <c r="H2088" s="9">
        <f t="shared" si="88"/>
        <v>63361.871664000006</v>
      </c>
      <c r="I2088" s="28">
        <f>H2088</f>
        <v>63361.871664000006</v>
      </c>
      <c r="J2088" s="56">
        <v>0</v>
      </c>
      <c r="K2088" s="49">
        <v>63361.871664000006</v>
      </c>
      <c r="L2088" s="49">
        <v>63361.871664000006</v>
      </c>
    </row>
    <row r="2089" spans="1:12" ht="33" x14ac:dyDescent="0.2">
      <c r="A2089" s="113"/>
      <c r="B2089" s="113"/>
      <c r="C2089" s="113"/>
      <c r="D2089" s="8" t="s">
        <v>1632</v>
      </c>
      <c r="E2089" s="7" t="s">
        <v>17</v>
      </c>
      <c r="F2089" s="9">
        <v>138094.2075968</v>
      </c>
      <c r="G2089" s="9">
        <v>164332.107040192</v>
      </c>
      <c r="H2089" s="9">
        <f t="shared" si="88"/>
        <v>138094.2075968</v>
      </c>
      <c r="I2089" s="28">
        <f t="shared" ref="I2089:I2096" si="89">H2089</f>
        <v>138094.2075968</v>
      </c>
      <c r="J2089" s="56">
        <v>0</v>
      </c>
      <c r="K2089" s="49">
        <v>138094.2075968</v>
      </c>
      <c r="L2089" s="49">
        <v>138094.2075968</v>
      </c>
    </row>
    <row r="2090" spans="1:12" ht="33" x14ac:dyDescent="0.2">
      <c r="A2090" s="113"/>
      <c r="B2090" s="113"/>
      <c r="C2090" s="113"/>
      <c r="D2090" s="8" t="s">
        <v>1633</v>
      </c>
      <c r="E2090" s="7" t="s">
        <v>17</v>
      </c>
      <c r="F2090" s="9">
        <v>275575.9103552</v>
      </c>
      <c r="G2090" s="9">
        <v>327935.33332268801</v>
      </c>
      <c r="H2090" s="9">
        <f t="shared" si="88"/>
        <v>275575.9103552</v>
      </c>
      <c r="I2090" s="28">
        <f t="shared" si="89"/>
        <v>275575.9103552</v>
      </c>
      <c r="J2090" s="56">
        <v>0</v>
      </c>
      <c r="K2090" s="49">
        <v>275575.9103552</v>
      </c>
      <c r="L2090" s="49">
        <v>275575.9103552</v>
      </c>
    </row>
    <row r="2091" spans="1:12" ht="41.25" x14ac:dyDescent="0.2">
      <c r="A2091" s="113"/>
      <c r="B2091" s="113"/>
      <c r="C2091" s="113"/>
      <c r="D2091" s="8" t="s">
        <v>1634</v>
      </c>
      <c r="E2091" s="7" t="s">
        <v>17</v>
      </c>
      <c r="F2091" s="9">
        <v>1922907.6732320001</v>
      </c>
      <c r="G2091" s="9">
        <v>2288260.1311460799</v>
      </c>
      <c r="H2091" s="9">
        <f t="shared" si="88"/>
        <v>1922907.6732320001</v>
      </c>
      <c r="I2091" s="28">
        <f t="shared" si="89"/>
        <v>1922907.6732320001</v>
      </c>
      <c r="J2091" s="56">
        <v>0</v>
      </c>
      <c r="K2091" s="49">
        <v>1922907.6732320001</v>
      </c>
      <c r="L2091" s="49">
        <v>1922907.6732320001</v>
      </c>
    </row>
    <row r="2092" spans="1:12" ht="33" x14ac:dyDescent="0.2">
      <c r="A2092" s="113"/>
      <c r="B2092" s="113"/>
      <c r="C2092" s="113"/>
      <c r="D2092" s="8" t="s">
        <v>1701</v>
      </c>
      <c r="E2092" s="7" t="s">
        <v>17</v>
      </c>
      <c r="F2092" s="9">
        <v>130132.9938272</v>
      </c>
      <c r="G2092" s="9">
        <v>154858.26265436801</v>
      </c>
      <c r="H2092" s="9">
        <f t="shared" si="88"/>
        <v>130132.9938272</v>
      </c>
      <c r="I2092" s="28">
        <f t="shared" si="89"/>
        <v>130132.9938272</v>
      </c>
      <c r="J2092" s="56">
        <v>0</v>
      </c>
      <c r="K2092" s="49">
        <v>130132.9938272</v>
      </c>
      <c r="L2092" s="49">
        <v>130132.9938272</v>
      </c>
    </row>
    <row r="2093" spans="1:12" ht="41.25" x14ac:dyDescent="0.2">
      <c r="A2093" s="113"/>
      <c r="B2093" s="113"/>
      <c r="C2093" s="113"/>
      <c r="D2093" s="8" t="s">
        <v>1702</v>
      </c>
      <c r="E2093" s="7" t="s">
        <v>17</v>
      </c>
      <c r="F2093" s="9">
        <v>85734.487820800015</v>
      </c>
      <c r="G2093" s="9">
        <v>102024.04050675202</v>
      </c>
      <c r="H2093" s="9">
        <f t="shared" si="88"/>
        <v>85734.487820800015</v>
      </c>
      <c r="I2093" s="28">
        <f t="shared" si="89"/>
        <v>85734.487820800015</v>
      </c>
      <c r="J2093" s="56">
        <v>0</v>
      </c>
      <c r="K2093" s="49">
        <v>85734.487820800015</v>
      </c>
      <c r="L2093" s="49">
        <v>85734.487820800015</v>
      </c>
    </row>
    <row r="2094" spans="1:12" ht="24.75" x14ac:dyDescent="0.2">
      <c r="A2094" s="113"/>
      <c r="B2094" s="113"/>
      <c r="C2094" s="113"/>
      <c r="D2094" s="8" t="s">
        <v>438</v>
      </c>
      <c r="E2094" s="7" t="s">
        <v>17</v>
      </c>
      <c r="F2094" s="9">
        <v>53583.380323199999</v>
      </c>
      <c r="G2094" s="9">
        <v>63764.222584607996</v>
      </c>
      <c r="H2094" s="9">
        <f t="shared" si="88"/>
        <v>53583.380323199999</v>
      </c>
      <c r="I2094" s="28">
        <f t="shared" si="89"/>
        <v>53583.380323199999</v>
      </c>
      <c r="J2094" s="56">
        <v>0</v>
      </c>
      <c r="K2094" s="49">
        <v>53583.380323199999</v>
      </c>
      <c r="L2094" s="49">
        <v>53583.380323199999</v>
      </c>
    </row>
    <row r="2095" spans="1:12" ht="24.75" x14ac:dyDescent="0.2">
      <c r="A2095" s="113"/>
      <c r="B2095" s="113"/>
      <c r="C2095" s="113"/>
      <c r="D2095" s="8" t="s">
        <v>1703</v>
      </c>
      <c r="E2095" s="7" t="s">
        <v>17</v>
      </c>
      <c r="F2095" s="9">
        <v>105636.84767999999</v>
      </c>
      <c r="G2095" s="9">
        <v>125707.8487392</v>
      </c>
      <c r="H2095" s="9">
        <f t="shared" si="88"/>
        <v>105636.84767999999</v>
      </c>
      <c r="I2095" s="28">
        <f t="shared" si="89"/>
        <v>105636.84767999999</v>
      </c>
      <c r="J2095" s="56">
        <v>0</v>
      </c>
      <c r="K2095" s="49">
        <v>105636.84767999999</v>
      </c>
      <c r="L2095" s="49">
        <v>105636.84767999999</v>
      </c>
    </row>
    <row r="2096" spans="1:12" ht="33" x14ac:dyDescent="0.2">
      <c r="A2096" s="113"/>
      <c r="B2096" s="113"/>
      <c r="C2096" s="113"/>
      <c r="D2096" s="8" t="s">
        <v>1636</v>
      </c>
      <c r="E2096" s="7" t="s">
        <v>17</v>
      </c>
      <c r="F2096" s="9">
        <v>130753.59344319999</v>
      </c>
      <c r="G2096" s="9">
        <v>155596.77619740798</v>
      </c>
      <c r="H2096" s="9">
        <f t="shared" si="88"/>
        <v>130753.59344319999</v>
      </c>
      <c r="I2096" s="28">
        <f t="shared" si="89"/>
        <v>130753.59344319999</v>
      </c>
      <c r="J2096" s="56">
        <v>0</v>
      </c>
      <c r="K2096" s="49">
        <v>130753.59344319999</v>
      </c>
      <c r="L2096" s="49">
        <v>130753.59344319999</v>
      </c>
    </row>
    <row r="2097" spans="1:12" ht="11.25" customHeight="1" x14ac:dyDescent="0.2">
      <c r="A2097" s="113"/>
      <c r="B2097" s="113"/>
      <c r="C2097" s="113"/>
      <c r="D2097" s="8" t="s">
        <v>1704</v>
      </c>
      <c r="E2097" s="7" t="s">
        <v>17</v>
      </c>
      <c r="F2097" s="9">
        <v>79203.351427200003</v>
      </c>
      <c r="G2097" s="9">
        <v>94251.98819836801</v>
      </c>
      <c r="H2097" s="9">
        <f t="shared" si="88"/>
        <v>79203.351427200003</v>
      </c>
      <c r="I2097" s="28" t="e">
        <f>AVERAGE(#REF!,H2097)</f>
        <v>#REF!</v>
      </c>
      <c r="J2097" s="56">
        <v>57172.199416199997</v>
      </c>
      <c r="K2097" s="49">
        <v>79203.351427200003</v>
      </c>
      <c r="L2097" s="49">
        <v>79203.351427200003</v>
      </c>
    </row>
    <row r="2098" spans="1:12" ht="24.75" x14ac:dyDescent="0.2">
      <c r="A2098" s="113"/>
      <c r="B2098" s="113"/>
      <c r="C2098" s="113"/>
      <c r="D2098" s="8" t="s">
        <v>1495</v>
      </c>
      <c r="E2098" s="7" t="s">
        <v>17</v>
      </c>
      <c r="F2098" s="9">
        <v>361310.39817599999</v>
      </c>
      <c r="G2098" s="9">
        <v>429959.37382943998</v>
      </c>
      <c r="H2098" s="9">
        <f t="shared" si="88"/>
        <v>361310.39817599999</v>
      </c>
      <c r="I2098" s="28" t="e">
        <f>AVERAGE(#REF!,H2098)</f>
        <v>#REF!</v>
      </c>
      <c r="J2098" s="56">
        <v>260808.53604599999</v>
      </c>
      <c r="K2098" s="49">
        <v>361310.39817599999</v>
      </c>
      <c r="L2098" s="49">
        <v>361310.39817599999</v>
      </c>
    </row>
    <row r="2099" spans="1:12" ht="24.75" x14ac:dyDescent="0.2">
      <c r="A2099" s="113"/>
      <c r="B2099" s="113"/>
      <c r="C2099" s="113"/>
      <c r="D2099" s="8" t="s">
        <v>1705</v>
      </c>
      <c r="E2099" s="7" t="s">
        <v>17</v>
      </c>
      <c r="F2099" s="9">
        <v>489913.47903680004</v>
      </c>
      <c r="G2099" s="9">
        <v>582997.04005379207</v>
      </c>
      <c r="H2099" s="9">
        <f t="shared" si="88"/>
        <v>489913.47903680004</v>
      </c>
      <c r="I2099" s="28" t="e">
        <f>AVERAGE(#REF!,H2099)</f>
        <v>#REF!</v>
      </c>
      <c r="J2099" s="56">
        <v>353639.46872780001</v>
      </c>
      <c r="K2099" s="49">
        <v>489913.47903680004</v>
      </c>
      <c r="L2099" s="49">
        <v>489913.47903680004</v>
      </c>
    </row>
    <row r="2100" spans="1:12" ht="33" x14ac:dyDescent="0.2">
      <c r="A2100" s="113"/>
      <c r="B2100" s="113"/>
      <c r="C2100" s="113"/>
      <c r="D2100" s="8" t="s">
        <v>1706</v>
      </c>
      <c r="E2100" s="7" t="s">
        <v>17</v>
      </c>
      <c r="F2100" s="9">
        <v>489913.47903680004</v>
      </c>
      <c r="G2100" s="9">
        <v>582997.04005379207</v>
      </c>
      <c r="H2100" s="9">
        <f t="shared" si="88"/>
        <v>489913.47903680004</v>
      </c>
      <c r="I2100" s="28">
        <f>H2100</f>
        <v>489913.47903680004</v>
      </c>
      <c r="J2100" s="56">
        <v>0</v>
      </c>
      <c r="K2100" s="49">
        <v>489913.47903680004</v>
      </c>
      <c r="L2100" s="49">
        <v>489913.47903680004</v>
      </c>
    </row>
    <row r="2101" spans="1:12" ht="33" x14ac:dyDescent="0.2">
      <c r="A2101" s="113"/>
      <c r="B2101" s="113"/>
      <c r="C2101" s="113"/>
      <c r="D2101" s="8" t="s">
        <v>1707</v>
      </c>
      <c r="E2101" s="7" t="s">
        <v>17</v>
      </c>
      <c r="F2101" s="9">
        <v>99511.799296000012</v>
      </c>
      <c r="G2101" s="9">
        <v>118419.04116224001</v>
      </c>
      <c r="H2101" s="9">
        <f t="shared" si="88"/>
        <v>99511.799296000012</v>
      </c>
      <c r="I2101" s="28" t="e">
        <f>AVERAGE(#REF!,H2101)</f>
        <v>#REF!</v>
      </c>
      <c r="J2101" s="56">
        <v>71831.662815999996</v>
      </c>
      <c r="K2101" s="49">
        <v>99511.799296000012</v>
      </c>
      <c r="L2101" s="49">
        <v>99511.799296000012</v>
      </c>
    </row>
    <row r="2102" spans="1:12" ht="33" x14ac:dyDescent="0.2">
      <c r="A2102" s="113"/>
      <c r="B2102" s="113"/>
      <c r="C2102" s="113"/>
      <c r="D2102" s="8" t="s">
        <v>1708</v>
      </c>
      <c r="E2102" s="7" t="s">
        <v>17</v>
      </c>
      <c r="F2102" s="9">
        <v>936000</v>
      </c>
      <c r="G2102" s="9">
        <v>1113840</v>
      </c>
      <c r="H2102" s="9">
        <f t="shared" si="88"/>
        <v>936000</v>
      </c>
      <c r="I2102" s="28" t="e">
        <f>AVERAGE(#REF!,H2102)</f>
        <v>#REF!</v>
      </c>
      <c r="J2102" s="56">
        <v>303908.50759220001</v>
      </c>
      <c r="K2102" s="49">
        <v>936000</v>
      </c>
      <c r="L2102" s="49">
        <v>936000</v>
      </c>
    </row>
    <row r="2103" spans="1:12" ht="24.75" x14ac:dyDescent="0.2">
      <c r="A2103" s="113"/>
      <c r="B2103" s="113"/>
      <c r="C2103" s="113"/>
      <c r="D2103" s="8" t="s">
        <v>1643</v>
      </c>
      <c r="E2103" s="7" t="s">
        <v>17</v>
      </c>
      <c r="F2103" s="9">
        <v>221991.18090239997</v>
      </c>
      <c r="G2103" s="9">
        <v>264169.50527385599</v>
      </c>
      <c r="H2103" s="9">
        <f t="shared" si="88"/>
        <v>221991.18090239997</v>
      </c>
      <c r="I2103" s="28" t="e">
        <f>AVERAGE(#REF!,H2103)</f>
        <v>#REF!</v>
      </c>
      <c r="J2103" s="56">
        <v>160242.26039039998</v>
      </c>
      <c r="K2103" s="49">
        <v>221991.18090239997</v>
      </c>
      <c r="L2103" s="49">
        <v>221991.18090239997</v>
      </c>
    </row>
    <row r="2104" spans="1:12" ht="41.25" x14ac:dyDescent="0.2">
      <c r="A2104" s="113"/>
      <c r="B2104" s="113"/>
      <c r="C2104" s="113"/>
      <c r="D2104" s="8" t="s">
        <v>1644</v>
      </c>
      <c r="E2104" s="7" t="s">
        <v>17</v>
      </c>
      <c r="F2104" s="9">
        <v>364000</v>
      </c>
      <c r="G2104" s="9">
        <v>433160</v>
      </c>
      <c r="H2104" s="9">
        <f t="shared" si="88"/>
        <v>364000</v>
      </c>
      <c r="I2104" s="28" t="e">
        <f>AVERAGE(#REF!,H2104)</f>
        <v>#REF!</v>
      </c>
      <c r="J2104" s="56">
        <v>1388032.942697</v>
      </c>
      <c r="K2104" s="49">
        <v>364000</v>
      </c>
      <c r="L2104" s="49">
        <v>364000</v>
      </c>
    </row>
    <row r="2105" spans="1:12" ht="33" x14ac:dyDescent="0.2">
      <c r="A2105" s="113"/>
      <c r="B2105" s="113"/>
      <c r="C2105" s="113"/>
      <c r="D2105" s="8" t="s">
        <v>1709</v>
      </c>
      <c r="E2105" s="7" t="s">
        <v>17</v>
      </c>
      <c r="F2105" s="9">
        <v>44001.861904000005</v>
      </c>
      <c r="G2105" s="9">
        <v>52362.215665760006</v>
      </c>
      <c r="H2105" s="9">
        <f t="shared" si="88"/>
        <v>44001.861904000005</v>
      </c>
      <c r="I2105" s="28" t="e">
        <f>AVERAGE(#REF!,H2105)</f>
        <v>#REF!</v>
      </c>
      <c r="J2105" s="56">
        <v>31762.333009000002</v>
      </c>
      <c r="K2105" s="49">
        <v>44001.861904000005</v>
      </c>
      <c r="L2105" s="49">
        <v>44001.861904000005</v>
      </c>
    </row>
    <row r="2106" spans="1:12" ht="16.5" x14ac:dyDescent="0.2">
      <c r="A2106" s="113"/>
      <c r="B2106" s="113"/>
      <c r="C2106" s="113"/>
      <c r="D2106" s="8" t="s">
        <v>1710</v>
      </c>
      <c r="E2106" s="7" t="s">
        <v>17</v>
      </c>
      <c r="F2106" s="9">
        <v>117577.9937696</v>
      </c>
      <c r="G2106" s="9">
        <v>139917.81258582399</v>
      </c>
      <c r="H2106" s="9">
        <f t="shared" si="88"/>
        <v>117577.9937696</v>
      </c>
      <c r="I2106" s="28">
        <f>H2106</f>
        <v>117577.9937696</v>
      </c>
      <c r="J2106" s="56">
        <v>0</v>
      </c>
      <c r="K2106" s="49">
        <v>117577.9937696</v>
      </c>
      <c r="L2106" s="49">
        <v>117577.9937696</v>
      </c>
    </row>
    <row r="2107" spans="1:12" ht="24.75" x14ac:dyDescent="0.2">
      <c r="A2107" s="113"/>
      <c r="B2107" s="113"/>
      <c r="C2107" s="113"/>
      <c r="D2107" s="8" t="s">
        <v>1711</v>
      </c>
      <c r="E2107" s="7" t="s">
        <v>17</v>
      </c>
      <c r="F2107" s="9">
        <v>421018.82688320003</v>
      </c>
      <c r="G2107" s="9">
        <v>501012.40399100806</v>
      </c>
      <c r="H2107" s="9">
        <f t="shared" si="88"/>
        <v>421018.82688320003</v>
      </c>
      <c r="I2107" s="28" t="e">
        <f>AVERAGE(#REF!,H2107)</f>
        <v>#REF!</v>
      </c>
      <c r="J2107" s="56">
        <v>303908.50759220001</v>
      </c>
      <c r="K2107" s="49">
        <v>421018.82688320003</v>
      </c>
      <c r="L2107" s="49">
        <v>421018.82688320003</v>
      </c>
    </row>
    <row r="2108" spans="1:12" ht="24.75" x14ac:dyDescent="0.2">
      <c r="A2108" s="113"/>
      <c r="B2108" s="113"/>
      <c r="C2108" s="113"/>
      <c r="D2108" s="52" t="s">
        <v>1647</v>
      </c>
      <c r="E2108" s="7" t="s">
        <v>17</v>
      </c>
      <c r="F2108" s="9">
        <v>884000</v>
      </c>
      <c r="G2108" s="9">
        <v>1051960</v>
      </c>
      <c r="H2108" s="9">
        <f t="shared" si="88"/>
        <v>884000</v>
      </c>
      <c r="I2108" s="28">
        <f>H2108</f>
        <v>884000</v>
      </c>
      <c r="J2108" s="56">
        <v>0</v>
      </c>
      <c r="K2108" s="49">
        <v>884000</v>
      </c>
      <c r="L2108" s="49">
        <v>884000</v>
      </c>
    </row>
    <row r="2109" spans="1:12" ht="16.5" x14ac:dyDescent="0.2">
      <c r="A2109" s="113"/>
      <c r="B2109" s="113"/>
      <c r="C2109" s="113"/>
      <c r="D2109" s="52" t="s">
        <v>1648</v>
      </c>
      <c r="E2109" s="7" t="s">
        <v>17</v>
      </c>
      <c r="F2109" s="9">
        <v>322400</v>
      </c>
      <c r="G2109" s="9">
        <v>383656</v>
      </c>
      <c r="H2109" s="9">
        <f t="shared" si="88"/>
        <v>322400</v>
      </c>
      <c r="I2109" s="28" t="e">
        <f>AVERAGE(#REF!,H2109)</f>
        <v>#REF!</v>
      </c>
      <c r="J2109" s="56">
        <v>76252.971779999993</v>
      </c>
      <c r="K2109" s="49">
        <v>322400</v>
      </c>
      <c r="L2109" s="49">
        <v>322400</v>
      </c>
    </row>
    <row r="2110" spans="1:12" ht="24.75" x14ac:dyDescent="0.2">
      <c r="A2110" s="113"/>
      <c r="B2110" s="113"/>
      <c r="C2110" s="113"/>
      <c r="D2110" s="52" t="s">
        <v>1712</v>
      </c>
      <c r="E2110" s="7" t="s">
        <v>17</v>
      </c>
      <c r="F2110" s="9">
        <v>218400</v>
      </c>
      <c r="G2110" s="9">
        <v>259896</v>
      </c>
      <c r="H2110" s="9">
        <f t="shared" si="88"/>
        <v>218400</v>
      </c>
      <c r="I2110" s="28">
        <f>H2110</f>
        <v>218400</v>
      </c>
      <c r="J2110" s="56">
        <v>0</v>
      </c>
      <c r="K2110" s="49">
        <v>218400</v>
      </c>
      <c r="L2110" s="49">
        <v>218400</v>
      </c>
    </row>
    <row r="2111" spans="1:12" ht="24.75" x14ac:dyDescent="0.2">
      <c r="A2111" s="113"/>
      <c r="B2111" s="113"/>
      <c r="C2111" s="113"/>
      <c r="D2111" s="52" t="s">
        <v>1713</v>
      </c>
      <c r="E2111" s="7" t="s">
        <v>17</v>
      </c>
      <c r="F2111" s="9">
        <v>280800</v>
      </c>
      <c r="G2111" s="9">
        <v>334152</v>
      </c>
      <c r="H2111" s="9">
        <f t="shared" si="88"/>
        <v>280800</v>
      </c>
      <c r="I2111" s="28" t="e">
        <f>AVERAGE(#REF!,H2111)</f>
        <v>#REF!</v>
      </c>
      <c r="J2111" s="56">
        <v>61886.639216800002</v>
      </c>
      <c r="K2111" s="49">
        <v>280800</v>
      </c>
      <c r="L2111" s="49">
        <v>280800</v>
      </c>
    </row>
    <row r="2112" spans="1:12" ht="24.75" x14ac:dyDescent="0.2">
      <c r="A2112" s="113"/>
      <c r="B2112" s="113"/>
      <c r="C2112" s="113"/>
      <c r="D2112" s="52" t="s">
        <v>1714</v>
      </c>
      <c r="E2112" s="7" t="s">
        <v>17</v>
      </c>
      <c r="F2112" s="9">
        <v>1110521.3600000001</v>
      </c>
      <c r="G2112" s="9">
        <v>1321520.4184000001</v>
      </c>
      <c r="H2112" s="9">
        <f t="shared" si="88"/>
        <v>1110521.3600000001</v>
      </c>
      <c r="I2112" s="28" t="e">
        <f>AVERAGE(#REF!,H2112)</f>
        <v>#REF!</v>
      </c>
      <c r="J2112" s="56">
        <v>198921.89682920001</v>
      </c>
      <c r="K2112" s="49">
        <v>1110521.3600000001</v>
      </c>
      <c r="L2112" s="49">
        <v>1110521.3600000001</v>
      </c>
    </row>
    <row r="2113" spans="1:12" ht="16.5" customHeight="1" x14ac:dyDescent="0.2">
      <c r="A2113" s="113"/>
      <c r="B2113" s="113"/>
      <c r="C2113" s="113"/>
      <c r="D2113" s="86" t="s">
        <v>81</v>
      </c>
      <c r="E2113" s="87"/>
      <c r="F2113" s="87"/>
      <c r="G2113" s="87"/>
      <c r="H2113" s="87"/>
      <c r="I2113" s="87"/>
      <c r="J2113" s="87"/>
      <c r="K2113" s="87"/>
      <c r="L2113" s="88"/>
    </row>
    <row r="2114" spans="1:12" ht="16.5" x14ac:dyDescent="0.2">
      <c r="A2114" s="113"/>
      <c r="B2114" s="113"/>
      <c r="C2114" s="113"/>
      <c r="D2114" s="8" t="s">
        <v>1650</v>
      </c>
      <c r="E2114" s="77" t="s">
        <v>82</v>
      </c>
      <c r="F2114" s="79">
        <v>300972.9216</v>
      </c>
      <c r="G2114" s="78">
        <v>402400</v>
      </c>
      <c r="H2114" s="79">
        <f>MIN(F2114,G2114)</f>
        <v>300972.9216</v>
      </c>
      <c r="I2114" s="136" t="e">
        <f>AVERAGE(#REF!,H2114)</f>
        <v>#REF!</v>
      </c>
      <c r="J2114" s="138">
        <v>142183.06359999999</v>
      </c>
      <c r="K2114" s="121">
        <v>300972.9216</v>
      </c>
      <c r="L2114" s="121">
        <v>300972.9216</v>
      </c>
    </row>
    <row r="2115" spans="1:12" ht="33" x14ac:dyDescent="0.2">
      <c r="A2115" s="113"/>
      <c r="B2115" s="113"/>
      <c r="C2115" s="113"/>
      <c r="D2115" s="8" t="s">
        <v>1715</v>
      </c>
      <c r="E2115" s="77"/>
      <c r="F2115" s="79">
        <v>0</v>
      </c>
      <c r="G2115" s="78"/>
      <c r="H2115" s="79">
        <v>0</v>
      </c>
      <c r="I2115" s="137"/>
      <c r="J2115" s="138">
        <v>0</v>
      </c>
      <c r="K2115" s="122"/>
      <c r="L2115" s="122"/>
    </row>
    <row r="2116" spans="1:12" ht="24.75" x14ac:dyDescent="0.2">
      <c r="A2116" s="113"/>
      <c r="B2116" s="113"/>
      <c r="C2116" s="113"/>
      <c r="D2116" s="8" t="s">
        <v>119</v>
      </c>
      <c r="E2116" s="77"/>
      <c r="F2116" s="79">
        <v>0</v>
      </c>
      <c r="G2116" s="78"/>
      <c r="H2116" s="79">
        <v>0</v>
      </c>
      <c r="I2116" s="137"/>
      <c r="J2116" s="138">
        <v>0</v>
      </c>
      <c r="K2116" s="122"/>
      <c r="L2116" s="122"/>
    </row>
    <row r="2117" spans="1:12" ht="16.5" x14ac:dyDescent="0.2">
      <c r="A2117" s="113"/>
      <c r="B2117" s="113"/>
      <c r="C2117" s="113"/>
      <c r="D2117" s="8" t="s">
        <v>1716</v>
      </c>
      <c r="E2117" s="77"/>
      <c r="F2117" s="79">
        <v>0</v>
      </c>
      <c r="G2117" s="78"/>
      <c r="H2117" s="79">
        <v>0</v>
      </c>
      <c r="I2117" s="137"/>
      <c r="J2117" s="138">
        <v>0</v>
      </c>
      <c r="K2117" s="122"/>
      <c r="L2117" s="122"/>
    </row>
    <row r="2118" spans="1:12" ht="24.75" x14ac:dyDescent="0.2">
      <c r="A2118" s="113"/>
      <c r="B2118" s="113"/>
      <c r="C2118" s="113"/>
      <c r="D2118" s="8" t="s">
        <v>1652</v>
      </c>
      <c r="E2118" s="77"/>
      <c r="F2118" s="79">
        <v>0</v>
      </c>
      <c r="G2118" s="78"/>
      <c r="H2118" s="79">
        <v>0</v>
      </c>
      <c r="I2118" s="137"/>
      <c r="J2118" s="138">
        <v>0</v>
      </c>
      <c r="K2118" s="122"/>
      <c r="L2118" s="122"/>
    </row>
    <row r="2119" spans="1:12" ht="24.75" x14ac:dyDescent="0.2">
      <c r="A2119" s="113"/>
      <c r="B2119" s="113"/>
      <c r="C2119" s="113"/>
      <c r="D2119" s="8" t="s">
        <v>1653</v>
      </c>
      <c r="E2119" s="77"/>
      <c r="F2119" s="79">
        <v>0</v>
      </c>
      <c r="G2119" s="78"/>
      <c r="H2119" s="79">
        <v>0</v>
      </c>
      <c r="I2119" s="137"/>
      <c r="J2119" s="138">
        <v>0</v>
      </c>
      <c r="K2119" s="122"/>
      <c r="L2119" s="122"/>
    </row>
    <row r="2120" spans="1:12" ht="24.75" x14ac:dyDescent="0.2">
      <c r="A2120" s="113"/>
      <c r="B2120" s="113"/>
      <c r="C2120" s="113"/>
      <c r="D2120" s="8" t="s">
        <v>1717</v>
      </c>
      <c r="E2120" s="77"/>
      <c r="F2120" s="79">
        <v>0</v>
      </c>
      <c r="G2120" s="78"/>
      <c r="H2120" s="79">
        <v>0</v>
      </c>
      <c r="I2120" s="137"/>
      <c r="J2120" s="138">
        <v>0</v>
      </c>
      <c r="K2120" s="122"/>
      <c r="L2120" s="122"/>
    </row>
    <row r="2121" spans="1:12" ht="33" x14ac:dyDescent="0.2">
      <c r="A2121" s="113"/>
      <c r="B2121" s="113"/>
      <c r="C2121" s="113"/>
      <c r="D2121" s="8" t="s">
        <v>1718</v>
      </c>
      <c r="E2121" s="77"/>
      <c r="F2121" s="79">
        <v>0</v>
      </c>
      <c r="G2121" s="78"/>
      <c r="H2121" s="79">
        <v>0</v>
      </c>
      <c r="I2121" s="137"/>
      <c r="J2121" s="138">
        <v>71091.531799999997</v>
      </c>
      <c r="K2121" s="122"/>
      <c r="L2121" s="122"/>
    </row>
    <row r="2122" spans="1:12" ht="24.75" x14ac:dyDescent="0.2">
      <c r="A2122" s="113"/>
      <c r="B2122" s="113"/>
      <c r="C2122" s="113"/>
      <c r="D2122" s="8" t="s">
        <v>1719</v>
      </c>
      <c r="E2122" s="77"/>
      <c r="F2122" s="79">
        <v>0</v>
      </c>
      <c r="G2122" s="78"/>
      <c r="H2122" s="79">
        <v>0</v>
      </c>
      <c r="I2122" s="137"/>
      <c r="J2122" s="138">
        <v>0</v>
      </c>
      <c r="K2122" s="122"/>
      <c r="L2122" s="122"/>
    </row>
    <row r="2123" spans="1:12" ht="16.5" x14ac:dyDescent="0.2">
      <c r="A2123" s="113"/>
      <c r="B2123" s="113"/>
      <c r="C2123" s="113"/>
      <c r="D2123" s="8" t="s">
        <v>1720</v>
      </c>
      <c r="E2123" s="77"/>
      <c r="F2123" s="79">
        <v>0</v>
      </c>
      <c r="G2123" s="78"/>
      <c r="H2123" s="79">
        <v>0</v>
      </c>
      <c r="I2123" s="137"/>
      <c r="J2123" s="138">
        <v>0</v>
      </c>
      <c r="K2123" s="122"/>
      <c r="L2123" s="122"/>
    </row>
    <row r="2124" spans="1:12" ht="24.75" x14ac:dyDescent="0.2">
      <c r="A2124" s="113"/>
      <c r="B2124" s="113"/>
      <c r="C2124" s="113"/>
      <c r="D2124" s="8" t="s">
        <v>1656</v>
      </c>
      <c r="E2124" s="77"/>
      <c r="F2124" s="79">
        <v>0</v>
      </c>
      <c r="G2124" s="78"/>
      <c r="H2124" s="79">
        <v>0</v>
      </c>
      <c r="I2124" s="137"/>
      <c r="J2124" s="138">
        <v>0</v>
      </c>
      <c r="K2124" s="122"/>
      <c r="L2124" s="122"/>
    </row>
    <row r="2125" spans="1:12" ht="41.25" x14ac:dyDescent="0.2">
      <c r="A2125" s="113"/>
      <c r="B2125" s="113"/>
      <c r="C2125" s="113"/>
      <c r="D2125" s="8" t="s">
        <v>1721</v>
      </c>
      <c r="E2125" s="77"/>
      <c r="F2125" s="79">
        <v>0</v>
      </c>
      <c r="G2125" s="78"/>
      <c r="H2125" s="79">
        <v>0</v>
      </c>
      <c r="I2125" s="137"/>
      <c r="J2125" s="138">
        <v>0</v>
      </c>
      <c r="K2125" s="122"/>
      <c r="L2125" s="122"/>
    </row>
    <row r="2126" spans="1:12" ht="24.75" x14ac:dyDescent="0.2">
      <c r="A2126" s="113"/>
      <c r="B2126" s="113"/>
      <c r="C2126" s="113"/>
      <c r="D2126" s="8" t="s">
        <v>1722</v>
      </c>
      <c r="E2126" s="77"/>
      <c r="F2126" s="79">
        <v>0</v>
      </c>
      <c r="G2126" s="78"/>
      <c r="H2126" s="79">
        <v>0</v>
      </c>
      <c r="I2126" s="137"/>
      <c r="J2126" s="138">
        <v>0</v>
      </c>
      <c r="K2126" s="122"/>
      <c r="L2126" s="122"/>
    </row>
    <row r="2127" spans="1:12" ht="24.75" x14ac:dyDescent="0.2">
      <c r="A2127" s="113"/>
      <c r="B2127" s="113"/>
      <c r="C2127" s="113"/>
      <c r="D2127" s="8" t="s">
        <v>99</v>
      </c>
      <c r="E2127" s="77"/>
      <c r="F2127" s="79">
        <v>0</v>
      </c>
      <c r="G2127" s="78"/>
      <c r="H2127" s="79">
        <v>0</v>
      </c>
      <c r="I2127" s="137"/>
      <c r="J2127" s="138">
        <v>0</v>
      </c>
      <c r="K2127" s="122"/>
      <c r="L2127" s="122"/>
    </row>
    <row r="2128" spans="1:12" ht="33" x14ac:dyDescent="0.2">
      <c r="A2128" s="114"/>
      <c r="B2128" s="114"/>
      <c r="C2128" s="114"/>
      <c r="D2128" s="8" t="s">
        <v>1723</v>
      </c>
      <c r="E2128" s="77"/>
      <c r="F2128" s="79">
        <v>0</v>
      </c>
      <c r="G2128" s="78"/>
      <c r="H2128" s="79">
        <v>0</v>
      </c>
      <c r="I2128" s="137"/>
      <c r="J2128" s="138">
        <v>0</v>
      </c>
      <c r="K2128" s="123"/>
      <c r="L2128" s="123"/>
    </row>
    <row r="2129" spans="1:12" ht="26.25" customHeight="1" x14ac:dyDescent="0.2">
      <c r="A2129" s="112">
        <v>10</v>
      </c>
      <c r="B2129" s="112" t="s">
        <v>1724</v>
      </c>
      <c r="C2129" s="112" t="s">
        <v>1725</v>
      </c>
      <c r="D2129" s="86" t="s">
        <v>15</v>
      </c>
      <c r="E2129" s="87"/>
      <c r="F2129" s="87"/>
      <c r="G2129" s="87"/>
      <c r="H2129" s="87"/>
      <c r="I2129" s="87"/>
      <c r="J2129" s="87"/>
      <c r="K2129" s="87"/>
      <c r="L2129" s="88"/>
    </row>
    <row r="2130" spans="1:12" ht="24.75" x14ac:dyDescent="0.2">
      <c r="A2130" s="113"/>
      <c r="B2130" s="113"/>
      <c r="C2130" s="113"/>
      <c r="D2130" s="8" t="s">
        <v>1555</v>
      </c>
      <c r="E2130" s="7" t="s">
        <v>17</v>
      </c>
      <c r="F2130" s="9">
        <v>79610.788566400006</v>
      </c>
      <c r="G2130" s="9">
        <v>94736.838394016013</v>
      </c>
      <c r="H2130" s="9">
        <f>MIN(F2130,G2130)</f>
        <v>79610.788566400006</v>
      </c>
      <c r="I2130" s="28" t="e">
        <f>AVERAGE(#REF!,H2130)</f>
        <v>#REF!</v>
      </c>
      <c r="J2130" s="56">
        <v>57466.3041094</v>
      </c>
      <c r="K2130" s="49">
        <v>79610.788566400006</v>
      </c>
      <c r="L2130" s="49">
        <v>79610.788566400006</v>
      </c>
    </row>
    <row r="2131" spans="1:12" ht="49.5" x14ac:dyDescent="0.2">
      <c r="A2131" s="113"/>
      <c r="B2131" s="113"/>
      <c r="C2131" s="113"/>
      <c r="D2131" s="8" t="s">
        <v>1698</v>
      </c>
      <c r="E2131" s="7" t="s">
        <v>17</v>
      </c>
      <c r="F2131" s="9">
        <v>820560</v>
      </c>
      <c r="G2131" s="9">
        <v>976466.4</v>
      </c>
      <c r="H2131" s="9">
        <f t="shared" ref="H2131:H2155" si="90">MIN(F2131,G2131)</f>
        <v>820560</v>
      </c>
      <c r="I2131" s="28">
        <f>H2131</f>
        <v>820560</v>
      </c>
      <c r="J2131" s="56">
        <v>0</v>
      </c>
      <c r="K2131" s="49">
        <v>820560</v>
      </c>
      <c r="L2131" s="49">
        <v>820560</v>
      </c>
    </row>
    <row r="2132" spans="1:12" ht="33" x14ac:dyDescent="0.2">
      <c r="A2132" s="113"/>
      <c r="B2132" s="113"/>
      <c r="C2132" s="113"/>
      <c r="D2132" s="8" t="s">
        <v>1631</v>
      </c>
      <c r="E2132" s="7" t="s">
        <v>17</v>
      </c>
      <c r="F2132" s="9">
        <v>63361.871664000006</v>
      </c>
      <c r="G2132" s="9">
        <v>75400.627280159999</v>
      </c>
      <c r="H2132" s="9">
        <f t="shared" si="90"/>
        <v>63361.871664000006</v>
      </c>
      <c r="I2132" s="28" t="e">
        <f>AVERAGE(#REF!,H2132)</f>
        <v>#REF!</v>
      </c>
      <c r="J2132" s="56">
        <v>45737.175218999997</v>
      </c>
      <c r="K2132" s="49">
        <v>63361.871664000006</v>
      </c>
      <c r="L2132" s="49">
        <v>63361.871664000006</v>
      </c>
    </row>
    <row r="2133" spans="1:12" ht="16.5" x14ac:dyDescent="0.2">
      <c r="A2133" s="113"/>
      <c r="B2133" s="113"/>
      <c r="C2133" s="113"/>
      <c r="D2133" s="8" t="s">
        <v>1726</v>
      </c>
      <c r="E2133" s="7" t="s">
        <v>17</v>
      </c>
      <c r="F2133" s="9">
        <v>437858.66255040007</v>
      </c>
      <c r="G2133" s="9">
        <v>521051.80843497609</v>
      </c>
      <c r="H2133" s="9">
        <f t="shared" si="90"/>
        <v>437858.66255040007</v>
      </c>
      <c r="I2133" s="28" t="e">
        <f>AVERAGE(#REF!,H2133)</f>
        <v>#REF!</v>
      </c>
      <c r="J2133" s="56">
        <v>316064.1856734</v>
      </c>
      <c r="K2133" s="49">
        <v>437858.66255040007</v>
      </c>
      <c r="L2133" s="49">
        <v>437858.66255040007</v>
      </c>
    </row>
    <row r="2134" spans="1:12" ht="16.5" x14ac:dyDescent="0.2">
      <c r="A2134" s="113"/>
      <c r="B2134" s="113"/>
      <c r="C2134" s="113"/>
      <c r="D2134" s="8" t="s">
        <v>1630</v>
      </c>
      <c r="E2134" s="7" t="s">
        <v>17</v>
      </c>
      <c r="F2134" s="9">
        <v>148504.09159040003</v>
      </c>
      <c r="G2134" s="9">
        <v>176719.86899257603</v>
      </c>
      <c r="H2134" s="9">
        <f t="shared" si="90"/>
        <v>148504.09159040003</v>
      </c>
      <c r="I2134" s="28" t="e">
        <f>AVERAGE(#REF!,H2134)</f>
        <v>#REF!</v>
      </c>
      <c r="J2134" s="56">
        <v>107196.2913884</v>
      </c>
      <c r="K2134" s="49">
        <v>148504.09159040003</v>
      </c>
      <c r="L2134" s="49">
        <v>148504.09159040003</v>
      </c>
    </row>
    <row r="2135" spans="1:12" ht="33" x14ac:dyDescent="0.2">
      <c r="A2135" s="113"/>
      <c r="B2135" s="113"/>
      <c r="C2135" s="113"/>
      <c r="D2135" s="8" t="s">
        <v>1632</v>
      </c>
      <c r="E2135" s="7" t="s">
        <v>17</v>
      </c>
      <c r="F2135" s="9">
        <v>138094.2075968</v>
      </c>
      <c r="G2135" s="9">
        <v>164332.107040192</v>
      </c>
      <c r="H2135" s="9">
        <f t="shared" si="90"/>
        <v>138094.2075968</v>
      </c>
      <c r="I2135" s="28" t="e">
        <f>AVERAGE(#REF!,H2135)</f>
        <v>#REF!</v>
      </c>
      <c r="J2135" s="56">
        <v>99682.013862799999</v>
      </c>
      <c r="K2135" s="49">
        <v>138094.2075968</v>
      </c>
      <c r="L2135" s="49">
        <v>138094.2075968</v>
      </c>
    </row>
    <row r="2136" spans="1:12" ht="33" x14ac:dyDescent="0.2">
      <c r="A2136" s="113"/>
      <c r="B2136" s="113"/>
      <c r="C2136" s="113"/>
      <c r="D2136" s="8" t="s">
        <v>1633</v>
      </c>
      <c r="E2136" s="7" t="s">
        <v>17</v>
      </c>
      <c r="F2136" s="9">
        <v>275575.9103552</v>
      </c>
      <c r="G2136" s="9">
        <v>327935.33332268801</v>
      </c>
      <c r="H2136" s="9">
        <f t="shared" si="90"/>
        <v>275575.9103552</v>
      </c>
      <c r="I2136" s="28" t="e">
        <f>AVERAGE(#REF!,H2136)</f>
        <v>#REF!</v>
      </c>
      <c r="J2136" s="56">
        <v>198921.89682920001</v>
      </c>
      <c r="K2136" s="49">
        <v>275575.9103552</v>
      </c>
      <c r="L2136" s="49">
        <v>275575.9103552</v>
      </c>
    </row>
    <row r="2137" spans="1:12" ht="33" x14ac:dyDescent="0.2">
      <c r="A2137" s="113"/>
      <c r="B2137" s="113"/>
      <c r="C2137" s="113"/>
      <c r="D2137" s="8" t="s">
        <v>1701</v>
      </c>
      <c r="E2137" s="7" t="s">
        <v>17</v>
      </c>
      <c r="F2137" s="9">
        <v>130132.9938272</v>
      </c>
      <c r="G2137" s="9">
        <v>154858.26265436801</v>
      </c>
      <c r="H2137" s="9">
        <f t="shared" si="90"/>
        <v>130132.9938272</v>
      </c>
      <c r="I2137" s="28" t="e">
        <f>AVERAGE(#REF!,H2137)</f>
        <v>#REF!</v>
      </c>
      <c r="J2137" s="56">
        <v>93935.286066199988</v>
      </c>
      <c r="K2137" s="49">
        <v>130132.9938272</v>
      </c>
      <c r="L2137" s="49">
        <v>130132.9938272</v>
      </c>
    </row>
    <row r="2138" spans="1:12" ht="24.75" x14ac:dyDescent="0.2">
      <c r="A2138" s="113"/>
      <c r="B2138" s="113"/>
      <c r="C2138" s="113"/>
      <c r="D2138" s="8" t="s">
        <v>438</v>
      </c>
      <c r="E2138" s="7" t="s">
        <v>17</v>
      </c>
      <c r="F2138" s="9">
        <v>53583.380323199999</v>
      </c>
      <c r="G2138" s="9">
        <v>63764.222584607996</v>
      </c>
      <c r="H2138" s="9">
        <f t="shared" si="90"/>
        <v>53583.380323199999</v>
      </c>
      <c r="I2138" s="28">
        <f>H2138</f>
        <v>53583.380323199999</v>
      </c>
      <c r="J2138" s="56">
        <v>0</v>
      </c>
      <c r="K2138" s="49">
        <v>53583.380323199999</v>
      </c>
      <c r="L2138" s="49">
        <v>53583.380323199999</v>
      </c>
    </row>
    <row r="2139" spans="1:12" ht="24.75" x14ac:dyDescent="0.2">
      <c r="A2139" s="113"/>
      <c r="B2139" s="113"/>
      <c r="C2139" s="113"/>
      <c r="D2139" s="8" t="s">
        <v>1703</v>
      </c>
      <c r="E2139" s="7" t="s">
        <v>17</v>
      </c>
      <c r="F2139" s="9">
        <v>105636.84767999999</v>
      </c>
      <c r="G2139" s="9">
        <v>125707.8487392</v>
      </c>
      <c r="H2139" s="9">
        <f t="shared" si="90"/>
        <v>105636.84767999999</v>
      </c>
      <c r="I2139" s="28" t="e">
        <f>AVERAGE(#REF!,H2139)</f>
        <v>#REF!</v>
      </c>
      <c r="J2139" s="56">
        <v>38678.662582199999</v>
      </c>
      <c r="K2139" s="49">
        <v>105636.84767999999</v>
      </c>
      <c r="L2139" s="49">
        <v>105636.84767999999</v>
      </c>
    </row>
    <row r="2140" spans="1:12" ht="33" x14ac:dyDescent="0.2">
      <c r="A2140" s="113"/>
      <c r="B2140" s="113"/>
      <c r="C2140" s="113"/>
      <c r="D2140" s="8" t="s">
        <v>1636</v>
      </c>
      <c r="E2140" s="7" t="s">
        <v>17</v>
      </c>
      <c r="F2140" s="9">
        <v>130753.59344319999</v>
      </c>
      <c r="G2140" s="9">
        <v>155596.77619740798</v>
      </c>
      <c r="H2140" s="9">
        <f t="shared" si="90"/>
        <v>130753.59344319999</v>
      </c>
      <c r="I2140" s="28" t="e">
        <f>AVERAGE(#REF!,H2140)</f>
        <v>#REF!</v>
      </c>
      <c r="J2140" s="56">
        <v>94383.260102200002</v>
      </c>
      <c r="K2140" s="49">
        <v>130753.59344319999</v>
      </c>
      <c r="L2140" s="49">
        <v>130753.59344319999</v>
      </c>
    </row>
    <row r="2141" spans="1:12" ht="11.25" customHeight="1" x14ac:dyDescent="0.2">
      <c r="A2141" s="113"/>
      <c r="B2141" s="113"/>
      <c r="C2141" s="113"/>
      <c r="D2141" s="8" t="s">
        <v>1704</v>
      </c>
      <c r="E2141" s="7" t="s">
        <v>17</v>
      </c>
      <c r="F2141" s="9">
        <v>79203.351427200003</v>
      </c>
      <c r="G2141" s="9">
        <v>94251.98819836801</v>
      </c>
      <c r="H2141" s="9">
        <f t="shared" si="90"/>
        <v>79203.351427200003</v>
      </c>
      <c r="I2141" s="28" t="e">
        <f>AVERAGE(#REF!,H2141)</f>
        <v>#REF!</v>
      </c>
      <c r="J2141" s="56">
        <v>57172.199416199997</v>
      </c>
      <c r="K2141" s="49">
        <v>79203.351427200003</v>
      </c>
      <c r="L2141" s="49">
        <v>79203.351427200003</v>
      </c>
    </row>
    <row r="2142" spans="1:12" ht="24.75" x14ac:dyDescent="0.2">
      <c r="A2142" s="113"/>
      <c r="B2142" s="113"/>
      <c r="C2142" s="113"/>
      <c r="D2142" s="8" t="s">
        <v>1495</v>
      </c>
      <c r="E2142" s="7" t="s">
        <v>17</v>
      </c>
      <c r="F2142" s="9">
        <v>361310.39817599999</v>
      </c>
      <c r="G2142" s="9">
        <v>429959.37382943998</v>
      </c>
      <c r="H2142" s="9">
        <f t="shared" si="90"/>
        <v>361310.39817599999</v>
      </c>
      <c r="I2142" s="28" t="e">
        <f>AVERAGE(#REF!,H2142)</f>
        <v>#REF!</v>
      </c>
      <c r="J2142" s="56">
        <v>260808.53604599999</v>
      </c>
      <c r="K2142" s="49">
        <v>361310.39817599999</v>
      </c>
      <c r="L2142" s="49">
        <v>361310.39817599999</v>
      </c>
    </row>
    <row r="2143" spans="1:12" ht="24.75" x14ac:dyDescent="0.2">
      <c r="A2143" s="113"/>
      <c r="B2143" s="113"/>
      <c r="C2143" s="113"/>
      <c r="D2143" s="8" t="s">
        <v>1727</v>
      </c>
      <c r="E2143" s="7" t="s">
        <v>17</v>
      </c>
      <c r="F2143" s="9">
        <v>489913.47903680004</v>
      </c>
      <c r="G2143" s="9">
        <v>582997.04005379207</v>
      </c>
      <c r="H2143" s="9">
        <f t="shared" si="90"/>
        <v>489913.47903680004</v>
      </c>
      <c r="I2143" s="28" t="e">
        <f>AVERAGE(#REF!,H2143)</f>
        <v>#REF!</v>
      </c>
      <c r="J2143" s="56">
        <v>353639.46872780001</v>
      </c>
      <c r="K2143" s="49">
        <v>489913.47903680004</v>
      </c>
      <c r="L2143" s="49">
        <v>489913.47903680004</v>
      </c>
    </row>
    <row r="2144" spans="1:12" ht="24.75" x14ac:dyDescent="0.2">
      <c r="A2144" s="113"/>
      <c r="B2144" s="113"/>
      <c r="C2144" s="113"/>
      <c r="D2144" s="8" t="s">
        <v>1640</v>
      </c>
      <c r="E2144" s="7" t="s">
        <v>17</v>
      </c>
      <c r="F2144" s="9">
        <v>489913.47903680004</v>
      </c>
      <c r="G2144" s="9">
        <v>582997.04005379207</v>
      </c>
      <c r="H2144" s="9">
        <f t="shared" si="90"/>
        <v>489913.47903680004</v>
      </c>
      <c r="I2144" s="28">
        <f>H2144</f>
        <v>489913.47903680004</v>
      </c>
      <c r="J2144" s="56">
        <v>0</v>
      </c>
      <c r="K2144" s="49">
        <v>489913.47903680004</v>
      </c>
      <c r="L2144" s="49">
        <v>489913.47903680004</v>
      </c>
    </row>
    <row r="2145" spans="1:12" ht="33" x14ac:dyDescent="0.2">
      <c r="A2145" s="113"/>
      <c r="B2145" s="113"/>
      <c r="C2145" s="113"/>
      <c r="D2145" s="8" t="s">
        <v>1728</v>
      </c>
      <c r="E2145" s="7" t="s">
        <v>17</v>
      </c>
      <c r="F2145" s="9">
        <v>99511.799296000012</v>
      </c>
      <c r="G2145" s="9">
        <v>118419.04116224001</v>
      </c>
      <c r="H2145" s="9">
        <f t="shared" si="90"/>
        <v>99511.799296000012</v>
      </c>
      <c r="I2145" s="28">
        <f>H2145</f>
        <v>99511.799296000012</v>
      </c>
      <c r="J2145" s="56">
        <v>0</v>
      </c>
      <c r="K2145" s="49">
        <v>99511.799296000012</v>
      </c>
      <c r="L2145" s="49">
        <v>99511.799296000012</v>
      </c>
    </row>
    <row r="2146" spans="1:12" ht="33" x14ac:dyDescent="0.2">
      <c r="A2146" s="113"/>
      <c r="B2146" s="113"/>
      <c r="C2146" s="113"/>
      <c r="D2146" s="8" t="s">
        <v>1708</v>
      </c>
      <c r="E2146" s="7" t="s">
        <v>17</v>
      </c>
      <c r="F2146" s="9">
        <v>2555259.2000000002</v>
      </c>
      <c r="G2146" s="9">
        <v>3040758.4480000003</v>
      </c>
      <c r="H2146" s="9">
        <f t="shared" si="90"/>
        <v>2555259.2000000002</v>
      </c>
      <c r="I2146" s="28" t="e">
        <f>AVERAGE(#REF!,H2146)</f>
        <v>#REF!</v>
      </c>
      <c r="J2146" s="56">
        <v>303908.50759220001</v>
      </c>
      <c r="K2146" s="49">
        <v>2555259.2000000002</v>
      </c>
      <c r="L2146" s="49">
        <v>2555259.2000000002</v>
      </c>
    </row>
    <row r="2147" spans="1:12" ht="24.75" x14ac:dyDescent="0.2">
      <c r="A2147" s="113"/>
      <c r="B2147" s="113"/>
      <c r="C2147" s="113"/>
      <c r="D2147" s="8" t="s">
        <v>1643</v>
      </c>
      <c r="E2147" s="7" t="s">
        <v>17</v>
      </c>
      <c r="F2147" s="9">
        <v>221991.18090239997</v>
      </c>
      <c r="G2147" s="9">
        <v>264169.50527385599</v>
      </c>
      <c r="H2147" s="9">
        <f t="shared" si="90"/>
        <v>221991.18090239997</v>
      </c>
      <c r="I2147" s="28" t="e">
        <f>AVERAGE(#REF!,H2147)</f>
        <v>#REF!</v>
      </c>
      <c r="J2147" s="56">
        <v>160242.26039039998</v>
      </c>
      <c r="K2147" s="49">
        <v>221991.18090239997</v>
      </c>
      <c r="L2147" s="49">
        <v>221991.18090239997</v>
      </c>
    </row>
    <row r="2148" spans="1:12" ht="41.25" x14ac:dyDescent="0.2">
      <c r="A2148" s="113"/>
      <c r="B2148" s="113"/>
      <c r="C2148" s="113"/>
      <c r="D2148" s="8" t="s">
        <v>1644</v>
      </c>
      <c r="E2148" s="7" t="s">
        <v>17</v>
      </c>
      <c r="F2148" s="9">
        <v>905828.56</v>
      </c>
      <c r="G2148" s="9">
        <v>1077935.9864000001</v>
      </c>
      <c r="H2148" s="9">
        <f t="shared" si="90"/>
        <v>905828.56</v>
      </c>
      <c r="I2148" s="28" t="e">
        <f>AVERAGE(#REF!,H2148)</f>
        <v>#REF!</v>
      </c>
      <c r="J2148" s="56">
        <v>61886.639216800002</v>
      </c>
      <c r="K2148" s="49">
        <v>905828.56</v>
      </c>
      <c r="L2148" s="49">
        <v>905828.56</v>
      </c>
    </row>
    <row r="2149" spans="1:12" ht="33" x14ac:dyDescent="0.2">
      <c r="A2149" s="113"/>
      <c r="B2149" s="113"/>
      <c r="C2149" s="113"/>
      <c r="D2149" s="8" t="s">
        <v>1709</v>
      </c>
      <c r="E2149" s="7" t="s">
        <v>17</v>
      </c>
      <c r="F2149" s="9">
        <v>44001.861904000005</v>
      </c>
      <c r="G2149" s="9">
        <v>52362.215665760006</v>
      </c>
      <c r="H2149" s="9">
        <f t="shared" si="90"/>
        <v>44001.861904000005</v>
      </c>
      <c r="I2149" s="28" t="e">
        <f>AVERAGE(#REF!,H2149)</f>
        <v>#REF!</v>
      </c>
      <c r="J2149" s="56">
        <v>31762.333009000002</v>
      </c>
      <c r="K2149" s="49">
        <v>44001.861904000005</v>
      </c>
      <c r="L2149" s="49">
        <v>44001.861904000005</v>
      </c>
    </row>
    <row r="2150" spans="1:12" ht="16.5" x14ac:dyDescent="0.2">
      <c r="A2150" s="113"/>
      <c r="B2150" s="113"/>
      <c r="C2150" s="113"/>
      <c r="D2150" s="8" t="s">
        <v>1710</v>
      </c>
      <c r="E2150" s="7" t="s">
        <v>17</v>
      </c>
      <c r="F2150" s="9">
        <v>371060.56</v>
      </c>
      <c r="G2150" s="9">
        <v>441562.06640000001</v>
      </c>
      <c r="H2150" s="9">
        <f t="shared" si="90"/>
        <v>371060.56</v>
      </c>
      <c r="I2150" s="28">
        <f>H2150</f>
        <v>371060.56</v>
      </c>
      <c r="J2150" s="56">
        <v>0</v>
      </c>
      <c r="K2150" s="49">
        <v>371060.56</v>
      </c>
      <c r="L2150" s="49">
        <v>371060.56</v>
      </c>
    </row>
    <row r="2151" spans="1:12" ht="24.75" x14ac:dyDescent="0.2">
      <c r="A2151" s="113"/>
      <c r="B2151" s="113"/>
      <c r="C2151" s="113"/>
      <c r="D2151" s="8" t="s">
        <v>1711</v>
      </c>
      <c r="E2151" s="7" t="s">
        <v>17</v>
      </c>
      <c r="F2151" s="9">
        <v>421018.82688320003</v>
      </c>
      <c r="G2151" s="9">
        <v>501012.40399100806</v>
      </c>
      <c r="H2151" s="9">
        <f t="shared" si="90"/>
        <v>421018.82688320003</v>
      </c>
      <c r="I2151" s="28" t="e">
        <f>AVERAGE(#REF!,H2151)</f>
        <v>#REF!</v>
      </c>
      <c r="J2151" s="56">
        <v>303908.50759220001</v>
      </c>
      <c r="K2151" s="49">
        <v>421018.82688320003</v>
      </c>
      <c r="L2151" s="49">
        <v>421018.82688320003</v>
      </c>
    </row>
    <row r="2152" spans="1:12" ht="24.75" x14ac:dyDescent="0.2">
      <c r="A2152" s="113"/>
      <c r="B2152" s="113"/>
      <c r="C2152" s="113"/>
      <c r="D2152" s="8" t="s">
        <v>1729</v>
      </c>
      <c r="E2152" s="7" t="s">
        <v>17</v>
      </c>
      <c r="F2152" s="9">
        <v>85734.487820800015</v>
      </c>
      <c r="G2152" s="9">
        <v>102024.04050675202</v>
      </c>
      <c r="H2152" s="9">
        <f t="shared" si="90"/>
        <v>85734.487820800015</v>
      </c>
      <c r="I2152" s="28" t="e">
        <f>AVERAGE(#REF!,H2152)</f>
        <v>#REF!</v>
      </c>
      <c r="J2152" s="56">
        <v>1388032.942697</v>
      </c>
      <c r="K2152" s="49">
        <v>85734.487820800015</v>
      </c>
      <c r="L2152" s="49">
        <v>85734.487820800015</v>
      </c>
    </row>
    <row r="2153" spans="1:12" ht="24.75" x14ac:dyDescent="0.2">
      <c r="A2153" s="113"/>
      <c r="B2153" s="113"/>
      <c r="C2153" s="113"/>
      <c r="D2153" s="52" t="s">
        <v>1730</v>
      </c>
      <c r="E2153" s="7" t="s">
        <v>17</v>
      </c>
      <c r="F2153" s="9">
        <v>716661.92</v>
      </c>
      <c r="G2153" s="9">
        <v>852827.68480000005</v>
      </c>
      <c r="H2153" s="9">
        <f t="shared" si="90"/>
        <v>716661.92</v>
      </c>
      <c r="I2153" s="28">
        <f>H2153</f>
        <v>716661.92</v>
      </c>
      <c r="J2153" s="56">
        <v>0</v>
      </c>
      <c r="K2153" s="49">
        <v>716661.92</v>
      </c>
      <c r="L2153" s="49">
        <v>716661.92</v>
      </c>
    </row>
    <row r="2154" spans="1:12" ht="16.5" x14ac:dyDescent="0.2">
      <c r="A2154" s="113"/>
      <c r="B2154" s="113"/>
      <c r="C2154" s="113"/>
      <c r="D2154" s="52" t="s">
        <v>1648</v>
      </c>
      <c r="E2154" s="7" t="s">
        <v>17</v>
      </c>
      <c r="F2154" s="9">
        <v>1283360</v>
      </c>
      <c r="G2154" s="9">
        <v>1527198.4</v>
      </c>
      <c r="H2154" s="9">
        <f t="shared" si="90"/>
        <v>1283360</v>
      </c>
      <c r="I2154" s="28">
        <f>H2154</f>
        <v>1283360</v>
      </c>
      <c r="J2154" s="56">
        <v>0</v>
      </c>
      <c r="K2154" s="49">
        <v>1283360</v>
      </c>
      <c r="L2154" s="49">
        <v>1283360</v>
      </c>
    </row>
    <row r="2155" spans="1:12" ht="24.75" x14ac:dyDescent="0.2">
      <c r="A2155" s="113"/>
      <c r="B2155" s="113"/>
      <c r="C2155" s="113"/>
      <c r="D2155" s="52" t="s">
        <v>1649</v>
      </c>
      <c r="E2155" s="7" t="s">
        <v>17</v>
      </c>
      <c r="F2155" s="9">
        <v>602056</v>
      </c>
      <c r="G2155" s="9">
        <v>716446.64</v>
      </c>
      <c r="H2155" s="9">
        <f t="shared" si="90"/>
        <v>602056</v>
      </c>
      <c r="I2155" s="28">
        <f>H2155</f>
        <v>602056</v>
      </c>
      <c r="J2155" s="56">
        <v>0</v>
      </c>
      <c r="K2155" s="49">
        <v>602056</v>
      </c>
      <c r="L2155" s="49">
        <v>602056</v>
      </c>
    </row>
    <row r="2156" spans="1:12" ht="16.5" customHeight="1" x14ac:dyDescent="0.2">
      <c r="A2156" s="113"/>
      <c r="B2156" s="113"/>
      <c r="C2156" s="113"/>
      <c r="D2156" s="86" t="s">
        <v>81</v>
      </c>
      <c r="E2156" s="87"/>
      <c r="F2156" s="87"/>
      <c r="G2156" s="87"/>
      <c r="H2156" s="87"/>
      <c r="I2156" s="87"/>
      <c r="J2156" s="87"/>
      <c r="K2156" s="87"/>
      <c r="L2156" s="88"/>
    </row>
    <row r="2157" spans="1:12" ht="16.5" x14ac:dyDescent="0.2">
      <c r="A2157" s="113"/>
      <c r="B2157" s="113"/>
      <c r="C2157" s="113"/>
      <c r="D2157" s="8" t="s">
        <v>1650</v>
      </c>
      <c r="E2157" s="77" t="s">
        <v>82</v>
      </c>
      <c r="F2157" s="79">
        <v>300972.9216</v>
      </c>
      <c r="G2157" s="78">
        <v>456008</v>
      </c>
      <c r="H2157" s="79">
        <f>MIN(F2157,G2157)</f>
        <v>300972.9216</v>
      </c>
      <c r="I2157" s="136" t="e">
        <f>AVERAGE(#REF!,H2157)</f>
        <v>#REF!</v>
      </c>
      <c r="J2157" s="138">
        <v>142183.06359999999</v>
      </c>
      <c r="K2157" s="121">
        <v>300972.9216</v>
      </c>
      <c r="L2157" s="121">
        <v>300972.9216</v>
      </c>
    </row>
    <row r="2158" spans="1:12" ht="33" x14ac:dyDescent="0.2">
      <c r="A2158" s="113"/>
      <c r="B2158" s="113"/>
      <c r="C2158" s="113"/>
      <c r="D2158" s="8" t="s">
        <v>1715</v>
      </c>
      <c r="E2158" s="77"/>
      <c r="F2158" s="79">
        <v>0</v>
      </c>
      <c r="G2158" s="78"/>
      <c r="H2158" s="79">
        <v>0</v>
      </c>
      <c r="I2158" s="137"/>
      <c r="J2158" s="138">
        <v>0</v>
      </c>
      <c r="K2158" s="122"/>
      <c r="L2158" s="122"/>
    </row>
    <row r="2159" spans="1:12" ht="24.75" x14ac:dyDescent="0.2">
      <c r="A2159" s="113"/>
      <c r="B2159" s="113"/>
      <c r="C2159" s="113"/>
      <c r="D2159" s="8" t="s">
        <v>788</v>
      </c>
      <c r="E2159" s="77"/>
      <c r="F2159" s="79">
        <v>0</v>
      </c>
      <c r="G2159" s="78"/>
      <c r="H2159" s="79">
        <v>0</v>
      </c>
      <c r="I2159" s="137"/>
      <c r="J2159" s="138">
        <v>0</v>
      </c>
      <c r="K2159" s="122"/>
      <c r="L2159" s="122"/>
    </row>
    <row r="2160" spans="1:12" ht="24.75" x14ac:dyDescent="0.2">
      <c r="A2160" s="113"/>
      <c r="B2160" s="113"/>
      <c r="C2160" s="113"/>
      <c r="D2160" s="8" t="s">
        <v>119</v>
      </c>
      <c r="E2160" s="77"/>
      <c r="F2160" s="79">
        <v>0</v>
      </c>
      <c r="G2160" s="78"/>
      <c r="H2160" s="79">
        <v>0</v>
      </c>
      <c r="I2160" s="137"/>
      <c r="J2160" s="138">
        <v>0</v>
      </c>
      <c r="K2160" s="122"/>
      <c r="L2160" s="122"/>
    </row>
    <row r="2161" spans="1:12" ht="16.5" x14ac:dyDescent="0.2">
      <c r="A2161" s="113"/>
      <c r="B2161" s="113"/>
      <c r="C2161" s="113"/>
      <c r="D2161" s="8" t="s">
        <v>1716</v>
      </c>
      <c r="E2161" s="77"/>
      <c r="F2161" s="79">
        <v>0</v>
      </c>
      <c r="G2161" s="78"/>
      <c r="H2161" s="79">
        <v>0</v>
      </c>
      <c r="I2161" s="137"/>
      <c r="J2161" s="138">
        <v>0</v>
      </c>
      <c r="K2161" s="122"/>
      <c r="L2161" s="122"/>
    </row>
    <row r="2162" spans="1:12" ht="24.75" x14ac:dyDescent="0.2">
      <c r="A2162" s="113"/>
      <c r="B2162" s="113"/>
      <c r="C2162" s="113"/>
      <c r="D2162" s="8" t="s">
        <v>1652</v>
      </c>
      <c r="E2162" s="77"/>
      <c r="F2162" s="79">
        <v>0</v>
      </c>
      <c r="G2162" s="78"/>
      <c r="H2162" s="79">
        <v>0</v>
      </c>
      <c r="I2162" s="137"/>
      <c r="J2162" s="138">
        <v>0</v>
      </c>
      <c r="K2162" s="122"/>
      <c r="L2162" s="122"/>
    </row>
    <row r="2163" spans="1:12" ht="24.75" x14ac:dyDescent="0.2">
      <c r="A2163" s="113"/>
      <c r="B2163" s="113"/>
      <c r="C2163" s="113"/>
      <c r="D2163" s="8" t="s">
        <v>1653</v>
      </c>
      <c r="E2163" s="77"/>
      <c r="F2163" s="79">
        <v>0</v>
      </c>
      <c r="G2163" s="78"/>
      <c r="H2163" s="79">
        <v>0</v>
      </c>
      <c r="I2163" s="137"/>
      <c r="J2163" s="138">
        <v>0</v>
      </c>
      <c r="K2163" s="122"/>
      <c r="L2163" s="122"/>
    </row>
    <row r="2164" spans="1:12" ht="24.75" x14ac:dyDescent="0.2">
      <c r="A2164" s="113"/>
      <c r="B2164" s="113"/>
      <c r="C2164" s="113"/>
      <c r="D2164" s="8" t="s">
        <v>1717</v>
      </c>
      <c r="E2164" s="77"/>
      <c r="F2164" s="79">
        <v>0</v>
      </c>
      <c r="G2164" s="78"/>
      <c r="H2164" s="79">
        <v>0</v>
      </c>
      <c r="I2164" s="137"/>
      <c r="J2164" s="138">
        <v>0</v>
      </c>
      <c r="K2164" s="122"/>
      <c r="L2164" s="122"/>
    </row>
    <row r="2165" spans="1:12" ht="33" x14ac:dyDescent="0.2">
      <c r="A2165" s="113"/>
      <c r="B2165" s="113"/>
      <c r="C2165" s="113"/>
      <c r="D2165" s="8" t="s">
        <v>1718</v>
      </c>
      <c r="E2165" s="77"/>
      <c r="F2165" s="79">
        <v>0</v>
      </c>
      <c r="G2165" s="78"/>
      <c r="H2165" s="79">
        <v>0</v>
      </c>
      <c r="I2165" s="137"/>
      <c r="J2165" s="138">
        <v>0</v>
      </c>
      <c r="K2165" s="122"/>
      <c r="L2165" s="122"/>
    </row>
    <row r="2166" spans="1:12" ht="24.75" x14ac:dyDescent="0.2">
      <c r="A2166" s="113"/>
      <c r="B2166" s="113"/>
      <c r="C2166" s="113"/>
      <c r="D2166" s="8" t="s">
        <v>1731</v>
      </c>
      <c r="E2166" s="77"/>
      <c r="F2166" s="79">
        <v>0</v>
      </c>
      <c r="G2166" s="78"/>
      <c r="H2166" s="79">
        <v>0</v>
      </c>
      <c r="I2166" s="137"/>
      <c r="J2166" s="138">
        <v>0</v>
      </c>
      <c r="K2166" s="122"/>
      <c r="L2166" s="122"/>
    </row>
    <row r="2167" spans="1:12" ht="24.75" x14ac:dyDescent="0.2">
      <c r="A2167" s="113"/>
      <c r="B2167" s="113"/>
      <c r="C2167" s="113"/>
      <c r="D2167" s="8" t="s">
        <v>1719</v>
      </c>
      <c r="E2167" s="77"/>
      <c r="F2167" s="79">
        <v>0</v>
      </c>
      <c r="G2167" s="78"/>
      <c r="H2167" s="79">
        <v>0</v>
      </c>
      <c r="I2167" s="137"/>
      <c r="J2167" s="138">
        <v>0</v>
      </c>
      <c r="K2167" s="122"/>
      <c r="L2167" s="122"/>
    </row>
    <row r="2168" spans="1:12" ht="16.5" x14ac:dyDescent="0.2">
      <c r="A2168" s="113"/>
      <c r="B2168" s="113"/>
      <c r="C2168" s="113"/>
      <c r="D2168" s="8" t="s">
        <v>1720</v>
      </c>
      <c r="E2168" s="77"/>
      <c r="F2168" s="79">
        <v>0</v>
      </c>
      <c r="G2168" s="78"/>
      <c r="H2168" s="79">
        <v>0</v>
      </c>
      <c r="I2168" s="137"/>
      <c r="J2168" s="138">
        <v>0</v>
      </c>
      <c r="K2168" s="122"/>
      <c r="L2168" s="122"/>
    </row>
    <row r="2169" spans="1:12" ht="24.75" x14ac:dyDescent="0.2">
      <c r="A2169" s="113"/>
      <c r="B2169" s="113"/>
      <c r="C2169" s="113"/>
      <c r="D2169" s="8" t="s">
        <v>1656</v>
      </c>
      <c r="E2169" s="77"/>
      <c r="F2169" s="79">
        <v>0</v>
      </c>
      <c r="G2169" s="78"/>
      <c r="H2169" s="79">
        <v>0</v>
      </c>
      <c r="I2169" s="137"/>
      <c r="J2169" s="138">
        <v>0</v>
      </c>
      <c r="K2169" s="122"/>
      <c r="L2169" s="122"/>
    </row>
    <row r="2170" spans="1:12" ht="41.25" x14ac:dyDescent="0.2">
      <c r="A2170" s="113"/>
      <c r="B2170" s="113"/>
      <c r="C2170" s="113"/>
      <c r="D2170" s="8" t="s">
        <v>1721</v>
      </c>
      <c r="E2170" s="77"/>
      <c r="F2170" s="79">
        <v>0</v>
      </c>
      <c r="G2170" s="78"/>
      <c r="H2170" s="79">
        <v>0</v>
      </c>
      <c r="I2170" s="137"/>
      <c r="J2170" s="138">
        <v>0</v>
      </c>
      <c r="K2170" s="122"/>
      <c r="L2170" s="122"/>
    </row>
    <row r="2171" spans="1:12" ht="24.75" x14ac:dyDescent="0.2">
      <c r="A2171" s="113"/>
      <c r="B2171" s="113"/>
      <c r="C2171" s="113"/>
      <c r="D2171" s="8" t="s">
        <v>1722</v>
      </c>
      <c r="E2171" s="77"/>
      <c r="F2171" s="79">
        <v>0</v>
      </c>
      <c r="G2171" s="78"/>
      <c r="H2171" s="79">
        <v>0</v>
      </c>
      <c r="I2171" s="137"/>
      <c r="J2171" s="138">
        <v>0</v>
      </c>
      <c r="K2171" s="122"/>
      <c r="L2171" s="122"/>
    </row>
    <row r="2172" spans="1:12" ht="24.75" x14ac:dyDescent="0.2">
      <c r="A2172" s="113"/>
      <c r="B2172" s="113"/>
      <c r="C2172" s="113"/>
      <c r="D2172" s="8" t="s">
        <v>99</v>
      </c>
      <c r="E2172" s="77"/>
      <c r="F2172" s="79">
        <v>0</v>
      </c>
      <c r="G2172" s="78"/>
      <c r="H2172" s="79">
        <v>0</v>
      </c>
      <c r="I2172" s="137"/>
      <c r="J2172" s="138">
        <v>0</v>
      </c>
      <c r="K2172" s="122"/>
      <c r="L2172" s="122"/>
    </row>
    <row r="2173" spans="1:12" ht="33" x14ac:dyDescent="0.2">
      <c r="A2173" s="114"/>
      <c r="B2173" s="114"/>
      <c r="C2173" s="114"/>
      <c r="D2173" s="8" t="s">
        <v>1723</v>
      </c>
      <c r="E2173" s="77"/>
      <c r="F2173" s="79">
        <v>0</v>
      </c>
      <c r="G2173" s="78"/>
      <c r="H2173" s="79">
        <v>0</v>
      </c>
      <c r="I2173" s="137"/>
      <c r="J2173" s="138">
        <v>0</v>
      </c>
      <c r="K2173" s="123"/>
      <c r="L2173" s="123"/>
    </row>
    <row r="2174" spans="1:12" ht="20.25" customHeight="1" x14ac:dyDescent="0.2">
      <c r="A2174" s="112">
        <v>11</v>
      </c>
      <c r="B2174" s="112" t="s">
        <v>1732</v>
      </c>
      <c r="C2174" s="112" t="s">
        <v>1733</v>
      </c>
      <c r="D2174" s="86" t="s">
        <v>15</v>
      </c>
      <c r="E2174" s="87"/>
      <c r="F2174" s="87"/>
      <c r="G2174" s="87"/>
      <c r="H2174" s="87"/>
      <c r="I2174" s="87"/>
      <c r="J2174" s="87"/>
      <c r="K2174" s="87"/>
      <c r="L2174" s="88"/>
    </row>
    <row r="2175" spans="1:12" ht="16.5" x14ac:dyDescent="0.2">
      <c r="A2175" s="113"/>
      <c r="B2175" s="113"/>
      <c r="C2175" s="113"/>
      <c r="D2175" s="8" t="s">
        <v>1734</v>
      </c>
      <c r="E2175" s="7" t="s">
        <v>17</v>
      </c>
      <c r="F2175" s="9">
        <v>358800</v>
      </c>
      <c r="G2175" s="9">
        <v>426972</v>
      </c>
      <c r="H2175" s="9">
        <f>MIN(F2175,G2175)</f>
        <v>358800</v>
      </c>
      <c r="I2175" s="28">
        <f>H2175</f>
        <v>358800</v>
      </c>
      <c r="J2175" s="56">
        <v>0</v>
      </c>
      <c r="K2175" s="49">
        <v>358800</v>
      </c>
      <c r="L2175" s="49">
        <v>358800</v>
      </c>
    </row>
    <row r="2176" spans="1:12" ht="16.5" x14ac:dyDescent="0.2">
      <c r="A2176" s="113"/>
      <c r="B2176" s="113"/>
      <c r="C2176" s="113"/>
      <c r="D2176" s="8" t="s">
        <v>1735</v>
      </c>
      <c r="E2176" s="7" t="s">
        <v>17</v>
      </c>
      <c r="F2176" s="9">
        <v>374400</v>
      </c>
      <c r="G2176" s="9">
        <v>445536</v>
      </c>
      <c r="H2176" s="9">
        <f t="shared" ref="H2176:H2182" si="91">MIN(F2176,G2176)</f>
        <v>374400</v>
      </c>
      <c r="I2176" s="28">
        <f t="shared" ref="I2176:I2182" si="92">H2176</f>
        <v>374400</v>
      </c>
      <c r="J2176" s="56">
        <v>0</v>
      </c>
      <c r="K2176" s="49">
        <v>374400</v>
      </c>
      <c r="L2176" s="49">
        <v>374400</v>
      </c>
    </row>
    <row r="2177" spans="1:12" ht="24.75" x14ac:dyDescent="0.2">
      <c r="A2177" s="113"/>
      <c r="B2177" s="113"/>
      <c r="C2177" s="113"/>
      <c r="D2177" s="8" t="s">
        <v>1736</v>
      </c>
      <c r="E2177" s="7" t="s">
        <v>17</v>
      </c>
      <c r="F2177" s="9">
        <v>83200</v>
      </c>
      <c r="G2177" s="9">
        <v>99008</v>
      </c>
      <c r="H2177" s="9">
        <f t="shared" si="91"/>
        <v>83200</v>
      </c>
      <c r="I2177" s="28">
        <f t="shared" si="92"/>
        <v>83200</v>
      </c>
      <c r="J2177" s="56">
        <v>0</v>
      </c>
      <c r="K2177" s="49">
        <v>83200</v>
      </c>
      <c r="L2177" s="49">
        <v>83200</v>
      </c>
    </row>
    <row r="2178" spans="1:12" ht="24.75" x14ac:dyDescent="0.2">
      <c r="A2178" s="113"/>
      <c r="B2178" s="113"/>
      <c r="C2178" s="113"/>
      <c r="D2178" s="8" t="s">
        <v>1737</v>
      </c>
      <c r="E2178" s="7" t="s">
        <v>17</v>
      </c>
      <c r="F2178" s="9">
        <v>93600</v>
      </c>
      <c r="G2178" s="9">
        <v>111384</v>
      </c>
      <c r="H2178" s="9">
        <f t="shared" si="91"/>
        <v>93600</v>
      </c>
      <c r="I2178" s="28">
        <f t="shared" si="92"/>
        <v>93600</v>
      </c>
      <c r="J2178" s="56">
        <v>0</v>
      </c>
      <c r="K2178" s="49">
        <v>93600</v>
      </c>
      <c r="L2178" s="49">
        <v>93600</v>
      </c>
    </row>
    <row r="2179" spans="1:12" ht="16.5" x14ac:dyDescent="0.2">
      <c r="A2179" s="113"/>
      <c r="B2179" s="113"/>
      <c r="C2179" s="113"/>
      <c r="D2179" s="8" t="s">
        <v>1738</v>
      </c>
      <c r="E2179" s="7" t="s">
        <v>17</v>
      </c>
      <c r="F2179" s="9">
        <v>362856</v>
      </c>
      <c r="G2179" s="9">
        <v>431798.64</v>
      </c>
      <c r="H2179" s="9">
        <f t="shared" si="91"/>
        <v>362856</v>
      </c>
      <c r="I2179" s="28">
        <f t="shared" si="92"/>
        <v>362856</v>
      </c>
      <c r="J2179" s="56">
        <v>0</v>
      </c>
      <c r="K2179" s="49">
        <v>362856</v>
      </c>
      <c r="L2179" s="49">
        <v>362856</v>
      </c>
    </row>
    <row r="2180" spans="1:12" ht="24.75" x14ac:dyDescent="0.2">
      <c r="A2180" s="113"/>
      <c r="B2180" s="113"/>
      <c r="C2180" s="113"/>
      <c r="D2180" s="8" t="s">
        <v>1739</v>
      </c>
      <c r="E2180" s="7" t="s">
        <v>17</v>
      </c>
      <c r="F2180" s="9">
        <v>115440</v>
      </c>
      <c r="G2180" s="9">
        <v>137373.6</v>
      </c>
      <c r="H2180" s="9">
        <f t="shared" si="91"/>
        <v>115440</v>
      </c>
      <c r="I2180" s="28">
        <f t="shared" si="92"/>
        <v>115440</v>
      </c>
      <c r="J2180" s="56">
        <v>0</v>
      </c>
      <c r="K2180" s="49">
        <v>115440</v>
      </c>
      <c r="L2180" s="49">
        <v>115440</v>
      </c>
    </row>
    <row r="2181" spans="1:12" ht="16.5" x14ac:dyDescent="0.2">
      <c r="A2181" s="113"/>
      <c r="B2181" s="113"/>
      <c r="C2181" s="113"/>
      <c r="D2181" s="8" t="s">
        <v>1740</v>
      </c>
      <c r="E2181" s="7" t="s">
        <v>17</v>
      </c>
      <c r="F2181" s="9">
        <v>93600</v>
      </c>
      <c r="G2181" s="9">
        <v>111384</v>
      </c>
      <c r="H2181" s="9">
        <f t="shared" si="91"/>
        <v>93600</v>
      </c>
      <c r="I2181" s="28">
        <f t="shared" si="92"/>
        <v>93600</v>
      </c>
      <c r="J2181" s="56">
        <v>0</v>
      </c>
      <c r="K2181" s="49">
        <v>93600</v>
      </c>
      <c r="L2181" s="49">
        <v>93600</v>
      </c>
    </row>
    <row r="2182" spans="1:12" ht="24.75" x14ac:dyDescent="0.2">
      <c r="A2182" s="113"/>
      <c r="B2182" s="113"/>
      <c r="C2182" s="113"/>
      <c r="D2182" s="8" t="s">
        <v>1741</v>
      </c>
      <c r="E2182" s="7" t="s">
        <v>17</v>
      </c>
      <c r="F2182" s="9">
        <v>83200</v>
      </c>
      <c r="G2182" s="9">
        <v>99008</v>
      </c>
      <c r="H2182" s="9">
        <f t="shared" si="91"/>
        <v>83200</v>
      </c>
      <c r="I2182" s="28">
        <f t="shared" si="92"/>
        <v>83200</v>
      </c>
      <c r="J2182" s="56">
        <v>0</v>
      </c>
      <c r="K2182" s="49">
        <v>83200</v>
      </c>
      <c r="L2182" s="49">
        <v>83200</v>
      </c>
    </row>
    <row r="2183" spans="1:12" ht="16.5" customHeight="1" x14ac:dyDescent="0.2">
      <c r="A2183" s="113"/>
      <c r="B2183" s="113"/>
      <c r="C2183" s="113"/>
      <c r="D2183" s="86" t="s">
        <v>81</v>
      </c>
      <c r="E2183" s="87"/>
      <c r="F2183" s="87"/>
      <c r="G2183" s="87"/>
      <c r="H2183" s="87"/>
      <c r="I2183" s="87"/>
      <c r="J2183" s="87"/>
      <c r="K2183" s="87"/>
      <c r="L2183" s="88"/>
    </row>
    <row r="2184" spans="1:12" ht="24.75" x14ac:dyDescent="0.2">
      <c r="A2184" s="113"/>
      <c r="B2184" s="113"/>
      <c r="C2184" s="113"/>
      <c r="D2184" s="8" t="s">
        <v>788</v>
      </c>
      <c r="E2184" s="77" t="s">
        <v>82</v>
      </c>
      <c r="F2184" s="79">
        <v>139880</v>
      </c>
      <c r="G2184" s="78">
        <v>130043</v>
      </c>
      <c r="H2184" s="79">
        <f>MIN(F2184,G2184)</f>
        <v>130043</v>
      </c>
      <c r="I2184" s="136">
        <f>H2184</f>
        <v>130043</v>
      </c>
      <c r="J2184" s="138">
        <v>0</v>
      </c>
      <c r="K2184" s="121">
        <v>130043</v>
      </c>
      <c r="L2184" s="121">
        <v>130043</v>
      </c>
    </row>
    <row r="2185" spans="1:12" ht="16.5" x14ac:dyDescent="0.2">
      <c r="A2185" s="113"/>
      <c r="B2185" s="113"/>
      <c r="C2185" s="113"/>
      <c r="D2185" s="8" t="s">
        <v>1742</v>
      </c>
      <c r="E2185" s="77"/>
      <c r="F2185" s="79">
        <v>0</v>
      </c>
      <c r="G2185" s="78"/>
      <c r="H2185" s="79">
        <v>0</v>
      </c>
      <c r="I2185" s="137"/>
      <c r="J2185" s="138">
        <v>0</v>
      </c>
      <c r="K2185" s="122"/>
      <c r="L2185" s="122"/>
    </row>
    <row r="2186" spans="1:12" ht="16.5" x14ac:dyDescent="0.2">
      <c r="A2186" s="113"/>
      <c r="B2186" s="113"/>
      <c r="C2186" s="113"/>
      <c r="D2186" s="8" t="s">
        <v>468</v>
      </c>
      <c r="E2186" s="77"/>
      <c r="F2186" s="79">
        <v>0</v>
      </c>
      <c r="G2186" s="78"/>
      <c r="H2186" s="79">
        <v>0</v>
      </c>
      <c r="I2186" s="137"/>
      <c r="J2186" s="138">
        <v>0</v>
      </c>
      <c r="K2186" s="122"/>
      <c r="L2186" s="122"/>
    </row>
    <row r="2187" spans="1:12" ht="24.75" x14ac:dyDescent="0.2">
      <c r="A2187" s="113"/>
      <c r="B2187" s="113"/>
      <c r="C2187" s="113"/>
      <c r="D2187" s="8" t="s">
        <v>1692</v>
      </c>
      <c r="E2187" s="77"/>
      <c r="F2187" s="79">
        <v>0</v>
      </c>
      <c r="G2187" s="78"/>
      <c r="H2187" s="79">
        <v>0</v>
      </c>
      <c r="I2187" s="137"/>
      <c r="J2187" s="138">
        <v>0</v>
      </c>
      <c r="K2187" s="122"/>
      <c r="L2187" s="122"/>
    </row>
    <row r="2188" spans="1:12" ht="24.75" x14ac:dyDescent="0.2">
      <c r="A2188" s="114"/>
      <c r="B2188" s="114"/>
      <c r="C2188" s="114"/>
      <c r="D2188" s="8" t="s">
        <v>1694</v>
      </c>
      <c r="E2188" s="77"/>
      <c r="F2188" s="79">
        <v>0</v>
      </c>
      <c r="G2188" s="78"/>
      <c r="H2188" s="79">
        <v>0</v>
      </c>
      <c r="I2188" s="137"/>
      <c r="J2188" s="138">
        <v>0</v>
      </c>
      <c r="K2188" s="123"/>
      <c r="L2188" s="123"/>
    </row>
    <row r="2189" spans="1:12" ht="24" customHeight="1" x14ac:dyDescent="0.2">
      <c r="A2189" s="112">
        <v>12</v>
      </c>
      <c r="B2189" s="112" t="s">
        <v>1744</v>
      </c>
      <c r="C2189" s="112" t="s">
        <v>1745</v>
      </c>
      <c r="D2189" s="86" t="s">
        <v>15</v>
      </c>
      <c r="E2189" s="87"/>
      <c r="F2189" s="87"/>
      <c r="G2189" s="87"/>
      <c r="H2189" s="87"/>
      <c r="I2189" s="87"/>
      <c r="J2189" s="87"/>
      <c r="K2189" s="87"/>
      <c r="L2189" s="88"/>
    </row>
    <row r="2190" spans="1:12" ht="16.5" x14ac:dyDescent="0.2">
      <c r="A2190" s="113"/>
      <c r="B2190" s="113"/>
      <c r="C2190" s="113"/>
      <c r="D2190" s="8" t="s">
        <v>1746</v>
      </c>
      <c r="E2190" s="7" t="s">
        <v>17</v>
      </c>
      <c r="F2190" s="9">
        <v>99511.799296000012</v>
      </c>
      <c r="G2190" s="9">
        <v>118419.04116224001</v>
      </c>
      <c r="H2190" s="9">
        <f>MIN(F2190,G2190)</f>
        <v>99511.799296000012</v>
      </c>
      <c r="I2190" s="28" t="e">
        <f>AVERAGE(#REF!,H2190)</f>
        <v>#REF!</v>
      </c>
      <c r="J2190" s="56">
        <v>24312.330019000001</v>
      </c>
      <c r="K2190" s="49">
        <v>99511.799296000012</v>
      </c>
      <c r="L2190" s="49">
        <v>99511.799296000012</v>
      </c>
    </row>
    <row r="2191" spans="1:12" ht="16.5" x14ac:dyDescent="0.2">
      <c r="A2191" s="113"/>
      <c r="B2191" s="113"/>
      <c r="C2191" s="113"/>
      <c r="D2191" s="8" t="s">
        <v>1747</v>
      </c>
      <c r="E2191" s="7" t="s">
        <v>17</v>
      </c>
      <c r="F2191" s="9">
        <v>130132.9938272</v>
      </c>
      <c r="G2191" s="9">
        <v>154858.26265436801</v>
      </c>
      <c r="H2191" s="9">
        <f t="shared" ref="H2191:H2197" si="93">MIN(F2191,G2191)</f>
        <v>130132.9938272</v>
      </c>
      <c r="I2191" s="28" t="e">
        <f>AVERAGE(#REF!,H2191)</f>
        <v>#REF!</v>
      </c>
      <c r="J2191" s="56">
        <v>71831.662815999996</v>
      </c>
      <c r="K2191" s="49">
        <v>130132.9938272</v>
      </c>
      <c r="L2191" s="49">
        <v>130132.9938272</v>
      </c>
    </row>
    <row r="2192" spans="1:12" ht="24.75" x14ac:dyDescent="0.2">
      <c r="A2192" s="113"/>
      <c r="B2192" s="113"/>
      <c r="C2192" s="113"/>
      <c r="D2192" s="8" t="s">
        <v>1748</v>
      </c>
      <c r="E2192" s="7" t="s">
        <v>17</v>
      </c>
      <c r="F2192" s="9">
        <v>105636.84767999999</v>
      </c>
      <c r="G2192" s="9">
        <v>125707.8487392</v>
      </c>
      <c r="H2192" s="9">
        <f t="shared" si="93"/>
        <v>105636.84767999999</v>
      </c>
      <c r="I2192" s="28" t="e">
        <f>AVERAGE(#REF!,H2192)</f>
        <v>#REF!</v>
      </c>
      <c r="J2192" s="56">
        <v>243126.22175979998</v>
      </c>
      <c r="K2192" s="49">
        <v>105636.84767999999</v>
      </c>
      <c r="L2192" s="49">
        <v>105636.84767999999</v>
      </c>
    </row>
    <row r="2193" spans="1:12" ht="24.75" x14ac:dyDescent="0.2">
      <c r="A2193" s="113"/>
      <c r="B2193" s="113"/>
      <c r="C2193" s="113"/>
      <c r="D2193" s="8" t="s">
        <v>1749</v>
      </c>
      <c r="E2193" s="7" t="s">
        <v>17</v>
      </c>
      <c r="F2193" s="9">
        <v>33681.020463999994</v>
      </c>
      <c r="G2193" s="9">
        <v>40080.414352159991</v>
      </c>
      <c r="H2193" s="9">
        <f t="shared" si="93"/>
        <v>33681.020463999994</v>
      </c>
      <c r="I2193" s="28" t="e">
        <f>AVERAGE(#REF!,H2193)</f>
        <v>#REF!</v>
      </c>
      <c r="J2193" s="56">
        <v>83990.262466999993</v>
      </c>
      <c r="K2193" s="49">
        <v>33681.020463999994</v>
      </c>
      <c r="L2193" s="49">
        <v>33681.020463999994</v>
      </c>
    </row>
    <row r="2194" spans="1:12" ht="24.75" x14ac:dyDescent="0.2">
      <c r="A2194" s="113"/>
      <c r="B2194" s="113"/>
      <c r="C2194" s="113"/>
      <c r="D2194" s="8" t="s">
        <v>1750</v>
      </c>
      <c r="E2194" s="7" t="s">
        <v>17</v>
      </c>
      <c r="F2194" s="9">
        <v>336814.25202879997</v>
      </c>
      <c r="G2194" s="9">
        <v>400808.95991427195</v>
      </c>
      <c r="H2194" s="9">
        <f t="shared" si="93"/>
        <v>336814.25202879997</v>
      </c>
      <c r="I2194" s="28">
        <f>H2194</f>
        <v>336814.25202879997</v>
      </c>
      <c r="J2194" s="56">
        <v>0</v>
      </c>
      <c r="K2194" s="49">
        <v>336814.25202879997</v>
      </c>
      <c r="L2194" s="49">
        <v>336814.25202879997</v>
      </c>
    </row>
    <row r="2195" spans="1:12" ht="24.75" x14ac:dyDescent="0.2">
      <c r="A2195" s="113"/>
      <c r="B2195" s="113"/>
      <c r="C2195" s="113"/>
      <c r="D2195" s="8" t="s">
        <v>1751</v>
      </c>
      <c r="E2195" s="7" t="s">
        <v>17</v>
      </c>
      <c r="F2195" s="9">
        <v>116355.682352</v>
      </c>
      <c r="G2195" s="9">
        <v>138463.26199888001</v>
      </c>
      <c r="H2195" s="9">
        <f t="shared" si="93"/>
        <v>116355.682352</v>
      </c>
      <c r="I2195" s="28">
        <f t="shared" ref="I2195:I2196" si="94">H2195</f>
        <v>116355.682352</v>
      </c>
      <c r="J2195" s="56">
        <v>0</v>
      </c>
      <c r="K2195" s="49">
        <v>116355.682352</v>
      </c>
      <c r="L2195" s="49">
        <v>116355.682352</v>
      </c>
    </row>
    <row r="2196" spans="1:12" ht="49.5" x14ac:dyDescent="0.2">
      <c r="A2196" s="113"/>
      <c r="B2196" s="113"/>
      <c r="C2196" s="113"/>
      <c r="D2196" s="8" t="s">
        <v>1752</v>
      </c>
      <c r="E2196" s="7" t="s">
        <v>17</v>
      </c>
      <c r="F2196" s="9">
        <v>416000</v>
      </c>
      <c r="G2196" s="9">
        <v>495040</v>
      </c>
      <c r="H2196" s="9">
        <f t="shared" si="93"/>
        <v>416000</v>
      </c>
      <c r="I2196" s="28">
        <f t="shared" si="94"/>
        <v>416000</v>
      </c>
      <c r="J2196" s="56">
        <v>0</v>
      </c>
      <c r="K2196" s="49">
        <v>416000</v>
      </c>
      <c r="L2196" s="49">
        <v>416000</v>
      </c>
    </row>
    <row r="2197" spans="1:12" ht="24.75" x14ac:dyDescent="0.2">
      <c r="A2197" s="113"/>
      <c r="B2197" s="113"/>
      <c r="C2197" s="113"/>
      <c r="D2197" s="8" t="s">
        <v>1753</v>
      </c>
      <c r="E2197" s="7" t="s">
        <v>17</v>
      </c>
      <c r="F2197" s="9">
        <v>44627.858038400002</v>
      </c>
      <c r="G2197" s="9">
        <v>53107.151065696002</v>
      </c>
      <c r="H2197" s="9">
        <f t="shared" si="93"/>
        <v>44627.858038400002</v>
      </c>
      <c r="I2197" s="28" t="e">
        <f>AVERAGE(#REF!,H2197)</f>
        <v>#REF!</v>
      </c>
      <c r="J2197" s="56">
        <v>104985.6369064</v>
      </c>
      <c r="K2197" s="49">
        <v>44627.858038400002</v>
      </c>
      <c r="L2197" s="49">
        <v>44627.858038400002</v>
      </c>
    </row>
    <row r="2198" spans="1:12" ht="16.5" customHeight="1" x14ac:dyDescent="0.2">
      <c r="A2198" s="113"/>
      <c r="B2198" s="113"/>
      <c r="C2198" s="113"/>
      <c r="D2198" s="86" t="s">
        <v>81</v>
      </c>
      <c r="E2198" s="87"/>
      <c r="F2198" s="87"/>
      <c r="G2198" s="87"/>
      <c r="H2198" s="87"/>
      <c r="I2198" s="87"/>
      <c r="J2198" s="87"/>
      <c r="K2198" s="87"/>
      <c r="L2198" s="88"/>
    </row>
    <row r="2199" spans="1:12" ht="24.75" x14ac:dyDescent="0.2">
      <c r="A2199" s="113"/>
      <c r="B2199" s="113"/>
      <c r="C2199" s="113"/>
      <c r="D2199" s="8" t="s">
        <v>788</v>
      </c>
      <c r="E2199" s="77" t="s">
        <v>82</v>
      </c>
      <c r="F2199" s="79">
        <v>206023.79199999999</v>
      </c>
      <c r="G2199" s="78">
        <v>204043</v>
      </c>
      <c r="H2199" s="79">
        <f>MIN(F2199,G2199)</f>
        <v>204043</v>
      </c>
      <c r="I2199" s="136" t="e">
        <f>AVERAGE(#REF!,H2199)</f>
        <v>#REF!</v>
      </c>
      <c r="J2199" s="138">
        <v>141209.20699999999</v>
      </c>
      <c r="K2199" s="121">
        <v>204043</v>
      </c>
      <c r="L2199" s="121">
        <v>204043</v>
      </c>
    </row>
    <row r="2200" spans="1:12" ht="33" x14ac:dyDescent="0.2">
      <c r="A2200" s="113"/>
      <c r="B2200" s="113"/>
      <c r="C2200" s="113"/>
      <c r="D2200" s="8" t="s">
        <v>1754</v>
      </c>
      <c r="E2200" s="77"/>
      <c r="F2200" s="79">
        <v>0</v>
      </c>
      <c r="G2200" s="78"/>
      <c r="H2200" s="79">
        <v>0</v>
      </c>
      <c r="I2200" s="137"/>
      <c r="J2200" s="138">
        <v>0</v>
      </c>
      <c r="K2200" s="122"/>
      <c r="L2200" s="122"/>
    </row>
    <row r="2201" spans="1:12" ht="24.75" x14ac:dyDescent="0.2">
      <c r="A2201" s="113"/>
      <c r="B2201" s="113"/>
      <c r="C2201" s="113"/>
      <c r="D2201" s="8" t="s">
        <v>1755</v>
      </c>
      <c r="E2201" s="77"/>
      <c r="F2201" s="79">
        <v>0</v>
      </c>
      <c r="G2201" s="78"/>
      <c r="H2201" s="79">
        <v>0</v>
      </c>
      <c r="I2201" s="137"/>
      <c r="J2201" s="138">
        <v>0</v>
      </c>
      <c r="K2201" s="122"/>
      <c r="L2201" s="122"/>
    </row>
    <row r="2202" spans="1:12" ht="33" x14ac:dyDescent="0.2">
      <c r="A2202" s="113"/>
      <c r="B2202" s="113"/>
      <c r="C2202" s="113"/>
      <c r="D2202" s="8" t="s">
        <v>1756</v>
      </c>
      <c r="E2202" s="77"/>
      <c r="F2202" s="79">
        <v>0</v>
      </c>
      <c r="G2202" s="78"/>
      <c r="H2202" s="79">
        <v>0</v>
      </c>
      <c r="I2202" s="137"/>
      <c r="J2202" s="138">
        <v>0</v>
      </c>
      <c r="K2202" s="122"/>
      <c r="L2202" s="122"/>
    </row>
    <row r="2203" spans="1:12" ht="16.5" x14ac:dyDescent="0.2">
      <c r="A2203" s="113"/>
      <c r="B2203" s="113"/>
      <c r="C2203" s="113"/>
      <c r="D2203" s="8" t="s">
        <v>468</v>
      </c>
      <c r="E2203" s="77"/>
      <c r="F2203" s="79">
        <v>0</v>
      </c>
      <c r="G2203" s="78"/>
      <c r="H2203" s="79">
        <v>0</v>
      </c>
      <c r="I2203" s="137"/>
      <c r="J2203" s="138">
        <v>0</v>
      </c>
      <c r="K2203" s="122"/>
      <c r="L2203" s="122"/>
    </row>
    <row r="2204" spans="1:12" ht="24.75" x14ac:dyDescent="0.2">
      <c r="A2204" s="113"/>
      <c r="B2204" s="113"/>
      <c r="C2204" s="113"/>
      <c r="D2204" s="8" t="s">
        <v>1692</v>
      </c>
      <c r="E2204" s="77"/>
      <c r="F2204" s="79">
        <v>0</v>
      </c>
      <c r="G2204" s="78"/>
      <c r="H2204" s="79">
        <v>0</v>
      </c>
      <c r="I2204" s="137"/>
      <c r="J2204" s="138">
        <v>0</v>
      </c>
      <c r="K2204" s="122"/>
      <c r="L2204" s="122"/>
    </row>
    <row r="2205" spans="1:12" ht="24.75" x14ac:dyDescent="0.2">
      <c r="A2205" s="113"/>
      <c r="B2205" s="113"/>
      <c r="C2205" s="113"/>
      <c r="D2205" s="8" t="s">
        <v>99</v>
      </c>
      <c r="E2205" s="77"/>
      <c r="F2205" s="79">
        <v>0</v>
      </c>
      <c r="G2205" s="78"/>
      <c r="H2205" s="79">
        <v>0</v>
      </c>
      <c r="I2205" s="137"/>
      <c r="J2205" s="138">
        <v>0</v>
      </c>
      <c r="K2205" s="122"/>
      <c r="L2205" s="122"/>
    </row>
    <row r="2206" spans="1:12" ht="16.5" x14ac:dyDescent="0.2">
      <c r="A2206" s="114"/>
      <c r="B2206" s="114"/>
      <c r="C2206" s="114"/>
      <c r="D2206" s="8" t="s">
        <v>1757</v>
      </c>
      <c r="E2206" s="77"/>
      <c r="F2206" s="79">
        <v>0</v>
      </c>
      <c r="G2206" s="78"/>
      <c r="H2206" s="79">
        <v>0</v>
      </c>
      <c r="I2206" s="137"/>
      <c r="J2206" s="138">
        <v>0</v>
      </c>
      <c r="K2206" s="123"/>
      <c r="L2206" s="123"/>
    </row>
    <row r="2207" spans="1:12" ht="29.25" customHeight="1" x14ac:dyDescent="0.2">
      <c r="A2207" s="112">
        <v>13</v>
      </c>
      <c r="B2207" s="112" t="s">
        <v>1758</v>
      </c>
      <c r="C2207" s="112" t="s">
        <v>1759</v>
      </c>
      <c r="D2207" s="86" t="s">
        <v>15</v>
      </c>
      <c r="E2207" s="87"/>
      <c r="F2207" s="87"/>
      <c r="G2207" s="87"/>
      <c r="H2207" s="87"/>
      <c r="I2207" s="87"/>
      <c r="J2207" s="87"/>
      <c r="K2207" s="87"/>
      <c r="L2207" s="88"/>
    </row>
    <row r="2208" spans="1:12" ht="24.75" x14ac:dyDescent="0.2">
      <c r="A2208" s="113"/>
      <c r="B2208" s="113"/>
      <c r="C2208" s="113"/>
      <c r="D2208" s="8" t="s">
        <v>1760</v>
      </c>
      <c r="E2208" s="7" t="s">
        <v>17</v>
      </c>
      <c r="F2208" s="9">
        <v>20800</v>
      </c>
      <c r="G2208" s="9">
        <v>24752</v>
      </c>
      <c r="H2208" s="9">
        <f>MIN(F2208,G2208)</f>
        <v>20800</v>
      </c>
      <c r="I2208" s="28">
        <f>H2208</f>
        <v>20800</v>
      </c>
      <c r="J2208" s="56">
        <v>0</v>
      </c>
      <c r="K2208" s="49">
        <v>20800</v>
      </c>
      <c r="L2208" s="49">
        <v>20800</v>
      </c>
    </row>
    <row r="2209" spans="1:12" ht="24.75" x14ac:dyDescent="0.2">
      <c r="A2209" s="113"/>
      <c r="B2209" s="113"/>
      <c r="C2209" s="113"/>
      <c r="D2209" s="8" t="s">
        <v>1761</v>
      </c>
      <c r="E2209" s="7" t="s">
        <v>17</v>
      </c>
      <c r="F2209" s="9">
        <v>364000</v>
      </c>
      <c r="G2209" s="9">
        <v>285600</v>
      </c>
      <c r="H2209" s="9">
        <f t="shared" ref="H2209:H2216" si="95">MIN(F2209,G2209)</f>
        <v>285600</v>
      </c>
      <c r="I2209" s="28">
        <f t="shared" ref="I2209:I2216" si="96">H2209</f>
        <v>285600</v>
      </c>
      <c r="J2209" s="56">
        <v>0</v>
      </c>
      <c r="K2209" s="49">
        <v>285600</v>
      </c>
      <c r="L2209" s="49">
        <v>285600</v>
      </c>
    </row>
    <row r="2210" spans="1:12" x14ac:dyDescent="0.2">
      <c r="A2210" s="113"/>
      <c r="B2210" s="113"/>
      <c r="C2210" s="113"/>
      <c r="D2210" s="8" t="s">
        <v>1762</v>
      </c>
      <c r="E2210" s="7" t="s">
        <v>17</v>
      </c>
      <c r="F2210" s="9">
        <v>29120</v>
      </c>
      <c r="G2210" s="9">
        <v>34652.800000000003</v>
      </c>
      <c r="H2210" s="9">
        <f t="shared" si="95"/>
        <v>29120</v>
      </c>
      <c r="I2210" s="28">
        <f t="shared" si="96"/>
        <v>29120</v>
      </c>
      <c r="J2210" s="56">
        <v>0</v>
      </c>
      <c r="K2210" s="49">
        <v>29120</v>
      </c>
      <c r="L2210" s="49">
        <v>29120</v>
      </c>
    </row>
    <row r="2211" spans="1:12" x14ac:dyDescent="0.2">
      <c r="A2211" s="113"/>
      <c r="B2211" s="113"/>
      <c r="C2211" s="113"/>
      <c r="D2211" s="8" t="s">
        <v>1763</v>
      </c>
      <c r="E2211" s="7" t="s">
        <v>17</v>
      </c>
      <c r="F2211" s="9">
        <v>62400</v>
      </c>
      <c r="G2211" s="9">
        <v>214200</v>
      </c>
      <c r="H2211" s="9">
        <f t="shared" si="95"/>
        <v>62400</v>
      </c>
      <c r="I2211" s="28">
        <f t="shared" si="96"/>
        <v>62400</v>
      </c>
      <c r="J2211" s="56">
        <v>0</v>
      </c>
      <c r="K2211" s="49">
        <v>62400</v>
      </c>
      <c r="L2211" s="49">
        <v>62400</v>
      </c>
    </row>
    <row r="2212" spans="1:12" ht="24.75" x14ac:dyDescent="0.2">
      <c r="A2212" s="113"/>
      <c r="B2212" s="113"/>
      <c r="C2212" s="113"/>
      <c r="D2212" s="8" t="s">
        <v>1764</v>
      </c>
      <c r="E2212" s="7" t="s">
        <v>17</v>
      </c>
      <c r="F2212" s="9">
        <v>15600</v>
      </c>
      <c r="G2212" s="9">
        <v>18564</v>
      </c>
      <c r="H2212" s="9">
        <f t="shared" si="95"/>
        <v>15600</v>
      </c>
      <c r="I2212" s="28">
        <f t="shared" si="96"/>
        <v>15600</v>
      </c>
      <c r="J2212" s="56">
        <v>0</v>
      </c>
      <c r="K2212" s="49">
        <v>15600</v>
      </c>
      <c r="L2212" s="49">
        <v>15600</v>
      </c>
    </row>
    <row r="2213" spans="1:12" ht="24.75" x14ac:dyDescent="0.2">
      <c r="A2213" s="113"/>
      <c r="B2213" s="113"/>
      <c r="C2213" s="113"/>
      <c r="D2213" s="8" t="s">
        <v>1765</v>
      </c>
      <c r="E2213" s="7" t="s">
        <v>17</v>
      </c>
      <c r="F2213" s="9">
        <v>15600</v>
      </c>
      <c r="G2213" s="9">
        <v>18564</v>
      </c>
      <c r="H2213" s="9">
        <f t="shared" si="95"/>
        <v>15600</v>
      </c>
      <c r="I2213" s="28">
        <f t="shared" si="96"/>
        <v>15600</v>
      </c>
      <c r="J2213" s="56">
        <v>0</v>
      </c>
      <c r="K2213" s="49">
        <v>15600</v>
      </c>
      <c r="L2213" s="49">
        <v>15600</v>
      </c>
    </row>
    <row r="2214" spans="1:12" ht="16.5" x14ac:dyDescent="0.2">
      <c r="A2214" s="113"/>
      <c r="B2214" s="113"/>
      <c r="C2214" s="113"/>
      <c r="D2214" s="8" t="s">
        <v>1766</v>
      </c>
      <c r="E2214" s="7" t="s">
        <v>17</v>
      </c>
      <c r="F2214" s="9">
        <v>62400</v>
      </c>
      <c r="G2214" s="9">
        <v>74256</v>
      </c>
      <c r="H2214" s="9">
        <f t="shared" si="95"/>
        <v>62400</v>
      </c>
      <c r="I2214" s="28">
        <f t="shared" si="96"/>
        <v>62400</v>
      </c>
      <c r="J2214" s="56">
        <v>0</v>
      </c>
      <c r="K2214" s="49">
        <v>62400</v>
      </c>
      <c r="L2214" s="49">
        <v>62400</v>
      </c>
    </row>
    <row r="2215" spans="1:12" ht="24.75" x14ac:dyDescent="0.2">
      <c r="A2215" s="113"/>
      <c r="B2215" s="113"/>
      <c r="C2215" s="113"/>
      <c r="D2215" s="8" t="s">
        <v>50</v>
      </c>
      <c r="E2215" s="7" t="s">
        <v>17</v>
      </c>
      <c r="F2215" s="9">
        <v>62400</v>
      </c>
      <c r="G2215" s="9">
        <v>74256</v>
      </c>
      <c r="H2215" s="9">
        <f t="shared" si="95"/>
        <v>62400</v>
      </c>
      <c r="I2215" s="28">
        <f t="shared" si="96"/>
        <v>62400</v>
      </c>
      <c r="J2215" s="56">
        <v>0</v>
      </c>
      <c r="K2215" s="49">
        <v>62400</v>
      </c>
      <c r="L2215" s="49">
        <v>62400</v>
      </c>
    </row>
    <row r="2216" spans="1:12" ht="49.5" x14ac:dyDescent="0.2">
      <c r="A2216" s="113"/>
      <c r="B2216" s="113"/>
      <c r="C2216" s="113"/>
      <c r="D2216" s="52" t="s">
        <v>1767</v>
      </c>
      <c r="E2216" s="7" t="s">
        <v>17</v>
      </c>
      <c r="F2216" s="9">
        <v>62400</v>
      </c>
      <c r="G2216" s="9">
        <v>74256</v>
      </c>
      <c r="H2216" s="9">
        <f t="shared" si="95"/>
        <v>62400</v>
      </c>
      <c r="I2216" s="28">
        <f t="shared" si="96"/>
        <v>62400</v>
      </c>
      <c r="J2216" s="56">
        <v>0</v>
      </c>
      <c r="K2216" s="49">
        <v>62400</v>
      </c>
      <c r="L2216" s="49">
        <v>62400</v>
      </c>
    </row>
    <row r="2217" spans="1:12" ht="16.5" customHeight="1" x14ac:dyDescent="0.2">
      <c r="A2217" s="113"/>
      <c r="B2217" s="113"/>
      <c r="C2217" s="113"/>
      <c r="D2217" s="86" t="s">
        <v>81</v>
      </c>
      <c r="E2217" s="87"/>
      <c r="F2217" s="87"/>
      <c r="G2217" s="87"/>
      <c r="H2217" s="87"/>
      <c r="I2217" s="87"/>
      <c r="J2217" s="87"/>
      <c r="K2217" s="87"/>
      <c r="L2217" s="88"/>
    </row>
    <row r="2218" spans="1:12" ht="24.75" x14ac:dyDescent="0.2">
      <c r="A2218" s="113"/>
      <c r="B2218" s="113"/>
      <c r="C2218" s="113"/>
      <c r="D2218" s="8" t="s">
        <v>1768</v>
      </c>
      <c r="E2218" s="77" t="s">
        <v>82</v>
      </c>
      <c r="F2218" s="79">
        <v>31200</v>
      </c>
      <c r="G2218" s="78">
        <v>182011</v>
      </c>
      <c r="H2218" s="79">
        <f>MIN(F2218,G2218)</f>
        <v>31200</v>
      </c>
      <c r="I2218" s="136">
        <f>H2218</f>
        <v>31200</v>
      </c>
      <c r="J2218" s="140">
        <v>0</v>
      </c>
      <c r="K2218" s="121">
        <v>31200</v>
      </c>
      <c r="L2218" s="121">
        <v>31200</v>
      </c>
    </row>
    <row r="2219" spans="1:12" ht="16.5" x14ac:dyDescent="0.2">
      <c r="A2219" s="113"/>
      <c r="B2219" s="113"/>
      <c r="C2219" s="113"/>
      <c r="D2219" s="8" t="s">
        <v>1769</v>
      </c>
      <c r="E2219" s="77"/>
      <c r="F2219" s="79">
        <v>0</v>
      </c>
      <c r="G2219" s="78"/>
      <c r="H2219" s="79">
        <v>0</v>
      </c>
      <c r="I2219" s="137"/>
      <c r="J2219" s="140"/>
      <c r="K2219" s="122"/>
      <c r="L2219" s="122"/>
    </row>
    <row r="2220" spans="1:12" ht="49.5" x14ac:dyDescent="0.2">
      <c r="A2220" s="113"/>
      <c r="B2220" s="113"/>
      <c r="C2220" s="113"/>
      <c r="D2220" s="8" t="s">
        <v>1770</v>
      </c>
      <c r="E2220" s="77"/>
      <c r="F2220" s="79">
        <v>0</v>
      </c>
      <c r="G2220" s="78"/>
      <c r="H2220" s="79">
        <v>0</v>
      </c>
      <c r="I2220" s="137"/>
      <c r="J2220" s="140"/>
      <c r="K2220" s="122"/>
      <c r="L2220" s="122"/>
    </row>
    <row r="2221" spans="1:12" ht="16.5" x14ac:dyDescent="0.2">
      <c r="A2221" s="113"/>
      <c r="B2221" s="113"/>
      <c r="C2221" s="113"/>
      <c r="D2221" s="8" t="s">
        <v>425</v>
      </c>
      <c r="E2221" s="77"/>
      <c r="F2221" s="79">
        <v>0</v>
      </c>
      <c r="G2221" s="78"/>
      <c r="H2221" s="79">
        <v>0</v>
      </c>
      <c r="I2221" s="137"/>
      <c r="J2221" s="140"/>
      <c r="K2221" s="122"/>
      <c r="L2221" s="122"/>
    </row>
    <row r="2222" spans="1:12" ht="16.5" x14ac:dyDescent="0.2">
      <c r="A2222" s="113"/>
      <c r="B2222" s="113"/>
      <c r="C2222" s="113"/>
      <c r="D2222" s="8" t="s">
        <v>1771</v>
      </c>
      <c r="E2222" s="77"/>
      <c r="F2222" s="79">
        <v>0</v>
      </c>
      <c r="G2222" s="78"/>
      <c r="H2222" s="79">
        <v>0</v>
      </c>
      <c r="I2222" s="137"/>
      <c r="J2222" s="140"/>
      <c r="K2222" s="122"/>
      <c r="L2222" s="122"/>
    </row>
    <row r="2223" spans="1:12" ht="16.5" x14ac:dyDescent="0.2">
      <c r="A2223" s="113"/>
      <c r="B2223" s="113"/>
      <c r="C2223" s="113"/>
      <c r="D2223" s="8" t="s">
        <v>1657</v>
      </c>
      <c r="E2223" s="77"/>
      <c r="F2223" s="79">
        <v>0</v>
      </c>
      <c r="G2223" s="78"/>
      <c r="H2223" s="79">
        <v>0</v>
      </c>
      <c r="I2223" s="137"/>
      <c r="J2223" s="140"/>
      <c r="K2223" s="122"/>
      <c r="L2223" s="122"/>
    </row>
    <row r="2224" spans="1:12" ht="24.75" x14ac:dyDescent="0.2">
      <c r="A2224" s="113"/>
      <c r="B2224" s="113"/>
      <c r="C2224" s="113"/>
      <c r="D2224" s="8" t="s">
        <v>99</v>
      </c>
      <c r="E2224" s="77"/>
      <c r="F2224" s="79">
        <v>0</v>
      </c>
      <c r="G2224" s="78"/>
      <c r="H2224" s="79">
        <v>0</v>
      </c>
      <c r="I2224" s="137"/>
      <c r="J2224" s="140"/>
      <c r="K2224" s="122"/>
      <c r="L2224" s="122"/>
    </row>
    <row r="2225" spans="1:12" ht="49.5" x14ac:dyDescent="0.2">
      <c r="A2225" s="114"/>
      <c r="B2225" s="114"/>
      <c r="C2225" s="114"/>
      <c r="D2225" s="8" t="s">
        <v>1772</v>
      </c>
      <c r="E2225" s="77"/>
      <c r="F2225" s="79">
        <v>0</v>
      </c>
      <c r="G2225" s="78"/>
      <c r="H2225" s="79">
        <v>0</v>
      </c>
      <c r="I2225" s="137"/>
      <c r="J2225" s="140"/>
      <c r="K2225" s="123"/>
      <c r="L2225" s="123"/>
    </row>
    <row r="2226" spans="1:12" ht="36" customHeight="1" x14ac:dyDescent="0.2">
      <c r="A2226" s="112">
        <v>14</v>
      </c>
      <c r="B2226" s="112" t="s">
        <v>1773</v>
      </c>
      <c r="C2226" s="112" t="s">
        <v>1774</v>
      </c>
      <c r="D2226" s="86" t="s">
        <v>15</v>
      </c>
      <c r="E2226" s="87"/>
      <c r="F2226" s="87"/>
      <c r="G2226" s="87"/>
      <c r="H2226" s="87"/>
      <c r="I2226" s="87"/>
      <c r="J2226" s="87"/>
      <c r="K2226" s="87"/>
      <c r="L2226" s="88"/>
    </row>
    <row r="2227" spans="1:12" ht="24.75" x14ac:dyDescent="0.2">
      <c r="A2227" s="113"/>
      <c r="B2227" s="113"/>
      <c r="C2227" s="113"/>
      <c r="D2227" s="8" t="s">
        <v>1760</v>
      </c>
      <c r="E2227" s="7" t="s">
        <v>17</v>
      </c>
      <c r="F2227" s="9">
        <v>20800</v>
      </c>
      <c r="G2227" s="9">
        <v>24752</v>
      </c>
      <c r="H2227" s="9">
        <f>MIN(F2227,G2227)</f>
        <v>20800</v>
      </c>
      <c r="I2227" s="28">
        <f>H2227</f>
        <v>20800</v>
      </c>
      <c r="J2227" s="56">
        <v>0</v>
      </c>
      <c r="K2227" s="49">
        <v>20800</v>
      </c>
      <c r="L2227" s="49">
        <v>20800</v>
      </c>
    </row>
    <row r="2228" spans="1:12" ht="24.75" x14ac:dyDescent="0.2">
      <c r="A2228" s="113"/>
      <c r="B2228" s="113"/>
      <c r="C2228" s="113"/>
      <c r="D2228" s="8" t="s">
        <v>1761</v>
      </c>
      <c r="E2228" s="7" t="s">
        <v>17</v>
      </c>
      <c r="F2228" s="9">
        <v>364000</v>
      </c>
      <c r="G2228" s="9">
        <v>285600</v>
      </c>
      <c r="H2228" s="9">
        <f t="shared" ref="H2228:H2235" si="97">MIN(F2228,G2228)</f>
        <v>285600</v>
      </c>
      <c r="I2228" s="28">
        <f t="shared" ref="I2228:I2235" si="98">H2228</f>
        <v>285600</v>
      </c>
      <c r="J2228" s="56">
        <v>0</v>
      </c>
      <c r="K2228" s="49">
        <v>285600</v>
      </c>
      <c r="L2228" s="49">
        <v>285600</v>
      </c>
    </row>
    <row r="2229" spans="1:12" x14ac:dyDescent="0.2">
      <c r="A2229" s="113"/>
      <c r="B2229" s="113"/>
      <c r="C2229" s="113"/>
      <c r="D2229" s="8" t="s">
        <v>1762</v>
      </c>
      <c r="E2229" s="7" t="s">
        <v>17</v>
      </c>
      <c r="F2229" s="9">
        <v>29120</v>
      </c>
      <c r="G2229" s="9">
        <v>34652.800000000003</v>
      </c>
      <c r="H2229" s="9">
        <f t="shared" si="97"/>
        <v>29120</v>
      </c>
      <c r="I2229" s="28">
        <f t="shared" si="98"/>
        <v>29120</v>
      </c>
      <c r="J2229" s="56">
        <v>0</v>
      </c>
      <c r="K2229" s="49">
        <v>29120</v>
      </c>
      <c r="L2229" s="49">
        <v>29120</v>
      </c>
    </row>
    <row r="2230" spans="1:12" x14ac:dyDescent="0.2">
      <c r="A2230" s="113"/>
      <c r="B2230" s="113"/>
      <c r="C2230" s="113"/>
      <c r="D2230" s="8" t="s">
        <v>1763</v>
      </c>
      <c r="E2230" s="7" t="s">
        <v>17</v>
      </c>
      <c r="F2230" s="9">
        <v>62400</v>
      </c>
      <c r="G2230" s="9">
        <v>214200</v>
      </c>
      <c r="H2230" s="9">
        <f t="shared" si="97"/>
        <v>62400</v>
      </c>
      <c r="I2230" s="28">
        <f t="shared" si="98"/>
        <v>62400</v>
      </c>
      <c r="J2230" s="56">
        <v>0</v>
      </c>
      <c r="K2230" s="49">
        <v>62400</v>
      </c>
      <c r="L2230" s="49">
        <v>62400</v>
      </c>
    </row>
    <row r="2231" spans="1:12" ht="24.75" x14ac:dyDescent="0.2">
      <c r="A2231" s="113"/>
      <c r="B2231" s="113"/>
      <c r="C2231" s="113"/>
      <c r="D2231" s="8" t="s">
        <v>1764</v>
      </c>
      <c r="E2231" s="7" t="s">
        <v>17</v>
      </c>
      <c r="F2231" s="9">
        <v>15600</v>
      </c>
      <c r="G2231" s="9">
        <v>18564</v>
      </c>
      <c r="H2231" s="9">
        <f t="shared" si="97"/>
        <v>15600</v>
      </c>
      <c r="I2231" s="28">
        <f t="shared" si="98"/>
        <v>15600</v>
      </c>
      <c r="J2231" s="56">
        <v>0</v>
      </c>
      <c r="K2231" s="49">
        <v>15600</v>
      </c>
      <c r="L2231" s="49">
        <v>15600</v>
      </c>
    </row>
    <row r="2232" spans="1:12" ht="24.75" x14ac:dyDescent="0.2">
      <c r="A2232" s="113"/>
      <c r="B2232" s="113"/>
      <c r="C2232" s="113"/>
      <c r="D2232" s="8" t="s">
        <v>1765</v>
      </c>
      <c r="E2232" s="7" t="s">
        <v>17</v>
      </c>
      <c r="F2232" s="9">
        <v>15600</v>
      </c>
      <c r="G2232" s="9">
        <v>18564</v>
      </c>
      <c r="H2232" s="9">
        <f t="shared" si="97"/>
        <v>15600</v>
      </c>
      <c r="I2232" s="28">
        <f t="shared" si="98"/>
        <v>15600</v>
      </c>
      <c r="J2232" s="56">
        <v>0</v>
      </c>
      <c r="K2232" s="49">
        <v>15600</v>
      </c>
      <c r="L2232" s="49">
        <v>15600</v>
      </c>
    </row>
    <row r="2233" spans="1:12" ht="16.5" x14ac:dyDescent="0.2">
      <c r="A2233" s="113"/>
      <c r="B2233" s="113"/>
      <c r="C2233" s="113"/>
      <c r="D2233" s="8" t="s">
        <v>1766</v>
      </c>
      <c r="E2233" s="7" t="s">
        <v>17</v>
      </c>
      <c r="F2233" s="9">
        <v>62400</v>
      </c>
      <c r="G2233" s="9">
        <v>74256</v>
      </c>
      <c r="H2233" s="9">
        <f t="shared" si="97"/>
        <v>62400</v>
      </c>
      <c r="I2233" s="28">
        <f t="shared" si="98"/>
        <v>62400</v>
      </c>
      <c r="J2233" s="56">
        <v>0</v>
      </c>
      <c r="K2233" s="49">
        <v>62400</v>
      </c>
      <c r="L2233" s="49">
        <v>62400</v>
      </c>
    </row>
    <row r="2234" spans="1:12" ht="24.75" x14ac:dyDescent="0.2">
      <c r="A2234" s="113"/>
      <c r="B2234" s="113"/>
      <c r="C2234" s="113"/>
      <c r="D2234" s="8" t="s">
        <v>50</v>
      </c>
      <c r="E2234" s="7" t="s">
        <v>17</v>
      </c>
      <c r="F2234" s="9">
        <v>62400</v>
      </c>
      <c r="G2234" s="9">
        <v>74256</v>
      </c>
      <c r="H2234" s="9">
        <f t="shared" si="97"/>
        <v>62400</v>
      </c>
      <c r="I2234" s="28">
        <f t="shared" si="98"/>
        <v>62400</v>
      </c>
      <c r="J2234" s="56">
        <v>0</v>
      </c>
      <c r="K2234" s="49">
        <v>62400</v>
      </c>
      <c r="L2234" s="49">
        <v>62400</v>
      </c>
    </row>
    <row r="2235" spans="1:12" ht="41.25" x14ac:dyDescent="0.2">
      <c r="A2235" s="113"/>
      <c r="B2235" s="113"/>
      <c r="C2235" s="113"/>
      <c r="D2235" s="52" t="s">
        <v>1775</v>
      </c>
      <c r="E2235" s="7" t="s">
        <v>17</v>
      </c>
      <c r="F2235" s="9">
        <v>62400</v>
      </c>
      <c r="G2235" s="9">
        <v>74256</v>
      </c>
      <c r="H2235" s="9">
        <f t="shared" si="97"/>
        <v>62400</v>
      </c>
      <c r="I2235" s="28">
        <f t="shared" si="98"/>
        <v>62400</v>
      </c>
      <c r="J2235" s="56">
        <v>0</v>
      </c>
      <c r="K2235" s="49">
        <v>62400</v>
      </c>
      <c r="L2235" s="49">
        <v>62400</v>
      </c>
    </row>
    <row r="2236" spans="1:12" ht="16.5" customHeight="1" x14ac:dyDescent="0.2">
      <c r="A2236" s="113"/>
      <c r="B2236" s="113"/>
      <c r="C2236" s="113"/>
      <c r="D2236" s="86" t="s">
        <v>81</v>
      </c>
      <c r="E2236" s="87"/>
      <c r="F2236" s="87"/>
      <c r="G2236" s="87"/>
      <c r="H2236" s="87"/>
      <c r="I2236" s="87"/>
      <c r="J2236" s="87"/>
      <c r="K2236" s="87"/>
      <c r="L2236" s="88"/>
    </row>
    <row r="2237" spans="1:12" ht="24.75" x14ac:dyDescent="0.2">
      <c r="A2237" s="113"/>
      <c r="B2237" s="113"/>
      <c r="C2237" s="113"/>
      <c r="D2237" s="8" t="s">
        <v>1768</v>
      </c>
      <c r="E2237" s="77" t="s">
        <v>82</v>
      </c>
      <c r="F2237" s="79">
        <v>31200</v>
      </c>
      <c r="G2237" s="78">
        <v>182011</v>
      </c>
      <c r="H2237" s="79">
        <f>MIN(F2237,G2237)</f>
        <v>31200</v>
      </c>
      <c r="I2237" s="136">
        <f>H2237</f>
        <v>31200</v>
      </c>
      <c r="J2237" s="140">
        <v>0</v>
      </c>
      <c r="K2237" s="121">
        <v>31200</v>
      </c>
      <c r="L2237" s="121">
        <v>31200</v>
      </c>
    </row>
    <row r="2238" spans="1:12" ht="16.5" x14ac:dyDescent="0.2">
      <c r="A2238" s="113"/>
      <c r="B2238" s="113"/>
      <c r="C2238" s="113"/>
      <c r="D2238" s="8" t="s">
        <v>1769</v>
      </c>
      <c r="E2238" s="77"/>
      <c r="F2238" s="79">
        <v>0</v>
      </c>
      <c r="G2238" s="78"/>
      <c r="H2238" s="79">
        <v>0</v>
      </c>
      <c r="I2238" s="137"/>
      <c r="J2238" s="140"/>
      <c r="K2238" s="122"/>
      <c r="L2238" s="122"/>
    </row>
    <row r="2239" spans="1:12" ht="49.5" x14ac:dyDescent="0.2">
      <c r="A2239" s="113"/>
      <c r="B2239" s="113"/>
      <c r="C2239" s="113"/>
      <c r="D2239" s="8" t="s">
        <v>1770</v>
      </c>
      <c r="E2239" s="77"/>
      <c r="F2239" s="79">
        <v>0</v>
      </c>
      <c r="G2239" s="78"/>
      <c r="H2239" s="79">
        <v>0</v>
      </c>
      <c r="I2239" s="137"/>
      <c r="J2239" s="140"/>
      <c r="K2239" s="122"/>
      <c r="L2239" s="122"/>
    </row>
    <row r="2240" spans="1:12" ht="16.5" x14ac:dyDescent="0.2">
      <c r="A2240" s="113"/>
      <c r="B2240" s="113"/>
      <c r="C2240" s="113"/>
      <c r="D2240" s="8" t="s">
        <v>425</v>
      </c>
      <c r="E2240" s="77"/>
      <c r="F2240" s="79">
        <v>0</v>
      </c>
      <c r="G2240" s="78"/>
      <c r="H2240" s="79">
        <v>0</v>
      </c>
      <c r="I2240" s="137"/>
      <c r="J2240" s="140"/>
      <c r="K2240" s="122"/>
      <c r="L2240" s="122"/>
    </row>
    <row r="2241" spans="1:12" ht="16.5" x14ac:dyDescent="0.2">
      <c r="A2241" s="113"/>
      <c r="B2241" s="113"/>
      <c r="C2241" s="113"/>
      <c r="D2241" s="8" t="s">
        <v>1771</v>
      </c>
      <c r="E2241" s="77"/>
      <c r="F2241" s="79">
        <v>0</v>
      </c>
      <c r="G2241" s="78"/>
      <c r="H2241" s="79">
        <v>0</v>
      </c>
      <c r="I2241" s="137"/>
      <c r="J2241" s="140"/>
      <c r="K2241" s="122"/>
      <c r="L2241" s="122"/>
    </row>
    <row r="2242" spans="1:12" ht="16.5" x14ac:dyDescent="0.2">
      <c r="A2242" s="113"/>
      <c r="B2242" s="113"/>
      <c r="C2242" s="113"/>
      <c r="D2242" s="8" t="s">
        <v>1657</v>
      </c>
      <c r="E2242" s="77"/>
      <c r="F2242" s="79">
        <v>0</v>
      </c>
      <c r="G2242" s="78"/>
      <c r="H2242" s="79">
        <v>0</v>
      </c>
      <c r="I2242" s="137"/>
      <c r="J2242" s="140"/>
      <c r="K2242" s="122"/>
      <c r="L2242" s="122"/>
    </row>
    <row r="2243" spans="1:12" ht="24.75" x14ac:dyDescent="0.2">
      <c r="A2243" s="113"/>
      <c r="B2243" s="113"/>
      <c r="C2243" s="113"/>
      <c r="D2243" s="8" t="s">
        <v>99</v>
      </c>
      <c r="E2243" s="77"/>
      <c r="F2243" s="79">
        <v>0</v>
      </c>
      <c r="G2243" s="78"/>
      <c r="H2243" s="79">
        <v>0</v>
      </c>
      <c r="I2243" s="137"/>
      <c r="J2243" s="140"/>
      <c r="K2243" s="122"/>
      <c r="L2243" s="122"/>
    </row>
    <row r="2244" spans="1:12" ht="49.5" x14ac:dyDescent="0.2">
      <c r="A2244" s="114"/>
      <c r="B2244" s="114"/>
      <c r="C2244" s="114"/>
      <c r="D2244" s="8" t="s">
        <v>1772</v>
      </c>
      <c r="E2244" s="77"/>
      <c r="F2244" s="79">
        <v>0</v>
      </c>
      <c r="G2244" s="78"/>
      <c r="H2244" s="79">
        <v>0</v>
      </c>
      <c r="I2244" s="137"/>
      <c r="J2244" s="140"/>
      <c r="K2244" s="123"/>
      <c r="L2244" s="123"/>
    </row>
    <row r="2245" spans="1:12" ht="16.5" customHeight="1" x14ac:dyDescent="0.2">
      <c r="A2245" s="112">
        <v>15</v>
      </c>
      <c r="B2245" s="112" t="s">
        <v>1776</v>
      </c>
      <c r="C2245" s="112" t="s">
        <v>1777</v>
      </c>
      <c r="D2245" s="86" t="s">
        <v>15</v>
      </c>
      <c r="E2245" s="87"/>
      <c r="F2245" s="87"/>
      <c r="G2245" s="87"/>
      <c r="H2245" s="87"/>
      <c r="I2245" s="87"/>
      <c r="J2245" s="87"/>
      <c r="K2245" s="87"/>
      <c r="L2245" s="88"/>
    </row>
    <row r="2246" spans="1:12" ht="49.5" x14ac:dyDescent="0.2">
      <c r="A2246" s="113"/>
      <c r="B2246" s="113"/>
      <c r="C2246" s="113"/>
      <c r="D2246" s="8" t="s">
        <v>1778</v>
      </c>
      <c r="E2246" s="7" t="s">
        <v>17</v>
      </c>
      <c r="F2246" s="9">
        <v>581770.31698240002</v>
      </c>
      <c r="G2246" s="9">
        <v>692306.67720905598</v>
      </c>
      <c r="H2246" s="9">
        <f>MIN(F2246,G2246)</f>
        <v>581770.31698240002</v>
      </c>
      <c r="I2246" s="28" t="e">
        <f>AVERAGE(#REF!,H2246)</f>
        <v>#REF!</v>
      </c>
      <c r="J2246" s="56">
        <v>419945.46919539996</v>
      </c>
      <c r="K2246" s="49">
        <v>581770.31698240002</v>
      </c>
      <c r="L2246" s="49">
        <v>581770.31698240002</v>
      </c>
    </row>
    <row r="2247" spans="1:12" ht="49.5" x14ac:dyDescent="0.2">
      <c r="A2247" s="113"/>
      <c r="B2247" s="113"/>
      <c r="C2247" s="113"/>
      <c r="D2247" s="8" t="s">
        <v>1779</v>
      </c>
      <c r="E2247" s="7" t="s">
        <v>17</v>
      </c>
      <c r="F2247" s="9">
        <v>183716.37415039999</v>
      </c>
      <c r="G2247" s="9">
        <v>218622.48523897599</v>
      </c>
      <c r="H2247" s="9">
        <f t="shared" ref="H2247:H2267" si="99">MIN(F2247,G2247)</f>
        <v>183716.37415039999</v>
      </c>
      <c r="I2247" s="28" t="e">
        <f>AVERAGE(#REF!,H2247)</f>
        <v>#REF!</v>
      </c>
      <c r="J2247" s="56">
        <v>132613.94864839999</v>
      </c>
      <c r="K2247" s="49">
        <v>183716.37415039999</v>
      </c>
      <c r="L2247" s="49">
        <v>183716.37415039999</v>
      </c>
    </row>
    <row r="2248" spans="1:12" ht="33" x14ac:dyDescent="0.2">
      <c r="A2248" s="113"/>
      <c r="B2248" s="113"/>
      <c r="C2248" s="113"/>
      <c r="D2248" s="8" t="s">
        <v>1780</v>
      </c>
      <c r="E2248" s="7" t="s">
        <v>17</v>
      </c>
      <c r="F2248" s="9">
        <v>382742.67100159999</v>
      </c>
      <c r="G2248" s="9">
        <v>455463.77849190397</v>
      </c>
      <c r="H2248" s="9">
        <f t="shared" si="99"/>
        <v>382742.67100159999</v>
      </c>
      <c r="I2248" s="28" t="e">
        <f>AVERAGE(#REF!,H2248)</f>
        <v>#REF!</v>
      </c>
      <c r="J2248" s="56">
        <v>276279.22199360002</v>
      </c>
      <c r="K2248" s="49">
        <v>382742.67100159999</v>
      </c>
      <c r="L2248" s="49">
        <v>382742.67100159999</v>
      </c>
    </row>
    <row r="2249" spans="1:12" ht="33" x14ac:dyDescent="0.2">
      <c r="A2249" s="113"/>
      <c r="B2249" s="113"/>
      <c r="C2249" s="113"/>
      <c r="D2249" s="8" t="s">
        <v>1781</v>
      </c>
      <c r="E2249" s="7" t="s">
        <v>17</v>
      </c>
      <c r="F2249" s="9">
        <v>5450277.1671711998</v>
      </c>
      <c r="G2249" s="9">
        <v>6485829.8289337279</v>
      </c>
      <c r="H2249" s="9">
        <f t="shared" si="99"/>
        <v>5450277.1671711998</v>
      </c>
      <c r="I2249" s="28" t="e">
        <f>AVERAGE(#REF!,H2249)</f>
        <v>#REF!</v>
      </c>
      <c r="J2249" s="56">
        <v>3934231.6639402001</v>
      </c>
      <c r="K2249" s="49">
        <v>5450277.1671711998</v>
      </c>
      <c r="L2249" s="49">
        <v>5450277.1671711998</v>
      </c>
    </row>
    <row r="2250" spans="1:12" ht="33" x14ac:dyDescent="0.2">
      <c r="A2250" s="113"/>
      <c r="B2250" s="113"/>
      <c r="C2250" s="113"/>
      <c r="D2250" s="8" t="s">
        <v>1782</v>
      </c>
      <c r="E2250" s="7" t="s">
        <v>17</v>
      </c>
      <c r="F2250" s="9">
        <v>79610.788566400006</v>
      </c>
      <c r="G2250" s="9">
        <v>94736.838394016013</v>
      </c>
      <c r="H2250" s="9">
        <f t="shared" si="99"/>
        <v>79610.788566400006</v>
      </c>
      <c r="I2250" s="28" t="e">
        <f>AVERAGE(#REF!,H2250)</f>
        <v>#REF!</v>
      </c>
      <c r="J2250" s="56">
        <v>57466.3041094</v>
      </c>
      <c r="K2250" s="49">
        <v>79610.788566400006</v>
      </c>
      <c r="L2250" s="49">
        <v>79610.788566400006</v>
      </c>
    </row>
    <row r="2251" spans="1:12" ht="33" x14ac:dyDescent="0.2">
      <c r="A2251" s="113"/>
      <c r="B2251" s="113"/>
      <c r="C2251" s="113"/>
      <c r="D2251" s="8" t="s">
        <v>1783</v>
      </c>
      <c r="E2251" s="7" t="s">
        <v>17</v>
      </c>
      <c r="F2251" s="9">
        <v>391930.24357760005</v>
      </c>
      <c r="G2251" s="9">
        <v>466396.98985734407</v>
      </c>
      <c r="H2251" s="9">
        <f t="shared" si="99"/>
        <v>391930.24357760005</v>
      </c>
      <c r="I2251" s="28" t="e">
        <f>AVERAGE(#REF!,H2251)</f>
        <v>#REF!</v>
      </c>
      <c r="J2251" s="56">
        <v>282911.18543960003</v>
      </c>
      <c r="K2251" s="49">
        <v>391930.24357760005</v>
      </c>
      <c r="L2251" s="49">
        <v>391930.24357760005</v>
      </c>
    </row>
    <row r="2252" spans="1:12" ht="33" x14ac:dyDescent="0.2">
      <c r="A2252" s="113"/>
      <c r="B2252" s="113"/>
      <c r="C2252" s="113"/>
      <c r="D2252" s="8" t="s">
        <v>1784</v>
      </c>
      <c r="E2252" s="7" t="s">
        <v>17</v>
      </c>
      <c r="F2252" s="9">
        <v>131662.90679360001</v>
      </c>
      <c r="G2252" s="9">
        <v>156678.85908438399</v>
      </c>
      <c r="H2252" s="9">
        <f t="shared" si="99"/>
        <v>131662.90679360001</v>
      </c>
      <c r="I2252" s="28" t="e">
        <f>AVERAGE(#REF!,H2252)</f>
        <v>#REF!</v>
      </c>
      <c r="J2252" s="56">
        <v>95039.639450600007</v>
      </c>
      <c r="K2252" s="49">
        <v>131662.90679360001</v>
      </c>
      <c r="L2252" s="49">
        <v>131662.90679360001</v>
      </c>
    </row>
    <row r="2253" spans="1:12" ht="33" x14ac:dyDescent="0.2">
      <c r="A2253" s="113"/>
      <c r="B2253" s="113"/>
      <c r="C2253" s="113"/>
      <c r="D2253" s="8" t="s">
        <v>1785</v>
      </c>
      <c r="E2253" s="7" t="s">
        <v>17</v>
      </c>
      <c r="F2253" s="9">
        <v>1454426.4670207999</v>
      </c>
      <c r="G2253" s="9">
        <v>1730767.4957547518</v>
      </c>
      <c r="H2253" s="9">
        <f t="shared" si="99"/>
        <v>1454426.4670207999</v>
      </c>
      <c r="I2253" s="28" t="e">
        <f>AVERAGE(#REF!,H2253)</f>
        <v>#REF!</v>
      </c>
      <c r="J2253" s="56">
        <v>1049864.1599168</v>
      </c>
      <c r="K2253" s="49">
        <v>1454426.4670207999</v>
      </c>
      <c r="L2253" s="49">
        <v>1454426.4670207999</v>
      </c>
    </row>
    <row r="2254" spans="1:12" ht="33" x14ac:dyDescent="0.2">
      <c r="A2254" s="113"/>
      <c r="B2254" s="113"/>
      <c r="C2254" s="113"/>
      <c r="D2254" s="8" t="s">
        <v>1786</v>
      </c>
      <c r="E2254" s="7" t="s">
        <v>17</v>
      </c>
      <c r="F2254" s="9">
        <v>582455.67481919995</v>
      </c>
      <c r="G2254" s="9">
        <v>693122.2530348479</v>
      </c>
      <c r="H2254" s="9">
        <f t="shared" si="99"/>
        <v>582455.67481919995</v>
      </c>
      <c r="I2254" s="28" t="e">
        <f>AVERAGE(#REF!,H2254)</f>
        <v>#REF!</v>
      </c>
      <c r="J2254" s="56">
        <v>420440.1883482</v>
      </c>
      <c r="K2254" s="49">
        <v>582455.67481919995</v>
      </c>
      <c r="L2254" s="49">
        <v>582455.67481919995</v>
      </c>
    </row>
    <row r="2255" spans="1:12" ht="33" x14ac:dyDescent="0.2">
      <c r="A2255" s="113"/>
      <c r="B2255" s="113"/>
      <c r="C2255" s="113"/>
      <c r="D2255" s="8" t="s">
        <v>1787</v>
      </c>
      <c r="E2255" s="7" t="s">
        <v>17</v>
      </c>
      <c r="F2255" s="9">
        <v>238833.71482880003</v>
      </c>
      <c r="G2255" s="9">
        <v>284212.12064627203</v>
      </c>
      <c r="H2255" s="9">
        <f t="shared" si="99"/>
        <v>238833.71482880003</v>
      </c>
      <c r="I2255" s="28" t="e">
        <f>AVERAGE(#REF!,H2255)</f>
        <v>#REF!</v>
      </c>
      <c r="J2255" s="56">
        <v>172399.88618480001</v>
      </c>
      <c r="K2255" s="49">
        <v>238833.71482880003</v>
      </c>
      <c r="L2255" s="49">
        <v>238833.71482880003</v>
      </c>
    </row>
    <row r="2256" spans="1:12" ht="41.25" x14ac:dyDescent="0.2">
      <c r="A2256" s="113"/>
      <c r="B2256" s="113"/>
      <c r="C2256" s="113"/>
      <c r="D2256" s="8" t="s">
        <v>1788</v>
      </c>
      <c r="E2256" s="7" t="s">
        <v>17</v>
      </c>
      <c r="F2256" s="9">
        <v>2832306.0187968002</v>
      </c>
      <c r="G2256" s="9">
        <v>3370444.1623681923</v>
      </c>
      <c r="H2256" s="9">
        <f t="shared" si="99"/>
        <v>2832306.0187968002</v>
      </c>
      <c r="I2256" s="28" t="e">
        <f>AVERAGE(#REF!,H2256)</f>
        <v>#REF!</v>
      </c>
      <c r="J2256" s="56">
        <v>2044473.6440628001</v>
      </c>
      <c r="K2256" s="49">
        <v>2832306.0187968002</v>
      </c>
      <c r="L2256" s="49">
        <v>2832306.0187968002</v>
      </c>
    </row>
    <row r="2257" spans="1:12" ht="33" x14ac:dyDescent="0.2">
      <c r="A2257" s="113"/>
      <c r="B2257" s="113"/>
      <c r="C2257" s="113"/>
      <c r="D2257" s="8" t="s">
        <v>1789</v>
      </c>
      <c r="E2257" s="7" t="s">
        <v>17</v>
      </c>
      <c r="F2257" s="9">
        <v>857347.57646719995</v>
      </c>
      <c r="G2257" s="9">
        <v>1020243.615995968</v>
      </c>
      <c r="H2257" s="9">
        <f t="shared" si="99"/>
        <v>857347.57646719995</v>
      </c>
      <c r="I2257" s="28" t="e">
        <f>AVERAGE(#REF!,H2257)</f>
        <v>#REF!</v>
      </c>
      <c r="J2257" s="56">
        <v>618868.33988119988</v>
      </c>
      <c r="K2257" s="49">
        <v>857347.57646719995</v>
      </c>
      <c r="L2257" s="49">
        <v>857347.57646719995</v>
      </c>
    </row>
    <row r="2258" spans="1:12" ht="33" x14ac:dyDescent="0.2">
      <c r="A2258" s="113"/>
      <c r="B2258" s="113"/>
      <c r="C2258" s="113"/>
      <c r="D2258" s="8" t="s">
        <v>1790</v>
      </c>
      <c r="E2258" s="7" t="s">
        <v>17</v>
      </c>
      <c r="F2258" s="9">
        <v>1068621.2718272</v>
      </c>
      <c r="G2258" s="9">
        <v>1271659.3134743678</v>
      </c>
      <c r="H2258" s="9">
        <f t="shared" si="99"/>
        <v>1068621.2718272</v>
      </c>
      <c r="I2258" s="28" t="e">
        <f>AVERAGE(#REF!,H2258)</f>
        <v>#REF!</v>
      </c>
      <c r="J2258" s="56">
        <v>771374.28344120004</v>
      </c>
      <c r="K2258" s="49">
        <v>1068621.2718272</v>
      </c>
      <c r="L2258" s="49">
        <v>1068621.2718272</v>
      </c>
    </row>
    <row r="2259" spans="1:12" ht="41.25" x14ac:dyDescent="0.2">
      <c r="A2259" s="113"/>
      <c r="B2259" s="113"/>
      <c r="C2259" s="113"/>
      <c r="D2259" s="8" t="s">
        <v>1791</v>
      </c>
      <c r="E2259" s="7" t="s">
        <v>17</v>
      </c>
      <c r="F2259" s="9">
        <v>111760.5469344</v>
      </c>
      <c r="G2259" s="9">
        <v>132995.05085193599</v>
      </c>
      <c r="H2259" s="9">
        <f t="shared" si="99"/>
        <v>111760.5469344</v>
      </c>
      <c r="I2259" s="28" t="e">
        <f>AVERAGE(#REF!,H2259)</f>
        <v>#REF!</v>
      </c>
      <c r="J2259" s="56">
        <v>80673.306887400002</v>
      </c>
      <c r="K2259" s="49">
        <v>111760.5469344</v>
      </c>
      <c r="L2259" s="49">
        <v>111760.5469344</v>
      </c>
    </row>
    <row r="2260" spans="1:12" ht="33" x14ac:dyDescent="0.2">
      <c r="A2260" s="113"/>
      <c r="B2260" s="113"/>
      <c r="C2260" s="113"/>
      <c r="D2260" s="8" t="s">
        <v>1792</v>
      </c>
      <c r="E2260" s="7" t="s">
        <v>17</v>
      </c>
      <c r="F2260" s="9">
        <v>382742.67100159999</v>
      </c>
      <c r="G2260" s="9">
        <v>455463.77849190397</v>
      </c>
      <c r="H2260" s="9">
        <f t="shared" si="99"/>
        <v>382742.67100159999</v>
      </c>
      <c r="I2260" s="28" t="e">
        <f>AVERAGE(#REF!,H2260)</f>
        <v>#REF!</v>
      </c>
      <c r="J2260" s="56">
        <v>276279.22199360002</v>
      </c>
      <c r="K2260" s="49">
        <v>382742.67100159999</v>
      </c>
      <c r="L2260" s="49">
        <v>382742.67100159999</v>
      </c>
    </row>
    <row r="2261" spans="1:12" ht="33" x14ac:dyDescent="0.2">
      <c r="A2261" s="113"/>
      <c r="B2261" s="113"/>
      <c r="C2261" s="113"/>
      <c r="D2261" s="8" t="s">
        <v>1793</v>
      </c>
      <c r="E2261" s="7" t="s">
        <v>17</v>
      </c>
      <c r="F2261" s="9">
        <v>489913.47903680004</v>
      </c>
      <c r="G2261" s="9">
        <v>582997.04005379207</v>
      </c>
      <c r="H2261" s="9">
        <f t="shared" si="99"/>
        <v>489913.47903680004</v>
      </c>
      <c r="I2261" s="28" t="e">
        <f>AVERAGE(#REF!,H2261)</f>
        <v>#REF!</v>
      </c>
      <c r="J2261" s="56">
        <v>353639.46872780001</v>
      </c>
      <c r="K2261" s="49">
        <v>489913.47903680004</v>
      </c>
      <c r="L2261" s="49">
        <v>489913.47903680004</v>
      </c>
    </row>
    <row r="2262" spans="1:12" ht="41.25" x14ac:dyDescent="0.2">
      <c r="A2262" s="113"/>
      <c r="B2262" s="113"/>
      <c r="C2262" s="113"/>
      <c r="D2262" s="8" t="s">
        <v>1794</v>
      </c>
      <c r="E2262" s="7" t="s">
        <v>17</v>
      </c>
      <c r="F2262" s="9">
        <v>352126.87298879999</v>
      </c>
      <c r="G2262" s="9">
        <v>419030.97885667201</v>
      </c>
      <c r="H2262" s="9">
        <f t="shared" si="99"/>
        <v>352126.87298879999</v>
      </c>
      <c r="I2262" s="28" t="e">
        <f>AVERAGE(#REF!,H2262)</f>
        <v>#REF!</v>
      </c>
      <c r="J2262" s="56">
        <v>254179.49416979999</v>
      </c>
      <c r="K2262" s="49">
        <v>352126.87298879999</v>
      </c>
      <c r="L2262" s="49">
        <v>352126.87298879999</v>
      </c>
    </row>
    <row r="2263" spans="1:12" ht="41.25" x14ac:dyDescent="0.2">
      <c r="A2263" s="113"/>
      <c r="B2263" s="113"/>
      <c r="C2263" s="113"/>
      <c r="D2263" s="8" t="s">
        <v>1795</v>
      </c>
      <c r="E2263" s="7" t="s">
        <v>17</v>
      </c>
      <c r="F2263" s="9">
        <v>99511.799296000012</v>
      </c>
      <c r="G2263" s="9">
        <v>118419.04116224001</v>
      </c>
      <c r="H2263" s="9">
        <f t="shared" si="99"/>
        <v>99511.799296000012</v>
      </c>
      <c r="I2263" s="28" t="e">
        <f>AVERAGE(#REF!,H2263)</f>
        <v>#REF!</v>
      </c>
      <c r="J2263" s="56">
        <v>71831.662815999996</v>
      </c>
      <c r="K2263" s="49">
        <v>99511.799296000012</v>
      </c>
      <c r="L2263" s="49">
        <v>99511.799296000012</v>
      </c>
    </row>
    <row r="2264" spans="1:12" ht="41.25" x14ac:dyDescent="0.2">
      <c r="A2264" s="113"/>
      <c r="B2264" s="113"/>
      <c r="C2264" s="113"/>
      <c r="D2264" s="8" t="s">
        <v>1796</v>
      </c>
      <c r="E2264" s="7" t="s">
        <v>17</v>
      </c>
      <c r="F2264" s="9">
        <v>558806.7820608</v>
      </c>
      <c r="G2264" s="9">
        <v>664980.07065235195</v>
      </c>
      <c r="H2264" s="9">
        <f t="shared" si="99"/>
        <v>558806.7820608</v>
      </c>
      <c r="I2264" s="28" t="e">
        <f>AVERAGE(#REF!,H2264)</f>
        <v>#REF!</v>
      </c>
      <c r="J2264" s="56">
        <v>403369.4560068</v>
      </c>
      <c r="K2264" s="49">
        <v>558806.7820608</v>
      </c>
      <c r="L2264" s="49">
        <v>558806.7820608</v>
      </c>
    </row>
    <row r="2265" spans="1:12" ht="33" x14ac:dyDescent="0.2">
      <c r="A2265" s="113"/>
      <c r="B2265" s="113"/>
      <c r="C2265" s="113"/>
      <c r="D2265" s="8" t="s">
        <v>1797</v>
      </c>
      <c r="E2265" s="7" t="s">
        <v>17</v>
      </c>
      <c r="F2265" s="9">
        <v>2296464.1207872001</v>
      </c>
      <c r="G2265" s="9">
        <v>2732792.3037367682</v>
      </c>
      <c r="H2265" s="9">
        <f t="shared" si="99"/>
        <v>2296464.1207872001</v>
      </c>
      <c r="I2265" s="28" t="e">
        <f>AVERAGE(#REF!,H2265)</f>
        <v>#REF!</v>
      </c>
      <c r="J2265" s="56">
        <v>1657681.1751011999</v>
      </c>
      <c r="K2265" s="49">
        <v>2296464.1207872001</v>
      </c>
      <c r="L2265" s="49">
        <v>2296464.1207872001</v>
      </c>
    </row>
    <row r="2266" spans="1:12" ht="41.25" x14ac:dyDescent="0.2">
      <c r="A2266" s="113"/>
      <c r="B2266" s="113"/>
      <c r="C2266" s="113"/>
      <c r="D2266" s="8" t="s">
        <v>1798</v>
      </c>
      <c r="E2266" s="7" t="s">
        <v>17</v>
      </c>
      <c r="F2266" s="9">
        <v>1500358.9333823998</v>
      </c>
      <c r="G2266" s="9">
        <v>1785427.1307250559</v>
      </c>
      <c r="H2266" s="9">
        <f t="shared" si="99"/>
        <v>1500358.9333823998</v>
      </c>
      <c r="I2266" s="28" t="e">
        <f>AVERAGE(#REF!,H2266)</f>
        <v>#REF!</v>
      </c>
      <c r="J2266" s="56">
        <v>1083020.0817203999</v>
      </c>
      <c r="K2266" s="49">
        <v>1500358.9333823998</v>
      </c>
      <c r="L2266" s="49">
        <v>1500358.9333823998</v>
      </c>
    </row>
    <row r="2267" spans="1:12" ht="49.5" x14ac:dyDescent="0.2">
      <c r="A2267" s="113"/>
      <c r="B2267" s="113"/>
      <c r="C2267" s="113"/>
      <c r="D2267" s="8" t="s">
        <v>1799</v>
      </c>
      <c r="E2267" s="7" t="s">
        <v>17</v>
      </c>
      <c r="F2267" s="9">
        <v>146974.17862400002</v>
      </c>
      <c r="G2267" s="9">
        <v>174899.27256256001</v>
      </c>
      <c r="H2267" s="9">
        <f t="shared" si="99"/>
        <v>146974.17862400002</v>
      </c>
      <c r="I2267" s="28" t="e">
        <f>AVERAGE(#REF!,H2267)</f>
        <v>#REF!</v>
      </c>
      <c r="J2267" s="56">
        <v>106091.938004</v>
      </c>
      <c r="K2267" s="49">
        <v>146974.17862400002</v>
      </c>
      <c r="L2267" s="49">
        <v>146974.17862400002</v>
      </c>
    </row>
    <row r="2268" spans="1:12" ht="16.5" customHeight="1" x14ac:dyDescent="0.2">
      <c r="A2268" s="113"/>
      <c r="B2268" s="113"/>
      <c r="C2268" s="113"/>
      <c r="D2268" s="86" t="s">
        <v>81</v>
      </c>
      <c r="E2268" s="87"/>
      <c r="F2268" s="87"/>
      <c r="G2268" s="87"/>
      <c r="H2268" s="87"/>
      <c r="I2268" s="87"/>
      <c r="J2268" s="87"/>
      <c r="K2268" s="87"/>
      <c r="L2268" s="88"/>
    </row>
    <row r="2269" spans="1:12" ht="33" x14ac:dyDescent="0.2">
      <c r="A2269" s="113"/>
      <c r="B2269" s="113"/>
      <c r="C2269" s="113"/>
      <c r="D2269" s="8" t="s">
        <v>1800</v>
      </c>
      <c r="E2269" s="77" t="s">
        <v>82</v>
      </c>
      <c r="F2269" s="79">
        <v>605962.90896959999</v>
      </c>
      <c r="G2269" s="78">
        <v>418867</v>
      </c>
      <c r="H2269" s="79">
        <f>MIN(F2269,G2269)</f>
        <v>418867</v>
      </c>
      <c r="I2269" s="136" t="e">
        <f>AVERAGE(#REF!,H2269)</f>
        <v>#REF!</v>
      </c>
      <c r="J2269" s="138">
        <v>437408.66574660002</v>
      </c>
      <c r="K2269" s="121">
        <v>418867</v>
      </c>
      <c r="L2269" s="121">
        <v>418867</v>
      </c>
    </row>
    <row r="2270" spans="1:12" ht="57.75" x14ac:dyDescent="0.2">
      <c r="A2270" s="113"/>
      <c r="B2270" s="113"/>
      <c r="C2270" s="113"/>
      <c r="D2270" s="8" t="s">
        <v>954</v>
      </c>
      <c r="E2270" s="77"/>
      <c r="F2270" s="79">
        <v>0</v>
      </c>
      <c r="G2270" s="78"/>
      <c r="H2270" s="79">
        <v>0</v>
      </c>
      <c r="I2270" s="137"/>
      <c r="J2270" s="138">
        <v>0</v>
      </c>
      <c r="K2270" s="122"/>
      <c r="L2270" s="122"/>
    </row>
    <row r="2271" spans="1:12" ht="24.75" x14ac:dyDescent="0.2">
      <c r="A2271" s="113"/>
      <c r="B2271" s="113"/>
      <c r="C2271" s="113"/>
      <c r="D2271" s="8" t="s">
        <v>403</v>
      </c>
      <c r="E2271" s="77"/>
      <c r="F2271" s="79">
        <v>0</v>
      </c>
      <c r="G2271" s="78"/>
      <c r="H2271" s="79">
        <v>0</v>
      </c>
      <c r="I2271" s="137"/>
      <c r="J2271" s="138">
        <v>0</v>
      </c>
      <c r="K2271" s="122"/>
      <c r="L2271" s="122"/>
    </row>
    <row r="2272" spans="1:12" ht="57.75" x14ac:dyDescent="0.2">
      <c r="A2272" s="113"/>
      <c r="B2272" s="113"/>
      <c r="C2272" s="113"/>
      <c r="D2272" s="8" t="s">
        <v>955</v>
      </c>
      <c r="E2272" s="77"/>
      <c r="F2272" s="79">
        <v>0</v>
      </c>
      <c r="G2272" s="78"/>
      <c r="H2272" s="79">
        <v>0</v>
      </c>
      <c r="I2272" s="137"/>
      <c r="J2272" s="138">
        <v>0</v>
      </c>
      <c r="K2272" s="122"/>
      <c r="L2272" s="122"/>
    </row>
    <row r="2273" spans="1:12" ht="24.75" x14ac:dyDescent="0.2">
      <c r="A2273" s="113"/>
      <c r="B2273" s="113"/>
      <c r="C2273" s="113"/>
      <c r="D2273" s="8" t="s">
        <v>1801</v>
      </c>
      <c r="E2273" s="77"/>
      <c r="F2273" s="79">
        <v>0</v>
      </c>
      <c r="G2273" s="78"/>
      <c r="H2273" s="79">
        <v>0</v>
      </c>
      <c r="I2273" s="137"/>
      <c r="J2273" s="138">
        <v>0</v>
      </c>
      <c r="K2273" s="122"/>
      <c r="L2273" s="122"/>
    </row>
    <row r="2274" spans="1:12" ht="24.75" x14ac:dyDescent="0.2">
      <c r="A2274" s="113"/>
      <c r="B2274" s="113"/>
      <c r="C2274" s="113"/>
      <c r="D2274" s="8" t="s">
        <v>405</v>
      </c>
      <c r="E2274" s="77"/>
      <c r="F2274" s="79">
        <v>0</v>
      </c>
      <c r="G2274" s="78"/>
      <c r="H2274" s="79">
        <v>0</v>
      </c>
      <c r="I2274" s="137"/>
      <c r="J2274" s="138">
        <v>0</v>
      </c>
      <c r="K2274" s="122"/>
      <c r="L2274" s="122"/>
    </row>
    <row r="2275" spans="1:12" ht="16.5" x14ac:dyDescent="0.2">
      <c r="A2275" s="113"/>
      <c r="B2275" s="113"/>
      <c r="C2275" s="113"/>
      <c r="D2275" s="8" t="s">
        <v>1313</v>
      </c>
      <c r="E2275" s="77"/>
      <c r="F2275" s="79">
        <v>0</v>
      </c>
      <c r="G2275" s="78"/>
      <c r="H2275" s="79">
        <v>0</v>
      </c>
      <c r="I2275" s="137"/>
      <c r="J2275" s="138">
        <v>0</v>
      </c>
      <c r="K2275" s="122"/>
      <c r="L2275" s="122"/>
    </row>
    <row r="2276" spans="1:12" ht="49.5" x14ac:dyDescent="0.2">
      <c r="A2276" s="113"/>
      <c r="B2276" s="113"/>
      <c r="C2276" s="113"/>
      <c r="D2276" s="8" t="s">
        <v>1802</v>
      </c>
      <c r="E2276" s="77"/>
      <c r="F2276" s="79">
        <v>0</v>
      </c>
      <c r="G2276" s="78"/>
      <c r="H2276" s="79">
        <v>0</v>
      </c>
      <c r="I2276" s="137"/>
      <c r="J2276" s="138">
        <v>0</v>
      </c>
      <c r="K2276" s="122"/>
      <c r="L2276" s="122"/>
    </row>
    <row r="2277" spans="1:12" ht="33" x14ac:dyDescent="0.2">
      <c r="A2277" s="113"/>
      <c r="B2277" s="113"/>
      <c r="C2277" s="113"/>
      <c r="D2277" s="8" t="s">
        <v>960</v>
      </c>
      <c r="E2277" s="77"/>
      <c r="F2277" s="79">
        <v>0</v>
      </c>
      <c r="G2277" s="78"/>
      <c r="H2277" s="79">
        <v>0</v>
      </c>
      <c r="I2277" s="137"/>
      <c r="J2277" s="138">
        <v>0</v>
      </c>
      <c r="K2277" s="122"/>
      <c r="L2277" s="122"/>
    </row>
    <row r="2278" spans="1:12" ht="33" x14ac:dyDescent="0.2">
      <c r="A2278" s="113"/>
      <c r="B2278" s="113"/>
      <c r="C2278" s="113"/>
      <c r="D2278" s="8" t="s">
        <v>1803</v>
      </c>
      <c r="E2278" s="77"/>
      <c r="F2278" s="79">
        <v>0</v>
      </c>
      <c r="G2278" s="78"/>
      <c r="H2278" s="79">
        <v>0</v>
      </c>
      <c r="I2278" s="137"/>
      <c r="J2278" s="138">
        <v>0</v>
      </c>
      <c r="K2278" s="122"/>
      <c r="L2278" s="122"/>
    </row>
    <row r="2279" spans="1:12" ht="74.25" x14ac:dyDescent="0.2">
      <c r="A2279" s="113"/>
      <c r="B2279" s="113"/>
      <c r="C2279" s="113"/>
      <c r="D2279" s="8" t="s">
        <v>1804</v>
      </c>
      <c r="E2279" s="77"/>
      <c r="F2279" s="79">
        <v>0</v>
      </c>
      <c r="G2279" s="78"/>
      <c r="H2279" s="79">
        <v>0</v>
      </c>
      <c r="I2279" s="137"/>
      <c r="J2279" s="138">
        <v>0</v>
      </c>
      <c r="K2279" s="122"/>
      <c r="L2279" s="122"/>
    </row>
    <row r="2280" spans="1:12" ht="16.5" x14ac:dyDescent="0.2">
      <c r="A2280" s="114"/>
      <c r="B2280" s="114"/>
      <c r="C2280" s="114"/>
      <c r="D2280" s="8" t="s">
        <v>468</v>
      </c>
      <c r="E2280" s="77"/>
      <c r="F2280" s="79">
        <v>0</v>
      </c>
      <c r="G2280" s="78"/>
      <c r="H2280" s="79">
        <v>0</v>
      </c>
      <c r="I2280" s="137"/>
      <c r="J2280" s="138">
        <v>0</v>
      </c>
      <c r="K2280" s="123"/>
      <c r="L2280" s="123"/>
    </row>
    <row r="2281" spans="1:12" ht="16.5" customHeight="1" x14ac:dyDescent="0.2">
      <c r="A2281" s="112">
        <v>16</v>
      </c>
      <c r="B2281" s="112" t="s">
        <v>1805</v>
      </c>
      <c r="C2281" s="112" t="s">
        <v>1806</v>
      </c>
      <c r="D2281" s="86" t="s">
        <v>15</v>
      </c>
      <c r="E2281" s="87"/>
      <c r="F2281" s="87"/>
      <c r="G2281" s="87"/>
      <c r="H2281" s="87"/>
      <c r="I2281" s="87"/>
      <c r="J2281" s="87"/>
      <c r="K2281" s="87"/>
      <c r="L2281" s="88"/>
    </row>
    <row r="2282" spans="1:12" ht="24.75" x14ac:dyDescent="0.2">
      <c r="A2282" s="113"/>
      <c r="B2282" s="113"/>
      <c r="C2282" s="113"/>
      <c r="D2282" s="8" t="s">
        <v>1807</v>
      </c>
      <c r="E2282" s="7" t="s">
        <v>17</v>
      </c>
      <c r="F2282" s="9">
        <v>161895.552</v>
      </c>
      <c r="G2282" s="9">
        <v>192655.70687999998</v>
      </c>
      <c r="H2282" s="9">
        <f>MIN(F2282,G2282)</f>
        <v>161895.552</v>
      </c>
      <c r="I2282" s="28" t="e">
        <f>AVERAGE(#REF!,H2282)</f>
        <v>#REF!</v>
      </c>
      <c r="J2282" s="56">
        <v>116862.792</v>
      </c>
      <c r="K2282" s="49">
        <v>161895.552</v>
      </c>
      <c r="L2282" s="49">
        <v>161895.552</v>
      </c>
    </row>
    <row r="2283" spans="1:12" ht="24.75" x14ac:dyDescent="0.2">
      <c r="A2283" s="113"/>
      <c r="B2283" s="113"/>
      <c r="C2283" s="113"/>
      <c r="D2283" s="8" t="s">
        <v>1808</v>
      </c>
      <c r="E2283" s="7" t="s">
        <v>17</v>
      </c>
      <c r="F2283" s="9">
        <v>47219.536</v>
      </c>
      <c r="G2283" s="9">
        <v>56191.247839999996</v>
      </c>
      <c r="H2283" s="9">
        <f t="shared" ref="H2283:H2286" si="100">MIN(F2283,G2283)</f>
        <v>47219.536</v>
      </c>
      <c r="I2283" s="28" t="e">
        <f>AVERAGE(#REF!,H2283)</f>
        <v>#REF!</v>
      </c>
      <c r="J2283" s="56">
        <v>34084.981</v>
      </c>
      <c r="K2283" s="49">
        <v>47219.536</v>
      </c>
      <c r="L2283" s="49">
        <v>47219.536</v>
      </c>
    </row>
    <row r="2284" spans="1:12" ht="33" x14ac:dyDescent="0.2">
      <c r="A2284" s="113"/>
      <c r="B2284" s="113"/>
      <c r="C2284" s="113"/>
      <c r="D2284" s="8" t="s">
        <v>1809</v>
      </c>
      <c r="E2284" s="7" t="s">
        <v>17</v>
      </c>
      <c r="F2284" s="9">
        <v>117374.2752</v>
      </c>
      <c r="G2284" s="9">
        <v>139675.38748800001</v>
      </c>
      <c r="H2284" s="9">
        <f t="shared" si="100"/>
        <v>117374.2752</v>
      </c>
      <c r="I2284" s="28" t="e">
        <f>AVERAGE(#REF!,H2284)</f>
        <v>#REF!</v>
      </c>
      <c r="J2284" s="56">
        <v>84725.5242</v>
      </c>
      <c r="K2284" s="49">
        <v>117374.2752</v>
      </c>
      <c r="L2284" s="49">
        <v>117374.2752</v>
      </c>
    </row>
    <row r="2285" spans="1:12" ht="24.75" x14ac:dyDescent="0.2">
      <c r="A2285" s="113"/>
      <c r="B2285" s="113"/>
      <c r="C2285" s="113"/>
      <c r="D2285" s="8" t="s">
        <v>1810</v>
      </c>
      <c r="E2285" s="7" t="s">
        <v>17</v>
      </c>
      <c r="F2285" s="9">
        <v>60710.832000000002</v>
      </c>
      <c r="G2285" s="9">
        <v>72245.890079999997</v>
      </c>
      <c r="H2285" s="9">
        <f t="shared" si="100"/>
        <v>60710.832000000002</v>
      </c>
      <c r="I2285" s="28" t="e">
        <f>AVERAGE(#REF!,H2285)</f>
        <v>#REF!</v>
      </c>
      <c r="J2285" s="56">
        <v>43823.546999999999</v>
      </c>
      <c r="K2285" s="49">
        <v>60710.832000000002</v>
      </c>
      <c r="L2285" s="49">
        <v>60710.832000000002</v>
      </c>
    </row>
    <row r="2286" spans="1:12" ht="24.75" x14ac:dyDescent="0.2">
      <c r="A2286" s="113"/>
      <c r="B2286" s="113"/>
      <c r="C2286" s="113"/>
      <c r="D2286" s="8" t="s">
        <v>1811</v>
      </c>
      <c r="E2286" s="7" t="s">
        <v>17</v>
      </c>
      <c r="F2286" s="9">
        <v>183751.45152</v>
      </c>
      <c r="G2286" s="9">
        <v>218664.22730880001</v>
      </c>
      <c r="H2286" s="9">
        <f t="shared" si="100"/>
        <v>183751.45152</v>
      </c>
      <c r="I2286" s="28" t="e">
        <f>AVERAGE(#REF!,H2286)</f>
        <v>#REF!</v>
      </c>
      <c r="J2286" s="56">
        <v>132639.26892</v>
      </c>
      <c r="K2286" s="49">
        <v>183751.45152</v>
      </c>
      <c r="L2286" s="49">
        <v>183751.45152</v>
      </c>
    </row>
    <row r="2287" spans="1:12" ht="16.5" customHeight="1" x14ac:dyDescent="0.2">
      <c r="A2287" s="113"/>
      <c r="B2287" s="113"/>
      <c r="C2287" s="113"/>
      <c r="D2287" s="86" t="s">
        <v>81</v>
      </c>
      <c r="E2287" s="87"/>
      <c r="F2287" s="87"/>
      <c r="G2287" s="87"/>
      <c r="H2287" s="87"/>
      <c r="I2287" s="87"/>
      <c r="J2287" s="87"/>
      <c r="K2287" s="87"/>
      <c r="L2287" s="88"/>
    </row>
    <row r="2288" spans="1:12" ht="16.5" x14ac:dyDescent="0.2">
      <c r="A2288" s="113"/>
      <c r="B2288" s="113"/>
      <c r="C2288" s="113"/>
      <c r="D2288" s="8" t="s">
        <v>468</v>
      </c>
      <c r="E2288" s="77" t="s">
        <v>82</v>
      </c>
      <c r="F2288" s="79">
        <v>101454.54592</v>
      </c>
      <c r="G2288" s="78">
        <v>140211</v>
      </c>
      <c r="H2288" s="79">
        <f>MIN(F2288,G2288)</f>
        <v>101454.54592</v>
      </c>
      <c r="I2288" s="136" t="e">
        <f>AVERAGE(#REF!,H2288)</f>
        <v>#REF!</v>
      </c>
      <c r="J2288" s="138">
        <v>73234.01632000001</v>
      </c>
      <c r="K2288" s="121">
        <v>101454.54592</v>
      </c>
      <c r="L2288" s="121">
        <v>101454.54592</v>
      </c>
    </row>
    <row r="2289" spans="1:12" ht="41.25" x14ac:dyDescent="0.2">
      <c r="A2289" s="113"/>
      <c r="B2289" s="113"/>
      <c r="C2289" s="113"/>
      <c r="D2289" s="8" t="s">
        <v>118</v>
      </c>
      <c r="E2289" s="77"/>
      <c r="F2289" s="79">
        <v>0</v>
      </c>
      <c r="G2289" s="78"/>
      <c r="H2289" s="79">
        <v>0</v>
      </c>
      <c r="I2289" s="137"/>
      <c r="J2289" s="138">
        <v>0</v>
      </c>
      <c r="K2289" s="122"/>
      <c r="L2289" s="122"/>
    </row>
    <row r="2290" spans="1:12" ht="11.25" customHeight="1" x14ac:dyDescent="0.2">
      <c r="A2290" s="113"/>
      <c r="B2290" s="113"/>
      <c r="C2290" s="113"/>
      <c r="D2290" s="8" t="s">
        <v>1812</v>
      </c>
      <c r="E2290" s="77"/>
      <c r="F2290" s="79">
        <v>0</v>
      </c>
      <c r="G2290" s="78"/>
      <c r="H2290" s="79">
        <v>0</v>
      </c>
      <c r="I2290" s="137"/>
      <c r="J2290" s="138">
        <v>0</v>
      </c>
      <c r="K2290" s="122"/>
      <c r="L2290" s="122"/>
    </row>
    <row r="2291" spans="1:12" ht="24.75" x14ac:dyDescent="0.2">
      <c r="A2291" s="113"/>
      <c r="B2291" s="113"/>
      <c r="C2291" s="113"/>
      <c r="D2291" s="8" t="s">
        <v>1813</v>
      </c>
      <c r="E2291" s="77"/>
      <c r="F2291" s="79">
        <v>0</v>
      </c>
      <c r="G2291" s="78"/>
      <c r="H2291" s="79">
        <v>0</v>
      </c>
      <c r="I2291" s="137"/>
      <c r="J2291" s="138">
        <v>0</v>
      </c>
      <c r="K2291" s="122"/>
      <c r="L2291" s="122"/>
    </row>
    <row r="2292" spans="1:12" ht="24.75" x14ac:dyDescent="0.2">
      <c r="A2292" s="114"/>
      <c r="B2292" s="114"/>
      <c r="C2292" s="114"/>
      <c r="D2292" s="8" t="s">
        <v>119</v>
      </c>
      <c r="E2292" s="77"/>
      <c r="F2292" s="79">
        <v>0</v>
      </c>
      <c r="G2292" s="78"/>
      <c r="H2292" s="79">
        <v>0</v>
      </c>
      <c r="I2292" s="137"/>
      <c r="J2292" s="138">
        <v>0</v>
      </c>
      <c r="K2292" s="123"/>
      <c r="L2292" s="123"/>
    </row>
    <row r="2293" spans="1:12" ht="16.5" customHeight="1" x14ac:dyDescent="0.2">
      <c r="A2293" s="112">
        <v>17</v>
      </c>
      <c r="B2293" s="112" t="s">
        <v>1814</v>
      </c>
      <c r="C2293" s="112" t="s">
        <v>1815</v>
      </c>
      <c r="D2293" s="86" t="s">
        <v>15</v>
      </c>
      <c r="E2293" s="87"/>
      <c r="F2293" s="87"/>
      <c r="G2293" s="87"/>
      <c r="H2293" s="87"/>
      <c r="I2293" s="87"/>
      <c r="J2293" s="87"/>
      <c r="K2293" s="87"/>
      <c r="L2293" s="88"/>
    </row>
    <row r="2294" spans="1:12" ht="24.75" x14ac:dyDescent="0.2">
      <c r="A2294" s="113"/>
      <c r="B2294" s="113"/>
      <c r="C2294" s="113"/>
      <c r="D2294" s="8" t="s">
        <v>1465</v>
      </c>
      <c r="E2294" s="7" t="s">
        <v>17</v>
      </c>
      <c r="F2294" s="9">
        <v>222606.38400000002</v>
      </c>
      <c r="G2294" s="9">
        <v>264901.59696</v>
      </c>
      <c r="H2294" s="9">
        <f>MIN(F2294,G2294)</f>
        <v>222606.38400000002</v>
      </c>
      <c r="I2294" s="28" t="e">
        <f>AVERAGE(#REF!,H2294)</f>
        <v>#REF!</v>
      </c>
      <c r="J2294" s="56">
        <v>160686.33900000001</v>
      </c>
      <c r="K2294" s="49">
        <v>222606.38400000002</v>
      </c>
      <c r="L2294" s="49">
        <v>222606.38400000002</v>
      </c>
    </row>
    <row r="2295" spans="1:12" ht="24.75" x14ac:dyDescent="0.2">
      <c r="A2295" s="113"/>
      <c r="B2295" s="113"/>
      <c r="C2295" s="113"/>
      <c r="D2295" s="8" t="s">
        <v>1816</v>
      </c>
      <c r="E2295" s="7" t="s">
        <v>17</v>
      </c>
      <c r="F2295" s="9">
        <v>323791.10399999999</v>
      </c>
      <c r="G2295" s="9">
        <v>385311.41375999997</v>
      </c>
      <c r="H2295" s="9">
        <f t="shared" ref="H2295:H2298" si="101">MIN(F2295,G2295)</f>
        <v>323791.10399999999</v>
      </c>
      <c r="I2295" s="28" t="e">
        <f>AVERAGE(#REF!,H2295)</f>
        <v>#REF!</v>
      </c>
      <c r="J2295" s="56">
        <v>233725.584</v>
      </c>
      <c r="K2295" s="49">
        <v>323791.10399999999</v>
      </c>
      <c r="L2295" s="49">
        <v>323791.10399999999</v>
      </c>
    </row>
    <row r="2296" spans="1:12" ht="24.75" x14ac:dyDescent="0.2">
      <c r="A2296" s="113"/>
      <c r="B2296" s="113"/>
      <c r="C2296" s="113"/>
      <c r="D2296" s="8" t="s">
        <v>1817</v>
      </c>
      <c r="E2296" s="7" t="s">
        <v>17</v>
      </c>
      <c r="F2296" s="9">
        <v>18066.1944736</v>
      </c>
      <c r="G2296" s="9">
        <v>21498.771423583999</v>
      </c>
      <c r="H2296" s="9">
        <f t="shared" si="101"/>
        <v>18066.1944736</v>
      </c>
      <c r="I2296" s="28" t="e">
        <f>AVERAGE(#REF!,H2296)</f>
        <v>#REF!</v>
      </c>
      <c r="J2296" s="56">
        <v>13040.913730599999</v>
      </c>
      <c r="K2296" s="49">
        <v>18066.1944736</v>
      </c>
      <c r="L2296" s="49">
        <v>18066.1944736</v>
      </c>
    </row>
    <row r="2297" spans="1:12" ht="33" x14ac:dyDescent="0.2">
      <c r="A2297" s="113"/>
      <c r="B2297" s="113"/>
      <c r="C2297" s="113"/>
      <c r="D2297" s="8" t="s">
        <v>1818</v>
      </c>
      <c r="E2297" s="7" t="s">
        <v>17</v>
      </c>
      <c r="F2297" s="9">
        <v>249588.97600000002</v>
      </c>
      <c r="G2297" s="9">
        <v>297010.88144000003</v>
      </c>
      <c r="H2297" s="9">
        <f t="shared" si="101"/>
        <v>249588.97600000002</v>
      </c>
      <c r="I2297" s="28" t="e">
        <f>AVERAGE(#REF!,H2297)</f>
        <v>#REF!</v>
      </c>
      <c r="J2297" s="56">
        <v>180163.47099999999</v>
      </c>
      <c r="K2297" s="49">
        <v>249588.97600000002</v>
      </c>
      <c r="L2297" s="49">
        <v>249588.97600000002</v>
      </c>
    </row>
    <row r="2298" spans="1:12" ht="33" x14ac:dyDescent="0.2">
      <c r="A2298" s="113"/>
      <c r="B2298" s="113"/>
      <c r="C2298" s="113"/>
      <c r="D2298" s="8" t="s">
        <v>1819</v>
      </c>
      <c r="E2298" s="7" t="s">
        <v>17</v>
      </c>
      <c r="F2298" s="9">
        <v>64302.214995200004</v>
      </c>
      <c r="G2298" s="9">
        <v>76519.635844288001</v>
      </c>
      <c r="H2298" s="9">
        <f t="shared" si="101"/>
        <v>64302.214995200004</v>
      </c>
      <c r="I2298" s="28" t="e">
        <f>AVERAGE(#REF!,H2298)</f>
        <v>#REF!</v>
      </c>
      <c r="J2298" s="56">
        <v>46415.953269199999</v>
      </c>
      <c r="K2298" s="49">
        <v>64302.214995200004</v>
      </c>
      <c r="L2298" s="49">
        <v>64302.214995200004</v>
      </c>
    </row>
    <row r="2299" spans="1:12" ht="16.5" customHeight="1" x14ac:dyDescent="0.2">
      <c r="A2299" s="113"/>
      <c r="B2299" s="113"/>
      <c r="C2299" s="113"/>
      <c r="D2299" s="86" t="s">
        <v>81</v>
      </c>
      <c r="E2299" s="87"/>
      <c r="F2299" s="87"/>
      <c r="G2299" s="87"/>
      <c r="H2299" s="87"/>
      <c r="I2299" s="87"/>
      <c r="J2299" s="87"/>
      <c r="K2299" s="87"/>
      <c r="L2299" s="88"/>
    </row>
    <row r="2300" spans="1:12" ht="16.5" x14ac:dyDescent="0.2">
      <c r="A2300" s="113"/>
      <c r="B2300" s="113"/>
      <c r="C2300" s="113"/>
      <c r="D2300" s="8" t="s">
        <v>763</v>
      </c>
      <c r="E2300" s="77" t="s">
        <v>82</v>
      </c>
      <c r="F2300" s="79">
        <v>101184.72</v>
      </c>
      <c r="G2300" s="78">
        <v>162530</v>
      </c>
      <c r="H2300" s="79">
        <f>MIN(F2300,G2300)</f>
        <v>101184.72</v>
      </c>
      <c r="I2300" s="136" t="e">
        <f>AVERAGE(#REF!,H2300)</f>
        <v>#REF!</v>
      </c>
      <c r="J2300" s="138">
        <v>73039.244999999995</v>
      </c>
      <c r="K2300" s="121">
        <v>101184.72</v>
      </c>
      <c r="L2300" s="121">
        <v>101184.72</v>
      </c>
    </row>
    <row r="2301" spans="1:12" ht="24.75" x14ac:dyDescent="0.2">
      <c r="A2301" s="113"/>
      <c r="B2301" s="113"/>
      <c r="C2301" s="113"/>
      <c r="D2301" s="8" t="s">
        <v>1820</v>
      </c>
      <c r="E2301" s="77"/>
      <c r="F2301" s="79">
        <v>0</v>
      </c>
      <c r="G2301" s="78"/>
      <c r="H2301" s="79">
        <v>0</v>
      </c>
      <c r="I2301" s="137"/>
      <c r="J2301" s="138">
        <v>0</v>
      </c>
      <c r="K2301" s="122"/>
      <c r="L2301" s="122"/>
    </row>
    <row r="2302" spans="1:12" ht="33" x14ac:dyDescent="0.2">
      <c r="A2302" s="113"/>
      <c r="B2302" s="113"/>
      <c r="C2302" s="113"/>
      <c r="D2302" s="8" t="s">
        <v>1821</v>
      </c>
      <c r="E2302" s="77"/>
      <c r="F2302" s="79">
        <v>0</v>
      </c>
      <c r="G2302" s="78"/>
      <c r="H2302" s="79">
        <v>0</v>
      </c>
      <c r="I2302" s="137"/>
      <c r="J2302" s="138">
        <v>0</v>
      </c>
      <c r="K2302" s="122"/>
      <c r="L2302" s="122"/>
    </row>
    <row r="2303" spans="1:12" ht="16.5" x14ac:dyDescent="0.2">
      <c r="A2303" s="113"/>
      <c r="B2303" s="113"/>
      <c r="C2303" s="113"/>
      <c r="D2303" s="8" t="s">
        <v>1822</v>
      </c>
      <c r="E2303" s="77"/>
      <c r="F2303" s="79">
        <v>0</v>
      </c>
      <c r="G2303" s="78"/>
      <c r="H2303" s="79">
        <v>0</v>
      </c>
      <c r="I2303" s="137"/>
      <c r="J2303" s="138">
        <v>0</v>
      </c>
      <c r="K2303" s="122"/>
      <c r="L2303" s="122"/>
    </row>
    <row r="2304" spans="1:12" ht="24.75" x14ac:dyDescent="0.2">
      <c r="A2304" s="113"/>
      <c r="B2304" s="113"/>
      <c r="C2304" s="113"/>
      <c r="D2304" s="8" t="s">
        <v>1823</v>
      </c>
      <c r="E2304" s="77"/>
      <c r="F2304" s="79">
        <v>0</v>
      </c>
      <c r="G2304" s="78"/>
      <c r="H2304" s="79">
        <v>0</v>
      </c>
      <c r="I2304" s="137"/>
      <c r="J2304" s="138">
        <v>0</v>
      </c>
      <c r="K2304" s="122"/>
      <c r="L2304" s="122"/>
    </row>
    <row r="2305" spans="1:12" ht="24.75" x14ac:dyDescent="0.2">
      <c r="A2305" s="114"/>
      <c r="B2305" s="114"/>
      <c r="C2305" s="114"/>
      <c r="D2305" s="8" t="s">
        <v>119</v>
      </c>
      <c r="E2305" s="77"/>
      <c r="F2305" s="79">
        <v>0</v>
      </c>
      <c r="G2305" s="78"/>
      <c r="H2305" s="79">
        <v>0</v>
      </c>
      <c r="I2305" s="137"/>
      <c r="J2305" s="138">
        <v>0</v>
      </c>
      <c r="K2305" s="123"/>
      <c r="L2305" s="123"/>
    </row>
    <row r="2306" spans="1:12" ht="16.5" customHeight="1" x14ac:dyDescent="0.2">
      <c r="A2306" s="112">
        <v>18</v>
      </c>
      <c r="B2306" s="112" t="s">
        <v>1824</v>
      </c>
      <c r="C2306" s="112" t="s">
        <v>1825</v>
      </c>
      <c r="D2306" s="86" t="s">
        <v>15</v>
      </c>
      <c r="E2306" s="87"/>
      <c r="F2306" s="87"/>
      <c r="G2306" s="87"/>
      <c r="H2306" s="87"/>
      <c r="I2306" s="87"/>
      <c r="J2306" s="87"/>
      <c r="K2306" s="87"/>
      <c r="L2306" s="88"/>
    </row>
    <row r="2307" spans="1:12" ht="24" customHeight="1" x14ac:dyDescent="0.2">
      <c r="A2307" s="113"/>
      <c r="B2307" s="113"/>
      <c r="C2307" s="113"/>
      <c r="D2307" s="8" t="s">
        <v>1826</v>
      </c>
      <c r="E2307" s="7" t="s">
        <v>17</v>
      </c>
      <c r="F2307" s="9">
        <v>79610.788566400006</v>
      </c>
      <c r="G2307" s="9">
        <v>94736.838394016013</v>
      </c>
      <c r="H2307" s="9">
        <f>MIN(F2307,G2307)</f>
        <v>79610.788566400006</v>
      </c>
      <c r="I2307" s="28" t="e">
        <f>AVERAGE(#REF!,H2307)</f>
        <v>#REF!</v>
      </c>
      <c r="J2307" s="56">
        <v>57466.3041094</v>
      </c>
      <c r="K2307" s="49">
        <v>79610.788566400006</v>
      </c>
      <c r="L2307" s="49">
        <v>79610.788566400006</v>
      </c>
    </row>
    <row r="2308" spans="1:12" ht="24.75" x14ac:dyDescent="0.2">
      <c r="A2308" s="113"/>
      <c r="B2308" s="113"/>
      <c r="C2308" s="113"/>
      <c r="D2308" s="8" t="s">
        <v>1827</v>
      </c>
      <c r="E2308" s="7" t="s">
        <v>17</v>
      </c>
      <c r="F2308" s="9">
        <v>275575.9103552</v>
      </c>
      <c r="G2308" s="9">
        <v>327935.33332268801</v>
      </c>
      <c r="H2308" s="9">
        <f t="shared" ref="H2308:H2319" si="102">MIN(F2308,G2308)</f>
        <v>275575.9103552</v>
      </c>
      <c r="I2308" s="28" t="e">
        <f>AVERAGE(#REF!,H2308)</f>
        <v>#REF!</v>
      </c>
      <c r="J2308" s="56">
        <v>198921.89682920001</v>
      </c>
      <c r="K2308" s="49">
        <v>275575.9103552</v>
      </c>
      <c r="L2308" s="49">
        <v>275575.9103552</v>
      </c>
    </row>
    <row r="2309" spans="1:12" ht="24.75" x14ac:dyDescent="0.2">
      <c r="A2309" s="113"/>
      <c r="B2309" s="113"/>
      <c r="C2309" s="113"/>
      <c r="D2309" s="8" t="s">
        <v>1828</v>
      </c>
      <c r="E2309" s="7" t="s">
        <v>17</v>
      </c>
      <c r="F2309" s="9">
        <v>79915.691856000005</v>
      </c>
      <c r="G2309" s="9">
        <v>95099.673308640005</v>
      </c>
      <c r="H2309" s="9">
        <f t="shared" si="102"/>
        <v>79915.691856000005</v>
      </c>
      <c r="I2309" s="28" t="e">
        <f>AVERAGE(#REF!,H2309)</f>
        <v>#REF!</v>
      </c>
      <c r="J2309" s="56">
        <v>57686.395701000001</v>
      </c>
      <c r="K2309" s="49">
        <v>79915.691856000005</v>
      </c>
      <c r="L2309" s="49">
        <v>79915.691856000005</v>
      </c>
    </row>
    <row r="2310" spans="1:12" ht="24.75" x14ac:dyDescent="0.2">
      <c r="A2310" s="113"/>
      <c r="B2310" s="113"/>
      <c r="C2310" s="113"/>
      <c r="D2310" s="8" t="s">
        <v>1829</v>
      </c>
      <c r="E2310" s="7" t="s">
        <v>17</v>
      </c>
      <c r="F2310" s="9">
        <v>148504.09159040003</v>
      </c>
      <c r="G2310" s="9">
        <v>176719.86899257603</v>
      </c>
      <c r="H2310" s="9">
        <f t="shared" si="102"/>
        <v>148504.09159040003</v>
      </c>
      <c r="I2310" s="28" t="e">
        <f>AVERAGE(#REF!,H2310)</f>
        <v>#REF!</v>
      </c>
      <c r="J2310" s="56">
        <v>107196.2913884</v>
      </c>
      <c r="K2310" s="49">
        <v>148504.09159040003</v>
      </c>
      <c r="L2310" s="49">
        <v>148504.09159040003</v>
      </c>
    </row>
    <row r="2311" spans="1:12" ht="33" x14ac:dyDescent="0.2">
      <c r="A2311" s="113"/>
      <c r="B2311" s="113"/>
      <c r="C2311" s="113"/>
      <c r="D2311" s="8" t="s">
        <v>1830</v>
      </c>
      <c r="E2311" s="7" t="s">
        <v>17</v>
      </c>
      <c r="F2311" s="9">
        <v>208035.78432000001</v>
      </c>
      <c r="G2311" s="9">
        <v>247562.58334080002</v>
      </c>
      <c r="H2311" s="9">
        <f t="shared" si="102"/>
        <v>208035.78432000001</v>
      </c>
      <c r="I2311" s="28" t="e">
        <f>AVERAGE(#REF!,H2311)</f>
        <v>#REF!</v>
      </c>
      <c r="J2311" s="56">
        <v>150168.68771999999</v>
      </c>
      <c r="K2311" s="49">
        <v>208035.78432000001</v>
      </c>
      <c r="L2311" s="49">
        <v>208035.78432000001</v>
      </c>
    </row>
    <row r="2312" spans="1:12" ht="24.75" x14ac:dyDescent="0.2">
      <c r="A2312" s="113"/>
      <c r="B2312" s="113"/>
      <c r="C2312" s="113"/>
      <c r="D2312" s="8" t="s">
        <v>1465</v>
      </c>
      <c r="E2312" s="7" t="s">
        <v>17</v>
      </c>
      <c r="F2312" s="9">
        <v>138094.2075968</v>
      </c>
      <c r="G2312" s="9">
        <v>164332.107040192</v>
      </c>
      <c r="H2312" s="9">
        <f t="shared" si="102"/>
        <v>138094.2075968</v>
      </c>
      <c r="I2312" s="28" t="e">
        <f>AVERAGE(#REF!,H2312)</f>
        <v>#REF!</v>
      </c>
      <c r="J2312" s="56">
        <v>99682.013862799999</v>
      </c>
      <c r="K2312" s="49">
        <v>138094.2075968</v>
      </c>
      <c r="L2312" s="49">
        <v>138094.2075968</v>
      </c>
    </row>
    <row r="2313" spans="1:12" ht="41.25" x14ac:dyDescent="0.2">
      <c r="A2313" s="113"/>
      <c r="B2313" s="113"/>
      <c r="C2313" s="113"/>
      <c r="D2313" s="8" t="s">
        <v>1831</v>
      </c>
      <c r="E2313" s="7" t="s">
        <v>17</v>
      </c>
      <c r="F2313" s="9">
        <v>275575.9103552</v>
      </c>
      <c r="G2313" s="9">
        <v>327935.33332268801</v>
      </c>
      <c r="H2313" s="9">
        <f t="shared" si="102"/>
        <v>275575.9103552</v>
      </c>
      <c r="I2313" s="28" t="e">
        <f>AVERAGE(#REF!,H2313)</f>
        <v>#REF!</v>
      </c>
      <c r="J2313" s="56">
        <v>198921.89682920001</v>
      </c>
      <c r="K2313" s="49">
        <v>275575.9103552</v>
      </c>
      <c r="L2313" s="49">
        <v>275575.9103552</v>
      </c>
    </row>
    <row r="2314" spans="1:12" ht="24.75" x14ac:dyDescent="0.2">
      <c r="A2314" s="113"/>
      <c r="B2314" s="113"/>
      <c r="C2314" s="113"/>
      <c r="D2314" s="8" t="s">
        <v>1832</v>
      </c>
      <c r="E2314" s="7" t="s">
        <v>17</v>
      </c>
      <c r="F2314" s="9">
        <v>765869.10191791994</v>
      </c>
      <c r="G2314" s="9">
        <v>911384.23128232476</v>
      </c>
      <c r="H2314" s="9">
        <f t="shared" si="102"/>
        <v>765869.10191791994</v>
      </c>
      <c r="I2314" s="28" t="e">
        <f>AVERAGE(#REF!,H2314)</f>
        <v>#REF!</v>
      </c>
      <c r="J2314" s="56">
        <v>552835.45749706996</v>
      </c>
      <c r="K2314" s="49">
        <v>765869.10191791994</v>
      </c>
      <c r="L2314" s="49">
        <v>765869.10191791994</v>
      </c>
    </row>
    <row r="2315" spans="1:12" ht="33" x14ac:dyDescent="0.2">
      <c r="A2315" s="113"/>
      <c r="B2315" s="113"/>
      <c r="C2315" s="113"/>
      <c r="D2315" s="8" t="s">
        <v>1833</v>
      </c>
      <c r="E2315" s="7" t="s">
        <v>17</v>
      </c>
      <c r="F2315" s="9">
        <v>77695.901468640019</v>
      </c>
      <c r="G2315" s="9">
        <v>92458.122747681628</v>
      </c>
      <c r="H2315" s="9">
        <f t="shared" si="102"/>
        <v>77695.901468640019</v>
      </c>
      <c r="I2315" s="28" t="e">
        <f>AVERAGE(#REF!,H2315)</f>
        <v>#REF!</v>
      </c>
      <c r="J2315" s="56">
        <v>56084.060744190007</v>
      </c>
      <c r="K2315" s="49">
        <v>77695.901468640019</v>
      </c>
      <c r="L2315" s="49">
        <v>77695.901468640019</v>
      </c>
    </row>
    <row r="2316" spans="1:12" ht="41.25" x14ac:dyDescent="0.2">
      <c r="A2316" s="113"/>
      <c r="B2316" s="113"/>
      <c r="C2316" s="113"/>
      <c r="D2316" s="8" t="s">
        <v>1834</v>
      </c>
      <c r="E2316" s="7" t="s">
        <v>17</v>
      </c>
      <c r="F2316" s="9">
        <v>85734.487820800015</v>
      </c>
      <c r="G2316" s="9">
        <v>102024.04050675202</v>
      </c>
      <c r="H2316" s="9">
        <f t="shared" si="102"/>
        <v>85734.487820800015</v>
      </c>
      <c r="I2316" s="28" t="e">
        <f>AVERAGE(#REF!,H2316)</f>
        <v>#REF!</v>
      </c>
      <c r="J2316" s="56">
        <v>61886.639216800002</v>
      </c>
      <c r="K2316" s="49">
        <v>85734.487820800015</v>
      </c>
      <c r="L2316" s="49">
        <v>85734.487820800015</v>
      </c>
    </row>
    <row r="2317" spans="1:12" ht="33" x14ac:dyDescent="0.2">
      <c r="A2317" s="113"/>
      <c r="B2317" s="113"/>
      <c r="C2317" s="113"/>
      <c r="D2317" s="8" t="s">
        <v>1835</v>
      </c>
      <c r="E2317" s="7" t="s">
        <v>17</v>
      </c>
      <c r="F2317" s="9">
        <v>53583.380323199999</v>
      </c>
      <c r="G2317" s="9">
        <v>63764.222584607996</v>
      </c>
      <c r="H2317" s="9">
        <f t="shared" si="102"/>
        <v>53583.380323199999</v>
      </c>
      <c r="I2317" s="28" t="e">
        <f>AVERAGE(#REF!,H2317)</f>
        <v>#REF!</v>
      </c>
      <c r="J2317" s="56">
        <v>38678.662582199999</v>
      </c>
      <c r="K2317" s="49">
        <v>53583.380323199999</v>
      </c>
      <c r="L2317" s="49">
        <v>53583.380323199999</v>
      </c>
    </row>
    <row r="2318" spans="1:12" ht="33" x14ac:dyDescent="0.2">
      <c r="A2318" s="113"/>
      <c r="B2318" s="113"/>
      <c r="C2318" s="113"/>
      <c r="D2318" s="8" t="s">
        <v>1836</v>
      </c>
      <c r="E2318" s="7" t="s">
        <v>17</v>
      </c>
      <c r="F2318" s="9">
        <v>99897.245622720002</v>
      </c>
      <c r="G2318" s="9">
        <v>118877.7222910368</v>
      </c>
      <c r="H2318" s="9">
        <f t="shared" si="102"/>
        <v>99897.245622720002</v>
      </c>
      <c r="I2318" s="28" t="e">
        <f>AVERAGE(#REF!,H2318)</f>
        <v>#REF!</v>
      </c>
      <c r="J2318" s="56">
        <v>72109.893646619996</v>
      </c>
      <c r="K2318" s="49">
        <v>99897.245622720002</v>
      </c>
      <c r="L2318" s="49">
        <v>99897.245622720002</v>
      </c>
    </row>
    <row r="2319" spans="1:12" ht="33" x14ac:dyDescent="0.2">
      <c r="A2319" s="113"/>
      <c r="B2319" s="113"/>
      <c r="C2319" s="113"/>
      <c r="D2319" s="8" t="s">
        <v>1837</v>
      </c>
      <c r="E2319" s="7" t="s">
        <v>17</v>
      </c>
      <c r="F2319" s="9">
        <v>437858.66255040007</v>
      </c>
      <c r="G2319" s="9">
        <v>521051.80843497609</v>
      </c>
      <c r="H2319" s="9">
        <f t="shared" si="102"/>
        <v>437858.66255040007</v>
      </c>
      <c r="I2319" s="28" t="e">
        <f>AVERAGE(#REF!,H2319)</f>
        <v>#REF!</v>
      </c>
      <c r="J2319" s="56">
        <v>316064.1856734</v>
      </c>
      <c r="K2319" s="49">
        <v>437858.66255040007</v>
      </c>
      <c r="L2319" s="49">
        <v>437858.66255040007</v>
      </c>
    </row>
    <row r="2320" spans="1:12" ht="16.5" customHeight="1" x14ac:dyDescent="0.2">
      <c r="A2320" s="113"/>
      <c r="B2320" s="113"/>
      <c r="C2320" s="113"/>
      <c r="D2320" s="86" t="s">
        <v>81</v>
      </c>
      <c r="E2320" s="87"/>
      <c r="F2320" s="87"/>
      <c r="G2320" s="87"/>
      <c r="H2320" s="87"/>
      <c r="I2320" s="87"/>
      <c r="J2320" s="87"/>
      <c r="K2320" s="87"/>
      <c r="L2320" s="88"/>
    </row>
    <row r="2321" spans="1:12" ht="15" customHeight="1" x14ac:dyDescent="0.2">
      <c r="A2321" s="113"/>
      <c r="B2321" s="113"/>
      <c r="C2321" s="113"/>
      <c r="D2321" s="8" t="s">
        <v>1838</v>
      </c>
      <c r="E2321" s="77" t="s">
        <v>82</v>
      </c>
      <c r="F2321" s="78">
        <v>196972.9216</v>
      </c>
      <c r="G2321" s="78">
        <v>344781</v>
      </c>
      <c r="H2321" s="78">
        <f>MIN(F2321,G2321)</f>
        <v>196972.9216</v>
      </c>
      <c r="I2321" s="136" t="e">
        <f>AVERAGE(#REF!,H2321)</f>
        <v>#REF!</v>
      </c>
      <c r="J2321" s="138">
        <v>142183.06359999999</v>
      </c>
      <c r="K2321" s="121">
        <v>196972.9216</v>
      </c>
      <c r="L2321" s="121">
        <v>196972.9216</v>
      </c>
    </row>
    <row r="2322" spans="1:12" ht="25.5" customHeight="1" x14ac:dyDescent="0.2">
      <c r="A2322" s="113"/>
      <c r="B2322" s="113"/>
      <c r="C2322" s="113"/>
      <c r="D2322" s="8" t="s">
        <v>1839</v>
      </c>
      <c r="E2322" s="77"/>
      <c r="F2322" s="78">
        <v>0</v>
      </c>
      <c r="G2322" s="78"/>
      <c r="H2322" s="78">
        <v>0</v>
      </c>
      <c r="I2322" s="137"/>
      <c r="J2322" s="138">
        <v>0</v>
      </c>
      <c r="K2322" s="122"/>
      <c r="L2322" s="122"/>
    </row>
    <row r="2323" spans="1:12" ht="15" customHeight="1" x14ac:dyDescent="0.2">
      <c r="A2323" s="113"/>
      <c r="B2323" s="113"/>
      <c r="C2323" s="113"/>
      <c r="D2323" s="8" t="s">
        <v>1840</v>
      </c>
      <c r="E2323" s="77"/>
      <c r="F2323" s="78">
        <v>0</v>
      </c>
      <c r="G2323" s="78"/>
      <c r="H2323" s="78">
        <v>0</v>
      </c>
      <c r="I2323" s="137"/>
      <c r="J2323" s="138">
        <v>0</v>
      </c>
      <c r="K2323" s="122"/>
      <c r="L2323" s="122"/>
    </row>
    <row r="2324" spans="1:12" ht="25.5" customHeight="1" x14ac:dyDescent="0.2">
      <c r="A2324" s="113"/>
      <c r="B2324" s="113"/>
      <c r="C2324" s="113"/>
      <c r="D2324" s="8" t="s">
        <v>1841</v>
      </c>
      <c r="E2324" s="77"/>
      <c r="F2324" s="78">
        <v>0</v>
      </c>
      <c r="G2324" s="78"/>
      <c r="H2324" s="78">
        <v>0</v>
      </c>
      <c r="I2324" s="137"/>
      <c r="J2324" s="138">
        <v>0</v>
      </c>
      <c r="K2324" s="122"/>
      <c r="L2324" s="122"/>
    </row>
    <row r="2325" spans="1:12" ht="38.25" customHeight="1" x14ac:dyDescent="0.2">
      <c r="A2325" s="113"/>
      <c r="B2325" s="113"/>
      <c r="C2325" s="113"/>
      <c r="D2325" s="8" t="s">
        <v>1842</v>
      </c>
      <c r="E2325" s="77"/>
      <c r="F2325" s="78">
        <v>0</v>
      </c>
      <c r="G2325" s="78"/>
      <c r="H2325" s="78">
        <v>0</v>
      </c>
      <c r="I2325" s="137"/>
      <c r="J2325" s="138">
        <v>0</v>
      </c>
      <c r="K2325" s="122"/>
      <c r="L2325" s="122"/>
    </row>
    <row r="2326" spans="1:12" ht="38.25" customHeight="1" x14ac:dyDescent="0.2">
      <c r="A2326" s="113"/>
      <c r="B2326" s="113"/>
      <c r="C2326" s="113"/>
      <c r="D2326" s="8" t="s">
        <v>1843</v>
      </c>
      <c r="E2326" s="77"/>
      <c r="F2326" s="78">
        <v>0</v>
      </c>
      <c r="G2326" s="78"/>
      <c r="H2326" s="78">
        <v>0</v>
      </c>
      <c r="I2326" s="137"/>
      <c r="J2326" s="138" t="e">
        <v>#VALUE!</v>
      </c>
      <c r="K2326" s="122"/>
      <c r="L2326" s="122"/>
    </row>
    <row r="2327" spans="1:12" ht="38.25" customHeight="1" x14ac:dyDescent="0.2">
      <c r="A2327" s="113"/>
      <c r="B2327" s="113"/>
      <c r="C2327" s="113"/>
      <c r="D2327" s="8" t="s">
        <v>1844</v>
      </c>
      <c r="E2327" s="77"/>
      <c r="F2327" s="78">
        <v>0</v>
      </c>
      <c r="G2327" s="78"/>
      <c r="H2327" s="78">
        <v>0</v>
      </c>
      <c r="I2327" s="137"/>
      <c r="J2327" s="138">
        <v>0</v>
      </c>
      <c r="K2327" s="122"/>
      <c r="L2327" s="122"/>
    </row>
    <row r="2328" spans="1:12" ht="15" customHeight="1" x14ac:dyDescent="0.2">
      <c r="A2328" s="113"/>
      <c r="B2328" s="113"/>
      <c r="C2328" s="113"/>
      <c r="D2328" s="8" t="s">
        <v>1845</v>
      </c>
      <c r="E2328" s="77"/>
      <c r="F2328" s="78">
        <v>0</v>
      </c>
      <c r="G2328" s="78"/>
      <c r="H2328" s="78">
        <v>0</v>
      </c>
      <c r="I2328" s="137"/>
      <c r="J2328" s="138">
        <v>0</v>
      </c>
      <c r="K2328" s="122"/>
      <c r="L2328" s="122"/>
    </row>
    <row r="2329" spans="1:12" ht="38.25" customHeight="1" x14ac:dyDescent="0.2">
      <c r="A2329" s="113"/>
      <c r="B2329" s="113"/>
      <c r="C2329" s="113"/>
      <c r="D2329" s="8" t="s">
        <v>1846</v>
      </c>
      <c r="E2329" s="77"/>
      <c r="F2329" s="78">
        <v>0</v>
      </c>
      <c r="G2329" s="78"/>
      <c r="H2329" s="78">
        <v>0</v>
      </c>
      <c r="I2329" s="137"/>
      <c r="J2329" s="138">
        <v>0</v>
      </c>
      <c r="K2329" s="122"/>
      <c r="L2329" s="122"/>
    </row>
    <row r="2330" spans="1:12" ht="25.5" customHeight="1" x14ac:dyDescent="0.2">
      <c r="A2330" s="113"/>
      <c r="B2330" s="113"/>
      <c r="C2330" s="113"/>
      <c r="D2330" s="8" t="s">
        <v>1847</v>
      </c>
      <c r="E2330" s="77"/>
      <c r="F2330" s="78">
        <v>0</v>
      </c>
      <c r="G2330" s="78"/>
      <c r="H2330" s="78">
        <v>0</v>
      </c>
      <c r="I2330" s="137"/>
      <c r="J2330" s="138">
        <v>0</v>
      </c>
      <c r="K2330" s="122"/>
      <c r="L2330" s="122"/>
    </row>
    <row r="2331" spans="1:12" ht="38.25" customHeight="1" x14ac:dyDescent="0.2">
      <c r="A2331" s="113"/>
      <c r="B2331" s="113"/>
      <c r="C2331" s="113"/>
      <c r="D2331" s="8" t="s">
        <v>1848</v>
      </c>
      <c r="E2331" s="77"/>
      <c r="F2331" s="78">
        <v>0</v>
      </c>
      <c r="G2331" s="78"/>
      <c r="H2331" s="78">
        <v>0</v>
      </c>
      <c r="I2331" s="137"/>
      <c r="J2331" s="138">
        <v>0</v>
      </c>
      <c r="K2331" s="122"/>
      <c r="L2331" s="122"/>
    </row>
    <row r="2332" spans="1:12" ht="15" customHeight="1" x14ac:dyDescent="0.2">
      <c r="A2332" s="114"/>
      <c r="B2332" s="114"/>
      <c r="C2332" s="114"/>
      <c r="D2332" s="8" t="s">
        <v>1849</v>
      </c>
      <c r="E2332" s="77"/>
      <c r="F2332" s="78">
        <v>0</v>
      </c>
      <c r="G2332" s="78"/>
      <c r="H2332" s="78">
        <v>0</v>
      </c>
      <c r="I2332" s="137"/>
      <c r="J2332" s="138">
        <v>0</v>
      </c>
      <c r="K2332" s="123"/>
      <c r="L2332" s="123"/>
    </row>
    <row r="2333" spans="1:12" x14ac:dyDescent="0.2">
      <c r="A2333" s="76" t="s">
        <v>1850</v>
      </c>
      <c r="B2333" s="76"/>
      <c r="C2333" s="76"/>
      <c r="D2333" s="76"/>
      <c r="E2333" s="76"/>
      <c r="F2333" s="4"/>
      <c r="G2333" s="4"/>
      <c r="H2333" s="4"/>
      <c r="I2333" s="25"/>
    </row>
    <row r="2334" spans="1:12" ht="24.75" x14ac:dyDescent="0.2">
      <c r="A2334" s="3" t="s">
        <v>5</v>
      </c>
      <c r="B2334" s="3" t="s">
        <v>6</v>
      </c>
      <c r="C2334" s="3" t="s">
        <v>7</v>
      </c>
      <c r="D2334" s="47" t="s">
        <v>8</v>
      </c>
      <c r="E2334" s="63" t="s">
        <v>9</v>
      </c>
      <c r="F2334" s="64" t="s">
        <v>11</v>
      </c>
      <c r="G2334" s="64" t="s">
        <v>12</v>
      </c>
      <c r="H2334" s="63" t="s">
        <v>13</v>
      </c>
      <c r="I2334" s="65" t="s">
        <v>3</v>
      </c>
    </row>
    <row r="2335" spans="1:12" ht="19.5" customHeight="1" x14ac:dyDescent="0.2">
      <c r="A2335" s="112">
        <v>1</v>
      </c>
      <c r="B2335" s="112" t="s">
        <v>1851</v>
      </c>
      <c r="C2335" s="112" t="s">
        <v>1852</v>
      </c>
      <c r="D2335" s="86" t="s">
        <v>15</v>
      </c>
      <c r="E2335" s="87"/>
      <c r="F2335" s="87"/>
      <c r="G2335" s="87"/>
      <c r="H2335" s="87"/>
      <c r="I2335" s="87"/>
      <c r="J2335" s="87"/>
      <c r="K2335" s="87"/>
      <c r="L2335" s="88"/>
    </row>
    <row r="2336" spans="1:12" ht="24.75" x14ac:dyDescent="0.2">
      <c r="A2336" s="113"/>
      <c r="B2336" s="113"/>
      <c r="C2336" s="113"/>
      <c r="D2336" s="8" t="s">
        <v>1487</v>
      </c>
      <c r="E2336" s="7" t="s">
        <v>17</v>
      </c>
      <c r="F2336" s="9">
        <v>145897.57320320001</v>
      </c>
      <c r="G2336" s="9">
        <v>89499.9</v>
      </c>
      <c r="H2336" s="9">
        <f>MIN(F2336,G2336)</f>
        <v>89499.9</v>
      </c>
      <c r="I2336" s="28" t="e">
        <f>AVERAGE(#REF!,H2336)</f>
        <v>#REF!</v>
      </c>
      <c r="J2336" s="57">
        <v>105314.8004372</v>
      </c>
      <c r="K2336" s="49">
        <v>89499.9</v>
      </c>
      <c r="L2336" s="49">
        <v>89499.9</v>
      </c>
    </row>
    <row r="2337" spans="1:12" ht="24.75" x14ac:dyDescent="0.2">
      <c r="A2337" s="113"/>
      <c r="B2337" s="113"/>
      <c r="C2337" s="113"/>
      <c r="D2337" s="8" t="s">
        <v>1853</v>
      </c>
      <c r="E2337" s="7" t="s">
        <v>17</v>
      </c>
      <c r="F2337" s="9">
        <v>79610.788566400006</v>
      </c>
      <c r="G2337" s="9">
        <v>396212.64199999999</v>
      </c>
      <c r="H2337" s="9">
        <f t="shared" ref="H2337:H2356" si="103">MIN(F2337,G2337)</f>
        <v>79610.788566400006</v>
      </c>
      <c r="I2337" s="28" t="e">
        <f>AVERAGE(#REF!,H2337)</f>
        <v>#REF!</v>
      </c>
      <c r="J2337" s="57">
        <v>57466.3041094</v>
      </c>
      <c r="K2337" s="49">
        <v>79610.788566400006</v>
      </c>
      <c r="L2337" s="49">
        <v>79610.788566400006</v>
      </c>
    </row>
    <row r="2338" spans="1:12" ht="16.5" x14ac:dyDescent="0.2">
      <c r="A2338" s="113"/>
      <c r="B2338" s="113"/>
      <c r="C2338" s="113"/>
      <c r="D2338" s="8" t="s">
        <v>1854</v>
      </c>
      <c r="E2338" s="7" t="s">
        <v>17</v>
      </c>
      <c r="F2338" s="9">
        <v>275575.9103552</v>
      </c>
      <c r="G2338" s="9">
        <v>2125072.4879999999</v>
      </c>
      <c r="H2338" s="9">
        <f t="shared" si="103"/>
        <v>275575.9103552</v>
      </c>
      <c r="I2338" s="28" t="e">
        <f>AVERAGE(#REF!,H2338)</f>
        <v>#REF!</v>
      </c>
      <c r="J2338" s="57">
        <v>198921.89682920001</v>
      </c>
      <c r="K2338" s="49">
        <v>275575.9103552</v>
      </c>
      <c r="L2338" s="49">
        <v>275575.9103552</v>
      </c>
    </row>
    <row r="2339" spans="1:12" ht="33" x14ac:dyDescent="0.2">
      <c r="A2339" s="113"/>
      <c r="B2339" s="113"/>
      <c r="C2339" s="113"/>
      <c r="D2339" s="8" t="s">
        <v>770</v>
      </c>
      <c r="E2339" s="7" t="s">
        <v>17</v>
      </c>
      <c r="F2339" s="9">
        <v>79610.788566400006</v>
      </c>
      <c r="G2339" s="9">
        <v>581039.99100000004</v>
      </c>
      <c r="H2339" s="9">
        <f t="shared" si="103"/>
        <v>79610.788566400006</v>
      </c>
      <c r="I2339" s="28" t="e">
        <f>AVERAGE(#REF!,H2339)</f>
        <v>#REF!</v>
      </c>
      <c r="J2339" s="57">
        <v>57466.3041094</v>
      </c>
      <c r="K2339" s="49">
        <v>79610.788566400006</v>
      </c>
      <c r="L2339" s="49">
        <v>79610.788566400006</v>
      </c>
    </row>
    <row r="2340" spans="1:12" ht="16.5" x14ac:dyDescent="0.2">
      <c r="A2340" s="113"/>
      <c r="B2340" s="113"/>
      <c r="C2340" s="113"/>
      <c r="D2340" s="8" t="s">
        <v>273</v>
      </c>
      <c r="E2340" s="7" t="s">
        <v>17</v>
      </c>
      <c r="F2340" s="9">
        <v>27557.321209599999</v>
      </c>
      <c r="G2340" s="9">
        <v>264203.8</v>
      </c>
      <c r="H2340" s="9">
        <f t="shared" si="103"/>
        <v>27557.321209599999</v>
      </c>
      <c r="I2340" s="28" t="e">
        <f>AVERAGE(#REF!,H2340)</f>
        <v>#REF!</v>
      </c>
      <c r="J2340" s="57">
        <v>19891.994911599999</v>
      </c>
      <c r="K2340" s="49">
        <v>27557.321209599999</v>
      </c>
      <c r="L2340" s="49">
        <v>27557.321209599999</v>
      </c>
    </row>
    <row r="2341" spans="1:12" ht="24.75" x14ac:dyDescent="0.2">
      <c r="A2341" s="113"/>
      <c r="B2341" s="113"/>
      <c r="C2341" s="113"/>
      <c r="D2341" s="8" t="s">
        <v>1855</v>
      </c>
      <c r="E2341" s="7" t="s">
        <v>17</v>
      </c>
      <c r="F2341" s="9">
        <v>84204.574854400009</v>
      </c>
      <c r="G2341" s="9">
        <v>441014</v>
      </c>
      <c r="H2341" s="9">
        <f t="shared" si="103"/>
        <v>84204.574854400009</v>
      </c>
      <c r="I2341" s="28" t="e">
        <f>AVERAGE(#REF!,H2341)</f>
        <v>#REF!</v>
      </c>
      <c r="J2341" s="57">
        <v>60782.285832400004</v>
      </c>
      <c r="K2341" s="49">
        <v>84204.574854400009</v>
      </c>
      <c r="L2341" s="49">
        <v>84204.574854400009</v>
      </c>
    </row>
    <row r="2342" spans="1:12" ht="24.75" x14ac:dyDescent="0.2">
      <c r="A2342" s="113"/>
      <c r="B2342" s="113"/>
      <c r="C2342" s="113"/>
      <c r="D2342" s="8" t="s">
        <v>1856</v>
      </c>
      <c r="E2342" s="7" t="s">
        <v>17</v>
      </c>
      <c r="F2342" s="9">
        <v>114823.0711264</v>
      </c>
      <c r="G2342" s="9">
        <v>61207.887999999999</v>
      </c>
      <c r="H2342" s="9">
        <f t="shared" si="103"/>
        <v>61207.887999999999</v>
      </c>
      <c r="I2342" s="28" t="e">
        <f>AVERAGE(#REF!,H2342)</f>
        <v>#REF!</v>
      </c>
      <c r="J2342" s="57">
        <v>82883.9613694</v>
      </c>
      <c r="K2342" s="49">
        <v>61207.887999999999</v>
      </c>
      <c r="L2342" s="49">
        <v>61207.887999999999</v>
      </c>
    </row>
    <row r="2343" spans="1:12" ht="24.75" x14ac:dyDescent="0.2">
      <c r="A2343" s="113"/>
      <c r="B2343" s="113"/>
      <c r="C2343" s="113"/>
      <c r="D2343" s="8" t="s">
        <v>1857</v>
      </c>
      <c r="E2343" s="7" t="s">
        <v>17</v>
      </c>
      <c r="F2343" s="9">
        <v>114823.0711264</v>
      </c>
      <c r="G2343" s="9">
        <v>70805</v>
      </c>
      <c r="H2343" s="9">
        <f t="shared" si="103"/>
        <v>70805</v>
      </c>
      <c r="I2343" s="28" t="e">
        <f>AVERAGE(#REF!,H2343)</f>
        <v>#REF!</v>
      </c>
      <c r="J2343" s="57">
        <v>82883.9613694</v>
      </c>
      <c r="K2343" s="49">
        <v>70805</v>
      </c>
      <c r="L2343" s="49">
        <v>70805</v>
      </c>
    </row>
    <row r="2344" spans="1:12" ht="24.75" x14ac:dyDescent="0.2">
      <c r="A2344" s="113"/>
      <c r="B2344" s="113"/>
      <c r="C2344" s="113"/>
      <c r="D2344" s="8" t="s">
        <v>1858</v>
      </c>
      <c r="E2344" s="7" t="s">
        <v>17</v>
      </c>
      <c r="F2344" s="9">
        <v>1148232.0603936</v>
      </c>
      <c r="G2344" s="9">
        <v>3034500</v>
      </c>
      <c r="H2344" s="9">
        <f t="shared" si="103"/>
        <v>1148232.0603936</v>
      </c>
      <c r="I2344" s="28" t="e">
        <f>AVERAGE(#REF!,H2344)</f>
        <v>#REF!</v>
      </c>
      <c r="J2344" s="57">
        <v>828840.58755059994</v>
      </c>
      <c r="K2344" s="49">
        <v>1148232.0603936</v>
      </c>
      <c r="L2344" s="49">
        <v>1148232.0603936</v>
      </c>
    </row>
    <row r="2345" spans="1:12" ht="24.75" x14ac:dyDescent="0.2">
      <c r="A2345" s="113"/>
      <c r="B2345" s="113"/>
      <c r="C2345" s="113"/>
      <c r="D2345" s="8" t="s">
        <v>1859</v>
      </c>
      <c r="E2345" s="7" t="s">
        <v>17</v>
      </c>
      <c r="F2345" s="9">
        <v>489913.47903680004</v>
      </c>
      <c r="G2345" s="9">
        <v>235115.08300000001</v>
      </c>
      <c r="H2345" s="9">
        <f t="shared" si="103"/>
        <v>235115.08300000001</v>
      </c>
      <c r="I2345" s="28" t="e">
        <f>AVERAGE(#REF!,H2345)</f>
        <v>#REF!</v>
      </c>
      <c r="J2345" s="57">
        <v>353639.46872780001</v>
      </c>
      <c r="K2345" s="49">
        <v>235115.08300000001</v>
      </c>
      <c r="L2345" s="49">
        <v>235115.08300000001</v>
      </c>
    </row>
    <row r="2346" spans="1:12" ht="24.75" x14ac:dyDescent="0.2">
      <c r="A2346" s="113"/>
      <c r="B2346" s="113"/>
      <c r="C2346" s="113"/>
      <c r="D2346" s="8" t="s">
        <v>1860</v>
      </c>
      <c r="E2346" s="7" t="s">
        <v>17</v>
      </c>
      <c r="F2346" s="9">
        <v>3062.5241920000003</v>
      </c>
      <c r="G2346" s="9">
        <v>70805</v>
      </c>
      <c r="H2346" s="9">
        <f t="shared" si="103"/>
        <v>3062.5241920000003</v>
      </c>
      <c r="I2346" s="28" t="e">
        <f>AVERAGE(#REF!,H2346)</f>
        <v>#REF!</v>
      </c>
      <c r="J2346" s="57">
        <v>2210.6544819999999</v>
      </c>
      <c r="K2346" s="49">
        <v>3062.5241920000003</v>
      </c>
      <c r="L2346" s="49">
        <v>3062.5241920000003</v>
      </c>
    </row>
    <row r="2347" spans="1:12" ht="24.75" x14ac:dyDescent="0.2">
      <c r="A2347" s="113"/>
      <c r="B2347" s="113"/>
      <c r="C2347" s="113"/>
      <c r="D2347" s="8" t="s">
        <v>1861</v>
      </c>
      <c r="E2347" s="7" t="s">
        <v>17</v>
      </c>
      <c r="F2347" s="9">
        <v>85734.487820800015</v>
      </c>
      <c r="G2347" s="9">
        <v>1382216.773</v>
      </c>
      <c r="H2347" s="9">
        <f t="shared" si="103"/>
        <v>85734.487820800015</v>
      </c>
      <c r="I2347" s="28" t="e">
        <f>AVERAGE(#REF!,H2347)</f>
        <v>#REF!</v>
      </c>
      <c r="J2347" s="57">
        <v>61886.639216800002</v>
      </c>
      <c r="K2347" s="49">
        <v>85734.487820800015</v>
      </c>
      <c r="L2347" s="49">
        <v>85734.487820800015</v>
      </c>
    </row>
    <row r="2348" spans="1:12" ht="24.75" x14ac:dyDescent="0.2">
      <c r="A2348" s="113"/>
      <c r="B2348" s="113"/>
      <c r="C2348" s="113"/>
      <c r="D2348" s="8" t="s">
        <v>1862</v>
      </c>
      <c r="E2348" s="7" t="s">
        <v>17</v>
      </c>
      <c r="F2348" s="9">
        <v>643011.35691520013</v>
      </c>
      <c r="G2348" s="9">
        <v>1259341.7759999998</v>
      </c>
      <c r="H2348" s="9">
        <f t="shared" si="103"/>
        <v>643011.35691520013</v>
      </c>
      <c r="I2348" s="28" t="e">
        <f>AVERAGE(#REF!,H2348)</f>
        <v>#REF!</v>
      </c>
      <c r="J2348" s="57">
        <v>464151.74183920003</v>
      </c>
      <c r="K2348" s="49">
        <v>643011.35691520013</v>
      </c>
      <c r="L2348" s="49">
        <v>643011.35691520013</v>
      </c>
    </row>
    <row r="2349" spans="1:12" ht="24.75" x14ac:dyDescent="0.2">
      <c r="A2349" s="113"/>
      <c r="B2349" s="113"/>
      <c r="C2349" s="113"/>
      <c r="D2349" s="8" t="s">
        <v>1863</v>
      </c>
      <c r="E2349" s="7" t="s">
        <v>17</v>
      </c>
      <c r="F2349" s="9">
        <v>643011.35691520013</v>
      </c>
      <c r="G2349" s="9">
        <v>1355883.382</v>
      </c>
      <c r="H2349" s="9">
        <f t="shared" si="103"/>
        <v>643011.35691520013</v>
      </c>
      <c r="I2349" s="28" t="e">
        <f>AVERAGE(#REF!,H2349)</f>
        <v>#REF!</v>
      </c>
      <c r="J2349" s="57">
        <v>464151.74183920003</v>
      </c>
      <c r="K2349" s="49">
        <v>643011.35691520013</v>
      </c>
      <c r="L2349" s="49">
        <v>643011.35691520013</v>
      </c>
    </row>
    <row r="2350" spans="1:12" ht="24.75" x14ac:dyDescent="0.2">
      <c r="A2350" s="113"/>
      <c r="B2350" s="113"/>
      <c r="C2350" s="113"/>
      <c r="D2350" s="8" t="s">
        <v>1864</v>
      </c>
      <c r="E2350" s="7" t="s">
        <v>17</v>
      </c>
      <c r="F2350" s="9">
        <v>688941.12501760002</v>
      </c>
      <c r="G2350" s="9">
        <v>293132.7</v>
      </c>
      <c r="H2350" s="9">
        <f t="shared" si="103"/>
        <v>293132.7</v>
      </c>
      <c r="I2350" s="28" t="e">
        <f>AVERAGE(#REF!,H2350)</f>
        <v>#REF!</v>
      </c>
      <c r="J2350" s="57">
        <v>497305.7159296</v>
      </c>
      <c r="K2350" s="49">
        <v>293132.7</v>
      </c>
      <c r="L2350" s="49">
        <v>293132.7</v>
      </c>
    </row>
    <row r="2351" spans="1:12" ht="33" x14ac:dyDescent="0.2">
      <c r="A2351" s="113"/>
      <c r="B2351" s="113"/>
      <c r="C2351" s="113"/>
      <c r="D2351" s="8" t="s">
        <v>1865</v>
      </c>
      <c r="E2351" s="7" t="s">
        <v>17</v>
      </c>
      <c r="F2351" s="9">
        <v>382742.67100159999</v>
      </c>
      <c r="G2351" s="9">
        <v>445972.37299999996</v>
      </c>
      <c r="H2351" s="9">
        <f t="shared" si="103"/>
        <v>382742.67100159999</v>
      </c>
      <c r="I2351" s="28" t="e">
        <f>AVERAGE(#REF!,H2351)</f>
        <v>#REF!</v>
      </c>
      <c r="J2351" s="57">
        <v>276279.22199360002</v>
      </c>
      <c r="K2351" s="49">
        <v>382742.67100159999</v>
      </c>
      <c r="L2351" s="49">
        <v>382742.67100159999</v>
      </c>
    </row>
    <row r="2352" spans="1:12" ht="41.25" x14ac:dyDescent="0.2">
      <c r="A2352" s="113"/>
      <c r="B2352" s="113"/>
      <c r="C2352" s="113"/>
      <c r="D2352" s="8" t="s">
        <v>1866</v>
      </c>
      <c r="E2352" s="7" t="s">
        <v>17</v>
      </c>
      <c r="F2352" s="9">
        <v>53583.380323199999</v>
      </c>
      <c r="G2352" s="9">
        <v>161840</v>
      </c>
      <c r="H2352" s="9">
        <f t="shared" si="103"/>
        <v>53583.380323199999</v>
      </c>
      <c r="I2352" s="28" t="e">
        <f>AVERAGE(#REF!,H2352)</f>
        <v>#REF!</v>
      </c>
      <c r="J2352" s="57">
        <v>38678.662582199999</v>
      </c>
      <c r="K2352" s="49">
        <v>53583.380323199999</v>
      </c>
      <c r="L2352" s="49">
        <v>53583.380323199999</v>
      </c>
    </row>
    <row r="2353" spans="1:12" ht="16.5" x14ac:dyDescent="0.2">
      <c r="A2353" s="113"/>
      <c r="B2353" s="113"/>
      <c r="C2353" s="113"/>
      <c r="D2353" s="8" t="s">
        <v>1867</v>
      </c>
      <c r="E2353" s="7" t="s">
        <v>17</v>
      </c>
      <c r="F2353" s="9">
        <v>489913.47903680004</v>
      </c>
      <c r="G2353" s="9">
        <v>235127.22099999999</v>
      </c>
      <c r="H2353" s="9">
        <f t="shared" si="103"/>
        <v>235127.22099999999</v>
      </c>
      <c r="I2353" s="28" t="e">
        <f>AVERAGE(#REF!,H2353)</f>
        <v>#REF!</v>
      </c>
      <c r="J2353" s="57">
        <v>353639.46872780001</v>
      </c>
      <c r="K2353" s="49">
        <v>235127.22099999999</v>
      </c>
      <c r="L2353" s="49">
        <v>235127.22099999999</v>
      </c>
    </row>
    <row r="2354" spans="1:12" ht="24.75" x14ac:dyDescent="0.2">
      <c r="A2354" s="113"/>
      <c r="B2354" s="113"/>
      <c r="C2354" s="113"/>
      <c r="D2354" s="8" t="s">
        <v>1868</v>
      </c>
      <c r="E2354" s="7" t="s">
        <v>17</v>
      </c>
      <c r="F2354" s="9">
        <v>244956.0649536</v>
      </c>
      <c r="G2354" s="9">
        <v>647671.54200000002</v>
      </c>
      <c r="H2354" s="9">
        <f t="shared" si="103"/>
        <v>244956.0649536</v>
      </c>
      <c r="I2354" s="28" t="e">
        <f>AVERAGE(#REF!,H2354)</f>
        <v>#REF!</v>
      </c>
      <c r="J2354" s="57">
        <v>176819.2474356</v>
      </c>
      <c r="K2354" s="49">
        <v>244956.0649536</v>
      </c>
      <c r="L2354" s="49">
        <v>244956.0649536</v>
      </c>
    </row>
    <row r="2355" spans="1:12" ht="24.75" x14ac:dyDescent="0.2">
      <c r="A2355" s="113"/>
      <c r="B2355" s="113"/>
      <c r="C2355" s="113"/>
      <c r="D2355" s="8" t="s">
        <v>1869</v>
      </c>
      <c r="E2355" s="7" t="s">
        <v>17</v>
      </c>
      <c r="F2355" s="9">
        <v>38274.806751999997</v>
      </c>
      <c r="G2355" s="9">
        <v>95081</v>
      </c>
      <c r="H2355" s="9">
        <f t="shared" si="103"/>
        <v>38274.806751999997</v>
      </c>
      <c r="I2355" s="28" t="e">
        <f>AVERAGE(#REF!,H2355)</f>
        <v>#REF!</v>
      </c>
      <c r="J2355" s="57">
        <v>27628.311741999998</v>
      </c>
      <c r="K2355" s="49">
        <v>38274.806751999997</v>
      </c>
      <c r="L2355" s="49">
        <v>38274.806751999997</v>
      </c>
    </row>
    <row r="2356" spans="1:12" ht="33" x14ac:dyDescent="0.2">
      <c r="A2356" s="113"/>
      <c r="B2356" s="113"/>
      <c r="C2356" s="113"/>
      <c r="D2356" s="8" t="s">
        <v>1870</v>
      </c>
      <c r="E2356" s="7" t="s">
        <v>17</v>
      </c>
      <c r="F2356" s="9">
        <v>688941.12501760002</v>
      </c>
      <c r="G2356" s="9">
        <v>1203933.8289999999</v>
      </c>
      <c r="H2356" s="9">
        <f t="shared" si="103"/>
        <v>688941.12501760002</v>
      </c>
      <c r="I2356" s="28" t="e">
        <f>AVERAGE(#REF!,H2356)</f>
        <v>#REF!</v>
      </c>
      <c r="J2356" s="57">
        <v>497305.7159296</v>
      </c>
      <c r="K2356" s="49">
        <v>688941.12501760002</v>
      </c>
      <c r="L2356" s="49">
        <v>688941.12501760002</v>
      </c>
    </row>
    <row r="2357" spans="1:12" ht="16.5" customHeight="1" x14ac:dyDescent="0.2">
      <c r="A2357" s="113"/>
      <c r="B2357" s="113"/>
      <c r="C2357" s="113"/>
      <c r="D2357" s="86" t="s">
        <v>81</v>
      </c>
      <c r="E2357" s="87"/>
      <c r="F2357" s="87"/>
      <c r="G2357" s="87"/>
      <c r="H2357" s="87"/>
      <c r="I2357" s="87"/>
      <c r="J2357" s="87"/>
      <c r="K2357" s="87"/>
      <c r="L2357" s="88"/>
    </row>
    <row r="2358" spans="1:12" ht="16.5" x14ac:dyDescent="0.2">
      <c r="A2358" s="113"/>
      <c r="B2358" s="113"/>
      <c r="C2358" s="113"/>
      <c r="D2358" s="8" t="s">
        <v>1871</v>
      </c>
      <c r="E2358" s="77" t="s">
        <v>82</v>
      </c>
      <c r="F2358" s="79">
        <v>183751.45152</v>
      </c>
      <c r="G2358" s="79">
        <v>459059.16</v>
      </c>
      <c r="H2358" s="79">
        <f>MIN(F2358,G2358)</f>
        <v>183751.45152</v>
      </c>
      <c r="I2358" s="136" t="e">
        <f>AVERAGE(#REF!,H2358)</f>
        <v>#REF!</v>
      </c>
      <c r="J2358" s="138">
        <v>132639.26892</v>
      </c>
      <c r="K2358" s="121">
        <v>183751.45152</v>
      </c>
      <c r="L2358" s="121">
        <v>183751.45152</v>
      </c>
    </row>
    <row r="2359" spans="1:12" ht="24.75" x14ac:dyDescent="0.2">
      <c r="A2359" s="113"/>
      <c r="B2359" s="113"/>
      <c r="C2359" s="113"/>
      <c r="D2359" s="8" t="s">
        <v>1872</v>
      </c>
      <c r="E2359" s="77"/>
      <c r="F2359" s="79">
        <v>0</v>
      </c>
      <c r="G2359" s="79"/>
      <c r="H2359" s="79">
        <v>0</v>
      </c>
      <c r="I2359" s="137"/>
      <c r="J2359" s="138">
        <v>0</v>
      </c>
      <c r="K2359" s="122"/>
      <c r="L2359" s="122"/>
    </row>
    <row r="2360" spans="1:12" ht="24.75" x14ac:dyDescent="0.2">
      <c r="A2360" s="113"/>
      <c r="B2360" s="113"/>
      <c r="C2360" s="113"/>
      <c r="D2360" s="8" t="s">
        <v>788</v>
      </c>
      <c r="E2360" s="77"/>
      <c r="F2360" s="79">
        <v>0</v>
      </c>
      <c r="G2360" s="79"/>
      <c r="H2360" s="79">
        <v>0</v>
      </c>
      <c r="I2360" s="137"/>
      <c r="J2360" s="138">
        <v>0</v>
      </c>
      <c r="K2360" s="122"/>
      <c r="L2360" s="122"/>
    </row>
    <row r="2361" spans="1:12" ht="16.5" x14ac:dyDescent="0.2">
      <c r="A2361" s="113"/>
      <c r="B2361" s="113"/>
      <c r="C2361" s="113"/>
      <c r="D2361" s="8" t="s">
        <v>1873</v>
      </c>
      <c r="E2361" s="77"/>
      <c r="F2361" s="79">
        <v>0</v>
      </c>
      <c r="G2361" s="79"/>
      <c r="H2361" s="79">
        <v>0</v>
      </c>
      <c r="I2361" s="137"/>
      <c r="J2361" s="138">
        <v>0</v>
      </c>
      <c r="K2361" s="122"/>
      <c r="L2361" s="122"/>
    </row>
    <row r="2362" spans="1:12" ht="33" x14ac:dyDescent="0.2">
      <c r="A2362" s="113"/>
      <c r="B2362" s="113"/>
      <c r="C2362" s="113"/>
      <c r="D2362" s="8" t="s">
        <v>1874</v>
      </c>
      <c r="E2362" s="77"/>
      <c r="F2362" s="79">
        <v>0</v>
      </c>
      <c r="G2362" s="79"/>
      <c r="H2362" s="79">
        <v>0</v>
      </c>
      <c r="I2362" s="137"/>
      <c r="J2362" s="138">
        <v>0</v>
      </c>
      <c r="K2362" s="122"/>
      <c r="L2362" s="122"/>
    </row>
    <row r="2363" spans="1:12" ht="41.25" x14ac:dyDescent="0.2">
      <c r="A2363" s="113"/>
      <c r="B2363" s="113"/>
      <c r="C2363" s="113"/>
      <c r="D2363" s="8" t="s">
        <v>1875</v>
      </c>
      <c r="E2363" s="77"/>
      <c r="F2363" s="79">
        <v>0</v>
      </c>
      <c r="G2363" s="79"/>
      <c r="H2363" s="79">
        <v>0</v>
      </c>
      <c r="I2363" s="137"/>
      <c r="J2363" s="138">
        <v>0</v>
      </c>
      <c r="K2363" s="122"/>
      <c r="L2363" s="122"/>
    </row>
    <row r="2364" spans="1:12" ht="49.5" x14ac:dyDescent="0.2">
      <c r="A2364" s="113"/>
      <c r="B2364" s="113"/>
      <c r="C2364" s="113"/>
      <c r="D2364" s="8" t="s">
        <v>1876</v>
      </c>
      <c r="E2364" s="77"/>
      <c r="F2364" s="79">
        <v>0</v>
      </c>
      <c r="G2364" s="79"/>
      <c r="H2364" s="79">
        <v>0</v>
      </c>
      <c r="I2364" s="137"/>
      <c r="J2364" s="138">
        <v>0</v>
      </c>
      <c r="K2364" s="122"/>
      <c r="L2364" s="122"/>
    </row>
    <row r="2365" spans="1:12" ht="41.25" x14ac:dyDescent="0.2">
      <c r="A2365" s="113"/>
      <c r="B2365" s="113"/>
      <c r="C2365" s="113"/>
      <c r="D2365" s="8" t="s">
        <v>1877</v>
      </c>
      <c r="E2365" s="77"/>
      <c r="F2365" s="79">
        <v>0</v>
      </c>
      <c r="G2365" s="79"/>
      <c r="H2365" s="79">
        <v>0</v>
      </c>
      <c r="I2365" s="137"/>
      <c r="J2365" s="138">
        <v>0</v>
      </c>
      <c r="K2365" s="122"/>
      <c r="L2365" s="122"/>
    </row>
    <row r="2366" spans="1:12" ht="33" x14ac:dyDescent="0.2">
      <c r="A2366" s="113"/>
      <c r="B2366" s="113"/>
      <c r="C2366" s="113"/>
      <c r="D2366" s="8" t="s">
        <v>1878</v>
      </c>
      <c r="E2366" s="77"/>
      <c r="F2366" s="79">
        <v>0</v>
      </c>
      <c r="G2366" s="79"/>
      <c r="H2366" s="79">
        <v>0</v>
      </c>
      <c r="I2366" s="137"/>
      <c r="J2366" s="138"/>
      <c r="K2366" s="122"/>
      <c r="L2366" s="122"/>
    </row>
    <row r="2367" spans="1:12" ht="24.75" x14ac:dyDescent="0.2">
      <c r="A2367" s="113"/>
      <c r="B2367" s="113"/>
      <c r="C2367" s="113"/>
      <c r="D2367" s="8" t="s">
        <v>1622</v>
      </c>
      <c r="E2367" s="77"/>
      <c r="F2367" s="79">
        <v>0</v>
      </c>
      <c r="G2367" s="79"/>
      <c r="H2367" s="79">
        <v>0</v>
      </c>
      <c r="I2367" s="137"/>
      <c r="J2367" s="138">
        <v>0</v>
      </c>
      <c r="K2367" s="122"/>
      <c r="L2367" s="122"/>
    </row>
    <row r="2368" spans="1:12" ht="24.75" x14ac:dyDescent="0.2">
      <c r="A2368" s="113"/>
      <c r="B2368" s="113"/>
      <c r="C2368" s="113"/>
      <c r="D2368" s="8" t="s">
        <v>1879</v>
      </c>
      <c r="E2368" s="77"/>
      <c r="F2368" s="79">
        <v>0</v>
      </c>
      <c r="G2368" s="79"/>
      <c r="H2368" s="79">
        <v>0</v>
      </c>
      <c r="I2368" s="137"/>
      <c r="J2368" s="138">
        <v>0</v>
      </c>
      <c r="K2368" s="122"/>
      <c r="L2368" s="122"/>
    </row>
    <row r="2369" spans="1:12" ht="24.75" x14ac:dyDescent="0.2">
      <c r="A2369" s="113"/>
      <c r="B2369" s="113"/>
      <c r="C2369" s="113"/>
      <c r="D2369" s="8" t="s">
        <v>1880</v>
      </c>
      <c r="E2369" s="77"/>
      <c r="F2369" s="79">
        <v>0</v>
      </c>
      <c r="G2369" s="79"/>
      <c r="H2369" s="79">
        <v>0</v>
      </c>
      <c r="I2369" s="137"/>
      <c r="J2369" s="138">
        <v>0</v>
      </c>
      <c r="K2369" s="122"/>
      <c r="L2369" s="122"/>
    </row>
    <row r="2370" spans="1:12" ht="41.25" x14ac:dyDescent="0.2">
      <c r="A2370" s="113"/>
      <c r="B2370" s="113"/>
      <c r="C2370" s="113"/>
      <c r="D2370" s="8" t="s">
        <v>1881</v>
      </c>
      <c r="E2370" s="77"/>
      <c r="F2370" s="79">
        <v>0</v>
      </c>
      <c r="G2370" s="79"/>
      <c r="H2370" s="79">
        <v>0</v>
      </c>
      <c r="I2370" s="137"/>
      <c r="J2370" s="138">
        <v>0</v>
      </c>
      <c r="K2370" s="122"/>
      <c r="L2370" s="122"/>
    </row>
    <row r="2371" spans="1:12" ht="33" x14ac:dyDescent="0.2">
      <c r="A2371" s="113"/>
      <c r="B2371" s="113"/>
      <c r="C2371" s="113"/>
      <c r="D2371" s="8" t="s">
        <v>1882</v>
      </c>
      <c r="E2371" s="77"/>
      <c r="F2371" s="79">
        <v>0</v>
      </c>
      <c r="G2371" s="79"/>
      <c r="H2371" s="79">
        <v>0</v>
      </c>
      <c r="I2371" s="137"/>
      <c r="J2371" s="138">
        <v>0</v>
      </c>
      <c r="K2371" s="122"/>
      <c r="L2371" s="122"/>
    </row>
    <row r="2372" spans="1:12" ht="49.5" x14ac:dyDescent="0.2">
      <c r="A2372" s="113"/>
      <c r="B2372" s="113"/>
      <c r="C2372" s="113"/>
      <c r="D2372" s="8" t="s">
        <v>1883</v>
      </c>
      <c r="E2372" s="77"/>
      <c r="F2372" s="79">
        <v>0</v>
      </c>
      <c r="G2372" s="79"/>
      <c r="H2372" s="79">
        <v>0</v>
      </c>
      <c r="I2372" s="137"/>
      <c r="J2372" s="138">
        <v>0</v>
      </c>
      <c r="K2372" s="122"/>
      <c r="L2372" s="122"/>
    </row>
    <row r="2373" spans="1:12" ht="24.75" x14ac:dyDescent="0.2">
      <c r="A2373" s="113"/>
      <c r="B2373" s="113"/>
      <c r="C2373" s="113"/>
      <c r="D2373" s="8" t="s">
        <v>1884</v>
      </c>
      <c r="E2373" s="77"/>
      <c r="F2373" s="79">
        <v>0</v>
      </c>
      <c r="G2373" s="79"/>
      <c r="H2373" s="79">
        <v>0</v>
      </c>
      <c r="I2373" s="137"/>
      <c r="J2373" s="138">
        <v>0</v>
      </c>
      <c r="K2373" s="122"/>
      <c r="L2373" s="122"/>
    </row>
    <row r="2374" spans="1:12" ht="24.75" x14ac:dyDescent="0.2">
      <c r="A2374" s="114"/>
      <c r="B2374" s="114"/>
      <c r="C2374" s="114"/>
      <c r="D2374" s="8" t="s">
        <v>1885</v>
      </c>
      <c r="E2374" s="77"/>
      <c r="F2374" s="79">
        <v>0</v>
      </c>
      <c r="G2374" s="79"/>
      <c r="H2374" s="79">
        <v>0</v>
      </c>
      <c r="I2374" s="137"/>
      <c r="J2374" s="138">
        <v>0</v>
      </c>
      <c r="K2374" s="123"/>
      <c r="L2374" s="123"/>
    </row>
    <row r="2375" spans="1:12" ht="16.5" customHeight="1" x14ac:dyDescent="0.2">
      <c r="A2375" s="112">
        <v>2</v>
      </c>
      <c r="B2375" s="112" t="s">
        <v>1886</v>
      </c>
      <c r="C2375" s="112" t="s">
        <v>1887</v>
      </c>
      <c r="D2375" s="86" t="s">
        <v>15</v>
      </c>
      <c r="E2375" s="87"/>
      <c r="F2375" s="87"/>
      <c r="G2375" s="87"/>
      <c r="H2375" s="87"/>
      <c r="I2375" s="87"/>
      <c r="J2375" s="87"/>
      <c r="K2375" s="87"/>
      <c r="L2375" s="88"/>
    </row>
    <row r="2376" spans="1:12" ht="16.5" x14ac:dyDescent="0.2">
      <c r="A2376" s="113"/>
      <c r="B2376" s="113"/>
      <c r="C2376" s="113"/>
      <c r="D2376" s="8" t="s">
        <v>1888</v>
      </c>
      <c r="E2376" s="7" t="s">
        <v>17</v>
      </c>
      <c r="F2376" s="9">
        <v>99511.799296000012</v>
      </c>
      <c r="G2376" s="9">
        <v>342720</v>
      </c>
      <c r="H2376" s="9">
        <f>MIN(F2376,G2376)</f>
        <v>99511.799296000012</v>
      </c>
      <c r="I2376" s="28" t="e">
        <f>AVERAGE(#REF!,H2376)</f>
        <v>#REF!</v>
      </c>
      <c r="J2376" s="57">
        <v>71831.662815999996</v>
      </c>
      <c r="K2376" s="49">
        <v>99511.799296000012</v>
      </c>
      <c r="L2376" s="49">
        <v>99511.799296000012</v>
      </c>
    </row>
    <row r="2377" spans="1:12" ht="24.75" x14ac:dyDescent="0.2">
      <c r="A2377" s="113"/>
      <c r="B2377" s="113"/>
      <c r="C2377" s="113"/>
      <c r="D2377" s="8" t="s">
        <v>1889</v>
      </c>
      <c r="E2377" s="7" t="s">
        <v>17</v>
      </c>
      <c r="F2377" s="9">
        <v>146974.17862400002</v>
      </c>
      <c r="G2377" s="9">
        <v>114240</v>
      </c>
      <c r="H2377" s="9">
        <f t="shared" ref="H2377:H2394" si="104">MIN(F2377,G2377)</f>
        <v>114240</v>
      </c>
      <c r="I2377" s="28" t="e">
        <f>AVERAGE(#REF!,H2377)</f>
        <v>#REF!</v>
      </c>
      <c r="J2377" s="57">
        <v>106091.938004</v>
      </c>
      <c r="K2377" s="49">
        <v>114240</v>
      </c>
      <c r="L2377" s="49">
        <v>114240</v>
      </c>
    </row>
    <row r="2378" spans="1:12" ht="16.5" x14ac:dyDescent="0.2">
      <c r="A2378" s="113"/>
      <c r="B2378" s="113"/>
      <c r="C2378" s="113"/>
      <c r="D2378" s="8" t="s">
        <v>1890</v>
      </c>
      <c r="E2378" s="7" t="s">
        <v>17</v>
      </c>
      <c r="F2378" s="9">
        <v>99511.799296000012</v>
      </c>
      <c r="G2378" s="9">
        <v>228480</v>
      </c>
      <c r="H2378" s="9">
        <f t="shared" si="104"/>
        <v>99511.799296000012</v>
      </c>
      <c r="I2378" s="28" t="e">
        <f>AVERAGE(#REF!,H2378)</f>
        <v>#REF!</v>
      </c>
      <c r="J2378" s="57">
        <v>71831.662815999996</v>
      </c>
      <c r="K2378" s="49">
        <v>99511.799296000012</v>
      </c>
      <c r="L2378" s="49">
        <v>99511.799296000012</v>
      </c>
    </row>
    <row r="2379" spans="1:12" ht="33" x14ac:dyDescent="0.2">
      <c r="A2379" s="113"/>
      <c r="B2379" s="113"/>
      <c r="C2379" s="113"/>
      <c r="D2379" s="8" t="s">
        <v>1891</v>
      </c>
      <c r="E2379" s="7" t="s">
        <v>17</v>
      </c>
      <c r="F2379" s="9">
        <v>38274.806751999997</v>
      </c>
      <c r="G2379" s="9">
        <v>228508.56</v>
      </c>
      <c r="H2379" s="9">
        <f t="shared" si="104"/>
        <v>38274.806751999997</v>
      </c>
      <c r="I2379" s="28" t="e">
        <f>AVERAGE(#REF!,H2379)</f>
        <v>#REF!</v>
      </c>
      <c r="J2379" s="57">
        <v>27628.311741999998</v>
      </c>
      <c r="K2379" s="49">
        <v>38274.806751999997</v>
      </c>
      <c r="L2379" s="49">
        <v>38274.806751999997</v>
      </c>
    </row>
    <row r="2380" spans="1:12" ht="16.5" x14ac:dyDescent="0.2">
      <c r="A2380" s="113"/>
      <c r="B2380" s="113"/>
      <c r="C2380" s="113"/>
      <c r="D2380" s="8" t="s">
        <v>1892</v>
      </c>
      <c r="E2380" s="7" t="s">
        <v>17</v>
      </c>
      <c r="F2380" s="9">
        <v>38274.806751999997</v>
      </c>
      <c r="G2380" s="9">
        <v>152320</v>
      </c>
      <c r="H2380" s="9">
        <f t="shared" si="104"/>
        <v>38274.806751999997</v>
      </c>
      <c r="I2380" s="28" t="e">
        <f>AVERAGE(#REF!,H2380)</f>
        <v>#REF!</v>
      </c>
      <c r="J2380" s="57">
        <v>27628.311741999998</v>
      </c>
      <c r="K2380" s="49">
        <v>38274.806751999997</v>
      </c>
      <c r="L2380" s="49">
        <v>38274.806751999997</v>
      </c>
    </row>
    <row r="2381" spans="1:12" ht="16.5" x14ac:dyDescent="0.2">
      <c r="A2381" s="113"/>
      <c r="B2381" s="113"/>
      <c r="C2381" s="113"/>
      <c r="D2381" s="8" t="s">
        <v>1893</v>
      </c>
      <c r="E2381" s="7" t="s">
        <v>17</v>
      </c>
      <c r="F2381" s="9">
        <v>85734.487820800015</v>
      </c>
      <c r="G2381" s="9">
        <v>76160</v>
      </c>
      <c r="H2381" s="9">
        <f t="shared" si="104"/>
        <v>76160</v>
      </c>
      <c r="I2381" s="28" t="e">
        <f>AVERAGE(#REF!,H2381)</f>
        <v>#REF!</v>
      </c>
      <c r="J2381" s="57">
        <v>61886.639216800002</v>
      </c>
      <c r="K2381" s="49">
        <v>76160</v>
      </c>
      <c r="L2381" s="49">
        <v>76160</v>
      </c>
    </row>
    <row r="2382" spans="1:12" ht="33" x14ac:dyDescent="0.2">
      <c r="A2382" s="113"/>
      <c r="B2382" s="113"/>
      <c r="C2382" s="113"/>
      <c r="D2382" s="8" t="s">
        <v>1894</v>
      </c>
      <c r="E2382" s="7" t="s">
        <v>17</v>
      </c>
      <c r="F2382" s="9">
        <v>145441.56739840002</v>
      </c>
      <c r="G2382" s="9">
        <v>209440</v>
      </c>
      <c r="H2382" s="9">
        <f t="shared" si="104"/>
        <v>145441.56739840002</v>
      </c>
      <c r="I2382" s="28" t="e">
        <f>AVERAGE(#REF!,H2382)</f>
        <v>#REF!</v>
      </c>
      <c r="J2382" s="57">
        <v>96144.966691599999</v>
      </c>
      <c r="K2382" s="49">
        <v>145441.56739840002</v>
      </c>
      <c r="L2382" s="49">
        <v>145441.56739840002</v>
      </c>
    </row>
    <row r="2383" spans="1:12" ht="24.75" x14ac:dyDescent="0.2">
      <c r="A2383" s="113"/>
      <c r="B2383" s="113"/>
      <c r="C2383" s="113"/>
      <c r="D2383" s="8" t="s">
        <v>1895</v>
      </c>
      <c r="E2383" s="7" t="s">
        <v>17</v>
      </c>
      <c r="F2383" s="9">
        <v>8572.3694783999999</v>
      </c>
      <c r="G2383" s="9">
        <v>95200</v>
      </c>
      <c r="H2383" s="9">
        <f t="shared" si="104"/>
        <v>8572.3694783999999</v>
      </c>
      <c r="I2383" s="28" t="e">
        <f>AVERAGE(#REF!,H2383)</f>
        <v>#REF!</v>
      </c>
      <c r="J2383" s="57">
        <v>130403.2941664</v>
      </c>
      <c r="K2383" s="49">
        <v>8572.3694783999999</v>
      </c>
      <c r="L2383" s="49">
        <v>8572.3694783999999</v>
      </c>
    </row>
    <row r="2384" spans="1:12" ht="16.5" x14ac:dyDescent="0.2">
      <c r="A2384" s="113"/>
      <c r="B2384" s="113"/>
      <c r="C2384" s="113"/>
      <c r="D2384" s="8" t="s">
        <v>1896</v>
      </c>
      <c r="E2384" s="7" t="s">
        <v>17</v>
      </c>
      <c r="F2384" s="9">
        <v>428673.78823359997</v>
      </c>
      <c r="G2384" s="9">
        <v>293450.19199999998</v>
      </c>
      <c r="H2384" s="9">
        <f t="shared" si="104"/>
        <v>293450.19199999998</v>
      </c>
      <c r="I2384" s="28" t="e">
        <f>AVERAGE(#REF!,H2384)</f>
        <v>#REF!</v>
      </c>
      <c r="J2384" s="57">
        <v>164661.62164120001</v>
      </c>
      <c r="K2384" s="49">
        <v>293450.19199999998</v>
      </c>
      <c r="L2384" s="49">
        <v>293450.19199999998</v>
      </c>
    </row>
    <row r="2385" spans="1:12" ht="16.5" x14ac:dyDescent="0.2">
      <c r="A2385" s="113"/>
      <c r="B2385" s="113"/>
      <c r="C2385" s="113"/>
      <c r="D2385" s="8" t="s">
        <v>1897</v>
      </c>
      <c r="E2385" s="7" t="s">
        <v>17</v>
      </c>
      <c r="F2385" s="9">
        <v>53583.380323199999</v>
      </c>
      <c r="G2385" s="9">
        <v>285600</v>
      </c>
      <c r="H2385" s="9">
        <f t="shared" si="104"/>
        <v>53583.380323199999</v>
      </c>
      <c r="I2385" s="28" t="e">
        <f>AVERAGE(#REF!,H2385)</f>
        <v>#REF!</v>
      </c>
      <c r="J2385" s="57">
        <v>38678.662582199999</v>
      </c>
      <c r="K2385" s="49">
        <v>53583.380323199999</v>
      </c>
      <c r="L2385" s="49">
        <v>53583.380323199999</v>
      </c>
    </row>
    <row r="2386" spans="1:12" ht="24.75" x14ac:dyDescent="0.2">
      <c r="A2386" s="113"/>
      <c r="B2386" s="113"/>
      <c r="C2386" s="113"/>
      <c r="D2386" s="8" t="s">
        <v>1898</v>
      </c>
      <c r="E2386" s="7" t="s">
        <v>17</v>
      </c>
      <c r="F2386" s="9">
        <v>99511.799296000012</v>
      </c>
      <c r="G2386" s="9">
        <v>190400</v>
      </c>
      <c r="H2386" s="9">
        <f t="shared" si="104"/>
        <v>99511.799296000012</v>
      </c>
      <c r="I2386" s="28" t="e">
        <f>AVERAGE(#REF!,H2386)</f>
        <v>#REF!</v>
      </c>
      <c r="J2386" s="57">
        <v>71831.662815999996</v>
      </c>
      <c r="K2386" s="49">
        <v>99511.799296000012</v>
      </c>
      <c r="L2386" s="49">
        <v>99511.799296000012</v>
      </c>
    </row>
    <row r="2387" spans="1:12" ht="24.75" x14ac:dyDescent="0.2">
      <c r="A2387" s="113"/>
      <c r="B2387" s="113"/>
      <c r="C2387" s="113"/>
      <c r="D2387" s="8" t="s">
        <v>1899</v>
      </c>
      <c r="E2387" s="7" t="s">
        <v>17</v>
      </c>
      <c r="F2387" s="9">
        <v>68894.652153599993</v>
      </c>
      <c r="G2387" s="9">
        <v>181664.448</v>
      </c>
      <c r="H2387" s="9">
        <f t="shared" si="104"/>
        <v>68894.652153599993</v>
      </c>
      <c r="I2387" s="28" t="e">
        <f>AVERAGE(#REF!,H2387)</f>
        <v>#REF!</v>
      </c>
      <c r="J2387" s="57">
        <v>49730.961135599995</v>
      </c>
      <c r="K2387" s="49">
        <v>68894.652153599993</v>
      </c>
      <c r="L2387" s="49">
        <v>68894.652153599993</v>
      </c>
    </row>
    <row r="2388" spans="1:12" ht="24.75" x14ac:dyDescent="0.2">
      <c r="A2388" s="113"/>
      <c r="B2388" s="113"/>
      <c r="C2388" s="113"/>
      <c r="D2388" s="8" t="s">
        <v>1900</v>
      </c>
      <c r="E2388" s="7" t="s">
        <v>17</v>
      </c>
      <c r="F2388" s="9">
        <v>53583.380323199999</v>
      </c>
      <c r="G2388" s="9">
        <v>611184</v>
      </c>
      <c r="H2388" s="9">
        <f t="shared" si="104"/>
        <v>53583.380323199999</v>
      </c>
      <c r="I2388" s="28" t="e">
        <f>AVERAGE(#REF!,H2388)</f>
        <v>#REF!</v>
      </c>
      <c r="J2388" s="57">
        <v>49730.961135599995</v>
      </c>
      <c r="K2388" s="49">
        <v>53583.380323199999</v>
      </c>
      <c r="L2388" s="49">
        <v>53583.380323199999</v>
      </c>
    </row>
    <row r="2389" spans="1:12" ht="24.75" x14ac:dyDescent="0.2">
      <c r="A2389" s="113"/>
      <c r="B2389" s="113"/>
      <c r="C2389" s="113"/>
      <c r="D2389" s="8" t="s">
        <v>1901</v>
      </c>
      <c r="E2389" s="7" t="s">
        <v>17</v>
      </c>
      <c r="F2389" s="9">
        <v>22964.884051199999</v>
      </c>
      <c r="G2389" s="9">
        <v>162601.60000000001</v>
      </c>
      <c r="H2389" s="9">
        <f t="shared" si="104"/>
        <v>22964.884051199999</v>
      </c>
      <c r="I2389" s="28" t="e">
        <f>AVERAGE(#REF!,H2389)</f>
        <v>#REF!</v>
      </c>
      <c r="J2389" s="57">
        <v>38678.662582199999</v>
      </c>
      <c r="K2389" s="49">
        <v>22964.884051199999</v>
      </c>
      <c r="L2389" s="49">
        <v>22964.884051199999</v>
      </c>
    </row>
    <row r="2390" spans="1:12" ht="33" x14ac:dyDescent="0.2">
      <c r="A2390" s="113"/>
      <c r="B2390" s="113"/>
      <c r="C2390" s="113"/>
      <c r="D2390" s="8" t="s">
        <v>1902</v>
      </c>
      <c r="E2390" s="7" t="s">
        <v>17</v>
      </c>
      <c r="F2390" s="9">
        <v>68894.652153599993</v>
      </c>
      <c r="G2390" s="9">
        <v>353001.6</v>
      </c>
      <c r="H2390" s="9">
        <f t="shared" si="104"/>
        <v>68894.652153599993</v>
      </c>
      <c r="I2390" s="28" t="e">
        <f>AVERAGE(#REF!,H2390)</f>
        <v>#REF!</v>
      </c>
      <c r="J2390" s="57">
        <v>16576.9870452</v>
      </c>
      <c r="K2390" s="49">
        <v>68894.652153599993</v>
      </c>
      <c r="L2390" s="49">
        <v>68894.652153599993</v>
      </c>
    </row>
    <row r="2391" spans="1:12" ht="24.75" x14ac:dyDescent="0.2">
      <c r="A2391" s="113"/>
      <c r="B2391" s="113"/>
      <c r="C2391" s="113"/>
      <c r="D2391" s="8" t="s">
        <v>1903</v>
      </c>
      <c r="E2391" s="7" t="s">
        <v>17</v>
      </c>
      <c r="F2391" s="9">
        <v>283230.87170559994</v>
      </c>
      <c r="G2391" s="9">
        <v>228480</v>
      </c>
      <c r="H2391" s="9">
        <f t="shared" si="104"/>
        <v>228480</v>
      </c>
      <c r="I2391" s="28" t="e">
        <f>AVERAGE(#REF!,H2391)</f>
        <v>#REF!</v>
      </c>
      <c r="J2391" s="57">
        <v>49730.961135599995</v>
      </c>
      <c r="K2391" s="49">
        <v>228480</v>
      </c>
      <c r="L2391" s="49">
        <v>228480</v>
      </c>
    </row>
    <row r="2392" spans="1:12" ht="33" x14ac:dyDescent="0.2">
      <c r="A2392" s="113"/>
      <c r="B2392" s="113"/>
      <c r="C2392" s="113"/>
      <c r="D2392" s="8" t="s">
        <v>634</v>
      </c>
      <c r="E2392" s="7" t="s">
        <v>17</v>
      </c>
      <c r="F2392" s="9">
        <v>3826056</v>
      </c>
      <c r="G2392" s="9">
        <v>477904</v>
      </c>
      <c r="H2392" s="9">
        <f t="shared" si="104"/>
        <v>477904</v>
      </c>
      <c r="I2392" s="28" t="e">
        <f>AVERAGE(#REF!,H2392)</f>
        <v>#REF!</v>
      </c>
      <c r="J2392" s="57">
        <v>204447.55917759999</v>
      </c>
      <c r="K2392" s="49">
        <v>477904</v>
      </c>
      <c r="L2392" s="49">
        <v>477904</v>
      </c>
    </row>
    <row r="2393" spans="1:12" ht="33" x14ac:dyDescent="0.2">
      <c r="A2393" s="113"/>
      <c r="B2393" s="113"/>
      <c r="C2393" s="113"/>
      <c r="D2393" s="52" t="s">
        <v>1904</v>
      </c>
      <c r="E2393" s="7" t="s">
        <v>17</v>
      </c>
      <c r="F2393" s="9">
        <v>507156.92560000002</v>
      </c>
      <c r="G2393" s="9">
        <v>114533.21599999999</v>
      </c>
      <c r="H2393" s="9">
        <f t="shared" si="104"/>
        <v>114533.21599999999</v>
      </c>
      <c r="I2393" s="28">
        <f>H2393</f>
        <v>114533.21599999999</v>
      </c>
      <c r="J2393" s="57">
        <v>0</v>
      </c>
      <c r="K2393" s="49">
        <v>114533.21599999999</v>
      </c>
      <c r="L2393" s="49">
        <v>114533.21599999999</v>
      </c>
    </row>
    <row r="2394" spans="1:12" ht="41.25" x14ac:dyDescent="0.2">
      <c r="A2394" s="113"/>
      <c r="B2394" s="113"/>
      <c r="C2394" s="113"/>
      <c r="D2394" s="52" t="s">
        <v>1905</v>
      </c>
      <c r="E2394" s="7" t="s">
        <v>17</v>
      </c>
      <c r="F2394" s="9">
        <v>486605.6</v>
      </c>
      <c r="G2394" s="9">
        <v>666400</v>
      </c>
      <c r="H2394" s="9">
        <f t="shared" si="104"/>
        <v>486605.6</v>
      </c>
      <c r="I2394" s="28">
        <f>H2394</f>
        <v>486605.6</v>
      </c>
      <c r="J2394" s="57">
        <v>0</v>
      </c>
      <c r="K2394" s="49">
        <v>486605.6</v>
      </c>
      <c r="L2394" s="49">
        <v>486605.6</v>
      </c>
    </row>
    <row r="2395" spans="1:12" ht="16.5" customHeight="1" x14ac:dyDescent="0.2">
      <c r="A2395" s="113"/>
      <c r="B2395" s="113"/>
      <c r="C2395" s="113"/>
      <c r="D2395" s="86" t="s">
        <v>81</v>
      </c>
      <c r="E2395" s="87"/>
      <c r="F2395" s="87"/>
      <c r="G2395" s="87"/>
      <c r="H2395" s="87"/>
      <c r="I2395" s="87"/>
      <c r="J2395" s="87"/>
      <c r="K2395" s="87"/>
      <c r="L2395" s="88"/>
    </row>
    <row r="2396" spans="1:12" ht="16.5" x14ac:dyDescent="0.2">
      <c r="A2396" s="113"/>
      <c r="B2396" s="113"/>
      <c r="C2396" s="113"/>
      <c r="D2396" s="8" t="s">
        <v>1906</v>
      </c>
      <c r="E2396" s="77" t="s">
        <v>82</v>
      </c>
      <c r="F2396" s="79">
        <v>104152.80512000002</v>
      </c>
      <c r="G2396" s="79">
        <v>336452.27</v>
      </c>
      <c r="H2396" s="79">
        <f>MIN(F2396,G2396)</f>
        <v>104152.80512000002</v>
      </c>
      <c r="I2396" s="136" t="e">
        <f>AVERAGE(#REF!,H2396)</f>
        <v>#REF!</v>
      </c>
      <c r="J2396" s="138">
        <v>75181.729520000008</v>
      </c>
      <c r="K2396" s="121">
        <v>104152.80512000002</v>
      </c>
      <c r="L2396" s="121">
        <v>104152.80512000002</v>
      </c>
    </row>
    <row r="2397" spans="1:12" ht="24.75" x14ac:dyDescent="0.2">
      <c r="A2397" s="113"/>
      <c r="B2397" s="113"/>
      <c r="C2397" s="113"/>
      <c r="D2397" s="8" t="s">
        <v>1907</v>
      </c>
      <c r="E2397" s="77"/>
      <c r="F2397" s="79">
        <v>0</v>
      </c>
      <c r="G2397" s="79"/>
      <c r="H2397" s="79">
        <v>0</v>
      </c>
      <c r="I2397" s="137"/>
      <c r="J2397" s="138">
        <v>0</v>
      </c>
      <c r="K2397" s="122"/>
      <c r="L2397" s="122"/>
    </row>
    <row r="2398" spans="1:12" ht="16.5" x14ac:dyDescent="0.2">
      <c r="A2398" s="113"/>
      <c r="B2398" s="113"/>
      <c r="C2398" s="113"/>
      <c r="D2398" s="8" t="s">
        <v>1908</v>
      </c>
      <c r="E2398" s="77"/>
      <c r="F2398" s="79">
        <v>0</v>
      </c>
      <c r="G2398" s="79"/>
      <c r="H2398" s="79">
        <v>0</v>
      </c>
      <c r="I2398" s="137"/>
      <c r="J2398" s="138">
        <v>0</v>
      </c>
      <c r="K2398" s="122"/>
      <c r="L2398" s="122"/>
    </row>
    <row r="2399" spans="1:12" ht="24.75" x14ac:dyDescent="0.2">
      <c r="A2399" s="113"/>
      <c r="B2399" s="113"/>
      <c r="C2399" s="113"/>
      <c r="D2399" s="8" t="s">
        <v>1909</v>
      </c>
      <c r="E2399" s="77"/>
      <c r="F2399" s="79">
        <v>0</v>
      </c>
      <c r="G2399" s="79"/>
      <c r="H2399" s="79">
        <v>0</v>
      </c>
      <c r="I2399" s="137"/>
      <c r="J2399" s="138">
        <v>0</v>
      </c>
      <c r="K2399" s="122"/>
      <c r="L2399" s="122"/>
    </row>
    <row r="2400" spans="1:12" ht="24.75" x14ac:dyDescent="0.2">
      <c r="A2400" s="113"/>
      <c r="B2400" s="113"/>
      <c r="C2400" s="113"/>
      <c r="D2400" s="8" t="s">
        <v>788</v>
      </c>
      <c r="E2400" s="77"/>
      <c r="F2400" s="79">
        <v>0</v>
      </c>
      <c r="G2400" s="79"/>
      <c r="H2400" s="79">
        <v>0</v>
      </c>
      <c r="I2400" s="137"/>
      <c r="J2400" s="138">
        <v>0</v>
      </c>
      <c r="K2400" s="122"/>
      <c r="L2400" s="122"/>
    </row>
    <row r="2401" spans="1:12" ht="24.75" x14ac:dyDescent="0.2">
      <c r="A2401" s="113"/>
      <c r="B2401" s="113"/>
      <c r="C2401" s="113"/>
      <c r="D2401" s="8" t="s">
        <v>764</v>
      </c>
      <c r="E2401" s="77"/>
      <c r="F2401" s="79">
        <v>0</v>
      </c>
      <c r="G2401" s="79"/>
      <c r="H2401" s="79">
        <v>0</v>
      </c>
      <c r="I2401" s="137"/>
      <c r="J2401" s="138">
        <v>0</v>
      </c>
      <c r="K2401" s="122"/>
      <c r="L2401" s="122"/>
    </row>
    <row r="2402" spans="1:12" ht="24.75" x14ac:dyDescent="0.2">
      <c r="A2402" s="113"/>
      <c r="B2402" s="113"/>
      <c r="C2402" s="113"/>
      <c r="D2402" s="8" t="s">
        <v>1910</v>
      </c>
      <c r="E2402" s="77"/>
      <c r="F2402" s="79">
        <v>0</v>
      </c>
      <c r="G2402" s="79"/>
      <c r="H2402" s="79">
        <v>0</v>
      </c>
      <c r="I2402" s="137"/>
      <c r="J2402" s="138">
        <v>0</v>
      </c>
      <c r="K2402" s="122"/>
      <c r="L2402" s="122"/>
    </row>
    <row r="2403" spans="1:12" ht="16.5" x14ac:dyDescent="0.2">
      <c r="A2403" s="113"/>
      <c r="B2403" s="113"/>
      <c r="C2403" s="113"/>
      <c r="D2403" s="8" t="s">
        <v>1911</v>
      </c>
      <c r="E2403" s="77"/>
      <c r="F2403" s="79">
        <v>0</v>
      </c>
      <c r="G2403" s="79"/>
      <c r="H2403" s="79">
        <v>0</v>
      </c>
      <c r="I2403" s="137"/>
      <c r="J2403" s="138">
        <v>0</v>
      </c>
      <c r="K2403" s="122"/>
      <c r="L2403" s="122"/>
    </row>
    <row r="2404" spans="1:12" ht="33" x14ac:dyDescent="0.2">
      <c r="A2404" s="113"/>
      <c r="B2404" s="113"/>
      <c r="C2404" s="113"/>
      <c r="D2404" s="8" t="s">
        <v>1912</v>
      </c>
      <c r="E2404" s="77"/>
      <c r="F2404" s="79">
        <v>0</v>
      </c>
      <c r="G2404" s="79"/>
      <c r="H2404" s="79">
        <v>0</v>
      </c>
      <c r="I2404" s="137"/>
      <c r="J2404" s="138">
        <v>0</v>
      </c>
      <c r="K2404" s="122"/>
      <c r="L2404" s="122"/>
    </row>
    <row r="2405" spans="1:12" ht="24.75" x14ac:dyDescent="0.2">
      <c r="A2405" s="113"/>
      <c r="B2405" s="113"/>
      <c r="C2405" s="113"/>
      <c r="D2405" s="8" t="s">
        <v>1913</v>
      </c>
      <c r="E2405" s="77"/>
      <c r="F2405" s="79">
        <v>0</v>
      </c>
      <c r="G2405" s="79"/>
      <c r="H2405" s="79">
        <v>0</v>
      </c>
      <c r="I2405" s="137"/>
      <c r="J2405" s="138">
        <v>0</v>
      </c>
      <c r="K2405" s="122"/>
      <c r="L2405" s="122"/>
    </row>
    <row r="2406" spans="1:12" ht="41.25" x14ac:dyDescent="0.2">
      <c r="A2406" s="113"/>
      <c r="B2406" s="113"/>
      <c r="C2406" s="113"/>
      <c r="D2406" s="8" t="s">
        <v>1914</v>
      </c>
      <c r="E2406" s="77"/>
      <c r="F2406" s="79">
        <v>0</v>
      </c>
      <c r="G2406" s="79"/>
      <c r="H2406" s="79">
        <v>0</v>
      </c>
      <c r="I2406" s="137"/>
      <c r="J2406" s="138">
        <v>0</v>
      </c>
      <c r="K2406" s="122"/>
      <c r="L2406" s="122"/>
    </row>
    <row r="2407" spans="1:12" ht="49.5" x14ac:dyDescent="0.2">
      <c r="A2407" s="114"/>
      <c r="B2407" s="114"/>
      <c r="C2407" s="114"/>
      <c r="D2407" s="8" t="s">
        <v>1915</v>
      </c>
      <c r="E2407" s="77"/>
      <c r="F2407" s="79">
        <v>0</v>
      </c>
      <c r="G2407" s="79"/>
      <c r="H2407" s="79">
        <v>0</v>
      </c>
      <c r="I2407" s="137"/>
      <c r="J2407" s="138">
        <v>0</v>
      </c>
      <c r="K2407" s="123"/>
      <c r="L2407" s="123"/>
    </row>
    <row r="2408" spans="1:12" ht="27.75" customHeight="1" x14ac:dyDescent="0.2">
      <c r="A2408" s="112">
        <v>3</v>
      </c>
      <c r="B2408" s="112" t="s">
        <v>1916</v>
      </c>
      <c r="C2408" s="112" t="s">
        <v>1917</v>
      </c>
      <c r="D2408" s="86" t="s">
        <v>15</v>
      </c>
      <c r="E2408" s="87"/>
      <c r="F2408" s="87"/>
      <c r="G2408" s="87"/>
      <c r="H2408" s="87"/>
      <c r="I2408" s="87"/>
      <c r="J2408" s="87"/>
      <c r="K2408" s="87"/>
      <c r="L2408" s="88"/>
    </row>
    <row r="2409" spans="1:12" ht="33" x14ac:dyDescent="0.2">
      <c r="A2409" s="113"/>
      <c r="B2409" s="113"/>
      <c r="C2409" s="113"/>
      <c r="D2409" s="8" t="s">
        <v>1918</v>
      </c>
      <c r="E2409" s="7" t="s">
        <v>17</v>
      </c>
      <c r="F2409" s="9">
        <v>30895.067840000003</v>
      </c>
      <c r="G2409" s="9">
        <v>172389.94500000001</v>
      </c>
      <c r="H2409" s="9">
        <f>MIN(F2409,G2409)</f>
        <v>30895.067840000003</v>
      </c>
      <c r="I2409" s="28" t="e">
        <f>AVERAGE(#REF!,H2409)</f>
        <v>#REF!</v>
      </c>
      <c r="J2409" s="57">
        <v>22301.316139999999</v>
      </c>
      <c r="K2409" s="49">
        <v>30895.067840000003</v>
      </c>
      <c r="L2409" s="49">
        <v>30895.067840000003</v>
      </c>
    </row>
    <row r="2410" spans="1:12" ht="16.5" x14ac:dyDescent="0.2">
      <c r="A2410" s="113"/>
      <c r="B2410" s="113"/>
      <c r="C2410" s="113"/>
      <c r="D2410" s="8" t="s">
        <v>1919</v>
      </c>
      <c r="E2410" s="7" t="s">
        <v>17</v>
      </c>
      <c r="F2410" s="9">
        <v>33033.033517120006</v>
      </c>
      <c r="G2410" s="9">
        <v>91035</v>
      </c>
      <c r="H2410" s="9">
        <f t="shared" ref="H2410:H2427" si="105">MIN(F2410,G2410)</f>
        <v>33033.033517120006</v>
      </c>
      <c r="I2410" s="28" t="e">
        <f>AVERAGE(#REF!,H2410)</f>
        <v>#REF!</v>
      </c>
      <c r="J2410" s="57">
        <v>23844.586694019999</v>
      </c>
      <c r="K2410" s="49">
        <v>33033.033517120006</v>
      </c>
      <c r="L2410" s="49">
        <v>33033.033517120006</v>
      </c>
    </row>
    <row r="2411" spans="1:12" ht="41.25" x14ac:dyDescent="0.2">
      <c r="A2411" s="113"/>
      <c r="B2411" s="113"/>
      <c r="C2411" s="113"/>
      <c r="D2411" s="8" t="s">
        <v>1920</v>
      </c>
      <c r="E2411" s="7" t="s">
        <v>17</v>
      </c>
      <c r="F2411" s="9">
        <v>48990.943164800003</v>
      </c>
      <c r="G2411" s="9">
        <v>1001692.496</v>
      </c>
      <c r="H2411" s="9">
        <f t="shared" si="105"/>
        <v>48990.943164800003</v>
      </c>
      <c r="I2411" s="28" t="e">
        <f>AVERAGE(#REF!,H2411)</f>
        <v>#REF!</v>
      </c>
      <c r="J2411" s="57">
        <v>35363.654715800003</v>
      </c>
      <c r="K2411" s="49">
        <v>48990.943164800003</v>
      </c>
      <c r="L2411" s="49">
        <v>48990.943164800003</v>
      </c>
    </row>
    <row r="2412" spans="1:12" ht="33" x14ac:dyDescent="0.2">
      <c r="A2412" s="113"/>
      <c r="B2412" s="113"/>
      <c r="C2412" s="113"/>
      <c r="D2412" s="8" t="s">
        <v>1515</v>
      </c>
      <c r="E2412" s="7" t="s">
        <v>17</v>
      </c>
      <c r="F2412" s="9">
        <v>60710.832000000002</v>
      </c>
      <c r="G2412" s="9">
        <v>91289.898000000001</v>
      </c>
      <c r="H2412" s="9">
        <f t="shared" si="105"/>
        <v>60710.832000000002</v>
      </c>
      <c r="I2412" s="28" t="e">
        <f>AVERAGE(#REF!,H2412)</f>
        <v>#REF!</v>
      </c>
      <c r="J2412" s="57">
        <v>43823.546999999999</v>
      </c>
      <c r="K2412" s="49">
        <v>60710.832000000002</v>
      </c>
      <c r="L2412" s="49">
        <v>60710.832000000002</v>
      </c>
    </row>
    <row r="2413" spans="1:12" ht="24.75" x14ac:dyDescent="0.2">
      <c r="A2413" s="113"/>
      <c r="B2413" s="113"/>
      <c r="C2413" s="113"/>
      <c r="D2413" s="8" t="s">
        <v>1921</v>
      </c>
      <c r="E2413" s="7" t="s">
        <v>17</v>
      </c>
      <c r="F2413" s="9">
        <v>42911.765187200006</v>
      </c>
      <c r="G2413" s="9">
        <v>92273.076000000001</v>
      </c>
      <c r="H2413" s="9">
        <f t="shared" si="105"/>
        <v>42911.765187200006</v>
      </c>
      <c r="I2413" s="28" t="e">
        <f>AVERAGE(#REF!,H2413)</f>
        <v>#REF!</v>
      </c>
      <c r="J2413" s="57">
        <v>30975.456876200002</v>
      </c>
      <c r="K2413" s="49">
        <v>42911.765187200006</v>
      </c>
      <c r="L2413" s="49">
        <v>42911.765187200006</v>
      </c>
    </row>
    <row r="2414" spans="1:12" ht="57.75" x14ac:dyDescent="0.2">
      <c r="A2414" s="113"/>
      <c r="B2414" s="113"/>
      <c r="C2414" s="113"/>
      <c r="D2414" s="8" t="s">
        <v>1922</v>
      </c>
      <c r="E2414" s="7" t="s">
        <v>17</v>
      </c>
      <c r="F2414" s="9">
        <v>18371.097763199999</v>
      </c>
      <c r="G2414" s="9">
        <v>111793.003</v>
      </c>
      <c r="H2414" s="9">
        <f t="shared" si="105"/>
        <v>18371.097763199999</v>
      </c>
      <c r="I2414" s="28" t="e">
        <f>AVERAGE(#REF!,H2414)</f>
        <v>#REF!</v>
      </c>
      <c r="J2414" s="57">
        <v>13261.005322199999</v>
      </c>
      <c r="K2414" s="49">
        <v>18371.097763199999</v>
      </c>
      <c r="L2414" s="49">
        <v>18371.097763199999</v>
      </c>
    </row>
    <row r="2415" spans="1:12" ht="16.5" x14ac:dyDescent="0.2">
      <c r="A2415" s="113"/>
      <c r="B2415" s="113"/>
      <c r="C2415" s="113"/>
      <c r="D2415" s="8" t="s">
        <v>273</v>
      </c>
      <c r="E2415" s="7" t="s">
        <v>17</v>
      </c>
      <c r="F2415" s="9">
        <v>18371.097763199999</v>
      </c>
      <c r="G2415" s="9">
        <v>132132.364</v>
      </c>
      <c r="H2415" s="9">
        <f t="shared" si="105"/>
        <v>18371.097763199999</v>
      </c>
      <c r="I2415" s="28" t="e">
        <f>AVERAGE(#REF!,H2415)</f>
        <v>#REF!</v>
      </c>
      <c r="J2415" s="57">
        <v>13261.005322199999</v>
      </c>
      <c r="K2415" s="49">
        <v>18371.097763199999</v>
      </c>
      <c r="L2415" s="49">
        <v>18371.097763199999</v>
      </c>
    </row>
    <row r="2416" spans="1:12" ht="33" x14ac:dyDescent="0.2">
      <c r="A2416" s="113"/>
      <c r="B2416" s="113"/>
      <c r="C2416" s="113"/>
      <c r="D2416" s="8" t="s">
        <v>1923</v>
      </c>
      <c r="E2416" s="7" t="s">
        <v>17</v>
      </c>
      <c r="F2416" s="9">
        <v>33728.239999999998</v>
      </c>
      <c r="G2416" s="9">
        <v>107100</v>
      </c>
      <c r="H2416" s="9">
        <f t="shared" si="105"/>
        <v>33728.239999999998</v>
      </c>
      <c r="I2416" s="28" t="e">
        <f>AVERAGE(#REF!,H2416)</f>
        <v>#REF!</v>
      </c>
      <c r="J2416" s="57">
        <v>24346.415000000001</v>
      </c>
      <c r="K2416" s="49">
        <v>33728.239999999998</v>
      </c>
      <c r="L2416" s="49">
        <v>33728.239999999998</v>
      </c>
    </row>
    <row r="2417" spans="1:12" ht="33" x14ac:dyDescent="0.2">
      <c r="A2417" s="113"/>
      <c r="B2417" s="113"/>
      <c r="C2417" s="113"/>
      <c r="D2417" s="8" t="s">
        <v>1924</v>
      </c>
      <c r="E2417" s="7" t="s">
        <v>17</v>
      </c>
      <c r="F2417" s="9">
        <v>74202.127999999997</v>
      </c>
      <c r="G2417" s="9">
        <v>116244.55499999999</v>
      </c>
      <c r="H2417" s="9">
        <f t="shared" si="105"/>
        <v>74202.127999999997</v>
      </c>
      <c r="I2417" s="28" t="e">
        <f>AVERAGE(#REF!,H2417)</f>
        <v>#REF!</v>
      </c>
      <c r="J2417" s="57">
        <v>53562.112999999998</v>
      </c>
      <c r="K2417" s="49">
        <v>74202.127999999997</v>
      </c>
      <c r="L2417" s="49">
        <v>74202.127999999997</v>
      </c>
    </row>
    <row r="2418" spans="1:12" ht="33" x14ac:dyDescent="0.2">
      <c r="A2418" s="113"/>
      <c r="B2418" s="113"/>
      <c r="C2418" s="113"/>
      <c r="D2418" s="8" t="s">
        <v>1925</v>
      </c>
      <c r="E2418" s="7" t="s">
        <v>17</v>
      </c>
      <c r="F2418" s="9">
        <v>137786.60604799999</v>
      </c>
      <c r="G2418" s="9">
        <v>116244.55499999999</v>
      </c>
      <c r="H2418" s="9">
        <f t="shared" si="105"/>
        <v>116244.55499999999</v>
      </c>
      <c r="I2418" s="28" t="e">
        <f>AVERAGE(#REF!,H2418)</f>
        <v>#REF!</v>
      </c>
      <c r="J2418" s="57">
        <v>99459.974558000002</v>
      </c>
      <c r="K2418" s="49">
        <v>116244.55499999999</v>
      </c>
      <c r="L2418" s="49">
        <v>116244.55499999999</v>
      </c>
    </row>
    <row r="2419" spans="1:12" ht="41.25" x14ac:dyDescent="0.2">
      <c r="A2419" s="113"/>
      <c r="B2419" s="113"/>
      <c r="C2419" s="113"/>
      <c r="D2419" s="8" t="s">
        <v>1926</v>
      </c>
      <c r="E2419" s="7" t="s">
        <v>17</v>
      </c>
      <c r="F2419" s="9">
        <v>111567.62140159999</v>
      </c>
      <c r="G2419" s="9">
        <v>107100</v>
      </c>
      <c r="H2419" s="9">
        <f t="shared" si="105"/>
        <v>107100</v>
      </c>
      <c r="I2419" s="28" t="e">
        <f>AVERAGE(#REF!,H2419)</f>
        <v>#REF!</v>
      </c>
      <c r="J2419" s="57">
        <v>80534.045393599998</v>
      </c>
      <c r="K2419" s="49">
        <v>107100</v>
      </c>
      <c r="L2419" s="49">
        <v>107100</v>
      </c>
    </row>
    <row r="2420" spans="1:12" ht="33" x14ac:dyDescent="0.2">
      <c r="A2420" s="113"/>
      <c r="B2420" s="113"/>
      <c r="C2420" s="113"/>
      <c r="D2420" s="8" t="s">
        <v>1927</v>
      </c>
      <c r="E2420" s="7" t="s">
        <v>17</v>
      </c>
      <c r="F2420" s="9">
        <v>48990.943164800003</v>
      </c>
      <c r="G2420" s="9">
        <v>321300</v>
      </c>
      <c r="H2420" s="9">
        <f t="shared" si="105"/>
        <v>48990.943164800003</v>
      </c>
      <c r="I2420" s="28" t="e">
        <f>AVERAGE(#REF!,H2420)</f>
        <v>#REF!</v>
      </c>
      <c r="J2420" s="57">
        <v>35363.654715800003</v>
      </c>
      <c r="K2420" s="49">
        <v>48990.943164800003</v>
      </c>
      <c r="L2420" s="49">
        <v>48990.943164800003</v>
      </c>
    </row>
    <row r="2421" spans="1:12" ht="16.5" x14ac:dyDescent="0.2">
      <c r="A2421" s="113"/>
      <c r="B2421" s="113"/>
      <c r="C2421" s="113"/>
      <c r="D2421" s="8" t="s">
        <v>1928</v>
      </c>
      <c r="E2421" s="7" t="s">
        <v>17</v>
      </c>
      <c r="F2421" s="9">
        <v>134912.95999999999</v>
      </c>
      <c r="G2421" s="9">
        <v>214200</v>
      </c>
      <c r="H2421" s="9">
        <f t="shared" si="105"/>
        <v>134912.95999999999</v>
      </c>
      <c r="I2421" s="28" t="e">
        <f>AVERAGE(#REF!,H2421)</f>
        <v>#REF!</v>
      </c>
      <c r="J2421" s="57">
        <v>97385.66</v>
      </c>
      <c r="K2421" s="49">
        <v>134912.95999999999</v>
      </c>
      <c r="L2421" s="49">
        <v>134912.95999999999</v>
      </c>
    </row>
    <row r="2422" spans="1:12" ht="33" x14ac:dyDescent="0.2">
      <c r="A2422" s="113"/>
      <c r="B2422" s="113"/>
      <c r="C2422" s="113"/>
      <c r="D2422" s="8" t="s">
        <v>1929</v>
      </c>
      <c r="E2422" s="7" t="s">
        <v>17</v>
      </c>
      <c r="F2422" s="9">
        <v>132214.70079999999</v>
      </c>
      <c r="G2422" s="9">
        <v>267750</v>
      </c>
      <c r="H2422" s="9">
        <f t="shared" si="105"/>
        <v>132214.70079999999</v>
      </c>
      <c r="I2422" s="28" t="e">
        <f>AVERAGE(#REF!,H2422)</f>
        <v>#REF!</v>
      </c>
      <c r="J2422" s="57">
        <v>95437.946800000005</v>
      </c>
      <c r="K2422" s="49">
        <v>132214.70079999999</v>
      </c>
      <c r="L2422" s="49">
        <v>132214.70079999999</v>
      </c>
    </row>
    <row r="2423" spans="1:12" ht="33" x14ac:dyDescent="0.2">
      <c r="A2423" s="113"/>
      <c r="B2423" s="113"/>
      <c r="C2423" s="113"/>
      <c r="D2423" s="8" t="s">
        <v>1930</v>
      </c>
      <c r="E2423" s="7" t="s">
        <v>17</v>
      </c>
      <c r="F2423" s="9">
        <v>18371.097763199999</v>
      </c>
      <c r="G2423" s="9">
        <v>26775</v>
      </c>
      <c r="H2423" s="9">
        <f t="shared" si="105"/>
        <v>18371.097763199999</v>
      </c>
      <c r="I2423" s="28" t="e">
        <f>AVERAGE(#REF!,H2423)</f>
        <v>#REF!</v>
      </c>
      <c r="J2423" s="57">
        <v>13261.005322199999</v>
      </c>
      <c r="K2423" s="49">
        <v>18371.097763199999</v>
      </c>
      <c r="L2423" s="49">
        <v>18371.097763199999</v>
      </c>
    </row>
    <row r="2424" spans="1:12" ht="33" x14ac:dyDescent="0.2">
      <c r="A2424" s="113"/>
      <c r="B2424" s="113"/>
      <c r="C2424" s="113"/>
      <c r="D2424" s="8" t="s">
        <v>1931</v>
      </c>
      <c r="E2424" s="7" t="s">
        <v>17</v>
      </c>
      <c r="F2424" s="9">
        <v>18371.097763199999</v>
      </c>
      <c r="G2424" s="9">
        <v>45367.56</v>
      </c>
      <c r="H2424" s="9">
        <f t="shared" si="105"/>
        <v>18371.097763199999</v>
      </c>
      <c r="I2424" s="28" t="e">
        <f>AVERAGE(#REF!,H2424)</f>
        <v>#REF!</v>
      </c>
      <c r="J2424" s="57">
        <v>13261.005322199999</v>
      </c>
      <c r="K2424" s="49">
        <v>18371.097763199999</v>
      </c>
      <c r="L2424" s="49">
        <v>18371.097763199999</v>
      </c>
    </row>
    <row r="2425" spans="1:12" ht="24.75" x14ac:dyDescent="0.2">
      <c r="A2425" s="113"/>
      <c r="B2425" s="113"/>
      <c r="C2425" s="113"/>
      <c r="D2425" s="8" t="s">
        <v>1932</v>
      </c>
      <c r="E2425" s="7" t="s">
        <v>17</v>
      </c>
      <c r="F2425" s="9">
        <v>14237.364668799999</v>
      </c>
      <c r="G2425" s="9">
        <v>80549.91</v>
      </c>
      <c r="H2425" s="9">
        <f t="shared" si="105"/>
        <v>14237.364668799999</v>
      </c>
      <c r="I2425" s="28" t="e">
        <f>AVERAGE(#REF!,H2425)</f>
        <v>#REF!</v>
      </c>
      <c r="J2425" s="57">
        <v>10277.108699799999</v>
      </c>
      <c r="K2425" s="49">
        <v>14237.364668799999</v>
      </c>
      <c r="L2425" s="49">
        <v>14237.364668799999</v>
      </c>
    </row>
    <row r="2426" spans="1:12" ht="41.25" x14ac:dyDescent="0.2">
      <c r="A2426" s="113"/>
      <c r="B2426" s="113"/>
      <c r="C2426" s="113"/>
      <c r="D2426" s="8" t="s">
        <v>1933</v>
      </c>
      <c r="E2426" s="7" t="s">
        <v>17</v>
      </c>
      <c r="F2426" s="9">
        <v>102264.02368</v>
      </c>
      <c r="G2426" s="9">
        <v>639030</v>
      </c>
      <c r="H2426" s="9">
        <f t="shared" si="105"/>
        <v>102264.02368</v>
      </c>
      <c r="I2426" s="28" t="e">
        <f>AVERAGE(#REF!,H2426)</f>
        <v>#REF!</v>
      </c>
      <c r="J2426" s="57">
        <v>73818.330279999995</v>
      </c>
      <c r="K2426" s="49">
        <v>102264.02368</v>
      </c>
      <c r="L2426" s="49">
        <v>102264.02368</v>
      </c>
    </row>
    <row r="2427" spans="1:12" ht="24.75" x14ac:dyDescent="0.2">
      <c r="A2427" s="113"/>
      <c r="B2427" s="113"/>
      <c r="C2427" s="113"/>
      <c r="D2427" s="8" t="s">
        <v>55</v>
      </c>
      <c r="E2427" s="7" t="s">
        <v>17</v>
      </c>
      <c r="F2427" s="9">
        <v>161895.552</v>
      </c>
      <c r="G2427" s="9">
        <v>814179.55500000005</v>
      </c>
      <c r="H2427" s="9">
        <f t="shared" si="105"/>
        <v>161895.552</v>
      </c>
      <c r="I2427" s="28" t="e">
        <f>AVERAGE(#REF!,H2427)</f>
        <v>#REF!</v>
      </c>
      <c r="J2427" s="57">
        <v>116862.792</v>
      </c>
      <c r="K2427" s="49">
        <v>161895.552</v>
      </c>
      <c r="L2427" s="49">
        <v>161895.552</v>
      </c>
    </row>
    <row r="2428" spans="1:12" ht="16.5" customHeight="1" x14ac:dyDescent="0.2">
      <c r="A2428" s="113"/>
      <c r="B2428" s="113"/>
      <c r="C2428" s="113"/>
      <c r="D2428" s="86" t="s">
        <v>81</v>
      </c>
      <c r="E2428" s="87"/>
      <c r="F2428" s="87"/>
      <c r="G2428" s="87"/>
      <c r="H2428" s="87"/>
      <c r="I2428" s="87"/>
      <c r="J2428" s="87"/>
      <c r="K2428" s="87"/>
      <c r="L2428" s="88"/>
    </row>
    <row r="2429" spans="1:12" ht="24.75" x14ac:dyDescent="0.2">
      <c r="A2429" s="113"/>
      <c r="B2429" s="113"/>
      <c r="C2429" s="113"/>
      <c r="D2429" s="8" t="s">
        <v>788</v>
      </c>
      <c r="E2429" s="77" t="s">
        <v>82</v>
      </c>
      <c r="F2429" s="79">
        <v>198275.85618879998</v>
      </c>
      <c r="G2429" s="79">
        <v>364480.34</v>
      </c>
      <c r="H2429" s="79">
        <f>MIN(F2429,G2429)</f>
        <v>198275.85618879998</v>
      </c>
      <c r="I2429" s="136" t="e">
        <f>AVERAGE(#REF!,H2429)</f>
        <v>#REF!</v>
      </c>
      <c r="J2429" s="138">
        <v>45530.717619800002</v>
      </c>
      <c r="K2429" s="121">
        <v>198275.85618879998</v>
      </c>
      <c r="L2429" s="121">
        <v>198275.85618879998</v>
      </c>
    </row>
    <row r="2430" spans="1:12" ht="24.75" x14ac:dyDescent="0.2">
      <c r="A2430" s="113"/>
      <c r="B2430" s="113"/>
      <c r="C2430" s="113"/>
      <c r="D2430" s="8" t="s">
        <v>405</v>
      </c>
      <c r="E2430" s="77"/>
      <c r="F2430" s="79">
        <v>0</v>
      </c>
      <c r="G2430" s="79"/>
      <c r="H2430" s="79">
        <v>0</v>
      </c>
      <c r="I2430" s="137"/>
      <c r="J2430" s="138">
        <v>0</v>
      </c>
      <c r="K2430" s="122"/>
      <c r="L2430" s="122"/>
    </row>
    <row r="2431" spans="1:12" ht="33" x14ac:dyDescent="0.2">
      <c r="A2431" s="113"/>
      <c r="B2431" s="113"/>
      <c r="C2431" s="113"/>
      <c r="D2431" s="8" t="s">
        <v>466</v>
      </c>
      <c r="E2431" s="77"/>
      <c r="F2431" s="79">
        <v>0</v>
      </c>
      <c r="G2431" s="79"/>
      <c r="H2431" s="79">
        <v>0</v>
      </c>
      <c r="I2431" s="137"/>
      <c r="J2431" s="138">
        <v>0</v>
      </c>
      <c r="K2431" s="122"/>
      <c r="L2431" s="122"/>
    </row>
    <row r="2432" spans="1:12" ht="33" x14ac:dyDescent="0.2">
      <c r="A2432" s="113"/>
      <c r="B2432" s="113"/>
      <c r="C2432" s="113"/>
      <c r="D2432" s="8" t="s">
        <v>1934</v>
      </c>
      <c r="E2432" s="77"/>
      <c r="F2432" s="79">
        <v>0</v>
      </c>
      <c r="G2432" s="79"/>
      <c r="H2432" s="79">
        <v>0</v>
      </c>
      <c r="I2432" s="137"/>
      <c r="J2432" s="138">
        <v>0</v>
      </c>
      <c r="K2432" s="122"/>
      <c r="L2432" s="122"/>
    </row>
    <row r="2433" spans="1:12" ht="24.75" x14ac:dyDescent="0.2">
      <c r="A2433" s="113"/>
      <c r="B2433" s="113"/>
      <c r="C2433" s="113"/>
      <c r="D2433" s="8" t="s">
        <v>1935</v>
      </c>
      <c r="E2433" s="77"/>
      <c r="F2433" s="79">
        <v>0</v>
      </c>
      <c r="G2433" s="79"/>
      <c r="H2433" s="79">
        <v>0</v>
      </c>
      <c r="I2433" s="137"/>
      <c r="J2433" s="138">
        <v>0</v>
      </c>
      <c r="K2433" s="122"/>
      <c r="L2433" s="122"/>
    </row>
    <row r="2434" spans="1:12" ht="33" x14ac:dyDescent="0.2">
      <c r="A2434" s="113"/>
      <c r="B2434" s="113"/>
      <c r="C2434" s="113"/>
      <c r="D2434" s="8" t="s">
        <v>1936</v>
      </c>
      <c r="E2434" s="77"/>
      <c r="F2434" s="79">
        <v>0</v>
      </c>
      <c r="G2434" s="79"/>
      <c r="H2434" s="79">
        <v>0</v>
      </c>
      <c r="I2434" s="137"/>
      <c r="J2434" s="138">
        <v>0</v>
      </c>
      <c r="K2434" s="122"/>
      <c r="L2434" s="122"/>
    </row>
    <row r="2435" spans="1:12" ht="16.5" x14ac:dyDescent="0.2">
      <c r="A2435" s="113"/>
      <c r="B2435" s="113"/>
      <c r="C2435" s="113"/>
      <c r="D2435" s="8" t="s">
        <v>468</v>
      </c>
      <c r="E2435" s="77"/>
      <c r="F2435" s="79">
        <v>0</v>
      </c>
      <c r="G2435" s="79"/>
      <c r="H2435" s="79">
        <v>0</v>
      </c>
      <c r="I2435" s="137"/>
      <c r="J2435" s="138">
        <v>0</v>
      </c>
      <c r="K2435" s="122"/>
      <c r="L2435" s="122"/>
    </row>
    <row r="2436" spans="1:12" ht="49.5" x14ac:dyDescent="0.2">
      <c r="A2436" s="113"/>
      <c r="B2436" s="113"/>
      <c r="C2436" s="113"/>
      <c r="D2436" s="8" t="s">
        <v>469</v>
      </c>
      <c r="E2436" s="77"/>
      <c r="F2436" s="79">
        <v>0</v>
      </c>
      <c r="G2436" s="79"/>
      <c r="H2436" s="79">
        <v>0</v>
      </c>
      <c r="I2436" s="137"/>
      <c r="J2436" s="138">
        <v>0</v>
      </c>
      <c r="K2436" s="122"/>
      <c r="L2436" s="122"/>
    </row>
    <row r="2437" spans="1:12" ht="33" x14ac:dyDescent="0.2">
      <c r="A2437" s="113"/>
      <c r="B2437" s="113"/>
      <c r="C2437" s="113"/>
      <c r="D2437" s="8" t="s">
        <v>1937</v>
      </c>
      <c r="E2437" s="77"/>
      <c r="F2437" s="79">
        <v>0</v>
      </c>
      <c r="G2437" s="79"/>
      <c r="H2437" s="79">
        <v>0</v>
      </c>
      <c r="I2437" s="137"/>
      <c r="J2437" s="138">
        <v>0</v>
      </c>
      <c r="K2437" s="122"/>
      <c r="L2437" s="122"/>
    </row>
    <row r="2438" spans="1:12" ht="24.75" x14ac:dyDescent="0.2">
      <c r="A2438" s="113"/>
      <c r="B2438" s="113"/>
      <c r="C2438" s="113"/>
      <c r="D2438" s="8" t="s">
        <v>1271</v>
      </c>
      <c r="E2438" s="77"/>
      <c r="F2438" s="79">
        <v>0</v>
      </c>
      <c r="G2438" s="79"/>
      <c r="H2438" s="79">
        <v>0</v>
      </c>
      <c r="I2438" s="137"/>
      <c r="J2438" s="138">
        <v>0</v>
      </c>
      <c r="K2438" s="122"/>
      <c r="L2438" s="122"/>
    </row>
    <row r="2439" spans="1:12" ht="24.75" x14ac:dyDescent="0.2">
      <c r="A2439" s="113"/>
      <c r="B2439" s="113"/>
      <c r="C2439" s="113"/>
      <c r="D2439" s="8" t="s">
        <v>1938</v>
      </c>
      <c r="E2439" s="77"/>
      <c r="F2439" s="79">
        <v>0</v>
      </c>
      <c r="G2439" s="79"/>
      <c r="H2439" s="79">
        <v>0</v>
      </c>
      <c r="I2439" s="137"/>
      <c r="J2439" s="138">
        <v>0</v>
      </c>
      <c r="K2439" s="122"/>
      <c r="L2439" s="122"/>
    </row>
    <row r="2440" spans="1:12" ht="24.75" x14ac:dyDescent="0.2">
      <c r="A2440" s="113"/>
      <c r="B2440" s="113"/>
      <c r="C2440" s="113"/>
      <c r="D2440" s="8" t="s">
        <v>99</v>
      </c>
      <c r="E2440" s="77"/>
      <c r="F2440" s="79">
        <v>0</v>
      </c>
      <c r="G2440" s="79"/>
      <c r="H2440" s="79">
        <v>0</v>
      </c>
      <c r="I2440" s="137"/>
      <c r="J2440" s="138">
        <v>0</v>
      </c>
      <c r="K2440" s="122"/>
      <c r="L2440" s="122"/>
    </row>
    <row r="2441" spans="1:12" ht="24.75" x14ac:dyDescent="0.2">
      <c r="A2441" s="114"/>
      <c r="B2441" s="114"/>
      <c r="C2441" s="114"/>
      <c r="D2441" s="8" t="s">
        <v>1939</v>
      </c>
      <c r="E2441" s="77"/>
      <c r="F2441" s="79">
        <v>0</v>
      </c>
      <c r="G2441" s="79"/>
      <c r="H2441" s="79">
        <v>0</v>
      </c>
      <c r="I2441" s="137"/>
      <c r="J2441" s="138">
        <v>0</v>
      </c>
      <c r="K2441" s="123"/>
      <c r="L2441" s="123"/>
    </row>
    <row r="2442" spans="1:12" ht="24.75" customHeight="1" x14ac:dyDescent="0.2">
      <c r="A2442" s="112">
        <v>4</v>
      </c>
      <c r="B2442" s="112" t="s">
        <v>1940</v>
      </c>
      <c r="C2442" s="112" t="s">
        <v>1941</v>
      </c>
      <c r="D2442" s="86" t="s">
        <v>15</v>
      </c>
      <c r="E2442" s="87"/>
      <c r="F2442" s="87"/>
      <c r="G2442" s="87"/>
      <c r="H2442" s="87"/>
      <c r="I2442" s="87"/>
      <c r="J2442" s="87"/>
      <c r="K2442" s="87"/>
      <c r="L2442" s="88"/>
    </row>
    <row r="2443" spans="1:12" ht="33" x14ac:dyDescent="0.2">
      <c r="A2443" s="113"/>
      <c r="B2443" s="113"/>
      <c r="C2443" s="113"/>
      <c r="D2443" s="8" t="s">
        <v>770</v>
      </c>
      <c r="E2443" s="7" t="s">
        <v>17</v>
      </c>
      <c r="F2443" s="9">
        <v>83200</v>
      </c>
      <c r="G2443" s="9">
        <v>80325</v>
      </c>
      <c r="H2443" s="9">
        <f>MIN(F2443,G2443)</f>
        <v>80325</v>
      </c>
      <c r="I2443" s="28" t="e">
        <f>AVERAGE(#REF!,H2443)</f>
        <v>#REF!</v>
      </c>
      <c r="J2443" s="57">
        <v>57466.3041094</v>
      </c>
      <c r="K2443" s="49">
        <v>80325</v>
      </c>
      <c r="L2443" s="49">
        <v>80325</v>
      </c>
    </row>
    <row r="2444" spans="1:12" ht="33" x14ac:dyDescent="0.2">
      <c r="A2444" s="113"/>
      <c r="B2444" s="113"/>
      <c r="C2444" s="113"/>
      <c r="D2444" s="8" t="s">
        <v>1942</v>
      </c>
      <c r="E2444" s="7" t="s">
        <v>17</v>
      </c>
      <c r="F2444" s="9">
        <v>52000</v>
      </c>
      <c r="G2444" s="9">
        <v>151725</v>
      </c>
      <c r="H2444" s="9">
        <f t="shared" ref="H2444:H2465" si="106">MIN(F2444,G2444)</f>
        <v>52000</v>
      </c>
      <c r="I2444" s="28">
        <f>H2444</f>
        <v>52000</v>
      </c>
      <c r="J2444" s="57">
        <v>0</v>
      </c>
      <c r="K2444" s="49">
        <v>52000</v>
      </c>
      <c r="L2444" s="49">
        <v>52000</v>
      </c>
    </row>
    <row r="2445" spans="1:12" ht="33" x14ac:dyDescent="0.2">
      <c r="A2445" s="113"/>
      <c r="B2445" s="113"/>
      <c r="C2445" s="113"/>
      <c r="D2445" s="8" t="s">
        <v>1943</v>
      </c>
      <c r="E2445" s="7" t="s">
        <v>17</v>
      </c>
      <c r="F2445" s="9">
        <v>278614.96000000002</v>
      </c>
      <c r="G2445" s="9">
        <v>357000</v>
      </c>
      <c r="H2445" s="9">
        <f t="shared" si="106"/>
        <v>278614.96000000002</v>
      </c>
      <c r="I2445" s="28">
        <f t="shared" ref="I2445:I2447" si="107">H2445</f>
        <v>278614.96000000002</v>
      </c>
      <c r="J2445" s="57">
        <v>0</v>
      </c>
      <c r="K2445" s="49">
        <v>278614.96000000002</v>
      </c>
      <c r="L2445" s="49">
        <v>278614.96000000002</v>
      </c>
    </row>
    <row r="2446" spans="1:12" ht="16.5" x14ac:dyDescent="0.2">
      <c r="A2446" s="113"/>
      <c r="B2446" s="113"/>
      <c r="C2446" s="113"/>
      <c r="D2446" s="8" t="s">
        <v>1944</v>
      </c>
      <c r="E2446" s="7" t="s">
        <v>17</v>
      </c>
      <c r="F2446" s="9">
        <v>820560</v>
      </c>
      <c r="G2446" s="9">
        <v>321300</v>
      </c>
      <c r="H2446" s="9">
        <f t="shared" si="106"/>
        <v>321300</v>
      </c>
      <c r="I2446" s="28">
        <f t="shared" si="107"/>
        <v>321300</v>
      </c>
      <c r="J2446" s="57">
        <v>0</v>
      </c>
      <c r="K2446" s="49">
        <v>321300</v>
      </c>
      <c r="L2446" s="49">
        <v>321300</v>
      </c>
    </row>
    <row r="2447" spans="1:12" ht="24.75" x14ac:dyDescent="0.2">
      <c r="A2447" s="113"/>
      <c r="B2447" s="113"/>
      <c r="C2447" s="113"/>
      <c r="D2447" s="8" t="s">
        <v>1945</v>
      </c>
      <c r="E2447" s="7" t="s">
        <v>17</v>
      </c>
      <c r="F2447" s="9">
        <v>151424</v>
      </c>
      <c r="G2447" s="9">
        <v>214200</v>
      </c>
      <c r="H2447" s="9">
        <f t="shared" si="106"/>
        <v>151424</v>
      </c>
      <c r="I2447" s="28">
        <f t="shared" si="107"/>
        <v>151424</v>
      </c>
      <c r="J2447" s="57">
        <v>0</v>
      </c>
      <c r="K2447" s="49">
        <v>151424</v>
      </c>
      <c r="L2447" s="49">
        <v>151424</v>
      </c>
    </row>
    <row r="2448" spans="1:12" ht="16.5" x14ac:dyDescent="0.2">
      <c r="A2448" s="113"/>
      <c r="B2448" s="113"/>
      <c r="C2448" s="113"/>
      <c r="D2448" s="8" t="s">
        <v>273</v>
      </c>
      <c r="E2448" s="7" t="s">
        <v>17</v>
      </c>
      <c r="F2448" s="9">
        <v>41338.6800736</v>
      </c>
      <c r="G2448" s="9">
        <v>132090</v>
      </c>
      <c r="H2448" s="9">
        <f t="shared" si="106"/>
        <v>41338.6800736</v>
      </c>
      <c r="I2448" s="28" t="e">
        <f>AVERAGE(#REF!,H2448)</f>
        <v>#REF!</v>
      </c>
      <c r="J2448" s="57">
        <v>29839.940080600001</v>
      </c>
      <c r="K2448" s="49">
        <v>41338.6800736</v>
      </c>
      <c r="L2448" s="49">
        <v>41338.6800736</v>
      </c>
    </row>
    <row r="2449" spans="1:12" ht="33" x14ac:dyDescent="0.2">
      <c r="A2449" s="113"/>
      <c r="B2449" s="113"/>
      <c r="C2449" s="113"/>
      <c r="D2449" s="8" t="s">
        <v>1946</v>
      </c>
      <c r="E2449" s="7" t="s">
        <v>17</v>
      </c>
      <c r="F2449" s="9">
        <v>540800</v>
      </c>
      <c r="G2449" s="9">
        <v>248710</v>
      </c>
      <c r="H2449" s="9">
        <f t="shared" si="106"/>
        <v>248710</v>
      </c>
      <c r="I2449" s="28">
        <f>H2449</f>
        <v>248710</v>
      </c>
      <c r="J2449" s="57">
        <v>0</v>
      </c>
      <c r="K2449" s="49">
        <v>248710</v>
      </c>
      <c r="L2449" s="49">
        <v>248710</v>
      </c>
    </row>
    <row r="2450" spans="1:12" ht="16.5" x14ac:dyDescent="0.2">
      <c r="A2450" s="113"/>
      <c r="B2450" s="113"/>
      <c r="C2450" s="113"/>
      <c r="D2450" s="8" t="s">
        <v>1947</v>
      </c>
      <c r="E2450" s="7" t="s">
        <v>17</v>
      </c>
      <c r="F2450" s="9">
        <v>474240</v>
      </c>
      <c r="G2450" s="9">
        <v>1160250</v>
      </c>
      <c r="H2450" s="9">
        <f t="shared" si="106"/>
        <v>474240</v>
      </c>
      <c r="I2450" s="28">
        <f>H2450</f>
        <v>474240</v>
      </c>
      <c r="J2450" s="57">
        <v>0</v>
      </c>
      <c r="K2450" s="49">
        <v>474240</v>
      </c>
      <c r="L2450" s="49">
        <v>474240</v>
      </c>
    </row>
    <row r="2451" spans="1:12" ht="24.75" x14ac:dyDescent="0.2">
      <c r="A2451" s="113"/>
      <c r="B2451" s="113"/>
      <c r="C2451" s="113"/>
      <c r="D2451" s="8" t="s">
        <v>1948</v>
      </c>
      <c r="E2451" s="7" t="s">
        <v>17</v>
      </c>
      <c r="F2451" s="9">
        <v>275575.9103552</v>
      </c>
      <c r="G2451" s="9">
        <v>1392300</v>
      </c>
      <c r="H2451" s="9">
        <f t="shared" si="106"/>
        <v>275575.9103552</v>
      </c>
      <c r="I2451" s="28" t="e">
        <f>AVERAGE(#REF!,H2451)</f>
        <v>#REF!</v>
      </c>
      <c r="J2451" s="57">
        <v>198921.89682920001</v>
      </c>
      <c r="K2451" s="49">
        <v>275575.9103552</v>
      </c>
      <c r="L2451" s="49">
        <v>275575.9103552</v>
      </c>
    </row>
    <row r="2452" spans="1:12" ht="24.75" x14ac:dyDescent="0.2">
      <c r="A2452" s="113"/>
      <c r="B2452" s="113"/>
      <c r="C2452" s="113"/>
      <c r="D2452" s="8" t="s">
        <v>1949</v>
      </c>
      <c r="E2452" s="7" t="s">
        <v>17</v>
      </c>
      <c r="F2452" s="9">
        <v>150800</v>
      </c>
      <c r="G2452" s="9">
        <v>285600</v>
      </c>
      <c r="H2452" s="9">
        <f t="shared" si="106"/>
        <v>150800</v>
      </c>
      <c r="I2452" s="28">
        <f>H2452</f>
        <v>150800</v>
      </c>
      <c r="J2452" s="57">
        <v>0</v>
      </c>
      <c r="K2452" s="49">
        <v>150800</v>
      </c>
      <c r="L2452" s="49">
        <v>150800</v>
      </c>
    </row>
    <row r="2453" spans="1:12" ht="16.5" x14ac:dyDescent="0.2">
      <c r="A2453" s="113"/>
      <c r="B2453" s="113"/>
      <c r="C2453" s="113"/>
      <c r="D2453" s="8" t="s">
        <v>1950</v>
      </c>
      <c r="E2453" s="7" t="s">
        <v>17</v>
      </c>
      <c r="F2453" s="9">
        <v>267060.56</v>
      </c>
      <c r="G2453" s="9">
        <v>1130500</v>
      </c>
      <c r="H2453" s="9">
        <f t="shared" si="106"/>
        <v>267060.56</v>
      </c>
      <c r="I2453" s="28">
        <f>H2453</f>
        <v>267060.56</v>
      </c>
      <c r="J2453" s="57">
        <v>0</v>
      </c>
      <c r="K2453" s="49">
        <v>267060.56</v>
      </c>
      <c r="L2453" s="49">
        <v>267060.56</v>
      </c>
    </row>
    <row r="2454" spans="1:12" ht="24.75" x14ac:dyDescent="0.2">
      <c r="A2454" s="113"/>
      <c r="B2454" s="113"/>
      <c r="C2454" s="113"/>
      <c r="D2454" s="8" t="s">
        <v>1951</v>
      </c>
      <c r="E2454" s="7" t="s">
        <v>17</v>
      </c>
      <c r="F2454" s="9">
        <v>68894.652153599993</v>
      </c>
      <c r="G2454" s="9">
        <v>196350</v>
      </c>
      <c r="H2454" s="9">
        <f t="shared" si="106"/>
        <v>68894.652153599993</v>
      </c>
      <c r="I2454" s="28" t="e">
        <f>AVERAGE(#REF!,H2454)</f>
        <v>#REF!</v>
      </c>
      <c r="J2454" s="57">
        <v>49730.961135599995</v>
      </c>
      <c r="K2454" s="49">
        <v>68894.652153599993</v>
      </c>
      <c r="L2454" s="49">
        <v>68894.652153599993</v>
      </c>
    </row>
    <row r="2455" spans="1:12" ht="16.5" x14ac:dyDescent="0.2">
      <c r="A2455" s="113"/>
      <c r="B2455" s="113"/>
      <c r="C2455" s="113"/>
      <c r="D2455" s="8" t="s">
        <v>1952</v>
      </c>
      <c r="E2455" s="7" t="s">
        <v>17</v>
      </c>
      <c r="F2455" s="9">
        <v>99511.799296000012</v>
      </c>
      <c r="G2455" s="9">
        <v>249900</v>
      </c>
      <c r="H2455" s="9">
        <f t="shared" si="106"/>
        <v>99511.799296000012</v>
      </c>
      <c r="I2455" s="28" t="e">
        <f>AVERAGE(#REF!,H2455)</f>
        <v>#REF!</v>
      </c>
      <c r="J2455" s="57">
        <v>71831.662815999996</v>
      </c>
      <c r="K2455" s="49">
        <v>99511.799296000012</v>
      </c>
      <c r="L2455" s="49">
        <v>99511.799296000012</v>
      </c>
    </row>
    <row r="2456" spans="1:12" ht="33" x14ac:dyDescent="0.2">
      <c r="A2456" s="113"/>
      <c r="B2456" s="113"/>
      <c r="C2456" s="113"/>
      <c r="D2456" s="8" t="s">
        <v>1953</v>
      </c>
      <c r="E2456" s="7" t="s">
        <v>17</v>
      </c>
      <c r="F2456" s="9">
        <v>1279200</v>
      </c>
      <c r="G2456" s="9">
        <v>1856400</v>
      </c>
      <c r="H2456" s="9">
        <f t="shared" si="106"/>
        <v>1279200</v>
      </c>
      <c r="I2456" s="28" t="e">
        <f>AVERAGE(#REF!,H2456)</f>
        <v>#REF!</v>
      </c>
      <c r="J2456" s="57">
        <v>76252.971779999993</v>
      </c>
      <c r="K2456" s="49">
        <v>1279200</v>
      </c>
      <c r="L2456" s="49">
        <v>1279200</v>
      </c>
    </row>
    <row r="2457" spans="1:12" ht="24.75" x14ac:dyDescent="0.2">
      <c r="A2457" s="113"/>
      <c r="B2457" s="113"/>
      <c r="C2457" s="113"/>
      <c r="D2457" s="8" t="s">
        <v>1954</v>
      </c>
      <c r="E2457" s="7" t="s">
        <v>17</v>
      </c>
      <c r="F2457" s="9">
        <v>590605.6</v>
      </c>
      <c r="G2457" s="9">
        <v>571200</v>
      </c>
      <c r="H2457" s="9">
        <f t="shared" si="106"/>
        <v>571200</v>
      </c>
      <c r="I2457" s="28">
        <f>H2457</f>
        <v>571200</v>
      </c>
      <c r="J2457" s="57">
        <v>0</v>
      </c>
      <c r="K2457" s="49">
        <v>571200</v>
      </c>
      <c r="L2457" s="49">
        <v>571200</v>
      </c>
    </row>
    <row r="2458" spans="1:12" ht="33" x14ac:dyDescent="0.2">
      <c r="A2458" s="113"/>
      <c r="B2458" s="113"/>
      <c r="C2458" s="113"/>
      <c r="D2458" s="8" t="s">
        <v>1955</v>
      </c>
      <c r="E2458" s="7" t="s">
        <v>17</v>
      </c>
      <c r="F2458" s="9">
        <v>239200</v>
      </c>
      <c r="G2458" s="9">
        <v>160650</v>
      </c>
      <c r="H2458" s="9">
        <f t="shared" si="106"/>
        <v>160650</v>
      </c>
      <c r="I2458" s="28">
        <f t="shared" ref="I2458:I2462" si="108">H2458</f>
        <v>160650</v>
      </c>
      <c r="J2458" s="57">
        <v>0</v>
      </c>
      <c r="K2458" s="49">
        <v>160650</v>
      </c>
      <c r="L2458" s="49">
        <v>160650</v>
      </c>
    </row>
    <row r="2459" spans="1:12" ht="11.25" customHeight="1" x14ac:dyDescent="0.2">
      <c r="A2459" s="113"/>
      <c r="B2459" s="113"/>
      <c r="C2459" s="113"/>
      <c r="D2459" s="8" t="s">
        <v>1956</v>
      </c>
      <c r="E2459" s="7" t="s">
        <v>17</v>
      </c>
      <c r="F2459" s="9">
        <v>855920</v>
      </c>
      <c r="G2459" s="9">
        <v>416704.91800000001</v>
      </c>
      <c r="H2459" s="9">
        <f t="shared" si="106"/>
        <v>416704.91800000001</v>
      </c>
      <c r="I2459" s="28">
        <f t="shared" si="108"/>
        <v>416704.91800000001</v>
      </c>
      <c r="J2459" s="57">
        <v>0</v>
      </c>
      <c r="K2459" s="49">
        <v>416704.91800000001</v>
      </c>
      <c r="L2459" s="49">
        <v>416704.91800000001</v>
      </c>
    </row>
    <row r="2460" spans="1:12" ht="24.75" x14ac:dyDescent="0.2">
      <c r="A2460" s="113"/>
      <c r="B2460" s="113"/>
      <c r="C2460" s="113"/>
      <c r="D2460" s="8" t="s">
        <v>1957</v>
      </c>
      <c r="E2460" s="7" t="s">
        <v>17</v>
      </c>
      <c r="F2460" s="9">
        <v>290056</v>
      </c>
      <c r="G2460" s="9">
        <v>249900</v>
      </c>
      <c r="H2460" s="9">
        <f t="shared" si="106"/>
        <v>249900</v>
      </c>
      <c r="I2460" s="28">
        <f t="shared" si="108"/>
        <v>249900</v>
      </c>
      <c r="J2460" s="57">
        <v>0</v>
      </c>
      <c r="K2460" s="49">
        <v>249900</v>
      </c>
      <c r="L2460" s="49">
        <v>249900</v>
      </c>
    </row>
    <row r="2461" spans="1:12" ht="16.5" x14ac:dyDescent="0.2">
      <c r="A2461" s="113"/>
      <c r="B2461" s="113"/>
      <c r="C2461" s="113"/>
      <c r="D2461" s="8" t="s">
        <v>1958</v>
      </c>
      <c r="E2461" s="7" t="s">
        <v>17</v>
      </c>
      <c r="F2461" s="9">
        <v>243937.2</v>
      </c>
      <c r="G2461" s="9">
        <v>249900</v>
      </c>
      <c r="H2461" s="9">
        <f t="shared" si="106"/>
        <v>243937.2</v>
      </c>
      <c r="I2461" s="28">
        <f t="shared" si="108"/>
        <v>243937.2</v>
      </c>
      <c r="J2461" s="57">
        <v>0</v>
      </c>
      <c r="K2461" s="49">
        <v>243937.2</v>
      </c>
      <c r="L2461" s="49">
        <v>243937.2</v>
      </c>
    </row>
    <row r="2462" spans="1:12" ht="33" x14ac:dyDescent="0.2">
      <c r="A2462" s="113"/>
      <c r="B2462" s="113"/>
      <c r="C2462" s="113"/>
      <c r="D2462" s="8" t="s">
        <v>1959</v>
      </c>
      <c r="E2462" s="7" t="s">
        <v>17</v>
      </c>
      <c r="F2462" s="9">
        <v>394056</v>
      </c>
      <c r="G2462" s="9">
        <v>158270</v>
      </c>
      <c r="H2462" s="9">
        <f t="shared" si="106"/>
        <v>158270</v>
      </c>
      <c r="I2462" s="28">
        <f t="shared" si="108"/>
        <v>158270</v>
      </c>
      <c r="J2462" s="57">
        <v>0</v>
      </c>
      <c r="K2462" s="49">
        <v>158270</v>
      </c>
      <c r="L2462" s="49">
        <v>158270</v>
      </c>
    </row>
    <row r="2463" spans="1:12" ht="16.5" x14ac:dyDescent="0.2">
      <c r="A2463" s="113"/>
      <c r="B2463" s="113"/>
      <c r="C2463" s="113"/>
      <c r="D2463" s="8" t="s">
        <v>1960</v>
      </c>
      <c r="E2463" s="7" t="s">
        <v>17</v>
      </c>
      <c r="F2463" s="9">
        <v>73485.740182400012</v>
      </c>
      <c r="G2463" s="9">
        <v>116620</v>
      </c>
      <c r="H2463" s="9">
        <f t="shared" si="106"/>
        <v>73485.740182400012</v>
      </c>
      <c r="I2463" s="28" t="e">
        <f>AVERAGE(#REF!,H2463)</f>
        <v>#REF!</v>
      </c>
      <c r="J2463" s="57">
        <v>53044.995145400004</v>
      </c>
      <c r="K2463" s="49">
        <v>73485.740182400012</v>
      </c>
      <c r="L2463" s="49">
        <v>73485.740182400012</v>
      </c>
    </row>
    <row r="2464" spans="1:12" ht="33" x14ac:dyDescent="0.2">
      <c r="A2464" s="113"/>
      <c r="B2464" s="113"/>
      <c r="C2464" s="113"/>
      <c r="D2464" s="8" t="s">
        <v>1961</v>
      </c>
      <c r="E2464" s="7" t="s">
        <v>17</v>
      </c>
      <c r="F2464" s="9">
        <v>821142.4</v>
      </c>
      <c r="G2464" s="9">
        <v>466480</v>
      </c>
      <c r="H2464" s="9">
        <f t="shared" si="106"/>
        <v>466480</v>
      </c>
      <c r="I2464" s="28">
        <f>H2464</f>
        <v>466480</v>
      </c>
      <c r="J2464" s="57">
        <v>0</v>
      </c>
      <c r="K2464" s="49">
        <v>466480</v>
      </c>
      <c r="L2464" s="49">
        <v>466480</v>
      </c>
    </row>
    <row r="2465" spans="1:12" ht="24.75" x14ac:dyDescent="0.2">
      <c r="A2465" s="113"/>
      <c r="B2465" s="113"/>
      <c r="C2465" s="113"/>
      <c r="D2465" s="8" t="s">
        <v>1962</v>
      </c>
      <c r="E2465" s="7" t="s">
        <v>17</v>
      </c>
      <c r="F2465" s="9">
        <v>145441.56739840002</v>
      </c>
      <c r="G2465" s="9">
        <v>371609.51100000006</v>
      </c>
      <c r="H2465" s="9">
        <f t="shared" si="106"/>
        <v>145441.56739840002</v>
      </c>
      <c r="I2465" s="28" t="e">
        <f>AVERAGE(#REF!,H2465)</f>
        <v>#REF!</v>
      </c>
      <c r="J2465" s="57">
        <v>104985.6369064</v>
      </c>
      <c r="K2465" s="49">
        <v>145441.56739840002</v>
      </c>
      <c r="L2465" s="49">
        <v>145441.56739840002</v>
      </c>
    </row>
    <row r="2466" spans="1:12" ht="16.5" customHeight="1" x14ac:dyDescent="0.2">
      <c r="A2466" s="113"/>
      <c r="B2466" s="113"/>
      <c r="C2466" s="113"/>
      <c r="D2466" s="86" t="s">
        <v>81</v>
      </c>
      <c r="E2466" s="87"/>
      <c r="F2466" s="87"/>
      <c r="G2466" s="87"/>
      <c r="H2466" s="87"/>
      <c r="I2466" s="87"/>
      <c r="J2466" s="87"/>
      <c r="K2466" s="87"/>
      <c r="L2466" s="88"/>
    </row>
    <row r="2467" spans="1:12" ht="24.75" x14ac:dyDescent="0.2">
      <c r="A2467" s="113"/>
      <c r="B2467" s="113"/>
      <c r="C2467" s="113"/>
      <c r="D2467" s="8" t="s">
        <v>788</v>
      </c>
      <c r="E2467" s="77" t="s">
        <v>82</v>
      </c>
      <c r="F2467" s="79">
        <v>144356.86719999998</v>
      </c>
      <c r="G2467" s="79">
        <v>271613.93</v>
      </c>
      <c r="H2467" s="79">
        <f>MIN(F2467,G2467)</f>
        <v>144356.86719999998</v>
      </c>
      <c r="I2467" s="136" t="e">
        <f>AVERAGE(#REF!,H2467)</f>
        <v>#REF!</v>
      </c>
      <c r="J2467" s="138">
        <v>104202.6562</v>
      </c>
      <c r="K2467" s="121">
        <v>144356.86719999998</v>
      </c>
      <c r="L2467" s="121">
        <v>144356.86719999998</v>
      </c>
    </row>
    <row r="2468" spans="1:12" ht="24.75" x14ac:dyDescent="0.2">
      <c r="A2468" s="113"/>
      <c r="B2468" s="113"/>
      <c r="C2468" s="113"/>
      <c r="D2468" s="8" t="s">
        <v>764</v>
      </c>
      <c r="E2468" s="77"/>
      <c r="F2468" s="79">
        <v>0</v>
      </c>
      <c r="G2468" s="79"/>
      <c r="H2468" s="79">
        <v>0</v>
      </c>
      <c r="I2468" s="137"/>
      <c r="J2468" s="138">
        <v>0</v>
      </c>
      <c r="K2468" s="122"/>
      <c r="L2468" s="122"/>
    </row>
    <row r="2469" spans="1:12" ht="33" x14ac:dyDescent="0.2">
      <c r="A2469" s="113"/>
      <c r="B2469" s="113"/>
      <c r="C2469" s="113"/>
      <c r="D2469" s="8" t="s">
        <v>1934</v>
      </c>
      <c r="E2469" s="77"/>
      <c r="F2469" s="79">
        <v>0</v>
      </c>
      <c r="G2469" s="79"/>
      <c r="H2469" s="79">
        <v>0</v>
      </c>
      <c r="I2469" s="137"/>
      <c r="J2469" s="138">
        <v>0</v>
      </c>
      <c r="K2469" s="122"/>
      <c r="L2469" s="122"/>
    </row>
    <row r="2470" spans="1:12" ht="24.75" x14ac:dyDescent="0.2">
      <c r="A2470" s="113"/>
      <c r="B2470" s="113"/>
      <c r="C2470" s="113"/>
      <c r="D2470" s="8" t="s">
        <v>1963</v>
      </c>
      <c r="E2470" s="77"/>
      <c r="F2470" s="79">
        <v>0</v>
      </c>
      <c r="G2470" s="79"/>
      <c r="H2470" s="79">
        <v>0</v>
      </c>
      <c r="I2470" s="137"/>
      <c r="J2470" s="138">
        <v>0</v>
      </c>
      <c r="K2470" s="122"/>
      <c r="L2470" s="122"/>
    </row>
    <row r="2471" spans="1:12" ht="24.75" x14ac:dyDescent="0.2">
      <c r="A2471" s="113"/>
      <c r="B2471" s="113"/>
      <c r="C2471" s="113"/>
      <c r="D2471" s="8" t="s">
        <v>1964</v>
      </c>
      <c r="E2471" s="77"/>
      <c r="F2471" s="79">
        <v>0</v>
      </c>
      <c r="G2471" s="79"/>
      <c r="H2471" s="79">
        <v>0</v>
      </c>
      <c r="I2471" s="137"/>
      <c r="J2471" s="138"/>
      <c r="K2471" s="122"/>
      <c r="L2471" s="122"/>
    </row>
    <row r="2472" spans="1:12" ht="41.25" x14ac:dyDescent="0.2">
      <c r="A2472" s="113"/>
      <c r="B2472" s="113"/>
      <c r="C2472" s="113"/>
      <c r="D2472" s="8" t="s">
        <v>1965</v>
      </c>
      <c r="E2472" s="77"/>
      <c r="F2472" s="79">
        <v>0</v>
      </c>
      <c r="G2472" s="79"/>
      <c r="H2472" s="79">
        <v>0</v>
      </c>
      <c r="I2472" s="137"/>
      <c r="J2472" s="138">
        <v>0</v>
      </c>
      <c r="K2472" s="122"/>
      <c r="L2472" s="122"/>
    </row>
    <row r="2473" spans="1:12" ht="16.5" x14ac:dyDescent="0.2">
      <c r="A2473" s="113"/>
      <c r="B2473" s="113"/>
      <c r="C2473" s="113"/>
      <c r="D2473" s="8" t="s">
        <v>1966</v>
      </c>
      <c r="E2473" s="77"/>
      <c r="F2473" s="79">
        <v>0</v>
      </c>
      <c r="G2473" s="79"/>
      <c r="H2473" s="79">
        <v>0</v>
      </c>
      <c r="I2473" s="137"/>
      <c r="J2473" s="138">
        <v>0</v>
      </c>
      <c r="K2473" s="122"/>
      <c r="L2473" s="122"/>
    </row>
    <row r="2474" spans="1:12" ht="24.75" x14ac:dyDescent="0.2">
      <c r="A2474" s="113"/>
      <c r="B2474" s="113"/>
      <c r="C2474" s="113"/>
      <c r="D2474" s="8" t="s">
        <v>1967</v>
      </c>
      <c r="E2474" s="77"/>
      <c r="F2474" s="79">
        <v>0</v>
      </c>
      <c r="G2474" s="79"/>
      <c r="H2474" s="79">
        <v>0</v>
      </c>
      <c r="I2474" s="137"/>
      <c r="J2474" s="138">
        <v>0</v>
      </c>
      <c r="K2474" s="122"/>
      <c r="L2474" s="122"/>
    </row>
    <row r="2475" spans="1:12" ht="41.25" x14ac:dyDescent="0.2">
      <c r="A2475" s="113"/>
      <c r="B2475" s="113"/>
      <c r="C2475" s="113"/>
      <c r="D2475" s="8" t="s">
        <v>1968</v>
      </c>
      <c r="E2475" s="77"/>
      <c r="F2475" s="79">
        <v>0</v>
      </c>
      <c r="G2475" s="79"/>
      <c r="H2475" s="79">
        <v>0</v>
      </c>
      <c r="I2475" s="137"/>
      <c r="J2475" s="138">
        <v>0</v>
      </c>
      <c r="K2475" s="122"/>
      <c r="L2475" s="122"/>
    </row>
    <row r="2476" spans="1:12" ht="24.75" x14ac:dyDescent="0.2">
      <c r="A2476" s="114"/>
      <c r="B2476" s="114"/>
      <c r="C2476" s="114"/>
      <c r="D2476" s="8" t="s">
        <v>1271</v>
      </c>
      <c r="E2476" s="77"/>
      <c r="F2476" s="79">
        <v>0</v>
      </c>
      <c r="G2476" s="79"/>
      <c r="H2476" s="79">
        <v>0</v>
      </c>
      <c r="I2476" s="137"/>
      <c r="J2476" s="138">
        <v>0</v>
      </c>
      <c r="K2476" s="123"/>
      <c r="L2476" s="123"/>
    </row>
    <row r="2477" spans="1:12" ht="16.5" customHeight="1" x14ac:dyDescent="0.2">
      <c r="A2477" s="112">
        <v>5</v>
      </c>
      <c r="B2477" s="112" t="s">
        <v>1969</v>
      </c>
      <c r="C2477" s="112" t="s">
        <v>1970</v>
      </c>
      <c r="D2477" s="86" t="s">
        <v>15</v>
      </c>
      <c r="E2477" s="87"/>
      <c r="F2477" s="87"/>
      <c r="G2477" s="87"/>
      <c r="H2477" s="87"/>
      <c r="I2477" s="87"/>
      <c r="J2477" s="87"/>
      <c r="K2477" s="87"/>
      <c r="L2477" s="88"/>
    </row>
    <row r="2478" spans="1:12" ht="11.25" customHeight="1" x14ac:dyDescent="0.2">
      <c r="A2478" s="113"/>
      <c r="B2478" s="113"/>
      <c r="C2478" s="113"/>
      <c r="D2478" s="8" t="s">
        <v>1971</v>
      </c>
      <c r="E2478" s="7" t="s">
        <v>17</v>
      </c>
      <c r="F2478" s="9">
        <v>52000</v>
      </c>
      <c r="G2478" s="9">
        <v>92981.125999999989</v>
      </c>
      <c r="H2478" s="9">
        <f>MIN(F2478,G2478)</f>
        <v>52000</v>
      </c>
      <c r="I2478" s="28">
        <f>H2478</f>
        <v>52000</v>
      </c>
      <c r="J2478" s="57">
        <v>0</v>
      </c>
      <c r="K2478" s="49">
        <v>52000</v>
      </c>
      <c r="L2478" s="49">
        <v>52000</v>
      </c>
    </row>
    <row r="2479" spans="1:12" ht="24.75" x14ac:dyDescent="0.2">
      <c r="A2479" s="113"/>
      <c r="B2479" s="113"/>
      <c r="C2479" s="113"/>
      <c r="D2479" s="8" t="s">
        <v>1555</v>
      </c>
      <c r="E2479" s="7" t="s">
        <v>17</v>
      </c>
      <c r="F2479" s="9">
        <v>83200</v>
      </c>
      <c r="G2479" s="9">
        <v>126457.73</v>
      </c>
      <c r="H2479" s="9">
        <f t="shared" ref="H2479:H2485" si="109">MIN(F2479,G2479)</f>
        <v>83200</v>
      </c>
      <c r="I2479" s="28">
        <f t="shared" ref="I2479:I2485" si="110">H2479</f>
        <v>83200</v>
      </c>
      <c r="J2479" s="57">
        <v>0</v>
      </c>
      <c r="K2479" s="49">
        <v>83200</v>
      </c>
      <c r="L2479" s="49">
        <v>83200</v>
      </c>
    </row>
    <row r="2480" spans="1:12" ht="16.5" x14ac:dyDescent="0.2">
      <c r="A2480" s="113"/>
      <c r="B2480" s="113"/>
      <c r="C2480" s="113"/>
      <c r="D2480" s="8" t="s">
        <v>273</v>
      </c>
      <c r="E2480" s="7" t="s">
        <v>17</v>
      </c>
      <c r="F2480" s="9">
        <v>52000</v>
      </c>
      <c r="G2480" s="9">
        <v>132328.476</v>
      </c>
      <c r="H2480" s="9">
        <f t="shared" si="109"/>
        <v>52000</v>
      </c>
      <c r="I2480" s="28">
        <f t="shared" si="110"/>
        <v>52000</v>
      </c>
      <c r="J2480" s="57">
        <v>0</v>
      </c>
      <c r="K2480" s="49">
        <v>52000</v>
      </c>
      <c r="L2480" s="49">
        <v>52000</v>
      </c>
    </row>
    <row r="2481" spans="1:12" ht="24.75" x14ac:dyDescent="0.2">
      <c r="A2481" s="113"/>
      <c r="B2481" s="113"/>
      <c r="C2481" s="113"/>
      <c r="D2481" s="8" t="s">
        <v>1490</v>
      </c>
      <c r="E2481" s="7" t="s">
        <v>17</v>
      </c>
      <c r="F2481" s="9">
        <v>391965.6</v>
      </c>
      <c r="G2481" s="9">
        <v>169956.27599999998</v>
      </c>
      <c r="H2481" s="9">
        <f t="shared" si="109"/>
        <v>169956.27599999998</v>
      </c>
      <c r="I2481" s="28">
        <f t="shared" si="110"/>
        <v>169956.27599999998</v>
      </c>
      <c r="J2481" s="57">
        <v>0</v>
      </c>
      <c r="K2481" s="49">
        <v>169956.27599999998</v>
      </c>
      <c r="L2481" s="49">
        <v>169956.27599999998</v>
      </c>
    </row>
    <row r="2482" spans="1:12" ht="16.5" x14ac:dyDescent="0.2">
      <c r="A2482" s="113"/>
      <c r="B2482" s="113"/>
      <c r="C2482" s="113"/>
      <c r="D2482" s="8" t="s">
        <v>1972</v>
      </c>
      <c r="E2482" s="7" t="s">
        <v>17</v>
      </c>
      <c r="F2482" s="9">
        <v>359506.16</v>
      </c>
      <c r="G2482" s="9">
        <v>1256283</v>
      </c>
      <c r="H2482" s="9">
        <f t="shared" si="109"/>
        <v>359506.16</v>
      </c>
      <c r="I2482" s="28">
        <f t="shared" si="110"/>
        <v>359506.16</v>
      </c>
      <c r="J2482" s="57">
        <v>0</v>
      </c>
      <c r="K2482" s="49">
        <v>359506.16</v>
      </c>
      <c r="L2482" s="49">
        <v>359506.16</v>
      </c>
    </row>
    <row r="2483" spans="1:12" ht="11.25" customHeight="1" x14ac:dyDescent="0.2">
      <c r="A2483" s="113"/>
      <c r="B2483" s="113"/>
      <c r="C2483" s="113"/>
      <c r="D2483" s="8" t="s">
        <v>1973</v>
      </c>
      <c r="E2483" s="7" t="s">
        <v>17</v>
      </c>
      <c r="F2483" s="9">
        <v>1004049.5192</v>
      </c>
      <c r="G2483" s="9">
        <v>425849.592</v>
      </c>
      <c r="H2483" s="9">
        <f t="shared" si="109"/>
        <v>425849.592</v>
      </c>
      <c r="I2483" s="28">
        <f t="shared" si="110"/>
        <v>425849.592</v>
      </c>
      <c r="J2483" s="57">
        <v>0</v>
      </c>
      <c r="K2483" s="49">
        <v>425849.592</v>
      </c>
      <c r="L2483" s="49">
        <v>425849.592</v>
      </c>
    </row>
    <row r="2484" spans="1:12" ht="24.75" x14ac:dyDescent="0.2">
      <c r="A2484" s="113"/>
      <c r="B2484" s="113"/>
      <c r="C2484" s="113"/>
      <c r="D2484" s="8" t="s">
        <v>1974</v>
      </c>
      <c r="E2484" s="7" t="s">
        <v>17</v>
      </c>
      <c r="F2484" s="9">
        <v>705120</v>
      </c>
      <c r="G2484" s="9">
        <v>172788.476</v>
      </c>
      <c r="H2484" s="9">
        <f t="shared" si="109"/>
        <v>172788.476</v>
      </c>
      <c r="I2484" s="28">
        <f t="shared" si="110"/>
        <v>172788.476</v>
      </c>
      <c r="J2484" s="57">
        <v>0</v>
      </c>
      <c r="K2484" s="49">
        <v>172788.476</v>
      </c>
      <c r="L2484" s="49">
        <v>172788.476</v>
      </c>
    </row>
    <row r="2485" spans="1:12" ht="24.75" x14ac:dyDescent="0.2">
      <c r="A2485" s="113"/>
      <c r="B2485" s="113"/>
      <c r="C2485" s="113"/>
      <c r="D2485" s="8" t="s">
        <v>1975</v>
      </c>
      <c r="E2485" s="7" t="s">
        <v>17</v>
      </c>
      <c r="F2485" s="9">
        <v>124800</v>
      </c>
      <c r="G2485" s="9">
        <v>114121.476</v>
      </c>
      <c r="H2485" s="9">
        <f t="shared" si="109"/>
        <v>114121.476</v>
      </c>
      <c r="I2485" s="28">
        <f t="shared" si="110"/>
        <v>114121.476</v>
      </c>
      <c r="J2485" s="57">
        <v>0</v>
      </c>
      <c r="K2485" s="49">
        <v>114121.476</v>
      </c>
      <c r="L2485" s="49">
        <v>114121.476</v>
      </c>
    </row>
    <row r="2486" spans="1:12" ht="16.5" customHeight="1" x14ac:dyDescent="0.2">
      <c r="A2486" s="113"/>
      <c r="B2486" s="113"/>
      <c r="C2486" s="113"/>
      <c r="D2486" s="86" t="s">
        <v>81</v>
      </c>
      <c r="E2486" s="87"/>
      <c r="F2486" s="87"/>
      <c r="G2486" s="87"/>
      <c r="H2486" s="87"/>
      <c r="I2486" s="87"/>
      <c r="J2486" s="87"/>
      <c r="K2486" s="87"/>
      <c r="L2486" s="88"/>
    </row>
    <row r="2487" spans="1:12" ht="33" x14ac:dyDescent="0.2">
      <c r="A2487" s="113"/>
      <c r="B2487" s="113"/>
      <c r="C2487" s="113"/>
      <c r="D2487" s="8" t="s">
        <v>1976</v>
      </c>
      <c r="E2487" s="77" t="s">
        <v>82</v>
      </c>
      <c r="F2487" s="79">
        <v>185702.39999999999</v>
      </c>
      <c r="G2487" s="79">
        <v>204470.56</v>
      </c>
      <c r="H2487" s="79">
        <f>MIN(F2487,G2487)</f>
        <v>185702.39999999999</v>
      </c>
      <c r="I2487" s="136">
        <f>H2487</f>
        <v>185702.39999999999</v>
      </c>
      <c r="J2487" s="138">
        <v>0</v>
      </c>
      <c r="K2487" s="121">
        <v>185702.39999999999</v>
      </c>
      <c r="L2487" s="121">
        <v>185702.39999999999</v>
      </c>
    </row>
    <row r="2488" spans="1:12" ht="33" x14ac:dyDescent="0.2">
      <c r="A2488" s="113"/>
      <c r="B2488" s="113"/>
      <c r="C2488" s="113"/>
      <c r="D2488" s="8" t="s">
        <v>1977</v>
      </c>
      <c r="E2488" s="77"/>
      <c r="F2488" s="79">
        <v>0</v>
      </c>
      <c r="G2488" s="79"/>
      <c r="H2488" s="79">
        <v>0</v>
      </c>
      <c r="I2488" s="137"/>
      <c r="J2488" s="138">
        <v>0</v>
      </c>
      <c r="K2488" s="122"/>
      <c r="L2488" s="122"/>
    </row>
    <row r="2489" spans="1:12" ht="49.5" x14ac:dyDescent="0.2">
      <c r="A2489" s="113"/>
      <c r="B2489" s="113"/>
      <c r="C2489" s="113"/>
      <c r="D2489" s="8" t="s">
        <v>1978</v>
      </c>
      <c r="E2489" s="77"/>
      <c r="F2489" s="79">
        <v>0</v>
      </c>
      <c r="G2489" s="79"/>
      <c r="H2489" s="79">
        <v>0</v>
      </c>
      <c r="I2489" s="137"/>
      <c r="J2489" s="138">
        <v>0</v>
      </c>
      <c r="K2489" s="122"/>
      <c r="L2489" s="122"/>
    </row>
    <row r="2490" spans="1:12" ht="33" x14ac:dyDescent="0.2">
      <c r="A2490" s="113"/>
      <c r="B2490" s="113"/>
      <c r="C2490" s="113"/>
      <c r="D2490" s="8" t="s">
        <v>1979</v>
      </c>
      <c r="E2490" s="77"/>
      <c r="F2490" s="79">
        <v>0</v>
      </c>
      <c r="G2490" s="79"/>
      <c r="H2490" s="79">
        <v>0</v>
      </c>
      <c r="I2490" s="137"/>
      <c r="J2490" s="138">
        <v>0</v>
      </c>
      <c r="K2490" s="122"/>
      <c r="L2490" s="122"/>
    </row>
    <row r="2491" spans="1:12" ht="49.5" x14ac:dyDescent="0.2">
      <c r="A2491" s="113"/>
      <c r="B2491" s="113"/>
      <c r="C2491" s="113"/>
      <c r="D2491" s="8" t="s">
        <v>1980</v>
      </c>
      <c r="E2491" s="77"/>
      <c r="F2491" s="79">
        <v>0</v>
      </c>
      <c r="G2491" s="79"/>
      <c r="H2491" s="79">
        <v>0</v>
      </c>
      <c r="I2491" s="137"/>
      <c r="J2491" s="138">
        <v>0</v>
      </c>
      <c r="K2491" s="122"/>
      <c r="L2491" s="122"/>
    </row>
    <row r="2492" spans="1:12" ht="33" x14ac:dyDescent="0.2">
      <c r="A2492" s="113"/>
      <c r="B2492" s="113"/>
      <c r="C2492" s="113"/>
      <c r="D2492" s="8" t="s">
        <v>1981</v>
      </c>
      <c r="E2492" s="77"/>
      <c r="F2492" s="79">
        <v>0</v>
      </c>
      <c r="G2492" s="79"/>
      <c r="H2492" s="79">
        <v>0</v>
      </c>
      <c r="I2492" s="137"/>
      <c r="J2492" s="138">
        <v>0</v>
      </c>
      <c r="K2492" s="122"/>
      <c r="L2492" s="122"/>
    </row>
    <row r="2493" spans="1:12" ht="33" x14ac:dyDescent="0.2">
      <c r="A2493" s="113"/>
      <c r="B2493" s="113"/>
      <c r="C2493" s="113"/>
      <c r="D2493" s="8" t="s">
        <v>1982</v>
      </c>
      <c r="E2493" s="77"/>
      <c r="F2493" s="79">
        <v>0</v>
      </c>
      <c r="G2493" s="79"/>
      <c r="H2493" s="79">
        <v>0</v>
      </c>
      <c r="I2493" s="137"/>
      <c r="J2493" s="138">
        <v>0</v>
      </c>
      <c r="K2493" s="122"/>
      <c r="L2493" s="122"/>
    </row>
    <row r="2494" spans="1:12" ht="24.75" x14ac:dyDescent="0.2">
      <c r="A2494" s="114"/>
      <c r="B2494" s="114"/>
      <c r="C2494" s="114"/>
      <c r="D2494" s="8" t="s">
        <v>1983</v>
      </c>
      <c r="E2494" s="77"/>
      <c r="F2494" s="79">
        <v>0</v>
      </c>
      <c r="G2494" s="79"/>
      <c r="H2494" s="79">
        <v>0</v>
      </c>
      <c r="I2494" s="137"/>
      <c r="J2494" s="138">
        <v>0</v>
      </c>
      <c r="K2494" s="123"/>
      <c r="L2494" s="123"/>
    </row>
    <row r="2495" spans="1:12" ht="16.5" customHeight="1" x14ac:dyDescent="0.2">
      <c r="A2495" s="112">
        <v>6</v>
      </c>
      <c r="B2495" s="112" t="s">
        <v>1984</v>
      </c>
      <c r="C2495" s="112" t="s">
        <v>1985</v>
      </c>
      <c r="D2495" s="86" t="s">
        <v>15</v>
      </c>
      <c r="E2495" s="87"/>
      <c r="F2495" s="87"/>
      <c r="G2495" s="87"/>
      <c r="H2495" s="87"/>
      <c r="I2495" s="87"/>
      <c r="J2495" s="87"/>
      <c r="K2495" s="87"/>
      <c r="L2495" s="88"/>
    </row>
    <row r="2496" spans="1:12" ht="11.25" customHeight="1" x14ac:dyDescent="0.2">
      <c r="A2496" s="113"/>
      <c r="B2496" s="113"/>
      <c r="C2496" s="113"/>
      <c r="D2496" s="8" t="s">
        <v>1986</v>
      </c>
      <c r="E2496" s="7" t="s">
        <v>17</v>
      </c>
      <c r="F2496" s="9">
        <v>99511.799296000012</v>
      </c>
      <c r="G2496" s="9">
        <v>172788.476</v>
      </c>
      <c r="H2496" s="9">
        <f>MIN(F2496,G2496)</f>
        <v>99511.799296000012</v>
      </c>
      <c r="I2496" s="28" t="e">
        <f>AVERAGE(#REF!,H2496)</f>
        <v>#REF!</v>
      </c>
      <c r="J2496" s="57">
        <v>71831.662815999996</v>
      </c>
      <c r="K2496" s="49">
        <v>99511.799296000012</v>
      </c>
      <c r="L2496" s="49">
        <v>99511.799296000012</v>
      </c>
    </row>
    <row r="2497" spans="1:12" ht="33" x14ac:dyDescent="0.2">
      <c r="A2497" s="113"/>
      <c r="B2497" s="113"/>
      <c r="C2497" s="113"/>
      <c r="D2497" s="8" t="s">
        <v>770</v>
      </c>
      <c r="E2497" s="7" t="s">
        <v>17</v>
      </c>
      <c r="F2497" s="9">
        <v>79610.788566400006</v>
      </c>
      <c r="G2497" s="9">
        <v>125719.33499999999</v>
      </c>
      <c r="H2497" s="9">
        <f t="shared" ref="H2497:H2507" si="111">MIN(F2497,G2497)</f>
        <v>79610.788566400006</v>
      </c>
      <c r="I2497" s="28" t="e">
        <f>AVERAGE(#REF!,H2497)</f>
        <v>#REF!</v>
      </c>
      <c r="J2497" s="57">
        <v>57466.3041094</v>
      </c>
      <c r="K2497" s="49">
        <v>79610.788566400006</v>
      </c>
      <c r="L2497" s="49">
        <v>79610.788566400006</v>
      </c>
    </row>
    <row r="2498" spans="1:12" ht="16.5" x14ac:dyDescent="0.2">
      <c r="A2498" s="113"/>
      <c r="B2498" s="113"/>
      <c r="C2498" s="113"/>
      <c r="D2498" s="8" t="s">
        <v>273</v>
      </c>
      <c r="E2498" s="7" t="s">
        <v>17</v>
      </c>
      <c r="F2498" s="9">
        <v>41338.6800736</v>
      </c>
      <c r="G2498" s="9">
        <v>132328.476</v>
      </c>
      <c r="H2498" s="9">
        <f t="shared" si="111"/>
        <v>41338.6800736</v>
      </c>
      <c r="I2498" s="28" t="e">
        <f>AVERAGE(#REF!,H2498)</f>
        <v>#REF!</v>
      </c>
      <c r="J2498" s="57">
        <v>29839.940080600001</v>
      </c>
      <c r="K2498" s="49">
        <v>41338.6800736</v>
      </c>
      <c r="L2498" s="49">
        <v>41338.6800736</v>
      </c>
    </row>
    <row r="2499" spans="1:12" ht="41.25" x14ac:dyDescent="0.2">
      <c r="A2499" s="113"/>
      <c r="B2499" s="113"/>
      <c r="C2499" s="113"/>
      <c r="D2499" s="8" t="s">
        <v>1987</v>
      </c>
      <c r="E2499" s="7" t="s">
        <v>17</v>
      </c>
      <c r="F2499" s="9">
        <v>68894.652153599993</v>
      </c>
      <c r="G2499" s="9">
        <v>172788.476</v>
      </c>
      <c r="H2499" s="9">
        <f t="shared" si="111"/>
        <v>68894.652153599993</v>
      </c>
      <c r="I2499" s="28" t="e">
        <f>AVERAGE(#REF!,H2499)</f>
        <v>#REF!</v>
      </c>
      <c r="J2499" s="57">
        <v>49730.961135599995</v>
      </c>
      <c r="K2499" s="49">
        <v>68894.652153599993</v>
      </c>
      <c r="L2499" s="49">
        <v>68894.652153599993</v>
      </c>
    </row>
    <row r="2500" spans="1:12" ht="16.5" x14ac:dyDescent="0.2">
      <c r="A2500" s="113"/>
      <c r="B2500" s="113"/>
      <c r="C2500" s="113"/>
      <c r="D2500" s="8" t="s">
        <v>1988</v>
      </c>
      <c r="E2500" s="7" t="s">
        <v>17</v>
      </c>
      <c r="F2500" s="9">
        <v>99511.799296000012</v>
      </c>
      <c r="G2500" s="9">
        <v>113581.33499999999</v>
      </c>
      <c r="H2500" s="9">
        <f t="shared" si="111"/>
        <v>99511.799296000012</v>
      </c>
      <c r="I2500" s="28" t="e">
        <f>AVERAGE(#REF!,H2500)</f>
        <v>#REF!</v>
      </c>
      <c r="J2500" s="57">
        <v>71831.662815999996</v>
      </c>
      <c r="K2500" s="49">
        <v>99511.799296000012</v>
      </c>
      <c r="L2500" s="49">
        <v>99511.799296000012</v>
      </c>
    </row>
    <row r="2501" spans="1:12" ht="24.75" x14ac:dyDescent="0.2">
      <c r="A2501" s="113"/>
      <c r="B2501" s="113"/>
      <c r="C2501" s="113"/>
      <c r="D2501" s="8" t="s">
        <v>1989</v>
      </c>
      <c r="E2501" s="7" t="s">
        <v>17</v>
      </c>
      <c r="F2501" s="9">
        <v>298539.44527680002</v>
      </c>
      <c r="G2501" s="9">
        <v>243854.44300000003</v>
      </c>
      <c r="H2501" s="9">
        <f t="shared" si="111"/>
        <v>243854.44300000003</v>
      </c>
      <c r="I2501" s="28" t="e">
        <f>AVERAGE(#REF!,H2501)</f>
        <v>#REF!</v>
      </c>
      <c r="J2501" s="57">
        <v>215497.91001779999</v>
      </c>
      <c r="K2501" s="49">
        <v>243854.44300000003</v>
      </c>
      <c r="L2501" s="49">
        <v>243854.44300000003</v>
      </c>
    </row>
    <row r="2502" spans="1:12" ht="16.5" x14ac:dyDescent="0.2">
      <c r="A2502" s="113"/>
      <c r="B2502" s="113"/>
      <c r="C2502" s="113"/>
      <c r="D2502" s="8" t="s">
        <v>1990</v>
      </c>
      <c r="E2502" s="7" t="s">
        <v>17</v>
      </c>
      <c r="F2502" s="9">
        <v>105636.84767999999</v>
      </c>
      <c r="G2502" s="9">
        <v>919477.77599999984</v>
      </c>
      <c r="H2502" s="9">
        <f t="shared" si="111"/>
        <v>105636.84767999999</v>
      </c>
      <c r="I2502" s="28" t="e">
        <f>AVERAGE(#REF!,H2502)</f>
        <v>#REF!</v>
      </c>
      <c r="J2502" s="57">
        <v>76252.971779999993</v>
      </c>
      <c r="K2502" s="49">
        <v>105636.84767999999</v>
      </c>
      <c r="L2502" s="49">
        <v>105636.84767999999</v>
      </c>
    </row>
    <row r="2503" spans="1:12" ht="24.75" x14ac:dyDescent="0.2">
      <c r="A2503" s="113"/>
      <c r="B2503" s="113"/>
      <c r="C2503" s="113"/>
      <c r="D2503" s="8" t="s">
        <v>1991</v>
      </c>
      <c r="E2503" s="7" t="s">
        <v>17</v>
      </c>
      <c r="F2503" s="9">
        <v>48990.943164800003</v>
      </c>
      <c r="G2503" s="9">
        <v>293822.54300000001</v>
      </c>
      <c r="H2503" s="9">
        <f t="shared" si="111"/>
        <v>48990.943164800003</v>
      </c>
      <c r="I2503" s="28" t="e">
        <f>AVERAGE(#REF!,H2503)</f>
        <v>#REF!</v>
      </c>
      <c r="J2503" s="57">
        <v>35363.654715800003</v>
      </c>
      <c r="K2503" s="49">
        <v>48990.943164800003</v>
      </c>
      <c r="L2503" s="49">
        <v>48990.943164800003</v>
      </c>
    </row>
    <row r="2504" spans="1:12" ht="33" x14ac:dyDescent="0.2">
      <c r="A2504" s="113"/>
      <c r="B2504" s="113"/>
      <c r="C2504" s="113"/>
      <c r="D2504" s="8" t="s">
        <v>1992</v>
      </c>
      <c r="E2504" s="7" t="s">
        <v>17</v>
      </c>
      <c r="F2504" s="9">
        <v>73485.740182400012</v>
      </c>
      <c r="G2504" s="9">
        <v>92981.125999999989</v>
      </c>
      <c r="H2504" s="9">
        <f t="shared" si="111"/>
        <v>73485.740182400012</v>
      </c>
      <c r="I2504" s="28" t="e">
        <f>AVERAGE(#REF!,H2504)</f>
        <v>#REF!</v>
      </c>
      <c r="J2504" s="57">
        <v>53044.995145400004</v>
      </c>
      <c r="K2504" s="49">
        <v>73485.740182400012</v>
      </c>
      <c r="L2504" s="49">
        <v>73485.740182400012</v>
      </c>
    </row>
    <row r="2505" spans="1:12" ht="24.75" x14ac:dyDescent="0.2">
      <c r="A2505" s="113"/>
      <c r="B2505" s="113"/>
      <c r="C2505" s="113"/>
      <c r="D2505" s="8" t="s">
        <v>55</v>
      </c>
      <c r="E2505" s="7" t="s">
        <v>17</v>
      </c>
      <c r="F2505" s="9">
        <v>275575.9103552</v>
      </c>
      <c r="G2505" s="9">
        <v>1323349.4959999998</v>
      </c>
      <c r="H2505" s="9">
        <f t="shared" si="111"/>
        <v>275575.9103552</v>
      </c>
      <c r="I2505" s="28" t="e">
        <f>AVERAGE(#REF!,H2505)</f>
        <v>#REF!</v>
      </c>
      <c r="J2505" s="57">
        <v>198921.89682920001</v>
      </c>
      <c r="K2505" s="49">
        <v>275575.9103552</v>
      </c>
      <c r="L2505" s="49">
        <v>275575.9103552</v>
      </c>
    </row>
    <row r="2506" spans="1:12" ht="24.75" x14ac:dyDescent="0.2">
      <c r="A2506" s="113"/>
      <c r="B2506" s="113"/>
      <c r="C2506" s="113"/>
      <c r="D2506" s="8" t="s">
        <v>1962</v>
      </c>
      <c r="E2506" s="7" t="s">
        <v>17</v>
      </c>
      <c r="F2506" s="9">
        <v>145441.56739840002</v>
      </c>
      <c r="G2506" s="9">
        <v>114121.476</v>
      </c>
      <c r="H2506" s="9">
        <f t="shared" si="111"/>
        <v>114121.476</v>
      </c>
      <c r="I2506" s="28" t="e">
        <f>AVERAGE(#REF!,H2506)</f>
        <v>#REF!</v>
      </c>
      <c r="J2506" s="57">
        <v>104985.6369064</v>
      </c>
      <c r="K2506" s="49">
        <v>114121.476</v>
      </c>
      <c r="L2506" s="49">
        <v>114121.476</v>
      </c>
    </row>
    <row r="2507" spans="1:12" ht="33" x14ac:dyDescent="0.2">
      <c r="A2507" s="113"/>
      <c r="B2507" s="113"/>
      <c r="C2507" s="113"/>
      <c r="D2507" s="52" t="s">
        <v>1993</v>
      </c>
      <c r="E2507" s="7" t="s">
        <v>17</v>
      </c>
      <c r="F2507" s="9">
        <v>218400</v>
      </c>
      <c r="G2507" s="9">
        <v>172788.476</v>
      </c>
      <c r="H2507" s="9">
        <f t="shared" si="111"/>
        <v>172788.476</v>
      </c>
      <c r="I2507" s="28" t="e">
        <f>AVERAGE(#REF!,H2507)</f>
        <v>#REF!</v>
      </c>
      <c r="J2507" s="57">
        <v>71831.662815999996</v>
      </c>
      <c r="K2507" s="49">
        <v>172788.476</v>
      </c>
      <c r="L2507" s="49">
        <v>172788.476</v>
      </c>
    </row>
    <row r="2508" spans="1:12" ht="16.5" customHeight="1" x14ac:dyDescent="0.2">
      <c r="A2508" s="113"/>
      <c r="B2508" s="113"/>
      <c r="C2508" s="113"/>
      <c r="D2508" s="86" t="s">
        <v>81</v>
      </c>
      <c r="E2508" s="87"/>
      <c r="F2508" s="87"/>
      <c r="G2508" s="87"/>
      <c r="H2508" s="87"/>
      <c r="I2508" s="87"/>
      <c r="J2508" s="87"/>
      <c r="K2508" s="87"/>
      <c r="L2508" s="88"/>
    </row>
    <row r="2509" spans="1:12" ht="24.75" x14ac:dyDescent="0.2">
      <c r="A2509" s="113"/>
      <c r="B2509" s="113"/>
      <c r="C2509" s="113"/>
      <c r="D2509" s="8" t="s">
        <v>1091</v>
      </c>
      <c r="E2509" s="77" t="s">
        <v>82</v>
      </c>
      <c r="F2509" s="79">
        <v>144356.86719999998</v>
      </c>
      <c r="G2509" s="79">
        <v>338867.97</v>
      </c>
      <c r="H2509" s="79">
        <f>MIN(F2509,G2509)</f>
        <v>144356.86719999998</v>
      </c>
      <c r="I2509" s="136" t="e">
        <f>AVERAGE(#REF!,H2509)</f>
        <v>#REF!</v>
      </c>
      <c r="J2509" s="138">
        <v>104202.6562</v>
      </c>
      <c r="K2509" s="121">
        <v>144356.86719999998</v>
      </c>
      <c r="L2509" s="121">
        <v>144356.86719999998</v>
      </c>
    </row>
    <row r="2510" spans="1:12" ht="24.75" x14ac:dyDescent="0.2">
      <c r="A2510" s="113"/>
      <c r="B2510" s="113"/>
      <c r="C2510" s="113"/>
      <c r="D2510" s="8" t="s">
        <v>764</v>
      </c>
      <c r="E2510" s="77"/>
      <c r="F2510" s="79">
        <v>0</v>
      </c>
      <c r="G2510" s="79"/>
      <c r="H2510" s="79">
        <v>0</v>
      </c>
      <c r="I2510" s="137"/>
      <c r="J2510" s="138">
        <v>0</v>
      </c>
      <c r="K2510" s="122"/>
      <c r="L2510" s="122"/>
    </row>
    <row r="2511" spans="1:12" ht="24.75" x14ac:dyDescent="0.2">
      <c r="A2511" s="113"/>
      <c r="B2511" s="113"/>
      <c r="C2511" s="113"/>
      <c r="D2511" s="8" t="s">
        <v>1994</v>
      </c>
      <c r="E2511" s="77"/>
      <c r="F2511" s="79">
        <v>0</v>
      </c>
      <c r="G2511" s="79"/>
      <c r="H2511" s="79">
        <v>0</v>
      </c>
      <c r="I2511" s="137"/>
      <c r="J2511" s="138">
        <v>0</v>
      </c>
      <c r="K2511" s="122"/>
      <c r="L2511" s="122"/>
    </row>
    <row r="2512" spans="1:12" ht="33" x14ac:dyDescent="0.2">
      <c r="A2512" s="113"/>
      <c r="B2512" s="113"/>
      <c r="C2512" s="113"/>
      <c r="D2512" s="8" t="s">
        <v>1934</v>
      </c>
      <c r="E2512" s="77"/>
      <c r="F2512" s="79">
        <v>0</v>
      </c>
      <c r="G2512" s="79"/>
      <c r="H2512" s="79">
        <v>0</v>
      </c>
      <c r="I2512" s="137"/>
      <c r="J2512" s="138">
        <v>0</v>
      </c>
      <c r="K2512" s="122"/>
      <c r="L2512" s="122"/>
    </row>
    <row r="2513" spans="1:12" ht="24.75" x14ac:dyDescent="0.2">
      <c r="A2513" s="113"/>
      <c r="B2513" s="113"/>
      <c r="C2513" s="113"/>
      <c r="D2513" s="8" t="s">
        <v>1963</v>
      </c>
      <c r="E2513" s="77"/>
      <c r="F2513" s="79">
        <v>0</v>
      </c>
      <c r="G2513" s="79"/>
      <c r="H2513" s="79">
        <v>0</v>
      </c>
      <c r="I2513" s="137"/>
      <c r="J2513" s="138">
        <v>0</v>
      </c>
      <c r="K2513" s="122"/>
      <c r="L2513" s="122"/>
    </row>
    <row r="2514" spans="1:12" ht="33" x14ac:dyDescent="0.2">
      <c r="A2514" s="113"/>
      <c r="B2514" s="113"/>
      <c r="C2514" s="113"/>
      <c r="D2514" s="8" t="s">
        <v>1995</v>
      </c>
      <c r="E2514" s="77"/>
      <c r="F2514" s="79">
        <v>0</v>
      </c>
      <c r="G2514" s="79"/>
      <c r="H2514" s="79">
        <v>0</v>
      </c>
      <c r="I2514" s="137"/>
      <c r="J2514" s="138">
        <v>0</v>
      </c>
      <c r="K2514" s="122"/>
      <c r="L2514" s="122"/>
    </row>
    <row r="2515" spans="1:12" ht="41.25" x14ac:dyDescent="0.2">
      <c r="A2515" s="113"/>
      <c r="B2515" s="113"/>
      <c r="C2515" s="113"/>
      <c r="D2515" s="8" t="s">
        <v>1965</v>
      </c>
      <c r="E2515" s="77"/>
      <c r="F2515" s="79">
        <v>0</v>
      </c>
      <c r="G2515" s="79"/>
      <c r="H2515" s="79">
        <v>0</v>
      </c>
      <c r="I2515" s="137"/>
      <c r="J2515" s="138">
        <v>0</v>
      </c>
      <c r="K2515" s="122"/>
      <c r="L2515" s="122"/>
    </row>
    <row r="2516" spans="1:12" ht="24.75" x14ac:dyDescent="0.2">
      <c r="A2516" s="113"/>
      <c r="B2516" s="113"/>
      <c r="C2516" s="113"/>
      <c r="D2516" s="8" t="s">
        <v>1996</v>
      </c>
      <c r="E2516" s="77"/>
      <c r="F2516" s="79">
        <v>0</v>
      </c>
      <c r="G2516" s="79"/>
      <c r="H2516" s="79">
        <v>0</v>
      </c>
      <c r="I2516" s="137"/>
      <c r="J2516" s="138">
        <v>0</v>
      </c>
      <c r="K2516" s="122"/>
      <c r="L2516" s="122"/>
    </row>
    <row r="2517" spans="1:12" ht="24.75" x14ac:dyDescent="0.2">
      <c r="A2517" s="113"/>
      <c r="B2517" s="113"/>
      <c r="C2517" s="113"/>
      <c r="D2517" s="8" t="s">
        <v>1997</v>
      </c>
      <c r="E2517" s="77"/>
      <c r="F2517" s="79">
        <v>0</v>
      </c>
      <c r="G2517" s="79"/>
      <c r="H2517" s="79">
        <v>0</v>
      </c>
      <c r="I2517" s="137"/>
      <c r="J2517" s="138">
        <v>0</v>
      </c>
      <c r="K2517" s="122"/>
      <c r="L2517" s="122"/>
    </row>
    <row r="2518" spans="1:12" ht="24.75" x14ac:dyDescent="0.2">
      <c r="A2518" s="113"/>
      <c r="B2518" s="113"/>
      <c r="C2518" s="113"/>
      <c r="D2518" s="8" t="s">
        <v>1967</v>
      </c>
      <c r="E2518" s="77"/>
      <c r="F2518" s="79">
        <v>0</v>
      </c>
      <c r="G2518" s="79"/>
      <c r="H2518" s="79">
        <v>0</v>
      </c>
      <c r="I2518" s="137"/>
      <c r="J2518" s="138">
        <v>0</v>
      </c>
      <c r="K2518" s="122"/>
      <c r="L2518" s="122"/>
    </row>
    <row r="2519" spans="1:12" ht="24.75" x14ac:dyDescent="0.2">
      <c r="A2519" s="113"/>
      <c r="B2519" s="113"/>
      <c r="C2519" s="113"/>
      <c r="D2519" s="8" t="s">
        <v>1271</v>
      </c>
      <c r="E2519" s="77"/>
      <c r="F2519" s="79">
        <v>0</v>
      </c>
      <c r="G2519" s="79"/>
      <c r="H2519" s="79">
        <v>0</v>
      </c>
      <c r="I2519" s="137"/>
      <c r="J2519" s="138">
        <v>0</v>
      </c>
      <c r="K2519" s="122"/>
      <c r="L2519" s="122"/>
    </row>
    <row r="2520" spans="1:12" ht="24.75" x14ac:dyDescent="0.2">
      <c r="A2520" s="114"/>
      <c r="B2520" s="114"/>
      <c r="C2520" s="114"/>
      <c r="D2520" s="8" t="s">
        <v>1998</v>
      </c>
      <c r="E2520" s="77"/>
      <c r="F2520" s="79">
        <v>0</v>
      </c>
      <c r="G2520" s="79"/>
      <c r="H2520" s="79">
        <v>0</v>
      </c>
      <c r="I2520" s="137"/>
      <c r="J2520" s="138">
        <v>0</v>
      </c>
      <c r="K2520" s="123"/>
      <c r="L2520" s="123"/>
    </row>
    <row r="2521" spans="1:12" ht="16.5" customHeight="1" x14ac:dyDescent="0.2">
      <c r="A2521" s="112">
        <v>7</v>
      </c>
      <c r="B2521" s="112" t="s">
        <v>1999</v>
      </c>
      <c r="C2521" s="112" t="s">
        <v>2000</v>
      </c>
      <c r="D2521" s="86" t="s">
        <v>15</v>
      </c>
      <c r="E2521" s="87"/>
      <c r="F2521" s="87"/>
      <c r="G2521" s="87"/>
      <c r="H2521" s="87"/>
      <c r="I2521" s="87"/>
      <c r="J2521" s="87"/>
      <c r="K2521" s="87"/>
      <c r="L2521" s="88"/>
    </row>
    <row r="2522" spans="1:12" ht="33" x14ac:dyDescent="0.2">
      <c r="A2522" s="113"/>
      <c r="B2522" s="113"/>
      <c r="C2522" s="113"/>
      <c r="D2522" s="8" t="s">
        <v>2001</v>
      </c>
      <c r="E2522" s="7" t="s">
        <v>17</v>
      </c>
      <c r="F2522" s="9">
        <v>183560</v>
      </c>
      <c r="G2522" s="9">
        <v>172788.476</v>
      </c>
      <c r="H2522" s="9">
        <f>MIN(F2522,G2522)</f>
        <v>172788.476</v>
      </c>
      <c r="I2522" s="28">
        <f>H2522</f>
        <v>172788.476</v>
      </c>
      <c r="J2522" s="57">
        <v>0</v>
      </c>
      <c r="K2522" s="49">
        <v>172788.476</v>
      </c>
      <c r="L2522" s="49">
        <v>172788.476</v>
      </c>
    </row>
    <row r="2523" spans="1:12" ht="24.75" x14ac:dyDescent="0.2">
      <c r="A2523" s="113"/>
      <c r="B2523" s="113"/>
      <c r="C2523" s="113"/>
      <c r="D2523" s="8" t="s">
        <v>2002</v>
      </c>
      <c r="E2523" s="7" t="s">
        <v>17</v>
      </c>
      <c r="F2523" s="9">
        <v>394056</v>
      </c>
      <c r="G2523" s="9">
        <v>505956.34600000002</v>
      </c>
      <c r="H2523" s="9">
        <f t="shared" ref="H2523:H2529" si="112">MIN(F2523,G2523)</f>
        <v>394056</v>
      </c>
      <c r="I2523" s="28">
        <f t="shared" ref="I2523:I2529" si="113">H2523</f>
        <v>394056</v>
      </c>
      <c r="J2523" s="57">
        <v>0</v>
      </c>
      <c r="K2523" s="49">
        <v>394056</v>
      </c>
      <c r="L2523" s="49">
        <v>394056</v>
      </c>
    </row>
    <row r="2524" spans="1:12" ht="16.5" x14ac:dyDescent="0.2">
      <c r="A2524" s="113"/>
      <c r="B2524" s="113"/>
      <c r="C2524" s="113"/>
      <c r="D2524" s="8" t="s">
        <v>1077</v>
      </c>
      <c r="E2524" s="7" t="s">
        <v>17</v>
      </c>
      <c r="F2524" s="9">
        <v>150800</v>
      </c>
      <c r="G2524" s="9">
        <v>125719.33499999999</v>
      </c>
      <c r="H2524" s="9">
        <f t="shared" si="112"/>
        <v>125719.33499999999</v>
      </c>
      <c r="I2524" s="28">
        <f t="shared" si="113"/>
        <v>125719.33499999999</v>
      </c>
      <c r="J2524" s="57">
        <v>0</v>
      </c>
      <c r="K2524" s="49">
        <v>125719.33499999999</v>
      </c>
      <c r="L2524" s="49">
        <v>125719.33499999999</v>
      </c>
    </row>
    <row r="2525" spans="1:12" ht="24.75" x14ac:dyDescent="0.2">
      <c r="A2525" s="113"/>
      <c r="B2525" s="113"/>
      <c r="C2525" s="113"/>
      <c r="D2525" s="8" t="s">
        <v>411</v>
      </c>
      <c r="E2525" s="7" t="s">
        <v>17</v>
      </c>
      <c r="F2525" s="9">
        <v>1812948.8</v>
      </c>
      <c r="G2525" s="9">
        <v>626581.41</v>
      </c>
      <c r="H2525" s="9">
        <f t="shared" si="112"/>
        <v>626581.41</v>
      </c>
      <c r="I2525" s="28">
        <f t="shared" si="113"/>
        <v>626581.41</v>
      </c>
      <c r="J2525" s="57">
        <v>0</v>
      </c>
      <c r="K2525" s="49">
        <v>626581.41</v>
      </c>
      <c r="L2525" s="49">
        <v>626581.41</v>
      </c>
    </row>
    <row r="2526" spans="1:12" ht="33" x14ac:dyDescent="0.2">
      <c r="A2526" s="113"/>
      <c r="B2526" s="113"/>
      <c r="C2526" s="113"/>
      <c r="D2526" s="8" t="s">
        <v>2003</v>
      </c>
      <c r="E2526" s="7" t="s">
        <v>17</v>
      </c>
      <c r="F2526" s="9">
        <v>144356.16</v>
      </c>
      <c r="G2526" s="9">
        <v>152460.42000000001</v>
      </c>
      <c r="H2526" s="9">
        <f t="shared" si="112"/>
        <v>144356.16</v>
      </c>
      <c r="I2526" s="28">
        <f t="shared" si="113"/>
        <v>144356.16</v>
      </c>
      <c r="J2526" s="57">
        <v>0</v>
      </c>
      <c r="K2526" s="49">
        <v>144356.16</v>
      </c>
      <c r="L2526" s="49">
        <v>144356.16</v>
      </c>
    </row>
    <row r="2527" spans="1:12" ht="16.5" x14ac:dyDescent="0.2">
      <c r="A2527" s="113"/>
      <c r="B2527" s="113"/>
      <c r="C2527" s="113"/>
      <c r="D2527" s="8" t="s">
        <v>2004</v>
      </c>
      <c r="E2527" s="7" t="s">
        <v>17</v>
      </c>
      <c r="F2527" s="9">
        <v>878800</v>
      </c>
      <c r="G2527" s="9">
        <v>188570.97</v>
      </c>
      <c r="H2527" s="9">
        <f t="shared" si="112"/>
        <v>188570.97</v>
      </c>
      <c r="I2527" s="28">
        <f t="shared" si="113"/>
        <v>188570.97</v>
      </c>
      <c r="J2527" s="57">
        <v>0</v>
      </c>
      <c r="K2527" s="49">
        <v>188570.97</v>
      </c>
      <c r="L2527" s="49">
        <v>188570.97</v>
      </c>
    </row>
    <row r="2528" spans="1:12" ht="24.75" x14ac:dyDescent="0.2">
      <c r="A2528" s="113"/>
      <c r="B2528" s="113"/>
      <c r="C2528" s="113"/>
      <c r="D2528" s="8" t="s">
        <v>2005</v>
      </c>
      <c r="E2528" s="7" t="s">
        <v>17</v>
      </c>
      <c r="F2528" s="9">
        <v>1489280</v>
      </c>
      <c r="G2528" s="9">
        <v>383857.11</v>
      </c>
      <c r="H2528" s="9">
        <f t="shared" si="112"/>
        <v>383857.11</v>
      </c>
      <c r="I2528" s="28">
        <f t="shared" si="113"/>
        <v>383857.11</v>
      </c>
      <c r="J2528" s="57">
        <v>0</v>
      </c>
      <c r="K2528" s="49">
        <v>383857.11</v>
      </c>
      <c r="L2528" s="49">
        <v>383857.11</v>
      </c>
    </row>
    <row r="2529" spans="1:12" ht="24.75" x14ac:dyDescent="0.2">
      <c r="A2529" s="113"/>
      <c r="B2529" s="113"/>
      <c r="C2529" s="113"/>
      <c r="D2529" s="8" t="s">
        <v>2006</v>
      </c>
      <c r="E2529" s="7" t="s">
        <v>17</v>
      </c>
      <c r="F2529" s="9">
        <v>3941146.56</v>
      </c>
      <c r="G2529" s="9">
        <v>852194.8189999999</v>
      </c>
      <c r="H2529" s="9">
        <f t="shared" si="112"/>
        <v>852194.8189999999</v>
      </c>
      <c r="I2529" s="28">
        <f t="shared" si="113"/>
        <v>852194.8189999999</v>
      </c>
      <c r="J2529" s="57">
        <v>0</v>
      </c>
      <c r="K2529" s="49">
        <v>852194.8189999999</v>
      </c>
      <c r="L2529" s="49">
        <v>852194.8189999999</v>
      </c>
    </row>
    <row r="2530" spans="1:12" ht="16.5" customHeight="1" x14ac:dyDescent="0.2">
      <c r="A2530" s="113"/>
      <c r="B2530" s="113"/>
      <c r="C2530" s="113"/>
      <c r="D2530" s="86" t="s">
        <v>81</v>
      </c>
      <c r="E2530" s="87"/>
      <c r="F2530" s="87"/>
      <c r="G2530" s="87"/>
      <c r="H2530" s="87"/>
      <c r="I2530" s="87"/>
      <c r="J2530" s="87"/>
      <c r="K2530" s="87"/>
      <c r="L2530" s="88"/>
    </row>
    <row r="2531" spans="1:12" ht="24.75" x14ac:dyDescent="0.2">
      <c r="A2531" s="113"/>
      <c r="B2531" s="113"/>
      <c r="C2531" s="113"/>
      <c r="D2531" s="8" t="s">
        <v>405</v>
      </c>
      <c r="E2531" s="77" t="s">
        <v>82</v>
      </c>
      <c r="F2531" s="79">
        <v>255528</v>
      </c>
      <c r="G2531" s="79">
        <v>198336.11</v>
      </c>
      <c r="H2531" s="79">
        <f>MIN(F2531,G2531)</f>
        <v>198336.11</v>
      </c>
      <c r="I2531" s="136">
        <f>H2531</f>
        <v>198336.11</v>
      </c>
      <c r="J2531" s="138">
        <v>0</v>
      </c>
      <c r="K2531" s="121">
        <v>198336.11</v>
      </c>
      <c r="L2531" s="121">
        <v>198336.11</v>
      </c>
    </row>
    <row r="2532" spans="1:12" ht="33" x14ac:dyDescent="0.2">
      <c r="A2532" s="113"/>
      <c r="B2532" s="113"/>
      <c r="C2532" s="113"/>
      <c r="D2532" s="8" t="s">
        <v>1976</v>
      </c>
      <c r="E2532" s="77"/>
      <c r="F2532" s="79">
        <v>0</v>
      </c>
      <c r="G2532" s="79"/>
      <c r="H2532" s="79">
        <v>0</v>
      </c>
      <c r="I2532" s="137"/>
      <c r="J2532" s="138">
        <v>0</v>
      </c>
      <c r="K2532" s="122"/>
      <c r="L2532" s="122"/>
    </row>
    <row r="2533" spans="1:12" ht="41.25" x14ac:dyDescent="0.2">
      <c r="A2533" s="113"/>
      <c r="B2533" s="113"/>
      <c r="C2533" s="113"/>
      <c r="D2533" s="8" t="s">
        <v>2007</v>
      </c>
      <c r="E2533" s="77"/>
      <c r="F2533" s="79">
        <v>0</v>
      </c>
      <c r="G2533" s="79"/>
      <c r="H2533" s="79">
        <v>0</v>
      </c>
      <c r="I2533" s="137"/>
      <c r="J2533" s="138">
        <v>0</v>
      </c>
      <c r="K2533" s="122"/>
      <c r="L2533" s="122"/>
    </row>
    <row r="2534" spans="1:12" ht="24.75" x14ac:dyDescent="0.2">
      <c r="A2534" s="113"/>
      <c r="B2534" s="113"/>
      <c r="C2534" s="113"/>
      <c r="D2534" s="8" t="s">
        <v>2008</v>
      </c>
      <c r="E2534" s="77"/>
      <c r="F2534" s="79">
        <v>0</v>
      </c>
      <c r="G2534" s="79"/>
      <c r="H2534" s="79">
        <v>0</v>
      </c>
      <c r="I2534" s="137"/>
      <c r="J2534" s="138">
        <v>0</v>
      </c>
      <c r="K2534" s="122"/>
      <c r="L2534" s="122"/>
    </row>
    <row r="2535" spans="1:12" ht="24.75" x14ac:dyDescent="0.2">
      <c r="A2535" s="113"/>
      <c r="B2535" s="113"/>
      <c r="C2535" s="113"/>
      <c r="D2535" s="8" t="s">
        <v>2009</v>
      </c>
      <c r="E2535" s="77"/>
      <c r="F2535" s="79">
        <v>0</v>
      </c>
      <c r="G2535" s="79"/>
      <c r="H2535" s="79">
        <v>0</v>
      </c>
      <c r="I2535" s="137"/>
      <c r="J2535" s="138">
        <v>0</v>
      </c>
      <c r="K2535" s="122"/>
      <c r="L2535" s="122"/>
    </row>
    <row r="2536" spans="1:12" ht="49.5" x14ac:dyDescent="0.2">
      <c r="A2536" s="113"/>
      <c r="B2536" s="113"/>
      <c r="C2536" s="113"/>
      <c r="D2536" s="8" t="s">
        <v>2010</v>
      </c>
      <c r="E2536" s="77"/>
      <c r="F2536" s="79">
        <v>0</v>
      </c>
      <c r="G2536" s="79"/>
      <c r="H2536" s="79">
        <v>0</v>
      </c>
      <c r="I2536" s="137"/>
      <c r="J2536" s="138">
        <v>0</v>
      </c>
      <c r="K2536" s="122"/>
      <c r="L2536" s="122"/>
    </row>
    <row r="2537" spans="1:12" ht="33" x14ac:dyDescent="0.2">
      <c r="A2537" s="114"/>
      <c r="B2537" s="114"/>
      <c r="C2537" s="114"/>
      <c r="D2537" s="8" t="s">
        <v>2011</v>
      </c>
      <c r="E2537" s="77"/>
      <c r="F2537" s="79">
        <v>0</v>
      </c>
      <c r="G2537" s="79"/>
      <c r="H2537" s="79">
        <v>0</v>
      </c>
      <c r="I2537" s="137"/>
      <c r="J2537" s="138">
        <v>0</v>
      </c>
      <c r="K2537" s="123"/>
      <c r="L2537" s="123"/>
    </row>
    <row r="2538" spans="1:12" ht="16.5" customHeight="1" x14ac:dyDescent="0.2">
      <c r="A2538" s="112">
        <v>8</v>
      </c>
      <c r="B2538" s="112" t="s">
        <v>2012</v>
      </c>
      <c r="C2538" s="112" t="s">
        <v>2013</v>
      </c>
      <c r="D2538" s="86" t="s">
        <v>15</v>
      </c>
      <c r="E2538" s="87"/>
      <c r="F2538" s="87"/>
      <c r="G2538" s="87"/>
      <c r="H2538" s="87"/>
      <c r="I2538" s="87"/>
      <c r="J2538" s="87"/>
      <c r="K2538" s="87"/>
      <c r="L2538" s="88"/>
    </row>
    <row r="2539" spans="1:12" ht="24.75" x14ac:dyDescent="0.2">
      <c r="A2539" s="113"/>
      <c r="B2539" s="113"/>
      <c r="C2539" s="113"/>
      <c r="D2539" s="8" t="s">
        <v>2014</v>
      </c>
      <c r="E2539" s="7" t="s">
        <v>17</v>
      </c>
      <c r="F2539" s="9">
        <v>601120</v>
      </c>
      <c r="G2539" s="9">
        <v>150853.92000000001</v>
      </c>
      <c r="H2539" s="9">
        <f>MIN(F2539,G2539)</f>
        <v>150853.92000000001</v>
      </c>
      <c r="I2539" s="28">
        <f>H2539</f>
        <v>150853.92000000001</v>
      </c>
      <c r="J2539" s="57">
        <v>0</v>
      </c>
      <c r="K2539" s="49">
        <v>150853.92000000001</v>
      </c>
      <c r="L2539" s="49">
        <v>150853.92000000001</v>
      </c>
    </row>
    <row r="2540" spans="1:12" ht="16.5" x14ac:dyDescent="0.2">
      <c r="A2540" s="113"/>
      <c r="B2540" s="113"/>
      <c r="C2540" s="113"/>
      <c r="D2540" s="8" t="s">
        <v>2015</v>
      </c>
      <c r="E2540" s="7" t="s">
        <v>17</v>
      </c>
      <c r="F2540" s="9">
        <v>183040</v>
      </c>
      <c r="G2540" s="9">
        <v>170312.20500000002</v>
      </c>
      <c r="H2540" s="9">
        <f t="shared" ref="H2540:H2547" si="114">MIN(F2540,G2540)</f>
        <v>170312.20500000002</v>
      </c>
      <c r="I2540" s="28">
        <f t="shared" ref="I2540:I2547" si="115">H2540</f>
        <v>170312.20500000002</v>
      </c>
      <c r="J2540" s="57">
        <v>0</v>
      </c>
      <c r="K2540" s="49">
        <v>170312.20500000002</v>
      </c>
      <c r="L2540" s="49">
        <v>170312.20500000002</v>
      </c>
    </row>
    <row r="2541" spans="1:12" ht="24.75" x14ac:dyDescent="0.2">
      <c r="A2541" s="113"/>
      <c r="B2541" s="113"/>
      <c r="C2541" s="113"/>
      <c r="D2541" s="8" t="s">
        <v>1682</v>
      </c>
      <c r="E2541" s="7" t="s">
        <v>17</v>
      </c>
      <c r="F2541" s="9">
        <v>1283360</v>
      </c>
      <c r="G2541" s="9">
        <v>275114.91000000003</v>
      </c>
      <c r="H2541" s="9">
        <f t="shared" si="114"/>
        <v>275114.91000000003</v>
      </c>
      <c r="I2541" s="28">
        <f t="shared" si="115"/>
        <v>275114.91000000003</v>
      </c>
      <c r="J2541" s="57">
        <v>0</v>
      </c>
      <c r="K2541" s="49">
        <v>275114.91000000003</v>
      </c>
      <c r="L2541" s="49">
        <v>275114.91000000003</v>
      </c>
    </row>
    <row r="2542" spans="1:12" ht="24.75" x14ac:dyDescent="0.2">
      <c r="A2542" s="113"/>
      <c r="B2542" s="113"/>
      <c r="C2542" s="113"/>
      <c r="D2542" s="8" t="s">
        <v>2016</v>
      </c>
      <c r="E2542" s="7" t="s">
        <v>17</v>
      </c>
      <c r="F2542" s="9">
        <v>354328</v>
      </c>
      <c r="G2542" s="9">
        <v>152460.42000000001</v>
      </c>
      <c r="H2542" s="9">
        <f t="shared" si="114"/>
        <v>152460.42000000001</v>
      </c>
      <c r="I2542" s="28">
        <f t="shared" si="115"/>
        <v>152460.42000000001</v>
      </c>
      <c r="J2542" s="57">
        <v>0</v>
      </c>
      <c r="K2542" s="49">
        <v>152460.42000000001</v>
      </c>
      <c r="L2542" s="49">
        <v>152460.42000000001</v>
      </c>
    </row>
    <row r="2543" spans="1:12" ht="33" x14ac:dyDescent="0.2">
      <c r="A2543" s="113"/>
      <c r="B2543" s="113"/>
      <c r="C2543" s="113"/>
      <c r="D2543" s="8" t="s">
        <v>2017</v>
      </c>
      <c r="E2543" s="7" t="s">
        <v>17</v>
      </c>
      <c r="F2543" s="9">
        <v>243951.76</v>
      </c>
      <c r="G2543" s="9">
        <v>170310.42</v>
      </c>
      <c r="H2543" s="9">
        <f t="shared" si="114"/>
        <v>170310.42</v>
      </c>
      <c r="I2543" s="28">
        <f t="shared" si="115"/>
        <v>170310.42</v>
      </c>
      <c r="J2543" s="57">
        <v>0</v>
      </c>
      <c r="K2543" s="49">
        <v>170310.42</v>
      </c>
      <c r="L2543" s="49">
        <v>170310.42</v>
      </c>
    </row>
    <row r="2544" spans="1:12" ht="33" x14ac:dyDescent="0.2">
      <c r="A2544" s="113"/>
      <c r="B2544" s="113"/>
      <c r="C2544" s="113"/>
      <c r="D2544" s="8" t="s">
        <v>2018</v>
      </c>
      <c r="E2544" s="7" t="s">
        <v>17</v>
      </c>
      <c r="F2544" s="9">
        <v>530285.6</v>
      </c>
      <c r="G2544" s="9">
        <v>375296.25</v>
      </c>
      <c r="H2544" s="9">
        <f t="shared" si="114"/>
        <v>375296.25</v>
      </c>
      <c r="I2544" s="28">
        <f t="shared" si="115"/>
        <v>375296.25</v>
      </c>
      <c r="J2544" s="57">
        <v>0</v>
      </c>
      <c r="K2544" s="49">
        <v>375296.25</v>
      </c>
      <c r="L2544" s="49">
        <v>375296.25</v>
      </c>
    </row>
    <row r="2545" spans="1:12" ht="24.75" x14ac:dyDescent="0.2">
      <c r="A2545" s="113"/>
      <c r="B2545" s="113"/>
      <c r="C2545" s="113"/>
      <c r="D2545" s="8" t="s">
        <v>2019</v>
      </c>
      <c r="E2545" s="7" t="s">
        <v>17</v>
      </c>
      <c r="F2545" s="9">
        <v>382605.6</v>
      </c>
      <c r="G2545" s="9">
        <v>116025</v>
      </c>
      <c r="H2545" s="9">
        <f>MIN(F2545,G2545)</f>
        <v>116025</v>
      </c>
      <c r="I2545" s="28">
        <f t="shared" si="115"/>
        <v>116025</v>
      </c>
      <c r="J2545" s="57">
        <v>0</v>
      </c>
      <c r="K2545" s="49">
        <v>116025</v>
      </c>
      <c r="L2545" s="49">
        <v>116025</v>
      </c>
    </row>
    <row r="2546" spans="1:12" ht="41.25" x14ac:dyDescent="0.2">
      <c r="A2546" s="113"/>
      <c r="B2546" s="113"/>
      <c r="C2546" s="113"/>
      <c r="D2546" s="8" t="s">
        <v>2020</v>
      </c>
      <c r="E2546" s="7" t="s">
        <v>17</v>
      </c>
      <c r="F2546" s="9">
        <v>183040</v>
      </c>
      <c r="G2546" s="9">
        <v>35958.824999999997</v>
      </c>
      <c r="H2546" s="9">
        <f t="shared" si="114"/>
        <v>35958.824999999997</v>
      </c>
      <c r="I2546" s="28">
        <f t="shared" si="115"/>
        <v>35958.824999999997</v>
      </c>
      <c r="J2546" s="57">
        <v>0</v>
      </c>
      <c r="K2546" s="49">
        <v>35958.824999999997</v>
      </c>
      <c r="L2546" s="49">
        <v>35958.824999999997</v>
      </c>
    </row>
    <row r="2547" spans="1:12" ht="24.75" x14ac:dyDescent="0.2">
      <c r="A2547" s="113"/>
      <c r="B2547" s="113"/>
      <c r="C2547" s="113"/>
      <c r="D2547" s="8" t="s">
        <v>2021</v>
      </c>
      <c r="E2547" s="7" t="s">
        <v>17</v>
      </c>
      <c r="F2547" s="9">
        <v>55120</v>
      </c>
      <c r="G2547" s="9">
        <v>44846.34</v>
      </c>
      <c r="H2547" s="9">
        <f t="shared" si="114"/>
        <v>44846.34</v>
      </c>
      <c r="I2547" s="28">
        <f t="shared" si="115"/>
        <v>44846.34</v>
      </c>
      <c r="J2547" s="57">
        <v>0</v>
      </c>
      <c r="K2547" s="49">
        <v>44846.34</v>
      </c>
      <c r="L2547" s="49">
        <v>44846.34</v>
      </c>
    </row>
    <row r="2548" spans="1:12" ht="16.5" customHeight="1" x14ac:dyDescent="0.2">
      <c r="A2548" s="113"/>
      <c r="B2548" s="113"/>
      <c r="C2548" s="113"/>
      <c r="D2548" s="86" t="s">
        <v>81</v>
      </c>
      <c r="E2548" s="87"/>
      <c r="F2548" s="87"/>
      <c r="G2548" s="87"/>
      <c r="H2548" s="87"/>
      <c r="I2548" s="87"/>
      <c r="J2548" s="87"/>
      <c r="K2548" s="87"/>
      <c r="L2548" s="88"/>
    </row>
    <row r="2549" spans="1:12" ht="24.75" x14ac:dyDescent="0.2">
      <c r="A2549" s="113"/>
      <c r="B2549" s="113"/>
      <c r="C2549" s="113"/>
      <c r="D2549" s="8" t="s">
        <v>405</v>
      </c>
      <c r="E2549" s="77" t="s">
        <v>82</v>
      </c>
      <c r="F2549" s="79">
        <v>455312</v>
      </c>
      <c r="G2549" s="79">
        <v>249099.13</v>
      </c>
      <c r="H2549" s="79">
        <f>MIN(F2549,G2549)</f>
        <v>249099.13</v>
      </c>
      <c r="I2549" s="136">
        <f>H2549</f>
        <v>249099.13</v>
      </c>
      <c r="J2549" s="138">
        <v>0</v>
      </c>
      <c r="K2549" s="121">
        <v>249099.13</v>
      </c>
      <c r="L2549" s="121">
        <v>249099.13</v>
      </c>
    </row>
    <row r="2550" spans="1:12" ht="24.75" x14ac:dyDescent="0.2">
      <c r="A2550" s="113"/>
      <c r="B2550" s="113"/>
      <c r="C2550" s="113"/>
      <c r="D2550" s="8" t="s">
        <v>764</v>
      </c>
      <c r="E2550" s="77"/>
      <c r="F2550" s="79">
        <v>0</v>
      </c>
      <c r="G2550" s="79"/>
      <c r="H2550" s="79">
        <v>0</v>
      </c>
      <c r="I2550" s="137"/>
      <c r="J2550" s="138">
        <v>0</v>
      </c>
      <c r="K2550" s="122"/>
      <c r="L2550" s="122"/>
    </row>
    <row r="2551" spans="1:12" ht="41.25" x14ac:dyDescent="0.2">
      <c r="A2551" s="113"/>
      <c r="B2551" s="113"/>
      <c r="C2551" s="113"/>
      <c r="D2551" s="8" t="s">
        <v>2007</v>
      </c>
      <c r="E2551" s="77"/>
      <c r="F2551" s="79">
        <v>0</v>
      </c>
      <c r="G2551" s="79"/>
      <c r="H2551" s="79">
        <v>0</v>
      </c>
      <c r="I2551" s="137"/>
      <c r="J2551" s="138">
        <v>0</v>
      </c>
      <c r="K2551" s="122"/>
      <c r="L2551" s="122"/>
    </row>
    <row r="2552" spans="1:12" ht="49.5" x14ac:dyDescent="0.2">
      <c r="A2552" s="113"/>
      <c r="B2552" s="113"/>
      <c r="C2552" s="113"/>
      <c r="D2552" s="8" t="s">
        <v>2022</v>
      </c>
      <c r="E2552" s="77"/>
      <c r="F2552" s="79">
        <v>0</v>
      </c>
      <c r="G2552" s="79"/>
      <c r="H2552" s="79">
        <v>0</v>
      </c>
      <c r="I2552" s="137"/>
      <c r="J2552" s="138">
        <v>0</v>
      </c>
      <c r="K2552" s="122"/>
      <c r="L2552" s="122"/>
    </row>
    <row r="2553" spans="1:12" ht="16.5" x14ac:dyDescent="0.2">
      <c r="A2553" s="113"/>
      <c r="B2553" s="113"/>
      <c r="C2553" s="113"/>
      <c r="D2553" s="8" t="s">
        <v>2023</v>
      </c>
      <c r="E2553" s="77"/>
      <c r="F2553" s="79">
        <v>0</v>
      </c>
      <c r="G2553" s="79"/>
      <c r="H2553" s="79">
        <v>0</v>
      </c>
      <c r="I2553" s="137"/>
      <c r="J2553" s="138">
        <v>0</v>
      </c>
      <c r="K2553" s="122"/>
      <c r="L2553" s="122"/>
    </row>
    <row r="2554" spans="1:12" ht="33" x14ac:dyDescent="0.2">
      <c r="A2554" s="114"/>
      <c r="B2554" s="114"/>
      <c r="C2554" s="114"/>
      <c r="D2554" s="8" t="s">
        <v>2011</v>
      </c>
      <c r="E2554" s="77"/>
      <c r="F2554" s="79">
        <v>0</v>
      </c>
      <c r="G2554" s="79"/>
      <c r="H2554" s="79">
        <v>0</v>
      </c>
      <c r="I2554" s="137"/>
      <c r="J2554" s="138">
        <v>0</v>
      </c>
      <c r="K2554" s="123"/>
      <c r="L2554" s="123"/>
    </row>
    <row r="2555" spans="1:12" ht="21.75" customHeight="1" x14ac:dyDescent="0.2">
      <c r="A2555" s="112">
        <v>9</v>
      </c>
      <c r="B2555" s="112" t="s">
        <v>2024</v>
      </c>
      <c r="C2555" s="112" t="s">
        <v>2025</v>
      </c>
      <c r="D2555" s="86" t="s">
        <v>15</v>
      </c>
      <c r="E2555" s="87"/>
      <c r="F2555" s="87"/>
      <c r="G2555" s="87"/>
      <c r="H2555" s="87"/>
      <c r="I2555" s="87"/>
      <c r="J2555" s="87"/>
      <c r="K2555" s="87"/>
      <c r="L2555" s="88"/>
    </row>
    <row r="2556" spans="1:12" ht="24.75" x14ac:dyDescent="0.2">
      <c r="A2556" s="113"/>
      <c r="B2556" s="113"/>
      <c r="C2556" s="113"/>
      <c r="D2556" s="8" t="s">
        <v>1555</v>
      </c>
      <c r="E2556" s="7" t="s">
        <v>17</v>
      </c>
      <c r="F2556" s="9">
        <v>79610.788566400006</v>
      </c>
      <c r="G2556" s="9">
        <v>53853.45</v>
      </c>
      <c r="H2556" s="9">
        <f>MIN(F2556,G2556)</f>
        <v>53853.45</v>
      </c>
      <c r="I2556" s="28" t="e">
        <f>AVERAGE(#REF!,H2556)</f>
        <v>#REF!</v>
      </c>
      <c r="J2556" s="57">
        <v>57466.3041094</v>
      </c>
      <c r="K2556" s="49">
        <v>53853.45</v>
      </c>
      <c r="L2556" s="49">
        <v>53853.45</v>
      </c>
    </row>
    <row r="2557" spans="1:12" ht="33" x14ac:dyDescent="0.2">
      <c r="A2557" s="113"/>
      <c r="B2557" s="113"/>
      <c r="C2557" s="113"/>
      <c r="D2557" s="8" t="s">
        <v>2026</v>
      </c>
      <c r="E2557" s="7" t="s">
        <v>17</v>
      </c>
      <c r="F2557" s="9">
        <v>18371.097763199999</v>
      </c>
      <c r="G2557" s="9">
        <v>61338.55</v>
      </c>
      <c r="H2557" s="9">
        <f t="shared" ref="H2557:H2574" si="116">MIN(F2557,G2557)</f>
        <v>18371.097763199999</v>
      </c>
      <c r="I2557" s="28" t="e">
        <f>AVERAGE(#REF!,H2557)</f>
        <v>#REF!</v>
      </c>
      <c r="J2557" s="57">
        <v>13261.005322199999</v>
      </c>
      <c r="K2557" s="49">
        <v>18371.097763199999</v>
      </c>
      <c r="L2557" s="49">
        <v>18371.097763199999</v>
      </c>
    </row>
    <row r="2558" spans="1:12" ht="16.5" x14ac:dyDescent="0.2">
      <c r="A2558" s="113"/>
      <c r="B2558" s="113"/>
      <c r="C2558" s="113"/>
      <c r="D2558" s="8" t="s">
        <v>2027</v>
      </c>
      <c r="E2558" s="7" t="s">
        <v>17</v>
      </c>
      <c r="F2558" s="9">
        <v>12248.747638399998</v>
      </c>
      <c r="G2558" s="9">
        <v>53698.75</v>
      </c>
      <c r="H2558" s="9">
        <f t="shared" si="116"/>
        <v>12248.747638399998</v>
      </c>
      <c r="I2558" s="28" t="e">
        <f>AVERAGE(#REF!,H2558)</f>
        <v>#REF!</v>
      </c>
      <c r="J2558" s="57">
        <v>8841.6440714</v>
      </c>
      <c r="K2558" s="49">
        <v>12248.747638399998</v>
      </c>
      <c r="L2558" s="49">
        <v>12248.747638399998</v>
      </c>
    </row>
    <row r="2559" spans="1:12" ht="33" x14ac:dyDescent="0.2">
      <c r="A2559" s="113"/>
      <c r="B2559" s="113"/>
      <c r="C2559" s="113"/>
      <c r="D2559" s="8" t="s">
        <v>2028</v>
      </c>
      <c r="E2559" s="7" t="s">
        <v>17</v>
      </c>
      <c r="F2559" s="9">
        <v>41338.6800736</v>
      </c>
      <c r="G2559" s="9">
        <v>130900</v>
      </c>
      <c r="H2559" s="9">
        <f t="shared" si="116"/>
        <v>41338.6800736</v>
      </c>
      <c r="I2559" s="28" t="e">
        <f>AVERAGE(#REF!,H2559)</f>
        <v>#REF!</v>
      </c>
      <c r="J2559" s="57">
        <v>29839.940080600001</v>
      </c>
      <c r="K2559" s="49">
        <v>41338.6800736</v>
      </c>
      <c r="L2559" s="49">
        <v>41338.6800736</v>
      </c>
    </row>
    <row r="2560" spans="1:12" ht="41.25" x14ac:dyDescent="0.2">
      <c r="A2560" s="113"/>
      <c r="B2560" s="113"/>
      <c r="C2560" s="113"/>
      <c r="D2560" s="8" t="s">
        <v>2029</v>
      </c>
      <c r="E2560" s="7" t="s">
        <v>17</v>
      </c>
      <c r="F2560" s="9">
        <v>183716.37415039999</v>
      </c>
      <c r="G2560" s="9">
        <v>172799.9</v>
      </c>
      <c r="H2560" s="9">
        <f t="shared" si="116"/>
        <v>172799.9</v>
      </c>
      <c r="I2560" s="28" t="e">
        <f>AVERAGE(#REF!,H2560)</f>
        <v>#REF!</v>
      </c>
      <c r="J2560" s="57">
        <v>132613.94864839999</v>
      </c>
      <c r="K2560" s="49">
        <v>172799.9</v>
      </c>
      <c r="L2560" s="49">
        <v>172799.9</v>
      </c>
    </row>
    <row r="2561" spans="1:12" ht="24.75" x14ac:dyDescent="0.2">
      <c r="A2561" s="113"/>
      <c r="B2561" s="113"/>
      <c r="C2561" s="113"/>
      <c r="D2561" s="8" t="s">
        <v>1517</v>
      </c>
      <c r="E2561" s="7" t="s">
        <v>17</v>
      </c>
      <c r="F2561" s="9">
        <v>243423.45372799999</v>
      </c>
      <c r="G2561" s="9">
        <v>236263.79</v>
      </c>
      <c r="H2561" s="9">
        <f t="shared" si="116"/>
        <v>236263.79</v>
      </c>
      <c r="I2561" s="28" t="e">
        <f>AVERAGE(#REF!,H2561)</f>
        <v>#REF!</v>
      </c>
      <c r="J2561" s="57">
        <v>175712.94633800001</v>
      </c>
      <c r="K2561" s="49">
        <v>236263.79</v>
      </c>
      <c r="L2561" s="49">
        <v>236263.79</v>
      </c>
    </row>
    <row r="2562" spans="1:12" ht="24.75" x14ac:dyDescent="0.2">
      <c r="A2562" s="113"/>
      <c r="B2562" s="113"/>
      <c r="C2562" s="113"/>
      <c r="D2562" s="8" t="s">
        <v>2030</v>
      </c>
      <c r="E2562" s="7" t="s">
        <v>17</v>
      </c>
      <c r="F2562" s="9">
        <v>42865.894780800001</v>
      </c>
      <c r="G2562" s="9">
        <v>250203.45</v>
      </c>
      <c r="H2562" s="9">
        <f t="shared" si="116"/>
        <v>42865.894780800001</v>
      </c>
      <c r="I2562" s="28" t="e">
        <f>AVERAGE(#REF!,H2562)</f>
        <v>#REF!</v>
      </c>
      <c r="J2562" s="57">
        <v>30942.3457518</v>
      </c>
      <c r="K2562" s="49">
        <v>42865.894780800001</v>
      </c>
      <c r="L2562" s="49">
        <v>42865.894780800001</v>
      </c>
    </row>
    <row r="2563" spans="1:12" ht="33" x14ac:dyDescent="0.2">
      <c r="A2563" s="113"/>
      <c r="B2563" s="113"/>
      <c r="C2563" s="113"/>
      <c r="D2563" s="8" t="s">
        <v>2031</v>
      </c>
      <c r="E2563" s="7" t="s">
        <v>17</v>
      </c>
      <c r="F2563" s="9">
        <v>38274.806751999997</v>
      </c>
      <c r="G2563" s="9">
        <v>21957.88</v>
      </c>
      <c r="H2563" s="9">
        <f t="shared" si="116"/>
        <v>21957.88</v>
      </c>
      <c r="I2563" s="28" t="e">
        <f>AVERAGE(#REF!,H2563)</f>
        <v>#REF!</v>
      </c>
      <c r="J2563" s="57">
        <v>27628.311741999998</v>
      </c>
      <c r="K2563" s="49">
        <v>21957.88</v>
      </c>
      <c r="L2563" s="49">
        <v>21957.88</v>
      </c>
    </row>
    <row r="2564" spans="1:12" ht="33" x14ac:dyDescent="0.2">
      <c r="A2564" s="113"/>
      <c r="B2564" s="113"/>
      <c r="C2564" s="113"/>
      <c r="D2564" s="8" t="s">
        <v>2032</v>
      </c>
      <c r="E2564" s="7" t="s">
        <v>17</v>
      </c>
      <c r="F2564" s="9">
        <v>27557.321209599999</v>
      </c>
      <c r="G2564" s="9">
        <v>30240.28</v>
      </c>
      <c r="H2564" s="9">
        <f t="shared" si="116"/>
        <v>27557.321209599999</v>
      </c>
      <c r="I2564" s="28" t="e">
        <f>AVERAGE(#REF!,H2564)</f>
        <v>#REF!</v>
      </c>
      <c r="J2564" s="57">
        <v>19891.994911599999</v>
      </c>
      <c r="K2564" s="49">
        <v>27557.321209599999</v>
      </c>
      <c r="L2564" s="49">
        <v>27557.321209599999</v>
      </c>
    </row>
    <row r="2565" spans="1:12" ht="41.25" x14ac:dyDescent="0.2">
      <c r="A2565" s="113"/>
      <c r="B2565" s="113"/>
      <c r="C2565" s="113"/>
      <c r="D2565" s="8" t="s">
        <v>2033</v>
      </c>
      <c r="E2565" s="7" t="s">
        <v>17</v>
      </c>
      <c r="F2565" s="9">
        <v>130132.9938272</v>
      </c>
      <c r="G2565" s="9">
        <v>142800</v>
      </c>
      <c r="H2565" s="9">
        <f t="shared" si="116"/>
        <v>130132.9938272</v>
      </c>
      <c r="I2565" s="28" t="e">
        <f>AVERAGE(#REF!,H2565)</f>
        <v>#REF!</v>
      </c>
      <c r="J2565" s="57">
        <v>93935.286066199988</v>
      </c>
      <c r="K2565" s="49">
        <v>130132.9938272</v>
      </c>
      <c r="L2565" s="49">
        <v>130132.9938272</v>
      </c>
    </row>
    <row r="2566" spans="1:12" ht="16.5" x14ac:dyDescent="0.2">
      <c r="A2566" s="113"/>
      <c r="B2566" s="113"/>
      <c r="C2566" s="113"/>
      <c r="D2566" s="8" t="s">
        <v>2034</v>
      </c>
      <c r="E2566" s="7" t="s">
        <v>17</v>
      </c>
      <c r="F2566" s="9">
        <v>12248.747638399998</v>
      </c>
      <c r="G2566" s="9">
        <v>232540.28</v>
      </c>
      <c r="H2566" s="9">
        <f t="shared" si="116"/>
        <v>12248.747638399998</v>
      </c>
      <c r="I2566" s="28" t="e">
        <f>AVERAGE(#REF!,H2566)</f>
        <v>#REF!</v>
      </c>
      <c r="J2566" s="57">
        <v>8841.6440714</v>
      </c>
      <c r="K2566" s="49">
        <v>12248.747638399998</v>
      </c>
      <c r="L2566" s="49">
        <v>12248.747638399998</v>
      </c>
    </row>
    <row r="2567" spans="1:12" ht="24.75" x14ac:dyDescent="0.2">
      <c r="A2567" s="113"/>
      <c r="B2567" s="113"/>
      <c r="C2567" s="113"/>
      <c r="D2567" s="8" t="s">
        <v>1869</v>
      </c>
      <c r="E2567" s="7" t="s">
        <v>17</v>
      </c>
      <c r="F2567" s="9">
        <v>13780.009734400001</v>
      </c>
      <c r="G2567" s="9">
        <v>66787.56</v>
      </c>
      <c r="H2567" s="9">
        <f t="shared" si="116"/>
        <v>13780.009734400001</v>
      </c>
      <c r="I2567" s="28" t="e">
        <f>AVERAGE(#REF!,H2567)</f>
        <v>#REF!</v>
      </c>
      <c r="J2567" s="57">
        <v>9946.9713124000009</v>
      </c>
      <c r="K2567" s="49">
        <v>13780.009734400001</v>
      </c>
      <c r="L2567" s="49">
        <v>13780.009734400001</v>
      </c>
    </row>
    <row r="2568" spans="1:12" ht="24.75" x14ac:dyDescent="0.2">
      <c r="A2568" s="113"/>
      <c r="B2568" s="113"/>
      <c r="C2568" s="113"/>
      <c r="D2568" s="8" t="s">
        <v>2035</v>
      </c>
      <c r="E2568" s="7" t="s">
        <v>17</v>
      </c>
      <c r="F2568" s="9">
        <v>18371.097763199999</v>
      </c>
      <c r="G2568" s="9">
        <v>66787.56</v>
      </c>
      <c r="H2568" s="9">
        <f t="shared" si="116"/>
        <v>18371.097763199999</v>
      </c>
      <c r="I2568" s="28" t="e">
        <f>AVERAGE(#REF!,H2568)</f>
        <v>#REF!</v>
      </c>
      <c r="J2568" s="57">
        <v>13261.005322199999</v>
      </c>
      <c r="K2568" s="49">
        <v>18371.097763199999</v>
      </c>
      <c r="L2568" s="49">
        <v>18371.097763199999</v>
      </c>
    </row>
    <row r="2569" spans="1:12" ht="24.75" x14ac:dyDescent="0.2">
      <c r="A2569" s="113"/>
      <c r="B2569" s="113"/>
      <c r="C2569" s="113"/>
      <c r="D2569" s="8" t="s">
        <v>2036</v>
      </c>
      <c r="E2569" s="7" t="s">
        <v>17</v>
      </c>
      <c r="F2569" s="9">
        <v>99511.799296000012</v>
      </c>
      <c r="G2569" s="9">
        <v>231455</v>
      </c>
      <c r="H2569" s="9">
        <f t="shared" si="116"/>
        <v>99511.799296000012</v>
      </c>
      <c r="I2569" s="28" t="e">
        <f>AVERAGE(#REF!,H2569)</f>
        <v>#REF!</v>
      </c>
      <c r="J2569" s="57">
        <v>71831.662815999996</v>
      </c>
      <c r="K2569" s="49">
        <v>99511.799296000012</v>
      </c>
      <c r="L2569" s="49">
        <v>99511.799296000012</v>
      </c>
    </row>
    <row r="2570" spans="1:12" ht="33" x14ac:dyDescent="0.2">
      <c r="A2570" s="113"/>
      <c r="B2570" s="113"/>
      <c r="C2570" s="113"/>
      <c r="D2570" s="8" t="s">
        <v>2037</v>
      </c>
      <c r="E2570" s="7" t="s">
        <v>17</v>
      </c>
      <c r="F2570" s="9">
        <v>192903.9467264</v>
      </c>
      <c r="G2570" s="9">
        <v>214372.55</v>
      </c>
      <c r="H2570" s="9">
        <f t="shared" si="116"/>
        <v>192903.9467264</v>
      </c>
      <c r="I2570" s="28" t="e">
        <f>AVERAGE(#REF!,H2570)</f>
        <v>#REF!</v>
      </c>
      <c r="J2570" s="57">
        <v>139245.9120944</v>
      </c>
      <c r="K2570" s="49">
        <v>192903.9467264</v>
      </c>
      <c r="L2570" s="49">
        <v>192903.9467264</v>
      </c>
    </row>
    <row r="2571" spans="1:12" ht="24.75" x14ac:dyDescent="0.2">
      <c r="A2571" s="113"/>
      <c r="B2571" s="113"/>
      <c r="C2571" s="113"/>
      <c r="D2571" s="52" t="s">
        <v>2038</v>
      </c>
      <c r="E2571" s="7" t="s">
        <v>17</v>
      </c>
      <c r="F2571" s="9">
        <v>68894.652153599993</v>
      </c>
      <c r="G2571" s="9">
        <v>186130.28</v>
      </c>
      <c r="H2571" s="9">
        <f t="shared" si="116"/>
        <v>68894.652153599993</v>
      </c>
      <c r="I2571" s="28" t="e">
        <f>AVERAGE(#REF!,H2571)</f>
        <v>#REF!</v>
      </c>
      <c r="J2571" s="57">
        <v>49730.961135599995</v>
      </c>
      <c r="K2571" s="49">
        <v>68894.652153599993</v>
      </c>
      <c r="L2571" s="49">
        <v>68894.652153599993</v>
      </c>
    </row>
    <row r="2572" spans="1:12" ht="41.25" x14ac:dyDescent="0.2">
      <c r="A2572" s="113"/>
      <c r="B2572" s="113"/>
      <c r="C2572" s="113"/>
      <c r="D2572" s="52" t="s">
        <v>2039</v>
      </c>
      <c r="E2572" s="7" t="s">
        <v>17</v>
      </c>
      <c r="F2572" s="9">
        <v>255505.12</v>
      </c>
      <c r="G2572" s="9">
        <v>236263.79</v>
      </c>
      <c r="H2572" s="9">
        <f t="shared" si="116"/>
        <v>236263.79</v>
      </c>
      <c r="I2572" s="28">
        <f>H2572</f>
        <v>236263.79</v>
      </c>
      <c r="J2572" s="57">
        <v>0</v>
      </c>
      <c r="K2572" s="49">
        <v>236263.79</v>
      </c>
      <c r="L2572" s="49">
        <v>236263.79</v>
      </c>
    </row>
    <row r="2573" spans="1:12" ht="24.75" x14ac:dyDescent="0.2">
      <c r="A2573" s="113"/>
      <c r="B2573" s="113"/>
      <c r="C2573" s="113"/>
      <c r="D2573" s="52" t="s">
        <v>2040</v>
      </c>
      <c r="E2573" s="7" t="s">
        <v>17</v>
      </c>
      <c r="F2573" s="9">
        <v>151424</v>
      </c>
      <c r="G2573" s="9">
        <v>250203.45</v>
      </c>
      <c r="H2573" s="9">
        <f t="shared" si="116"/>
        <v>151424</v>
      </c>
      <c r="I2573" s="28">
        <f t="shared" ref="I2573:I2574" si="117">H2573</f>
        <v>151424</v>
      </c>
      <c r="J2573" s="57">
        <v>0</v>
      </c>
      <c r="K2573" s="49">
        <v>151424</v>
      </c>
      <c r="L2573" s="49">
        <v>151424</v>
      </c>
    </row>
    <row r="2574" spans="1:12" ht="49.5" x14ac:dyDescent="0.2">
      <c r="A2574" s="113"/>
      <c r="B2574" s="113"/>
      <c r="C2574" s="113"/>
      <c r="D2574" s="52" t="s">
        <v>2041</v>
      </c>
      <c r="E2574" s="7" t="s">
        <v>17</v>
      </c>
      <c r="F2574" s="9">
        <v>196560</v>
      </c>
      <c r="G2574" s="9">
        <v>66787.56</v>
      </c>
      <c r="H2574" s="9">
        <f t="shared" si="116"/>
        <v>66787.56</v>
      </c>
      <c r="I2574" s="28">
        <f t="shared" si="117"/>
        <v>66787.56</v>
      </c>
      <c r="J2574" s="57">
        <v>0</v>
      </c>
      <c r="K2574" s="49">
        <v>66787.56</v>
      </c>
      <c r="L2574" s="49">
        <v>66787.56</v>
      </c>
    </row>
    <row r="2575" spans="1:12" ht="16.5" customHeight="1" x14ac:dyDescent="0.2">
      <c r="A2575" s="113"/>
      <c r="B2575" s="113"/>
      <c r="C2575" s="113"/>
      <c r="D2575" s="86" t="s">
        <v>81</v>
      </c>
      <c r="E2575" s="87"/>
      <c r="F2575" s="87"/>
      <c r="G2575" s="87"/>
      <c r="H2575" s="87"/>
      <c r="I2575" s="87"/>
      <c r="J2575" s="87"/>
      <c r="K2575" s="87"/>
      <c r="L2575" s="88"/>
    </row>
    <row r="2576" spans="1:12" ht="49.5" x14ac:dyDescent="0.2">
      <c r="A2576" s="113"/>
      <c r="B2576" s="113"/>
      <c r="C2576" s="113"/>
      <c r="D2576" s="8" t="s">
        <v>2042</v>
      </c>
      <c r="E2576" s="77" t="s">
        <v>82</v>
      </c>
      <c r="F2576" s="79">
        <v>74471.95392</v>
      </c>
      <c r="G2576" s="79">
        <v>255326.4</v>
      </c>
      <c r="H2576" s="79">
        <f>MIN(F2576,G2576)</f>
        <v>74471.95392</v>
      </c>
      <c r="I2576" s="136" t="e">
        <f>AVERAGE(#REF!,H2576)</f>
        <v>#REF!</v>
      </c>
      <c r="J2576" s="138">
        <v>53756.884319999997</v>
      </c>
      <c r="K2576" s="121">
        <v>74471.95392</v>
      </c>
      <c r="L2576" s="121">
        <v>74471.95392</v>
      </c>
    </row>
    <row r="2577" spans="1:12" ht="33" x14ac:dyDescent="0.2">
      <c r="A2577" s="113"/>
      <c r="B2577" s="113"/>
      <c r="C2577" s="113"/>
      <c r="D2577" s="8" t="s">
        <v>1979</v>
      </c>
      <c r="E2577" s="77"/>
      <c r="F2577" s="79">
        <v>0</v>
      </c>
      <c r="G2577" s="79"/>
      <c r="H2577" s="79">
        <v>0</v>
      </c>
      <c r="I2577" s="137"/>
      <c r="J2577" s="138">
        <v>0</v>
      </c>
      <c r="K2577" s="122"/>
      <c r="L2577" s="122"/>
    </row>
    <row r="2578" spans="1:12" ht="33" x14ac:dyDescent="0.2">
      <c r="A2578" s="113"/>
      <c r="B2578" s="113"/>
      <c r="C2578" s="113"/>
      <c r="D2578" s="8" t="s">
        <v>2043</v>
      </c>
      <c r="E2578" s="77"/>
      <c r="F2578" s="79">
        <v>0</v>
      </c>
      <c r="G2578" s="79"/>
      <c r="H2578" s="79">
        <v>0</v>
      </c>
      <c r="I2578" s="137"/>
      <c r="J2578" s="138">
        <v>0</v>
      </c>
      <c r="K2578" s="122"/>
      <c r="L2578" s="122"/>
    </row>
    <row r="2579" spans="1:12" ht="49.5" x14ac:dyDescent="0.2">
      <c r="A2579" s="113"/>
      <c r="B2579" s="113"/>
      <c r="C2579" s="113"/>
      <c r="D2579" s="8" t="s">
        <v>1980</v>
      </c>
      <c r="E2579" s="77"/>
      <c r="F2579" s="79">
        <v>0</v>
      </c>
      <c r="G2579" s="79"/>
      <c r="H2579" s="79">
        <v>0</v>
      </c>
      <c r="I2579" s="137"/>
      <c r="J2579" s="138">
        <v>0</v>
      </c>
      <c r="K2579" s="122"/>
      <c r="L2579" s="122"/>
    </row>
    <row r="2580" spans="1:12" ht="33" x14ac:dyDescent="0.2">
      <c r="A2580" s="113"/>
      <c r="B2580" s="113"/>
      <c r="C2580" s="113"/>
      <c r="D2580" s="8" t="s">
        <v>1981</v>
      </c>
      <c r="E2580" s="77"/>
      <c r="F2580" s="79">
        <v>0</v>
      </c>
      <c r="G2580" s="79"/>
      <c r="H2580" s="79">
        <v>0</v>
      </c>
      <c r="I2580" s="137"/>
      <c r="J2580" s="138">
        <v>0</v>
      </c>
      <c r="K2580" s="122"/>
      <c r="L2580" s="122"/>
    </row>
    <row r="2581" spans="1:12" ht="24.75" x14ac:dyDescent="0.2">
      <c r="A2581" s="113"/>
      <c r="B2581" s="113"/>
      <c r="C2581" s="113"/>
      <c r="D2581" s="8" t="s">
        <v>2044</v>
      </c>
      <c r="E2581" s="77"/>
      <c r="F2581" s="79">
        <v>0</v>
      </c>
      <c r="G2581" s="79"/>
      <c r="H2581" s="79">
        <v>0</v>
      </c>
      <c r="I2581" s="137"/>
      <c r="J2581" s="138">
        <v>0</v>
      </c>
      <c r="K2581" s="122"/>
      <c r="L2581" s="122"/>
    </row>
    <row r="2582" spans="1:12" ht="33" x14ac:dyDescent="0.2">
      <c r="A2582" s="113"/>
      <c r="B2582" s="113"/>
      <c r="C2582" s="113"/>
      <c r="D2582" s="8" t="s">
        <v>2045</v>
      </c>
      <c r="E2582" s="77"/>
      <c r="F2582" s="79">
        <v>0</v>
      </c>
      <c r="G2582" s="79"/>
      <c r="H2582" s="79">
        <v>0</v>
      </c>
      <c r="I2582" s="137"/>
      <c r="J2582" s="138">
        <v>0</v>
      </c>
      <c r="K2582" s="122"/>
      <c r="L2582" s="122"/>
    </row>
    <row r="2583" spans="1:12" ht="33" x14ac:dyDescent="0.2">
      <c r="A2583" s="113"/>
      <c r="B2583" s="113"/>
      <c r="C2583" s="113"/>
      <c r="D2583" s="8" t="s">
        <v>2046</v>
      </c>
      <c r="E2583" s="77"/>
      <c r="F2583" s="79">
        <v>0</v>
      </c>
      <c r="G2583" s="79"/>
      <c r="H2583" s="79">
        <v>0</v>
      </c>
      <c r="I2583" s="137"/>
      <c r="J2583" s="138">
        <v>0</v>
      </c>
      <c r="K2583" s="122"/>
      <c r="L2583" s="122"/>
    </row>
    <row r="2584" spans="1:12" ht="49.5" x14ac:dyDescent="0.2">
      <c r="A2584" s="113"/>
      <c r="B2584" s="113"/>
      <c r="C2584" s="113"/>
      <c r="D2584" s="8" t="s">
        <v>2047</v>
      </c>
      <c r="E2584" s="77"/>
      <c r="F2584" s="79">
        <v>0</v>
      </c>
      <c r="G2584" s="79"/>
      <c r="H2584" s="79">
        <v>0</v>
      </c>
      <c r="I2584" s="137"/>
      <c r="J2584" s="138">
        <v>0</v>
      </c>
      <c r="K2584" s="122"/>
      <c r="L2584" s="122"/>
    </row>
    <row r="2585" spans="1:12" ht="24.75" x14ac:dyDescent="0.2">
      <c r="A2585" s="114"/>
      <c r="B2585" s="114"/>
      <c r="C2585" s="114"/>
      <c r="D2585" s="8" t="s">
        <v>1983</v>
      </c>
      <c r="E2585" s="77"/>
      <c r="F2585" s="79">
        <v>0</v>
      </c>
      <c r="G2585" s="79"/>
      <c r="H2585" s="79">
        <v>0</v>
      </c>
      <c r="I2585" s="137"/>
      <c r="J2585" s="138">
        <v>0</v>
      </c>
      <c r="K2585" s="123"/>
      <c r="L2585" s="123"/>
    </row>
    <row r="2586" spans="1:12" ht="16.5" customHeight="1" x14ac:dyDescent="0.2">
      <c r="A2586" s="112">
        <v>10</v>
      </c>
      <c r="B2586" s="112" t="s">
        <v>2048</v>
      </c>
      <c r="C2586" s="112" t="s">
        <v>2049</v>
      </c>
      <c r="D2586" s="86" t="s">
        <v>15</v>
      </c>
      <c r="E2586" s="87"/>
      <c r="F2586" s="87"/>
      <c r="G2586" s="87"/>
      <c r="H2586" s="87"/>
      <c r="I2586" s="87"/>
      <c r="J2586" s="87"/>
      <c r="K2586" s="87"/>
      <c r="L2586" s="88"/>
    </row>
    <row r="2587" spans="1:12" ht="24.75" x14ac:dyDescent="0.2">
      <c r="A2587" s="113"/>
      <c r="B2587" s="113"/>
      <c r="C2587" s="113"/>
      <c r="D2587" s="8" t="s">
        <v>2050</v>
      </c>
      <c r="E2587" s="7" t="s">
        <v>17</v>
      </c>
      <c r="F2587" s="9">
        <v>92560</v>
      </c>
      <c r="G2587" s="9">
        <v>53699.94</v>
      </c>
      <c r="H2587" s="9">
        <f>MIN(F2587,G2587)</f>
        <v>53699.94</v>
      </c>
      <c r="I2587" s="28">
        <f>H2587</f>
        <v>53699.94</v>
      </c>
      <c r="J2587" s="57">
        <v>0</v>
      </c>
      <c r="K2587" s="49">
        <v>53699.94</v>
      </c>
      <c r="L2587" s="49">
        <v>53699.94</v>
      </c>
    </row>
    <row r="2588" spans="1:12" ht="33" x14ac:dyDescent="0.2">
      <c r="A2588" s="113"/>
      <c r="B2588" s="113"/>
      <c r="C2588" s="113"/>
      <c r="D2588" s="8" t="s">
        <v>2051</v>
      </c>
      <c r="E2588" s="7" t="s">
        <v>17</v>
      </c>
      <c r="F2588" s="9">
        <v>62400</v>
      </c>
      <c r="G2588" s="9">
        <v>132381.54999999999</v>
      </c>
      <c r="H2588" s="9">
        <f t="shared" ref="H2588:H2594" si="118">MIN(F2588,G2588)</f>
        <v>62400</v>
      </c>
      <c r="I2588" s="28">
        <f t="shared" ref="I2588:I2594" si="119">H2588</f>
        <v>62400</v>
      </c>
      <c r="J2588" s="57">
        <v>0</v>
      </c>
      <c r="K2588" s="49">
        <v>62400</v>
      </c>
      <c r="L2588" s="49">
        <v>62400</v>
      </c>
    </row>
    <row r="2589" spans="1:12" ht="11.25" customHeight="1" x14ac:dyDescent="0.2">
      <c r="A2589" s="113"/>
      <c r="B2589" s="113"/>
      <c r="C2589" s="113"/>
      <c r="D2589" s="8" t="s">
        <v>2052</v>
      </c>
      <c r="E2589" s="7" t="s">
        <v>17</v>
      </c>
      <c r="F2589" s="9">
        <v>475165.6</v>
      </c>
      <c r="G2589" s="9">
        <v>2743019.58</v>
      </c>
      <c r="H2589" s="9">
        <f t="shared" si="118"/>
        <v>475165.6</v>
      </c>
      <c r="I2589" s="28">
        <f t="shared" si="119"/>
        <v>475165.6</v>
      </c>
      <c r="J2589" s="57">
        <v>0</v>
      </c>
      <c r="K2589" s="49">
        <v>475165.6</v>
      </c>
      <c r="L2589" s="49">
        <v>475165.6</v>
      </c>
    </row>
    <row r="2590" spans="1:12" ht="24.75" x14ac:dyDescent="0.2">
      <c r="A2590" s="113"/>
      <c r="B2590" s="113"/>
      <c r="C2590" s="113"/>
      <c r="D2590" s="8" t="s">
        <v>2053</v>
      </c>
      <c r="E2590" s="7" t="s">
        <v>17</v>
      </c>
      <c r="F2590" s="9">
        <v>115440</v>
      </c>
      <c r="G2590" s="9">
        <v>101640.28</v>
      </c>
      <c r="H2590" s="9">
        <f t="shared" si="118"/>
        <v>101640.28</v>
      </c>
      <c r="I2590" s="28">
        <f t="shared" si="119"/>
        <v>101640.28</v>
      </c>
      <c r="J2590" s="57">
        <v>0</v>
      </c>
      <c r="K2590" s="49">
        <v>101640.28</v>
      </c>
      <c r="L2590" s="49">
        <v>101640.28</v>
      </c>
    </row>
    <row r="2591" spans="1:12" ht="16.5" x14ac:dyDescent="0.2">
      <c r="A2591" s="113"/>
      <c r="B2591" s="113"/>
      <c r="C2591" s="113"/>
      <c r="D2591" s="8" t="s">
        <v>2054</v>
      </c>
      <c r="E2591" s="7" t="s">
        <v>17</v>
      </c>
      <c r="F2591" s="9">
        <v>60320</v>
      </c>
      <c r="G2591" s="9">
        <v>381102.26</v>
      </c>
      <c r="H2591" s="9">
        <f t="shared" si="118"/>
        <v>60320</v>
      </c>
      <c r="I2591" s="28">
        <f t="shared" si="119"/>
        <v>60320</v>
      </c>
      <c r="J2591" s="57">
        <v>0</v>
      </c>
      <c r="K2591" s="49">
        <v>60320</v>
      </c>
      <c r="L2591" s="49">
        <v>60320</v>
      </c>
    </row>
    <row r="2592" spans="1:12" ht="16.5" x14ac:dyDescent="0.2">
      <c r="A2592" s="113"/>
      <c r="B2592" s="113"/>
      <c r="C2592" s="113"/>
      <c r="D2592" s="8" t="s">
        <v>2055</v>
      </c>
      <c r="E2592" s="7" t="s">
        <v>17</v>
      </c>
      <c r="F2592" s="9">
        <v>52000</v>
      </c>
      <c r="G2592" s="9">
        <v>66787.56</v>
      </c>
      <c r="H2592" s="9">
        <f t="shared" si="118"/>
        <v>52000</v>
      </c>
      <c r="I2592" s="28">
        <f t="shared" si="119"/>
        <v>52000</v>
      </c>
      <c r="J2592" s="57">
        <v>0</v>
      </c>
      <c r="K2592" s="49">
        <v>52000</v>
      </c>
      <c r="L2592" s="49">
        <v>52000</v>
      </c>
    </row>
    <row r="2593" spans="1:12" ht="16.5" x14ac:dyDescent="0.2">
      <c r="A2593" s="113"/>
      <c r="B2593" s="113"/>
      <c r="C2593" s="113"/>
      <c r="D2593" s="8" t="s">
        <v>2056</v>
      </c>
      <c r="E2593" s="7" t="s">
        <v>17</v>
      </c>
      <c r="F2593" s="9">
        <v>404560</v>
      </c>
      <c r="G2593" s="9">
        <v>500990</v>
      </c>
      <c r="H2593" s="9">
        <f>MIN(F2593,G2593)</f>
        <v>404560</v>
      </c>
      <c r="I2593" s="28">
        <f t="shared" si="119"/>
        <v>404560</v>
      </c>
      <c r="J2593" s="57">
        <v>0</v>
      </c>
      <c r="K2593" s="49">
        <v>404560</v>
      </c>
      <c r="L2593" s="49">
        <v>404560</v>
      </c>
    </row>
    <row r="2594" spans="1:12" ht="24.75" x14ac:dyDescent="0.2">
      <c r="A2594" s="113"/>
      <c r="B2594" s="113"/>
      <c r="C2594" s="113"/>
      <c r="D2594" s="8" t="s">
        <v>2057</v>
      </c>
      <c r="E2594" s="7" t="s">
        <v>17</v>
      </c>
      <c r="F2594" s="9">
        <v>404560</v>
      </c>
      <c r="G2594" s="9">
        <v>778928.78</v>
      </c>
      <c r="H2594" s="9">
        <f t="shared" si="118"/>
        <v>404560</v>
      </c>
      <c r="I2594" s="28">
        <f t="shared" si="119"/>
        <v>404560</v>
      </c>
      <c r="J2594" s="57">
        <v>0</v>
      </c>
      <c r="K2594" s="49">
        <v>404560</v>
      </c>
      <c r="L2594" s="49">
        <v>404560</v>
      </c>
    </row>
    <row r="2595" spans="1:12" ht="16.5" customHeight="1" x14ac:dyDescent="0.2">
      <c r="A2595" s="113"/>
      <c r="B2595" s="113"/>
      <c r="C2595" s="113"/>
      <c r="D2595" s="86" t="s">
        <v>81</v>
      </c>
      <c r="E2595" s="87"/>
      <c r="F2595" s="87"/>
      <c r="G2595" s="87"/>
      <c r="H2595" s="87"/>
      <c r="I2595" s="87"/>
      <c r="J2595" s="87"/>
      <c r="K2595" s="87"/>
      <c r="L2595" s="88"/>
    </row>
    <row r="2596" spans="1:12" ht="24.75" x14ac:dyDescent="0.2">
      <c r="A2596" s="113"/>
      <c r="B2596" s="113"/>
      <c r="C2596" s="113"/>
      <c r="D2596" s="8" t="s">
        <v>405</v>
      </c>
      <c r="E2596" s="77" t="s">
        <v>82</v>
      </c>
      <c r="F2596" s="79">
        <v>173680</v>
      </c>
      <c r="G2596" s="79">
        <v>149703.19</v>
      </c>
      <c r="H2596" s="79">
        <f>MIN(F2596,G2596)</f>
        <v>149703.19</v>
      </c>
      <c r="I2596" s="136">
        <f>H2596</f>
        <v>149703.19</v>
      </c>
      <c r="J2596" s="138">
        <v>0</v>
      </c>
      <c r="K2596" s="121">
        <v>149703.19</v>
      </c>
      <c r="L2596" s="121">
        <v>149703.19</v>
      </c>
    </row>
    <row r="2597" spans="1:12" ht="33" x14ac:dyDescent="0.2">
      <c r="A2597" s="113"/>
      <c r="B2597" s="113"/>
      <c r="C2597" s="113"/>
      <c r="D2597" s="8" t="s">
        <v>1976</v>
      </c>
      <c r="E2597" s="77"/>
      <c r="F2597" s="79">
        <v>0</v>
      </c>
      <c r="G2597" s="79"/>
      <c r="H2597" s="79">
        <v>0</v>
      </c>
      <c r="I2597" s="137"/>
      <c r="J2597" s="138">
        <v>0</v>
      </c>
      <c r="K2597" s="122"/>
      <c r="L2597" s="122"/>
    </row>
    <row r="2598" spans="1:12" ht="24.75" x14ac:dyDescent="0.2">
      <c r="A2598" s="113"/>
      <c r="B2598" s="113"/>
      <c r="C2598" s="113"/>
      <c r="D2598" s="8" t="s">
        <v>2058</v>
      </c>
      <c r="E2598" s="77"/>
      <c r="F2598" s="79">
        <v>0</v>
      </c>
      <c r="G2598" s="79"/>
      <c r="H2598" s="79">
        <v>0</v>
      </c>
      <c r="I2598" s="137"/>
      <c r="J2598" s="138">
        <v>0</v>
      </c>
      <c r="K2598" s="122"/>
      <c r="L2598" s="122"/>
    </row>
    <row r="2599" spans="1:12" ht="33" x14ac:dyDescent="0.2">
      <c r="A2599" s="113"/>
      <c r="B2599" s="113"/>
      <c r="C2599" s="113"/>
      <c r="D2599" s="8" t="s">
        <v>2059</v>
      </c>
      <c r="E2599" s="77"/>
      <c r="F2599" s="79">
        <v>0</v>
      </c>
      <c r="G2599" s="79"/>
      <c r="H2599" s="79">
        <v>0</v>
      </c>
      <c r="I2599" s="137"/>
      <c r="J2599" s="138">
        <v>0</v>
      </c>
      <c r="K2599" s="122"/>
      <c r="L2599" s="122"/>
    </row>
    <row r="2600" spans="1:12" ht="41.25" x14ac:dyDescent="0.2">
      <c r="A2600" s="113"/>
      <c r="B2600" s="113"/>
      <c r="C2600" s="113"/>
      <c r="D2600" s="8" t="s">
        <v>2060</v>
      </c>
      <c r="E2600" s="77"/>
      <c r="F2600" s="79">
        <v>0</v>
      </c>
      <c r="G2600" s="79"/>
      <c r="H2600" s="79">
        <v>0</v>
      </c>
      <c r="I2600" s="137"/>
      <c r="J2600" s="138">
        <v>0</v>
      </c>
      <c r="K2600" s="122"/>
      <c r="L2600" s="122"/>
    </row>
    <row r="2601" spans="1:12" ht="33" x14ac:dyDescent="0.2">
      <c r="A2601" s="114"/>
      <c r="B2601" s="114"/>
      <c r="C2601" s="114"/>
      <c r="D2601" s="8" t="s">
        <v>2061</v>
      </c>
      <c r="E2601" s="77"/>
      <c r="F2601" s="79">
        <v>0</v>
      </c>
      <c r="G2601" s="79"/>
      <c r="H2601" s="79">
        <v>0</v>
      </c>
      <c r="I2601" s="137"/>
      <c r="J2601" s="138">
        <v>0</v>
      </c>
      <c r="K2601" s="123"/>
      <c r="L2601" s="123"/>
    </row>
    <row r="2602" spans="1:12" ht="16.5" customHeight="1" x14ac:dyDescent="0.2">
      <c r="A2602" s="112">
        <v>11</v>
      </c>
      <c r="B2602" s="112" t="s">
        <v>2062</v>
      </c>
      <c r="C2602" s="112" t="s">
        <v>2063</v>
      </c>
      <c r="D2602" s="86" t="s">
        <v>15</v>
      </c>
      <c r="E2602" s="87"/>
      <c r="F2602" s="87"/>
      <c r="G2602" s="87"/>
      <c r="H2602" s="87"/>
      <c r="I2602" s="87"/>
      <c r="J2602" s="87"/>
      <c r="K2602" s="87"/>
      <c r="L2602" s="88"/>
    </row>
    <row r="2603" spans="1:12" ht="16.5" x14ac:dyDescent="0.2">
      <c r="A2603" s="113"/>
      <c r="B2603" s="113"/>
      <c r="C2603" s="113"/>
      <c r="D2603" s="8" t="s">
        <v>2064</v>
      </c>
      <c r="E2603" s="7" t="s">
        <v>17</v>
      </c>
      <c r="F2603" s="9">
        <v>364000</v>
      </c>
      <c r="G2603" s="9">
        <v>226272.55</v>
      </c>
      <c r="H2603" s="9">
        <f>MIN(F2603,G2603)</f>
        <v>226272.55</v>
      </c>
      <c r="I2603" s="28">
        <f>H2603</f>
        <v>226272.55</v>
      </c>
      <c r="J2603" s="57">
        <v>0</v>
      </c>
      <c r="K2603" s="49">
        <v>226272.55</v>
      </c>
      <c r="L2603" s="49">
        <v>226272.55</v>
      </c>
    </row>
    <row r="2604" spans="1:12" ht="24.75" x14ac:dyDescent="0.2">
      <c r="A2604" s="113"/>
      <c r="B2604" s="113"/>
      <c r="C2604" s="113"/>
      <c r="D2604" s="8" t="s">
        <v>1672</v>
      </c>
      <c r="E2604" s="7" t="s">
        <v>17</v>
      </c>
      <c r="F2604" s="9">
        <v>187200</v>
      </c>
      <c r="G2604" s="9">
        <v>67133.850000000006</v>
      </c>
      <c r="H2604" s="9">
        <f t="shared" ref="H2604:H2611" si="120">MIN(F2604,G2604)</f>
        <v>67133.850000000006</v>
      </c>
      <c r="I2604" s="28">
        <f t="shared" ref="I2604:I2611" si="121">H2604</f>
        <v>67133.850000000006</v>
      </c>
      <c r="J2604" s="57">
        <v>0</v>
      </c>
      <c r="K2604" s="49">
        <v>67133.850000000006</v>
      </c>
      <c r="L2604" s="49">
        <v>67133.850000000006</v>
      </c>
    </row>
    <row r="2605" spans="1:12" ht="11.25" customHeight="1" x14ac:dyDescent="0.2">
      <c r="A2605" s="113"/>
      <c r="B2605" s="113"/>
      <c r="C2605" s="113"/>
      <c r="D2605" s="8" t="s">
        <v>432</v>
      </c>
      <c r="E2605" s="7" t="s">
        <v>17</v>
      </c>
      <c r="F2605" s="9">
        <v>41600</v>
      </c>
      <c r="G2605" s="9">
        <v>66787.56</v>
      </c>
      <c r="H2605" s="9">
        <f t="shared" si="120"/>
        <v>41600</v>
      </c>
      <c r="I2605" s="28">
        <f t="shared" si="121"/>
        <v>41600</v>
      </c>
      <c r="J2605" s="57">
        <v>0</v>
      </c>
      <c r="K2605" s="49">
        <v>41600</v>
      </c>
      <c r="L2605" s="49">
        <v>41600</v>
      </c>
    </row>
    <row r="2606" spans="1:12" ht="33" x14ac:dyDescent="0.2">
      <c r="A2606" s="113"/>
      <c r="B2606" s="113"/>
      <c r="C2606" s="113"/>
      <c r="D2606" s="8" t="s">
        <v>770</v>
      </c>
      <c r="E2606" s="7" t="s">
        <v>17</v>
      </c>
      <c r="F2606" s="9">
        <v>52000</v>
      </c>
      <c r="G2606" s="9">
        <v>77840.28</v>
      </c>
      <c r="H2606" s="9">
        <f t="shared" si="120"/>
        <v>52000</v>
      </c>
      <c r="I2606" s="28">
        <f t="shared" si="121"/>
        <v>52000</v>
      </c>
      <c r="J2606" s="57">
        <v>0</v>
      </c>
      <c r="K2606" s="49">
        <v>52000</v>
      </c>
      <c r="L2606" s="49">
        <v>52000</v>
      </c>
    </row>
    <row r="2607" spans="1:12" ht="16.5" x14ac:dyDescent="0.2">
      <c r="A2607" s="113"/>
      <c r="B2607" s="113"/>
      <c r="C2607" s="113"/>
      <c r="D2607" s="8" t="s">
        <v>2065</v>
      </c>
      <c r="E2607" s="7" t="s">
        <v>17</v>
      </c>
      <c r="F2607" s="9">
        <v>93600</v>
      </c>
      <c r="G2607" s="9">
        <v>132632.64000000001</v>
      </c>
      <c r="H2607" s="9">
        <f t="shared" si="120"/>
        <v>93600</v>
      </c>
      <c r="I2607" s="28">
        <f t="shared" si="121"/>
        <v>93600</v>
      </c>
      <c r="J2607" s="57">
        <v>0</v>
      </c>
      <c r="K2607" s="49">
        <v>93600</v>
      </c>
      <c r="L2607" s="49">
        <v>93600</v>
      </c>
    </row>
    <row r="2608" spans="1:12" ht="24.75" x14ac:dyDescent="0.2">
      <c r="A2608" s="113"/>
      <c r="B2608" s="113"/>
      <c r="C2608" s="113"/>
      <c r="D2608" s="8" t="s">
        <v>2066</v>
      </c>
      <c r="E2608" s="7" t="s">
        <v>17</v>
      </c>
      <c r="F2608" s="9">
        <v>162240</v>
      </c>
      <c r="G2608" s="9">
        <v>101640.28</v>
      </c>
      <c r="H2608" s="9">
        <f t="shared" si="120"/>
        <v>101640.28</v>
      </c>
      <c r="I2608" s="28">
        <f t="shared" si="121"/>
        <v>101640.28</v>
      </c>
      <c r="J2608" s="57">
        <v>0</v>
      </c>
      <c r="K2608" s="49">
        <v>101640.28</v>
      </c>
      <c r="L2608" s="49">
        <v>101640.28</v>
      </c>
    </row>
    <row r="2609" spans="1:12" ht="16.5" x14ac:dyDescent="0.2">
      <c r="A2609" s="113"/>
      <c r="B2609" s="113"/>
      <c r="C2609" s="113"/>
      <c r="D2609" s="8" t="s">
        <v>2067</v>
      </c>
      <c r="E2609" s="7" t="s">
        <v>17</v>
      </c>
      <c r="F2609" s="9">
        <v>332800</v>
      </c>
      <c r="G2609" s="9">
        <v>255335.91999999998</v>
      </c>
      <c r="H2609" s="9">
        <f>MIN(F2609,G2609)</f>
        <v>255335.91999999998</v>
      </c>
      <c r="I2609" s="28">
        <f t="shared" si="121"/>
        <v>255335.91999999998</v>
      </c>
      <c r="J2609" s="57">
        <v>0</v>
      </c>
      <c r="K2609" s="49">
        <v>255335.91999999998</v>
      </c>
      <c r="L2609" s="49">
        <v>255335.91999999998</v>
      </c>
    </row>
    <row r="2610" spans="1:12" ht="24.75" x14ac:dyDescent="0.2">
      <c r="A2610" s="113"/>
      <c r="B2610" s="113"/>
      <c r="C2610" s="113"/>
      <c r="D2610" s="8" t="s">
        <v>2068</v>
      </c>
      <c r="E2610" s="7" t="s">
        <v>17</v>
      </c>
      <c r="F2610" s="9">
        <v>100880</v>
      </c>
      <c r="G2610" s="9">
        <v>66787.56</v>
      </c>
      <c r="H2610" s="9">
        <f t="shared" si="120"/>
        <v>66787.56</v>
      </c>
      <c r="I2610" s="28">
        <f t="shared" si="121"/>
        <v>66787.56</v>
      </c>
      <c r="J2610" s="57">
        <v>0</v>
      </c>
      <c r="K2610" s="49">
        <v>66787.56</v>
      </c>
      <c r="L2610" s="49">
        <v>66787.56</v>
      </c>
    </row>
    <row r="2611" spans="1:12" ht="24.75" x14ac:dyDescent="0.2">
      <c r="A2611" s="113"/>
      <c r="B2611" s="113"/>
      <c r="C2611" s="113"/>
      <c r="D2611" s="8" t="s">
        <v>871</v>
      </c>
      <c r="E2611" s="7" t="s">
        <v>17</v>
      </c>
      <c r="F2611" s="9">
        <v>150800</v>
      </c>
      <c r="G2611" s="9">
        <v>305133.84999999998</v>
      </c>
      <c r="H2611" s="9">
        <f t="shared" si="120"/>
        <v>150800</v>
      </c>
      <c r="I2611" s="28">
        <f t="shared" si="121"/>
        <v>150800</v>
      </c>
      <c r="J2611" s="57">
        <v>0</v>
      </c>
      <c r="K2611" s="49">
        <v>150800</v>
      </c>
      <c r="L2611" s="49">
        <v>150800</v>
      </c>
    </row>
    <row r="2612" spans="1:12" ht="16.5" customHeight="1" x14ac:dyDescent="0.2">
      <c r="A2612" s="113"/>
      <c r="B2612" s="113"/>
      <c r="C2612" s="113"/>
      <c r="D2612" s="86" t="s">
        <v>81</v>
      </c>
      <c r="E2612" s="87"/>
      <c r="F2612" s="87"/>
      <c r="G2612" s="87"/>
      <c r="H2612" s="87"/>
      <c r="I2612" s="87"/>
      <c r="J2612" s="87"/>
      <c r="K2612" s="87"/>
      <c r="L2612" s="88"/>
    </row>
    <row r="2613" spans="1:12" ht="24.75" x14ac:dyDescent="0.2">
      <c r="A2613" s="113"/>
      <c r="B2613" s="113"/>
      <c r="C2613" s="113"/>
      <c r="D2613" s="8" t="s">
        <v>405</v>
      </c>
      <c r="E2613" s="77" t="s">
        <v>82</v>
      </c>
      <c r="F2613" s="79">
        <v>92560</v>
      </c>
      <c r="G2613" s="79">
        <v>157955.84</v>
      </c>
      <c r="H2613" s="79">
        <f>MIN(F2613,G2613)</f>
        <v>92560</v>
      </c>
      <c r="I2613" s="136">
        <f>H2613</f>
        <v>92560</v>
      </c>
      <c r="J2613" s="138">
        <v>0</v>
      </c>
      <c r="K2613" s="121">
        <v>92560</v>
      </c>
      <c r="L2613" s="121">
        <v>92560</v>
      </c>
    </row>
    <row r="2614" spans="1:12" ht="24.75" x14ac:dyDescent="0.2">
      <c r="A2614" s="113"/>
      <c r="B2614" s="113"/>
      <c r="C2614" s="113"/>
      <c r="D2614" s="8" t="s">
        <v>764</v>
      </c>
      <c r="E2614" s="77"/>
      <c r="F2614" s="79">
        <v>0</v>
      </c>
      <c r="G2614" s="79"/>
      <c r="H2614" s="79">
        <v>0</v>
      </c>
      <c r="I2614" s="137"/>
      <c r="J2614" s="138">
        <v>0</v>
      </c>
      <c r="K2614" s="122"/>
      <c r="L2614" s="122"/>
    </row>
    <row r="2615" spans="1:12" ht="33" x14ac:dyDescent="0.2">
      <c r="A2615" s="113"/>
      <c r="B2615" s="113"/>
      <c r="C2615" s="113"/>
      <c r="D2615" s="8" t="s">
        <v>2069</v>
      </c>
      <c r="E2615" s="77"/>
      <c r="F2615" s="79">
        <v>0</v>
      </c>
      <c r="G2615" s="79"/>
      <c r="H2615" s="79">
        <v>0</v>
      </c>
      <c r="I2615" s="137"/>
      <c r="J2615" s="138">
        <v>0</v>
      </c>
      <c r="K2615" s="122"/>
      <c r="L2615" s="122"/>
    </row>
    <row r="2616" spans="1:12" ht="33" x14ac:dyDescent="0.2">
      <c r="A2616" s="113"/>
      <c r="B2616" s="113"/>
      <c r="C2616" s="113"/>
      <c r="D2616" s="8" t="s">
        <v>1934</v>
      </c>
      <c r="E2616" s="77"/>
      <c r="F2616" s="79">
        <v>0</v>
      </c>
      <c r="G2616" s="79"/>
      <c r="H2616" s="79">
        <v>0</v>
      </c>
      <c r="I2616" s="137"/>
      <c r="J2616" s="138">
        <v>0</v>
      </c>
      <c r="K2616" s="122"/>
      <c r="L2616" s="122"/>
    </row>
    <row r="2617" spans="1:12" ht="24.75" x14ac:dyDescent="0.2">
      <c r="A2617" s="113"/>
      <c r="B2617" s="113"/>
      <c r="C2617" s="113"/>
      <c r="D2617" s="8" t="s">
        <v>2070</v>
      </c>
      <c r="E2617" s="77"/>
      <c r="F2617" s="79">
        <v>0</v>
      </c>
      <c r="G2617" s="79"/>
      <c r="H2617" s="79">
        <v>0</v>
      </c>
      <c r="I2617" s="137"/>
      <c r="J2617" s="138">
        <v>0</v>
      </c>
      <c r="K2617" s="122"/>
      <c r="L2617" s="122"/>
    </row>
    <row r="2618" spans="1:12" ht="33" x14ac:dyDescent="0.2">
      <c r="A2618" s="114"/>
      <c r="B2618" s="114"/>
      <c r="C2618" s="114"/>
      <c r="D2618" s="8" t="s">
        <v>2071</v>
      </c>
      <c r="E2618" s="77"/>
      <c r="F2618" s="79">
        <v>0</v>
      </c>
      <c r="G2618" s="79"/>
      <c r="H2618" s="79">
        <v>0</v>
      </c>
      <c r="I2618" s="137"/>
      <c r="J2618" s="138">
        <v>0</v>
      </c>
      <c r="K2618" s="123"/>
      <c r="L2618" s="123"/>
    </row>
    <row r="2619" spans="1:12" ht="21" customHeight="1" x14ac:dyDescent="0.2">
      <c r="A2619" s="112">
        <v>12</v>
      </c>
      <c r="B2619" s="112" t="s">
        <v>2072</v>
      </c>
      <c r="C2619" s="112" t="s">
        <v>2073</v>
      </c>
      <c r="D2619" s="86" t="s">
        <v>15</v>
      </c>
      <c r="E2619" s="87"/>
      <c r="F2619" s="87"/>
      <c r="G2619" s="87"/>
      <c r="H2619" s="87"/>
      <c r="I2619" s="87"/>
      <c r="J2619" s="87"/>
      <c r="K2619" s="87"/>
      <c r="L2619" s="88"/>
    </row>
    <row r="2620" spans="1:12" ht="24.75" x14ac:dyDescent="0.2">
      <c r="A2620" s="113"/>
      <c r="B2620" s="113"/>
      <c r="C2620" s="113"/>
      <c r="D2620" s="8" t="s">
        <v>1555</v>
      </c>
      <c r="E2620" s="7" t="s">
        <v>17</v>
      </c>
      <c r="F2620" s="9">
        <v>83200</v>
      </c>
      <c r="G2620" s="9">
        <v>77840.28</v>
      </c>
      <c r="H2620" s="9">
        <f>MIN(F2620,G2620)</f>
        <v>77840.28</v>
      </c>
      <c r="I2620" s="28" t="e">
        <f>AVERAGE(#REF!,H2620)</f>
        <v>#REF!</v>
      </c>
      <c r="J2620" s="57">
        <v>43823.546999999999</v>
      </c>
      <c r="K2620" s="49">
        <v>77840.28</v>
      </c>
      <c r="L2620" s="49">
        <v>77840.28</v>
      </c>
    </row>
    <row r="2621" spans="1:12" ht="33" x14ac:dyDescent="0.2">
      <c r="A2621" s="113"/>
      <c r="B2621" s="113"/>
      <c r="C2621" s="113"/>
      <c r="D2621" s="8" t="s">
        <v>1631</v>
      </c>
      <c r="E2621" s="7" t="s">
        <v>17</v>
      </c>
      <c r="F2621" s="9">
        <v>463840</v>
      </c>
      <c r="G2621" s="9">
        <v>142972.54999999999</v>
      </c>
      <c r="H2621" s="9">
        <f t="shared" ref="H2621:H2632" si="122">MIN(F2621,G2621)</f>
        <v>142972.54999999999</v>
      </c>
      <c r="I2621" s="28">
        <f>H2621</f>
        <v>142972.54999999999</v>
      </c>
      <c r="J2621" s="57">
        <v>0</v>
      </c>
      <c r="K2621" s="49">
        <v>142972.54999999999</v>
      </c>
      <c r="L2621" s="49">
        <v>142972.54999999999</v>
      </c>
    </row>
    <row r="2622" spans="1:12" ht="33" x14ac:dyDescent="0.2">
      <c r="A2622" s="113"/>
      <c r="B2622" s="113"/>
      <c r="C2622" s="113"/>
      <c r="D2622" s="8" t="s">
        <v>1632</v>
      </c>
      <c r="E2622" s="7" t="s">
        <v>17</v>
      </c>
      <c r="F2622" s="9">
        <v>266240</v>
      </c>
      <c r="G2622" s="9">
        <v>172804.66</v>
      </c>
      <c r="H2622" s="9">
        <f t="shared" si="122"/>
        <v>172804.66</v>
      </c>
      <c r="I2622" s="28">
        <f t="shared" ref="I2622:I2625" si="123">H2622</f>
        <v>172804.66</v>
      </c>
      <c r="J2622" s="57">
        <v>0</v>
      </c>
      <c r="K2622" s="49">
        <v>172804.66</v>
      </c>
      <c r="L2622" s="49">
        <v>172804.66</v>
      </c>
    </row>
    <row r="2623" spans="1:12" ht="33" x14ac:dyDescent="0.2">
      <c r="A2623" s="113"/>
      <c r="B2623" s="113"/>
      <c r="C2623" s="113"/>
      <c r="D2623" s="8" t="s">
        <v>1633</v>
      </c>
      <c r="E2623" s="7" t="s">
        <v>17</v>
      </c>
      <c r="F2623" s="9">
        <v>204880</v>
      </c>
      <c r="G2623" s="9">
        <v>172805.85</v>
      </c>
      <c r="H2623" s="9">
        <f t="shared" si="122"/>
        <v>172805.85</v>
      </c>
      <c r="I2623" s="28">
        <f t="shared" si="123"/>
        <v>172805.85</v>
      </c>
      <c r="J2623" s="57">
        <v>0</v>
      </c>
      <c r="K2623" s="49">
        <v>172805.85</v>
      </c>
      <c r="L2623" s="49">
        <v>172805.85</v>
      </c>
    </row>
    <row r="2624" spans="1:12" ht="33" x14ac:dyDescent="0.2">
      <c r="A2624" s="113"/>
      <c r="B2624" s="113"/>
      <c r="C2624" s="113"/>
      <c r="D2624" s="8" t="s">
        <v>1701</v>
      </c>
      <c r="E2624" s="7" t="s">
        <v>17</v>
      </c>
      <c r="F2624" s="9">
        <v>498056</v>
      </c>
      <c r="G2624" s="9">
        <v>113540.28</v>
      </c>
      <c r="H2624" s="9">
        <f t="shared" si="122"/>
        <v>113540.28</v>
      </c>
      <c r="I2624" s="28">
        <f t="shared" si="123"/>
        <v>113540.28</v>
      </c>
      <c r="J2624" s="57">
        <v>0</v>
      </c>
      <c r="K2624" s="49">
        <v>113540.28</v>
      </c>
      <c r="L2624" s="49">
        <v>113540.28</v>
      </c>
    </row>
    <row r="2625" spans="1:12" ht="24.75" x14ac:dyDescent="0.2">
      <c r="A2625" s="113"/>
      <c r="B2625" s="113"/>
      <c r="C2625" s="113"/>
      <c r="D2625" s="8" t="s">
        <v>2074</v>
      </c>
      <c r="E2625" s="7" t="s">
        <v>17</v>
      </c>
      <c r="F2625" s="9">
        <v>255424</v>
      </c>
      <c r="G2625" s="9">
        <v>169160.88</v>
      </c>
      <c r="H2625" s="9">
        <f t="shared" si="122"/>
        <v>169160.88</v>
      </c>
      <c r="I2625" s="28">
        <f t="shared" si="123"/>
        <v>169160.88</v>
      </c>
      <c r="J2625" s="57">
        <v>0</v>
      </c>
      <c r="K2625" s="49">
        <v>169160.88</v>
      </c>
      <c r="L2625" s="49">
        <v>169160.88</v>
      </c>
    </row>
    <row r="2626" spans="1:12" ht="33" x14ac:dyDescent="0.2">
      <c r="A2626" s="113"/>
      <c r="B2626" s="113"/>
      <c r="C2626" s="113"/>
      <c r="D2626" s="8" t="s">
        <v>1636</v>
      </c>
      <c r="E2626" s="7" t="s">
        <v>17</v>
      </c>
      <c r="F2626" s="9">
        <v>93385.401782400004</v>
      </c>
      <c r="G2626" s="9">
        <v>411526.99</v>
      </c>
      <c r="H2626" s="9">
        <f t="shared" si="122"/>
        <v>93385.401782400004</v>
      </c>
      <c r="I2626" s="28" t="e">
        <f>AVERAGE(#REF!,H2626)</f>
        <v>#REF!</v>
      </c>
      <c r="J2626" s="57">
        <v>67409.379995399999</v>
      </c>
      <c r="K2626" s="49">
        <v>93385.401782400004</v>
      </c>
      <c r="L2626" s="49">
        <v>93385.401782400004</v>
      </c>
    </row>
    <row r="2627" spans="1:12" ht="11.25" customHeight="1" x14ac:dyDescent="0.2">
      <c r="A2627" s="113"/>
      <c r="B2627" s="113"/>
      <c r="C2627" s="113"/>
      <c r="D2627" s="8" t="s">
        <v>1704</v>
      </c>
      <c r="E2627" s="7" t="s">
        <v>17</v>
      </c>
      <c r="F2627" s="9">
        <v>60903.757532800002</v>
      </c>
      <c r="G2627" s="9">
        <v>183527.75</v>
      </c>
      <c r="H2627" s="9">
        <f>MIN(F2627,G2627)</f>
        <v>60903.757532800002</v>
      </c>
      <c r="I2627" s="28" t="e">
        <f>AVERAGE(#REF!,H2627)</f>
        <v>#REF!</v>
      </c>
      <c r="J2627" s="57">
        <v>43962.808493799996</v>
      </c>
      <c r="K2627" s="49">
        <v>60903.757532800002</v>
      </c>
      <c r="L2627" s="49">
        <v>60903.757532800002</v>
      </c>
    </row>
    <row r="2628" spans="1:12" ht="24.75" x14ac:dyDescent="0.2">
      <c r="A2628" s="113"/>
      <c r="B2628" s="113"/>
      <c r="C2628" s="113"/>
      <c r="D2628" s="8" t="s">
        <v>1705</v>
      </c>
      <c r="E2628" s="7" t="s">
        <v>17</v>
      </c>
      <c r="F2628" s="9">
        <v>1026480</v>
      </c>
      <c r="G2628" s="9">
        <v>183511.09</v>
      </c>
      <c r="H2628" s="9">
        <f t="shared" si="122"/>
        <v>183511.09</v>
      </c>
      <c r="I2628" s="28">
        <f>H2628</f>
        <v>183511.09</v>
      </c>
      <c r="J2628" s="57">
        <v>0</v>
      </c>
      <c r="K2628" s="49">
        <v>183511.09</v>
      </c>
      <c r="L2628" s="49">
        <v>183511.09</v>
      </c>
    </row>
    <row r="2629" spans="1:12" ht="24.75" x14ac:dyDescent="0.2">
      <c r="A2629" s="113"/>
      <c r="B2629" s="113"/>
      <c r="C2629" s="113"/>
      <c r="D2629" s="8" t="s">
        <v>2075</v>
      </c>
      <c r="E2629" s="7" t="s">
        <v>17</v>
      </c>
      <c r="F2629" s="9">
        <v>613350.40000000002</v>
      </c>
      <c r="G2629" s="9">
        <v>535648.75</v>
      </c>
      <c r="H2629" s="9">
        <f t="shared" si="122"/>
        <v>535648.75</v>
      </c>
      <c r="I2629" s="28">
        <f t="shared" ref="I2629:I2631" si="124">H2629</f>
        <v>535648.75</v>
      </c>
      <c r="J2629" s="57">
        <v>0</v>
      </c>
      <c r="K2629" s="49">
        <v>535648.75</v>
      </c>
      <c r="L2629" s="49">
        <v>535648.75</v>
      </c>
    </row>
    <row r="2630" spans="1:12" ht="24.75" x14ac:dyDescent="0.2">
      <c r="A2630" s="113"/>
      <c r="B2630" s="113"/>
      <c r="C2630" s="113"/>
      <c r="D2630" s="8" t="s">
        <v>2076</v>
      </c>
      <c r="E2630" s="7" t="s">
        <v>17</v>
      </c>
      <c r="F2630" s="9">
        <v>1283943.3048</v>
      </c>
      <c r="G2630" s="9">
        <v>4183340.2800000003</v>
      </c>
      <c r="H2630" s="9">
        <f t="shared" si="122"/>
        <v>1283943.3048</v>
      </c>
      <c r="I2630" s="28">
        <f t="shared" si="124"/>
        <v>1283943.3048</v>
      </c>
      <c r="J2630" s="57">
        <v>0</v>
      </c>
      <c r="K2630" s="49">
        <v>1283943.3048</v>
      </c>
      <c r="L2630" s="49">
        <v>1283943.3048</v>
      </c>
    </row>
    <row r="2631" spans="1:12" ht="24.75" x14ac:dyDescent="0.2">
      <c r="A2631" s="113"/>
      <c r="B2631" s="113"/>
      <c r="C2631" s="113"/>
      <c r="D2631" s="8" t="s">
        <v>1643</v>
      </c>
      <c r="E2631" s="7" t="s">
        <v>17</v>
      </c>
      <c r="F2631" s="9">
        <v>163280</v>
      </c>
      <c r="G2631" s="9">
        <v>419052.55</v>
      </c>
      <c r="H2631" s="9">
        <f t="shared" si="122"/>
        <v>163280</v>
      </c>
      <c r="I2631" s="28">
        <f t="shared" si="124"/>
        <v>163280</v>
      </c>
      <c r="J2631" s="57">
        <v>0</v>
      </c>
      <c r="K2631" s="49">
        <v>163280</v>
      </c>
      <c r="L2631" s="49">
        <v>163280</v>
      </c>
    </row>
    <row r="2632" spans="1:12" ht="33" x14ac:dyDescent="0.2">
      <c r="A2632" s="113"/>
      <c r="B2632" s="113"/>
      <c r="C2632" s="113"/>
      <c r="D2632" s="8" t="s">
        <v>2077</v>
      </c>
      <c r="E2632" s="7" t="s">
        <v>17</v>
      </c>
      <c r="F2632" s="9">
        <v>87969.995567999998</v>
      </c>
      <c r="G2632" s="9">
        <v>613590.18000000005</v>
      </c>
      <c r="H2632" s="9">
        <f t="shared" si="122"/>
        <v>87969.995567999998</v>
      </c>
      <c r="I2632" s="28" t="e">
        <f>AVERAGE(#REF!,H2632)</f>
        <v>#REF!</v>
      </c>
      <c r="J2632" s="57">
        <v>63500.319603000004</v>
      </c>
      <c r="K2632" s="49">
        <v>87969.995567999998</v>
      </c>
      <c r="L2632" s="49">
        <v>87969.995567999998</v>
      </c>
    </row>
    <row r="2633" spans="1:12" ht="16.5" customHeight="1" x14ac:dyDescent="0.2">
      <c r="A2633" s="113"/>
      <c r="B2633" s="113"/>
      <c r="C2633" s="113"/>
      <c r="D2633" s="86" t="s">
        <v>81</v>
      </c>
      <c r="E2633" s="87"/>
      <c r="F2633" s="87"/>
      <c r="G2633" s="87"/>
      <c r="H2633" s="87"/>
      <c r="I2633" s="87"/>
      <c r="J2633" s="87"/>
      <c r="K2633" s="87"/>
      <c r="L2633" s="88"/>
    </row>
    <row r="2634" spans="1:12" ht="24.75" x14ac:dyDescent="0.2">
      <c r="A2634" s="113"/>
      <c r="B2634" s="113"/>
      <c r="C2634" s="113"/>
      <c r="D2634" s="8" t="s">
        <v>1091</v>
      </c>
      <c r="E2634" s="77" t="s">
        <v>82</v>
      </c>
      <c r="F2634" s="79">
        <v>128167.31200000001</v>
      </c>
      <c r="G2634" s="79">
        <v>285566.68</v>
      </c>
      <c r="H2634" s="79">
        <f>MIN(F2634,G2634)</f>
        <v>128167.31200000001</v>
      </c>
      <c r="I2634" s="136" t="e">
        <f>AVERAGE(#REF!,H2634)</f>
        <v>#REF!</v>
      </c>
      <c r="J2634" s="138">
        <v>92516.376999999993</v>
      </c>
      <c r="K2634" s="121">
        <v>128167.31200000001</v>
      </c>
      <c r="L2634" s="121">
        <v>128167.31200000001</v>
      </c>
    </row>
    <row r="2635" spans="1:12" ht="24.75" x14ac:dyDescent="0.2">
      <c r="A2635" s="113"/>
      <c r="B2635" s="113"/>
      <c r="C2635" s="113"/>
      <c r="D2635" s="8" t="s">
        <v>764</v>
      </c>
      <c r="E2635" s="77"/>
      <c r="F2635" s="79">
        <v>0</v>
      </c>
      <c r="G2635" s="79"/>
      <c r="H2635" s="79">
        <v>0</v>
      </c>
      <c r="I2635" s="137"/>
      <c r="J2635" s="138">
        <v>0</v>
      </c>
      <c r="K2635" s="122"/>
      <c r="L2635" s="122"/>
    </row>
    <row r="2636" spans="1:12" ht="24.75" customHeight="1" x14ac:dyDescent="0.2">
      <c r="A2636" s="113"/>
      <c r="B2636" s="113"/>
      <c r="C2636" s="113"/>
      <c r="D2636" s="8" t="s">
        <v>2078</v>
      </c>
      <c r="E2636" s="77"/>
      <c r="F2636" s="79">
        <v>0</v>
      </c>
      <c r="G2636" s="79"/>
      <c r="H2636" s="79">
        <v>0</v>
      </c>
      <c r="I2636" s="137"/>
      <c r="J2636" s="138">
        <v>0</v>
      </c>
      <c r="K2636" s="122"/>
      <c r="L2636" s="122"/>
    </row>
    <row r="2637" spans="1:12" ht="24.75" x14ac:dyDescent="0.2">
      <c r="A2637" s="113"/>
      <c r="B2637" s="113"/>
      <c r="C2637" s="113"/>
      <c r="D2637" s="8" t="s">
        <v>1622</v>
      </c>
      <c r="E2637" s="77"/>
      <c r="F2637" s="79">
        <v>0</v>
      </c>
      <c r="G2637" s="79"/>
      <c r="H2637" s="79">
        <v>0</v>
      </c>
      <c r="I2637" s="137"/>
      <c r="J2637" s="138">
        <v>0</v>
      </c>
      <c r="K2637" s="122"/>
      <c r="L2637" s="122"/>
    </row>
    <row r="2638" spans="1:12" ht="24.75" x14ac:dyDescent="0.2">
      <c r="A2638" s="113"/>
      <c r="B2638" s="113"/>
      <c r="C2638" s="113"/>
      <c r="D2638" s="8" t="s">
        <v>2079</v>
      </c>
      <c r="E2638" s="77"/>
      <c r="F2638" s="79">
        <v>0</v>
      </c>
      <c r="G2638" s="79"/>
      <c r="H2638" s="79">
        <v>0</v>
      </c>
      <c r="I2638" s="137"/>
      <c r="J2638" s="138">
        <v>0</v>
      </c>
      <c r="K2638" s="122"/>
      <c r="L2638" s="122"/>
    </row>
    <row r="2639" spans="1:12" ht="24.75" x14ac:dyDescent="0.2">
      <c r="A2639" s="113"/>
      <c r="B2639" s="113"/>
      <c r="C2639" s="113"/>
      <c r="D2639" s="8" t="s">
        <v>1717</v>
      </c>
      <c r="E2639" s="77"/>
      <c r="F2639" s="79">
        <v>0</v>
      </c>
      <c r="G2639" s="79"/>
      <c r="H2639" s="79">
        <v>0</v>
      </c>
      <c r="I2639" s="137"/>
      <c r="J2639" s="138">
        <v>0</v>
      </c>
      <c r="K2639" s="122"/>
      <c r="L2639" s="122"/>
    </row>
    <row r="2640" spans="1:12" ht="16.5" x14ac:dyDescent="0.2">
      <c r="A2640" s="113"/>
      <c r="B2640" s="113"/>
      <c r="C2640" s="113"/>
      <c r="D2640" s="8" t="s">
        <v>468</v>
      </c>
      <c r="E2640" s="77"/>
      <c r="F2640" s="79">
        <v>0</v>
      </c>
      <c r="G2640" s="79"/>
      <c r="H2640" s="79">
        <v>0</v>
      </c>
      <c r="I2640" s="137"/>
      <c r="J2640" s="138">
        <v>0</v>
      </c>
      <c r="K2640" s="122"/>
      <c r="L2640" s="122"/>
    </row>
    <row r="2641" spans="1:12" ht="16.5" x14ac:dyDescent="0.2">
      <c r="A2641" s="113"/>
      <c r="B2641" s="113"/>
      <c r="C2641" s="113"/>
      <c r="D2641" s="8" t="s">
        <v>2080</v>
      </c>
      <c r="E2641" s="77"/>
      <c r="F2641" s="79">
        <v>0</v>
      </c>
      <c r="G2641" s="79"/>
      <c r="H2641" s="79">
        <v>0</v>
      </c>
      <c r="I2641" s="137"/>
      <c r="J2641" s="138">
        <v>0</v>
      </c>
      <c r="K2641" s="122"/>
      <c r="L2641" s="122"/>
    </row>
    <row r="2642" spans="1:12" ht="41.25" x14ac:dyDescent="0.2">
      <c r="A2642" s="113"/>
      <c r="B2642" s="113"/>
      <c r="C2642" s="113"/>
      <c r="D2642" s="8" t="s">
        <v>2081</v>
      </c>
      <c r="E2642" s="77"/>
      <c r="F2642" s="79">
        <v>0</v>
      </c>
      <c r="G2642" s="79"/>
      <c r="H2642" s="79">
        <v>0</v>
      </c>
      <c r="I2642" s="137"/>
      <c r="J2642" s="138">
        <v>0</v>
      </c>
      <c r="K2642" s="122"/>
      <c r="L2642" s="122"/>
    </row>
    <row r="2643" spans="1:12" ht="49.5" x14ac:dyDescent="0.2">
      <c r="A2643" s="113"/>
      <c r="B2643" s="113"/>
      <c r="C2643" s="113"/>
      <c r="D2643" s="8" t="s">
        <v>2082</v>
      </c>
      <c r="E2643" s="77"/>
      <c r="F2643" s="79">
        <v>0</v>
      </c>
      <c r="G2643" s="79"/>
      <c r="H2643" s="79">
        <v>0</v>
      </c>
      <c r="I2643" s="137"/>
      <c r="J2643" s="138">
        <v>0</v>
      </c>
      <c r="K2643" s="122"/>
      <c r="L2643" s="122"/>
    </row>
    <row r="2644" spans="1:12" ht="16.5" x14ac:dyDescent="0.2">
      <c r="A2644" s="114"/>
      <c r="B2644" s="114"/>
      <c r="C2644" s="114"/>
      <c r="D2644" s="8" t="s">
        <v>2083</v>
      </c>
      <c r="E2644" s="77"/>
      <c r="F2644" s="79">
        <v>0</v>
      </c>
      <c r="G2644" s="79"/>
      <c r="H2644" s="79">
        <v>0</v>
      </c>
      <c r="I2644" s="137"/>
      <c r="J2644" s="138">
        <v>0</v>
      </c>
      <c r="K2644" s="123"/>
      <c r="L2644" s="123"/>
    </row>
    <row r="2645" spans="1:12" ht="20.25" customHeight="1" x14ac:dyDescent="0.2">
      <c r="A2645" s="112">
        <v>13</v>
      </c>
      <c r="B2645" s="112" t="s">
        <v>2084</v>
      </c>
      <c r="C2645" s="112" t="s">
        <v>2085</v>
      </c>
      <c r="D2645" s="86" t="s">
        <v>15</v>
      </c>
      <c r="E2645" s="87"/>
      <c r="F2645" s="87"/>
      <c r="G2645" s="87"/>
      <c r="H2645" s="87"/>
      <c r="I2645" s="87"/>
      <c r="J2645" s="87"/>
      <c r="K2645" s="87"/>
      <c r="L2645" s="88"/>
    </row>
    <row r="2646" spans="1:12" ht="33" x14ac:dyDescent="0.2">
      <c r="A2646" s="113"/>
      <c r="B2646" s="113"/>
      <c r="C2646" s="113"/>
      <c r="D2646" s="8" t="s">
        <v>2086</v>
      </c>
      <c r="E2646" s="7" t="s">
        <v>17</v>
      </c>
      <c r="F2646" s="9">
        <v>79610.788566400006</v>
      </c>
      <c r="G2646" s="9">
        <v>77840.28</v>
      </c>
      <c r="H2646" s="9">
        <f>MIN(F2646,G2646)</f>
        <v>77840.28</v>
      </c>
      <c r="I2646" s="28" t="e">
        <f>AVERAGE(#REF!,H2646)</f>
        <v>#REF!</v>
      </c>
      <c r="J2646" s="57">
        <v>57466.3041094</v>
      </c>
      <c r="K2646" s="49">
        <v>77840.28</v>
      </c>
      <c r="L2646" s="49">
        <v>77840.28</v>
      </c>
    </row>
    <row r="2647" spans="1:12" ht="24.75" x14ac:dyDescent="0.2">
      <c r="A2647" s="113"/>
      <c r="B2647" s="113"/>
      <c r="C2647" s="113"/>
      <c r="D2647" s="8" t="s">
        <v>1660</v>
      </c>
      <c r="E2647" s="7" t="s">
        <v>17</v>
      </c>
      <c r="F2647" s="9">
        <v>391930.24357760005</v>
      </c>
      <c r="G2647" s="9">
        <v>142972.54999999999</v>
      </c>
      <c r="H2647" s="9">
        <f t="shared" ref="H2647:H2657" si="125">MIN(F2647,G2647)</f>
        <v>142972.54999999999</v>
      </c>
      <c r="I2647" s="28" t="e">
        <f>AVERAGE(#REF!,H2647)</f>
        <v>#REF!</v>
      </c>
      <c r="J2647" s="57">
        <v>282911.18543960003</v>
      </c>
      <c r="K2647" s="49">
        <v>142972.54999999999</v>
      </c>
      <c r="L2647" s="49">
        <v>142972.54999999999</v>
      </c>
    </row>
    <row r="2648" spans="1:12" ht="41.25" x14ac:dyDescent="0.2">
      <c r="A2648" s="113"/>
      <c r="B2648" s="113"/>
      <c r="C2648" s="113"/>
      <c r="D2648" s="8" t="s">
        <v>2087</v>
      </c>
      <c r="E2648" s="7" t="s">
        <v>17</v>
      </c>
      <c r="F2648" s="9">
        <v>136258.04221119999</v>
      </c>
      <c r="G2648" s="9">
        <v>172804.66</v>
      </c>
      <c r="H2648" s="9">
        <f t="shared" si="125"/>
        <v>136258.04221119999</v>
      </c>
      <c r="I2648" s="28" t="e">
        <f>AVERAGE(#REF!,H2648)</f>
        <v>#REF!</v>
      </c>
      <c r="J2648" s="57">
        <v>98356.595030199998</v>
      </c>
      <c r="K2648" s="49">
        <v>136258.04221119999</v>
      </c>
      <c r="L2648" s="49">
        <v>136258.04221119999</v>
      </c>
    </row>
    <row r="2649" spans="1:12" ht="16.5" x14ac:dyDescent="0.2">
      <c r="A2649" s="113"/>
      <c r="B2649" s="113"/>
      <c r="C2649" s="113"/>
      <c r="D2649" s="8" t="s">
        <v>2088</v>
      </c>
      <c r="E2649" s="7" t="s">
        <v>17</v>
      </c>
      <c r="F2649" s="9">
        <v>74864.550633599996</v>
      </c>
      <c r="G2649" s="9">
        <v>172805.85</v>
      </c>
      <c r="H2649" s="9">
        <f t="shared" si="125"/>
        <v>74864.550633599996</v>
      </c>
      <c r="I2649" s="28" t="e">
        <f>AVERAGE(#REF!,H2649)</f>
        <v>#REF!</v>
      </c>
      <c r="J2649" s="57">
        <v>54040.276590599999</v>
      </c>
      <c r="K2649" s="49">
        <v>74864.550633599996</v>
      </c>
      <c r="L2649" s="49">
        <v>74864.550633599996</v>
      </c>
    </row>
    <row r="2650" spans="1:12" ht="24.75" x14ac:dyDescent="0.2">
      <c r="A2650" s="113"/>
      <c r="B2650" s="113"/>
      <c r="C2650" s="113"/>
      <c r="D2650" s="8" t="s">
        <v>2089</v>
      </c>
      <c r="E2650" s="7" t="s">
        <v>17</v>
      </c>
      <c r="F2650" s="9">
        <v>104106.9347136</v>
      </c>
      <c r="G2650" s="9">
        <v>113540.28</v>
      </c>
      <c r="H2650" s="9">
        <f t="shared" si="125"/>
        <v>104106.9347136</v>
      </c>
      <c r="I2650" s="28" t="e">
        <f>AVERAGE(#REF!,H2650)</f>
        <v>#REF!</v>
      </c>
      <c r="J2650" s="57">
        <v>75148.618395600002</v>
      </c>
      <c r="K2650" s="49">
        <v>104106.9347136</v>
      </c>
      <c r="L2650" s="49">
        <v>104106.9347136</v>
      </c>
    </row>
    <row r="2651" spans="1:12" ht="24.75" x14ac:dyDescent="0.2">
      <c r="A2651" s="113"/>
      <c r="B2651" s="113"/>
      <c r="C2651" s="113"/>
      <c r="D2651" s="8" t="s">
        <v>1519</v>
      </c>
      <c r="E2651" s="7" t="s">
        <v>17</v>
      </c>
      <c r="F2651" s="9">
        <v>53583.380323199999</v>
      </c>
      <c r="G2651" s="9">
        <v>169160.88</v>
      </c>
      <c r="H2651" s="9">
        <f t="shared" si="125"/>
        <v>53583.380323199999</v>
      </c>
      <c r="I2651" s="28" t="e">
        <f>AVERAGE(#REF!,H2651)</f>
        <v>#REF!</v>
      </c>
      <c r="J2651" s="57">
        <v>38678.662582199999</v>
      </c>
      <c r="K2651" s="49">
        <v>53583.380323199999</v>
      </c>
      <c r="L2651" s="49">
        <v>53583.380323199999</v>
      </c>
    </row>
    <row r="2652" spans="1:12" ht="16.5" x14ac:dyDescent="0.2">
      <c r="A2652" s="113"/>
      <c r="B2652" s="113"/>
      <c r="C2652" s="113"/>
      <c r="D2652" s="8" t="s">
        <v>1496</v>
      </c>
      <c r="E2652" s="7" t="s">
        <v>17</v>
      </c>
      <c r="F2652" s="9">
        <v>22964.884051199999</v>
      </c>
      <c r="G2652" s="9">
        <v>411526.99</v>
      </c>
      <c r="H2652" s="9">
        <f t="shared" si="125"/>
        <v>22964.884051199999</v>
      </c>
      <c r="I2652" s="28" t="e">
        <f>AVERAGE(#REF!,H2652)</f>
        <v>#REF!</v>
      </c>
      <c r="J2652" s="57">
        <v>16576.9870452</v>
      </c>
      <c r="K2652" s="49">
        <v>22964.884051199999</v>
      </c>
      <c r="L2652" s="49">
        <v>22964.884051199999</v>
      </c>
    </row>
    <row r="2653" spans="1:12" ht="24.75" x14ac:dyDescent="0.2">
      <c r="A2653" s="113"/>
      <c r="B2653" s="113"/>
      <c r="C2653" s="113"/>
      <c r="D2653" s="8" t="s">
        <v>1682</v>
      </c>
      <c r="E2653" s="7" t="s">
        <v>17</v>
      </c>
      <c r="F2653" s="9">
        <v>257204.812592</v>
      </c>
      <c r="G2653" s="9">
        <v>183527.75</v>
      </c>
      <c r="H2653" s="9">
        <f t="shared" si="125"/>
        <v>183527.75</v>
      </c>
      <c r="I2653" s="28" t="e">
        <f>AVERAGE(#REF!,H2653)</f>
        <v>#REF!</v>
      </c>
      <c r="J2653" s="57">
        <v>185660.89150699999</v>
      </c>
      <c r="K2653" s="49">
        <v>183527.75</v>
      </c>
      <c r="L2653" s="49">
        <v>183527.75</v>
      </c>
    </row>
    <row r="2654" spans="1:12" ht="24.75" x14ac:dyDescent="0.2">
      <c r="A2654" s="113"/>
      <c r="B2654" s="113"/>
      <c r="C2654" s="113"/>
      <c r="D2654" s="8" t="s">
        <v>2090</v>
      </c>
      <c r="E2654" s="7" t="s">
        <v>17</v>
      </c>
      <c r="F2654" s="9">
        <v>475176</v>
      </c>
      <c r="G2654" s="9">
        <v>304812.55</v>
      </c>
      <c r="H2654" s="9">
        <f t="shared" si="125"/>
        <v>304812.55</v>
      </c>
      <c r="I2654" s="28">
        <f>H2654</f>
        <v>304812.55</v>
      </c>
      <c r="J2654" s="57">
        <v>0</v>
      </c>
      <c r="K2654" s="49">
        <v>304812.55</v>
      </c>
      <c r="L2654" s="49">
        <v>304812.55</v>
      </c>
    </row>
    <row r="2655" spans="1:12" ht="33" x14ac:dyDescent="0.2">
      <c r="A2655" s="113"/>
      <c r="B2655" s="113"/>
      <c r="C2655" s="113"/>
      <c r="D2655" s="8" t="s">
        <v>2091</v>
      </c>
      <c r="E2655" s="7" t="s">
        <v>17</v>
      </c>
      <c r="F2655" s="9">
        <v>1168394.24</v>
      </c>
      <c r="G2655" s="9">
        <v>744240.28</v>
      </c>
      <c r="H2655" s="9">
        <f t="shared" si="125"/>
        <v>744240.28</v>
      </c>
      <c r="I2655" s="28">
        <f>H2655</f>
        <v>744240.28</v>
      </c>
      <c r="J2655" s="57">
        <v>0</v>
      </c>
      <c r="K2655" s="49">
        <v>744240.28</v>
      </c>
      <c r="L2655" s="49">
        <v>744240.28</v>
      </c>
    </row>
    <row r="2656" spans="1:12" ht="33" x14ac:dyDescent="0.2">
      <c r="A2656" s="113"/>
      <c r="B2656" s="113"/>
      <c r="C2656" s="113"/>
      <c r="D2656" s="8" t="s">
        <v>325</v>
      </c>
      <c r="E2656" s="7" t="s">
        <v>17</v>
      </c>
      <c r="F2656" s="9">
        <v>183716.37415039999</v>
      </c>
      <c r="G2656" s="9">
        <v>419052.55</v>
      </c>
      <c r="H2656" s="9">
        <f t="shared" si="125"/>
        <v>183716.37415039999</v>
      </c>
      <c r="I2656" s="28" t="e">
        <f>AVERAGE(#REF!,H2656)</f>
        <v>#REF!</v>
      </c>
      <c r="J2656" s="57">
        <v>132613.94864839999</v>
      </c>
      <c r="K2656" s="49">
        <v>183716.37415039999</v>
      </c>
      <c r="L2656" s="49">
        <v>183716.37415039999</v>
      </c>
    </row>
    <row r="2657" spans="1:12" ht="41.25" x14ac:dyDescent="0.2">
      <c r="A2657" s="113"/>
      <c r="B2657" s="113"/>
      <c r="C2657" s="113"/>
      <c r="D2657" s="8" t="s">
        <v>2092</v>
      </c>
      <c r="E2657" s="7" t="s">
        <v>17</v>
      </c>
      <c r="F2657" s="9">
        <v>238833.71482880003</v>
      </c>
      <c r="G2657" s="9">
        <v>609923.79</v>
      </c>
      <c r="H2657" s="9">
        <f t="shared" si="125"/>
        <v>238833.71482880003</v>
      </c>
      <c r="I2657" s="28" t="e">
        <f>AVERAGE(#REF!,H2657)</f>
        <v>#REF!</v>
      </c>
      <c r="J2657" s="57">
        <v>172399.88618480001</v>
      </c>
      <c r="K2657" s="49">
        <v>238833.71482880003</v>
      </c>
      <c r="L2657" s="49">
        <v>238833.71482880003</v>
      </c>
    </row>
    <row r="2658" spans="1:12" ht="16.5" customHeight="1" x14ac:dyDescent="0.2">
      <c r="A2658" s="113"/>
      <c r="B2658" s="113"/>
      <c r="C2658" s="113"/>
      <c r="D2658" s="86" t="s">
        <v>81</v>
      </c>
      <c r="E2658" s="87"/>
      <c r="F2658" s="87"/>
      <c r="G2658" s="87"/>
      <c r="H2658" s="87"/>
      <c r="I2658" s="87"/>
      <c r="J2658" s="87"/>
      <c r="K2658" s="87"/>
      <c r="L2658" s="88"/>
    </row>
    <row r="2659" spans="1:12" ht="33" x14ac:dyDescent="0.2">
      <c r="A2659" s="113"/>
      <c r="B2659" s="113"/>
      <c r="C2659" s="113"/>
      <c r="D2659" s="8" t="s">
        <v>1715</v>
      </c>
      <c r="E2659" s="77" t="s">
        <v>82</v>
      </c>
      <c r="F2659" s="79">
        <v>136262.08960000001</v>
      </c>
      <c r="G2659" s="79">
        <v>157308.48000000001</v>
      </c>
      <c r="H2659" s="79">
        <f>MIN(F2659,G2659)</f>
        <v>136262.08960000001</v>
      </c>
      <c r="I2659" s="136" t="e">
        <f>AVERAGE(#REF!,H2659)</f>
        <v>#REF!</v>
      </c>
      <c r="J2659" s="138">
        <v>98359.516600000003</v>
      </c>
      <c r="K2659" s="121">
        <v>136262.08960000001</v>
      </c>
      <c r="L2659" s="121">
        <v>136262.08960000001</v>
      </c>
    </row>
    <row r="2660" spans="1:12" ht="33" x14ac:dyDescent="0.2">
      <c r="A2660" s="113"/>
      <c r="B2660" s="113"/>
      <c r="C2660" s="113"/>
      <c r="D2660" s="8" t="s">
        <v>1976</v>
      </c>
      <c r="E2660" s="77"/>
      <c r="F2660" s="79">
        <v>0</v>
      </c>
      <c r="G2660" s="79"/>
      <c r="H2660" s="79">
        <v>0</v>
      </c>
      <c r="I2660" s="137"/>
      <c r="J2660" s="138">
        <v>0</v>
      </c>
      <c r="K2660" s="122"/>
      <c r="L2660" s="122"/>
    </row>
    <row r="2661" spans="1:12" ht="49.5" x14ac:dyDescent="0.2">
      <c r="A2661" s="113"/>
      <c r="B2661" s="113"/>
      <c r="C2661" s="113"/>
      <c r="D2661" s="8" t="s">
        <v>2093</v>
      </c>
      <c r="E2661" s="77"/>
      <c r="F2661" s="79">
        <v>0</v>
      </c>
      <c r="G2661" s="79"/>
      <c r="H2661" s="79">
        <v>0</v>
      </c>
      <c r="I2661" s="137"/>
      <c r="J2661" s="138">
        <v>0</v>
      </c>
      <c r="K2661" s="122"/>
      <c r="L2661" s="122"/>
    </row>
    <row r="2662" spans="1:12" ht="33" x14ac:dyDescent="0.2">
      <c r="A2662" s="113"/>
      <c r="B2662" s="113"/>
      <c r="C2662" s="113"/>
      <c r="D2662" s="8" t="s">
        <v>1979</v>
      </c>
      <c r="E2662" s="77"/>
      <c r="F2662" s="79">
        <v>0</v>
      </c>
      <c r="G2662" s="79"/>
      <c r="H2662" s="79">
        <v>0</v>
      </c>
      <c r="I2662" s="137"/>
      <c r="J2662" s="138">
        <v>0</v>
      </c>
      <c r="K2662" s="122"/>
      <c r="L2662" s="122"/>
    </row>
    <row r="2663" spans="1:12" ht="49.5" x14ac:dyDescent="0.2">
      <c r="A2663" s="113"/>
      <c r="B2663" s="113"/>
      <c r="C2663" s="113"/>
      <c r="D2663" s="8" t="s">
        <v>2094</v>
      </c>
      <c r="E2663" s="77"/>
      <c r="F2663" s="79">
        <v>0</v>
      </c>
      <c r="G2663" s="79"/>
      <c r="H2663" s="79">
        <v>0</v>
      </c>
      <c r="I2663" s="137"/>
      <c r="J2663" s="138">
        <v>0</v>
      </c>
      <c r="K2663" s="122"/>
      <c r="L2663" s="122"/>
    </row>
    <row r="2664" spans="1:12" ht="33" x14ac:dyDescent="0.2">
      <c r="A2664" s="113"/>
      <c r="B2664" s="113"/>
      <c r="C2664" s="113"/>
      <c r="D2664" s="8" t="s">
        <v>2095</v>
      </c>
      <c r="E2664" s="77"/>
      <c r="F2664" s="79">
        <v>0</v>
      </c>
      <c r="G2664" s="79"/>
      <c r="H2664" s="79">
        <v>0</v>
      </c>
      <c r="I2664" s="137"/>
      <c r="J2664" s="138">
        <v>0</v>
      </c>
      <c r="K2664" s="122"/>
      <c r="L2664" s="122"/>
    </row>
    <row r="2665" spans="1:12" ht="24.75" x14ac:dyDescent="0.2">
      <c r="A2665" s="114"/>
      <c r="B2665" s="114"/>
      <c r="C2665" s="114"/>
      <c r="D2665" s="8" t="s">
        <v>795</v>
      </c>
      <c r="E2665" s="77"/>
      <c r="F2665" s="79">
        <v>0</v>
      </c>
      <c r="G2665" s="79"/>
      <c r="H2665" s="79">
        <v>0</v>
      </c>
      <c r="I2665" s="137"/>
      <c r="J2665" s="138">
        <v>0</v>
      </c>
      <c r="K2665" s="123"/>
      <c r="L2665" s="123"/>
    </row>
    <row r="2666" spans="1:12" ht="36" customHeight="1" x14ac:dyDescent="0.2">
      <c r="A2666" s="112">
        <v>14</v>
      </c>
      <c r="B2666" s="112" t="s">
        <v>2096</v>
      </c>
      <c r="C2666" s="112" t="s">
        <v>2097</v>
      </c>
      <c r="D2666" s="86" t="s">
        <v>15</v>
      </c>
      <c r="E2666" s="87"/>
      <c r="F2666" s="87"/>
      <c r="G2666" s="87"/>
      <c r="H2666" s="87"/>
      <c r="I2666" s="87"/>
      <c r="J2666" s="87"/>
      <c r="K2666" s="87"/>
      <c r="L2666" s="88"/>
    </row>
    <row r="2667" spans="1:12" ht="16.5" x14ac:dyDescent="0.2">
      <c r="A2667" s="113"/>
      <c r="B2667" s="113"/>
      <c r="C2667" s="113"/>
      <c r="D2667" s="8" t="s">
        <v>2098</v>
      </c>
      <c r="E2667" s="7" t="s">
        <v>17</v>
      </c>
      <c r="F2667" s="9">
        <v>52000</v>
      </c>
      <c r="G2667" s="9">
        <v>41798.75</v>
      </c>
      <c r="H2667" s="9">
        <f>MIN(F2667,G2667)</f>
        <v>41798.75</v>
      </c>
      <c r="I2667" s="28" t="e">
        <f>AVERAGE(#REF!,H2667)</f>
        <v>#REF!</v>
      </c>
      <c r="J2667" s="57">
        <v>16444.542547600002</v>
      </c>
      <c r="K2667" s="49">
        <v>41798.75</v>
      </c>
      <c r="L2667" s="49">
        <v>41798.75</v>
      </c>
    </row>
    <row r="2668" spans="1:12" ht="41.25" x14ac:dyDescent="0.2">
      <c r="A2668" s="113"/>
      <c r="B2668" s="113"/>
      <c r="C2668" s="113"/>
      <c r="D2668" s="8" t="s">
        <v>2099</v>
      </c>
      <c r="E2668" s="7" t="s">
        <v>17</v>
      </c>
      <c r="F2668" s="9">
        <v>379697.68549440004</v>
      </c>
      <c r="G2668" s="9">
        <v>147560</v>
      </c>
      <c r="H2668" s="9">
        <f t="shared" ref="H2668:H2682" si="126">MIN(F2668,G2668)</f>
        <v>147560</v>
      </c>
      <c r="I2668" s="28" t="e">
        <f>AVERAGE(#REF!,H2668)</f>
        <v>#REF!</v>
      </c>
      <c r="J2668" s="57">
        <v>274081.2276474</v>
      </c>
      <c r="K2668" s="49">
        <v>147560</v>
      </c>
      <c r="L2668" s="49">
        <v>147560</v>
      </c>
    </row>
    <row r="2669" spans="1:12" ht="24.75" x14ac:dyDescent="0.2">
      <c r="A2669" s="113"/>
      <c r="B2669" s="113"/>
      <c r="C2669" s="113"/>
      <c r="D2669" s="8" t="s">
        <v>584</v>
      </c>
      <c r="E2669" s="7" t="s">
        <v>17</v>
      </c>
      <c r="F2669" s="9">
        <v>78978.046784000006</v>
      </c>
      <c r="G2669" s="9">
        <v>132344.66</v>
      </c>
      <c r="H2669" s="9">
        <f t="shared" si="126"/>
        <v>78978.046784000006</v>
      </c>
      <c r="I2669" s="28" t="e">
        <f>AVERAGE(#REF!,H2669)</f>
        <v>#REF!</v>
      </c>
      <c r="J2669" s="57">
        <v>57009.565363999995</v>
      </c>
      <c r="K2669" s="49">
        <v>78978.046784000006</v>
      </c>
      <c r="L2669" s="49">
        <v>78978.046784000006</v>
      </c>
    </row>
    <row r="2670" spans="1:12" ht="33" x14ac:dyDescent="0.2">
      <c r="A2670" s="113"/>
      <c r="B2670" s="113"/>
      <c r="C2670" s="113"/>
      <c r="D2670" s="8" t="s">
        <v>770</v>
      </c>
      <c r="E2670" s="7" t="s">
        <v>17</v>
      </c>
      <c r="F2670" s="9">
        <v>53157.055369599999</v>
      </c>
      <c r="G2670" s="9">
        <v>76781.179999999993</v>
      </c>
      <c r="H2670" s="9">
        <f t="shared" si="126"/>
        <v>53157.055369599999</v>
      </c>
      <c r="I2670" s="28">
        <f>H2670</f>
        <v>53157.055369599999</v>
      </c>
      <c r="J2670" s="57">
        <v>0</v>
      </c>
      <c r="K2670" s="49">
        <v>53157.055369599999</v>
      </c>
      <c r="L2670" s="49">
        <v>53157.055369599999</v>
      </c>
    </row>
    <row r="2671" spans="1:12" ht="24.75" x14ac:dyDescent="0.2">
      <c r="A2671" s="113"/>
      <c r="B2671" s="113"/>
      <c r="C2671" s="113"/>
      <c r="D2671" s="8" t="s">
        <v>2100</v>
      </c>
      <c r="E2671" s="7" t="s">
        <v>17</v>
      </c>
      <c r="F2671" s="9">
        <v>53157.055369599999</v>
      </c>
      <c r="G2671" s="9">
        <v>133566.79</v>
      </c>
      <c r="H2671" s="9">
        <f t="shared" si="126"/>
        <v>53157.055369599999</v>
      </c>
      <c r="I2671" s="28" t="e">
        <f>AVERAGE(#REF!,H2671)</f>
        <v>#REF!</v>
      </c>
      <c r="J2671" s="57">
        <v>38370.923896599998</v>
      </c>
      <c r="K2671" s="49">
        <v>53157.055369599999</v>
      </c>
      <c r="L2671" s="49">
        <v>53157.055369599999</v>
      </c>
    </row>
    <row r="2672" spans="1:12" ht="24.75" x14ac:dyDescent="0.2">
      <c r="A2672" s="113"/>
      <c r="B2672" s="113"/>
      <c r="C2672" s="113"/>
      <c r="D2672" s="8" t="s">
        <v>2101</v>
      </c>
      <c r="E2672" s="7" t="s">
        <v>17</v>
      </c>
      <c r="F2672" s="9">
        <v>27337.413084800002</v>
      </c>
      <c r="G2672" s="9">
        <v>309580.88</v>
      </c>
      <c r="H2672" s="9">
        <f t="shared" si="126"/>
        <v>27337.413084800002</v>
      </c>
      <c r="I2672" s="28" t="e">
        <f>AVERAGE(#REF!,H2672)</f>
        <v>#REF!</v>
      </c>
      <c r="J2672" s="57">
        <v>19733.256285800002</v>
      </c>
      <c r="K2672" s="49">
        <v>27337.413084800002</v>
      </c>
      <c r="L2672" s="49">
        <v>27337.413084800002</v>
      </c>
    </row>
    <row r="2673" spans="1:12" ht="16.5" x14ac:dyDescent="0.2">
      <c r="A2673" s="113"/>
      <c r="B2673" s="113"/>
      <c r="C2673" s="113"/>
      <c r="D2673" s="8" t="s">
        <v>2102</v>
      </c>
      <c r="E2673" s="7" t="s">
        <v>17</v>
      </c>
      <c r="F2673" s="9">
        <v>145803.1341312</v>
      </c>
      <c r="G2673" s="9">
        <v>858281.55</v>
      </c>
      <c r="H2673" s="9">
        <f t="shared" si="126"/>
        <v>145803.1341312</v>
      </c>
      <c r="I2673" s="28" t="e">
        <f>AVERAGE(#REF!,H2673)</f>
        <v>#REF!</v>
      </c>
      <c r="J2673" s="57">
        <v>105246.6304752</v>
      </c>
      <c r="K2673" s="49">
        <v>145803.1341312</v>
      </c>
      <c r="L2673" s="49">
        <v>145803.1341312</v>
      </c>
    </row>
    <row r="2674" spans="1:12" ht="16.5" x14ac:dyDescent="0.2">
      <c r="A2674" s="113"/>
      <c r="B2674" s="113"/>
      <c r="C2674" s="113"/>
      <c r="D2674" s="8" t="s">
        <v>2103</v>
      </c>
      <c r="E2674" s="7" t="s">
        <v>17</v>
      </c>
      <c r="F2674" s="9">
        <v>53157.055369599999</v>
      </c>
      <c r="G2674" s="9">
        <v>132344.66</v>
      </c>
      <c r="H2674" s="9">
        <f>MIN(F2674,G2674)</f>
        <v>53157.055369599999</v>
      </c>
      <c r="I2674" s="28">
        <f>H2674</f>
        <v>53157.055369599999</v>
      </c>
      <c r="J2674" s="57">
        <v>0</v>
      </c>
      <c r="K2674" s="49">
        <v>53157.055369599999</v>
      </c>
      <c r="L2674" s="49">
        <v>53157.055369599999</v>
      </c>
    </row>
    <row r="2675" spans="1:12" ht="16.5" x14ac:dyDescent="0.2">
      <c r="A2675" s="113"/>
      <c r="B2675" s="113"/>
      <c r="C2675" s="113"/>
      <c r="D2675" s="8" t="s">
        <v>2104</v>
      </c>
      <c r="E2675" s="7" t="s">
        <v>17</v>
      </c>
      <c r="F2675" s="9">
        <v>250600.82320000001</v>
      </c>
      <c r="G2675" s="9">
        <v>535648.75</v>
      </c>
      <c r="H2675" s="9">
        <f t="shared" si="126"/>
        <v>250600.82320000001</v>
      </c>
      <c r="I2675" s="28" t="e">
        <f>AVERAGE(#REF!,H2675)</f>
        <v>#REF!</v>
      </c>
      <c r="J2675" s="57">
        <v>180893.86345</v>
      </c>
      <c r="K2675" s="49">
        <v>250600.82320000001</v>
      </c>
      <c r="L2675" s="49">
        <v>250600.82320000001</v>
      </c>
    </row>
    <row r="2676" spans="1:12" ht="16.5" x14ac:dyDescent="0.2">
      <c r="A2676" s="113"/>
      <c r="B2676" s="113"/>
      <c r="C2676" s="113"/>
      <c r="D2676" s="8" t="s">
        <v>2105</v>
      </c>
      <c r="E2676" s="7" t="s">
        <v>17</v>
      </c>
      <c r="F2676" s="9">
        <v>18984.951731199999</v>
      </c>
      <c r="G2676" s="9">
        <v>101640.28</v>
      </c>
      <c r="H2676" s="9">
        <f t="shared" si="126"/>
        <v>18984.951731199999</v>
      </c>
      <c r="I2676" s="28" t="e">
        <f>AVERAGE(#REF!,H2676)</f>
        <v>#REF!</v>
      </c>
      <c r="J2676" s="57">
        <v>13704.1100752</v>
      </c>
      <c r="K2676" s="49">
        <v>18984.951731199999</v>
      </c>
      <c r="L2676" s="49">
        <v>18984.951731199999</v>
      </c>
    </row>
    <row r="2677" spans="1:12" ht="24.75" x14ac:dyDescent="0.2">
      <c r="A2677" s="113"/>
      <c r="B2677" s="113"/>
      <c r="C2677" s="113"/>
      <c r="D2677" s="8" t="s">
        <v>55</v>
      </c>
      <c r="E2677" s="7" t="s">
        <v>17</v>
      </c>
      <c r="F2677" s="9">
        <v>379697.68549440004</v>
      </c>
      <c r="G2677" s="9">
        <v>644094.64</v>
      </c>
      <c r="H2677" s="9">
        <f t="shared" si="126"/>
        <v>379697.68549440004</v>
      </c>
      <c r="I2677" s="28" t="e">
        <f>AVERAGE(#REF!,H2677)</f>
        <v>#REF!</v>
      </c>
      <c r="J2677" s="57">
        <v>274081.2276474</v>
      </c>
      <c r="K2677" s="49">
        <v>379697.68549440004</v>
      </c>
      <c r="L2677" s="49">
        <v>379697.68549440004</v>
      </c>
    </row>
    <row r="2678" spans="1:12" ht="33" x14ac:dyDescent="0.2">
      <c r="A2678" s="113"/>
      <c r="B2678" s="113"/>
      <c r="C2678" s="113"/>
      <c r="D2678" s="8" t="s">
        <v>2106</v>
      </c>
      <c r="E2678" s="7" t="s">
        <v>17</v>
      </c>
      <c r="F2678" s="9">
        <v>243007.92181120001</v>
      </c>
      <c r="G2678" s="9">
        <v>421440.88</v>
      </c>
      <c r="H2678" s="9">
        <f t="shared" si="126"/>
        <v>243007.92181120001</v>
      </c>
      <c r="I2678" s="28" t="e">
        <f>AVERAGE(#REF!,H2678)</f>
        <v>#REF!</v>
      </c>
      <c r="J2678" s="57">
        <v>175412.9985052</v>
      </c>
      <c r="K2678" s="49">
        <v>243007.92181120001</v>
      </c>
      <c r="L2678" s="49">
        <v>243007.92181120001</v>
      </c>
    </row>
    <row r="2679" spans="1:12" ht="33" x14ac:dyDescent="0.2">
      <c r="A2679" s="113"/>
      <c r="B2679" s="113"/>
      <c r="C2679" s="113"/>
      <c r="D2679" s="52" t="s">
        <v>2107</v>
      </c>
      <c r="E2679" s="7" t="s">
        <v>17</v>
      </c>
      <c r="F2679" s="9">
        <v>2753920</v>
      </c>
      <c r="G2679" s="9">
        <v>8479240.2799999993</v>
      </c>
      <c r="H2679" s="9">
        <f t="shared" si="126"/>
        <v>2753920</v>
      </c>
      <c r="I2679" s="28">
        <f>H2679</f>
        <v>2753920</v>
      </c>
      <c r="J2679" s="57">
        <v>0</v>
      </c>
      <c r="K2679" s="49">
        <v>2753920</v>
      </c>
      <c r="L2679" s="49">
        <v>2753920</v>
      </c>
    </row>
    <row r="2680" spans="1:12" ht="24.75" x14ac:dyDescent="0.2">
      <c r="A2680" s="113"/>
      <c r="B2680" s="113"/>
      <c r="C2680" s="113"/>
      <c r="D2680" s="52" t="s">
        <v>2108</v>
      </c>
      <c r="E2680" s="7" t="s">
        <v>17</v>
      </c>
      <c r="F2680" s="9">
        <v>1444560</v>
      </c>
      <c r="G2680" s="9">
        <v>302439.69</v>
      </c>
      <c r="H2680" s="9">
        <f t="shared" si="126"/>
        <v>302439.69</v>
      </c>
      <c r="I2680" s="28">
        <f t="shared" ref="I2680:I2682" si="127">H2680</f>
        <v>302439.69</v>
      </c>
      <c r="J2680" s="57">
        <v>0</v>
      </c>
      <c r="K2680" s="49">
        <v>302439.69</v>
      </c>
      <c r="L2680" s="49">
        <v>302439.69</v>
      </c>
    </row>
    <row r="2681" spans="1:12" ht="16.5" x14ac:dyDescent="0.2">
      <c r="A2681" s="113"/>
      <c r="B2681" s="113"/>
      <c r="C2681" s="113"/>
      <c r="D2681" s="52" t="s">
        <v>2109</v>
      </c>
      <c r="E2681" s="7" t="s">
        <v>17</v>
      </c>
      <c r="F2681" s="9">
        <v>101400</v>
      </c>
      <c r="G2681" s="9">
        <v>612328.78</v>
      </c>
      <c r="H2681" s="9">
        <f t="shared" si="126"/>
        <v>101400</v>
      </c>
      <c r="I2681" s="28">
        <f t="shared" si="127"/>
        <v>101400</v>
      </c>
      <c r="J2681" s="57">
        <v>0</v>
      </c>
      <c r="K2681" s="49">
        <v>101400</v>
      </c>
      <c r="L2681" s="49">
        <v>101400</v>
      </c>
    </row>
    <row r="2682" spans="1:12" ht="33" x14ac:dyDescent="0.2">
      <c r="A2682" s="113"/>
      <c r="B2682" s="113"/>
      <c r="C2682" s="113"/>
      <c r="D2682" s="52" t="s">
        <v>2110</v>
      </c>
      <c r="E2682" s="7" t="s">
        <v>17</v>
      </c>
      <c r="F2682" s="9">
        <v>463195.2</v>
      </c>
      <c r="G2682" s="9">
        <v>149226</v>
      </c>
      <c r="H2682" s="9">
        <f t="shared" si="126"/>
        <v>149226</v>
      </c>
      <c r="I2682" s="28">
        <f t="shared" si="127"/>
        <v>149226</v>
      </c>
      <c r="J2682" s="57">
        <v>0</v>
      </c>
      <c r="K2682" s="49">
        <v>149226</v>
      </c>
      <c r="L2682" s="49">
        <v>149226</v>
      </c>
    </row>
    <row r="2683" spans="1:12" ht="16.5" customHeight="1" x14ac:dyDescent="0.2">
      <c r="A2683" s="113"/>
      <c r="B2683" s="113"/>
      <c r="C2683" s="113"/>
      <c r="D2683" s="86" t="s">
        <v>81</v>
      </c>
      <c r="E2683" s="87"/>
      <c r="F2683" s="87"/>
      <c r="G2683" s="87"/>
      <c r="H2683" s="87"/>
      <c r="I2683" s="87"/>
      <c r="J2683" s="87"/>
      <c r="K2683" s="87"/>
      <c r="L2683" s="88"/>
    </row>
    <row r="2684" spans="1:12" ht="24.75" x14ac:dyDescent="0.2">
      <c r="A2684" s="113"/>
      <c r="B2684" s="113"/>
      <c r="C2684" s="113"/>
      <c r="D2684" s="8" t="s">
        <v>788</v>
      </c>
      <c r="E2684" s="77" t="s">
        <v>82</v>
      </c>
      <c r="F2684" s="79">
        <v>198662.08960000001</v>
      </c>
      <c r="G2684" s="79">
        <v>261757.16</v>
      </c>
      <c r="H2684" s="79">
        <f>MIN(F2684,G2684)</f>
        <v>198662.08960000001</v>
      </c>
      <c r="I2684" s="136" t="e">
        <f>AVERAGE(#REF!,H2684)</f>
        <v>#REF!</v>
      </c>
      <c r="J2684" s="138">
        <v>98359.516600000003</v>
      </c>
      <c r="K2684" s="121">
        <v>198662.08960000001</v>
      </c>
      <c r="L2684" s="121">
        <v>198662.08960000001</v>
      </c>
    </row>
    <row r="2685" spans="1:12" ht="24.75" x14ac:dyDescent="0.2">
      <c r="A2685" s="113"/>
      <c r="B2685" s="113"/>
      <c r="C2685" s="113"/>
      <c r="D2685" s="8" t="s">
        <v>405</v>
      </c>
      <c r="E2685" s="77"/>
      <c r="F2685" s="79"/>
      <c r="G2685" s="79"/>
      <c r="H2685" s="79"/>
      <c r="I2685" s="137"/>
      <c r="J2685" s="138"/>
      <c r="K2685" s="122"/>
      <c r="L2685" s="122"/>
    </row>
    <row r="2686" spans="1:12" ht="33" x14ac:dyDescent="0.2">
      <c r="A2686" s="113"/>
      <c r="B2686" s="113"/>
      <c r="C2686" s="113"/>
      <c r="D2686" s="8" t="s">
        <v>466</v>
      </c>
      <c r="E2686" s="77"/>
      <c r="F2686" s="79"/>
      <c r="G2686" s="79"/>
      <c r="H2686" s="79"/>
      <c r="I2686" s="137"/>
      <c r="J2686" s="138"/>
      <c r="K2686" s="122"/>
      <c r="L2686" s="122"/>
    </row>
    <row r="2687" spans="1:12" ht="33" x14ac:dyDescent="0.2">
      <c r="A2687" s="113"/>
      <c r="B2687" s="113"/>
      <c r="C2687" s="113"/>
      <c r="D2687" s="8" t="s">
        <v>1934</v>
      </c>
      <c r="E2687" s="77"/>
      <c r="F2687" s="79"/>
      <c r="G2687" s="79"/>
      <c r="H2687" s="79"/>
      <c r="I2687" s="137"/>
      <c r="J2687" s="138"/>
      <c r="K2687" s="122"/>
      <c r="L2687" s="122"/>
    </row>
    <row r="2688" spans="1:12" ht="24.75" x14ac:dyDescent="0.2">
      <c r="A2688" s="113"/>
      <c r="B2688" s="113"/>
      <c r="C2688" s="113"/>
      <c r="D2688" s="8" t="s">
        <v>1935</v>
      </c>
      <c r="E2688" s="77"/>
      <c r="F2688" s="79"/>
      <c r="G2688" s="79"/>
      <c r="H2688" s="79"/>
      <c r="I2688" s="137"/>
      <c r="J2688" s="138"/>
      <c r="K2688" s="122"/>
      <c r="L2688" s="122"/>
    </row>
    <row r="2689" spans="1:12" ht="16.5" x14ac:dyDescent="0.2">
      <c r="A2689" s="113"/>
      <c r="B2689" s="113"/>
      <c r="C2689" s="113"/>
      <c r="D2689" s="8" t="s">
        <v>468</v>
      </c>
      <c r="E2689" s="77"/>
      <c r="F2689" s="79"/>
      <c r="G2689" s="79"/>
      <c r="H2689" s="79"/>
      <c r="I2689" s="137"/>
      <c r="J2689" s="138"/>
      <c r="K2689" s="122"/>
      <c r="L2689" s="122"/>
    </row>
    <row r="2690" spans="1:12" ht="49.5" x14ac:dyDescent="0.2">
      <c r="A2690" s="113"/>
      <c r="B2690" s="113"/>
      <c r="C2690" s="113"/>
      <c r="D2690" s="8" t="s">
        <v>469</v>
      </c>
      <c r="E2690" s="77"/>
      <c r="F2690" s="79"/>
      <c r="G2690" s="79"/>
      <c r="H2690" s="79"/>
      <c r="I2690" s="137"/>
      <c r="J2690" s="138"/>
      <c r="K2690" s="122"/>
      <c r="L2690" s="122"/>
    </row>
    <row r="2691" spans="1:12" ht="24.75" x14ac:dyDescent="0.2">
      <c r="A2691" s="113"/>
      <c r="B2691" s="113"/>
      <c r="C2691" s="113"/>
      <c r="D2691" s="8" t="s">
        <v>470</v>
      </c>
      <c r="E2691" s="77"/>
      <c r="F2691" s="79"/>
      <c r="G2691" s="79"/>
      <c r="H2691" s="79"/>
      <c r="I2691" s="137"/>
      <c r="J2691" s="138"/>
      <c r="K2691" s="122"/>
      <c r="L2691" s="122"/>
    </row>
    <row r="2692" spans="1:12" ht="24.75" x14ac:dyDescent="0.2">
      <c r="A2692" s="113"/>
      <c r="B2692" s="113"/>
      <c r="C2692" s="113"/>
      <c r="D2692" s="8" t="s">
        <v>99</v>
      </c>
      <c r="E2692" s="77"/>
      <c r="F2692" s="79"/>
      <c r="G2692" s="79"/>
      <c r="H2692" s="79"/>
      <c r="I2692" s="137"/>
      <c r="J2692" s="138"/>
      <c r="K2692" s="122"/>
      <c r="L2692" s="122"/>
    </row>
    <row r="2693" spans="1:12" ht="24.75" x14ac:dyDescent="0.2">
      <c r="A2693" s="114"/>
      <c r="B2693" s="114"/>
      <c r="C2693" s="114"/>
      <c r="D2693" s="8" t="s">
        <v>1938</v>
      </c>
      <c r="E2693" s="77"/>
      <c r="F2693" s="79"/>
      <c r="G2693" s="79"/>
      <c r="H2693" s="79"/>
      <c r="I2693" s="137"/>
      <c r="J2693" s="138"/>
      <c r="K2693" s="123"/>
      <c r="L2693" s="123"/>
    </row>
    <row r="2694" spans="1:12" ht="29.25" customHeight="1" x14ac:dyDescent="0.2">
      <c r="A2694" s="112">
        <v>15</v>
      </c>
      <c r="B2694" s="112" t="s">
        <v>2111</v>
      </c>
      <c r="C2694" s="112" t="s">
        <v>2112</v>
      </c>
      <c r="D2694" s="86" t="s">
        <v>15</v>
      </c>
      <c r="E2694" s="87"/>
      <c r="F2694" s="87"/>
      <c r="G2694" s="87"/>
      <c r="H2694" s="87"/>
      <c r="I2694" s="87"/>
      <c r="J2694" s="87"/>
      <c r="K2694" s="87"/>
      <c r="L2694" s="88"/>
    </row>
    <row r="2695" spans="1:12" ht="24.75" x14ac:dyDescent="0.2">
      <c r="A2695" s="113"/>
      <c r="B2695" s="113"/>
      <c r="C2695" s="113"/>
      <c r="D2695" s="8" t="s">
        <v>2050</v>
      </c>
      <c r="E2695" s="7" t="s">
        <v>17</v>
      </c>
      <c r="F2695" s="9">
        <v>92560</v>
      </c>
      <c r="G2695" s="9">
        <v>767619.58</v>
      </c>
      <c r="H2695" s="9">
        <f>MIN(F2695,G2695)</f>
        <v>92560</v>
      </c>
      <c r="I2695" s="28">
        <f>H2695</f>
        <v>92560</v>
      </c>
      <c r="J2695" s="57">
        <v>0</v>
      </c>
      <c r="K2695" s="49">
        <v>92560</v>
      </c>
      <c r="L2695" s="49">
        <v>92560</v>
      </c>
    </row>
    <row r="2696" spans="1:12" ht="24.75" x14ac:dyDescent="0.2">
      <c r="A2696" s="113"/>
      <c r="B2696" s="113"/>
      <c r="C2696" s="113"/>
      <c r="D2696" s="8" t="s">
        <v>2113</v>
      </c>
      <c r="E2696" s="7" t="s">
        <v>17</v>
      </c>
      <c r="F2696" s="9">
        <v>535841.8980096</v>
      </c>
      <c r="G2696" s="9">
        <v>417981.55</v>
      </c>
      <c r="H2696" s="9">
        <f t="shared" ref="H2696:H2703" si="128">MIN(F2696,G2696)</f>
        <v>417981.55</v>
      </c>
      <c r="I2696" s="28">
        <f t="shared" ref="I2696:I2697" si="129">H2696</f>
        <v>417981.55</v>
      </c>
      <c r="J2696" s="57">
        <v>0</v>
      </c>
      <c r="K2696" s="49">
        <v>417981.55</v>
      </c>
      <c r="L2696" s="49">
        <v>417981.55</v>
      </c>
    </row>
    <row r="2697" spans="1:12" ht="33" x14ac:dyDescent="0.2">
      <c r="A2697" s="113"/>
      <c r="B2697" s="113"/>
      <c r="C2697" s="113"/>
      <c r="D2697" s="8" t="s">
        <v>1515</v>
      </c>
      <c r="E2697" s="7" t="s">
        <v>17</v>
      </c>
      <c r="F2697" s="9">
        <v>83200</v>
      </c>
      <c r="G2697" s="9">
        <v>76781.179999999993</v>
      </c>
      <c r="H2697" s="9">
        <f t="shared" si="128"/>
        <v>76781.179999999993</v>
      </c>
      <c r="I2697" s="28">
        <f t="shared" si="129"/>
        <v>76781.179999999993</v>
      </c>
      <c r="J2697" s="57">
        <v>0</v>
      </c>
      <c r="K2697" s="49">
        <v>76781.179999999993</v>
      </c>
      <c r="L2697" s="49">
        <v>76781.179999999993</v>
      </c>
    </row>
    <row r="2698" spans="1:12" ht="24.75" x14ac:dyDescent="0.2">
      <c r="A2698" s="113"/>
      <c r="B2698" s="113"/>
      <c r="C2698" s="113"/>
      <c r="D2698" s="8" t="s">
        <v>2114</v>
      </c>
      <c r="E2698" s="7" t="s">
        <v>17</v>
      </c>
      <c r="F2698" s="9">
        <v>137786.60604799999</v>
      </c>
      <c r="G2698" s="9">
        <v>2814419.58</v>
      </c>
      <c r="H2698" s="9">
        <f t="shared" si="128"/>
        <v>137786.60604799999</v>
      </c>
      <c r="I2698" s="28" t="e">
        <f>AVERAGE(#REF!,H2698)</f>
        <v>#REF!</v>
      </c>
      <c r="J2698" s="57">
        <v>99459.974558000002</v>
      </c>
      <c r="K2698" s="49">
        <v>137786.60604799999</v>
      </c>
      <c r="L2698" s="49">
        <v>137786.60604799999</v>
      </c>
    </row>
    <row r="2699" spans="1:12" ht="16.5" x14ac:dyDescent="0.2">
      <c r="A2699" s="113"/>
      <c r="B2699" s="113"/>
      <c r="C2699" s="113"/>
      <c r="D2699" s="8" t="s">
        <v>2115</v>
      </c>
      <c r="E2699" s="7" t="s">
        <v>17</v>
      </c>
      <c r="F2699" s="9">
        <v>18371.097763199999</v>
      </c>
      <c r="G2699" s="9">
        <v>132328</v>
      </c>
      <c r="H2699" s="9">
        <f t="shared" si="128"/>
        <v>18371.097763199999</v>
      </c>
      <c r="I2699" s="28">
        <f>H2699</f>
        <v>18371.097763199999</v>
      </c>
      <c r="J2699" s="57">
        <v>0</v>
      </c>
      <c r="K2699" s="49">
        <v>18371.097763199999</v>
      </c>
      <c r="L2699" s="49">
        <v>18371.097763199999</v>
      </c>
    </row>
    <row r="2700" spans="1:12" ht="11.25" customHeight="1" x14ac:dyDescent="0.2">
      <c r="A2700" s="113"/>
      <c r="B2700" s="113"/>
      <c r="C2700" s="113"/>
      <c r="D2700" s="8" t="s">
        <v>2116</v>
      </c>
      <c r="E2700" s="7" t="s">
        <v>17</v>
      </c>
      <c r="F2700" s="9">
        <v>48990.943164800003</v>
      </c>
      <c r="G2700" s="9">
        <v>53698.75</v>
      </c>
      <c r="H2700" s="9">
        <f t="shared" si="128"/>
        <v>48990.943164800003</v>
      </c>
      <c r="I2700" s="28">
        <f t="shared" ref="I2700:I2703" si="130">H2700</f>
        <v>48990.943164800003</v>
      </c>
      <c r="J2700" s="57">
        <v>0</v>
      </c>
      <c r="K2700" s="49">
        <v>48990.943164800003</v>
      </c>
      <c r="L2700" s="49">
        <v>48990.943164800003</v>
      </c>
    </row>
    <row r="2701" spans="1:12" ht="33" x14ac:dyDescent="0.2">
      <c r="A2701" s="113"/>
      <c r="B2701" s="113"/>
      <c r="C2701" s="113"/>
      <c r="D2701" s="8" t="s">
        <v>2117</v>
      </c>
      <c r="E2701" s="7" t="s">
        <v>17</v>
      </c>
      <c r="F2701" s="9">
        <v>234416</v>
      </c>
      <c r="G2701" s="9">
        <v>314279</v>
      </c>
      <c r="H2701" s="9">
        <f t="shared" si="128"/>
        <v>234416</v>
      </c>
      <c r="I2701" s="28">
        <f t="shared" si="130"/>
        <v>234416</v>
      </c>
      <c r="J2701" s="57">
        <v>0</v>
      </c>
      <c r="K2701" s="49">
        <v>234416</v>
      </c>
      <c r="L2701" s="49">
        <v>234416</v>
      </c>
    </row>
    <row r="2702" spans="1:12" ht="16.5" x14ac:dyDescent="0.2">
      <c r="A2702" s="113"/>
      <c r="B2702" s="113"/>
      <c r="C2702" s="113"/>
      <c r="D2702" s="8" t="s">
        <v>563</v>
      </c>
      <c r="E2702" s="7" t="s">
        <v>17</v>
      </c>
      <c r="F2702" s="9">
        <v>254800</v>
      </c>
      <c r="G2702" s="9">
        <v>535648.75</v>
      </c>
      <c r="H2702" s="9">
        <f t="shared" si="128"/>
        <v>254800</v>
      </c>
      <c r="I2702" s="28">
        <f t="shared" si="130"/>
        <v>254800</v>
      </c>
      <c r="J2702" s="57">
        <v>0</v>
      </c>
      <c r="K2702" s="49">
        <v>254800</v>
      </c>
      <c r="L2702" s="49">
        <v>254800</v>
      </c>
    </row>
    <row r="2703" spans="1:12" ht="24.75" x14ac:dyDescent="0.2">
      <c r="A2703" s="113"/>
      <c r="B2703" s="113"/>
      <c r="C2703" s="113"/>
      <c r="D2703" s="8" t="s">
        <v>2118</v>
      </c>
      <c r="E2703" s="7" t="s">
        <v>17</v>
      </c>
      <c r="F2703" s="9">
        <v>130000</v>
      </c>
      <c r="G2703" s="9">
        <v>53671.38</v>
      </c>
      <c r="H2703" s="9">
        <f t="shared" si="128"/>
        <v>53671.38</v>
      </c>
      <c r="I2703" s="28">
        <f t="shared" si="130"/>
        <v>53671.38</v>
      </c>
      <c r="J2703" s="57">
        <v>0</v>
      </c>
      <c r="K2703" s="49">
        <v>53671.38</v>
      </c>
      <c r="L2703" s="49">
        <v>53671.38</v>
      </c>
    </row>
    <row r="2704" spans="1:12" ht="16.5" customHeight="1" x14ac:dyDescent="0.2">
      <c r="A2704" s="113"/>
      <c r="B2704" s="113"/>
      <c r="C2704" s="113"/>
      <c r="D2704" s="86" t="s">
        <v>81</v>
      </c>
      <c r="E2704" s="87"/>
      <c r="F2704" s="87"/>
      <c r="G2704" s="87"/>
      <c r="H2704" s="87"/>
      <c r="I2704" s="87"/>
      <c r="J2704" s="87"/>
      <c r="K2704" s="87"/>
      <c r="L2704" s="88"/>
    </row>
    <row r="2705" spans="1:12" ht="24.75" x14ac:dyDescent="0.2">
      <c r="A2705" s="113"/>
      <c r="B2705" s="113"/>
      <c r="C2705" s="113"/>
      <c r="D2705" s="8" t="s">
        <v>405</v>
      </c>
      <c r="E2705" s="77" t="s">
        <v>82</v>
      </c>
      <c r="F2705" s="79">
        <v>136596.6737408</v>
      </c>
      <c r="G2705" s="79">
        <v>149703.19</v>
      </c>
      <c r="H2705" s="79">
        <f>MIN(F2705,G2705)</f>
        <v>136596.6737408</v>
      </c>
      <c r="I2705" s="136" t="e">
        <f>AVERAGE(#REF!,H2705)</f>
        <v>#REF!</v>
      </c>
      <c r="J2705" s="138">
        <v>98601.0330368</v>
      </c>
      <c r="K2705" s="121">
        <v>136596.6737408</v>
      </c>
      <c r="L2705" s="121">
        <v>136596.6737408</v>
      </c>
    </row>
    <row r="2706" spans="1:12" ht="24.75" x14ac:dyDescent="0.2">
      <c r="A2706" s="113"/>
      <c r="B2706" s="113"/>
      <c r="C2706" s="113"/>
      <c r="D2706" s="8" t="s">
        <v>764</v>
      </c>
      <c r="E2706" s="77"/>
      <c r="F2706" s="79">
        <v>0</v>
      </c>
      <c r="G2706" s="79"/>
      <c r="H2706" s="79">
        <v>0</v>
      </c>
      <c r="I2706" s="137"/>
      <c r="J2706" s="138">
        <v>0</v>
      </c>
      <c r="K2706" s="122"/>
      <c r="L2706" s="122"/>
    </row>
    <row r="2707" spans="1:12" ht="24.75" x14ac:dyDescent="0.2">
      <c r="A2707" s="113"/>
      <c r="B2707" s="113"/>
      <c r="C2707" s="113"/>
      <c r="D2707" s="8" t="s">
        <v>1622</v>
      </c>
      <c r="E2707" s="77"/>
      <c r="F2707" s="79">
        <v>0</v>
      </c>
      <c r="G2707" s="79"/>
      <c r="H2707" s="79">
        <v>0</v>
      </c>
      <c r="I2707" s="137"/>
      <c r="J2707" s="138">
        <v>0</v>
      </c>
      <c r="K2707" s="122"/>
      <c r="L2707" s="122"/>
    </row>
    <row r="2708" spans="1:12" ht="24.75" x14ac:dyDescent="0.2">
      <c r="A2708" s="113"/>
      <c r="B2708" s="113"/>
      <c r="C2708" s="113"/>
      <c r="D2708" s="8" t="s">
        <v>2119</v>
      </c>
      <c r="E2708" s="77"/>
      <c r="F2708" s="79">
        <v>0</v>
      </c>
      <c r="G2708" s="79"/>
      <c r="H2708" s="79">
        <v>0</v>
      </c>
      <c r="I2708" s="137"/>
      <c r="J2708" s="138"/>
      <c r="K2708" s="122"/>
      <c r="L2708" s="122"/>
    </row>
    <row r="2709" spans="1:12" ht="41.25" x14ac:dyDescent="0.2">
      <c r="A2709" s="113"/>
      <c r="B2709" s="113"/>
      <c r="C2709" s="113"/>
      <c r="D2709" s="8" t="s">
        <v>2060</v>
      </c>
      <c r="E2709" s="77"/>
      <c r="F2709" s="79">
        <v>0</v>
      </c>
      <c r="G2709" s="79"/>
      <c r="H2709" s="79">
        <v>0</v>
      </c>
      <c r="I2709" s="137"/>
      <c r="J2709" s="138">
        <v>0</v>
      </c>
      <c r="K2709" s="122"/>
      <c r="L2709" s="122"/>
    </row>
    <row r="2710" spans="1:12" ht="33" x14ac:dyDescent="0.2">
      <c r="A2710" s="114"/>
      <c r="B2710" s="114"/>
      <c r="C2710" s="114"/>
      <c r="D2710" s="8" t="s">
        <v>2120</v>
      </c>
      <c r="E2710" s="77"/>
      <c r="F2710" s="79">
        <v>0</v>
      </c>
      <c r="G2710" s="79"/>
      <c r="H2710" s="79">
        <v>0</v>
      </c>
      <c r="I2710" s="137"/>
      <c r="J2710" s="138">
        <v>0</v>
      </c>
      <c r="K2710" s="123"/>
      <c r="L2710" s="123"/>
    </row>
    <row r="2711" spans="1:12" ht="24" customHeight="1" x14ac:dyDescent="0.2">
      <c r="A2711" s="112">
        <v>16</v>
      </c>
      <c r="B2711" s="112" t="s">
        <v>2121</v>
      </c>
      <c r="C2711" s="112" t="s">
        <v>2112</v>
      </c>
      <c r="D2711" s="86" t="s">
        <v>15</v>
      </c>
      <c r="E2711" s="87"/>
      <c r="F2711" s="87"/>
      <c r="G2711" s="87"/>
      <c r="H2711" s="87"/>
      <c r="I2711" s="87"/>
      <c r="J2711" s="87"/>
      <c r="K2711" s="87"/>
      <c r="L2711" s="88"/>
    </row>
    <row r="2712" spans="1:12" ht="16.5" x14ac:dyDescent="0.2">
      <c r="A2712" s="113"/>
      <c r="B2712" s="113"/>
      <c r="C2712" s="113"/>
      <c r="D2712" s="8" t="s">
        <v>2122</v>
      </c>
      <c r="E2712" s="7" t="s">
        <v>17</v>
      </c>
      <c r="F2712" s="9">
        <v>137786.60604799999</v>
      </c>
      <c r="G2712" s="9">
        <v>2814419.58</v>
      </c>
      <c r="H2712" s="9">
        <f>MIN(F2712,G2712)</f>
        <v>137786.60604799999</v>
      </c>
      <c r="I2712" s="28" t="e">
        <f>AVERAGE(#REF!,H2712)</f>
        <v>#REF!</v>
      </c>
      <c r="J2712" s="57">
        <v>99459.974558000002</v>
      </c>
      <c r="K2712" s="49">
        <v>137786.60604799999</v>
      </c>
      <c r="L2712" s="49">
        <v>137786.60604799999</v>
      </c>
    </row>
    <row r="2713" spans="1:12" ht="24.75" x14ac:dyDescent="0.2">
      <c r="A2713" s="113"/>
      <c r="B2713" s="113"/>
      <c r="C2713" s="113"/>
      <c r="D2713" s="8" t="s">
        <v>2123</v>
      </c>
      <c r="E2713" s="7" t="s">
        <v>17</v>
      </c>
      <c r="F2713" s="9">
        <v>133195.51801920001</v>
      </c>
      <c r="G2713" s="9">
        <v>542788.75</v>
      </c>
      <c r="H2713" s="9">
        <f t="shared" ref="H2713:H2724" si="131">MIN(F2713,G2713)</f>
        <v>133195.51801920001</v>
      </c>
      <c r="I2713" s="28" t="e">
        <f>AVERAGE(#REF!,H2713)</f>
        <v>#REF!</v>
      </c>
      <c r="J2713" s="57">
        <v>96145.9405482</v>
      </c>
      <c r="K2713" s="49">
        <v>133195.51801920001</v>
      </c>
      <c r="L2713" s="49">
        <v>133195.51801920001</v>
      </c>
    </row>
    <row r="2714" spans="1:12" ht="16.5" x14ac:dyDescent="0.2">
      <c r="A2714" s="113"/>
      <c r="B2714" s="113"/>
      <c r="C2714" s="113"/>
      <c r="D2714" s="8" t="s">
        <v>2124</v>
      </c>
      <c r="E2714" s="7" t="s">
        <v>17</v>
      </c>
      <c r="F2714" s="9">
        <v>48990.943164800003</v>
      </c>
      <c r="G2714" s="9">
        <v>767619.58</v>
      </c>
      <c r="H2714" s="9">
        <f t="shared" si="131"/>
        <v>48990.943164800003</v>
      </c>
      <c r="I2714" s="28" t="e">
        <f>AVERAGE(#REF!,H2714)</f>
        <v>#REF!</v>
      </c>
      <c r="J2714" s="57">
        <v>35363.654715800003</v>
      </c>
      <c r="K2714" s="49">
        <v>48990.943164800003</v>
      </c>
      <c r="L2714" s="49">
        <v>48990.943164800003</v>
      </c>
    </row>
    <row r="2715" spans="1:12" ht="24.75" x14ac:dyDescent="0.2">
      <c r="A2715" s="113"/>
      <c r="B2715" s="113"/>
      <c r="C2715" s="113"/>
      <c r="D2715" s="8" t="s">
        <v>2125</v>
      </c>
      <c r="E2715" s="7" t="s">
        <v>17</v>
      </c>
      <c r="F2715" s="9">
        <v>352126.87298879999</v>
      </c>
      <c r="G2715" s="9">
        <v>172802.28</v>
      </c>
      <c r="H2715" s="9">
        <f t="shared" si="131"/>
        <v>172802.28</v>
      </c>
      <c r="I2715" s="28" t="e">
        <f>AVERAGE(#REF!,H2715)</f>
        <v>#REF!</v>
      </c>
      <c r="J2715" s="57">
        <v>254179.49416979999</v>
      </c>
      <c r="K2715" s="49">
        <v>172802.28</v>
      </c>
      <c r="L2715" s="49">
        <v>172802.28</v>
      </c>
    </row>
    <row r="2716" spans="1:12" ht="11.25" customHeight="1" x14ac:dyDescent="0.2">
      <c r="A2716" s="113"/>
      <c r="B2716" s="113"/>
      <c r="C2716" s="113"/>
      <c r="D2716" s="8" t="s">
        <v>2126</v>
      </c>
      <c r="E2716" s="7" t="s">
        <v>17</v>
      </c>
      <c r="F2716" s="9">
        <v>535841.8980096</v>
      </c>
      <c r="G2716" s="9">
        <v>381995.95</v>
      </c>
      <c r="H2716" s="9">
        <f t="shared" si="131"/>
        <v>381995.95</v>
      </c>
      <c r="I2716" s="28" t="e">
        <f>AVERAGE(#REF!,H2716)</f>
        <v>#REF!</v>
      </c>
      <c r="J2716" s="57">
        <v>386792.46896159998</v>
      </c>
      <c r="K2716" s="49">
        <v>381995.95</v>
      </c>
      <c r="L2716" s="49">
        <v>381995.95</v>
      </c>
    </row>
    <row r="2717" spans="1:12" x14ac:dyDescent="0.2">
      <c r="A2717" s="113"/>
      <c r="B2717" s="113"/>
      <c r="C2717" s="113"/>
      <c r="D2717" s="8" t="s">
        <v>2127</v>
      </c>
      <c r="E2717" s="7" t="s">
        <v>17</v>
      </c>
      <c r="F2717" s="9">
        <v>18371.097763199999</v>
      </c>
      <c r="G2717" s="9">
        <v>132381.54999999999</v>
      </c>
      <c r="H2717" s="9">
        <f t="shared" si="131"/>
        <v>18371.097763199999</v>
      </c>
      <c r="I2717" s="28" t="e">
        <f>AVERAGE(#REF!,H2717)</f>
        <v>#REF!</v>
      </c>
      <c r="J2717" s="57">
        <v>13261.005322199999</v>
      </c>
      <c r="K2717" s="49">
        <v>18371.097763199999</v>
      </c>
      <c r="L2717" s="49">
        <v>18371.097763199999</v>
      </c>
    </row>
    <row r="2718" spans="1:12" ht="24.75" x14ac:dyDescent="0.2">
      <c r="A2718" s="113"/>
      <c r="B2718" s="113"/>
      <c r="C2718" s="113"/>
      <c r="D2718" s="8" t="s">
        <v>2128</v>
      </c>
      <c r="E2718" s="7" t="s">
        <v>17</v>
      </c>
      <c r="F2718" s="9">
        <v>18371.097763199999</v>
      </c>
      <c r="G2718" s="9">
        <v>53698.75</v>
      </c>
      <c r="H2718" s="9">
        <f t="shared" si="131"/>
        <v>18371.097763199999</v>
      </c>
      <c r="I2718" s="28" t="e">
        <f>AVERAGE(#REF!,H2718)</f>
        <v>#REF!</v>
      </c>
      <c r="J2718" s="57">
        <v>13261.005322199999</v>
      </c>
      <c r="K2718" s="49">
        <v>18371.097763199999</v>
      </c>
      <c r="L2718" s="49">
        <v>18371.097763199999</v>
      </c>
    </row>
    <row r="2719" spans="1:12" ht="24.75" x14ac:dyDescent="0.2">
      <c r="A2719" s="113"/>
      <c r="B2719" s="113"/>
      <c r="C2719" s="113"/>
      <c r="D2719" s="8" t="s">
        <v>2129</v>
      </c>
      <c r="E2719" s="7" t="s">
        <v>17</v>
      </c>
      <c r="F2719" s="9">
        <v>14237.364668799999</v>
      </c>
      <c r="G2719" s="9">
        <v>67185.02</v>
      </c>
      <c r="H2719" s="9">
        <f t="shared" si="131"/>
        <v>14237.364668799999</v>
      </c>
      <c r="I2719" s="28" t="e">
        <f>AVERAGE(#REF!,H2719)</f>
        <v>#REF!</v>
      </c>
      <c r="J2719" s="57">
        <v>10277.108699799999</v>
      </c>
      <c r="K2719" s="49">
        <v>14237.364668799999</v>
      </c>
      <c r="L2719" s="49">
        <v>14237.364668799999</v>
      </c>
    </row>
    <row r="2720" spans="1:12" ht="24.75" x14ac:dyDescent="0.2">
      <c r="A2720" s="113"/>
      <c r="B2720" s="113"/>
      <c r="C2720" s="113"/>
      <c r="D2720" s="8" t="s">
        <v>2130</v>
      </c>
      <c r="E2720" s="7" t="s">
        <v>17</v>
      </c>
      <c r="F2720" s="9">
        <v>65832.127961599996</v>
      </c>
      <c r="G2720" s="9">
        <v>67133.850000000006</v>
      </c>
      <c r="H2720" s="9">
        <f t="shared" si="131"/>
        <v>65832.127961599996</v>
      </c>
      <c r="I2720" s="28" t="e">
        <f>AVERAGE(#REF!,H2720)</f>
        <v>#REF!</v>
      </c>
      <c r="J2720" s="57">
        <v>47520.306653599997</v>
      </c>
      <c r="K2720" s="49">
        <v>65832.127961599996</v>
      </c>
      <c r="L2720" s="49">
        <v>65832.127961599996</v>
      </c>
    </row>
    <row r="2721" spans="1:12" ht="24.75" x14ac:dyDescent="0.2">
      <c r="A2721" s="113"/>
      <c r="B2721" s="113"/>
      <c r="C2721" s="113"/>
      <c r="D2721" s="8" t="s">
        <v>2131</v>
      </c>
      <c r="E2721" s="7" t="s">
        <v>17</v>
      </c>
      <c r="F2721" s="9">
        <v>9493.8249951999987</v>
      </c>
      <c r="G2721" s="9">
        <v>101686.69</v>
      </c>
      <c r="H2721" s="9">
        <f t="shared" si="131"/>
        <v>9493.8249951999987</v>
      </c>
      <c r="I2721" s="28" t="e">
        <f>AVERAGE(#REF!,H2721)</f>
        <v>#REF!</v>
      </c>
      <c r="J2721" s="57">
        <v>6853.0288941999997</v>
      </c>
      <c r="K2721" s="49">
        <v>9493.8249951999987</v>
      </c>
      <c r="L2721" s="49">
        <v>9493.8249951999987</v>
      </c>
    </row>
    <row r="2722" spans="1:12" ht="16.5" x14ac:dyDescent="0.2">
      <c r="A2722" s="113"/>
      <c r="B2722" s="113"/>
      <c r="C2722" s="113"/>
      <c r="D2722" s="8" t="s">
        <v>2132</v>
      </c>
      <c r="E2722" s="7" t="s">
        <v>17</v>
      </c>
      <c r="F2722" s="9">
        <v>9603.1044927999992</v>
      </c>
      <c r="G2722" s="9">
        <v>42143.85</v>
      </c>
      <c r="H2722" s="9">
        <f t="shared" si="131"/>
        <v>9603.1044927999992</v>
      </c>
      <c r="I2722" s="28" t="e">
        <f>AVERAGE(#REF!,H2722)</f>
        <v>#REF!</v>
      </c>
      <c r="J2722" s="57">
        <v>6931.9112788000002</v>
      </c>
      <c r="K2722" s="49">
        <v>9603.1044927999992</v>
      </c>
      <c r="L2722" s="49">
        <v>9603.1044927999992</v>
      </c>
    </row>
    <row r="2723" spans="1:12" ht="16.5" x14ac:dyDescent="0.2">
      <c r="A2723" s="113"/>
      <c r="B2723" s="113"/>
      <c r="C2723" s="113"/>
      <c r="D2723" s="8" t="s">
        <v>2133</v>
      </c>
      <c r="E2723" s="7" t="s">
        <v>17</v>
      </c>
      <c r="F2723" s="9">
        <v>4746.2379327999997</v>
      </c>
      <c r="G2723" s="9">
        <v>21956.69</v>
      </c>
      <c r="H2723" s="9">
        <f t="shared" si="131"/>
        <v>4746.2379327999997</v>
      </c>
      <c r="I2723" s="28" t="e">
        <f>AVERAGE(#REF!,H2723)</f>
        <v>#REF!</v>
      </c>
      <c r="J2723" s="57">
        <v>3426.0275188000001</v>
      </c>
      <c r="K2723" s="49">
        <v>4746.2379327999997</v>
      </c>
      <c r="L2723" s="49">
        <v>4746.2379327999997</v>
      </c>
    </row>
    <row r="2724" spans="1:12" ht="24.75" x14ac:dyDescent="0.2">
      <c r="A2724" s="113"/>
      <c r="B2724" s="113"/>
      <c r="C2724" s="113"/>
      <c r="D2724" s="8" t="s">
        <v>2134</v>
      </c>
      <c r="E2724" s="7" t="s">
        <v>17</v>
      </c>
      <c r="F2724" s="9">
        <v>32263.085254399997</v>
      </c>
      <c r="G2724" s="9">
        <v>305133.84999999998</v>
      </c>
      <c r="H2724" s="9">
        <f t="shared" si="131"/>
        <v>32263.085254399997</v>
      </c>
      <c r="I2724" s="28" t="e">
        <f>AVERAGE(#REF!,H2724)</f>
        <v>#REF!</v>
      </c>
      <c r="J2724" s="57">
        <v>23288.8067324</v>
      </c>
      <c r="K2724" s="49">
        <v>32263.085254399997</v>
      </c>
      <c r="L2724" s="49">
        <v>32263.085254399997</v>
      </c>
    </row>
    <row r="2725" spans="1:12" ht="16.5" customHeight="1" x14ac:dyDescent="0.2">
      <c r="A2725" s="113"/>
      <c r="B2725" s="113"/>
      <c r="C2725" s="113"/>
      <c r="D2725" s="86" t="s">
        <v>81</v>
      </c>
      <c r="E2725" s="87"/>
      <c r="F2725" s="87"/>
      <c r="G2725" s="87"/>
      <c r="H2725" s="87"/>
      <c r="I2725" s="87"/>
      <c r="J2725" s="87"/>
      <c r="K2725" s="87"/>
      <c r="L2725" s="88"/>
    </row>
    <row r="2726" spans="1:12" ht="24.75" x14ac:dyDescent="0.2">
      <c r="A2726" s="113"/>
      <c r="B2726" s="113"/>
      <c r="C2726" s="113"/>
      <c r="D2726" s="8" t="s">
        <v>2135</v>
      </c>
      <c r="E2726" s="77" t="s">
        <v>82</v>
      </c>
      <c r="F2726" s="79">
        <v>136596.6737408</v>
      </c>
      <c r="G2726" s="79">
        <v>106838.2</v>
      </c>
      <c r="H2726" s="79">
        <f>MIN(F2726,G2726)</f>
        <v>106838.2</v>
      </c>
      <c r="I2726" s="136" t="e">
        <f>AVERAGE(#REF!,H2726)</f>
        <v>#REF!</v>
      </c>
      <c r="J2726" s="138">
        <v>98601.0330368</v>
      </c>
      <c r="K2726" s="121">
        <v>106838.2</v>
      </c>
      <c r="L2726" s="121">
        <v>106838.2</v>
      </c>
    </row>
    <row r="2727" spans="1:12" ht="41.25" x14ac:dyDescent="0.2">
      <c r="A2727" s="113"/>
      <c r="B2727" s="113"/>
      <c r="C2727" s="113"/>
      <c r="D2727" s="8" t="s">
        <v>2060</v>
      </c>
      <c r="E2727" s="77"/>
      <c r="F2727" s="79">
        <v>0</v>
      </c>
      <c r="G2727" s="79"/>
      <c r="H2727" s="79">
        <v>0</v>
      </c>
      <c r="I2727" s="137"/>
      <c r="J2727" s="138"/>
      <c r="K2727" s="122"/>
      <c r="L2727" s="122"/>
    </row>
    <row r="2728" spans="1:12" ht="24.75" x14ac:dyDescent="0.2">
      <c r="A2728" s="113"/>
      <c r="B2728" s="113"/>
      <c r="C2728" s="113"/>
      <c r="D2728" s="8" t="s">
        <v>2136</v>
      </c>
      <c r="E2728" s="77"/>
      <c r="F2728" s="79">
        <v>0</v>
      </c>
      <c r="G2728" s="79"/>
      <c r="H2728" s="79">
        <v>0</v>
      </c>
      <c r="I2728" s="137"/>
      <c r="J2728" s="138">
        <v>0</v>
      </c>
      <c r="K2728" s="122"/>
      <c r="L2728" s="122"/>
    </row>
    <row r="2729" spans="1:12" ht="33" x14ac:dyDescent="0.2">
      <c r="A2729" s="114"/>
      <c r="B2729" s="114"/>
      <c r="C2729" s="114"/>
      <c r="D2729" s="8" t="s">
        <v>1976</v>
      </c>
      <c r="E2729" s="77"/>
      <c r="F2729" s="79">
        <v>0</v>
      </c>
      <c r="G2729" s="79"/>
      <c r="H2729" s="79">
        <v>0</v>
      </c>
      <c r="I2729" s="137"/>
      <c r="J2729" s="138">
        <v>0</v>
      </c>
      <c r="K2729" s="123"/>
      <c r="L2729" s="123"/>
    </row>
    <row r="2730" spans="1:12" ht="16.5" customHeight="1" x14ac:dyDescent="0.2">
      <c r="A2730" s="112">
        <v>17</v>
      </c>
      <c r="B2730" s="112" t="s">
        <v>2137</v>
      </c>
      <c r="C2730" s="112" t="s">
        <v>2138</v>
      </c>
      <c r="D2730" s="86" t="s">
        <v>15</v>
      </c>
      <c r="E2730" s="87"/>
      <c r="F2730" s="87"/>
      <c r="G2730" s="87"/>
      <c r="H2730" s="87"/>
      <c r="I2730" s="87"/>
      <c r="J2730" s="87"/>
      <c r="K2730" s="87"/>
      <c r="L2730" s="88"/>
    </row>
    <row r="2731" spans="1:12" ht="24.75" x14ac:dyDescent="0.2">
      <c r="A2731" s="113"/>
      <c r="B2731" s="113"/>
      <c r="C2731" s="113"/>
      <c r="D2731" s="8" t="s">
        <v>2139</v>
      </c>
      <c r="E2731" s="7" t="s">
        <v>17</v>
      </c>
      <c r="F2731" s="9">
        <v>607108.31999999995</v>
      </c>
      <c r="G2731" s="9">
        <v>452372.55</v>
      </c>
      <c r="H2731" s="9">
        <f>MIN(F2731,G2731)</f>
        <v>452372.55</v>
      </c>
      <c r="I2731" s="28" t="e">
        <f>AVERAGE(#REF!,H2731)</f>
        <v>#REF!</v>
      </c>
      <c r="J2731" s="57">
        <v>438235.47</v>
      </c>
      <c r="K2731" s="49">
        <v>452372.55</v>
      </c>
      <c r="L2731" s="49">
        <v>452372.55</v>
      </c>
    </row>
    <row r="2732" spans="1:12" ht="33" x14ac:dyDescent="0.2">
      <c r="A2732" s="113"/>
      <c r="B2732" s="113"/>
      <c r="C2732" s="113"/>
      <c r="D2732" s="8" t="s">
        <v>2140</v>
      </c>
      <c r="E2732" s="7" t="s">
        <v>17</v>
      </c>
      <c r="F2732" s="9">
        <v>99511.799296000012</v>
      </c>
      <c r="G2732" s="9">
        <v>608394.64</v>
      </c>
      <c r="H2732" s="9">
        <f t="shared" ref="H2732:H2746" si="132">MIN(F2732,G2732)</f>
        <v>99511.799296000012</v>
      </c>
      <c r="I2732" s="28" t="e">
        <f>AVERAGE(#REF!,H2732)</f>
        <v>#REF!</v>
      </c>
      <c r="J2732" s="57">
        <v>71831.662815999996</v>
      </c>
      <c r="K2732" s="49">
        <v>99511.799296000012</v>
      </c>
      <c r="L2732" s="49">
        <v>99511.799296000012</v>
      </c>
    </row>
    <row r="2733" spans="1:12" ht="24.75" x14ac:dyDescent="0.2">
      <c r="A2733" s="113"/>
      <c r="B2733" s="113"/>
      <c r="C2733" s="113"/>
      <c r="D2733" s="8" t="s">
        <v>2141</v>
      </c>
      <c r="E2733" s="7" t="s">
        <v>17</v>
      </c>
      <c r="F2733" s="9">
        <v>146974.17862400002</v>
      </c>
      <c r="G2733" s="9">
        <v>542761.38</v>
      </c>
      <c r="H2733" s="9">
        <f t="shared" si="132"/>
        <v>146974.17862400002</v>
      </c>
      <c r="I2733" s="28" t="e">
        <f>AVERAGE(#REF!,H2733)</f>
        <v>#REF!</v>
      </c>
      <c r="J2733" s="57">
        <v>106091.938004</v>
      </c>
      <c r="K2733" s="49">
        <v>146974.17862400002</v>
      </c>
      <c r="L2733" s="49">
        <v>146974.17862400002</v>
      </c>
    </row>
    <row r="2734" spans="1:12" ht="24.75" x14ac:dyDescent="0.2">
      <c r="A2734" s="113"/>
      <c r="B2734" s="113"/>
      <c r="C2734" s="113"/>
      <c r="D2734" s="8" t="s">
        <v>1808</v>
      </c>
      <c r="E2734" s="7" t="s">
        <v>17</v>
      </c>
      <c r="F2734" s="9">
        <v>47219.536</v>
      </c>
      <c r="G2734" s="9">
        <v>71400</v>
      </c>
      <c r="H2734" s="9">
        <f t="shared" si="132"/>
        <v>47219.536</v>
      </c>
      <c r="I2734" s="28" t="e">
        <f>AVERAGE(#REF!,H2734)</f>
        <v>#REF!</v>
      </c>
      <c r="J2734" s="57">
        <v>34084.981</v>
      </c>
      <c r="K2734" s="49">
        <v>47219.536</v>
      </c>
      <c r="L2734" s="49">
        <v>47219.536</v>
      </c>
    </row>
    <row r="2735" spans="1:12" ht="11.25" customHeight="1" x14ac:dyDescent="0.2">
      <c r="A2735" s="113"/>
      <c r="B2735" s="113"/>
      <c r="C2735" s="113"/>
      <c r="D2735" s="8" t="s">
        <v>2142</v>
      </c>
      <c r="E2735" s="7" t="s">
        <v>17</v>
      </c>
      <c r="F2735" s="9">
        <v>38274.806751999997</v>
      </c>
      <c r="G2735" s="9">
        <v>235620</v>
      </c>
      <c r="H2735" s="9">
        <f t="shared" si="132"/>
        <v>38274.806751999997</v>
      </c>
      <c r="I2735" s="28" t="e">
        <f>AVERAGE(#REF!,H2735)</f>
        <v>#REF!</v>
      </c>
      <c r="J2735" s="57">
        <v>27628.311741999998</v>
      </c>
      <c r="K2735" s="49">
        <v>38274.806751999997</v>
      </c>
      <c r="L2735" s="49">
        <v>38274.806751999997</v>
      </c>
    </row>
    <row r="2736" spans="1:12" ht="24.75" x14ac:dyDescent="0.2">
      <c r="A2736" s="113"/>
      <c r="B2736" s="113"/>
      <c r="C2736" s="113"/>
      <c r="D2736" s="8" t="s">
        <v>2143</v>
      </c>
      <c r="E2736" s="7" t="s">
        <v>17</v>
      </c>
      <c r="F2736" s="9">
        <v>38274.806751999997</v>
      </c>
      <c r="G2736" s="9">
        <v>235684.26</v>
      </c>
      <c r="H2736" s="9">
        <f t="shared" si="132"/>
        <v>38274.806751999997</v>
      </c>
      <c r="I2736" s="28" t="e">
        <f>AVERAGE(#REF!,H2736)</f>
        <v>#REF!</v>
      </c>
      <c r="J2736" s="57">
        <v>27628.311741999998</v>
      </c>
      <c r="K2736" s="49">
        <v>38274.806751999997</v>
      </c>
      <c r="L2736" s="49">
        <v>38274.806751999997</v>
      </c>
    </row>
    <row r="2737" spans="1:12" ht="33" x14ac:dyDescent="0.2">
      <c r="A2737" s="113"/>
      <c r="B2737" s="113"/>
      <c r="C2737" s="113"/>
      <c r="D2737" s="8" t="s">
        <v>2144</v>
      </c>
      <c r="E2737" s="7" t="s">
        <v>17</v>
      </c>
      <c r="F2737" s="9">
        <v>85734.487820800015</v>
      </c>
      <c r="G2737" s="9">
        <v>214200</v>
      </c>
      <c r="H2737" s="9">
        <f t="shared" si="132"/>
        <v>85734.487820800015</v>
      </c>
      <c r="I2737" s="28" t="e">
        <f>AVERAGE(#REF!,H2737)</f>
        <v>#REF!</v>
      </c>
      <c r="J2737" s="57">
        <v>61886.639216800002</v>
      </c>
      <c r="K2737" s="49">
        <v>85734.487820800015</v>
      </c>
      <c r="L2737" s="49">
        <v>85734.487820800015</v>
      </c>
    </row>
    <row r="2738" spans="1:12" ht="33" x14ac:dyDescent="0.2">
      <c r="A2738" s="113"/>
      <c r="B2738" s="113"/>
      <c r="C2738" s="113"/>
      <c r="D2738" s="8" t="s">
        <v>2145</v>
      </c>
      <c r="E2738" s="7" t="s">
        <v>17</v>
      </c>
      <c r="F2738" s="9">
        <v>90391.683199999999</v>
      </c>
      <c r="G2738" s="9">
        <v>214200</v>
      </c>
      <c r="H2738" s="9">
        <f t="shared" si="132"/>
        <v>90391.683199999999</v>
      </c>
      <c r="I2738" s="28" t="e">
        <f>AVERAGE(#REF!,H2738)</f>
        <v>#REF!</v>
      </c>
      <c r="J2738" s="57">
        <v>65248.392199999995</v>
      </c>
      <c r="K2738" s="49">
        <v>90391.683199999999</v>
      </c>
      <c r="L2738" s="49">
        <v>90391.683199999999</v>
      </c>
    </row>
    <row r="2739" spans="1:12" ht="24.75" x14ac:dyDescent="0.2">
      <c r="A2739" s="113"/>
      <c r="B2739" s="113"/>
      <c r="C2739" s="113"/>
      <c r="D2739" s="8" t="s">
        <v>1463</v>
      </c>
      <c r="E2739" s="7" t="s">
        <v>17</v>
      </c>
      <c r="F2739" s="9">
        <v>8572.3694783999999</v>
      </c>
      <c r="G2739" s="9">
        <v>536933.94999999995</v>
      </c>
      <c r="H2739" s="9">
        <f t="shared" si="132"/>
        <v>8572.3694783999999</v>
      </c>
      <c r="I2739" s="28" t="e">
        <f>AVERAGE(#REF!,H2739)</f>
        <v>#REF!</v>
      </c>
      <c r="J2739" s="57">
        <v>6187.8848363999996</v>
      </c>
      <c r="K2739" s="49">
        <v>8572.3694783999999</v>
      </c>
      <c r="L2739" s="49">
        <v>8572.3694783999999</v>
      </c>
    </row>
    <row r="2740" spans="1:12" ht="33" x14ac:dyDescent="0.2">
      <c r="A2740" s="113"/>
      <c r="B2740" s="113"/>
      <c r="C2740" s="113"/>
      <c r="D2740" s="8" t="s">
        <v>2146</v>
      </c>
      <c r="E2740" s="7" t="s">
        <v>17</v>
      </c>
      <c r="F2740" s="9">
        <v>202369.44</v>
      </c>
      <c r="G2740" s="9">
        <v>166600</v>
      </c>
      <c r="H2740" s="9">
        <f t="shared" si="132"/>
        <v>166600</v>
      </c>
      <c r="I2740" s="28" t="e">
        <f>AVERAGE(#REF!,H2740)</f>
        <v>#REF!</v>
      </c>
      <c r="J2740" s="57">
        <v>146078.49</v>
      </c>
      <c r="K2740" s="49">
        <v>166600</v>
      </c>
      <c r="L2740" s="49">
        <v>166600</v>
      </c>
    </row>
    <row r="2741" spans="1:12" ht="33" x14ac:dyDescent="0.2">
      <c r="A2741" s="113"/>
      <c r="B2741" s="113"/>
      <c r="C2741" s="113"/>
      <c r="D2741" s="8" t="s">
        <v>2147</v>
      </c>
      <c r="E2741" s="7" t="s">
        <v>17</v>
      </c>
      <c r="F2741" s="9">
        <v>53583.380323199999</v>
      </c>
      <c r="G2741" s="9">
        <v>166600</v>
      </c>
      <c r="H2741" s="9">
        <f t="shared" si="132"/>
        <v>53583.380323199999</v>
      </c>
      <c r="I2741" s="28" t="e">
        <f>AVERAGE(#REF!,H2741)</f>
        <v>#REF!</v>
      </c>
      <c r="J2741" s="57">
        <v>38678.662582199999</v>
      </c>
      <c r="K2741" s="49">
        <v>53583.380323199999</v>
      </c>
      <c r="L2741" s="49">
        <v>53583.380323199999</v>
      </c>
    </row>
    <row r="2742" spans="1:12" ht="41.25" x14ac:dyDescent="0.2">
      <c r="A2742" s="113"/>
      <c r="B2742" s="113"/>
      <c r="C2742" s="113"/>
      <c r="D2742" s="8" t="s">
        <v>2148</v>
      </c>
      <c r="E2742" s="7" t="s">
        <v>17</v>
      </c>
      <c r="F2742" s="9">
        <v>134912.95999999999</v>
      </c>
      <c r="G2742" s="9">
        <v>333372.55</v>
      </c>
      <c r="H2742" s="9">
        <f t="shared" si="132"/>
        <v>134912.95999999999</v>
      </c>
      <c r="I2742" s="28" t="e">
        <f>AVERAGE(#REF!,H2742)</f>
        <v>#REF!</v>
      </c>
      <c r="J2742" s="57">
        <v>97385.66</v>
      </c>
      <c r="K2742" s="49">
        <v>134912.95999999999</v>
      </c>
      <c r="L2742" s="49">
        <v>134912.95999999999</v>
      </c>
    </row>
    <row r="2743" spans="1:12" ht="41.25" x14ac:dyDescent="0.2">
      <c r="A2743" s="113"/>
      <c r="B2743" s="113"/>
      <c r="C2743" s="113"/>
      <c r="D2743" s="8" t="s">
        <v>2149</v>
      </c>
      <c r="E2743" s="7" t="s">
        <v>17</v>
      </c>
      <c r="F2743" s="9">
        <v>13491.296</v>
      </c>
      <c r="G2743" s="9">
        <v>333372.55</v>
      </c>
      <c r="H2743" s="9">
        <f t="shared" si="132"/>
        <v>13491.296</v>
      </c>
      <c r="I2743" s="28" t="e">
        <f>AVERAGE(#REF!,H2743)</f>
        <v>#REF!</v>
      </c>
      <c r="J2743" s="57">
        <v>9738.5660000000007</v>
      </c>
      <c r="K2743" s="49">
        <v>13491.296</v>
      </c>
      <c r="L2743" s="49">
        <v>13491.296</v>
      </c>
    </row>
    <row r="2744" spans="1:12" ht="41.25" x14ac:dyDescent="0.2">
      <c r="A2744" s="113"/>
      <c r="B2744" s="113"/>
      <c r="C2744" s="113"/>
      <c r="D2744" s="8" t="s">
        <v>2150</v>
      </c>
      <c r="E2744" s="7" t="s">
        <v>17</v>
      </c>
      <c r="F2744" s="9">
        <v>60710.832000000002</v>
      </c>
      <c r="G2744" s="9">
        <v>142983.26</v>
      </c>
      <c r="H2744" s="9">
        <f t="shared" si="132"/>
        <v>60710.832000000002</v>
      </c>
      <c r="I2744" s="28" t="e">
        <f>AVERAGE(#REF!,H2744)</f>
        <v>#REF!</v>
      </c>
      <c r="J2744" s="57">
        <v>43823.546999999999</v>
      </c>
      <c r="K2744" s="49">
        <v>60710.832000000002</v>
      </c>
      <c r="L2744" s="49">
        <v>60710.832000000002</v>
      </c>
    </row>
    <row r="2745" spans="1:12" ht="41.25" x14ac:dyDescent="0.2">
      <c r="A2745" s="113"/>
      <c r="B2745" s="113"/>
      <c r="C2745" s="113"/>
      <c r="D2745" s="8" t="s">
        <v>2151</v>
      </c>
      <c r="E2745" s="7" t="s">
        <v>17</v>
      </c>
      <c r="F2745" s="9">
        <v>134531.15632320003</v>
      </c>
      <c r="G2745" s="9">
        <v>380800</v>
      </c>
      <c r="H2745" s="9">
        <f t="shared" si="132"/>
        <v>134531.15632320003</v>
      </c>
      <c r="I2745" s="28" t="e">
        <f>AVERAGE(#REF!,H2745)</f>
        <v>#REF!</v>
      </c>
      <c r="J2745" s="57">
        <v>97110.058582199999</v>
      </c>
      <c r="K2745" s="49">
        <v>134531.15632320003</v>
      </c>
      <c r="L2745" s="49">
        <v>134531.15632320003</v>
      </c>
    </row>
    <row r="2746" spans="1:12" ht="33" x14ac:dyDescent="0.2">
      <c r="A2746" s="113"/>
      <c r="B2746" s="113"/>
      <c r="C2746" s="113"/>
      <c r="D2746" s="8" t="s">
        <v>2152</v>
      </c>
      <c r="E2746" s="7" t="s">
        <v>17</v>
      </c>
      <c r="F2746" s="9">
        <v>36456.180051199997</v>
      </c>
      <c r="G2746" s="9">
        <v>172804.66</v>
      </c>
      <c r="H2746" s="9">
        <f t="shared" si="132"/>
        <v>36456.180051199997</v>
      </c>
      <c r="I2746" s="28" t="e">
        <f>AVERAGE(#REF!,H2746)</f>
        <v>#REF!</v>
      </c>
      <c r="J2746" s="57">
        <v>26315.553045200002</v>
      </c>
      <c r="K2746" s="49">
        <v>36456.180051199997</v>
      </c>
      <c r="L2746" s="49">
        <v>36456.180051199997</v>
      </c>
    </row>
    <row r="2747" spans="1:12" ht="16.5" customHeight="1" x14ac:dyDescent="0.2">
      <c r="A2747" s="113"/>
      <c r="B2747" s="113"/>
      <c r="C2747" s="113"/>
      <c r="D2747" s="86" t="s">
        <v>81</v>
      </c>
      <c r="E2747" s="87"/>
      <c r="F2747" s="87"/>
      <c r="G2747" s="87"/>
      <c r="H2747" s="87"/>
      <c r="I2747" s="87"/>
      <c r="J2747" s="87"/>
      <c r="K2747" s="87"/>
      <c r="L2747" s="88"/>
    </row>
    <row r="2748" spans="1:12" ht="24.75" x14ac:dyDescent="0.2">
      <c r="A2748" s="113"/>
      <c r="B2748" s="113"/>
      <c r="C2748" s="113"/>
      <c r="D2748" s="8" t="s">
        <v>2153</v>
      </c>
      <c r="E2748" s="77" t="s">
        <v>82</v>
      </c>
      <c r="F2748" s="79">
        <v>269825.91999999998</v>
      </c>
      <c r="G2748" s="79">
        <v>208651.03</v>
      </c>
      <c r="H2748" s="79">
        <f>MIN(F2748,G2748)</f>
        <v>208651.03</v>
      </c>
      <c r="I2748" s="136" t="e">
        <f>AVERAGE(#REF!,H2748)</f>
        <v>#REF!</v>
      </c>
      <c r="J2748" s="138">
        <v>194771.32</v>
      </c>
      <c r="K2748" s="121">
        <v>208651.03</v>
      </c>
      <c r="L2748" s="121">
        <v>208651.03</v>
      </c>
    </row>
    <row r="2749" spans="1:12" ht="49.5" x14ac:dyDescent="0.2">
      <c r="A2749" s="113"/>
      <c r="B2749" s="113"/>
      <c r="C2749" s="113"/>
      <c r="D2749" s="8" t="s">
        <v>2154</v>
      </c>
      <c r="E2749" s="77"/>
      <c r="F2749" s="79">
        <v>0</v>
      </c>
      <c r="G2749" s="79"/>
      <c r="H2749" s="79">
        <v>0</v>
      </c>
      <c r="I2749" s="137"/>
      <c r="J2749" s="138">
        <v>0</v>
      </c>
      <c r="K2749" s="122"/>
      <c r="L2749" s="122"/>
    </row>
    <row r="2750" spans="1:12" ht="33" x14ac:dyDescent="0.2">
      <c r="A2750" s="113"/>
      <c r="B2750" s="113"/>
      <c r="C2750" s="113"/>
      <c r="D2750" s="8" t="s">
        <v>2155</v>
      </c>
      <c r="E2750" s="77"/>
      <c r="F2750" s="79">
        <v>0</v>
      </c>
      <c r="G2750" s="79"/>
      <c r="H2750" s="79">
        <v>0</v>
      </c>
      <c r="I2750" s="137"/>
      <c r="J2750" s="138">
        <v>0</v>
      </c>
      <c r="K2750" s="122"/>
      <c r="L2750" s="122"/>
    </row>
    <row r="2751" spans="1:12" ht="33" x14ac:dyDescent="0.2">
      <c r="A2751" s="113"/>
      <c r="B2751" s="113"/>
      <c r="C2751" s="113"/>
      <c r="D2751" s="8" t="s">
        <v>2156</v>
      </c>
      <c r="E2751" s="77"/>
      <c r="F2751" s="79">
        <v>0</v>
      </c>
      <c r="G2751" s="79"/>
      <c r="H2751" s="79">
        <v>0</v>
      </c>
      <c r="I2751" s="137"/>
      <c r="J2751" s="138">
        <v>0</v>
      </c>
      <c r="K2751" s="122"/>
      <c r="L2751" s="122"/>
    </row>
    <row r="2752" spans="1:12" ht="24.75" x14ac:dyDescent="0.2">
      <c r="A2752" s="113"/>
      <c r="B2752" s="113"/>
      <c r="C2752" s="113"/>
      <c r="D2752" s="8" t="s">
        <v>2157</v>
      </c>
      <c r="E2752" s="77"/>
      <c r="F2752" s="79">
        <v>0</v>
      </c>
      <c r="G2752" s="79"/>
      <c r="H2752" s="79">
        <v>0</v>
      </c>
      <c r="I2752" s="137"/>
      <c r="J2752" s="138"/>
      <c r="K2752" s="122"/>
      <c r="L2752" s="122"/>
    </row>
    <row r="2753" spans="1:12" ht="33" x14ac:dyDescent="0.2">
      <c r="A2753" s="113"/>
      <c r="B2753" s="113"/>
      <c r="C2753" s="113"/>
      <c r="D2753" s="8" t="s">
        <v>2158</v>
      </c>
      <c r="E2753" s="77"/>
      <c r="F2753" s="79">
        <v>0</v>
      </c>
      <c r="G2753" s="79"/>
      <c r="H2753" s="79">
        <v>0</v>
      </c>
      <c r="I2753" s="137"/>
      <c r="J2753" s="138">
        <v>0</v>
      </c>
      <c r="K2753" s="122"/>
      <c r="L2753" s="122"/>
    </row>
    <row r="2754" spans="1:12" ht="49.5" x14ac:dyDescent="0.2">
      <c r="A2754" s="113"/>
      <c r="B2754" s="113"/>
      <c r="C2754" s="113"/>
      <c r="D2754" s="8" t="s">
        <v>2159</v>
      </c>
      <c r="E2754" s="77"/>
      <c r="F2754" s="79">
        <v>0</v>
      </c>
      <c r="G2754" s="79"/>
      <c r="H2754" s="79">
        <v>0</v>
      </c>
      <c r="I2754" s="137"/>
      <c r="J2754" s="138">
        <v>0</v>
      </c>
      <c r="K2754" s="122"/>
      <c r="L2754" s="122"/>
    </row>
    <row r="2755" spans="1:12" ht="24.75" x14ac:dyDescent="0.2">
      <c r="A2755" s="114"/>
      <c r="B2755" s="114"/>
      <c r="C2755" s="114"/>
      <c r="D2755" s="8" t="s">
        <v>2160</v>
      </c>
      <c r="E2755" s="77"/>
      <c r="F2755" s="79">
        <v>0</v>
      </c>
      <c r="G2755" s="79"/>
      <c r="H2755" s="79">
        <v>0</v>
      </c>
      <c r="I2755" s="137"/>
      <c r="J2755" s="138">
        <v>0</v>
      </c>
      <c r="K2755" s="123"/>
      <c r="L2755" s="123"/>
    </row>
    <row r="2756" spans="1:12" ht="15" customHeight="1" x14ac:dyDescent="0.2">
      <c r="A2756" s="112">
        <v>18</v>
      </c>
      <c r="B2756" s="112" t="s">
        <v>2161</v>
      </c>
      <c r="C2756" s="112" t="s">
        <v>2162</v>
      </c>
      <c r="D2756" s="86" t="s">
        <v>15</v>
      </c>
      <c r="E2756" s="87"/>
      <c r="F2756" s="87"/>
      <c r="G2756" s="87"/>
      <c r="H2756" s="87"/>
      <c r="I2756" s="87"/>
      <c r="J2756" s="87"/>
      <c r="K2756" s="87"/>
      <c r="L2756" s="88"/>
    </row>
    <row r="2757" spans="1:12" ht="24.75" x14ac:dyDescent="0.2">
      <c r="A2757" s="113"/>
      <c r="B2757" s="113"/>
      <c r="C2757" s="113"/>
      <c r="D2757" s="8" t="s">
        <v>2163</v>
      </c>
      <c r="E2757" s="7" t="s">
        <v>17</v>
      </c>
      <c r="F2757" s="9">
        <v>87693.423999999999</v>
      </c>
      <c r="G2757" s="9">
        <v>340951.66000000003</v>
      </c>
      <c r="H2757" s="9">
        <f>MIN(F2757,G2757)</f>
        <v>87693.423999999999</v>
      </c>
      <c r="I2757" s="28" t="e">
        <f>AVERAGE(#REF!,H2757)</f>
        <v>#REF!</v>
      </c>
      <c r="J2757" s="57">
        <v>63300.678999999996</v>
      </c>
      <c r="K2757" s="49">
        <v>87693.423999999999</v>
      </c>
      <c r="L2757" s="49">
        <v>87693.423999999999</v>
      </c>
    </row>
    <row r="2758" spans="1:12" ht="24.75" x14ac:dyDescent="0.2">
      <c r="A2758" s="113"/>
      <c r="B2758" s="113"/>
      <c r="C2758" s="113"/>
      <c r="D2758" s="8" t="s">
        <v>2164</v>
      </c>
      <c r="E2758" s="7" t="s">
        <v>17</v>
      </c>
      <c r="F2758" s="9">
        <v>47219.536</v>
      </c>
      <c r="G2758" s="9">
        <v>2314619.58</v>
      </c>
      <c r="H2758" s="9">
        <f t="shared" ref="H2758:H2760" si="133">MIN(F2758,G2758)</f>
        <v>47219.536</v>
      </c>
      <c r="I2758" s="28" t="e">
        <f>AVERAGE(#REF!,H2758)</f>
        <v>#REF!</v>
      </c>
      <c r="J2758" s="57">
        <v>34084.981</v>
      </c>
      <c r="K2758" s="49">
        <v>47219.536</v>
      </c>
      <c r="L2758" s="49">
        <v>47219.536</v>
      </c>
    </row>
    <row r="2759" spans="1:12" ht="33" x14ac:dyDescent="0.2">
      <c r="A2759" s="113"/>
      <c r="B2759" s="113"/>
      <c r="C2759" s="113"/>
      <c r="D2759" s="8" t="s">
        <v>2165</v>
      </c>
      <c r="E2759" s="7" t="s">
        <v>17</v>
      </c>
      <c r="F2759" s="9">
        <v>94439.072</v>
      </c>
      <c r="G2759" s="9">
        <v>286790</v>
      </c>
      <c r="H2759" s="9">
        <f t="shared" si="133"/>
        <v>94439.072</v>
      </c>
      <c r="I2759" s="28" t="e">
        <f>AVERAGE(#REF!,H2759)</f>
        <v>#REF!</v>
      </c>
      <c r="J2759" s="57">
        <v>68169.962</v>
      </c>
      <c r="K2759" s="49">
        <v>94439.072</v>
      </c>
      <c r="L2759" s="49">
        <v>94439.072</v>
      </c>
    </row>
    <row r="2760" spans="1:12" ht="24.75" x14ac:dyDescent="0.2">
      <c r="A2760" s="113"/>
      <c r="B2760" s="113"/>
      <c r="C2760" s="113"/>
      <c r="D2760" s="8" t="s">
        <v>2166</v>
      </c>
      <c r="E2760" s="7" t="s">
        <v>17</v>
      </c>
      <c r="F2760" s="9">
        <v>47219.536</v>
      </c>
      <c r="G2760" s="9">
        <v>54482.96</v>
      </c>
      <c r="H2760" s="9">
        <f t="shared" si="133"/>
        <v>47219.536</v>
      </c>
      <c r="I2760" s="28" t="e">
        <f>AVERAGE(#REF!,H2760)</f>
        <v>#REF!</v>
      </c>
      <c r="J2760" s="57">
        <v>34084.981</v>
      </c>
      <c r="K2760" s="49">
        <v>47219.536</v>
      </c>
      <c r="L2760" s="49">
        <v>47219.536</v>
      </c>
    </row>
    <row r="2761" spans="1:12" ht="16.5" customHeight="1" x14ac:dyDescent="0.2">
      <c r="A2761" s="113"/>
      <c r="B2761" s="113"/>
      <c r="C2761" s="113"/>
      <c r="D2761" s="86" t="s">
        <v>81</v>
      </c>
      <c r="E2761" s="87"/>
      <c r="F2761" s="87"/>
      <c r="G2761" s="87"/>
      <c r="H2761" s="87"/>
      <c r="I2761" s="87"/>
      <c r="J2761" s="87"/>
      <c r="K2761" s="87"/>
      <c r="L2761" s="88"/>
    </row>
    <row r="2762" spans="1:12" ht="16.5" x14ac:dyDescent="0.2">
      <c r="A2762" s="113"/>
      <c r="B2762" s="113"/>
      <c r="C2762" s="113"/>
      <c r="D2762" s="8" t="s">
        <v>468</v>
      </c>
      <c r="E2762" s="77" t="s">
        <v>82</v>
      </c>
      <c r="F2762" s="79">
        <v>161895.552</v>
      </c>
      <c r="G2762" s="78">
        <v>169855.84</v>
      </c>
      <c r="H2762" s="79">
        <f>MIN(F2762,G2762)</f>
        <v>161895.552</v>
      </c>
      <c r="I2762" s="136" t="e">
        <f>AVERAGE(#REF!,H2762)</f>
        <v>#REF!</v>
      </c>
      <c r="J2762" s="138">
        <v>116862.792</v>
      </c>
      <c r="K2762" s="121">
        <v>161895.552</v>
      </c>
      <c r="L2762" s="121">
        <v>161895.552</v>
      </c>
    </row>
    <row r="2763" spans="1:12" ht="24.75" x14ac:dyDescent="0.2">
      <c r="A2763" s="113"/>
      <c r="B2763" s="113"/>
      <c r="C2763" s="113"/>
      <c r="D2763" s="8" t="s">
        <v>2167</v>
      </c>
      <c r="E2763" s="77"/>
      <c r="F2763" s="79">
        <v>0</v>
      </c>
      <c r="G2763" s="78"/>
      <c r="H2763" s="79">
        <v>0</v>
      </c>
      <c r="I2763" s="137"/>
      <c r="J2763" s="138">
        <v>0</v>
      </c>
      <c r="K2763" s="122"/>
      <c r="L2763" s="122"/>
    </row>
    <row r="2764" spans="1:12" ht="24.75" x14ac:dyDescent="0.2">
      <c r="A2764" s="113"/>
      <c r="B2764" s="113"/>
      <c r="C2764" s="113"/>
      <c r="D2764" s="8" t="s">
        <v>405</v>
      </c>
      <c r="E2764" s="77"/>
      <c r="F2764" s="79">
        <v>0</v>
      </c>
      <c r="G2764" s="78"/>
      <c r="H2764" s="79">
        <v>0</v>
      </c>
      <c r="I2764" s="137"/>
      <c r="J2764" s="138">
        <v>0</v>
      </c>
      <c r="K2764" s="122"/>
      <c r="L2764" s="122"/>
    </row>
    <row r="2765" spans="1:12" ht="24.75" x14ac:dyDescent="0.2">
      <c r="A2765" s="113"/>
      <c r="B2765" s="113"/>
      <c r="C2765" s="113"/>
      <c r="D2765" s="8" t="s">
        <v>2168</v>
      </c>
      <c r="E2765" s="77"/>
      <c r="F2765" s="79">
        <v>0</v>
      </c>
      <c r="G2765" s="78"/>
      <c r="H2765" s="79">
        <v>0</v>
      </c>
      <c r="I2765" s="137"/>
      <c r="J2765" s="138">
        <v>0</v>
      </c>
      <c r="K2765" s="122"/>
      <c r="L2765" s="122"/>
    </row>
    <row r="2766" spans="1:12" ht="33" x14ac:dyDescent="0.2">
      <c r="A2766" s="113"/>
      <c r="B2766" s="113"/>
      <c r="C2766" s="113"/>
      <c r="D2766" s="8" t="s">
        <v>2169</v>
      </c>
      <c r="E2766" s="77"/>
      <c r="F2766" s="79">
        <v>0</v>
      </c>
      <c r="G2766" s="78"/>
      <c r="H2766" s="79">
        <v>0</v>
      </c>
      <c r="I2766" s="137"/>
      <c r="J2766" s="138">
        <v>0</v>
      </c>
      <c r="K2766" s="122"/>
      <c r="L2766" s="122"/>
    </row>
    <row r="2767" spans="1:12" ht="24.75" x14ac:dyDescent="0.2">
      <c r="A2767" s="114"/>
      <c r="B2767" s="114"/>
      <c r="C2767" s="114"/>
      <c r="D2767" s="8" t="s">
        <v>119</v>
      </c>
      <c r="E2767" s="77"/>
      <c r="F2767" s="79">
        <v>0</v>
      </c>
      <c r="G2767" s="78"/>
      <c r="H2767" s="79">
        <v>0</v>
      </c>
      <c r="I2767" s="137"/>
      <c r="J2767" s="138">
        <v>0</v>
      </c>
      <c r="K2767" s="123"/>
      <c r="L2767" s="123"/>
    </row>
    <row r="2768" spans="1:12" ht="16.5" customHeight="1" x14ac:dyDescent="0.2">
      <c r="A2768" s="112">
        <v>19</v>
      </c>
      <c r="B2768" s="112" t="s">
        <v>2170</v>
      </c>
      <c r="C2768" s="112" t="s">
        <v>2171</v>
      </c>
      <c r="D2768" s="86" t="s">
        <v>15</v>
      </c>
      <c r="E2768" s="87"/>
      <c r="F2768" s="87"/>
      <c r="G2768" s="87"/>
      <c r="H2768" s="87"/>
      <c r="I2768" s="87"/>
      <c r="J2768" s="87"/>
      <c r="K2768" s="87"/>
      <c r="L2768" s="88"/>
    </row>
    <row r="2769" spans="1:12" ht="33" x14ac:dyDescent="0.2">
      <c r="A2769" s="113"/>
      <c r="B2769" s="113"/>
      <c r="C2769" s="113"/>
      <c r="D2769" s="8" t="s">
        <v>2172</v>
      </c>
      <c r="E2769" s="7" t="s">
        <v>17</v>
      </c>
      <c r="F2769" s="9">
        <v>18371.097763199999</v>
      </c>
      <c r="G2769" s="9">
        <v>232539.09</v>
      </c>
      <c r="H2769" s="9">
        <f>MIN(F2769,G2769)</f>
        <v>18371.097763199999</v>
      </c>
      <c r="I2769" s="28" t="e">
        <f>AVERAGE(#REF!,H2769)</f>
        <v>#REF!</v>
      </c>
      <c r="J2769" s="57">
        <v>13261.005322199999</v>
      </c>
      <c r="K2769" s="49">
        <v>18371.097763199999</v>
      </c>
      <c r="L2769" s="49">
        <v>18371.097763199999</v>
      </c>
    </row>
    <row r="2770" spans="1:12" ht="33" x14ac:dyDescent="0.2">
      <c r="A2770" s="113"/>
      <c r="B2770" s="113"/>
      <c r="C2770" s="113"/>
      <c r="D2770" s="8" t="s">
        <v>2173</v>
      </c>
      <c r="E2770" s="7" t="s">
        <v>17</v>
      </c>
      <c r="F2770" s="9">
        <v>134912.95999999999</v>
      </c>
      <c r="G2770" s="9">
        <v>214200</v>
      </c>
      <c r="H2770" s="9">
        <f t="shared" ref="H2770:H2775" si="134">MIN(F2770,G2770)</f>
        <v>134912.95999999999</v>
      </c>
      <c r="I2770" s="28" t="e">
        <f>AVERAGE(#REF!,H2770)</f>
        <v>#REF!</v>
      </c>
      <c r="J2770" s="57">
        <v>97385.66</v>
      </c>
      <c r="K2770" s="49">
        <v>134912.95999999999</v>
      </c>
      <c r="L2770" s="49">
        <v>134912.95999999999</v>
      </c>
    </row>
    <row r="2771" spans="1:12" ht="11.25" customHeight="1" x14ac:dyDescent="0.2">
      <c r="A2771" s="113"/>
      <c r="B2771" s="113"/>
      <c r="C2771" s="113"/>
      <c r="D2771" s="8" t="s">
        <v>2174</v>
      </c>
      <c r="E2771" s="7" t="s">
        <v>17</v>
      </c>
      <c r="F2771" s="9">
        <v>107930.368</v>
      </c>
      <c r="G2771" s="9">
        <v>232539.09</v>
      </c>
      <c r="H2771" s="9">
        <f t="shared" si="134"/>
        <v>107930.368</v>
      </c>
      <c r="I2771" s="28" t="e">
        <f>AVERAGE(#REF!,H2771)</f>
        <v>#REF!</v>
      </c>
      <c r="J2771" s="57">
        <v>77908.528000000006</v>
      </c>
      <c r="K2771" s="49">
        <v>107930.368</v>
      </c>
      <c r="L2771" s="49">
        <v>107930.368</v>
      </c>
    </row>
    <row r="2772" spans="1:12" ht="24.75" x14ac:dyDescent="0.2">
      <c r="A2772" s="113"/>
      <c r="B2772" s="113"/>
      <c r="C2772" s="113"/>
      <c r="D2772" s="8" t="s">
        <v>2175</v>
      </c>
      <c r="E2772" s="7" t="s">
        <v>17</v>
      </c>
      <c r="F2772" s="9">
        <v>94439.072</v>
      </c>
      <c r="G2772" s="9">
        <v>113540.28</v>
      </c>
      <c r="H2772" s="9">
        <f t="shared" si="134"/>
        <v>94439.072</v>
      </c>
      <c r="I2772" s="28" t="e">
        <f>AVERAGE(#REF!,H2772)</f>
        <v>#REF!</v>
      </c>
      <c r="J2772" s="57">
        <v>68169.962</v>
      </c>
      <c r="K2772" s="49">
        <v>94439.072</v>
      </c>
      <c r="L2772" s="49">
        <v>94439.072</v>
      </c>
    </row>
    <row r="2773" spans="1:12" ht="24.75" x14ac:dyDescent="0.2">
      <c r="A2773" s="113"/>
      <c r="B2773" s="113"/>
      <c r="C2773" s="113"/>
      <c r="D2773" s="8" t="s">
        <v>2176</v>
      </c>
      <c r="E2773" s="7" t="s">
        <v>17</v>
      </c>
      <c r="F2773" s="9">
        <v>52052.118227200001</v>
      </c>
      <c r="G2773" s="9">
        <v>142817.85</v>
      </c>
      <c r="H2773" s="9">
        <f t="shared" si="134"/>
        <v>52052.118227200001</v>
      </c>
      <c r="I2773" s="28" t="e">
        <f>AVERAGE(#REF!,H2773)</f>
        <v>#REF!</v>
      </c>
      <c r="J2773" s="57">
        <v>37573.3353412</v>
      </c>
      <c r="K2773" s="49">
        <v>52052.118227200001</v>
      </c>
      <c r="L2773" s="49">
        <v>52052.118227200001</v>
      </c>
    </row>
    <row r="2774" spans="1:12" ht="33" x14ac:dyDescent="0.2">
      <c r="A2774" s="113"/>
      <c r="B2774" s="113"/>
      <c r="C2774" s="113"/>
      <c r="D2774" s="8" t="s">
        <v>2177</v>
      </c>
      <c r="E2774" s="7" t="s">
        <v>17</v>
      </c>
      <c r="F2774" s="9">
        <v>27557.321209599999</v>
      </c>
      <c r="G2774" s="9">
        <v>183512.28</v>
      </c>
      <c r="H2774" s="9">
        <f t="shared" si="134"/>
        <v>27557.321209599999</v>
      </c>
      <c r="I2774" s="28" t="e">
        <f>AVERAGE(#REF!,H2774)</f>
        <v>#REF!</v>
      </c>
      <c r="J2774" s="57">
        <v>19891.994911599999</v>
      </c>
      <c r="K2774" s="49">
        <v>27557.321209599999</v>
      </c>
      <c r="L2774" s="49">
        <v>27557.321209599999</v>
      </c>
    </row>
    <row r="2775" spans="1:12" ht="33" x14ac:dyDescent="0.2">
      <c r="A2775" s="113"/>
      <c r="B2775" s="113"/>
      <c r="C2775" s="113"/>
      <c r="D2775" s="8" t="s">
        <v>2178</v>
      </c>
      <c r="E2775" s="7" t="s">
        <v>17</v>
      </c>
      <c r="F2775" s="9">
        <v>84204.574854400009</v>
      </c>
      <c r="G2775" s="9">
        <v>183408.75</v>
      </c>
      <c r="H2775" s="9">
        <f t="shared" si="134"/>
        <v>84204.574854400009</v>
      </c>
      <c r="I2775" s="28" t="e">
        <f>AVERAGE(#REF!,H2775)</f>
        <v>#REF!</v>
      </c>
      <c r="J2775" s="57">
        <v>60782.285832400004</v>
      </c>
      <c r="K2775" s="49">
        <v>84204.574854400009</v>
      </c>
      <c r="L2775" s="49">
        <v>84204.574854400009</v>
      </c>
    </row>
    <row r="2776" spans="1:12" ht="16.5" customHeight="1" x14ac:dyDescent="0.2">
      <c r="A2776" s="113"/>
      <c r="B2776" s="113"/>
      <c r="C2776" s="113"/>
      <c r="D2776" s="86" t="s">
        <v>81</v>
      </c>
      <c r="E2776" s="87"/>
      <c r="F2776" s="87"/>
      <c r="G2776" s="87"/>
      <c r="H2776" s="87"/>
      <c r="I2776" s="87"/>
      <c r="J2776" s="87"/>
      <c r="K2776" s="87"/>
      <c r="L2776" s="88"/>
    </row>
    <row r="2777" spans="1:12" ht="24.75" x14ac:dyDescent="0.2">
      <c r="A2777" s="113"/>
      <c r="B2777" s="113"/>
      <c r="C2777" s="113"/>
      <c r="D2777" s="8" t="s">
        <v>2179</v>
      </c>
      <c r="E2777" s="77" t="s">
        <v>82</v>
      </c>
      <c r="F2777" s="79">
        <v>78567.911385600004</v>
      </c>
      <c r="G2777" s="78">
        <v>212738.68</v>
      </c>
      <c r="H2777" s="79">
        <f>MIN(F2701,G2701)</f>
        <v>234416</v>
      </c>
      <c r="I2777" s="136" t="e">
        <f>AVERAGE(#REF!,H2777)</f>
        <v>#REF!</v>
      </c>
      <c r="J2777" s="138">
        <v>56713.512957599996</v>
      </c>
      <c r="K2777" s="121">
        <v>234416</v>
      </c>
      <c r="L2777" s="121">
        <v>234416</v>
      </c>
    </row>
    <row r="2778" spans="1:12" ht="74.25" x14ac:dyDescent="0.2">
      <c r="A2778" s="113"/>
      <c r="B2778" s="113"/>
      <c r="C2778" s="113"/>
      <c r="D2778" s="8" t="s">
        <v>2180</v>
      </c>
      <c r="E2778" s="77"/>
      <c r="F2778" s="79">
        <v>0</v>
      </c>
      <c r="G2778" s="78"/>
      <c r="H2778" s="79">
        <v>0</v>
      </c>
      <c r="I2778" s="137"/>
      <c r="J2778" s="138">
        <v>0</v>
      </c>
      <c r="K2778" s="122"/>
      <c r="L2778" s="122"/>
    </row>
    <row r="2779" spans="1:12" ht="24.75" x14ac:dyDescent="0.2">
      <c r="A2779" s="113"/>
      <c r="B2779" s="113"/>
      <c r="C2779" s="113"/>
      <c r="D2779" s="8" t="s">
        <v>2181</v>
      </c>
      <c r="E2779" s="77"/>
      <c r="F2779" s="79">
        <v>0</v>
      </c>
      <c r="G2779" s="78"/>
      <c r="H2779" s="79">
        <v>0</v>
      </c>
      <c r="I2779" s="137"/>
      <c r="J2779" s="138"/>
      <c r="K2779" s="122"/>
      <c r="L2779" s="122"/>
    </row>
    <row r="2780" spans="1:12" ht="33" x14ac:dyDescent="0.2">
      <c r="A2780" s="113"/>
      <c r="B2780" s="113"/>
      <c r="C2780" s="113"/>
      <c r="D2780" s="8" t="s">
        <v>2182</v>
      </c>
      <c r="E2780" s="77"/>
      <c r="F2780" s="79">
        <v>0</v>
      </c>
      <c r="G2780" s="78"/>
      <c r="H2780" s="79">
        <v>0</v>
      </c>
      <c r="I2780" s="137"/>
      <c r="J2780" s="138">
        <v>0</v>
      </c>
      <c r="K2780" s="122"/>
      <c r="L2780" s="122"/>
    </row>
    <row r="2781" spans="1:12" ht="16.5" x14ac:dyDescent="0.2">
      <c r="A2781" s="113"/>
      <c r="B2781" s="113"/>
      <c r="C2781" s="113"/>
      <c r="D2781" s="8" t="s">
        <v>2183</v>
      </c>
      <c r="E2781" s="77"/>
      <c r="F2781" s="79">
        <v>0</v>
      </c>
      <c r="G2781" s="78"/>
      <c r="H2781" s="79">
        <v>0</v>
      </c>
      <c r="I2781" s="137"/>
      <c r="J2781" s="138">
        <v>0</v>
      </c>
      <c r="K2781" s="122"/>
      <c r="L2781" s="122"/>
    </row>
    <row r="2782" spans="1:12" ht="16.5" x14ac:dyDescent="0.2">
      <c r="A2782" s="113"/>
      <c r="B2782" s="113"/>
      <c r="C2782" s="113"/>
      <c r="D2782" s="8" t="s">
        <v>2184</v>
      </c>
      <c r="E2782" s="77"/>
      <c r="F2782" s="79">
        <v>0</v>
      </c>
      <c r="G2782" s="78"/>
      <c r="H2782" s="79">
        <v>0</v>
      </c>
      <c r="I2782" s="137"/>
      <c r="J2782" s="138">
        <v>0</v>
      </c>
      <c r="K2782" s="122"/>
      <c r="L2782" s="122"/>
    </row>
    <row r="2783" spans="1:12" ht="24.75" x14ac:dyDescent="0.2">
      <c r="A2783" s="113"/>
      <c r="B2783" s="113"/>
      <c r="C2783" s="113"/>
      <c r="D2783" s="8" t="s">
        <v>2185</v>
      </c>
      <c r="E2783" s="77"/>
      <c r="F2783" s="79">
        <v>0</v>
      </c>
      <c r="G2783" s="78"/>
      <c r="H2783" s="79">
        <v>0</v>
      </c>
      <c r="I2783" s="137"/>
      <c r="J2783" s="138">
        <v>0</v>
      </c>
      <c r="K2783" s="122"/>
      <c r="L2783" s="122"/>
    </row>
    <row r="2784" spans="1:12" ht="33" x14ac:dyDescent="0.2">
      <c r="A2784" s="114"/>
      <c r="B2784" s="114"/>
      <c r="C2784" s="114"/>
      <c r="D2784" s="8" t="s">
        <v>2186</v>
      </c>
      <c r="E2784" s="77"/>
      <c r="F2784" s="79">
        <v>0</v>
      </c>
      <c r="G2784" s="78"/>
      <c r="H2784" s="79">
        <v>0</v>
      </c>
      <c r="I2784" s="137"/>
      <c r="J2784" s="138">
        <v>0</v>
      </c>
      <c r="K2784" s="123"/>
      <c r="L2784" s="123"/>
    </row>
    <row r="2785" spans="1:12" ht="16.5" customHeight="1" x14ac:dyDescent="0.2">
      <c r="A2785" s="112">
        <v>20</v>
      </c>
      <c r="B2785" s="112" t="s">
        <v>2187</v>
      </c>
      <c r="C2785" s="112" t="s">
        <v>2188</v>
      </c>
      <c r="D2785" s="86" t="s">
        <v>15</v>
      </c>
      <c r="E2785" s="87"/>
      <c r="F2785" s="87"/>
      <c r="G2785" s="87"/>
      <c r="H2785" s="87"/>
      <c r="I2785" s="87"/>
      <c r="J2785" s="87"/>
      <c r="K2785" s="87"/>
      <c r="L2785" s="88"/>
    </row>
    <row r="2786" spans="1:12" ht="24.75" x14ac:dyDescent="0.2">
      <c r="A2786" s="113"/>
      <c r="B2786" s="113"/>
      <c r="C2786" s="113"/>
      <c r="D2786" s="8" t="s">
        <v>1463</v>
      </c>
      <c r="E2786" s="7" t="s">
        <v>17</v>
      </c>
      <c r="F2786" s="9">
        <v>115435.64342128001</v>
      </c>
      <c r="G2786" s="9">
        <v>298048.59000000003</v>
      </c>
      <c r="H2786" s="9">
        <f>MIN(F6891,G2786)</f>
        <v>298048.59000000003</v>
      </c>
      <c r="I2786" s="28" t="e">
        <f>AVERAGE(#REF!,H2786)</f>
        <v>#REF!</v>
      </c>
      <c r="J2786" s="57">
        <v>83326.140958630014</v>
      </c>
      <c r="K2786" s="49">
        <v>298048.59000000003</v>
      </c>
      <c r="L2786" s="49">
        <v>298048.59000000003</v>
      </c>
    </row>
    <row r="2787" spans="1:12" ht="24.75" x14ac:dyDescent="0.2">
      <c r="A2787" s="113"/>
      <c r="B2787" s="113"/>
      <c r="C2787" s="113"/>
      <c r="D2787" s="8" t="s">
        <v>2189</v>
      </c>
      <c r="E2787" s="7" t="s">
        <v>17</v>
      </c>
      <c r="F2787" s="9">
        <v>26638.563952000004</v>
      </c>
      <c r="G2787" s="9">
        <v>720118.98</v>
      </c>
      <c r="H2787" s="9">
        <f t="shared" ref="H2787:H2799" si="135">MIN(F6892,G2787)</f>
        <v>720118.98</v>
      </c>
      <c r="I2787" s="28" t="e">
        <f>AVERAGE(#REF!,H2787)</f>
        <v>#REF!</v>
      </c>
      <c r="J2787" s="57">
        <v>19228.798567000002</v>
      </c>
      <c r="K2787" s="49">
        <v>720118.98</v>
      </c>
      <c r="L2787" s="49">
        <v>720118.98</v>
      </c>
    </row>
    <row r="2788" spans="1:12" ht="33" x14ac:dyDescent="0.2">
      <c r="A2788" s="113"/>
      <c r="B2788" s="113"/>
      <c r="C2788" s="113"/>
      <c r="D2788" s="8" t="s">
        <v>2190</v>
      </c>
      <c r="E2788" s="7" t="s">
        <v>17</v>
      </c>
      <c r="F2788" s="9">
        <v>17760.684075680001</v>
      </c>
      <c r="G2788" s="9">
        <v>102523.26</v>
      </c>
      <c r="H2788" s="9">
        <f t="shared" si="135"/>
        <v>102523.26</v>
      </c>
      <c r="I2788" s="28" t="e">
        <f>AVERAGE(#REF!,H2788)</f>
        <v>#REF!</v>
      </c>
      <c r="J2788" s="57">
        <v>12820.383903530001</v>
      </c>
      <c r="K2788" s="49">
        <v>102523.26</v>
      </c>
      <c r="L2788" s="49">
        <v>102523.26</v>
      </c>
    </row>
    <row r="2789" spans="1:12" ht="24.75" x14ac:dyDescent="0.2">
      <c r="A2789" s="113"/>
      <c r="B2789" s="113"/>
      <c r="C2789" s="113"/>
      <c r="D2789" s="8" t="s">
        <v>2191</v>
      </c>
      <c r="E2789" s="7" t="s">
        <v>17</v>
      </c>
      <c r="F2789" s="9">
        <v>59941.086106719995</v>
      </c>
      <c r="G2789" s="9">
        <v>67133.850000000006</v>
      </c>
      <c r="H2789" s="9">
        <f t="shared" si="135"/>
        <v>67133.850000000006</v>
      </c>
      <c r="I2789" s="28" t="e">
        <f>AVERAGE(#REF!,H2789)</f>
        <v>#REF!</v>
      </c>
      <c r="J2789" s="57">
        <v>43267.913116869997</v>
      </c>
      <c r="K2789" s="49">
        <v>67133.850000000006</v>
      </c>
      <c r="L2789" s="49">
        <v>67133.850000000006</v>
      </c>
    </row>
    <row r="2790" spans="1:12" ht="33" x14ac:dyDescent="0.2">
      <c r="A2790" s="113"/>
      <c r="B2790" s="113"/>
      <c r="C2790" s="113"/>
      <c r="D2790" s="8" t="s">
        <v>2192</v>
      </c>
      <c r="E2790" s="7" t="s">
        <v>17</v>
      </c>
      <c r="F2790" s="9">
        <v>266388.74251807999</v>
      </c>
      <c r="G2790" s="9">
        <v>226272.55</v>
      </c>
      <c r="H2790" s="9">
        <f t="shared" si="135"/>
        <v>226272.55</v>
      </c>
      <c r="I2790" s="28" t="e">
        <f>AVERAGE(#REF!,H2790)</f>
        <v>#REF!</v>
      </c>
      <c r="J2790" s="57">
        <v>192290.22554017999</v>
      </c>
      <c r="K2790" s="49">
        <v>226272.55</v>
      </c>
      <c r="L2790" s="49">
        <v>226272.55</v>
      </c>
    </row>
    <row r="2791" spans="1:12" ht="49.5" x14ac:dyDescent="0.2">
      <c r="A2791" s="113"/>
      <c r="B2791" s="113"/>
      <c r="C2791" s="113"/>
      <c r="D2791" s="8" t="s">
        <v>2193</v>
      </c>
      <c r="E2791" s="7" t="s">
        <v>17</v>
      </c>
      <c r="F2791" s="9">
        <v>298539.44527680002</v>
      </c>
      <c r="G2791" s="9">
        <v>545866.09</v>
      </c>
      <c r="H2791" s="9">
        <f t="shared" si="135"/>
        <v>545866.09</v>
      </c>
      <c r="I2791" s="28" t="e">
        <f>AVERAGE(#REF!,H2791)</f>
        <v>#REF!</v>
      </c>
      <c r="J2791" s="57">
        <v>215497.91001779999</v>
      </c>
      <c r="K2791" s="49">
        <v>545866.09</v>
      </c>
      <c r="L2791" s="49">
        <v>545866.09</v>
      </c>
    </row>
    <row r="2792" spans="1:12" ht="24.75" x14ac:dyDescent="0.2">
      <c r="A2792" s="113"/>
      <c r="B2792" s="113"/>
      <c r="C2792" s="113"/>
      <c r="D2792" s="8" t="s">
        <v>2194</v>
      </c>
      <c r="E2792" s="7" t="s">
        <v>17</v>
      </c>
      <c r="F2792" s="9">
        <v>62155.547432160005</v>
      </c>
      <c r="G2792" s="9">
        <v>304772.09000000003</v>
      </c>
      <c r="H2792" s="9">
        <f t="shared" si="135"/>
        <v>304772.09000000003</v>
      </c>
      <c r="I2792" s="28" t="e">
        <f>AVERAGE(#REF!,H2792)</f>
        <v>#REF!</v>
      </c>
      <c r="J2792" s="57">
        <v>44866.401340110002</v>
      </c>
      <c r="K2792" s="49">
        <v>304772.09000000003</v>
      </c>
      <c r="L2792" s="49">
        <v>304772.09000000003</v>
      </c>
    </row>
    <row r="2793" spans="1:12" ht="24.75" x14ac:dyDescent="0.2">
      <c r="A2793" s="113"/>
      <c r="B2793" s="113"/>
      <c r="C2793" s="113"/>
      <c r="D2793" s="8" t="s">
        <v>2195</v>
      </c>
      <c r="E2793" s="7" t="s">
        <v>17</v>
      </c>
      <c r="F2793" s="9">
        <v>48990.943164800003</v>
      </c>
      <c r="G2793" s="9">
        <v>53735.64</v>
      </c>
      <c r="H2793" s="9">
        <f t="shared" si="135"/>
        <v>53735.64</v>
      </c>
      <c r="I2793" s="28" t="e">
        <f>AVERAGE(#REF!,H2793)</f>
        <v>#REF!</v>
      </c>
      <c r="J2793" s="57">
        <v>35363.654715800003</v>
      </c>
      <c r="K2793" s="49">
        <v>53735.64</v>
      </c>
      <c r="L2793" s="49">
        <v>53735.64</v>
      </c>
    </row>
    <row r="2794" spans="1:12" ht="24.75" x14ac:dyDescent="0.2">
      <c r="A2794" s="113"/>
      <c r="B2794" s="113"/>
      <c r="C2794" s="113"/>
      <c r="D2794" s="8" t="s">
        <v>2196</v>
      </c>
      <c r="E2794" s="7" t="s">
        <v>17</v>
      </c>
      <c r="F2794" s="9">
        <v>39958.115753919999</v>
      </c>
      <c r="G2794" s="9">
        <v>67133.850000000006</v>
      </c>
      <c r="H2794" s="9">
        <f t="shared" si="135"/>
        <v>67133.850000000006</v>
      </c>
      <c r="I2794" s="28" t="e">
        <f>AVERAGE(#REF!,H2794)</f>
        <v>#REF!</v>
      </c>
      <c r="J2794" s="57">
        <v>28843.392621819999</v>
      </c>
      <c r="K2794" s="49">
        <v>67133.850000000006</v>
      </c>
      <c r="L2794" s="49">
        <v>67133.850000000006</v>
      </c>
    </row>
    <row r="2795" spans="1:12" ht="33" x14ac:dyDescent="0.2">
      <c r="A2795" s="113"/>
      <c r="B2795" s="113"/>
      <c r="C2795" s="113"/>
      <c r="D2795" s="8" t="s">
        <v>2197</v>
      </c>
      <c r="E2795" s="7" t="s">
        <v>17</v>
      </c>
      <c r="F2795" s="9">
        <v>188692.84104943997</v>
      </c>
      <c r="G2795" s="9">
        <v>231468.09</v>
      </c>
      <c r="H2795" s="9">
        <f t="shared" si="135"/>
        <v>231468.09</v>
      </c>
      <c r="I2795" s="28" t="e">
        <f>AVERAGE(#REF!,H2795)</f>
        <v>#REF!</v>
      </c>
      <c r="J2795" s="57">
        <v>136206.16479598999</v>
      </c>
      <c r="K2795" s="49">
        <v>231468.09</v>
      </c>
      <c r="L2795" s="49">
        <v>231468.09</v>
      </c>
    </row>
    <row r="2796" spans="1:12" ht="33" x14ac:dyDescent="0.2">
      <c r="A2796" s="113"/>
      <c r="B2796" s="113"/>
      <c r="C2796" s="113"/>
      <c r="D2796" s="8" t="s">
        <v>2198</v>
      </c>
      <c r="E2796" s="7" t="s">
        <v>17</v>
      </c>
      <c r="F2796" s="9">
        <v>17760.684075680001</v>
      </c>
      <c r="G2796" s="9">
        <v>67177.88</v>
      </c>
      <c r="H2796" s="9">
        <f t="shared" si="135"/>
        <v>67177.88</v>
      </c>
      <c r="I2796" s="28" t="e">
        <f>AVERAGE(#REF!,H2796)</f>
        <v>#REF!</v>
      </c>
      <c r="J2796" s="57">
        <v>12820.383903530001</v>
      </c>
      <c r="K2796" s="49">
        <v>67177.88</v>
      </c>
      <c r="L2796" s="49">
        <v>67177.88</v>
      </c>
    </row>
    <row r="2797" spans="1:12" ht="33" x14ac:dyDescent="0.2">
      <c r="A2797" s="113"/>
      <c r="B2797" s="113"/>
      <c r="C2797" s="113"/>
      <c r="D2797" s="8" t="s">
        <v>2199</v>
      </c>
      <c r="E2797" s="7" t="s">
        <v>17</v>
      </c>
      <c r="F2797" s="9">
        <v>19981.014114879999</v>
      </c>
      <c r="G2797" s="9">
        <v>304217.55</v>
      </c>
      <c r="H2797" s="9">
        <f t="shared" si="135"/>
        <v>304217.55</v>
      </c>
      <c r="I2797" s="28" t="e">
        <f>AVERAGE(#REF!,H2797)</f>
        <v>#REF!</v>
      </c>
      <c r="J2797" s="57">
        <v>14423.108402979999</v>
      </c>
      <c r="K2797" s="49">
        <v>304217.55</v>
      </c>
      <c r="L2797" s="49">
        <v>304217.55</v>
      </c>
    </row>
    <row r="2798" spans="1:12" ht="24.75" x14ac:dyDescent="0.2">
      <c r="A2798" s="113"/>
      <c r="B2798" s="113"/>
      <c r="C2798" s="113"/>
      <c r="D2798" s="8" t="s">
        <v>2200</v>
      </c>
      <c r="E2798" s="7" t="s">
        <v>17</v>
      </c>
      <c r="F2798" s="9">
        <v>26638.091756639998</v>
      </c>
      <c r="G2798" s="9">
        <v>53718.979999999996</v>
      </c>
      <c r="H2798" s="9">
        <f t="shared" si="135"/>
        <v>53718.979999999996</v>
      </c>
      <c r="I2798" s="28" t="e">
        <f>AVERAGE(#REF!,H2798)</f>
        <v>#REF!</v>
      </c>
      <c r="J2798" s="57">
        <v>19228.457717190002</v>
      </c>
      <c r="K2798" s="49">
        <v>53718.979999999996</v>
      </c>
      <c r="L2798" s="49">
        <v>53718.979999999996</v>
      </c>
    </row>
    <row r="2799" spans="1:12" ht="33" x14ac:dyDescent="0.2">
      <c r="A2799" s="113"/>
      <c r="B2799" s="113"/>
      <c r="C2799" s="113"/>
      <c r="D2799" s="8" t="s">
        <v>2201</v>
      </c>
      <c r="E2799" s="7" t="s">
        <v>17</v>
      </c>
      <c r="F2799" s="9">
        <v>144292.10897920001</v>
      </c>
      <c r="G2799" s="9">
        <v>236110.28</v>
      </c>
      <c r="H2799" s="9">
        <f t="shared" si="135"/>
        <v>236110.28</v>
      </c>
      <c r="I2799" s="28" t="e">
        <f>AVERAGE(#REF!,H2799)</f>
        <v>#REF!</v>
      </c>
      <c r="J2799" s="57">
        <v>104155.91108319999</v>
      </c>
      <c r="K2799" s="49">
        <v>236110.28</v>
      </c>
      <c r="L2799" s="49">
        <v>236110.28</v>
      </c>
    </row>
    <row r="2800" spans="1:12" ht="16.5" customHeight="1" x14ac:dyDescent="0.2">
      <c r="A2800" s="113"/>
      <c r="B2800" s="113"/>
      <c r="C2800" s="113"/>
      <c r="D2800" s="86" t="s">
        <v>81</v>
      </c>
      <c r="E2800" s="87"/>
      <c r="F2800" s="87"/>
      <c r="G2800" s="87"/>
      <c r="H2800" s="87"/>
      <c r="I2800" s="87"/>
      <c r="J2800" s="87"/>
      <c r="K2800" s="87"/>
      <c r="L2800" s="88"/>
    </row>
    <row r="2801" spans="1:12" ht="24.75" x14ac:dyDescent="0.2">
      <c r="A2801" s="113"/>
      <c r="B2801" s="113"/>
      <c r="C2801" s="113"/>
      <c r="D2801" s="8" t="s">
        <v>2135</v>
      </c>
      <c r="E2801" s="77" t="s">
        <v>82</v>
      </c>
      <c r="F2801" s="79">
        <v>108158.3709024</v>
      </c>
      <c r="G2801" s="78">
        <v>169070.44</v>
      </c>
      <c r="H2801" s="79">
        <f>MIN(F2801,G2801)</f>
        <v>108158.3709024</v>
      </c>
      <c r="I2801" s="136" t="e">
        <f>AVERAGE(#REF!,H2801)</f>
        <v>#REF!</v>
      </c>
      <c r="J2801" s="138">
        <v>78073.109765400004</v>
      </c>
      <c r="K2801" s="121">
        <v>108158.3709024</v>
      </c>
      <c r="L2801" s="121">
        <v>108158.3709024</v>
      </c>
    </row>
    <row r="2802" spans="1:12" ht="41.25" x14ac:dyDescent="0.2">
      <c r="A2802" s="113"/>
      <c r="B2802" s="113"/>
      <c r="C2802" s="113"/>
      <c r="D2802" s="8" t="s">
        <v>2060</v>
      </c>
      <c r="E2802" s="77"/>
      <c r="F2802" s="79">
        <v>0</v>
      </c>
      <c r="G2802" s="78"/>
      <c r="H2802" s="79">
        <v>0</v>
      </c>
      <c r="I2802" s="137"/>
      <c r="J2802" s="138">
        <v>0</v>
      </c>
      <c r="K2802" s="122"/>
      <c r="L2802" s="122"/>
    </row>
    <row r="2803" spans="1:12" ht="24.75" x14ac:dyDescent="0.2">
      <c r="A2803" s="113"/>
      <c r="B2803" s="113"/>
      <c r="C2803" s="113"/>
      <c r="D2803" s="8" t="s">
        <v>2136</v>
      </c>
      <c r="E2803" s="77"/>
      <c r="F2803" s="79">
        <v>0</v>
      </c>
      <c r="G2803" s="78"/>
      <c r="H2803" s="79">
        <v>0</v>
      </c>
      <c r="I2803" s="137"/>
      <c r="J2803" s="138"/>
      <c r="K2803" s="122"/>
      <c r="L2803" s="122"/>
    </row>
    <row r="2804" spans="1:12" ht="33" x14ac:dyDescent="0.2">
      <c r="A2804" s="114"/>
      <c r="B2804" s="114"/>
      <c r="C2804" s="114"/>
      <c r="D2804" s="8" t="s">
        <v>1976</v>
      </c>
      <c r="E2804" s="77"/>
      <c r="F2804" s="79">
        <v>0</v>
      </c>
      <c r="G2804" s="78"/>
      <c r="H2804" s="79">
        <v>0</v>
      </c>
      <c r="I2804" s="137"/>
      <c r="J2804" s="138">
        <v>0</v>
      </c>
      <c r="K2804" s="123"/>
      <c r="L2804" s="123"/>
    </row>
    <row r="2805" spans="1:12" ht="16.5" customHeight="1" x14ac:dyDescent="0.2">
      <c r="A2805" s="112">
        <v>21</v>
      </c>
      <c r="B2805" s="112" t="s">
        <v>2202</v>
      </c>
      <c r="C2805" s="118" t="s">
        <v>2203</v>
      </c>
      <c r="D2805" s="86" t="s">
        <v>15</v>
      </c>
      <c r="E2805" s="87"/>
      <c r="F2805" s="87"/>
      <c r="G2805" s="87"/>
      <c r="H2805" s="87"/>
      <c r="I2805" s="87"/>
      <c r="J2805" s="87"/>
      <c r="K2805" s="87"/>
      <c r="L2805" s="88"/>
    </row>
    <row r="2806" spans="1:12" ht="49.5" x14ac:dyDescent="0.2">
      <c r="A2806" s="113"/>
      <c r="B2806" s="113"/>
      <c r="C2806" s="119"/>
      <c r="D2806" s="8" t="s">
        <v>2204</v>
      </c>
      <c r="E2806" s="7" t="s">
        <v>17</v>
      </c>
      <c r="F2806" s="9">
        <v>341014.96</v>
      </c>
      <c r="G2806" s="9">
        <v>392700</v>
      </c>
      <c r="H2806" s="9">
        <f>MIN(F2806,G2806)</f>
        <v>341014.96</v>
      </c>
      <c r="I2806" s="27">
        <f>H2806</f>
        <v>341014.96</v>
      </c>
      <c r="J2806" s="57">
        <v>0</v>
      </c>
      <c r="K2806" s="49">
        <v>341014.96</v>
      </c>
      <c r="L2806" s="49">
        <v>341014.96</v>
      </c>
    </row>
    <row r="2807" spans="1:12" ht="41.25" x14ac:dyDescent="0.2">
      <c r="A2807" s="113"/>
      <c r="B2807" s="113"/>
      <c r="C2807" s="119"/>
      <c r="D2807" s="8" t="s">
        <v>2205</v>
      </c>
      <c r="E2807" s="7" t="s">
        <v>17</v>
      </c>
      <c r="F2807" s="9">
        <v>612560</v>
      </c>
      <c r="G2807" s="9">
        <v>624750</v>
      </c>
      <c r="H2807" s="9">
        <f t="shared" ref="H2807:H2825" si="136">MIN(F2807,G2807)</f>
        <v>612560</v>
      </c>
      <c r="I2807" s="27">
        <f>H2807</f>
        <v>612560</v>
      </c>
      <c r="J2807" s="57">
        <v>0</v>
      </c>
      <c r="K2807" s="49">
        <v>612560</v>
      </c>
      <c r="L2807" s="49">
        <v>612560</v>
      </c>
    </row>
    <row r="2808" spans="1:12" ht="33" x14ac:dyDescent="0.2">
      <c r="A2808" s="113"/>
      <c r="B2808" s="113"/>
      <c r="C2808" s="119"/>
      <c r="D2808" s="8" t="s">
        <v>2206</v>
      </c>
      <c r="E2808" s="7" t="s">
        <v>17</v>
      </c>
      <c r="F2808" s="9">
        <v>398788</v>
      </c>
      <c r="G2808" s="9">
        <v>499800</v>
      </c>
      <c r="H2808" s="9">
        <f t="shared" si="136"/>
        <v>398788</v>
      </c>
      <c r="I2808" s="28" t="e">
        <f>AVERAGE(#REF!,H2808)</f>
        <v>#REF!</v>
      </c>
      <c r="J2808" s="57">
        <v>24036.631215540001</v>
      </c>
      <c r="K2808" s="49">
        <v>398788</v>
      </c>
      <c r="L2808" s="49">
        <v>398788</v>
      </c>
    </row>
    <row r="2809" spans="1:12" ht="41.25" x14ac:dyDescent="0.2">
      <c r="A2809" s="113"/>
      <c r="B2809" s="113"/>
      <c r="C2809" s="119"/>
      <c r="D2809" s="8" t="s">
        <v>2207</v>
      </c>
      <c r="E2809" s="7" t="s">
        <v>17</v>
      </c>
      <c r="F2809" s="9">
        <v>1041954.16</v>
      </c>
      <c r="G2809" s="9">
        <v>1160250</v>
      </c>
      <c r="H2809" s="9">
        <f t="shared" si="136"/>
        <v>1041954.16</v>
      </c>
      <c r="I2809" s="27">
        <f>H2809</f>
        <v>1041954.16</v>
      </c>
      <c r="J2809" s="57">
        <v>0</v>
      </c>
      <c r="K2809" s="49">
        <v>1041954.16</v>
      </c>
      <c r="L2809" s="49">
        <v>1041954.16</v>
      </c>
    </row>
    <row r="2810" spans="1:12" ht="41.25" x14ac:dyDescent="0.2">
      <c r="A2810" s="113"/>
      <c r="B2810" s="113"/>
      <c r="C2810" s="119"/>
      <c r="D2810" s="8" t="s">
        <v>2208</v>
      </c>
      <c r="E2810" s="7" t="s">
        <v>17</v>
      </c>
      <c r="F2810" s="9">
        <v>497723.2</v>
      </c>
      <c r="G2810" s="9">
        <v>428400</v>
      </c>
      <c r="H2810" s="9">
        <f t="shared" si="136"/>
        <v>428400</v>
      </c>
      <c r="I2810" s="27">
        <f t="shared" ref="I2810:I2817" si="137">H2810</f>
        <v>428400</v>
      </c>
      <c r="J2810" s="57">
        <v>0</v>
      </c>
      <c r="K2810" s="49">
        <v>428400</v>
      </c>
      <c r="L2810" s="49">
        <v>428400</v>
      </c>
    </row>
    <row r="2811" spans="1:12" ht="33" x14ac:dyDescent="0.2">
      <c r="A2811" s="113"/>
      <c r="B2811" s="113"/>
      <c r="C2811" s="119"/>
      <c r="D2811" s="8" t="s">
        <v>2209</v>
      </c>
      <c r="E2811" s="7" t="s">
        <v>17</v>
      </c>
      <c r="F2811" s="9">
        <v>468000</v>
      </c>
      <c r="G2811" s="9">
        <v>571200</v>
      </c>
      <c r="H2811" s="9">
        <f t="shared" si="136"/>
        <v>468000</v>
      </c>
      <c r="I2811" s="27">
        <f t="shared" si="137"/>
        <v>468000</v>
      </c>
      <c r="J2811" s="57">
        <v>0</v>
      </c>
      <c r="K2811" s="49">
        <v>468000</v>
      </c>
      <c r="L2811" s="49">
        <v>468000</v>
      </c>
    </row>
    <row r="2812" spans="1:12" ht="24.75" x14ac:dyDescent="0.2">
      <c r="A2812" s="113"/>
      <c r="B2812" s="113"/>
      <c r="C2812" s="119"/>
      <c r="D2812" s="8" t="s">
        <v>2210</v>
      </c>
      <c r="E2812" s="7" t="s">
        <v>17</v>
      </c>
      <c r="F2812" s="9">
        <v>249600</v>
      </c>
      <c r="G2812" s="9">
        <v>374850</v>
      </c>
      <c r="H2812" s="9">
        <f t="shared" si="136"/>
        <v>249600</v>
      </c>
      <c r="I2812" s="27">
        <f t="shared" si="137"/>
        <v>249600</v>
      </c>
      <c r="J2812" s="57">
        <v>0</v>
      </c>
      <c r="K2812" s="49">
        <v>249600</v>
      </c>
      <c r="L2812" s="49">
        <v>249600</v>
      </c>
    </row>
    <row r="2813" spans="1:12" ht="33" x14ac:dyDescent="0.2">
      <c r="A2813" s="113"/>
      <c r="B2813" s="113"/>
      <c r="C2813" s="119"/>
      <c r="D2813" s="8" t="s">
        <v>2211</v>
      </c>
      <c r="E2813" s="7" t="s">
        <v>17</v>
      </c>
      <c r="F2813" s="9">
        <v>257814.96</v>
      </c>
      <c r="G2813" s="9">
        <v>535500</v>
      </c>
      <c r="H2813" s="9">
        <f t="shared" si="136"/>
        <v>257814.96</v>
      </c>
      <c r="I2813" s="27">
        <f t="shared" si="137"/>
        <v>257814.96</v>
      </c>
      <c r="J2813" s="57">
        <v>0</v>
      </c>
      <c r="K2813" s="49">
        <v>257814.96</v>
      </c>
      <c r="L2813" s="49">
        <v>257814.96</v>
      </c>
    </row>
    <row r="2814" spans="1:12" ht="33" x14ac:dyDescent="0.2">
      <c r="A2814" s="113"/>
      <c r="B2814" s="113"/>
      <c r="C2814" s="119"/>
      <c r="D2814" s="8" t="s">
        <v>2212</v>
      </c>
      <c r="E2814" s="7" t="s">
        <v>17</v>
      </c>
      <c r="F2814" s="9">
        <v>208000</v>
      </c>
      <c r="G2814" s="9">
        <v>249900</v>
      </c>
      <c r="H2814" s="9">
        <f t="shared" si="136"/>
        <v>208000</v>
      </c>
      <c r="I2814" s="27">
        <f t="shared" si="137"/>
        <v>208000</v>
      </c>
      <c r="J2814" s="57">
        <v>0</v>
      </c>
      <c r="K2814" s="49">
        <v>208000</v>
      </c>
      <c r="L2814" s="49">
        <v>208000</v>
      </c>
    </row>
    <row r="2815" spans="1:12" ht="41.25" x14ac:dyDescent="0.2">
      <c r="A2815" s="113"/>
      <c r="B2815" s="113"/>
      <c r="C2815" s="119"/>
      <c r="D2815" s="8" t="s">
        <v>2213</v>
      </c>
      <c r="E2815" s="7" t="s">
        <v>17</v>
      </c>
      <c r="F2815" s="9">
        <v>62400</v>
      </c>
      <c r="G2815" s="9">
        <v>160650</v>
      </c>
      <c r="H2815" s="9">
        <f t="shared" si="136"/>
        <v>62400</v>
      </c>
      <c r="I2815" s="27">
        <f t="shared" si="137"/>
        <v>62400</v>
      </c>
      <c r="J2815" s="57">
        <v>0</v>
      </c>
      <c r="K2815" s="49">
        <v>62400</v>
      </c>
      <c r="L2815" s="49">
        <v>62400</v>
      </c>
    </row>
    <row r="2816" spans="1:12" ht="33" x14ac:dyDescent="0.2">
      <c r="A2816" s="113"/>
      <c r="B2816" s="113"/>
      <c r="C2816" s="119"/>
      <c r="D2816" s="8" t="s">
        <v>2214</v>
      </c>
      <c r="E2816" s="7" t="s">
        <v>17</v>
      </c>
      <c r="F2816" s="9">
        <v>370968</v>
      </c>
      <c r="G2816" s="9">
        <v>321300</v>
      </c>
      <c r="H2816" s="9">
        <f t="shared" si="136"/>
        <v>321300</v>
      </c>
      <c r="I2816" s="27">
        <f t="shared" si="137"/>
        <v>321300</v>
      </c>
      <c r="J2816" s="57">
        <v>0</v>
      </c>
      <c r="K2816" s="49">
        <v>321300</v>
      </c>
      <c r="L2816" s="49">
        <v>321300</v>
      </c>
    </row>
    <row r="2817" spans="1:12" ht="33" x14ac:dyDescent="0.2">
      <c r="A2817" s="113"/>
      <c r="B2817" s="113"/>
      <c r="C2817" s="119"/>
      <c r="D2817" s="8" t="s">
        <v>2215</v>
      </c>
      <c r="E2817" s="7" t="s">
        <v>17</v>
      </c>
      <c r="F2817" s="9">
        <v>931528</v>
      </c>
      <c r="G2817" s="9">
        <v>749700</v>
      </c>
      <c r="H2817" s="9">
        <f t="shared" si="136"/>
        <v>749700</v>
      </c>
      <c r="I2817" s="27">
        <f t="shared" si="137"/>
        <v>749700</v>
      </c>
      <c r="J2817" s="57">
        <v>0</v>
      </c>
      <c r="K2817" s="49">
        <v>749700</v>
      </c>
      <c r="L2817" s="49">
        <v>749700</v>
      </c>
    </row>
    <row r="2818" spans="1:12" ht="41.25" x14ac:dyDescent="0.2">
      <c r="A2818" s="113"/>
      <c r="B2818" s="113"/>
      <c r="C2818" s="119"/>
      <c r="D2818" s="8" t="s">
        <v>2216</v>
      </c>
      <c r="E2818" s="7" t="s">
        <v>17</v>
      </c>
      <c r="F2818" s="9">
        <v>486764.72</v>
      </c>
      <c r="G2818" s="9">
        <v>339150</v>
      </c>
      <c r="H2818" s="9">
        <f t="shared" si="136"/>
        <v>339150</v>
      </c>
      <c r="I2818" s="27" t="e">
        <f>AVERAGE(#REF!,H2818)</f>
        <v>#REF!</v>
      </c>
      <c r="J2818" s="57">
        <v>29839.940080600001</v>
      </c>
      <c r="K2818" s="49">
        <v>339150</v>
      </c>
      <c r="L2818" s="49">
        <v>339150</v>
      </c>
    </row>
    <row r="2819" spans="1:12" ht="41.25" x14ac:dyDescent="0.2">
      <c r="A2819" s="113"/>
      <c r="B2819" s="113"/>
      <c r="C2819" s="119"/>
      <c r="D2819" s="8" t="s">
        <v>2217</v>
      </c>
      <c r="E2819" s="7" t="s">
        <v>17</v>
      </c>
      <c r="F2819" s="9">
        <v>394118.40000000002</v>
      </c>
      <c r="G2819" s="9">
        <v>464100</v>
      </c>
      <c r="H2819" s="9">
        <f t="shared" si="136"/>
        <v>394118.40000000002</v>
      </c>
      <c r="I2819" s="27">
        <f>H2819</f>
        <v>394118.40000000002</v>
      </c>
      <c r="J2819" s="57">
        <v>0</v>
      </c>
      <c r="K2819" s="49">
        <v>394118.40000000002</v>
      </c>
      <c r="L2819" s="49">
        <v>394118.40000000002</v>
      </c>
    </row>
    <row r="2820" spans="1:12" ht="41.25" x14ac:dyDescent="0.2">
      <c r="A2820" s="113"/>
      <c r="B2820" s="113"/>
      <c r="C2820" s="119"/>
      <c r="D2820" s="8" t="s">
        <v>2218</v>
      </c>
      <c r="E2820" s="7" t="s">
        <v>17</v>
      </c>
      <c r="F2820" s="9">
        <v>2059928</v>
      </c>
      <c r="G2820" s="9">
        <v>856800</v>
      </c>
      <c r="H2820" s="9">
        <f t="shared" si="136"/>
        <v>856800</v>
      </c>
      <c r="I2820" s="27">
        <f t="shared" ref="I2820:I2825" si="138">H2820</f>
        <v>856800</v>
      </c>
      <c r="J2820" s="57">
        <v>0</v>
      </c>
      <c r="K2820" s="49">
        <v>856800</v>
      </c>
      <c r="L2820" s="49">
        <v>856800</v>
      </c>
    </row>
    <row r="2821" spans="1:12" ht="41.25" x14ac:dyDescent="0.2">
      <c r="A2821" s="113"/>
      <c r="B2821" s="113"/>
      <c r="C2821" s="119"/>
      <c r="D2821" s="8" t="s">
        <v>2219</v>
      </c>
      <c r="E2821" s="7" t="s">
        <v>17</v>
      </c>
      <c r="F2821" s="9">
        <v>185120</v>
      </c>
      <c r="G2821" s="9">
        <v>169575</v>
      </c>
      <c r="H2821" s="9">
        <f t="shared" si="136"/>
        <v>169575</v>
      </c>
      <c r="I2821" s="27">
        <f t="shared" si="138"/>
        <v>169575</v>
      </c>
      <c r="J2821" s="57">
        <v>0</v>
      </c>
      <c r="K2821" s="49">
        <v>169575</v>
      </c>
      <c r="L2821" s="49">
        <v>169575</v>
      </c>
    </row>
    <row r="2822" spans="1:12" ht="41.25" x14ac:dyDescent="0.2">
      <c r="A2822" s="113"/>
      <c r="B2822" s="113"/>
      <c r="C2822" s="119"/>
      <c r="D2822" s="8" t="s">
        <v>2220</v>
      </c>
      <c r="E2822" s="7" t="s">
        <v>17</v>
      </c>
      <c r="F2822" s="9">
        <v>544388</v>
      </c>
      <c r="G2822" s="9">
        <v>464100</v>
      </c>
      <c r="H2822" s="9">
        <f t="shared" si="136"/>
        <v>464100</v>
      </c>
      <c r="I2822" s="27">
        <f t="shared" si="138"/>
        <v>464100</v>
      </c>
      <c r="J2822" s="57">
        <v>0</v>
      </c>
      <c r="K2822" s="49">
        <v>464100</v>
      </c>
      <c r="L2822" s="49">
        <v>464100</v>
      </c>
    </row>
    <row r="2823" spans="1:12" ht="49.5" x14ac:dyDescent="0.2">
      <c r="A2823" s="113"/>
      <c r="B2823" s="113"/>
      <c r="C2823" s="119"/>
      <c r="D2823" s="8" t="s">
        <v>2221</v>
      </c>
      <c r="E2823" s="7" t="s">
        <v>17</v>
      </c>
      <c r="F2823" s="9">
        <v>207521.6</v>
      </c>
      <c r="G2823" s="9">
        <v>357000</v>
      </c>
      <c r="H2823" s="9">
        <f t="shared" si="136"/>
        <v>207521.6</v>
      </c>
      <c r="I2823" s="27">
        <f t="shared" si="138"/>
        <v>207521.6</v>
      </c>
      <c r="J2823" s="57">
        <v>0</v>
      </c>
      <c r="K2823" s="49">
        <v>207521.6</v>
      </c>
      <c r="L2823" s="49">
        <v>207521.6</v>
      </c>
    </row>
    <row r="2824" spans="1:12" ht="41.25" x14ac:dyDescent="0.2">
      <c r="A2824" s="113"/>
      <c r="B2824" s="113"/>
      <c r="C2824" s="119"/>
      <c r="D2824" s="8" t="s">
        <v>2222</v>
      </c>
      <c r="E2824" s="7" t="s">
        <v>17</v>
      </c>
      <c r="F2824" s="9">
        <v>111373.6</v>
      </c>
      <c r="G2824" s="9">
        <v>196350</v>
      </c>
      <c r="H2824" s="9">
        <f t="shared" si="136"/>
        <v>111373.6</v>
      </c>
      <c r="I2824" s="27">
        <f t="shared" si="138"/>
        <v>111373.6</v>
      </c>
      <c r="J2824" s="57">
        <v>0</v>
      </c>
      <c r="K2824" s="49">
        <v>111373.6</v>
      </c>
      <c r="L2824" s="49">
        <v>111373.6</v>
      </c>
    </row>
    <row r="2825" spans="1:12" ht="41.25" x14ac:dyDescent="0.2">
      <c r="A2825" s="113"/>
      <c r="B2825" s="113"/>
      <c r="C2825" s="119"/>
      <c r="D2825" s="8" t="s">
        <v>2223</v>
      </c>
      <c r="E2825" s="7" t="s">
        <v>17</v>
      </c>
      <c r="F2825" s="9">
        <v>131602.29680000001</v>
      </c>
      <c r="G2825" s="9">
        <v>259201.63500000001</v>
      </c>
      <c r="H2825" s="9">
        <f t="shared" si="136"/>
        <v>131602.29680000001</v>
      </c>
      <c r="I2825" s="27">
        <f t="shared" si="138"/>
        <v>131602.29680000001</v>
      </c>
      <c r="J2825" s="57">
        <v>0</v>
      </c>
      <c r="K2825" s="49">
        <v>131602.29680000001</v>
      </c>
      <c r="L2825" s="49">
        <v>131602.29680000001</v>
      </c>
    </row>
    <row r="2826" spans="1:12" ht="16.5" customHeight="1" x14ac:dyDescent="0.2">
      <c r="A2826" s="113"/>
      <c r="B2826" s="113"/>
      <c r="C2826" s="119"/>
      <c r="D2826" s="86" t="s">
        <v>81</v>
      </c>
      <c r="E2826" s="87"/>
      <c r="F2826" s="87"/>
      <c r="G2826" s="87"/>
      <c r="H2826" s="87"/>
      <c r="I2826" s="87"/>
      <c r="J2826" s="87"/>
      <c r="K2826" s="87"/>
      <c r="L2826" s="88"/>
    </row>
    <row r="2827" spans="1:12" ht="49.5" x14ac:dyDescent="0.2">
      <c r="A2827" s="113"/>
      <c r="B2827" s="113"/>
      <c r="C2827" s="119"/>
      <c r="D2827" s="8" t="s">
        <v>2224</v>
      </c>
      <c r="E2827" s="77" t="s">
        <v>82</v>
      </c>
      <c r="F2827" s="79">
        <v>452400</v>
      </c>
      <c r="G2827" s="78">
        <v>287130.34000000003</v>
      </c>
      <c r="H2827" s="79">
        <f>MIN(F2827,G2827)</f>
        <v>287130.34000000003</v>
      </c>
      <c r="I2827" s="139">
        <f>H2827</f>
        <v>287130.34000000003</v>
      </c>
      <c r="J2827" s="138">
        <v>0</v>
      </c>
      <c r="K2827" s="121">
        <v>287130.34000000003</v>
      </c>
      <c r="L2827" s="121">
        <v>287130.34000000003</v>
      </c>
    </row>
    <row r="2828" spans="1:12" ht="41.25" x14ac:dyDescent="0.2">
      <c r="A2828" s="113"/>
      <c r="B2828" s="113"/>
      <c r="C2828" s="119"/>
      <c r="D2828" s="8" t="s">
        <v>2225</v>
      </c>
      <c r="E2828" s="77"/>
      <c r="F2828" s="79">
        <v>0</v>
      </c>
      <c r="G2828" s="78"/>
      <c r="H2828" s="79">
        <v>0</v>
      </c>
      <c r="I2828" s="139">
        <v>0</v>
      </c>
      <c r="J2828" s="138" t="s">
        <v>1743</v>
      </c>
      <c r="K2828" s="122"/>
      <c r="L2828" s="122"/>
    </row>
    <row r="2829" spans="1:12" ht="66" x14ac:dyDescent="0.2">
      <c r="A2829" s="113"/>
      <c r="B2829" s="113"/>
      <c r="C2829" s="119"/>
      <c r="D2829" s="8" t="s">
        <v>2226</v>
      </c>
      <c r="E2829" s="77"/>
      <c r="F2829" s="79">
        <v>0</v>
      </c>
      <c r="G2829" s="78"/>
      <c r="H2829" s="79">
        <v>0</v>
      </c>
      <c r="I2829" s="139">
        <v>0</v>
      </c>
      <c r="J2829" s="138" t="s">
        <v>1743</v>
      </c>
      <c r="K2829" s="122"/>
      <c r="L2829" s="122"/>
    </row>
    <row r="2830" spans="1:12" ht="33" x14ac:dyDescent="0.2">
      <c r="A2830" s="113"/>
      <c r="B2830" s="113"/>
      <c r="C2830" s="119"/>
      <c r="D2830" s="8" t="s">
        <v>2227</v>
      </c>
      <c r="E2830" s="77"/>
      <c r="F2830" s="79">
        <v>0</v>
      </c>
      <c r="G2830" s="78"/>
      <c r="H2830" s="79">
        <v>0</v>
      </c>
      <c r="I2830" s="139">
        <v>0</v>
      </c>
      <c r="J2830" s="138" t="s">
        <v>1743</v>
      </c>
      <c r="K2830" s="122"/>
      <c r="L2830" s="122"/>
    </row>
    <row r="2831" spans="1:12" ht="33" x14ac:dyDescent="0.2">
      <c r="A2831" s="113"/>
      <c r="B2831" s="113"/>
      <c r="C2831" s="119"/>
      <c r="D2831" s="8" t="s">
        <v>2228</v>
      </c>
      <c r="E2831" s="77"/>
      <c r="F2831" s="79">
        <v>0</v>
      </c>
      <c r="G2831" s="78"/>
      <c r="H2831" s="79">
        <v>0</v>
      </c>
      <c r="I2831" s="139">
        <v>0</v>
      </c>
      <c r="J2831" s="138" t="s">
        <v>1743</v>
      </c>
      <c r="K2831" s="122"/>
      <c r="L2831" s="122"/>
    </row>
    <row r="2832" spans="1:12" ht="16.5" x14ac:dyDescent="0.2">
      <c r="A2832" s="113"/>
      <c r="B2832" s="113"/>
      <c r="C2832" s="119"/>
      <c r="D2832" s="8" t="s">
        <v>797</v>
      </c>
      <c r="E2832" s="77"/>
      <c r="F2832" s="79">
        <v>0</v>
      </c>
      <c r="G2832" s="78"/>
      <c r="H2832" s="79">
        <v>0</v>
      </c>
      <c r="I2832" s="139">
        <v>0</v>
      </c>
      <c r="J2832" s="138" t="s">
        <v>1743</v>
      </c>
      <c r="K2832" s="122"/>
      <c r="L2832" s="122"/>
    </row>
    <row r="2833" spans="1:12" ht="49.5" x14ac:dyDescent="0.2">
      <c r="A2833" s="113"/>
      <c r="B2833" s="113"/>
      <c r="C2833" s="119"/>
      <c r="D2833" s="8" t="s">
        <v>2229</v>
      </c>
      <c r="E2833" s="77"/>
      <c r="F2833" s="79">
        <v>0</v>
      </c>
      <c r="G2833" s="78"/>
      <c r="H2833" s="79">
        <v>0</v>
      </c>
      <c r="I2833" s="139">
        <v>0</v>
      </c>
      <c r="J2833" s="138" t="s">
        <v>1743</v>
      </c>
      <c r="K2833" s="122"/>
      <c r="L2833" s="122"/>
    </row>
    <row r="2834" spans="1:12" ht="49.5" x14ac:dyDescent="0.2">
      <c r="A2834" s="113"/>
      <c r="B2834" s="113"/>
      <c r="C2834" s="119"/>
      <c r="D2834" s="8" t="s">
        <v>2230</v>
      </c>
      <c r="E2834" s="77"/>
      <c r="F2834" s="79">
        <v>0</v>
      </c>
      <c r="G2834" s="78"/>
      <c r="H2834" s="79">
        <v>0</v>
      </c>
      <c r="I2834" s="139">
        <v>0</v>
      </c>
      <c r="J2834" s="138" t="s">
        <v>1743</v>
      </c>
      <c r="K2834" s="122"/>
      <c r="L2834" s="122"/>
    </row>
    <row r="2835" spans="1:12" ht="33" x14ac:dyDescent="0.2">
      <c r="A2835" s="113"/>
      <c r="B2835" s="113"/>
      <c r="C2835" s="119"/>
      <c r="D2835" s="8" t="s">
        <v>2231</v>
      </c>
      <c r="E2835" s="77"/>
      <c r="F2835" s="79">
        <v>0</v>
      </c>
      <c r="G2835" s="78"/>
      <c r="H2835" s="79">
        <v>0</v>
      </c>
      <c r="I2835" s="139">
        <v>0</v>
      </c>
      <c r="J2835" s="138" t="s">
        <v>1743</v>
      </c>
      <c r="K2835" s="122"/>
      <c r="L2835" s="122"/>
    </row>
    <row r="2836" spans="1:12" ht="33" x14ac:dyDescent="0.2">
      <c r="A2836" s="114"/>
      <c r="B2836" s="114"/>
      <c r="C2836" s="120"/>
      <c r="D2836" s="8" t="s">
        <v>2232</v>
      </c>
      <c r="E2836" s="77"/>
      <c r="F2836" s="79">
        <v>0</v>
      </c>
      <c r="G2836" s="78"/>
      <c r="H2836" s="79">
        <v>0</v>
      </c>
      <c r="I2836" s="139">
        <v>0</v>
      </c>
      <c r="J2836" s="138" t="s">
        <v>1743</v>
      </c>
      <c r="K2836" s="123"/>
      <c r="L2836" s="123"/>
    </row>
    <row r="2837" spans="1:12" ht="16.5" customHeight="1" x14ac:dyDescent="0.2">
      <c r="A2837" s="112">
        <v>22</v>
      </c>
      <c r="B2837" s="112" t="s">
        <v>2233</v>
      </c>
      <c r="C2837" s="118" t="s">
        <v>2234</v>
      </c>
      <c r="D2837" s="86" t="s">
        <v>15</v>
      </c>
      <c r="E2837" s="87"/>
      <c r="F2837" s="87"/>
      <c r="G2837" s="87"/>
      <c r="H2837" s="87"/>
      <c r="I2837" s="87"/>
      <c r="J2837" s="87"/>
      <c r="K2837" s="87"/>
      <c r="L2837" s="88"/>
    </row>
    <row r="2838" spans="1:12" ht="57.75" x14ac:dyDescent="0.2">
      <c r="A2838" s="113"/>
      <c r="B2838" s="113"/>
      <c r="C2838" s="119"/>
      <c r="D2838" s="8" t="s">
        <v>2235</v>
      </c>
      <c r="E2838" s="7" t="s">
        <v>17</v>
      </c>
      <c r="F2838" s="9">
        <v>239200</v>
      </c>
      <c r="G2838" s="9">
        <v>499800</v>
      </c>
      <c r="H2838" s="9">
        <f>MIN(F2838,G2838)</f>
        <v>239200</v>
      </c>
      <c r="I2838" s="27">
        <f>H2838</f>
        <v>239200</v>
      </c>
      <c r="J2838" s="57">
        <v>0</v>
      </c>
      <c r="K2838" s="49">
        <v>239200</v>
      </c>
      <c r="L2838" s="49">
        <v>239200</v>
      </c>
    </row>
    <row r="2839" spans="1:12" ht="41.25" x14ac:dyDescent="0.2">
      <c r="A2839" s="113"/>
      <c r="B2839" s="113"/>
      <c r="C2839" s="119"/>
      <c r="D2839" s="8" t="s">
        <v>2236</v>
      </c>
      <c r="E2839" s="7" t="s">
        <v>17</v>
      </c>
      <c r="F2839" s="9">
        <v>162240</v>
      </c>
      <c r="G2839" s="9">
        <v>392700</v>
      </c>
      <c r="H2839" s="9">
        <f t="shared" ref="H2839:H2849" si="139">MIN(F2839,G2839)</f>
        <v>162240</v>
      </c>
      <c r="I2839" s="27">
        <f t="shared" ref="I2839:I2845" si="140">H2839</f>
        <v>162240</v>
      </c>
      <c r="J2839" s="57">
        <v>0</v>
      </c>
      <c r="K2839" s="49">
        <v>162240</v>
      </c>
      <c r="L2839" s="49">
        <v>162240</v>
      </c>
    </row>
    <row r="2840" spans="1:12" ht="41.25" x14ac:dyDescent="0.2">
      <c r="A2840" s="113"/>
      <c r="B2840" s="113"/>
      <c r="C2840" s="119"/>
      <c r="D2840" s="8" t="s">
        <v>2237</v>
      </c>
      <c r="E2840" s="7" t="s">
        <v>17</v>
      </c>
      <c r="F2840" s="9">
        <v>124800</v>
      </c>
      <c r="G2840" s="9">
        <v>464100</v>
      </c>
      <c r="H2840" s="9">
        <f t="shared" si="139"/>
        <v>124800</v>
      </c>
      <c r="I2840" s="27">
        <f t="shared" si="140"/>
        <v>124800</v>
      </c>
      <c r="J2840" s="57">
        <v>0</v>
      </c>
      <c r="K2840" s="49">
        <v>124800</v>
      </c>
      <c r="L2840" s="49">
        <v>124800</v>
      </c>
    </row>
    <row r="2841" spans="1:12" ht="41.25" x14ac:dyDescent="0.2">
      <c r="A2841" s="113"/>
      <c r="B2841" s="113"/>
      <c r="C2841" s="119"/>
      <c r="D2841" s="8" t="s">
        <v>2238</v>
      </c>
      <c r="E2841" s="7" t="s">
        <v>17</v>
      </c>
      <c r="F2841" s="9">
        <v>621920</v>
      </c>
      <c r="G2841" s="9">
        <v>803250</v>
      </c>
      <c r="H2841" s="9">
        <f t="shared" si="139"/>
        <v>621920</v>
      </c>
      <c r="I2841" s="27">
        <f t="shared" si="140"/>
        <v>621920</v>
      </c>
      <c r="J2841" s="57">
        <v>0</v>
      </c>
      <c r="K2841" s="49">
        <v>621920</v>
      </c>
      <c r="L2841" s="49">
        <v>621920</v>
      </c>
    </row>
    <row r="2842" spans="1:12" ht="41.25" x14ac:dyDescent="0.2">
      <c r="A2842" s="113"/>
      <c r="B2842" s="113"/>
      <c r="C2842" s="119"/>
      <c r="D2842" s="8" t="s">
        <v>2239</v>
      </c>
      <c r="E2842" s="7" t="s">
        <v>17</v>
      </c>
      <c r="F2842" s="9">
        <v>1087319.58</v>
      </c>
      <c r="G2842" s="9">
        <v>214200</v>
      </c>
      <c r="H2842" s="9">
        <f t="shared" si="139"/>
        <v>214200</v>
      </c>
      <c r="I2842" s="27">
        <f t="shared" si="140"/>
        <v>214200</v>
      </c>
      <c r="J2842" s="57">
        <v>0</v>
      </c>
      <c r="K2842" s="49">
        <v>214200</v>
      </c>
      <c r="L2842" s="49">
        <v>214200</v>
      </c>
    </row>
    <row r="2843" spans="1:12" ht="33" x14ac:dyDescent="0.2">
      <c r="A2843" s="113"/>
      <c r="B2843" s="113"/>
      <c r="C2843" s="119"/>
      <c r="D2843" s="8" t="s">
        <v>2214</v>
      </c>
      <c r="E2843" s="7" t="s">
        <v>17</v>
      </c>
      <c r="F2843" s="9">
        <v>98342.399999999994</v>
      </c>
      <c r="G2843" s="9">
        <v>321300</v>
      </c>
      <c r="H2843" s="9">
        <f t="shared" si="139"/>
        <v>98342.399999999994</v>
      </c>
      <c r="I2843" s="27">
        <f t="shared" si="140"/>
        <v>98342.399999999994</v>
      </c>
      <c r="J2843" s="57">
        <v>0</v>
      </c>
      <c r="K2843" s="49">
        <v>98342.399999999994</v>
      </c>
      <c r="L2843" s="49">
        <v>98342.399999999994</v>
      </c>
    </row>
    <row r="2844" spans="1:12" ht="49.5" x14ac:dyDescent="0.2">
      <c r="A2844" s="113"/>
      <c r="B2844" s="113"/>
      <c r="C2844" s="119"/>
      <c r="D2844" s="8" t="s">
        <v>2240</v>
      </c>
      <c r="E2844" s="7" t="s">
        <v>17</v>
      </c>
      <c r="F2844" s="9">
        <v>362544</v>
      </c>
      <c r="G2844" s="9">
        <v>928200</v>
      </c>
      <c r="H2844" s="9">
        <f t="shared" si="139"/>
        <v>362544</v>
      </c>
      <c r="I2844" s="27">
        <f t="shared" si="140"/>
        <v>362544</v>
      </c>
      <c r="J2844" s="57">
        <v>0</v>
      </c>
      <c r="K2844" s="49">
        <v>362544</v>
      </c>
      <c r="L2844" s="49">
        <v>362544</v>
      </c>
    </row>
    <row r="2845" spans="1:12" ht="33" x14ac:dyDescent="0.2">
      <c r="A2845" s="113"/>
      <c r="B2845" s="113"/>
      <c r="C2845" s="119"/>
      <c r="D2845" s="8" t="s">
        <v>2241</v>
      </c>
      <c r="E2845" s="7" t="s">
        <v>17</v>
      </c>
      <c r="F2845" s="9">
        <v>89960</v>
      </c>
      <c r="G2845" s="9">
        <v>249900</v>
      </c>
      <c r="H2845" s="9">
        <f t="shared" si="139"/>
        <v>89960</v>
      </c>
      <c r="I2845" s="27">
        <f t="shared" si="140"/>
        <v>89960</v>
      </c>
      <c r="J2845" s="57">
        <v>0</v>
      </c>
      <c r="K2845" s="49">
        <v>89960</v>
      </c>
      <c r="L2845" s="49">
        <v>89960</v>
      </c>
    </row>
    <row r="2846" spans="1:12" ht="41.25" x14ac:dyDescent="0.2">
      <c r="A2846" s="113"/>
      <c r="B2846" s="113"/>
      <c r="C2846" s="119"/>
      <c r="D2846" s="8" t="s">
        <v>2242</v>
      </c>
      <c r="E2846" s="7" t="s">
        <v>17</v>
      </c>
      <c r="F2846" s="9">
        <v>46800</v>
      </c>
      <c r="G2846" s="9">
        <v>196350</v>
      </c>
      <c r="H2846" s="9">
        <f t="shared" si="139"/>
        <v>46800</v>
      </c>
      <c r="I2846" s="27" t="e">
        <f>AVERAGE(#REF!,H2846)</f>
        <v>#REF!</v>
      </c>
      <c r="J2846" s="57">
        <v>34084.981</v>
      </c>
      <c r="K2846" s="49">
        <v>46800</v>
      </c>
      <c r="L2846" s="49">
        <v>46800</v>
      </c>
    </row>
    <row r="2847" spans="1:12" ht="41.25" x14ac:dyDescent="0.2">
      <c r="A2847" s="113"/>
      <c r="B2847" s="113"/>
      <c r="C2847" s="119"/>
      <c r="D2847" s="8" t="s">
        <v>2243</v>
      </c>
      <c r="E2847" s="7" t="s">
        <v>17</v>
      </c>
      <c r="F2847" s="9">
        <v>90001.600000000006</v>
      </c>
      <c r="G2847" s="9">
        <v>428400</v>
      </c>
      <c r="H2847" s="9">
        <f t="shared" si="139"/>
        <v>90001.600000000006</v>
      </c>
      <c r="I2847" s="27">
        <f>H2847</f>
        <v>90001.600000000006</v>
      </c>
      <c r="J2847" s="57">
        <v>0</v>
      </c>
      <c r="K2847" s="49">
        <v>90001.600000000006</v>
      </c>
      <c r="L2847" s="49">
        <v>90001.600000000006</v>
      </c>
    </row>
    <row r="2848" spans="1:12" ht="11.25" customHeight="1" x14ac:dyDescent="0.2">
      <c r="A2848" s="113"/>
      <c r="B2848" s="113"/>
      <c r="C2848" s="119"/>
      <c r="D2848" s="8" t="s">
        <v>2244</v>
      </c>
      <c r="E2848" s="7" t="s">
        <v>17</v>
      </c>
      <c r="F2848" s="9">
        <v>61360</v>
      </c>
      <c r="G2848" s="9">
        <v>160650</v>
      </c>
      <c r="H2848" s="9">
        <f t="shared" si="139"/>
        <v>61360</v>
      </c>
      <c r="I2848" s="27">
        <f t="shared" ref="I2848:I2849" si="141">H2848</f>
        <v>61360</v>
      </c>
      <c r="J2848" s="57">
        <v>0</v>
      </c>
      <c r="K2848" s="49">
        <v>61360</v>
      </c>
      <c r="L2848" s="49">
        <v>61360</v>
      </c>
    </row>
    <row r="2849" spans="1:12" ht="41.25" x14ac:dyDescent="0.2">
      <c r="A2849" s="113"/>
      <c r="B2849" s="113"/>
      <c r="C2849" s="119"/>
      <c r="D2849" s="8" t="s">
        <v>2245</v>
      </c>
      <c r="E2849" s="7" t="s">
        <v>17</v>
      </c>
      <c r="F2849" s="9">
        <v>62400</v>
      </c>
      <c r="G2849" s="9">
        <v>232050</v>
      </c>
      <c r="H2849" s="9">
        <f t="shared" si="139"/>
        <v>62400</v>
      </c>
      <c r="I2849" s="27">
        <f t="shared" si="141"/>
        <v>62400</v>
      </c>
      <c r="J2849" s="57">
        <v>0</v>
      </c>
      <c r="K2849" s="49">
        <v>62400</v>
      </c>
      <c r="L2849" s="49">
        <v>62400</v>
      </c>
    </row>
    <row r="2850" spans="1:12" ht="16.5" customHeight="1" x14ac:dyDescent="0.2">
      <c r="A2850" s="113"/>
      <c r="B2850" s="113"/>
      <c r="C2850" s="119"/>
      <c r="D2850" s="86" t="s">
        <v>81</v>
      </c>
      <c r="E2850" s="87"/>
      <c r="F2850" s="87"/>
      <c r="G2850" s="87"/>
      <c r="H2850" s="87"/>
      <c r="I2850" s="87"/>
      <c r="J2850" s="87"/>
      <c r="K2850" s="87"/>
      <c r="L2850" s="88"/>
    </row>
    <row r="2851" spans="1:12" ht="49.5" x14ac:dyDescent="0.2">
      <c r="A2851" s="113"/>
      <c r="B2851" s="113"/>
      <c r="C2851" s="119"/>
      <c r="D2851" s="8" t="s">
        <v>2246</v>
      </c>
      <c r="E2851" s="77" t="s">
        <v>82</v>
      </c>
      <c r="F2851" s="79">
        <v>340704</v>
      </c>
      <c r="G2851" s="78">
        <v>239216.18</v>
      </c>
      <c r="H2851" s="79">
        <f>MIN(F2851,G2851)</f>
        <v>239216.18</v>
      </c>
      <c r="I2851" s="139">
        <f>H2851</f>
        <v>239216.18</v>
      </c>
      <c r="J2851" s="140">
        <v>0</v>
      </c>
      <c r="K2851" s="121">
        <v>239216.18</v>
      </c>
      <c r="L2851" s="121">
        <v>239216.18</v>
      </c>
    </row>
    <row r="2852" spans="1:12" ht="49.5" x14ac:dyDescent="0.2">
      <c r="A2852" s="113"/>
      <c r="B2852" s="113"/>
      <c r="C2852" s="119"/>
      <c r="D2852" s="8" t="s">
        <v>2247</v>
      </c>
      <c r="E2852" s="77"/>
      <c r="F2852" s="79">
        <v>0</v>
      </c>
      <c r="G2852" s="78"/>
      <c r="H2852" s="79">
        <v>0</v>
      </c>
      <c r="I2852" s="139">
        <v>0</v>
      </c>
      <c r="J2852" s="140"/>
      <c r="K2852" s="122"/>
      <c r="L2852" s="122"/>
    </row>
    <row r="2853" spans="1:12" ht="49.5" x14ac:dyDescent="0.2">
      <c r="A2853" s="113"/>
      <c r="B2853" s="113"/>
      <c r="C2853" s="119"/>
      <c r="D2853" s="8" t="s">
        <v>2248</v>
      </c>
      <c r="E2853" s="77"/>
      <c r="F2853" s="79">
        <v>0</v>
      </c>
      <c r="G2853" s="78"/>
      <c r="H2853" s="79">
        <v>0</v>
      </c>
      <c r="I2853" s="139">
        <v>0</v>
      </c>
      <c r="J2853" s="140"/>
      <c r="K2853" s="122"/>
      <c r="L2853" s="122"/>
    </row>
    <row r="2854" spans="1:12" ht="41.25" x14ac:dyDescent="0.2">
      <c r="A2854" s="113"/>
      <c r="B2854" s="113"/>
      <c r="C2854" s="119"/>
      <c r="D2854" s="8" t="s">
        <v>2249</v>
      </c>
      <c r="E2854" s="77"/>
      <c r="F2854" s="79">
        <v>0</v>
      </c>
      <c r="G2854" s="78"/>
      <c r="H2854" s="79">
        <v>0</v>
      </c>
      <c r="I2854" s="139">
        <v>0</v>
      </c>
      <c r="J2854" s="140"/>
      <c r="K2854" s="122"/>
      <c r="L2854" s="122"/>
    </row>
    <row r="2855" spans="1:12" ht="33" x14ac:dyDescent="0.2">
      <c r="A2855" s="113"/>
      <c r="B2855" s="113"/>
      <c r="C2855" s="119"/>
      <c r="D2855" s="8" t="s">
        <v>2250</v>
      </c>
      <c r="E2855" s="77"/>
      <c r="F2855" s="79">
        <v>0</v>
      </c>
      <c r="G2855" s="78"/>
      <c r="H2855" s="79">
        <v>0</v>
      </c>
      <c r="I2855" s="139">
        <v>0</v>
      </c>
      <c r="J2855" s="140"/>
      <c r="K2855" s="122"/>
      <c r="L2855" s="122"/>
    </row>
    <row r="2856" spans="1:12" ht="24.75" x14ac:dyDescent="0.2">
      <c r="A2856" s="113"/>
      <c r="B2856" s="113"/>
      <c r="C2856" s="119"/>
      <c r="D2856" s="8" t="s">
        <v>2251</v>
      </c>
      <c r="E2856" s="77"/>
      <c r="F2856" s="79">
        <v>0</v>
      </c>
      <c r="G2856" s="78"/>
      <c r="H2856" s="79">
        <v>0</v>
      </c>
      <c r="I2856" s="139">
        <v>0</v>
      </c>
      <c r="J2856" s="140"/>
      <c r="K2856" s="122"/>
      <c r="L2856" s="122"/>
    </row>
    <row r="2857" spans="1:12" ht="41.25" x14ac:dyDescent="0.2">
      <c r="A2857" s="113"/>
      <c r="B2857" s="113"/>
      <c r="C2857" s="119"/>
      <c r="D2857" s="8" t="s">
        <v>2252</v>
      </c>
      <c r="E2857" s="77"/>
      <c r="F2857" s="79">
        <v>0</v>
      </c>
      <c r="G2857" s="78"/>
      <c r="H2857" s="79">
        <v>0</v>
      </c>
      <c r="I2857" s="139">
        <v>0</v>
      </c>
      <c r="J2857" s="140"/>
      <c r="K2857" s="122"/>
      <c r="L2857" s="122"/>
    </row>
    <row r="2858" spans="1:12" ht="41.25" x14ac:dyDescent="0.2">
      <c r="A2858" s="113"/>
      <c r="B2858" s="113"/>
      <c r="C2858" s="119"/>
      <c r="D2858" s="8" t="s">
        <v>2252</v>
      </c>
      <c r="E2858" s="77"/>
      <c r="F2858" s="79">
        <v>0</v>
      </c>
      <c r="G2858" s="78"/>
      <c r="H2858" s="79">
        <v>0</v>
      </c>
      <c r="I2858" s="139">
        <v>0</v>
      </c>
      <c r="J2858" s="140"/>
      <c r="K2858" s="122"/>
      <c r="L2858" s="122"/>
    </row>
    <row r="2859" spans="1:12" ht="33" x14ac:dyDescent="0.2">
      <c r="A2859" s="114"/>
      <c r="B2859" s="114"/>
      <c r="C2859" s="120"/>
      <c r="D2859" s="8" t="s">
        <v>2232</v>
      </c>
      <c r="E2859" s="77"/>
      <c r="F2859" s="79">
        <v>0</v>
      </c>
      <c r="G2859" s="78"/>
      <c r="H2859" s="79">
        <v>0</v>
      </c>
      <c r="I2859" s="139">
        <v>0</v>
      </c>
      <c r="J2859" s="140"/>
      <c r="K2859" s="123"/>
      <c r="L2859" s="123"/>
    </row>
    <row r="2860" spans="1:12" x14ac:dyDescent="0.2">
      <c r="A2860" s="76" t="s">
        <v>2253</v>
      </c>
      <c r="B2860" s="76"/>
      <c r="C2860" s="76"/>
      <c r="D2860" s="76"/>
      <c r="E2860" s="76"/>
      <c r="F2860" s="4"/>
      <c r="G2860" s="4"/>
      <c r="H2860" s="4"/>
      <c r="I2860" s="25"/>
    </row>
    <row r="2861" spans="1:12" ht="24.75" x14ac:dyDescent="0.2">
      <c r="A2861" s="3" t="s">
        <v>1481</v>
      </c>
      <c r="B2861" s="3" t="s">
        <v>1482</v>
      </c>
      <c r="C2861" s="3" t="s">
        <v>7</v>
      </c>
      <c r="D2861" s="47" t="s">
        <v>1483</v>
      </c>
      <c r="E2861" s="63" t="s">
        <v>9</v>
      </c>
      <c r="F2861" s="64" t="s">
        <v>11</v>
      </c>
      <c r="G2861" s="64" t="s">
        <v>12</v>
      </c>
      <c r="H2861" s="63" t="s">
        <v>13</v>
      </c>
      <c r="I2861" s="66" t="s">
        <v>3</v>
      </c>
    </row>
    <row r="2862" spans="1:12" ht="16.5" customHeight="1" x14ac:dyDescent="0.2">
      <c r="A2862" s="112">
        <v>1</v>
      </c>
      <c r="B2862" s="112" t="s">
        <v>2254</v>
      </c>
      <c r="C2862" s="112" t="s">
        <v>2171</v>
      </c>
      <c r="D2862" s="86" t="s">
        <v>15</v>
      </c>
      <c r="E2862" s="87"/>
      <c r="F2862" s="87"/>
      <c r="G2862" s="87"/>
      <c r="H2862" s="87"/>
      <c r="I2862" s="87"/>
      <c r="J2862" s="87"/>
      <c r="K2862" s="87"/>
      <c r="L2862" s="88"/>
    </row>
    <row r="2863" spans="1:12" ht="24.75" x14ac:dyDescent="0.2">
      <c r="A2863" s="113"/>
      <c r="B2863" s="113"/>
      <c r="C2863" s="113"/>
      <c r="D2863" s="8" t="s">
        <v>2255</v>
      </c>
      <c r="E2863" s="7" t="s">
        <v>17</v>
      </c>
      <c r="F2863" s="9">
        <v>295239</v>
      </c>
      <c r="G2863" s="9">
        <v>80325</v>
      </c>
      <c r="H2863" s="9">
        <f>MIN(F2863,G2863)</f>
        <v>80325</v>
      </c>
      <c r="I2863" s="28">
        <f>H2863</f>
        <v>80325</v>
      </c>
      <c r="J2863" s="57">
        <v>0</v>
      </c>
      <c r="K2863" s="49">
        <v>80325</v>
      </c>
      <c r="L2863" s="49">
        <v>80325</v>
      </c>
    </row>
    <row r="2864" spans="1:12" ht="24.75" x14ac:dyDescent="0.2">
      <c r="A2864" s="113"/>
      <c r="B2864" s="113"/>
      <c r="C2864" s="113"/>
      <c r="D2864" s="8" t="s">
        <v>2256</v>
      </c>
      <c r="E2864" s="7" t="s">
        <v>17</v>
      </c>
      <c r="F2864" s="9">
        <v>25090.230177600002</v>
      </c>
      <c r="G2864" s="9">
        <v>45006.99</v>
      </c>
      <c r="H2864" s="9">
        <f t="shared" ref="H2864:H2877" si="142">MIN(F2864,G2864)</f>
        <v>25090.230177600002</v>
      </c>
      <c r="I2864" s="28">
        <f t="shared" ref="I2864:I2878" si="143">H2864</f>
        <v>25090.230177600002</v>
      </c>
      <c r="J2864" s="57">
        <v>0</v>
      </c>
      <c r="K2864" s="49">
        <v>25090.230177600002</v>
      </c>
      <c r="L2864" s="49">
        <v>25090.230177600002</v>
      </c>
    </row>
    <row r="2865" spans="1:12" ht="33" x14ac:dyDescent="0.2">
      <c r="A2865" s="113"/>
      <c r="B2865" s="113"/>
      <c r="C2865" s="113"/>
      <c r="D2865" s="8" t="s">
        <v>2257</v>
      </c>
      <c r="E2865" s="7" t="s">
        <v>17</v>
      </c>
      <c r="F2865" s="9">
        <v>381480</v>
      </c>
      <c r="G2865" s="9">
        <v>196731.99</v>
      </c>
      <c r="H2865" s="9">
        <f t="shared" si="142"/>
        <v>196731.99</v>
      </c>
      <c r="I2865" s="28">
        <f t="shared" si="143"/>
        <v>196731.99</v>
      </c>
      <c r="J2865" s="57">
        <v>0</v>
      </c>
      <c r="K2865" s="49">
        <v>196731.99</v>
      </c>
      <c r="L2865" s="49">
        <v>196731.99</v>
      </c>
    </row>
    <row r="2866" spans="1:12" ht="24.75" x14ac:dyDescent="0.2">
      <c r="A2866" s="113"/>
      <c r="B2866" s="113"/>
      <c r="C2866" s="113"/>
      <c r="D2866" s="8" t="s">
        <v>2258</v>
      </c>
      <c r="E2866" s="7" t="s">
        <v>17</v>
      </c>
      <c r="F2866" s="9">
        <v>18017.807421599999</v>
      </c>
      <c r="G2866" s="9">
        <v>53550</v>
      </c>
      <c r="H2866" s="9">
        <f t="shared" si="142"/>
        <v>18017.807421599999</v>
      </c>
      <c r="I2866" s="28">
        <f t="shared" si="143"/>
        <v>18017.807421599999</v>
      </c>
      <c r="J2866" s="57">
        <v>0</v>
      </c>
      <c r="K2866" s="49">
        <v>18017.807421599999</v>
      </c>
      <c r="L2866" s="49">
        <v>18017.807421599999</v>
      </c>
    </row>
    <row r="2867" spans="1:12" ht="24.75" x14ac:dyDescent="0.2">
      <c r="A2867" s="113"/>
      <c r="B2867" s="113"/>
      <c r="C2867" s="113"/>
      <c r="D2867" s="8" t="s">
        <v>2259</v>
      </c>
      <c r="E2867" s="7" t="s">
        <v>17</v>
      </c>
      <c r="F2867" s="9">
        <v>69670.773981480001</v>
      </c>
      <c r="G2867" s="9">
        <v>170046.24</v>
      </c>
      <c r="H2867" s="9">
        <f t="shared" si="142"/>
        <v>69670.773981480001</v>
      </c>
      <c r="I2867" s="28">
        <f t="shared" si="143"/>
        <v>69670.773981480001</v>
      </c>
      <c r="J2867" s="57">
        <v>0</v>
      </c>
      <c r="K2867" s="49">
        <v>69670.773981480001</v>
      </c>
      <c r="L2867" s="49">
        <v>69670.773981480001</v>
      </c>
    </row>
    <row r="2868" spans="1:12" ht="33" x14ac:dyDescent="0.2">
      <c r="A2868" s="113"/>
      <c r="B2868" s="113"/>
      <c r="C2868" s="113"/>
      <c r="D2868" s="8" t="s">
        <v>2260</v>
      </c>
      <c r="E2868" s="7" t="s">
        <v>17</v>
      </c>
      <c r="F2868" s="9">
        <v>96390</v>
      </c>
      <c r="G2868" s="9">
        <v>242760</v>
      </c>
      <c r="H2868" s="9">
        <f t="shared" si="142"/>
        <v>96390</v>
      </c>
      <c r="I2868" s="28">
        <f t="shared" si="143"/>
        <v>96390</v>
      </c>
      <c r="J2868" s="57">
        <v>0</v>
      </c>
      <c r="K2868" s="49">
        <v>96390</v>
      </c>
      <c r="L2868" s="49">
        <v>96390</v>
      </c>
    </row>
    <row r="2869" spans="1:12" ht="24.75" x14ac:dyDescent="0.2">
      <c r="A2869" s="113"/>
      <c r="B2869" s="113"/>
      <c r="C2869" s="113"/>
      <c r="D2869" s="8" t="s">
        <v>2261</v>
      </c>
      <c r="E2869" s="7" t="s">
        <v>17</v>
      </c>
      <c r="F2869" s="9">
        <v>69360</v>
      </c>
      <c r="G2869" s="9">
        <v>49980</v>
      </c>
      <c r="H2869" s="9">
        <f t="shared" si="142"/>
        <v>49980</v>
      </c>
      <c r="I2869" s="28">
        <f t="shared" si="143"/>
        <v>49980</v>
      </c>
      <c r="J2869" s="57">
        <v>0</v>
      </c>
      <c r="K2869" s="49">
        <v>49980</v>
      </c>
      <c r="L2869" s="49">
        <v>49980</v>
      </c>
    </row>
    <row r="2870" spans="1:12" ht="24.75" x14ac:dyDescent="0.2">
      <c r="A2870" s="113"/>
      <c r="B2870" s="113"/>
      <c r="C2870" s="113"/>
      <c r="D2870" s="8" t="s">
        <v>2262</v>
      </c>
      <c r="E2870" s="7" t="s">
        <v>17</v>
      </c>
      <c r="F2870" s="9">
        <v>99490.8</v>
      </c>
      <c r="G2870" s="9">
        <v>152155.185</v>
      </c>
      <c r="H2870" s="9">
        <f t="shared" si="142"/>
        <v>99490.8</v>
      </c>
      <c r="I2870" s="28">
        <f t="shared" si="143"/>
        <v>99490.8</v>
      </c>
      <c r="J2870" s="57">
        <v>0</v>
      </c>
      <c r="K2870" s="49">
        <v>99490.8</v>
      </c>
      <c r="L2870" s="49">
        <v>99490.8</v>
      </c>
    </row>
    <row r="2871" spans="1:12" ht="16.5" x14ac:dyDescent="0.2">
      <c r="A2871" s="113"/>
      <c r="B2871" s="113"/>
      <c r="C2871" s="113"/>
      <c r="D2871" s="8" t="s">
        <v>2263</v>
      </c>
      <c r="E2871" s="7" t="s">
        <v>17</v>
      </c>
      <c r="F2871" s="9">
        <v>99490.8</v>
      </c>
      <c r="G2871" s="9">
        <v>154315.035</v>
      </c>
      <c r="H2871" s="9">
        <f t="shared" si="142"/>
        <v>99490.8</v>
      </c>
      <c r="I2871" s="28">
        <f t="shared" si="143"/>
        <v>99490.8</v>
      </c>
      <c r="J2871" s="57">
        <v>0</v>
      </c>
      <c r="K2871" s="49">
        <v>99490.8</v>
      </c>
      <c r="L2871" s="49">
        <v>99490.8</v>
      </c>
    </row>
    <row r="2872" spans="1:12" ht="24.75" x14ac:dyDescent="0.2">
      <c r="A2872" s="113"/>
      <c r="B2872" s="113"/>
      <c r="C2872" s="113"/>
      <c r="D2872" s="8" t="s">
        <v>2264</v>
      </c>
      <c r="E2872" s="7" t="s">
        <v>17</v>
      </c>
      <c r="F2872" s="9">
        <v>99490.8</v>
      </c>
      <c r="G2872" s="9">
        <v>214200</v>
      </c>
      <c r="H2872" s="9">
        <f t="shared" si="142"/>
        <v>99490.8</v>
      </c>
      <c r="I2872" s="28">
        <f t="shared" si="143"/>
        <v>99490.8</v>
      </c>
      <c r="J2872" s="57">
        <v>0</v>
      </c>
      <c r="K2872" s="49">
        <v>99490.8</v>
      </c>
      <c r="L2872" s="49">
        <v>99490.8</v>
      </c>
    </row>
    <row r="2873" spans="1:12" ht="33" x14ac:dyDescent="0.2">
      <c r="A2873" s="113"/>
      <c r="B2873" s="113"/>
      <c r="C2873" s="113"/>
      <c r="D2873" s="8" t="s">
        <v>2265</v>
      </c>
      <c r="E2873" s="7" t="s">
        <v>17</v>
      </c>
      <c r="F2873" s="9">
        <v>295239</v>
      </c>
      <c r="G2873" s="9">
        <v>154315.035</v>
      </c>
      <c r="H2873" s="9">
        <f t="shared" si="142"/>
        <v>154315.035</v>
      </c>
      <c r="I2873" s="28">
        <f t="shared" si="143"/>
        <v>154315.035</v>
      </c>
      <c r="J2873" s="57">
        <v>0</v>
      </c>
      <c r="K2873" s="49">
        <v>154315.035</v>
      </c>
      <c r="L2873" s="49">
        <v>154315.035</v>
      </c>
    </row>
    <row r="2874" spans="1:12" ht="33" x14ac:dyDescent="0.2">
      <c r="A2874" s="113"/>
      <c r="B2874" s="113"/>
      <c r="C2874" s="113"/>
      <c r="D2874" s="8" t="s">
        <v>2266</v>
      </c>
      <c r="E2874" s="7" t="s">
        <v>17</v>
      </c>
      <c r="F2874" s="9">
        <v>53346</v>
      </c>
      <c r="G2874" s="9">
        <v>169617.84</v>
      </c>
      <c r="H2874" s="9">
        <f t="shared" si="142"/>
        <v>53346</v>
      </c>
      <c r="I2874" s="28">
        <f t="shared" si="143"/>
        <v>53346</v>
      </c>
      <c r="J2874" s="57">
        <v>0</v>
      </c>
      <c r="K2874" s="49">
        <v>53346</v>
      </c>
      <c r="L2874" s="49">
        <v>53346</v>
      </c>
    </row>
    <row r="2875" spans="1:12" ht="49.5" x14ac:dyDescent="0.2">
      <c r="A2875" s="113"/>
      <c r="B2875" s="113"/>
      <c r="C2875" s="113"/>
      <c r="D2875" s="8" t="s">
        <v>2267</v>
      </c>
      <c r="E2875" s="7" t="s">
        <v>17</v>
      </c>
      <c r="F2875" s="9">
        <v>43350</v>
      </c>
      <c r="G2875" s="9">
        <v>27508.635000000002</v>
      </c>
      <c r="H2875" s="9">
        <f t="shared" si="142"/>
        <v>27508.635000000002</v>
      </c>
      <c r="I2875" s="28">
        <f t="shared" si="143"/>
        <v>27508.635000000002</v>
      </c>
      <c r="J2875" s="57">
        <v>0</v>
      </c>
      <c r="K2875" s="49">
        <v>27508.635000000002</v>
      </c>
      <c r="L2875" s="49">
        <v>27508.635000000002</v>
      </c>
    </row>
    <row r="2876" spans="1:12" ht="24.75" x14ac:dyDescent="0.2">
      <c r="A2876" s="113"/>
      <c r="B2876" s="113"/>
      <c r="C2876" s="113"/>
      <c r="D2876" s="8" t="s">
        <v>2268</v>
      </c>
      <c r="E2876" s="7" t="s">
        <v>17</v>
      </c>
      <c r="F2876" s="9">
        <v>208651.2</v>
      </c>
      <c r="G2876" s="9">
        <v>96390</v>
      </c>
      <c r="H2876" s="9">
        <f t="shared" si="142"/>
        <v>96390</v>
      </c>
      <c r="I2876" s="28">
        <f t="shared" si="143"/>
        <v>96390</v>
      </c>
      <c r="J2876" s="57">
        <v>0</v>
      </c>
      <c r="K2876" s="49">
        <v>96390</v>
      </c>
      <c r="L2876" s="49">
        <v>96390</v>
      </c>
    </row>
    <row r="2877" spans="1:12" ht="41.25" x14ac:dyDescent="0.2">
      <c r="A2877" s="113"/>
      <c r="B2877" s="113"/>
      <c r="C2877" s="113"/>
      <c r="D2877" s="8" t="s">
        <v>2269</v>
      </c>
      <c r="E2877" s="7" t="s">
        <v>17</v>
      </c>
      <c r="F2877" s="9">
        <v>117759</v>
      </c>
      <c r="G2877" s="9">
        <v>140195.685</v>
      </c>
      <c r="H2877" s="9">
        <f t="shared" si="142"/>
        <v>117759</v>
      </c>
      <c r="I2877" s="28">
        <f t="shared" si="143"/>
        <v>117759</v>
      </c>
      <c r="J2877" s="57">
        <v>0</v>
      </c>
      <c r="K2877" s="49">
        <v>117759</v>
      </c>
      <c r="L2877" s="49">
        <v>117759</v>
      </c>
    </row>
    <row r="2878" spans="1:12" ht="49.5" x14ac:dyDescent="0.2">
      <c r="A2878" s="113"/>
      <c r="B2878" s="113"/>
      <c r="C2878" s="113"/>
      <c r="D2878" s="8" t="s">
        <v>2270</v>
      </c>
      <c r="E2878" s="7" t="s">
        <v>17</v>
      </c>
      <c r="F2878" s="9">
        <v>2505122.04</v>
      </c>
      <c r="G2878" s="9">
        <v>572985</v>
      </c>
      <c r="H2878" s="9">
        <f>MIN(G2878)</f>
        <v>572985</v>
      </c>
      <c r="I2878" s="28">
        <f t="shared" si="143"/>
        <v>572985</v>
      </c>
      <c r="J2878" s="57">
        <v>0</v>
      </c>
      <c r="K2878" s="49">
        <v>572985</v>
      </c>
      <c r="L2878" s="49">
        <v>572985</v>
      </c>
    </row>
    <row r="2879" spans="1:12" ht="16.5" customHeight="1" x14ac:dyDescent="0.2">
      <c r="A2879" s="113"/>
      <c r="B2879" s="113"/>
      <c r="C2879" s="113"/>
      <c r="D2879" s="86" t="s">
        <v>81</v>
      </c>
      <c r="E2879" s="87"/>
      <c r="F2879" s="87"/>
      <c r="G2879" s="87"/>
      <c r="H2879" s="87"/>
      <c r="I2879" s="87"/>
      <c r="J2879" s="87"/>
      <c r="K2879" s="87"/>
      <c r="L2879" s="88"/>
    </row>
    <row r="2880" spans="1:12" ht="16.5" x14ac:dyDescent="0.2">
      <c r="A2880" s="113"/>
      <c r="B2880" s="113"/>
      <c r="C2880" s="113"/>
      <c r="D2880" s="8" t="s">
        <v>763</v>
      </c>
      <c r="E2880" s="77" t="s">
        <v>82</v>
      </c>
      <c r="F2880" s="79">
        <v>327682.78304879996</v>
      </c>
      <c r="G2880" s="79">
        <v>157289.44</v>
      </c>
      <c r="H2880" s="79">
        <f>MIN(F2880,G2880)</f>
        <v>157289.44</v>
      </c>
      <c r="I2880" s="136" t="e">
        <f>AVERAGE(#REF!,H2880)</f>
        <v>#REF!</v>
      </c>
      <c r="J2880" s="140">
        <v>56713.512957599996</v>
      </c>
      <c r="K2880" s="121">
        <v>157289.44</v>
      </c>
      <c r="L2880" s="121">
        <v>157289.44</v>
      </c>
    </row>
    <row r="2881" spans="1:12" ht="24.75" x14ac:dyDescent="0.2">
      <c r="A2881" s="113"/>
      <c r="B2881" s="113"/>
      <c r="C2881" s="113"/>
      <c r="D2881" s="8" t="s">
        <v>2271</v>
      </c>
      <c r="E2881" s="77"/>
      <c r="F2881" s="79">
        <v>0</v>
      </c>
      <c r="G2881" s="79"/>
      <c r="H2881" s="79">
        <v>0</v>
      </c>
      <c r="I2881" s="137"/>
      <c r="J2881" s="140">
        <v>0</v>
      </c>
      <c r="K2881" s="122"/>
      <c r="L2881" s="122"/>
    </row>
    <row r="2882" spans="1:12" ht="24.75" x14ac:dyDescent="0.2">
      <c r="A2882" s="113"/>
      <c r="B2882" s="113"/>
      <c r="C2882" s="113"/>
      <c r="D2882" s="8" t="s">
        <v>119</v>
      </c>
      <c r="E2882" s="77"/>
      <c r="F2882" s="79">
        <v>0</v>
      </c>
      <c r="G2882" s="79"/>
      <c r="H2882" s="79">
        <v>0</v>
      </c>
      <c r="I2882" s="137"/>
      <c r="J2882" s="140"/>
      <c r="K2882" s="122"/>
      <c r="L2882" s="122"/>
    </row>
    <row r="2883" spans="1:12" ht="16.5" x14ac:dyDescent="0.2">
      <c r="A2883" s="113"/>
      <c r="B2883" s="113"/>
      <c r="C2883" s="113"/>
      <c r="D2883" s="8" t="s">
        <v>2272</v>
      </c>
      <c r="E2883" s="77"/>
      <c r="F2883" s="79">
        <v>0</v>
      </c>
      <c r="G2883" s="79"/>
      <c r="H2883" s="79">
        <v>0</v>
      </c>
      <c r="I2883" s="137"/>
      <c r="J2883" s="140">
        <v>0</v>
      </c>
      <c r="K2883" s="122"/>
      <c r="L2883" s="122"/>
    </row>
    <row r="2884" spans="1:12" ht="24.75" x14ac:dyDescent="0.2">
      <c r="A2884" s="113"/>
      <c r="B2884" s="113"/>
      <c r="C2884" s="113"/>
      <c r="D2884" s="8" t="s">
        <v>99</v>
      </c>
      <c r="E2884" s="77"/>
      <c r="F2884" s="79">
        <v>0</v>
      </c>
      <c r="G2884" s="79"/>
      <c r="H2884" s="79">
        <v>0</v>
      </c>
      <c r="I2884" s="137"/>
      <c r="J2884" s="140">
        <v>0</v>
      </c>
      <c r="K2884" s="122"/>
      <c r="L2884" s="122"/>
    </row>
    <row r="2885" spans="1:12" ht="24.75" x14ac:dyDescent="0.2">
      <c r="A2885" s="114"/>
      <c r="B2885" s="114"/>
      <c r="C2885" s="114"/>
      <c r="D2885" s="8" t="s">
        <v>2273</v>
      </c>
      <c r="E2885" s="77"/>
      <c r="F2885" s="79">
        <v>0</v>
      </c>
      <c r="G2885" s="79"/>
      <c r="H2885" s="79">
        <v>0</v>
      </c>
      <c r="I2885" s="137"/>
      <c r="J2885" s="140">
        <v>0</v>
      </c>
      <c r="K2885" s="123"/>
      <c r="L2885" s="123"/>
    </row>
    <row r="2886" spans="1:12" ht="12.75" customHeight="1" x14ac:dyDescent="0.2">
      <c r="A2886" s="112">
        <v>2</v>
      </c>
      <c r="B2886" s="112" t="s">
        <v>2274</v>
      </c>
      <c r="C2886" s="112" t="s">
        <v>2275</v>
      </c>
      <c r="D2886" s="86" t="s">
        <v>15</v>
      </c>
      <c r="E2886" s="87"/>
      <c r="F2886" s="87"/>
      <c r="G2886" s="87"/>
      <c r="H2886" s="87"/>
      <c r="I2886" s="87"/>
      <c r="J2886" s="87"/>
      <c r="K2886" s="87"/>
      <c r="L2886" s="88"/>
    </row>
    <row r="2887" spans="1:12" ht="24.75" x14ac:dyDescent="0.2">
      <c r="A2887" s="113"/>
      <c r="B2887" s="113"/>
      <c r="C2887" s="113"/>
      <c r="D2887" s="8" t="s">
        <v>2276</v>
      </c>
      <c r="E2887" s="7" t="s">
        <v>17</v>
      </c>
      <c r="F2887" s="9">
        <v>18017.807421599999</v>
      </c>
      <c r="G2887" s="9">
        <v>44625</v>
      </c>
      <c r="H2887" s="9">
        <f>MIN(F2887,G2887)</f>
        <v>18017.807421599999</v>
      </c>
      <c r="I2887" s="28" t="e">
        <f>AVERAGE(#REF!,H2887)</f>
        <v>#REF!</v>
      </c>
      <c r="J2887" s="57">
        <v>13261.005322199999</v>
      </c>
      <c r="K2887" s="49">
        <v>18017.807421599999</v>
      </c>
      <c r="L2887" s="49">
        <v>18017.807421599999</v>
      </c>
    </row>
    <row r="2888" spans="1:12" ht="16.5" x14ac:dyDescent="0.2">
      <c r="A2888" s="113"/>
      <c r="B2888" s="113"/>
      <c r="C2888" s="113"/>
      <c r="D2888" s="8" t="s">
        <v>2277</v>
      </c>
      <c r="E2888" s="7" t="s">
        <v>17</v>
      </c>
      <c r="F2888" s="9">
        <v>58541.665106400011</v>
      </c>
      <c r="G2888" s="9">
        <v>62696.34</v>
      </c>
      <c r="H2888" s="9">
        <f t="shared" ref="H2888:H2899" si="144">MIN(F2888,G2888)</f>
        <v>58541.665106400011</v>
      </c>
      <c r="I2888" s="28" t="e">
        <f>AVERAGE(#REF!,H2888)</f>
        <v>#REF!</v>
      </c>
      <c r="J2888" s="57">
        <v>43086.337553800004</v>
      </c>
      <c r="K2888" s="49">
        <v>58541.665106400011</v>
      </c>
      <c r="L2888" s="49">
        <v>58541.665106400011</v>
      </c>
    </row>
    <row r="2889" spans="1:12" ht="33" x14ac:dyDescent="0.2">
      <c r="A2889" s="113"/>
      <c r="B2889" s="113"/>
      <c r="C2889" s="113"/>
      <c r="D2889" s="8" t="s">
        <v>2278</v>
      </c>
      <c r="E2889" s="7" t="s">
        <v>17</v>
      </c>
      <c r="F2889" s="9">
        <v>142176.20676</v>
      </c>
      <c r="G2889" s="9">
        <v>63215.775000000001</v>
      </c>
      <c r="H2889" s="9">
        <f t="shared" si="144"/>
        <v>63215.775000000001</v>
      </c>
      <c r="I2889" s="28" t="e">
        <f>AVERAGE(#REF!,H2889)</f>
        <v>#REF!</v>
      </c>
      <c r="J2889" s="57">
        <v>104640.89167</v>
      </c>
      <c r="K2889" s="49">
        <v>63215.775000000001</v>
      </c>
      <c r="L2889" s="49">
        <v>63215.775000000001</v>
      </c>
    </row>
    <row r="2890" spans="1:12" ht="24.75" x14ac:dyDescent="0.2">
      <c r="A2890" s="113"/>
      <c r="B2890" s="113"/>
      <c r="C2890" s="113"/>
      <c r="D2890" s="8" t="s">
        <v>2279</v>
      </c>
      <c r="E2890" s="7" t="s">
        <v>17</v>
      </c>
      <c r="F2890" s="9">
        <v>105375.79110240001</v>
      </c>
      <c r="G2890" s="9">
        <v>32936.82</v>
      </c>
      <c r="H2890" s="9">
        <f t="shared" si="144"/>
        <v>32936.82</v>
      </c>
      <c r="I2890" s="28" t="e">
        <f>AVERAGE(#REF!,H2890)</f>
        <v>#REF!</v>
      </c>
      <c r="J2890" s="57">
        <v>56084.060744190007</v>
      </c>
      <c r="K2890" s="49">
        <v>32936.82</v>
      </c>
      <c r="L2890" s="49">
        <v>32936.82</v>
      </c>
    </row>
    <row r="2891" spans="1:12" ht="16.5" x14ac:dyDescent="0.2">
      <c r="A2891" s="113"/>
      <c r="B2891" s="113"/>
      <c r="C2891" s="113"/>
      <c r="D2891" s="8" t="s">
        <v>2280</v>
      </c>
      <c r="E2891" s="7" t="s">
        <v>17</v>
      </c>
      <c r="F2891" s="9">
        <v>41816.609234399999</v>
      </c>
      <c r="G2891" s="9">
        <v>152460.42000000001</v>
      </c>
      <c r="H2891" s="9">
        <f t="shared" si="144"/>
        <v>41816.609234399999</v>
      </c>
      <c r="I2891" s="28" t="e">
        <f>AVERAGE(#REF!,H2891)</f>
        <v>#REF!</v>
      </c>
      <c r="J2891" s="57">
        <v>24036.631215540001</v>
      </c>
      <c r="K2891" s="49">
        <v>41816.609234399999</v>
      </c>
      <c r="L2891" s="49">
        <v>41816.609234399999</v>
      </c>
    </row>
    <row r="2892" spans="1:12" ht="24.75" x14ac:dyDescent="0.2">
      <c r="A2892" s="113"/>
      <c r="B2892" s="113"/>
      <c r="C2892" s="113"/>
      <c r="D2892" s="8" t="s">
        <v>411</v>
      </c>
      <c r="E2892" s="7" t="s">
        <v>17</v>
      </c>
      <c r="F2892" s="9">
        <v>27027.3727248</v>
      </c>
      <c r="G2892" s="9">
        <v>259044.55499999999</v>
      </c>
      <c r="H2892" s="9">
        <f t="shared" si="144"/>
        <v>27027.3727248</v>
      </c>
      <c r="I2892" s="28" t="e">
        <f>AVERAGE(#REF!,H2892)</f>
        <v>#REF!</v>
      </c>
      <c r="J2892" s="57">
        <v>7210.1421094200005</v>
      </c>
      <c r="K2892" s="49">
        <v>27027.3727248</v>
      </c>
      <c r="L2892" s="49">
        <v>27027.3727248</v>
      </c>
    </row>
    <row r="2893" spans="1:12" ht="24.75" x14ac:dyDescent="0.2">
      <c r="A2893" s="113"/>
      <c r="B2893" s="113"/>
      <c r="C2893" s="113"/>
      <c r="D2893" s="8" t="s">
        <v>2281</v>
      </c>
      <c r="E2893" s="7" t="s">
        <v>17</v>
      </c>
      <c r="F2893" s="9">
        <v>184585.25610720002</v>
      </c>
      <c r="G2893" s="9">
        <v>169796.34</v>
      </c>
      <c r="H2893" s="9">
        <f t="shared" si="144"/>
        <v>169796.34</v>
      </c>
      <c r="I2893" s="28" t="e">
        <f>AVERAGE(#REF!,H2893)</f>
        <v>#REF!</v>
      </c>
      <c r="J2893" s="57">
        <v>60782.285832400004</v>
      </c>
      <c r="K2893" s="49">
        <v>169796.34</v>
      </c>
      <c r="L2893" s="49">
        <v>169796.34</v>
      </c>
    </row>
    <row r="2894" spans="1:12" ht="24.75" x14ac:dyDescent="0.2">
      <c r="A2894" s="113"/>
      <c r="B2894" s="113"/>
      <c r="C2894" s="113"/>
      <c r="D2894" s="8" t="s">
        <v>2282</v>
      </c>
      <c r="E2894" s="7" t="s">
        <v>17</v>
      </c>
      <c r="F2894" s="9">
        <v>25090.230177600002</v>
      </c>
      <c r="G2894" s="9">
        <v>27526.485000000001</v>
      </c>
      <c r="H2894" s="9">
        <f t="shared" si="144"/>
        <v>25090.230177600002</v>
      </c>
      <c r="I2894" s="28" t="e">
        <f>AVERAGE(#REF!,H2894)</f>
        <v>#REF!</v>
      </c>
      <c r="J2894" s="57">
        <v>18466.268849200002</v>
      </c>
      <c r="K2894" s="49">
        <v>25090.230177600002</v>
      </c>
      <c r="L2894" s="49">
        <v>25090.230177600002</v>
      </c>
    </row>
    <row r="2895" spans="1:12" ht="16.5" x14ac:dyDescent="0.2">
      <c r="A2895" s="113"/>
      <c r="B2895" s="113"/>
      <c r="C2895" s="113"/>
      <c r="D2895" s="8" t="s">
        <v>2283</v>
      </c>
      <c r="E2895" s="7" t="s">
        <v>17</v>
      </c>
      <c r="F2895" s="9">
        <v>105854.784</v>
      </c>
      <c r="G2895" s="9">
        <v>45360.42</v>
      </c>
      <c r="H2895" s="9">
        <f t="shared" si="144"/>
        <v>45360.42</v>
      </c>
      <c r="I2895" s="28" t="e">
        <f>AVERAGE(#REF!,H2895)</f>
        <v>#REF!</v>
      </c>
      <c r="J2895" s="57">
        <v>80018.8752522</v>
      </c>
      <c r="K2895" s="49">
        <v>45360.42</v>
      </c>
      <c r="L2895" s="49">
        <v>45360.42</v>
      </c>
    </row>
    <row r="2896" spans="1:12" ht="33" x14ac:dyDescent="0.2">
      <c r="A2896" s="113"/>
      <c r="B2896" s="113"/>
      <c r="C2896" s="113"/>
      <c r="D2896" s="8" t="s">
        <v>2284</v>
      </c>
      <c r="E2896" s="7" t="s">
        <v>17</v>
      </c>
      <c r="F2896" s="9">
        <v>118620.8709504</v>
      </c>
      <c r="G2896" s="9">
        <v>170046.24</v>
      </c>
      <c r="H2896" s="9">
        <f t="shared" si="144"/>
        <v>118620.8709504</v>
      </c>
      <c r="I2896" s="28" t="e">
        <f>AVERAGE(#REF!,H2896)</f>
        <v>#REF!</v>
      </c>
      <c r="J2896" s="57">
        <v>51277.299337910001</v>
      </c>
      <c r="K2896" s="49">
        <v>118620.8709504</v>
      </c>
      <c r="L2896" s="49">
        <v>118620.8709504</v>
      </c>
    </row>
    <row r="2897" spans="1:12" ht="24.75" x14ac:dyDescent="0.2">
      <c r="A2897" s="113"/>
      <c r="B2897" s="113"/>
      <c r="C2897" s="113"/>
      <c r="D2897" s="8" t="s">
        <v>2285</v>
      </c>
      <c r="E2897" s="7" t="s">
        <v>17</v>
      </c>
      <c r="F2897" s="9">
        <v>42819.583312800009</v>
      </c>
      <c r="G2897" s="9">
        <v>80539.199999999997</v>
      </c>
      <c r="H2897" s="9">
        <f t="shared" si="144"/>
        <v>42819.583312800009</v>
      </c>
      <c r="I2897" s="28" t="e">
        <f>AVERAGE(#REF!,H2897)</f>
        <v>#REF!</v>
      </c>
      <c r="J2897" s="57">
        <v>31514.9734326</v>
      </c>
      <c r="K2897" s="49">
        <v>42819.583312800009</v>
      </c>
      <c r="L2897" s="49">
        <v>42819.583312800009</v>
      </c>
    </row>
    <row r="2898" spans="1:12" ht="24.75" x14ac:dyDescent="0.2">
      <c r="A2898" s="113"/>
      <c r="B2898" s="113"/>
      <c r="C2898" s="113"/>
      <c r="D2898" s="8" t="s">
        <v>1901</v>
      </c>
      <c r="E2898" s="7" t="s">
        <v>17</v>
      </c>
      <c r="F2898" s="9">
        <v>58541.665106400011</v>
      </c>
      <c r="G2898" s="9">
        <v>62690.985000000001</v>
      </c>
      <c r="H2898" s="9">
        <f t="shared" si="144"/>
        <v>58541.665106400011</v>
      </c>
      <c r="I2898" s="28" t="e">
        <f>AVERAGE(#REF!,H2898)</f>
        <v>#REF!</v>
      </c>
      <c r="J2898" s="57">
        <v>43086.337553800004</v>
      </c>
      <c r="K2898" s="49">
        <v>58541.665106400011</v>
      </c>
      <c r="L2898" s="49">
        <v>58541.665106400011</v>
      </c>
    </row>
    <row r="2899" spans="1:12" ht="24.75" x14ac:dyDescent="0.2">
      <c r="A2899" s="113"/>
      <c r="B2899" s="113"/>
      <c r="C2899" s="113"/>
      <c r="D2899" s="8" t="s">
        <v>2286</v>
      </c>
      <c r="E2899" s="7" t="s">
        <v>17</v>
      </c>
      <c r="F2899" s="9">
        <v>148051.14727200003</v>
      </c>
      <c r="G2899" s="9">
        <v>572985</v>
      </c>
      <c r="H2899" s="9">
        <f t="shared" si="144"/>
        <v>148051.14727200003</v>
      </c>
      <c r="I2899" s="28" t="e">
        <f>AVERAGE(#REF!,H2899)</f>
        <v>#REF!</v>
      </c>
      <c r="J2899" s="57">
        <v>95437.946800000005</v>
      </c>
      <c r="K2899" s="49">
        <v>148051.14727200003</v>
      </c>
      <c r="L2899" s="49">
        <v>148051.14727200003</v>
      </c>
    </row>
    <row r="2900" spans="1:12" ht="16.5" customHeight="1" x14ac:dyDescent="0.2">
      <c r="A2900" s="113"/>
      <c r="B2900" s="113"/>
      <c r="C2900" s="113"/>
      <c r="D2900" s="86" t="s">
        <v>81</v>
      </c>
      <c r="E2900" s="87"/>
      <c r="F2900" s="87"/>
      <c r="G2900" s="87"/>
      <c r="H2900" s="87"/>
      <c r="I2900" s="87"/>
      <c r="J2900" s="87"/>
      <c r="K2900" s="87"/>
      <c r="L2900" s="88"/>
    </row>
    <row r="2901" spans="1:12" ht="16.5" x14ac:dyDescent="0.2">
      <c r="A2901" s="113"/>
      <c r="B2901" s="113"/>
      <c r="C2901" s="113"/>
      <c r="D2901" s="8" t="s">
        <v>2287</v>
      </c>
      <c r="E2901" s="77" t="s">
        <v>82</v>
      </c>
      <c r="F2901" s="79">
        <v>97162.783048800004</v>
      </c>
      <c r="G2901" s="78">
        <v>230761.23</v>
      </c>
      <c r="H2901" s="79">
        <f>MIN(F2901,G2901)</f>
        <v>97162.783048800004</v>
      </c>
      <c r="I2901" s="136" t="e">
        <f>AVERAGE(#REF!,H2901)</f>
        <v>#REF!</v>
      </c>
      <c r="J2901" s="138">
        <v>71511.263994599998</v>
      </c>
      <c r="K2901" s="121">
        <v>97162.783048800004</v>
      </c>
      <c r="L2901" s="121">
        <v>97162.783048800004</v>
      </c>
    </row>
    <row r="2902" spans="1:12" ht="41.25" x14ac:dyDescent="0.2">
      <c r="A2902" s="113"/>
      <c r="B2902" s="113"/>
      <c r="C2902" s="113"/>
      <c r="D2902" s="8" t="s">
        <v>2288</v>
      </c>
      <c r="E2902" s="77"/>
      <c r="F2902" s="79">
        <v>0</v>
      </c>
      <c r="G2902" s="78"/>
      <c r="H2902" s="79">
        <v>0</v>
      </c>
      <c r="I2902" s="137"/>
      <c r="J2902" s="138">
        <v>0</v>
      </c>
      <c r="K2902" s="122"/>
      <c r="L2902" s="122"/>
    </row>
    <row r="2903" spans="1:12" ht="24.75" x14ac:dyDescent="0.2">
      <c r="A2903" s="113"/>
      <c r="B2903" s="113"/>
      <c r="C2903" s="113"/>
      <c r="D2903" s="8" t="s">
        <v>2289</v>
      </c>
      <c r="E2903" s="77"/>
      <c r="F2903" s="79">
        <v>0</v>
      </c>
      <c r="G2903" s="78"/>
      <c r="H2903" s="79">
        <v>0</v>
      </c>
      <c r="I2903" s="137"/>
      <c r="J2903" s="138">
        <v>0</v>
      </c>
      <c r="K2903" s="122"/>
      <c r="L2903" s="122"/>
    </row>
    <row r="2904" spans="1:12" ht="41.25" x14ac:dyDescent="0.2">
      <c r="A2904" s="113"/>
      <c r="B2904" s="113"/>
      <c r="C2904" s="113"/>
      <c r="D2904" s="8" t="s">
        <v>2290</v>
      </c>
      <c r="E2904" s="77"/>
      <c r="F2904" s="79">
        <v>0</v>
      </c>
      <c r="G2904" s="78"/>
      <c r="H2904" s="79">
        <v>0</v>
      </c>
      <c r="I2904" s="137"/>
      <c r="J2904" s="138">
        <v>0</v>
      </c>
      <c r="K2904" s="122"/>
      <c r="L2904" s="122"/>
    </row>
    <row r="2905" spans="1:12" ht="33" x14ac:dyDescent="0.2">
      <c r="A2905" s="113"/>
      <c r="B2905" s="113"/>
      <c r="C2905" s="113"/>
      <c r="D2905" s="8" t="s">
        <v>2291</v>
      </c>
      <c r="E2905" s="77"/>
      <c r="F2905" s="79">
        <v>0</v>
      </c>
      <c r="G2905" s="78"/>
      <c r="H2905" s="79">
        <v>0</v>
      </c>
      <c r="I2905" s="137"/>
      <c r="J2905" s="138">
        <v>0</v>
      </c>
      <c r="K2905" s="122"/>
      <c r="L2905" s="122"/>
    </row>
    <row r="2906" spans="1:12" ht="16.5" x14ac:dyDescent="0.2">
      <c r="A2906" s="113"/>
      <c r="B2906" s="113"/>
      <c r="C2906" s="113"/>
      <c r="D2906" s="8" t="s">
        <v>425</v>
      </c>
      <c r="E2906" s="77"/>
      <c r="F2906" s="79">
        <v>0</v>
      </c>
      <c r="G2906" s="78"/>
      <c r="H2906" s="79">
        <v>0</v>
      </c>
      <c r="I2906" s="137"/>
      <c r="J2906" s="138">
        <v>0</v>
      </c>
      <c r="K2906" s="122"/>
      <c r="L2906" s="122"/>
    </row>
    <row r="2907" spans="1:12" ht="24.75" x14ac:dyDescent="0.2">
      <c r="A2907" s="113"/>
      <c r="B2907" s="113"/>
      <c r="C2907" s="113"/>
      <c r="D2907" s="8" t="s">
        <v>2292</v>
      </c>
      <c r="E2907" s="77"/>
      <c r="F2907" s="79">
        <v>0</v>
      </c>
      <c r="G2907" s="78"/>
      <c r="H2907" s="79">
        <v>0</v>
      </c>
      <c r="I2907" s="137"/>
      <c r="J2907" s="138">
        <v>0</v>
      </c>
      <c r="K2907" s="122"/>
      <c r="L2907" s="122"/>
    </row>
    <row r="2908" spans="1:12" ht="24.75" x14ac:dyDescent="0.2">
      <c r="A2908" s="113"/>
      <c r="B2908" s="113"/>
      <c r="C2908" s="113"/>
      <c r="D2908" s="8" t="s">
        <v>99</v>
      </c>
      <c r="E2908" s="77"/>
      <c r="F2908" s="79">
        <v>0</v>
      </c>
      <c r="G2908" s="78"/>
      <c r="H2908" s="79">
        <v>0</v>
      </c>
      <c r="I2908" s="137"/>
      <c r="J2908" s="138">
        <v>0</v>
      </c>
      <c r="K2908" s="122"/>
      <c r="L2908" s="122"/>
    </row>
    <row r="2909" spans="1:12" ht="24.75" x14ac:dyDescent="0.2">
      <c r="A2909" s="114"/>
      <c r="B2909" s="114"/>
      <c r="C2909" s="114"/>
      <c r="D2909" s="8" t="s">
        <v>2293</v>
      </c>
      <c r="E2909" s="77"/>
      <c r="F2909" s="79">
        <v>0</v>
      </c>
      <c r="G2909" s="78"/>
      <c r="H2909" s="79">
        <v>0</v>
      </c>
      <c r="I2909" s="137"/>
      <c r="J2909" s="138">
        <v>0</v>
      </c>
      <c r="K2909" s="123"/>
      <c r="L2909" s="123"/>
    </row>
    <row r="2910" spans="1:12" ht="16.5" customHeight="1" x14ac:dyDescent="0.2">
      <c r="A2910" s="112">
        <v>3</v>
      </c>
      <c r="B2910" s="112" t="s">
        <v>2294</v>
      </c>
      <c r="C2910" s="112" t="s">
        <v>2295</v>
      </c>
      <c r="D2910" s="86" t="s">
        <v>15</v>
      </c>
      <c r="E2910" s="87"/>
      <c r="F2910" s="87"/>
      <c r="G2910" s="87"/>
      <c r="H2910" s="87"/>
      <c r="I2910" s="87"/>
      <c r="J2910" s="87"/>
      <c r="K2910" s="87"/>
      <c r="L2910" s="88"/>
    </row>
    <row r="2911" spans="1:12" ht="41.25" x14ac:dyDescent="0.2">
      <c r="A2911" s="113"/>
      <c r="B2911" s="113"/>
      <c r="C2911" s="113"/>
      <c r="D2911" s="8" t="s">
        <v>2296</v>
      </c>
      <c r="E2911" s="7" t="s">
        <v>17</v>
      </c>
      <c r="F2911" s="9">
        <v>16833.557025600003</v>
      </c>
      <c r="G2911" s="9">
        <v>125208.825</v>
      </c>
      <c r="H2911" s="9">
        <f>MIN(F2911,G2911)</f>
        <v>16833.557025600003</v>
      </c>
      <c r="I2911" s="28" t="e">
        <f>AVERAGE(#REF!,H2911)</f>
        <v>#REF!</v>
      </c>
      <c r="J2911" s="57">
        <v>12389.4036652</v>
      </c>
      <c r="K2911" s="49">
        <v>16833.557025600003</v>
      </c>
      <c r="L2911" s="49">
        <v>16833.557025600003</v>
      </c>
    </row>
    <row r="2912" spans="1:12" ht="33" x14ac:dyDescent="0.2">
      <c r="A2912" s="113"/>
      <c r="B2912" s="113"/>
      <c r="C2912" s="113"/>
      <c r="D2912" s="8" t="s">
        <v>2297</v>
      </c>
      <c r="E2912" s="7" t="s">
        <v>17</v>
      </c>
      <c r="F2912" s="9">
        <v>75754.976169600006</v>
      </c>
      <c r="G2912" s="9">
        <v>27355.125</v>
      </c>
      <c r="H2912" s="9">
        <f t="shared" ref="H2912:H2920" si="145">MIN(F2912,G2912)</f>
        <v>27355.125</v>
      </c>
      <c r="I2912" s="28" t="e">
        <f>AVERAGE(#REF!,H2912)</f>
        <v>#REF!</v>
      </c>
      <c r="J2912" s="57">
        <v>55755.238063200006</v>
      </c>
      <c r="K2912" s="49">
        <v>27355.125</v>
      </c>
      <c r="L2912" s="49">
        <v>27355.125</v>
      </c>
    </row>
    <row r="2913" spans="1:12" ht="24.75" x14ac:dyDescent="0.2">
      <c r="A2913" s="113"/>
      <c r="B2913" s="113"/>
      <c r="C2913" s="113"/>
      <c r="D2913" s="8" t="s">
        <v>2298</v>
      </c>
      <c r="E2913" s="7" t="s">
        <v>17</v>
      </c>
      <c r="F2913" s="9">
        <v>150667.0836216</v>
      </c>
      <c r="G2913" s="9">
        <v>152460.42000000001</v>
      </c>
      <c r="H2913" s="9">
        <f t="shared" si="145"/>
        <v>150667.0836216</v>
      </c>
      <c r="I2913" s="28" t="e">
        <f>AVERAGE(#REF!,H2913)</f>
        <v>#REF!</v>
      </c>
      <c r="J2913" s="57">
        <v>110890.12947219999</v>
      </c>
      <c r="K2913" s="49">
        <v>150667.0836216</v>
      </c>
      <c r="L2913" s="49">
        <v>150667.0836216</v>
      </c>
    </row>
    <row r="2914" spans="1:12" ht="24.75" x14ac:dyDescent="0.2">
      <c r="A2914" s="113"/>
      <c r="B2914" s="113"/>
      <c r="C2914" s="113"/>
      <c r="D2914" s="8" t="s">
        <v>1519</v>
      </c>
      <c r="E2914" s="7" t="s">
        <v>17</v>
      </c>
      <c r="F2914" s="9">
        <v>58918.772774400008</v>
      </c>
      <c r="G2914" s="9">
        <v>63210.42</v>
      </c>
      <c r="H2914" s="9">
        <f t="shared" si="145"/>
        <v>58918.772774400008</v>
      </c>
      <c r="I2914" s="28" t="e">
        <f>AVERAGE(#REF!,H2914)</f>
        <v>#REF!</v>
      </c>
      <c r="J2914" s="57">
        <v>43363.886684800003</v>
      </c>
      <c r="K2914" s="49">
        <v>58918.772774400008</v>
      </c>
      <c r="L2914" s="49">
        <v>58918.772774400008</v>
      </c>
    </row>
    <row r="2915" spans="1:12" ht="33" x14ac:dyDescent="0.2">
      <c r="A2915" s="113"/>
      <c r="B2915" s="113"/>
      <c r="C2915" s="113"/>
      <c r="D2915" s="8" t="s">
        <v>2299</v>
      </c>
      <c r="E2915" s="7" t="s">
        <v>17</v>
      </c>
      <c r="F2915" s="9">
        <v>25251.658723200002</v>
      </c>
      <c r="G2915" s="9">
        <v>27526.485000000001</v>
      </c>
      <c r="H2915" s="9">
        <f t="shared" si="145"/>
        <v>25251.658723200002</v>
      </c>
      <c r="I2915" s="28" t="e">
        <f>AVERAGE(#REF!,H2915)</f>
        <v>#REF!</v>
      </c>
      <c r="J2915" s="57">
        <v>18585.079354400001</v>
      </c>
      <c r="K2915" s="49">
        <v>25251.658723200002</v>
      </c>
      <c r="L2915" s="49">
        <v>25251.658723200002</v>
      </c>
    </row>
    <row r="2916" spans="1:12" ht="24.75" x14ac:dyDescent="0.2">
      <c r="A2916" s="113"/>
      <c r="B2916" s="113"/>
      <c r="C2916" s="113"/>
      <c r="D2916" s="8" t="s">
        <v>2300</v>
      </c>
      <c r="E2916" s="7" t="s">
        <v>17</v>
      </c>
      <c r="F2916" s="9">
        <v>7575.2329800000007</v>
      </c>
      <c r="G2916" s="9">
        <v>43753.919999999998</v>
      </c>
      <c r="H2916" s="9">
        <f t="shared" si="145"/>
        <v>7575.2329800000007</v>
      </c>
      <c r="I2916" s="28" t="e">
        <f>AVERAGE(#REF!,H2916)</f>
        <v>#REF!</v>
      </c>
      <c r="J2916" s="57">
        <v>5575.3290349999997</v>
      </c>
      <c r="K2916" s="49">
        <v>7575.2329800000007</v>
      </c>
      <c r="L2916" s="49">
        <v>7575.2329800000007</v>
      </c>
    </row>
    <row r="2917" spans="1:12" ht="16.5" x14ac:dyDescent="0.2">
      <c r="A2917" s="113"/>
      <c r="B2917" s="113"/>
      <c r="C2917" s="113"/>
      <c r="D2917" s="8" t="s">
        <v>2301</v>
      </c>
      <c r="E2917" s="7" t="s">
        <v>17</v>
      </c>
      <c r="F2917" s="9">
        <v>82585.25610720001</v>
      </c>
      <c r="G2917" s="9">
        <v>170046.24</v>
      </c>
      <c r="H2917" s="9">
        <f t="shared" si="145"/>
        <v>82585.25610720001</v>
      </c>
      <c r="I2917" s="28" t="e">
        <f>AVERAGE(#REF!,H2917)</f>
        <v>#REF!</v>
      </c>
      <c r="J2917" s="57">
        <v>60782.285832400004</v>
      </c>
      <c r="K2917" s="49">
        <v>82585.25610720001</v>
      </c>
      <c r="L2917" s="49">
        <v>82585.25610720001</v>
      </c>
    </row>
    <row r="2918" spans="1:12" ht="33" x14ac:dyDescent="0.2">
      <c r="A2918" s="113"/>
      <c r="B2918" s="113"/>
      <c r="C2918" s="113"/>
      <c r="D2918" s="8" t="s">
        <v>2302</v>
      </c>
      <c r="E2918" s="7" t="s">
        <v>17</v>
      </c>
      <c r="F2918" s="9">
        <v>202010.62341599999</v>
      </c>
      <c r="G2918" s="9">
        <v>54515.684999999998</v>
      </c>
      <c r="H2918" s="9">
        <f t="shared" si="145"/>
        <v>54515.684999999998</v>
      </c>
      <c r="I2918" s="28" t="e">
        <f>AVERAGE(#REF!,H2918)</f>
        <v>#REF!</v>
      </c>
      <c r="J2918" s="57">
        <v>148678.687122</v>
      </c>
      <c r="K2918" s="49">
        <v>54515.684999999998</v>
      </c>
      <c r="L2918" s="49">
        <v>54515.684999999998</v>
      </c>
    </row>
    <row r="2919" spans="1:12" ht="33" x14ac:dyDescent="0.2">
      <c r="A2919" s="113"/>
      <c r="B2919" s="113"/>
      <c r="C2919" s="113"/>
      <c r="D2919" s="8" t="s">
        <v>2303</v>
      </c>
      <c r="E2919" s="7" t="s">
        <v>17</v>
      </c>
      <c r="F2919" s="9">
        <v>132990.6578784</v>
      </c>
      <c r="G2919" s="9">
        <v>80544.554999999993</v>
      </c>
      <c r="H2919" s="9">
        <f t="shared" si="145"/>
        <v>80544.554999999993</v>
      </c>
      <c r="I2919" s="28" t="e">
        <f>AVERAGE(#REF!,H2919)</f>
        <v>#REF!</v>
      </c>
      <c r="J2919" s="57">
        <v>97880.379152799986</v>
      </c>
      <c r="K2919" s="49">
        <v>80544.554999999993</v>
      </c>
      <c r="L2919" s="49">
        <v>80544.554999999993</v>
      </c>
    </row>
    <row r="2920" spans="1:12" ht="16.5" x14ac:dyDescent="0.2">
      <c r="A2920" s="113"/>
      <c r="B2920" s="113"/>
      <c r="C2920" s="113"/>
      <c r="D2920" s="8" t="s">
        <v>2304</v>
      </c>
      <c r="E2920" s="7" t="s">
        <v>17</v>
      </c>
      <c r="F2920" s="9">
        <v>53869.4995776</v>
      </c>
      <c r="G2920" s="9">
        <v>83509.440000000002</v>
      </c>
      <c r="H2920" s="9">
        <f t="shared" si="145"/>
        <v>53869.4995776</v>
      </c>
      <c r="I2920" s="28" t="e">
        <f>AVERAGE(#REF!,H2920)</f>
        <v>#REF!</v>
      </c>
      <c r="J2920" s="57">
        <v>39647.649899199998</v>
      </c>
      <c r="K2920" s="49">
        <v>53869.4995776</v>
      </c>
      <c r="L2920" s="49">
        <v>53869.4995776</v>
      </c>
    </row>
    <row r="2921" spans="1:12" ht="16.5" customHeight="1" x14ac:dyDescent="0.2">
      <c r="A2921" s="113"/>
      <c r="B2921" s="113"/>
      <c r="C2921" s="113"/>
      <c r="D2921" s="86" t="s">
        <v>81</v>
      </c>
      <c r="E2921" s="87"/>
      <c r="F2921" s="87"/>
      <c r="G2921" s="87"/>
      <c r="H2921" s="87"/>
      <c r="I2921" s="87"/>
      <c r="J2921" s="87"/>
      <c r="K2921" s="87"/>
      <c r="L2921" s="88"/>
    </row>
    <row r="2922" spans="1:12" ht="16.5" x14ac:dyDescent="0.2">
      <c r="A2922" s="113"/>
      <c r="B2922" s="113"/>
      <c r="C2922" s="113"/>
      <c r="D2922" s="8" t="s">
        <v>763</v>
      </c>
      <c r="E2922" s="77" t="s">
        <v>82</v>
      </c>
      <c r="F2922" s="79">
        <v>305536.99001280003</v>
      </c>
      <c r="G2922" s="78">
        <v>203153.23</v>
      </c>
      <c r="H2922" s="79">
        <f>MIN(F2922,G2922)</f>
        <v>203153.23</v>
      </c>
      <c r="I2922" s="136" t="e">
        <f>AVERAGE(#REF!,H2922)</f>
        <v>#REF!</v>
      </c>
      <c r="J2922" s="138">
        <v>56713.512957599996</v>
      </c>
      <c r="K2922" s="121">
        <v>203153.23</v>
      </c>
      <c r="L2922" s="121">
        <v>203153.23</v>
      </c>
    </row>
    <row r="2923" spans="1:12" ht="24.75" x14ac:dyDescent="0.2">
      <c r="A2923" s="113"/>
      <c r="B2923" s="113"/>
      <c r="C2923" s="113"/>
      <c r="D2923" s="8" t="s">
        <v>2305</v>
      </c>
      <c r="E2923" s="77"/>
      <c r="F2923" s="79">
        <v>0</v>
      </c>
      <c r="G2923" s="78"/>
      <c r="H2923" s="79">
        <v>0</v>
      </c>
      <c r="I2923" s="137"/>
      <c r="J2923" s="138">
        <v>0</v>
      </c>
      <c r="K2923" s="122"/>
      <c r="L2923" s="122"/>
    </row>
    <row r="2924" spans="1:12" ht="24.75" x14ac:dyDescent="0.2">
      <c r="A2924" s="113"/>
      <c r="B2924" s="113"/>
      <c r="C2924" s="113"/>
      <c r="D2924" s="8" t="s">
        <v>119</v>
      </c>
      <c r="E2924" s="77"/>
      <c r="F2924" s="79">
        <v>0</v>
      </c>
      <c r="G2924" s="78"/>
      <c r="H2924" s="79">
        <v>0</v>
      </c>
      <c r="I2924" s="137"/>
      <c r="J2924" s="138">
        <v>0</v>
      </c>
      <c r="K2924" s="122"/>
      <c r="L2924" s="122"/>
    </row>
    <row r="2925" spans="1:12" ht="16.5" x14ac:dyDescent="0.2">
      <c r="A2925" s="113"/>
      <c r="B2925" s="113"/>
      <c r="C2925" s="113"/>
      <c r="D2925" s="8" t="s">
        <v>2306</v>
      </c>
      <c r="E2925" s="77"/>
      <c r="F2925" s="79">
        <v>0</v>
      </c>
      <c r="G2925" s="78"/>
      <c r="H2925" s="79">
        <v>0</v>
      </c>
      <c r="I2925" s="137"/>
      <c r="J2925" s="138">
        <v>0</v>
      </c>
      <c r="K2925" s="122"/>
      <c r="L2925" s="122"/>
    </row>
    <row r="2926" spans="1:12" ht="24.75" x14ac:dyDescent="0.2">
      <c r="A2926" s="113"/>
      <c r="B2926" s="113"/>
      <c r="C2926" s="113"/>
      <c r="D2926" s="8" t="s">
        <v>2307</v>
      </c>
      <c r="E2926" s="77"/>
      <c r="F2926" s="79">
        <v>0</v>
      </c>
      <c r="G2926" s="78"/>
      <c r="H2926" s="79">
        <v>0</v>
      </c>
      <c r="I2926" s="137"/>
      <c r="J2926" s="138">
        <v>0</v>
      </c>
      <c r="K2926" s="122"/>
      <c r="L2926" s="122"/>
    </row>
    <row r="2927" spans="1:12" ht="24.75" x14ac:dyDescent="0.2">
      <c r="A2927" s="113"/>
      <c r="B2927" s="113"/>
      <c r="C2927" s="113"/>
      <c r="D2927" s="8" t="s">
        <v>99</v>
      </c>
      <c r="E2927" s="77"/>
      <c r="F2927" s="79">
        <v>0</v>
      </c>
      <c r="G2927" s="78"/>
      <c r="H2927" s="79">
        <v>0</v>
      </c>
      <c r="I2927" s="137"/>
      <c r="J2927" s="138">
        <v>0</v>
      </c>
      <c r="K2927" s="122"/>
      <c r="L2927" s="122"/>
    </row>
    <row r="2928" spans="1:12" ht="33" x14ac:dyDescent="0.2">
      <c r="A2928" s="114"/>
      <c r="B2928" s="114"/>
      <c r="C2928" s="114"/>
      <c r="D2928" s="8" t="s">
        <v>2308</v>
      </c>
      <c r="E2928" s="77"/>
      <c r="F2928" s="79">
        <v>0</v>
      </c>
      <c r="G2928" s="78"/>
      <c r="H2928" s="79">
        <v>0</v>
      </c>
      <c r="I2928" s="137"/>
      <c r="J2928" s="138">
        <v>0</v>
      </c>
      <c r="K2928" s="123"/>
      <c r="L2928" s="123"/>
    </row>
    <row r="2929" spans="1:12" ht="24" customHeight="1" x14ac:dyDescent="0.2">
      <c r="A2929" s="112">
        <v>4</v>
      </c>
      <c r="B2929" s="112" t="s">
        <v>2309</v>
      </c>
      <c r="C2929" s="112" t="s">
        <v>2310</v>
      </c>
      <c r="D2929" s="86" t="s">
        <v>15</v>
      </c>
      <c r="E2929" s="87"/>
      <c r="F2929" s="87"/>
      <c r="G2929" s="87"/>
      <c r="H2929" s="87"/>
      <c r="I2929" s="87"/>
      <c r="J2929" s="87"/>
      <c r="K2929" s="87"/>
      <c r="L2929" s="88"/>
    </row>
    <row r="2930" spans="1:12" ht="49.5" x14ac:dyDescent="0.2">
      <c r="A2930" s="113"/>
      <c r="B2930" s="113"/>
      <c r="C2930" s="113"/>
      <c r="D2930" s="8" t="s">
        <v>2311</v>
      </c>
      <c r="E2930" s="7" t="s">
        <v>17</v>
      </c>
      <c r="F2930" s="9">
        <v>282654.7674216</v>
      </c>
      <c r="G2930" s="9">
        <v>80699.850000000006</v>
      </c>
      <c r="H2930" s="9">
        <f>MIN(F2930,G2930)</f>
        <v>80699.850000000006</v>
      </c>
      <c r="I2930" s="28" t="e">
        <f>AVERAGE(#REF!,H2930)</f>
        <v>#REF!</v>
      </c>
      <c r="J2930" s="57">
        <v>95437.946800000005</v>
      </c>
      <c r="K2930" s="49">
        <v>80699.850000000006</v>
      </c>
      <c r="L2930" s="49">
        <v>80699.850000000006</v>
      </c>
    </row>
    <row r="2931" spans="1:12" ht="41.25" x14ac:dyDescent="0.2">
      <c r="A2931" s="113"/>
      <c r="B2931" s="113"/>
      <c r="C2931" s="113"/>
      <c r="D2931" s="8" t="s">
        <v>2312</v>
      </c>
      <c r="E2931" s="7" t="s">
        <v>17</v>
      </c>
      <c r="F2931" s="9">
        <v>312501.84695520002</v>
      </c>
      <c r="G2931" s="9">
        <v>63210.42</v>
      </c>
      <c r="H2931" s="9">
        <f t="shared" ref="H2931:H2944" si="146">MIN(F2931,G2931)</f>
        <v>63210.42</v>
      </c>
      <c r="I2931" s="28" t="e">
        <f>AVERAGE(#REF!,H2931)</f>
        <v>#REF!</v>
      </c>
      <c r="J2931" s="57">
        <v>34084.981</v>
      </c>
      <c r="K2931" s="49">
        <v>63210.42</v>
      </c>
      <c r="L2931" s="49">
        <v>63210.42</v>
      </c>
    </row>
    <row r="2932" spans="1:12" ht="49.5" x14ac:dyDescent="0.2">
      <c r="A2932" s="113"/>
      <c r="B2932" s="113"/>
      <c r="C2932" s="113"/>
      <c r="D2932" s="8" t="s">
        <v>2313</v>
      </c>
      <c r="E2932" s="7" t="s">
        <v>17</v>
      </c>
      <c r="F2932" s="9">
        <v>262615.13362560002</v>
      </c>
      <c r="G2932" s="9">
        <v>82361.684999999998</v>
      </c>
      <c r="H2932" s="9">
        <f t="shared" si="146"/>
        <v>82361.684999999998</v>
      </c>
      <c r="I2932" s="28" t="e">
        <f>AVERAGE(#REF!,H2932)</f>
        <v>#REF!</v>
      </c>
      <c r="J2932" s="57">
        <v>82777.811000000002</v>
      </c>
      <c r="K2932" s="49">
        <v>82361.684999999998</v>
      </c>
      <c r="L2932" s="49">
        <v>82361.684999999998</v>
      </c>
    </row>
    <row r="2933" spans="1:12" ht="11.25" customHeight="1" x14ac:dyDescent="0.2">
      <c r="A2933" s="113"/>
      <c r="B2933" s="113"/>
      <c r="C2933" s="113"/>
      <c r="D2933" s="8" t="s">
        <v>432</v>
      </c>
      <c r="E2933" s="7" t="s">
        <v>17</v>
      </c>
      <c r="F2933" s="9">
        <v>159925.40766719999</v>
      </c>
      <c r="G2933" s="9">
        <v>45360.42</v>
      </c>
      <c r="H2933" s="9">
        <f t="shared" si="146"/>
        <v>45360.42</v>
      </c>
      <c r="I2933" s="28" t="e">
        <f>AVERAGE(#REF!,H2933)</f>
        <v>#REF!</v>
      </c>
      <c r="J2933" s="57">
        <v>11686.279200000001</v>
      </c>
      <c r="K2933" s="49">
        <v>45360.42</v>
      </c>
      <c r="L2933" s="49">
        <v>45360.42</v>
      </c>
    </row>
    <row r="2934" spans="1:12" ht="49.5" x14ac:dyDescent="0.2">
      <c r="A2934" s="113"/>
      <c r="B2934" s="113"/>
      <c r="C2934" s="113"/>
      <c r="D2934" s="8" t="s">
        <v>2314</v>
      </c>
      <c r="E2934" s="7" t="s">
        <v>17</v>
      </c>
      <c r="F2934" s="9">
        <v>152007.469824</v>
      </c>
      <c r="G2934" s="9">
        <v>356982.15</v>
      </c>
      <c r="H2934" s="9">
        <f t="shared" si="146"/>
        <v>152007.469824</v>
      </c>
      <c r="I2934" s="28" t="e">
        <f>AVERAGE(#REF!,H2934)</f>
        <v>#REF!</v>
      </c>
      <c r="J2934" s="57">
        <v>97385.66</v>
      </c>
      <c r="K2934" s="49">
        <v>152007.469824</v>
      </c>
      <c r="L2934" s="49">
        <v>152007.469824</v>
      </c>
    </row>
    <row r="2935" spans="1:12" ht="41.25" x14ac:dyDescent="0.2">
      <c r="A2935" s="113"/>
      <c r="B2935" s="113"/>
      <c r="C2935" s="113"/>
      <c r="D2935" s="8" t="s">
        <v>2315</v>
      </c>
      <c r="E2935" s="7" t="s">
        <v>17</v>
      </c>
      <c r="F2935" s="9">
        <v>707041.1515104</v>
      </c>
      <c r="G2935" s="9">
        <v>356982.15</v>
      </c>
      <c r="H2935" s="9">
        <f t="shared" si="146"/>
        <v>356982.15</v>
      </c>
      <c r="I2935" s="28" t="e">
        <f>AVERAGE(#REF!,H2935)</f>
        <v>#REF!</v>
      </c>
      <c r="J2935" s="57">
        <v>77908.528000000006</v>
      </c>
      <c r="K2935" s="49">
        <v>356982.15</v>
      </c>
      <c r="L2935" s="49">
        <v>356982.15</v>
      </c>
    </row>
    <row r="2936" spans="1:12" ht="41.25" x14ac:dyDescent="0.2">
      <c r="A2936" s="113"/>
      <c r="B2936" s="113"/>
      <c r="C2936" s="113"/>
      <c r="D2936" s="8" t="s">
        <v>2316</v>
      </c>
      <c r="E2936" s="7" t="s">
        <v>17</v>
      </c>
      <c r="F2936" s="9">
        <v>90137.994945599989</v>
      </c>
      <c r="G2936" s="9">
        <v>356982.15</v>
      </c>
      <c r="H2936" s="9">
        <f t="shared" si="146"/>
        <v>90137.994945599989</v>
      </c>
      <c r="I2936" s="28" t="e">
        <f>AVERAGE(#REF!,H2936)</f>
        <v>#REF!</v>
      </c>
      <c r="J2936" s="57">
        <v>66341.059305199989</v>
      </c>
      <c r="K2936" s="49">
        <v>90137.994945599989</v>
      </c>
      <c r="L2936" s="49">
        <v>90137.994945599989</v>
      </c>
    </row>
    <row r="2937" spans="1:12" ht="24.75" x14ac:dyDescent="0.2">
      <c r="A2937" s="113"/>
      <c r="B2937" s="113"/>
      <c r="C2937" s="113"/>
      <c r="D2937" s="8" t="s">
        <v>1555</v>
      </c>
      <c r="E2937" s="7" t="s">
        <v>17</v>
      </c>
      <c r="F2937" s="9">
        <v>87537.936813599998</v>
      </c>
      <c r="G2937" s="9">
        <v>80539.199999999997</v>
      </c>
      <c r="H2937" s="9">
        <f t="shared" si="146"/>
        <v>80539.199999999997</v>
      </c>
      <c r="I2937" s="28" t="e">
        <f>AVERAGE(#REF!,H2937)</f>
        <v>#REF!</v>
      </c>
      <c r="J2937" s="57">
        <v>64427.431086199998</v>
      </c>
      <c r="K2937" s="49">
        <v>80539.199999999997</v>
      </c>
      <c r="L2937" s="49">
        <v>80539.199999999997</v>
      </c>
    </row>
    <row r="2938" spans="1:12" ht="33" x14ac:dyDescent="0.2">
      <c r="A2938" s="113"/>
      <c r="B2938" s="113"/>
      <c r="C2938" s="113"/>
      <c r="D2938" s="8" t="s">
        <v>2317</v>
      </c>
      <c r="E2938" s="7" t="s">
        <v>17</v>
      </c>
      <c r="F2938" s="9">
        <v>944247.16742159997</v>
      </c>
      <c r="G2938" s="9">
        <v>25364.85</v>
      </c>
      <c r="H2938" s="9">
        <f t="shared" si="146"/>
        <v>25364.85</v>
      </c>
      <c r="I2938" s="28" t="e">
        <f>AVERAGE(#REF!,H2938)</f>
        <v>#REF!</v>
      </c>
      <c r="J2938" s="57">
        <v>97385.66</v>
      </c>
      <c r="K2938" s="49">
        <v>25364.85</v>
      </c>
      <c r="L2938" s="49">
        <v>25364.85</v>
      </c>
    </row>
    <row r="2939" spans="1:12" ht="24.75" x14ac:dyDescent="0.2">
      <c r="A2939" s="113"/>
      <c r="B2939" s="113"/>
      <c r="C2939" s="113"/>
      <c r="D2939" s="8" t="s">
        <v>2318</v>
      </c>
      <c r="E2939" s="7" t="s">
        <v>17</v>
      </c>
      <c r="F2939" s="9">
        <v>58918.772774400008</v>
      </c>
      <c r="G2939" s="9">
        <v>26098.485000000001</v>
      </c>
      <c r="H2939" s="9">
        <f t="shared" si="146"/>
        <v>26098.485000000001</v>
      </c>
      <c r="I2939" s="28" t="e">
        <f>AVERAGE(#REF!,H2939)</f>
        <v>#REF!</v>
      </c>
      <c r="J2939" s="57">
        <v>43363.886684800003</v>
      </c>
      <c r="K2939" s="49">
        <v>26098.485000000001</v>
      </c>
      <c r="L2939" s="49">
        <v>26098.485000000001</v>
      </c>
    </row>
    <row r="2940" spans="1:12" ht="33" x14ac:dyDescent="0.2">
      <c r="A2940" s="113"/>
      <c r="B2940" s="113"/>
      <c r="C2940" s="113"/>
      <c r="D2940" s="8" t="s">
        <v>2319</v>
      </c>
      <c r="E2940" s="7" t="s">
        <v>17</v>
      </c>
      <c r="F2940" s="9">
        <v>3367.5053160000002</v>
      </c>
      <c r="G2940" s="9">
        <v>45360.42</v>
      </c>
      <c r="H2940" s="9">
        <f t="shared" si="146"/>
        <v>3367.5053160000002</v>
      </c>
      <c r="I2940" s="28" t="e">
        <f>AVERAGE(#REF!,H2940)</f>
        <v>#REF!</v>
      </c>
      <c r="J2940" s="57">
        <v>2478.4650470000001</v>
      </c>
      <c r="K2940" s="49">
        <v>3367.5053160000002</v>
      </c>
      <c r="L2940" s="49">
        <v>3367.5053160000002</v>
      </c>
    </row>
    <row r="2941" spans="1:12" ht="24.75" x14ac:dyDescent="0.2">
      <c r="A2941" s="113"/>
      <c r="B2941" s="113"/>
      <c r="C2941" s="113"/>
      <c r="D2941" s="8" t="s">
        <v>2320</v>
      </c>
      <c r="E2941" s="7" t="s">
        <v>17</v>
      </c>
      <c r="F2941" s="9">
        <v>150843.06719999999</v>
      </c>
      <c r="G2941" s="9">
        <v>116246.34</v>
      </c>
      <c r="H2941" s="9">
        <f t="shared" si="146"/>
        <v>116246.34</v>
      </c>
      <c r="I2941" s="28" t="e">
        <f>AVERAGE(#REF!,H2941)</f>
        <v>#REF!</v>
      </c>
      <c r="J2941" s="57">
        <v>97385.66</v>
      </c>
      <c r="K2941" s="49">
        <v>116246.34</v>
      </c>
      <c r="L2941" s="49">
        <v>116246.34</v>
      </c>
    </row>
    <row r="2942" spans="1:12" ht="41.25" x14ac:dyDescent="0.2">
      <c r="A2942" s="113"/>
      <c r="B2942" s="113"/>
      <c r="C2942" s="113"/>
      <c r="D2942" s="8" t="s">
        <v>2321</v>
      </c>
      <c r="E2942" s="7" t="s">
        <v>17</v>
      </c>
      <c r="F2942" s="9">
        <v>510418.53659999999</v>
      </c>
      <c r="G2942" s="9">
        <v>219555</v>
      </c>
      <c r="H2942" s="9">
        <f t="shared" si="146"/>
        <v>219555</v>
      </c>
      <c r="I2942" s="28" t="e">
        <f>AVERAGE(#REF!,H2942)</f>
        <v>#REF!</v>
      </c>
      <c r="J2942" s="57">
        <v>116862.792</v>
      </c>
      <c r="K2942" s="49">
        <v>219555</v>
      </c>
      <c r="L2942" s="49">
        <v>219555</v>
      </c>
    </row>
    <row r="2943" spans="1:12" ht="33" x14ac:dyDescent="0.2">
      <c r="A2943" s="113"/>
      <c r="B2943" s="113"/>
      <c r="C2943" s="113"/>
      <c r="D2943" s="8" t="s">
        <v>2322</v>
      </c>
      <c r="E2943" s="7" t="s">
        <v>17</v>
      </c>
      <c r="F2943" s="9">
        <v>25251.658723200002</v>
      </c>
      <c r="G2943" s="9">
        <v>27510.42</v>
      </c>
      <c r="H2943" s="9">
        <f t="shared" si="146"/>
        <v>25251.658723200002</v>
      </c>
      <c r="I2943" s="28" t="e">
        <f>AVERAGE(#REF!,H2943)</f>
        <v>#REF!</v>
      </c>
      <c r="J2943" s="57">
        <v>18585.079354400001</v>
      </c>
      <c r="K2943" s="49">
        <v>25251.658723200002</v>
      </c>
      <c r="L2943" s="49">
        <v>25251.658723200002</v>
      </c>
    </row>
    <row r="2944" spans="1:12" ht="24.75" x14ac:dyDescent="0.2">
      <c r="A2944" s="113"/>
      <c r="B2944" s="113"/>
      <c r="C2944" s="113"/>
      <c r="D2944" s="8" t="s">
        <v>2323</v>
      </c>
      <c r="E2944" s="7" t="s">
        <v>17</v>
      </c>
      <c r="F2944" s="9">
        <v>42086.538933600001</v>
      </c>
      <c r="G2944" s="9">
        <v>80549.91</v>
      </c>
      <c r="H2944" s="9">
        <f t="shared" si="146"/>
        <v>42086.538933600001</v>
      </c>
      <c r="I2944" s="28" t="e">
        <f>AVERAGE(#REF!,H2944)</f>
        <v>#REF!</v>
      </c>
      <c r="J2944" s="57">
        <v>30975.456876200002</v>
      </c>
      <c r="K2944" s="49">
        <v>42086.538933600001</v>
      </c>
      <c r="L2944" s="49">
        <v>42086.538933600001</v>
      </c>
    </row>
    <row r="2945" spans="1:12" ht="16.5" customHeight="1" x14ac:dyDescent="0.2">
      <c r="A2945" s="113"/>
      <c r="B2945" s="113"/>
      <c r="C2945" s="113"/>
      <c r="D2945" s="86" t="s">
        <v>81</v>
      </c>
      <c r="E2945" s="87"/>
      <c r="F2945" s="87"/>
      <c r="G2945" s="87"/>
      <c r="H2945" s="87"/>
      <c r="I2945" s="87"/>
      <c r="J2945" s="87"/>
      <c r="K2945" s="87"/>
      <c r="L2945" s="88"/>
    </row>
    <row r="2946" spans="1:12" ht="49.5" x14ac:dyDescent="0.2">
      <c r="A2946" s="113"/>
      <c r="B2946" s="113"/>
      <c r="C2946" s="113"/>
      <c r="D2946" s="8" t="s">
        <v>2324</v>
      </c>
      <c r="E2946" s="77" t="s">
        <v>82</v>
      </c>
      <c r="F2946" s="79">
        <v>83675.560382399999</v>
      </c>
      <c r="G2946" s="78">
        <v>231518.07</v>
      </c>
      <c r="H2946" s="79">
        <f>MIN(F2946,G2946)</f>
        <v>83675.560382399999</v>
      </c>
      <c r="I2946" s="136" t="e">
        <f>AVERAGE(#REF!,H2946)</f>
        <v>#REF!</v>
      </c>
      <c r="J2946" s="138">
        <v>61584.743670799995</v>
      </c>
      <c r="K2946" s="121">
        <v>83675.560382399999</v>
      </c>
      <c r="L2946" s="121">
        <v>83675.560382399999</v>
      </c>
    </row>
    <row r="2947" spans="1:12" ht="16.5" x14ac:dyDescent="0.2">
      <c r="A2947" s="113"/>
      <c r="B2947" s="113"/>
      <c r="C2947" s="113"/>
      <c r="D2947" s="8" t="s">
        <v>2325</v>
      </c>
      <c r="E2947" s="77"/>
      <c r="F2947" s="79">
        <v>0</v>
      </c>
      <c r="G2947" s="78"/>
      <c r="H2947" s="79">
        <v>0</v>
      </c>
      <c r="I2947" s="137"/>
      <c r="J2947" s="138">
        <v>0</v>
      </c>
      <c r="K2947" s="122"/>
      <c r="L2947" s="122"/>
    </row>
    <row r="2948" spans="1:12" ht="24.75" x14ac:dyDescent="0.2">
      <c r="A2948" s="113"/>
      <c r="B2948" s="113"/>
      <c r="C2948" s="113"/>
      <c r="D2948" s="8" t="s">
        <v>2326</v>
      </c>
      <c r="E2948" s="77"/>
      <c r="F2948" s="79">
        <v>0</v>
      </c>
      <c r="G2948" s="78"/>
      <c r="H2948" s="79">
        <v>0</v>
      </c>
      <c r="I2948" s="137"/>
      <c r="J2948" s="138">
        <v>0</v>
      </c>
      <c r="K2948" s="122"/>
      <c r="L2948" s="122"/>
    </row>
    <row r="2949" spans="1:12" ht="24.75" x14ac:dyDescent="0.2">
      <c r="A2949" s="113"/>
      <c r="B2949" s="113"/>
      <c r="C2949" s="113"/>
      <c r="D2949" s="8" t="s">
        <v>2327</v>
      </c>
      <c r="E2949" s="77"/>
      <c r="F2949" s="79">
        <v>0</v>
      </c>
      <c r="G2949" s="78"/>
      <c r="H2949" s="79">
        <v>0</v>
      </c>
      <c r="I2949" s="137"/>
      <c r="J2949" s="138">
        <v>0</v>
      </c>
      <c r="K2949" s="122"/>
      <c r="L2949" s="122"/>
    </row>
    <row r="2950" spans="1:12" ht="24.75" x14ac:dyDescent="0.2">
      <c r="A2950" s="113"/>
      <c r="B2950" s="113"/>
      <c r="C2950" s="113"/>
      <c r="D2950" s="8" t="s">
        <v>2328</v>
      </c>
      <c r="E2950" s="77"/>
      <c r="F2950" s="79">
        <v>0</v>
      </c>
      <c r="G2950" s="78"/>
      <c r="H2950" s="79">
        <v>0</v>
      </c>
      <c r="I2950" s="137"/>
      <c r="J2950" s="138">
        <v>0</v>
      </c>
      <c r="K2950" s="122"/>
      <c r="L2950" s="122"/>
    </row>
    <row r="2951" spans="1:12" ht="24.75" x14ac:dyDescent="0.2">
      <c r="A2951" s="113"/>
      <c r="B2951" s="113"/>
      <c r="C2951" s="113"/>
      <c r="D2951" s="8" t="s">
        <v>788</v>
      </c>
      <c r="E2951" s="77"/>
      <c r="F2951" s="79">
        <v>0</v>
      </c>
      <c r="G2951" s="78"/>
      <c r="H2951" s="79">
        <v>0</v>
      </c>
      <c r="I2951" s="137"/>
      <c r="J2951" s="138">
        <v>0</v>
      </c>
      <c r="K2951" s="122"/>
      <c r="L2951" s="122"/>
    </row>
    <row r="2952" spans="1:12" ht="41.25" x14ac:dyDescent="0.2">
      <c r="A2952" s="113"/>
      <c r="B2952" s="113"/>
      <c r="C2952" s="113"/>
      <c r="D2952" s="8" t="s">
        <v>2329</v>
      </c>
      <c r="E2952" s="77"/>
      <c r="F2952" s="79">
        <v>0</v>
      </c>
      <c r="G2952" s="78"/>
      <c r="H2952" s="79">
        <v>0</v>
      </c>
      <c r="I2952" s="137"/>
      <c r="J2952" s="138">
        <v>0</v>
      </c>
      <c r="K2952" s="122"/>
      <c r="L2952" s="122"/>
    </row>
    <row r="2953" spans="1:12" ht="33" x14ac:dyDescent="0.2">
      <c r="A2953" s="113"/>
      <c r="B2953" s="113"/>
      <c r="C2953" s="113"/>
      <c r="D2953" s="8" t="s">
        <v>793</v>
      </c>
      <c r="E2953" s="77"/>
      <c r="F2953" s="79">
        <v>0</v>
      </c>
      <c r="G2953" s="78"/>
      <c r="H2953" s="79">
        <v>0</v>
      </c>
      <c r="I2953" s="137"/>
      <c r="J2953" s="138">
        <v>0</v>
      </c>
      <c r="K2953" s="122"/>
      <c r="L2953" s="122"/>
    </row>
    <row r="2954" spans="1:12" ht="24.75" x14ac:dyDescent="0.2">
      <c r="A2954" s="114"/>
      <c r="B2954" s="114"/>
      <c r="C2954" s="114"/>
      <c r="D2954" s="8" t="s">
        <v>1271</v>
      </c>
      <c r="E2954" s="77"/>
      <c r="F2954" s="79">
        <v>0</v>
      </c>
      <c r="G2954" s="78"/>
      <c r="H2954" s="79">
        <v>0</v>
      </c>
      <c r="I2954" s="137"/>
      <c r="J2954" s="138">
        <v>0</v>
      </c>
      <c r="K2954" s="123"/>
      <c r="L2954" s="123"/>
    </row>
    <row r="2955" spans="1:12" ht="27" customHeight="1" x14ac:dyDescent="0.2">
      <c r="A2955" s="112">
        <v>5</v>
      </c>
      <c r="B2955" s="112" t="s">
        <v>2330</v>
      </c>
      <c r="C2955" s="112" t="s">
        <v>2331</v>
      </c>
      <c r="D2955" s="86" t="s">
        <v>15</v>
      </c>
      <c r="E2955" s="87"/>
      <c r="F2955" s="87"/>
      <c r="G2955" s="87"/>
      <c r="H2955" s="87"/>
      <c r="I2955" s="87"/>
      <c r="J2955" s="87"/>
      <c r="K2955" s="87"/>
      <c r="L2955" s="88"/>
    </row>
    <row r="2956" spans="1:12" ht="57.75" x14ac:dyDescent="0.2">
      <c r="A2956" s="113"/>
      <c r="B2956" s="113"/>
      <c r="C2956" s="113"/>
      <c r="D2956" s="8" t="s">
        <v>2332</v>
      </c>
      <c r="E2956" s="7" t="s">
        <v>17</v>
      </c>
      <c r="F2956" s="9">
        <v>226644.3548376</v>
      </c>
      <c r="G2956" s="9">
        <v>80699.850000000006</v>
      </c>
      <c r="H2956" s="9">
        <f>MIN(F2956,G2956)</f>
        <v>80699.850000000006</v>
      </c>
      <c r="I2956" s="28" t="e">
        <f>AVERAGE(#REF!,H2956)</f>
        <v>#REF!</v>
      </c>
      <c r="J2956" s="57">
        <v>166808.97544419998</v>
      </c>
      <c r="K2956" s="49">
        <v>80699.850000000006</v>
      </c>
      <c r="L2956" s="49">
        <v>80699.850000000006</v>
      </c>
    </row>
    <row r="2957" spans="1:12" ht="49.5" x14ac:dyDescent="0.2">
      <c r="A2957" s="113"/>
      <c r="B2957" s="113"/>
      <c r="C2957" s="113"/>
      <c r="D2957" s="8" t="s">
        <v>2333</v>
      </c>
      <c r="E2957" s="7" t="s">
        <v>17</v>
      </c>
      <c r="F2957" s="9">
        <v>226644.3548376</v>
      </c>
      <c r="G2957" s="9">
        <v>63210.42</v>
      </c>
      <c r="H2957" s="9">
        <f t="shared" ref="H2957:H2968" si="147">MIN(F2957,G2957)</f>
        <v>63210.42</v>
      </c>
      <c r="I2957" s="28" t="e">
        <f>AVERAGE(#REF!,H2957)</f>
        <v>#REF!</v>
      </c>
      <c r="J2957" s="57">
        <v>166808.97544419998</v>
      </c>
      <c r="K2957" s="49">
        <v>63210.42</v>
      </c>
      <c r="L2957" s="49">
        <v>63210.42</v>
      </c>
    </row>
    <row r="2958" spans="1:12" ht="49.5" x14ac:dyDescent="0.2">
      <c r="A2958" s="113"/>
      <c r="B2958" s="113"/>
      <c r="C2958" s="113"/>
      <c r="D2958" s="8" t="s">
        <v>2334</v>
      </c>
      <c r="E2958" s="7" t="s">
        <v>17</v>
      </c>
      <c r="F2958" s="9">
        <v>463114.68</v>
      </c>
      <c r="G2958" s="9">
        <v>356982.15</v>
      </c>
      <c r="H2958" s="9">
        <f t="shared" si="147"/>
        <v>356982.15</v>
      </c>
      <c r="I2958" s="28" t="e">
        <f>AVERAGE(#REF!,H2958)</f>
        <v>#REF!</v>
      </c>
      <c r="J2958" s="57">
        <v>340849.81</v>
      </c>
      <c r="K2958" s="49">
        <v>356982.15</v>
      </c>
      <c r="L2958" s="49">
        <v>356982.15</v>
      </c>
    </row>
    <row r="2959" spans="1:12" ht="41.25" x14ac:dyDescent="0.2">
      <c r="A2959" s="113"/>
      <c r="B2959" s="113"/>
      <c r="C2959" s="113"/>
      <c r="D2959" s="8" t="s">
        <v>2335</v>
      </c>
      <c r="E2959" s="7" t="s">
        <v>17</v>
      </c>
      <c r="F2959" s="9">
        <v>465761.04960000003</v>
      </c>
      <c r="G2959" s="9">
        <v>356982.15</v>
      </c>
      <c r="H2959" s="9">
        <f t="shared" si="147"/>
        <v>356982.15</v>
      </c>
      <c r="I2959" s="28" t="e">
        <f>AVERAGE(#REF!,H2959)</f>
        <v>#REF!</v>
      </c>
      <c r="J2959" s="57">
        <v>342797.5232</v>
      </c>
      <c r="K2959" s="49">
        <v>356982.15</v>
      </c>
      <c r="L2959" s="49">
        <v>356982.15</v>
      </c>
    </row>
    <row r="2960" spans="1:12" ht="24.75" x14ac:dyDescent="0.2">
      <c r="A2960" s="113"/>
      <c r="B2960" s="113"/>
      <c r="C2960" s="113"/>
      <c r="D2960" s="8" t="s">
        <v>2336</v>
      </c>
      <c r="E2960" s="7" t="s">
        <v>17</v>
      </c>
      <c r="F2960" s="9">
        <v>152007.469824</v>
      </c>
      <c r="G2960" s="9">
        <v>81415.634999999995</v>
      </c>
      <c r="H2960" s="9">
        <f t="shared" si="147"/>
        <v>81415.634999999995</v>
      </c>
      <c r="I2960" s="28" t="e">
        <f>AVERAGE(#REF!,H2960)</f>
        <v>#REF!</v>
      </c>
      <c r="J2960" s="57">
        <v>111876.64620800001</v>
      </c>
      <c r="K2960" s="49">
        <v>81415.634999999995</v>
      </c>
      <c r="L2960" s="49">
        <v>81415.634999999995</v>
      </c>
    </row>
    <row r="2961" spans="1:12" ht="16.5" x14ac:dyDescent="0.2">
      <c r="A2961" s="113"/>
      <c r="B2961" s="113"/>
      <c r="C2961" s="113"/>
      <c r="D2961" s="8" t="s">
        <v>2337</v>
      </c>
      <c r="E2961" s="7" t="s">
        <v>17</v>
      </c>
      <c r="F2961" s="9">
        <v>201461.50172400003</v>
      </c>
      <c r="G2961" s="9">
        <v>116760.42</v>
      </c>
      <c r="H2961" s="9">
        <f t="shared" si="147"/>
        <v>116760.42</v>
      </c>
      <c r="I2961" s="28" t="e">
        <f>AVERAGE(#REF!,H2961)</f>
        <v>#REF!</v>
      </c>
      <c r="J2961" s="57">
        <v>148274.53663300001</v>
      </c>
      <c r="K2961" s="49">
        <v>116760.42</v>
      </c>
      <c r="L2961" s="49">
        <v>116760.42</v>
      </c>
    </row>
    <row r="2962" spans="1:12" ht="41.25" x14ac:dyDescent="0.2">
      <c r="A2962" s="113"/>
      <c r="B2962" s="113"/>
      <c r="C2962" s="113"/>
      <c r="D2962" s="8" t="s">
        <v>2338</v>
      </c>
      <c r="E2962" s="7" t="s">
        <v>17</v>
      </c>
      <c r="F2962" s="9">
        <v>53722.626064799995</v>
      </c>
      <c r="G2962" s="9">
        <v>27526.485000000001</v>
      </c>
      <c r="H2962" s="9">
        <f t="shared" si="147"/>
        <v>27526.485000000001</v>
      </c>
      <c r="I2962" s="28" t="e">
        <f>AVERAGE(#REF!,H2962)</f>
        <v>#REF!</v>
      </c>
      <c r="J2962" s="57">
        <v>39539.551816599997</v>
      </c>
      <c r="K2962" s="49">
        <v>27526.485000000001</v>
      </c>
      <c r="L2962" s="49">
        <v>27526.485000000001</v>
      </c>
    </row>
    <row r="2963" spans="1:12" ht="49.5" x14ac:dyDescent="0.2">
      <c r="A2963" s="113"/>
      <c r="B2963" s="113"/>
      <c r="C2963" s="113"/>
      <c r="D2963" s="8" t="s">
        <v>2339</v>
      </c>
      <c r="E2963" s="7" t="s">
        <v>17</v>
      </c>
      <c r="F2963" s="9">
        <v>107446.5753144</v>
      </c>
      <c r="G2963" s="9">
        <v>63215.775000000001</v>
      </c>
      <c r="H2963" s="9">
        <f t="shared" si="147"/>
        <v>63215.775000000001</v>
      </c>
      <c r="I2963" s="28" t="e">
        <f>AVERAGE(#REF!,H2963)</f>
        <v>#REF!</v>
      </c>
      <c r="J2963" s="57">
        <v>79080.077489799995</v>
      </c>
      <c r="K2963" s="49">
        <v>63215.775000000001</v>
      </c>
      <c r="L2963" s="49">
        <v>63215.775000000001</v>
      </c>
    </row>
    <row r="2964" spans="1:12" ht="24.75" x14ac:dyDescent="0.2">
      <c r="A2964" s="113"/>
      <c r="B2964" s="113"/>
      <c r="C2964" s="113"/>
      <c r="D2964" s="8" t="s">
        <v>2340</v>
      </c>
      <c r="E2964" s="7" t="s">
        <v>17</v>
      </c>
      <c r="F2964" s="9">
        <v>30218.894462400003</v>
      </c>
      <c r="G2964" s="9">
        <v>22155.42</v>
      </c>
      <c r="H2964" s="9">
        <f t="shared" si="147"/>
        <v>22155.42</v>
      </c>
      <c r="I2964" s="28" t="e">
        <f>AVERAGE(#REF!,H2964)</f>
        <v>#REF!</v>
      </c>
      <c r="J2964" s="57">
        <v>22240.9370308</v>
      </c>
      <c r="K2964" s="49">
        <v>22155.42</v>
      </c>
      <c r="L2964" s="49">
        <v>22155.42</v>
      </c>
    </row>
    <row r="2965" spans="1:12" ht="24.75" x14ac:dyDescent="0.2">
      <c r="A2965" s="113"/>
      <c r="B2965" s="113"/>
      <c r="C2965" s="113"/>
      <c r="D2965" s="8" t="s">
        <v>2282</v>
      </c>
      <c r="E2965" s="7" t="s">
        <v>17</v>
      </c>
      <c r="F2965" s="9">
        <v>20146.811764800001</v>
      </c>
      <c r="G2965" s="9">
        <v>27533.625</v>
      </c>
      <c r="H2965" s="9">
        <f t="shared" si="147"/>
        <v>20146.811764800001</v>
      </c>
      <c r="I2965" s="28" t="e">
        <f>AVERAGE(#REF!,H2965)</f>
        <v>#REF!</v>
      </c>
      <c r="J2965" s="57">
        <v>14827.9405916</v>
      </c>
      <c r="K2965" s="49">
        <v>20146.811764800001</v>
      </c>
      <c r="L2965" s="49">
        <v>20146.811764800001</v>
      </c>
    </row>
    <row r="2966" spans="1:12" ht="24.75" x14ac:dyDescent="0.2">
      <c r="A2966" s="113"/>
      <c r="B2966" s="113"/>
      <c r="C2966" s="113"/>
      <c r="D2966" s="8" t="s">
        <v>2341</v>
      </c>
      <c r="E2966" s="7" t="s">
        <v>17</v>
      </c>
      <c r="F2966" s="9">
        <v>15109.447231200002</v>
      </c>
      <c r="G2966" s="9">
        <v>32130</v>
      </c>
      <c r="H2966" s="9">
        <f t="shared" si="147"/>
        <v>15109.447231200002</v>
      </c>
      <c r="I2966" s="28" t="e">
        <f>AVERAGE(#REF!,H2966)</f>
        <v>#REF!</v>
      </c>
      <c r="J2966" s="57">
        <v>11120.4685154</v>
      </c>
      <c r="K2966" s="49">
        <v>15109.447231200002</v>
      </c>
      <c r="L2966" s="49">
        <v>15109.447231200002</v>
      </c>
    </row>
    <row r="2967" spans="1:12" ht="49.5" x14ac:dyDescent="0.2">
      <c r="A2967" s="113"/>
      <c r="B2967" s="113"/>
      <c r="C2967" s="113"/>
      <c r="D2967" s="8" t="s">
        <v>2342</v>
      </c>
      <c r="E2967" s="7" t="s">
        <v>17</v>
      </c>
      <c r="F2967" s="9">
        <v>1732419</v>
      </c>
      <c r="G2967" s="9">
        <v>275109.55499999999</v>
      </c>
      <c r="H2967" s="9">
        <f t="shared" si="147"/>
        <v>275109.55499999999</v>
      </c>
      <c r="I2967" s="27">
        <f>H2967</f>
        <v>275109.55499999999</v>
      </c>
      <c r="J2967" s="57">
        <v>0</v>
      </c>
      <c r="K2967" s="49">
        <v>275109.55499999999</v>
      </c>
      <c r="L2967" s="49">
        <v>275109.55499999999</v>
      </c>
    </row>
    <row r="2968" spans="1:12" ht="24.75" x14ac:dyDescent="0.2">
      <c r="A2968" s="113"/>
      <c r="B2968" s="113"/>
      <c r="C2968" s="113"/>
      <c r="D2968" s="8" t="s">
        <v>2343</v>
      </c>
      <c r="E2968" s="7" t="s">
        <v>17</v>
      </c>
      <c r="F2968" s="9">
        <v>240108</v>
      </c>
      <c r="G2968" s="9">
        <v>214935.41999999998</v>
      </c>
      <c r="H2968" s="9">
        <f t="shared" si="147"/>
        <v>214935.41999999998</v>
      </c>
      <c r="I2968" s="27">
        <f>H2968</f>
        <v>214935.41999999998</v>
      </c>
      <c r="J2968" s="57">
        <v>0</v>
      </c>
      <c r="K2968" s="49">
        <v>214935.41999999998</v>
      </c>
      <c r="L2968" s="49">
        <v>214935.41999999998</v>
      </c>
    </row>
    <row r="2969" spans="1:12" ht="16.5" customHeight="1" x14ac:dyDescent="0.2">
      <c r="A2969" s="113"/>
      <c r="B2969" s="113"/>
      <c r="C2969" s="113"/>
      <c r="D2969" s="86" t="s">
        <v>81</v>
      </c>
      <c r="E2969" s="87"/>
      <c r="F2969" s="87"/>
      <c r="G2969" s="87"/>
      <c r="H2969" s="87"/>
      <c r="I2969" s="87"/>
      <c r="J2969" s="87"/>
      <c r="K2969" s="87"/>
      <c r="L2969" s="88"/>
    </row>
    <row r="2970" spans="1:12" ht="41.25" x14ac:dyDescent="0.2">
      <c r="A2970" s="113"/>
      <c r="B2970" s="113"/>
      <c r="C2970" s="113"/>
      <c r="D2970" s="8" t="s">
        <v>2344</v>
      </c>
      <c r="E2970" s="77" t="s">
        <v>82</v>
      </c>
      <c r="F2970" s="79">
        <v>75323.617924799997</v>
      </c>
      <c r="G2970" s="78">
        <v>279463.17</v>
      </c>
      <c r="H2970" s="79">
        <f>MIN(F2970,G2970)</f>
        <v>75323.617924799997</v>
      </c>
      <c r="I2970" s="136" t="e">
        <f>AVERAGE(#REF!,H2970)</f>
        <v>#REF!</v>
      </c>
      <c r="J2970" s="138">
        <v>55437.760811599997</v>
      </c>
      <c r="K2970" s="121">
        <v>75323.617924799997</v>
      </c>
      <c r="L2970" s="121">
        <v>75323.617924799997</v>
      </c>
    </row>
    <row r="2971" spans="1:12" ht="16.5" x14ac:dyDescent="0.2">
      <c r="A2971" s="113"/>
      <c r="B2971" s="113"/>
      <c r="C2971" s="113"/>
      <c r="D2971" s="8" t="s">
        <v>2325</v>
      </c>
      <c r="E2971" s="77"/>
      <c r="F2971" s="79">
        <v>0</v>
      </c>
      <c r="G2971" s="78"/>
      <c r="H2971" s="79">
        <v>0</v>
      </c>
      <c r="I2971" s="137"/>
      <c r="J2971" s="138">
        <v>0</v>
      </c>
      <c r="K2971" s="122"/>
      <c r="L2971" s="122"/>
    </row>
    <row r="2972" spans="1:12" ht="24.75" x14ac:dyDescent="0.2">
      <c r="A2972" s="113"/>
      <c r="B2972" s="113"/>
      <c r="C2972" s="113"/>
      <c r="D2972" s="8" t="s">
        <v>2327</v>
      </c>
      <c r="E2972" s="77"/>
      <c r="F2972" s="79">
        <v>0</v>
      </c>
      <c r="G2972" s="78"/>
      <c r="H2972" s="79">
        <v>0</v>
      </c>
      <c r="I2972" s="137"/>
      <c r="J2972" s="138">
        <v>0</v>
      </c>
      <c r="K2972" s="122"/>
      <c r="L2972" s="122"/>
    </row>
    <row r="2973" spans="1:12" ht="16.5" x14ac:dyDescent="0.2">
      <c r="A2973" s="113"/>
      <c r="B2973" s="113"/>
      <c r="C2973" s="113"/>
      <c r="D2973" s="8" t="s">
        <v>2345</v>
      </c>
      <c r="E2973" s="77"/>
      <c r="F2973" s="79">
        <v>0</v>
      </c>
      <c r="G2973" s="78"/>
      <c r="H2973" s="79">
        <v>0</v>
      </c>
      <c r="I2973" s="137"/>
      <c r="J2973" s="138">
        <v>0</v>
      </c>
      <c r="K2973" s="122"/>
      <c r="L2973" s="122"/>
    </row>
    <row r="2974" spans="1:12" ht="24.75" x14ac:dyDescent="0.2">
      <c r="A2974" s="113"/>
      <c r="B2974" s="113"/>
      <c r="C2974" s="113"/>
      <c r="D2974" s="8" t="s">
        <v>2328</v>
      </c>
      <c r="E2974" s="77"/>
      <c r="F2974" s="79">
        <v>0</v>
      </c>
      <c r="G2974" s="78"/>
      <c r="H2974" s="79">
        <v>0</v>
      </c>
      <c r="I2974" s="137"/>
      <c r="J2974" s="138">
        <v>0</v>
      </c>
      <c r="K2974" s="122"/>
      <c r="L2974" s="122"/>
    </row>
    <row r="2975" spans="1:12" ht="24.75" x14ac:dyDescent="0.2">
      <c r="A2975" s="113"/>
      <c r="B2975" s="113"/>
      <c r="C2975" s="113"/>
      <c r="D2975" s="8" t="s">
        <v>788</v>
      </c>
      <c r="E2975" s="77"/>
      <c r="F2975" s="79">
        <v>0</v>
      </c>
      <c r="G2975" s="78"/>
      <c r="H2975" s="79">
        <v>0</v>
      </c>
      <c r="I2975" s="137"/>
      <c r="J2975" s="138">
        <v>0</v>
      </c>
      <c r="K2975" s="122"/>
      <c r="L2975" s="122"/>
    </row>
    <row r="2976" spans="1:12" ht="41.25" x14ac:dyDescent="0.2">
      <c r="A2976" s="113"/>
      <c r="B2976" s="113"/>
      <c r="C2976" s="113"/>
      <c r="D2976" s="8" t="s">
        <v>2346</v>
      </c>
      <c r="E2976" s="77"/>
      <c r="F2976" s="79">
        <v>0</v>
      </c>
      <c r="G2976" s="78"/>
      <c r="H2976" s="79">
        <v>0</v>
      </c>
      <c r="I2976" s="137"/>
      <c r="J2976" s="138">
        <v>0</v>
      </c>
      <c r="K2976" s="122"/>
      <c r="L2976" s="122"/>
    </row>
    <row r="2977" spans="1:12" ht="33" x14ac:dyDescent="0.2">
      <c r="A2977" s="113"/>
      <c r="B2977" s="113"/>
      <c r="C2977" s="113"/>
      <c r="D2977" s="8" t="s">
        <v>793</v>
      </c>
      <c r="E2977" s="77"/>
      <c r="F2977" s="79">
        <v>0</v>
      </c>
      <c r="G2977" s="78"/>
      <c r="H2977" s="79">
        <v>0</v>
      </c>
      <c r="I2977" s="137"/>
      <c r="J2977" s="138">
        <v>0</v>
      </c>
      <c r="K2977" s="122"/>
      <c r="L2977" s="122"/>
    </row>
    <row r="2978" spans="1:12" ht="33" x14ac:dyDescent="0.2">
      <c r="A2978" s="113"/>
      <c r="B2978" s="113"/>
      <c r="C2978" s="113"/>
      <c r="D2978" s="8" t="s">
        <v>2347</v>
      </c>
      <c r="E2978" s="77"/>
      <c r="F2978" s="79">
        <v>0</v>
      </c>
      <c r="G2978" s="78"/>
      <c r="H2978" s="79">
        <v>0</v>
      </c>
      <c r="I2978" s="137"/>
      <c r="J2978" s="138">
        <v>0</v>
      </c>
      <c r="K2978" s="122"/>
      <c r="L2978" s="122"/>
    </row>
    <row r="2979" spans="1:12" ht="24.75" x14ac:dyDescent="0.2">
      <c r="A2979" s="113"/>
      <c r="B2979" s="113"/>
      <c r="C2979" s="113"/>
      <c r="D2979" s="8" t="s">
        <v>2348</v>
      </c>
      <c r="E2979" s="77"/>
      <c r="F2979" s="79">
        <v>0</v>
      </c>
      <c r="G2979" s="78"/>
      <c r="H2979" s="79">
        <v>0</v>
      </c>
      <c r="I2979" s="137"/>
      <c r="J2979" s="138">
        <v>0</v>
      </c>
      <c r="K2979" s="122"/>
      <c r="L2979" s="122"/>
    </row>
    <row r="2980" spans="1:12" ht="41.25" x14ac:dyDescent="0.2">
      <c r="A2980" s="114"/>
      <c r="B2980" s="114"/>
      <c r="C2980" s="114"/>
      <c r="D2980" s="8" t="s">
        <v>2349</v>
      </c>
      <c r="E2980" s="77"/>
      <c r="F2980" s="79">
        <v>0</v>
      </c>
      <c r="G2980" s="78"/>
      <c r="H2980" s="79">
        <v>0</v>
      </c>
      <c r="I2980" s="137"/>
      <c r="J2980" s="138">
        <v>0</v>
      </c>
      <c r="K2980" s="123"/>
      <c r="L2980" s="123"/>
    </row>
    <row r="2981" spans="1:12" ht="18" customHeight="1" x14ac:dyDescent="0.2">
      <c r="A2981" s="112">
        <v>6</v>
      </c>
      <c r="B2981" s="112" t="s">
        <v>2350</v>
      </c>
      <c r="C2981" s="112" t="s">
        <v>2351</v>
      </c>
      <c r="D2981" s="86" t="s">
        <v>15</v>
      </c>
      <c r="E2981" s="87"/>
      <c r="F2981" s="87"/>
      <c r="G2981" s="87"/>
      <c r="H2981" s="87"/>
      <c r="I2981" s="87"/>
      <c r="J2981" s="87"/>
      <c r="K2981" s="87"/>
      <c r="L2981" s="88"/>
    </row>
    <row r="2982" spans="1:12" ht="16.5" x14ac:dyDescent="0.2">
      <c r="A2982" s="113"/>
      <c r="B2982" s="113"/>
      <c r="C2982" s="113"/>
      <c r="D2982" s="8" t="s">
        <v>2352</v>
      </c>
      <c r="E2982" s="7" t="s">
        <v>17</v>
      </c>
      <c r="F2982" s="9">
        <v>239147.16</v>
      </c>
      <c r="G2982" s="9">
        <v>102496.485</v>
      </c>
      <c r="H2982" s="9">
        <f>MIN(F2982,G2982)</f>
        <v>102496.485</v>
      </c>
      <c r="I2982" s="28" t="e">
        <f>AVERAGE(#REF!,H2982)</f>
        <v>#REF!</v>
      </c>
      <c r="J2982" s="57">
        <v>61393.867777200001</v>
      </c>
      <c r="K2982" s="49">
        <v>102496.485</v>
      </c>
      <c r="L2982" s="49">
        <v>102496.485</v>
      </c>
    </row>
    <row r="2983" spans="1:12" ht="24.75" x14ac:dyDescent="0.2">
      <c r="A2983" s="113"/>
      <c r="B2983" s="113"/>
      <c r="C2983" s="113"/>
      <c r="D2983" s="8" t="s">
        <v>2353</v>
      </c>
      <c r="E2983" s="7" t="s">
        <v>17</v>
      </c>
      <c r="F2983" s="9">
        <v>202306.8</v>
      </c>
      <c r="G2983" s="9">
        <v>316302</v>
      </c>
      <c r="H2983" s="9">
        <f t="shared" ref="H2983:H2991" si="148">MIN(F2983,G2983)</f>
        <v>202306.8</v>
      </c>
      <c r="I2983" s="28" t="e">
        <f>AVERAGE(#REF!,H2983)</f>
        <v>#REF!</v>
      </c>
      <c r="J2983" s="57">
        <v>35082.210158399997</v>
      </c>
      <c r="K2983" s="49">
        <v>202306.8</v>
      </c>
      <c r="L2983" s="49">
        <v>202306.8</v>
      </c>
    </row>
    <row r="2984" spans="1:12" ht="41.25" x14ac:dyDescent="0.2">
      <c r="A2984" s="113"/>
      <c r="B2984" s="113"/>
      <c r="C2984" s="113"/>
      <c r="D2984" s="8" t="s">
        <v>2354</v>
      </c>
      <c r="E2984" s="7" t="s">
        <v>17</v>
      </c>
      <c r="F2984" s="9">
        <v>91494</v>
      </c>
      <c r="G2984" s="9">
        <v>116760.42</v>
      </c>
      <c r="H2984" s="9">
        <f t="shared" si="148"/>
        <v>91494</v>
      </c>
      <c r="I2984" s="28" t="e">
        <f>AVERAGE(#REF!,H2984)</f>
        <v>#REF!</v>
      </c>
      <c r="J2984" s="57">
        <v>70165.394173399996</v>
      </c>
      <c r="K2984" s="49">
        <v>91494</v>
      </c>
      <c r="L2984" s="49">
        <v>91494</v>
      </c>
    </row>
    <row r="2985" spans="1:12" ht="16.5" x14ac:dyDescent="0.2">
      <c r="A2985" s="113"/>
      <c r="B2985" s="113"/>
      <c r="C2985" s="113"/>
      <c r="D2985" s="8" t="s">
        <v>2355</v>
      </c>
      <c r="E2985" s="7" t="s">
        <v>17</v>
      </c>
      <c r="F2985" s="9">
        <v>56100</v>
      </c>
      <c r="G2985" s="9">
        <v>96609.554999999993</v>
      </c>
      <c r="H2985" s="9">
        <f t="shared" si="148"/>
        <v>56100</v>
      </c>
      <c r="I2985" s="28" t="e">
        <f>AVERAGE(#REF!,H2985)</f>
        <v>#REF!</v>
      </c>
      <c r="J2985" s="57">
        <v>23022.9438806</v>
      </c>
      <c r="K2985" s="49">
        <v>56100</v>
      </c>
      <c r="L2985" s="49">
        <v>56100</v>
      </c>
    </row>
    <row r="2986" spans="1:12" ht="33" x14ac:dyDescent="0.2">
      <c r="A2986" s="113"/>
      <c r="B2986" s="113"/>
      <c r="C2986" s="113"/>
      <c r="D2986" s="8" t="s">
        <v>2356</v>
      </c>
      <c r="E2986" s="7" t="s">
        <v>17</v>
      </c>
      <c r="F2986" s="9">
        <v>90780</v>
      </c>
      <c r="G2986" s="9">
        <v>91927.5</v>
      </c>
      <c r="H2986" s="9">
        <f t="shared" si="148"/>
        <v>90780</v>
      </c>
      <c r="I2986" s="28" t="e">
        <f>AVERAGE(#REF!,H2986)</f>
        <v>#REF!</v>
      </c>
      <c r="J2986" s="57">
        <v>41660.611491399999</v>
      </c>
      <c r="K2986" s="49">
        <v>90780</v>
      </c>
      <c r="L2986" s="49">
        <v>90780</v>
      </c>
    </row>
    <row r="2987" spans="1:12" ht="11.25" customHeight="1" x14ac:dyDescent="0.2">
      <c r="A2987" s="113"/>
      <c r="B2987" s="113"/>
      <c r="C2987" s="113"/>
      <c r="D2987" s="8" t="s">
        <v>2357</v>
      </c>
      <c r="E2987" s="7" t="s">
        <v>17</v>
      </c>
      <c r="F2987" s="9">
        <v>125702.76</v>
      </c>
      <c r="G2987" s="9">
        <v>82106.429999999993</v>
      </c>
      <c r="H2987" s="9">
        <f t="shared" si="148"/>
        <v>82106.429999999993</v>
      </c>
      <c r="I2987" s="28" t="e">
        <f>AVERAGE(#REF!,H2987)</f>
        <v>#REF!</v>
      </c>
      <c r="J2987" s="57">
        <v>46045.8877612</v>
      </c>
      <c r="K2987" s="49">
        <v>82106.429999999993</v>
      </c>
      <c r="L2987" s="49">
        <v>82106.429999999993</v>
      </c>
    </row>
    <row r="2988" spans="1:12" ht="24.75" x14ac:dyDescent="0.2">
      <c r="A2988" s="113"/>
      <c r="B2988" s="113"/>
      <c r="C2988" s="113"/>
      <c r="D2988" s="8" t="s">
        <v>2358</v>
      </c>
      <c r="E2988" s="7" t="s">
        <v>17</v>
      </c>
      <c r="F2988" s="9">
        <v>56100</v>
      </c>
      <c r="G2988" s="9">
        <v>80599.89</v>
      </c>
      <c r="H2988" s="9">
        <f t="shared" si="148"/>
        <v>56100</v>
      </c>
      <c r="I2988" s="28" t="e">
        <f>AVERAGE(#REF!,H2988)</f>
        <v>#REF!</v>
      </c>
      <c r="J2988" s="57">
        <v>17540.131222600001</v>
      </c>
      <c r="K2988" s="49">
        <v>56100</v>
      </c>
      <c r="L2988" s="49">
        <v>56100</v>
      </c>
    </row>
    <row r="2989" spans="1:12" ht="33" x14ac:dyDescent="0.2">
      <c r="A2989" s="113"/>
      <c r="B2989" s="113"/>
      <c r="C2989" s="113"/>
      <c r="D2989" s="8" t="s">
        <v>2359</v>
      </c>
      <c r="E2989" s="7" t="s">
        <v>17</v>
      </c>
      <c r="F2989" s="9">
        <v>575280</v>
      </c>
      <c r="G2989" s="9">
        <v>59170.964999999997</v>
      </c>
      <c r="H2989" s="9">
        <f t="shared" si="148"/>
        <v>59170.964999999997</v>
      </c>
      <c r="I2989" s="28" t="e">
        <f>AVERAGE(#REF!,H2989)</f>
        <v>#REF!</v>
      </c>
      <c r="J2989" s="57">
        <v>42757.174023</v>
      </c>
      <c r="K2989" s="49">
        <v>59170.964999999997</v>
      </c>
      <c r="L2989" s="49">
        <v>59170.964999999997</v>
      </c>
    </row>
    <row r="2990" spans="1:12" ht="24.75" x14ac:dyDescent="0.2">
      <c r="A2990" s="113"/>
      <c r="B2990" s="113"/>
      <c r="C2990" s="113"/>
      <c r="D2990" s="8" t="s">
        <v>2360</v>
      </c>
      <c r="E2990" s="7" t="s">
        <v>17</v>
      </c>
      <c r="F2990" s="9">
        <v>202306.8</v>
      </c>
      <c r="G2990" s="9">
        <v>184926</v>
      </c>
      <c r="H2990" s="9">
        <f t="shared" si="148"/>
        <v>184926</v>
      </c>
      <c r="I2990" s="28" t="e">
        <f>AVERAGE(#REF!,H2990)</f>
        <v>#REF!</v>
      </c>
      <c r="J2990" s="57">
        <v>78934.972856399996</v>
      </c>
      <c r="K2990" s="49">
        <v>184926</v>
      </c>
      <c r="L2990" s="49">
        <v>184926</v>
      </c>
    </row>
    <row r="2991" spans="1:12" ht="24.75" x14ac:dyDescent="0.2">
      <c r="A2991" s="113"/>
      <c r="B2991" s="113"/>
      <c r="C2991" s="113"/>
      <c r="D2991" s="8" t="s">
        <v>2361</v>
      </c>
      <c r="E2991" s="7" t="s">
        <v>17</v>
      </c>
      <c r="F2991" s="9">
        <v>202306.8</v>
      </c>
      <c r="G2991" s="9">
        <v>189620.55</v>
      </c>
      <c r="H2991" s="9">
        <f t="shared" si="148"/>
        <v>189620.55</v>
      </c>
      <c r="I2991" s="28" t="e">
        <f>AVERAGE(#REF!,H2991)</f>
        <v>#REF!</v>
      </c>
      <c r="J2991" s="57">
        <v>82224.660451200005</v>
      </c>
      <c r="K2991" s="49">
        <v>189620.55</v>
      </c>
      <c r="L2991" s="49">
        <v>189620.55</v>
      </c>
    </row>
    <row r="2992" spans="1:12" ht="16.5" customHeight="1" x14ac:dyDescent="0.2">
      <c r="A2992" s="113"/>
      <c r="B2992" s="113"/>
      <c r="C2992" s="113"/>
      <c r="D2992" s="86" t="s">
        <v>81</v>
      </c>
      <c r="E2992" s="87"/>
      <c r="F2992" s="87"/>
      <c r="G2992" s="87"/>
      <c r="H2992" s="87"/>
      <c r="I2992" s="87"/>
      <c r="J2992" s="87"/>
      <c r="K2992" s="87"/>
      <c r="L2992" s="88"/>
    </row>
    <row r="2993" spans="1:12" ht="33" x14ac:dyDescent="0.2">
      <c r="A2993" s="113"/>
      <c r="B2993" s="113"/>
      <c r="C2993" s="113"/>
      <c r="D2993" s="8" t="s">
        <v>1715</v>
      </c>
      <c r="E2993" s="77" t="s">
        <v>82</v>
      </c>
      <c r="F2993" s="79">
        <v>157080</v>
      </c>
      <c r="G2993" s="78">
        <v>149090.34</v>
      </c>
      <c r="H2993" s="79">
        <f>MIN(F2993,G2993)</f>
        <v>149090.34</v>
      </c>
      <c r="I2993" s="136" t="e">
        <f>AVERAGE(#REF!,H2993)</f>
        <v>#REF!</v>
      </c>
      <c r="J2993" s="138">
        <v>77908.528000000006</v>
      </c>
      <c r="K2993" s="121">
        <v>149090.34</v>
      </c>
      <c r="L2993" s="121">
        <v>149090.34</v>
      </c>
    </row>
    <row r="2994" spans="1:12" ht="41.25" x14ac:dyDescent="0.2">
      <c r="A2994" s="113"/>
      <c r="B2994" s="113"/>
      <c r="C2994" s="113"/>
      <c r="D2994" s="8" t="s">
        <v>2362</v>
      </c>
      <c r="E2994" s="77"/>
      <c r="F2994" s="79">
        <v>0</v>
      </c>
      <c r="G2994" s="78"/>
      <c r="H2994" s="79">
        <v>0</v>
      </c>
      <c r="I2994" s="137"/>
      <c r="J2994" s="138">
        <v>0</v>
      </c>
      <c r="K2994" s="122"/>
      <c r="L2994" s="122"/>
    </row>
    <row r="2995" spans="1:12" ht="41.25" x14ac:dyDescent="0.2">
      <c r="A2995" s="113"/>
      <c r="B2995" s="113"/>
      <c r="C2995" s="113"/>
      <c r="D2995" s="8" t="s">
        <v>2363</v>
      </c>
      <c r="E2995" s="77"/>
      <c r="F2995" s="79">
        <v>0</v>
      </c>
      <c r="G2995" s="78"/>
      <c r="H2995" s="79">
        <v>0</v>
      </c>
      <c r="I2995" s="137"/>
      <c r="J2995" s="138">
        <v>0</v>
      </c>
      <c r="K2995" s="122"/>
      <c r="L2995" s="122"/>
    </row>
    <row r="2996" spans="1:12" ht="24.75" x14ac:dyDescent="0.2">
      <c r="A2996" s="113"/>
      <c r="B2996" s="113"/>
      <c r="C2996" s="113"/>
      <c r="D2996" s="8" t="s">
        <v>2364</v>
      </c>
      <c r="E2996" s="77"/>
      <c r="F2996" s="79">
        <v>0</v>
      </c>
      <c r="G2996" s="78"/>
      <c r="H2996" s="79">
        <v>0</v>
      </c>
      <c r="I2996" s="137"/>
      <c r="J2996" s="138">
        <v>0</v>
      </c>
      <c r="K2996" s="122"/>
      <c r="L2996" s="122"/>
    </row>
    <row r="2997" spans="1:12" ht="24.75" x14ac:dyDescent="0.2">
      <c r="A2997" s="113"/>
      <c r="B2997" s="113"/>
      <c r="C2997" s="113"/>
      <c r="D2997" s="8" t="s">
        <v>99</v>
      </c>
      <c r="E2997" s="77"/>
      <c r="F2997" s="79">
        <v>0</v>
      </c>
      <c r="G2997" s="78"/>
      <c r="H2997" s="79">
        <v>0</v>
      </c>
      <c r="I2997" s="137"/>
      <c r="J2997" s="138">
        <v>0</v>
      </c>
      <c r="K2997" s="122"/>
      <c r="L2997" s="122"/>
    </row>
    <row r="2998" spans="1:12" ht="24.75" x14ac:dyDescent="0.2">
      <c r="A2998" s="114"/>
      <c r="B2998" s="114"/>
      <c r="C2998" s="114"/>
      <c r="D2998" s="8" t="s">
        <v>2365</v>
      </c>
      <c r="E2998" s="77"/>
      <c r="F2998" s="79">
        <v>0</v>
      </c>
      <c r="G2998" s="78"/>
      <c r="H2998" s="79">
        <v>0</v>
      </c>
      <c r="I2998" s="137"/>
      <c r="J2998" s="138">
        <v>0</v>
      </c>
      <c r="K2998" s="123"/>
      <c r="L2998" s="123"/>
    </row>
    <row r="2999" spans="1:12" ht="19.5" customHeight="1" x14ac:dyDescent="0.2">
      <c r="A2999" s="112">
        <v>7</v>
      </c>
      <c r="B2999" s="112" t="s">
        <v>2366</v>
      </c>
      <c r="C2999" s="112" t="s">
        <v>2367</v>
      </c>
      <c r="D2999" s="92" t="s">
        <v>15</v>
      </c>
      <c r="E2999" s="93"/>
      <c r="F2999" s="93"/>
      <c r="G2999" s="93"/>
      <c r="H2999" s="93"/>
      <c r="I2999" s="93"/>
      <c r="J2999" s="93"/>
      <c r="K2999" s="93"/>
      <c r="L2999" s="94"/>
    </row>
    <row r="3000" spans="1:12" hidden="1" x14ac:dyDescent="0.2">
      <c r="A3000" s="113"/>
      <c r="B3000" s="113"/>
      <c r="C3000" s="113"/>
      <c r="D3000" s="95"/>
      <c r="E3000" s="96"/>
      <c r="F3000" s="96"/>
      <c r="G3000" s="96"/>
      <c r="H3000" s="96"/>
      <c r="I3000" s="96"/>
      <c r="J3000" s="96"/>
      <c r="K3000" s="96"/>
      <c r="L3000" s="97"/>
    </row>
    <row r="3001" spans="1:12" ht="41.25" x14ac:dyDescent="0.2">
      <c r="A3001" s="113"/>
      <c r="B3001" s="113"/>
      <c r="C3001" s="113"/>
      <c r="D3001" s="8" t="s">
        <v>2368</v>
      </c>
      <c r="E3001" s="7" t="s">
        <v>17</v>
      </c>
      <c r="F3001" s="9">
        <v>28302.922871999999</v>
      </c>
      <c r="G3001" s="9">
        <v>255815.49</v>
      </c>
      <c r="H3001" s="9">
        <f>MIN(F3001,G3001)</f>
        <v>28302.922871999999</v>
      </c>
      <c r="I3001" s="28" t="e">
        <f>AVERAGE(#REF!,H3001)</f>
        <v>#REF!</v>
      </c>
      <c r="J3001" s="57">
        <v>20830.792673999997</v>
      </c>
      <c r="K3001" s="49">
        <v>28302.922871999999</v>
      </c>
      <c r="L3001" s="49">
        <v>28302.922871999999</v>
      </c>
    </row>
    <row r="3002" spans="1:12" ht="33" x14ac:dyDescent="0.2">
      <c r="A3002" s="113"/>
      <c r="B3002" s="113"/>
      <c r="C3002" s="113"/>
      <c r="D3002" s="8" t="s">
        <v>2369</v>
      </c>
      <c r="E3002" s="7" t="s">
        <v>17</v>
      </c>
      <c r="F3002" s="9">
        <v>56604.522559199999</v>
      </c>
      <c r="G3002" s="9">
        <v>214200</v>
      </c>
      <c r="H3002" s="9">
        <f t="shared" ref="H3002:H3009" si="149">MIN(F3002,G3002)</f>
        <v>56604.522559199999</v>
      </c>
      <c r="I3002" s="28" t="e">
        <f>AVERAGE(#REF!,H3002)</f>
        <v>#REF!</v>
      </c>
      <c r="J3002" s="57">
        <v>41660.611491399999</v>
      </c>
      <c r="K3002" s="49">
        <v>56604.522559199999</v>
      </c>
      <c r="L3002" s="49">
        <v>56604.522559199999</v>
      </c>
    </row>
    <row r="3003" spans="1:12" ht="33" x14ac:dyDescent="0.2">
      <c r="A3003" s="113"/>
      <c r="B3003" s="113"/>
      <c r="C3003" s="113"/>
      <c r="D3003" s="8" t="s">
        <v>2370</v>
      </c>
      <c r="E3003" s="7" t="s">
        <v>17</v>
      </c>
      <c r="F3003" s="9">
        <v>105854.784</v>
      </c>
      <c r="G3003" s="9">
        <v>196350</v>
      </c>
      <c r="H3003" s="9">
        <f t="shared" si="149"/>
        <v>105854.784</v>
      </c>
      <c r="I3003" s="28" t="e">
        <f>AVERAGE(#REF!,H3003)</f>
        <v>#REF!</v>
      </c>
      <c r="J3003" s="57">
        <v>77908.528000000006</v>
      </c>
      <c r="K3003" s="49">
        <v>105854.784</v>
      </c>
      <c r="L3003" s="49">
        <v>105854.784</v>
      </c>
    </row>
    <row r="3004" spans="1:12" ht="24.75" x14ac:dyDescent="0.2">
      <c r="A3004" s="113"/>
      <c r="B3004" s="113"/>
      <c r="C3004" s="113"/>
      <c r="D3004" s="8" t="s">
        <v>2371</v>
      </c>
      <c r="E3004" s="7" t="s">
        <v>17</v>
      </c>
      <c r="F3004" s="9">
        <v>11917.925493600002</v>
      </c>
      <c r="G3004" s="9">
        <v>89071.5</v>
      </c>
      <c r="H3004" s="9">
        <f t="shared" si="149"/>
        <v>11917.925493600002</v>
      </c>
      <c r="I3004" s="28" t="e">
        <f>AVERAGE(#REF!,H3004)</f>
        <v>#REF!</v>
      </c>
      <c r="J3004" s="57">
        <v>8771.5263962000008</v>
      </c>
      <c r="K3004" s="49">
        <v>11917.925493600002</v>
      </c>
      <c r="L3004" s="49">
        <v>11917.925493600002</v>
      </c>
    </row>
    <row r="3005" spans="1:12" ht="49.5" x14ac:dyDescent="0.2">
      <c r="A3005" s="113"/>
      <c r="B3005" s="113"/>
      <c r="C3005" s="113"/>
      <c r="D3005" s="8" t="s">
        <v>2372</v>
      </c>
      <c r="E3005" s="7" t="s">
        <v>17</v>
      </c>
      <c r="F3005" s="9">
        <v>67031.218783199991</v>
      </c>
      <c r="G3005" s="9">
        <v>89071.5</v>
      </c>
      <c r="H3005" s="9">
        <f t="shared" si="149"/>
        <v>67031.218783199991</v>
      </c>
      <c r="I3005" s="28" t="e">
        <f>AVERAGE(#REF!,H3005)</f>
        <v>#REF!</v>
      </c>
      <c r="J3005" s="57">
        <v>49334.6014994</v>
      </c>
      <c r="K3005" s="49">
        <v>67031.218783199991</v>
      </c>
      <c r="L3005" s="49">
        <v>67031.218783199991</v>
      </c>
    </row>
    <row r="3006" spans="1:12" ht="41.25" x14ac:dyDescent="0.2">
      <c r="A3006" s="113"/>
      <c r="B3006" s="113"/>
      <c r="C3006" s="113"/>
      <c r="D3006" s="8" t="s">
        <v>2373</v>
      </c>
      <c r="E3006" s="7" t="s">
        <v>17</v>
      </c>
      <c r="F3006" s="9">
        <v>28302.922871999999</v>
      </c>
      <c r="G3006" s="9">
        <v>100695.42</v>
      </c>
      <c r="H3006" s="9">
        <f t="shared" si="149"/>
        <v>28302.922871999999</v>
      </c>
      <c r="I3006" s="28" t="e">
        <f>AVERAGE(#REF!,H3006)</f>
        <v>#REF!</v>
      </c>
      <c r="J3006" s="57">
        <v>20830.792673999997</v>
      </c>
      <c r="K3006" s="49">
        <v>28302.922871999999</v>
      </c>
      <c r="L3006" s="49">
        <v>28302.922871999999</v>
      </c>
    </row>
    <row r="3007" spans="1:12" ht="24.75" x14ac:dyDescent="0.2">
      <c r="A3007" s="113"/>
      <c r="B3007" s="113"/>
      <c r="C3007" s="113"/>
      <c r="D3007" s="8" t="s">
        <v>2374</v>
      </c>
      <c r="E3007" s="7" t="s">
        <v>17</v>
      </c>
      <c r="F3007" s="9">
        <v>81927.6332616</v>
      </c>
      <c r="G3007" s="9">
        <v>266857.5</v>
      </c>
      <c r="H3007" s="9">
        <f t="shared" si="149"/>
        <v>81927.6332616</v>
      </c>
      <c r="I3007" s="28" t="e">
        <f>AVERAGE(#REF!,H3007)</f>
        <v>#REF!</v>
      </c>
      <c r="J3007" s="57">
        <v>60298.279102199995</v>
      </c>
      <c r="K3007" s="49">
        <v>81927.6332616</v>
      </c>
      <c r="L3007" s="49">
        <v>81927.6332616</v>
      </c>
    </row>
    <row r="3008" spans="1:12" ht="49.5" x14ac:dyDescent="0.2">
      <c r="A3008" s="113"/>
      <c r="B3008" s="113"/>
      <c r="C3008" s="113"/>
      <c r="D3008" s="8" t="s">
        <v>2375</v>
      </c>
      <c r="E3008" s="7" t="s">
        <v>17</v>
      </c>
      <c r="F3008" s="9">
        <v>601800</v>
      </c>
      <c r="G3008" s="9">
        <v>360570</v>
      </c>
      <c r="H3008" s="9">
        <f t="shared" si="149"/>
        <v>360570</v>
      </c>
      <c r="I3008" s="28">
        <f>H3008</f>
        <v>360570</v>
      </c>
      <c r="J3008" s="57">
        <v>0</v>
      </c>
      <c r="K3008" s="49">
        <v>360570</v>
      </c>
      <c r="L3008" s="49">
        <v>360570</v>
      </c>
    </row>
    <row r="3009" spans="1:12" ht="57.75" x14ac:dyDescent="0.2">
      <c r="A3009" s="113"/>
      <c r="B3009" s="113"/>
      <c r="C3009" s="113"/>
      <c r="D3009" s="8" t="s">
        <v>2376</v>
      </c>
      <c r="E3009" s="7" t="s">
        <v>17</v>
      </c>
      <c r="F3009" s="9">
        <v>56100</v>
      </c>
      <c r="G3009" s="9">
        <v>169753.5</v>
      </c>
      <c r="H3009" s="9">
        <f t="shared" si="149"/>
        <v>56100</v>
      </c>
      <c r="I3009" s="28">
        <f>H3009</f>
        <v>56100</v>
      </c>
      <c r="J3009" s="57">
        <v>0</v>
      </c>
      <c r="K3009" s="49">
        <v>56100</v>
      </c>
      <c r="L3009" s="49">
        <v>56100</v>
      </c>
    </row>
    <row r="3010" spans="1:12" ht="16.5" customHeight="1" x14ac:dyDescent="0.2">
      <c r="A3010" s="113"/>
      <c r="B3010" s="113"/>
      <c r="C3010" s="113"/>
      <c r="D3010" s="86" t="s">
        <v>81</v>
      </c>
      <c r="E3010" s="87"/>
      <c r="F3010" s="87"/>
      <c r="G3010" s="87"/>
      <c r="H3010" s="87"/>
      <c r="I3010" s="87"/>
      <c r="J3010" s="87"/>
      <c r="K3010" s="87"/>
      <c r="L3010" s="88"/>
    </row>
    <row r="3011" spans="1:12" ht="24.75" x14ac:dyDescent="0.2">
      <c r="A3011" s="113"/>
      <c r="B3011" s="113"/>
      <c r="C3011" s="113"/>
      <c r="D3011" s="8" t="s">
        <v>788</v>
      </c>
      <c r="E3011" s="77" t="s">
        <v>82</v>
      </c>
      <c r="F3011" s="79">
        <v>39882.113056800001</v>
      </c>
      <c r="G3011" s="78">
        <v>167482.98000000001</v>
      </c>
      <c r="H3011" s="79">
        <f>MIN(F3011,G3011)</f>
        <v>39882.113056800001</v>
      </c>
      <c r="I3011" s="136" t="e">
        <f>AVERAGE(#REF!,H3011)</f>
        <v>#REF!</v>
      </c>
      <c r="J3011" s="138">
        <v>29353.011780600002</v>
      </c>
      <c r="K3011" s="121">
        <v>39882.113056800001</v>
      </c>
      <c r="L3011" s="121">
        <v>39882.113056800001</v>
      </c>
    </row>
    <row r="3012" spans="1:12" ht="24.75" x14ac:dyDescent="0.2">
      <c r="A3012" s="113"/>
      <c r="B3012" s="113"/>
      <c r="C3012" s="113"/>
      <c r="D3012" s="8" t="s">
        <v>2377</v>
      </c>
      <c r="E3012" s="77"/>
      <c r="F3012" s="79">
        <v>0</v>
      </c>
      <c r="G3012" s="78"/>
      <c r="H3012" s="79">
        <v>0</v>
      </c>
      <c r="I3012" s="137"/>
      <c r="J3012" s="138">
        <v>0</v>
      </c>
      <c r="K3012" s="122"/>
      <c r="L3012" s="122"/>
    </row>
    <row r="3013" spans="1:12" ht="24.75" x14ac:dyDescent="0.2">
      <c r="A3013" s="113"/>
      <c r="B3013" s="113"/>
      <c r="C3013" s="113"/>
      <c r="D3013" s="8" t="s">
        <v>2378</v>
      </c>
      <c r="E3013" s="77"/>
      <c r="F3013" s="79">
        <v>0</v>
      </c>
      <c r="G3013" s="78"/>
      <c r="H3013" s="79">
        <v>0</v>
      </c>
      <c r="I3013" s="137"/>
      <c r="J3013" s="138">
        <v>0</v>
      </c>
      <c r="K3013" s="122"/>
      <c r="L3013" s="122"/>
    </row>
    <row r="3014" spans="1:12" ht="16.5" x14ac:dyDescent="0.2">
      <c r="A3014" s="113"/>
      <c r="B3014" s="113"/>
      <c r="C3014" s="113"/>
      <c r="D3014" s="8" t="s">
        <v>468</v>
      </c>
      <c r="E3014" s="77"/>
      <c r="F3014" s="79">
        <v>0</v>
      </c>
      <c r="G3014" s="78"/>
      <c r="H3014" s="79">
        <v>0</v>
      </c>
      <c r="I3014" s="137"/>
      <c r="J3014" s="138">
        <v>0</v>
      </c>
      <c r="K3014" s="122"/>
      <c r="L3014" s="122"/>
    </row>
    <row r="3015" spans="1:12" ht="24.75" x14ac:dyDescent="0.2">
      <c r="A3015" s="113"/>
      <c r="B3015" s="113"/>
      <c r="C3015" s="113"/>
      <c r="D3015" s="8" t="s">
        <v>382</v>
      </c>
      <c r="E3015" s="77"/>
      <c r="F3015" s="79">
        <v>0</v>
      </c>
      <c r="G3015" s="78"/>
      <c r="H3015" s="79">
        <v>0</v>
      </c>
      <c r="I3015" s="137"/>
      <c r="J3015" s="138">
        <v>0</v>
      </c>
      <c r="K3015" s="122"/>
      <c r="L3015" s="122"/>
    </row>
    <row r="3016" spans="1:12" ht="33" x14ac:dyDescent="0.2">
      <c r="A3016" s="113"/>
      <c r="B3016" s="113"/>
      <c r="C3016" s="113"/>
      <c r="D3016" s="8" t="s">
        <v>2379</v>
      </c>
      <c r="E3016" s="77"/>
      <c r="F3016" s="79">
        <v>0</v>
      </c>
      <c r="G3016" s="78"/>
      <c r="H3016" s="79">
        <v>0</v>
      </c>
      <c r="I3016" s="137"/>
      <c r="J3016" s="138">
        <v>0</v>
      </c>
      <c r="K3016" s="122"/>
      <c r="L3016" s="122"/>
    </row>
    <row r="3017" spans="1:12" ht="24.75" x14ac:dyDescent="0.2">
      <c r="A3017" s="114"/>
      <c r="B3017" s="114"/>
      <c r="C3017" s="114"/>
      <c r="D3017" s="8" t="s">
        <v>2380</v>
      </c>
      <c r="E3017" s="77"/>
      <c r="F3017" s="79">
        <v>0</v>
      </c>
      <c r="G3017" s="78"/>
      <c r="H3017" s="79">
        <v>0</v>
      </c>
      <c r="I3017" s="137"/>
      <c r="J3017" s="138">
        <v>0</v>
      </c>
      <c r="K3017" s="123"/>
      <c r="L3017" s="123"/>
    </row>
    <row r="3018" spans="1:12" ht="18.75" customHeight="1" x14ac:dyDescent="0.2">
      <c r="A3018" s="112">
        <v>8</v>
      </c>
      <c r="B3018" s="112" t="s">
        <v>2381</v>
      </c>
      <c r="C3018" s="112" t="s">
        <v>2382</v>
      </c>
      <c r="D3018" s="86" t="s">
        <v>15</v>
      </c>
      <c r="E3018" s="87"/>
      <c r="F3018" s="87"/>
      <c r="G3018" s="87"/>
      <c r="H3018" s="87"/>
      <c r="I3018" s="87"/>
      <c r="J3018" s="87"/>
      <c r="K3018" s="87"/>
      <c r="L3018" s="88"/>
    </row>
    <row r="3019" spans="1:12" ht="33" x14ac:dyDescent="0.2">
      <c r="A3019" s="113"/>
      <c r="B3019" s="113"/>
      <c r="C3019" s="113"/>
      <c r="D3019" s="8" t="s">
        <v>2383</v>
      </c>
      <c r="E3019" s="7" t="s">
        <v>17</v>
      </c>
      <c r="F3019" s="9">
        <v>25246.365984</v>
      </c>
      <c r="G3019" s="9">
        <v>80544.554999999993</v>
      </c>
      <c r="H3019" s="9">
        <f>MIN(F3019,G3019)</f>
        <v>25246.365984</v>
      </c>
      <c r="I3019" s="28" t="e">
        <f>AVERAGE(#REF!,H3019)</f>
        <v>#REF!</v>
      </c>
      <c r="J3019" s="57">
        <v>18581.183927999999</v>
      </c>
      <c r="K3019" s="49">
        <v>25246.365984</v>
      </c>
      <c r="L3019" s="49">
        <v>25246.365984</v>
      </c>
    </row>
    <row r="3020" spans="1:12" ht="41.25" x14ac:dyDescent="0.2">
      <c r="A3020" s="113"/>
      <c r="B3020" s="113"/>
      <c r="C3020" s="113"/>
      <c r="D3020" s="8" t="s">
        <v>2384</v>
      </c>
      <c r="E3020" s="7" t="s">
        <v>17</v>
      </c>
      <c r="F3020" s="9">
        <v>58908.187295999989</v>
      </c>
      <c r="G3020" s="9">
        <v>170310.42</v>
      </c>
      <c r="H3020" s="9">
        <f t="shared" ref="H3020:H3026" si="150">MIN(F3020,G3020)</f>
        <v>58908.187295999989</v>
      </c>
      <c r="I3020" s="28" t="e">
        <f>AVERAGE(#REF!,H3020)</f>
        <v>#REF!</v>
      </c>
      <c r="J3020" s="57">
        <v>43356.095831999999</v>
      </c>
      <c r="K3020" s="49">
        <v>58908.187295999989</v>
      </c>
      <c r="L3020" s="49">
        <v>58908.187295999989</v>
      </c>
    </row>
    <row r="3021" spans="1:12" ht="33" x14ac:dyDescent="0.2">
      <c r="A3021" s="113"/>
      <c r="B3021" s="113"/>
      <c r="C3021" s="113"/>
      <c r="D3021" s="8" t="s">
        <v>770</v>
      </c>
      <c r="E3021" s="7" t="s">
        <v>17</v>
      </c>
      <c r="F3021" s="9">
        <v>66159.240000000005</v>
      </c>
      <c r="G3021" s="9">
        <v>80544.554999999993</v>
      </c>
      <c r="H3021" s="9">
        <f t="shared" si="150"/>
        <v>66159.240000000005</v>
      </c>
      <c r="I3021" s="28" t="e">
        <f>AVERAGE(#REF!,H3021)</f>
        <v>#REF!</v>
      </c>
      <c r="J3021" s="57">
        <v>48692.83</v>
      </c>
      <c r="K3021" s="49">
        <v>66159.240000000005</v>
      </c>
      <c r="L3021" s="49">
        <v>66159.240000000005</v>
      </c>
    </row>
    <row r="3022" spans="1:12" ht="24.75" x14ac:dyDescent="0.2">
      <c r="A3022" s="113"/>
      <c r="B3022" s="113"/>
      <c r="C3022" s="113"/>
      <c r="D3022" s="8" t="s">
        <v>2385</v>
      </c>
      <c r="E3022" s="7" t="s">
        <v>17</v>
      </c>
      <c r="F3022" s="9">
        <v>140257.5888</v>
      </c>
      <c r="G3022" s="9">
        <v>1345907.85</v>
      </c>
      <c r="H3022" s="9">
        <f t="shared" si="150"/>
        <v>140257.5888</v>
      </c>
      <c r="I3022" s="28" t="e">
        <f>AVERAGE(#REF!,H3022)</f>
        <v>#REF!</v>
      </c>
      <c r="J3022" s="57">
        <v>103228.7996</v>
      </c>
      <c r="K3022" s="49">
        <v>140257.5888</v>
      </c>
      <c r="L3022" s="49">
        <v>140257.5888</v>
      </c>
    </row>
    <row r="3023" spans="1:12" ht="33" x14ac:dyDescent="0.2">
      <c r="A3023" s="113"/>
      <c r="B3023" s="113"/>
      <c r="C3023" s="113"/>
      <c r="D3023" s="8" t="s">
        <v>2386</v>
      </c>
      <c r="E3023" s="7" t="s">
        <v>17</v>
      </c>
      <c r="F3023" s="9">
        <v>42077.276640000004</v>
      </c>
      <c r="G3023" s="9">
        <v>221340</v>
      </c>
      <c r="H3023" s="9">
        <f t="shared" si="150"/>
        <v>42077.276640000004</v>
      </c>
      <c r="I3023" s="28" t="e">
        <f>AVERAGE(#REF!,H3023)</f>
        <v>#REF!</v>
      </c>
      <c r="J3023" s="57">
        <v>30968.639880000002</v>
      </c>
      <c r="K3023" s="49">
        <v>42077.276640000004</v>
      </c>
      <c r="L3023" s="49">
        <v>42077.276640000004</v>
      </c>
    </row>
    <row r="3024" spans="1:12" ht="16.5" x14ac:dyDescent="0.2">
      <c r="A3024" s="113"/>
      <c r="B3024" s="113"/>
      <c r="C3024" s="113"/>
      <c r="D3024" s="8" t="s">
        <v>2115</v>
      </c>
      <c r="E3024" s="7" t="s">
        <v>17</v>
      </c>
      <c r="F3024" s="9">
        <v>34680</v>
      </c>
      <c r="G3024" s="9">
        <v>236425.035</v>
      </c>
      <c r="H3024" s="9">
        <f t="shared" si="150"/>
        <v>34680</v>
      </c>
      <c r="I3024" s="28" t="e">
        <f>AVERAGE(#REF!,H3024)</f>
        <v>#REF!</v>
      </c>
      <c r="J3024" s="57">
        <v>8671.2191664000002</v>
      </c>
      <c r="K3024" s="49">
        <v>34680</v>
      </c>
      <c r="L3024" s="49">
        <v>34680</v>
      </c>
    </row>
    <row r="3025" spans="1:12" ht="41.25" x14ac:dyDescent="0.2">
      <c r="A3025" s="113"/>
      <c r="B3025" s="113"/>
      <c r="C3025" s="113"/>
      <c r="D3025" s="8" t="s">
        <v>2387</v>
      </c>
      <c r="E3025" s="7" t="s">
        <v>17</v>
      </c>
      <c r="F3025" s="9">
        <v>9425.0453304000002</v>
      </c>
      <c r="G3025" s="9">
        <v>170310.42</v>
      </c>
      <c r="H3025" s="9">
        <f t="shared" si="150"/>
        <v>9425.0453304000002</v>
      </c>
      <c r="I3025" s="28" t="e">
        <f>AVERAGE(#REF!,H3025)</f>
        <v>#REF!</v>
      </c>
      <c r="J3025" s="57">
        <v>6936.7805618000002</v>
      </c>
      <c r="K3025" s="49">
        <v>9425.0453304000002</v>
      </c>
      <c r="L3025" s="49">
        <v>9425.0453304000002</v>
      </c>
    </row>
    <row r="3026" spans="1:12" ht="33" x14ac:dyDescent="0.2">
      <c r="A3026" s="113"/>
      <c r="B3026" s="113"/>
      <c r="C3026" s="113"/>
      <c r="D3026" s="8" t="s">
        <v>2388</v>
      </c>
      <c r="E3026" s="7" t="s">
        <v>17</v>
      </c>
      <c r="F3026" s="9">
        <v>16157.409592800001</v>
      </c>
      <c r="G3026" s="9">
        <v>96664.89</v>
      </c>
      <c r="H3026" s="9">
        <f t="shared" si="150"/>
        <v>16157.409592800001</v>
      </c>
      <c r="I3026" s="28" t="e">
        <f>AVERAGE(#REF!,H3026)</f>
        <v>#REF!</v>
      </c>
      <c r="J3026" s="57">
        <v>11891.7629426</v>
      </c>
      <c r="K3026" s="49">
        <v>16157.409592800001</v>
      </c>
      <c r="L3026" s="49">
        <v>16157.409592800001</v>
      </c>
    </row>
    <row r="3027" spans="1:12" ht="16.5" customHeight="1" x14ac:dyDescent="0.2">
      <c r="A3027" s="113"/>
      <c r="B3027" s="113"/>
      <c r="C3027" s="113"/>
      <c r="D3027" s="86" t="s">
        <v>81</v>
      </c>
      <c r="E3027" s="87"/>
      <c r="F3027" s="87"/>
      <c r="G3027" s="87"/>
      <c r="H3027" s="87"/>
      <c r="I3027" s="87"/>
      <c r="J3027" s="87"/>
      <c r="K3027" s="87"/>
      <c r="L3027" s="88"/>
    </row>
    <row r="3028" spans="1:12" ht="41.25" x14ac:dyDescent="0.2">
      <c r="A3028" s="113"/>
      <c r="B3028" s="113"/>
      <c r="C3028" s="113"/>
      <c r="D3028" s="8" t="s">
        <v>2389</v>
      </c>
      <c r="E3028" s="77" t="s">
        <v>82</v>
      </c>
      <c r="F3028" s="79">
        <v>44298.903919200005</v>
      </c>
      <c r="G3028" s="78">
        <v>167482.98000000001</v>
      </c>
      <c r="H3028" s="79">
        <f>MIN(F3028,G3028)</f>
        <v>44298.903919200005</v>
      </c>
      <c r="I3028" s="136" t="e">
        <f>AVERAGE(#REF!,H3028)</f>
        <v>#REF!</v>
      </c>
      <c r="J3028" s="138">
        <v>24680.447813799998</v>
      </c>
      <c r="K3028" s="121">
        <v>44298.903919200005</v>
      </c>
      <c r="L3028" s="121">
        <v>44298.903919200005</v>
      </c>
    </row>
    <row r="3029" spans="1:12" ht="24.75" x14ac:dyDescent="0.2">
      <c r="A3029" s="113"/>
      <c r="B3029" s="113"/>
      <c r="C3029" s="113"/>
      <c r="D3029" s="8" t="s">
        <v>405</v>
      </c>
      <c r="E3029" s="77"/>
      <c r="F3029" s="79">
        <v>0</v>
      </c>
      <c r="G3029" s="78"/>
      <c r="H3029" s="79">
        <v>0</v>
      </c>
      <c r="I3029" s="137"/>
      <c r="J3029" s="138">
        <v>0</v>
      </c>
      <c r="K3029" s="122"/>
      <c r="L3029" s="122"/>
    </row>
    <row r="3030" spans="1:12" ht="33" x14ac:dyDescent="0.2">
      <c r="A3030" s="113"/>
      <c r="B3030" s="113"/>
      <c r="C3030" s="113"/>
      <c r="D3030" s="8" t="s">
        <v>2390</v>
      </c>
      <c r="E3030" s="77"/>
      <c r="F3030" s="79">
        <v>0</v>
      </c>
      <c r="G3030" s="78"/>
      <c r="H3030" s="79">
        <v>0</v>
      </c>
      <c r="I3030" s="137"/>
      <c r="J3030" s="138">
        <v>0</v>
      </c>
      <c r="K3030" s="122"/>
      <c r="L3030" s="122"/>
    </row>
    <row r="3031" spans="1:12" ht="24.75" x14ac:dyDescent="0.2">
      <c r="A3031" s="113"/>
      <c r="B3031" s="113"/>
      <c r="C3031" s="113"/>
      <c r="D3031" s="8" t="s">
        <v>1050</v>
      </c>
      <c r="E3031" s="77"/>
      <c r="F3031" s="79">
        <v>0</v>
      </c>
      <c r="G3031" s="78"/>
      <c r="H3031" s="79">
        <v>0</v>
      </c>
      <c r="I3031" s="137"/>
      <c r="J3031" s="138">
        <v>0</v>
      </c>
      <c r="K3031" s="122"/>
      <c r="L3031" s="122"/>
    </row>
    <row r="3032" spans="1:12" ht="24.75" x14ac:dyDescent="0.2">
      <c r="A3032" s="113"/>
      <c r="B3032" s="113"/>
      <c r="C3032" s="113"/>
      <c r="D3032" s="8" t="s">
        <v>795</v>
      </c>
      <c r="E3032" s="77"/>
      <c r="F3032" s="79">
        <v>0</v>
      </c>
      <c r="G3032" s="78"/>
      <c r="H3032" s="79">
        <v>0</v>
      </c>
      <c r="I3032" s="137"/>
      <c r="J3032" s="138">
        <v>0</v>
      </c>
      <c r="K3032" s="122"/>
      <c r="L3032" s="122"/>
    </row>
    <row r="3033" spans="1:12" ht="11.25" customHeight="1" x14ac:dyDescent="0.2">
      <c r="A3033" s="113"/>
      <c r="B3033" s="113"/>
      <c r="C3033" s="113"/>
      <c r="D3033" s="8" t="s">
        <v>93</v>
      </c>
      <c r="E3033" s="77"/>
      <c r="F3033" s="79">
        <v>0</v>
      </c>
      <c r="G3033" s="78"/>
      <c r="H3033" s="79">
        <v>0</v>
      </c>
      <c r="I3033" s="137"/>
      <c r="J3033" s="138">
        <v>0</v>
      </c>
      <c r="K3033" s="122"/>
      <c r="L3033" s="122"/>
    </row>
    <row r="3034" spans="1:12" ht="33" x14ac:dyDescent="0.2">
      <c r="A3034" s="114"/>
      <c r="B3034" s="114"/>
      <c r="C3034" s="114"/>
      <c r="D3034" s="8" t="s">
        <v>2391</v>
      </c>
      <c r="E3034" s="77"/>
      <c r="F3034" s="79">
        <v>0</v>
      </c>
      <c r="G3034" s="78"/>
      <c r="H3034" s="79">
        <v>0</v>
      </c>
      <c r="I3034" s="137"/>
      <c r="J3034" s="138">
        <v>0</v>
      </c>
      <c r="K3034" s="123"/>
      <c r="L3034" s="123"/>
    </row>
    <row r="3035" spans="1:12" ht="24.75" customHeight="1" x14ac:dyDescent="0.2">
      <c r="A3035" s="112">
        <v>9</v>
      </c>
      <c r="B3035" s="112" t="s">
        <v>2392</v>
      </c>
      <c r="C3035" s="112" t="s">
        <v>2393</v>
      </c>
      <c r="D3035" s="86" t="s">
        <v>15</v>
      </c>
      <c r="E3035" s="87"/>
      <c r="F3035" s="87"/>
      <c r="G3035" s="87"/>
      <c r="H3035" s="87"/>
      <c r="I3035" s="87"/>
      <c r="J3035" s="87"/>
      <c r="K3035" s="87"/>
      <c r="L3035" s="88"/>
    </row>
    <row r="3036" spans="1:12" ht="24.75" x14ac:dyDescent="0.2">
      <c r="A3036" s="113"/>
      <c r="B3036" s="113"/>
      <c r="C3036" s="113"/>
      <c r="D3036" s="8" t="s">
        <v>2394</v>
      </c>
      <c r="E3036" s="7" t="s">
        <v>17</v>
      </c>
      <c r="F3036" s="9">
        <v>306000</v>
      </c>
      <c r="G3036" s="9">
        <v>170310.42</v>
      </c>
      <c r="H3036" s="9">
        <f>MIN(F3036,G3036)</f>
        <v>170310.42</v>
      </c>
      <c r="I3036" s="28">
        <f>H3036</f>
        <v>170310.42</v>
      </c>
      <c r="J3036" s="57">
        <v>0</v>
      </c>
      <c r="K3036" s="49">
        <v>170310.42</v>
      </c>
      <c r="L3036" s="49">
        <v>170310.42</v>
      </c>
    </row>
    <row r="3037" spans="1:12" ht="41.25" x14ac:dyDescent="0.2">
      <c r="A3037" s="113"/>
      <c r="B3037" s="113"/>
      <c r="C3037" s="113"/>
      <c r="D3037" s="8" t="s">
        <v>2395</v>
      </c>
      <c r="E3037" s="7" t="s">
        <v>17</v>
      </c>
      <c r="F3037" s="9">
        <v>30118.332417599999</v>
      </c>
      <c r="G3037" s="9">
        <v>170310.42</v>
      </c>
      <c r="H3037" s="9">
        <f t="shared" ref="H3037:H3052" si="151">MIN(F3037,G3037)</f>
        <v>30118.332417599999</v>
      </c>
      <c r="I3037" s="28" t="e">
        <f>AVERAGE(#REF!,H3037)</f>
        <v>#REF!</v>
      </c>
      <c r="J3037" s="57">
        <v>22166.923929199998</v>
      </c>
      <c r="K3037" s="49">
        <v>30118.332417599999</v>
      </c>
      <c r="L3037" s="49">
        <v>30118.332417599999</v>
      </c>
    </row>
    <row r="3038" spans="1:12" ht="24.75" x14ac:dyDescent="0.2">
      <c r="A3038" s="113"/>
      <c r="B3038" s="113"/>
      <c r="C3038" s="113"/>
      <c r="D3038" s="8" t="s">
        <v>1672</v>
      </c>
      <c r="E3038" s="7" t="s">
        <v>17</v>
      </c>
      <c r="F3038" s="9">
        <v>30823.589916000004</v>
      </c>
      <c r="G3038" s="9">
        <v>80503.5</v>
      </c>
      <c r="H3038" s="9">
        <f t="shared" si="151"/>
        <v>30823.589916000004</v>
      </c>
      <c r="I3038" s="28" t="e">
        <f>AVERAGE(#REF!,H3038)</f>
        <v>#REF!</v>
      </c>
      <c r="J3038" s="57">
        <v>22685.989497000002</v>
      </c>
      <c r="K3038" s="49">
        <v>30823.589916000004</v>
      </c>
      <c r="L3038" s="49">
        <v>30823.589916000004</v>
      </c>
    </row>
    <row r="3039" spans="1:12" ht="33" x14ac:dyDescent="0.2">
      <c r="A3039" s="113"/>
      <c r="B3039" s="113"/>
      <c r="C3039" s="113"/>
      <c r="D3039" s="8" t="s">
        <v>2396</v>
      </c>
      <c r="E3039" s="7" t="s">
        <v>17</v>
      </c>
      <c r="F3039" s="9">
        <v>162167.76</v>
      </c>
      <c r="G3039" s="9">
        <v>80326.785000000003</v>
      </c>
      <c r="H3039" s="9">
        <f t="shared" si="151"/>
        <v>80326.785000000003</v>
      </c>
      <c r="I3039" s="28">
        <f>H3039</f>
        <v>80326.785000000003</v>
      </c>
      <c r="J3039" s="57">
        <v>0</v>
      </c>
      <c r="K3039" s="49">
        <v>80326.785000000003</v>
      </c>
      <c r="L3039" s="49">
        <v>80326.785000000003</v>
      </c>
    </row>
    <row r="3040" spans="1:12" ht="16.5" x14ac:dyDescent="0.2">
      <c r="A3040" s="113"/>
      <c r="B3040" s="113"/>
      <c r="C3040" s="113"/>
      <c r="D3040" s="8" t="s">
        <v>2397</v>
      </c>
      <c r="E3040" s="7" t="s">
        <v>17</v>
      </c>
      <c r="F3040" s="9">
        <v>3119047.8</v>
      </c>
      <c r="G3040" s="9">
        <v>116242.77</v>
      </c>
      <c r="H3040" s="9">
        <f t="shared" si="151"/>
        <v>116242.77</v>
      </c>
      <c r="I3040" s="28">
        <f t="shared" ref="I3040:I3041" si="152">H3040</f>
        <v>116242.77</v>
      </c>
      <c r="J3040" s="57">
        <v>0</v>
      </c>
      <c r="K3040" s="49">
        <v>116242.77</v>
      </c>
      <c r="L3040" s="49">
        <v>116242.77</v>
      </c>
    </row>
    <row r="3041" spans="1:12" ht="24.75" x14ac:dyDescent="0.2">
      <c r="A3041" s="113"/>
      <c r="B3041" s="113"/>
      <c r="C3041" s="113"/>
      <c r="D3041" s="8" t="s">
        <v>2398</v>
      </c>
      <c r="E3041" s="7" t="s">
        <v>17</v>
      </c>
      <c r="F3041" s="9">
        <v>39190.087406400002</v>
      </c>
      <c r="G3041" s="9">
        <v>71624.91</v>
      </c>
      <c r="H3041" s="9">
        <f t="shared" si="151"/>
        <v>39190.087406400002</v>
      </c>
      <c r="I3041" s="28">
        <f t="shared" si="152"/>
        <v>39190.087406400002</v>
      </c>
      <c r="J3041" s="57">
        <v>0</v>
      </c>
      <c r="K3041" s="49">
        <v>39190.087406400002</v>
      </c>
      <c r="L3041" s="49">
        <v>39190.087406400002</v>
      </c>
    </row>
    <row r="3042" spans="1:12" ht="16.5" x14ac:dyDescent="0.2">
      <c r="A3042" s="113"/>
      <c r="B3042" s="113"/>
      <c r="C3042" s="113"/>
      <c r="D3042" s="8" t="s">
        <v>273</v>
      </c>
      <c r="E3042" s="7" t="s">
        <v>17</v>
      </c>
      <c r="F3042" s="9">
        <v>34680</v>
      </c>
      <c r="G3042" s="9">
        <v>233121</v>
      </c>
      <c r="H3042" s="9">
        <f t="shared" si="151"/>
        <v>34680</v>
      </c>
      <c r="I3042" s="28" t="e">
        <f>AVERAGE(#REF!,H3042)</f>
        <v>#REF!</v>
      </c>
      <c r="J3042" s="57">
        <v>22240.9370308</v>
      </c>
      <c r="K3042" s="49">
        <v>34680</v>
      </c>
      <c r="L3042" s="49">
        <v>34680</v>
      </c>
    </row>
    <row r="3043" spans="1:12" ht="24.75" x14ac:dyDescent="0.2">
      <c r="A3043" s="113"/>
      <c r="B3043" s="113"/>
      <c r="C3043" s="113"/>
      <c r="D3043" s="8" t="s">
        <v>2399</v>
      </c>
      <c r="E3043" s="7" t="s">
        <v>17</v>
      </c>
      <c r="F3043" s="9">
        <v>356551.2</v>
      </c>
      <c r="G3043" s="9">
        <v>116760.42</v>
      </c>
      <c r="H3043" s="9">
        <f t="shared" si="151"/>
        <v>116760.42</v>
      </c>
      <c r="I3043" s="28">
        <f>H3043</f>
        <v>116760.42</v>
      </c>
      <c r="J3043" s="57">
        <v>0</v>
      </c>
      <c r="K3043" s="49">
        <v>116760.42</v>
      </c>
      <c r="L3043" s="49">
        <v>116760.42</v>
      </c>
    </row>
    <row r="3044" spans="1:12" ht="33" x14ac:dyDescent="0.2">
      <c r="A3044" s="113"/>
      <c r="B3044" s="113"/>
      <c r="C3044" s="113"/>
      <c r="D3044" s="8" t="s">
        <v>2400</v>
      </c>
      <c r="E3044" s="7" t="s">
        <v>17</v>
      </c>
      <c r="F3044" s="9">
        <v>1935511.2</v>
      </c>
      <c r="G3044" s="9">
        <v>221518.5</v>
      </c>
      <c r="H3044" s="9">
        <f t="shared" si="151"/>
        <v>221518.5</v>
      </c>
      <c r="I3044" s="28">
        <f t="shared" ref="I3044:I3047" si="153">H3044</f>
        <v>221518.5</v>
      </c>
      <c r="J3044" s="57">
        <v>0</v>
      </c>
      <c r="K3044" s="49">
        <v>221518.5</v>
      </c>
      <c r="L3044" s="49">
        <v>221518.5</v>
      </c>
    </row>
    <row r="3045" spans="1:12" ht="33" x14ac:dyDescent="0.2">
      <c r="A3045" s="113"/>
      <c r="B3045" s="113"/>
      <c r="C3045" s="113"/>
      <c r="D3045" s="8" t="s">
        <v>2401</v>
      </c>
      <c r="E3045" s="7" t="s">
        <v>17</v>
      </c>
      <c r="F3045" s="9">
        <v>32658.847233599998</v>
      </c>
      <c r="G3045" s="9">
        <v>196350</v>
      </c>
      <c r="H3045" s="9">
        <f t="shared" si="151"/>
        <v>32658.847233599998</v>
      </c>
      <c r="I3045" s="28">
        <f t="shared" si="153"/>
        <v>32658.847233599998</v>
      </c>
      <c r="J3045" s="57">
        <v>0</v>
      </c>
      <c r="K3045" s="49">
        <v>32658.847233599998</v>
      </c>
      <c r="L3045" s="49">
        <v>32658.847233599998</v>
      </c>
    </row>
    <row r="3046" spans="1:12" ht="41.25" x14ac:dyDescent="0.2">
      <c r="A3046" s="113"/>
      <c r="B3046" s="113"/>
      <c r="C3046" s="113"/>
      <c r="D3046" s="8" t="s">
        <v>2402</v>
      </c>
      <c r="E3046" s="7" t="s">
        <v>17</v>
      </c>
      <c r="F3046" s="9">
        <v>3119047.8</v>
      </c>
      <c r="G3046" s="9">
        <v>75980.31</v>
      </c>
      <c r="H3046" s="9">
        <f t="shared" si="151"/>
        <v>75980.31</v>
      </c>
      <c r="I3046" s="28">
        <f t="shared" si="153"/>
        <v>75980.31</v>
      </c>
      <c r="J3046" s="57">
        <v>0</v>
      </c>
      <c r="K3046" s="49">
        <v>75980.31</v>
      </c>
      <c r="L3046" s="49">
        <v>75980.31</v>
      </c>
    </row>
    <row r="3047" spans="1:12" ht="24.75" x14ac:dyDescent="0.2">
      <c r="A3047" s="113"/>
      <c r="B3047" s="113"/>
      <c r="C3047" s="113"/>
      <c r="D3047" s="8" t="s">
        <v>2403</v>
      </c>
      <c r="E3047" s="7" t="s">
        <v>17</v>
      </c>
      <c r="F3047" s="9">
        <v>1142400</v>
      </c>
      <c r="G3047" s="9">
        <v>75239.535000000003</v>
      </c>
      <c r="H3047" s="9">
        <f t="shared" si="151"/>
        <v>75239.535000000003</v>
      </c>
      <c r="I3047" s="28">
        <f t="shared" si="153"/>
        <v>75239.535000000003</v>
      </c>
      <c r="J3047" s="57">
        <v>0</v>
      </c>
      <c r="K3047" s="49">
        <v>75239.535000000003</v>
      </c>
      <c r="L3047" s="49">
        <v>75239.535000000003</v>
      </c>
    </row>
    <row r="3048" spans="1:12" ht="24.75" x14ac:dyDescent="0.2">
      <c r="A3048" s="113"/>
      <c r="B3048" s="113"/>
      <c r="C3048" s="113"/>
      <c r="D3048" s="8" t="s">
        <v>871</v>
      </c>
      <c r="E3048" s="7" t="s">
        <v>17</v>
      </c>
      <c r="F3048" s="9">
        <v>32658.847233599998</v>
      </c>
      <c r="G3048" s="9">
        <v>116244.55499999999</v>
      </c>
      <c r="H3048" s="9">
        <f t="shared" si="151"/>
        <v>32658.847233599998</v>
      </c>
      <c r="I3048" s="28" t="e">
        <f>AVERAGE(#REF!,H3048)</f>
        <v>#REF!</v>
      </c>
      <c r="J3048" s="57">
        <v>24036.7286012</v>
      </c>
      <c r="K3048" s="49">
        <v>32658.847233599998</v>
      </c>
      <c r="L3048" s="49">
        <v>32658.847233599998</v>
      </c>
    </row>
    <row r="3049" spans="1:12" ht="24.75" x14ac:dyDescent="0.2">
      <c r="A3049" s="113"/>
      <c r="B3049" s="113"/>
      <c r="C3049" s="113"/>
      <c r="D3049" s="8" t="s">
        <v>415</v>
      </c>
      <c r="E3049" s="7" t="s">
        <v>17</v>
      </c>
      <c r="F3049" s="9">
        <v>90780</v>
      </c>
      <c r="G3049" s="9">
        <v>73622.324999999997</v>
      </c>
      <c r="H3049" s="9">
        <f t="shared" si="151"/>
        <v>73622.324999999997</v>
      </c>
      <c r="I3049" s="28">
        <f>H3049</f>
        <v>73622.324999999997</v>
      </c>
      <c r="J3049" s="57">
        <v>0</v>
      </c>
      <c r="K3049" s="49">
        <v>73622.324999999997</v>
      </c>
      <c r="L3049" s="49">
        <v>73622.324999999997</v>
      </c>
    </row>
    <row r="3050" spans="1:12" ht="33" x14ac:dyDescent="0.2">
      <c r="A3050" s="113"/>
      <c r="B3050" s="113"/>
      <c r="C3050" s="113"/>
      <c r="D3050" s="8" t="s">
        <v>2404</v>
      </c>
      <c r="E3050" s="7" t="s">
        <v>17</v>
      </c>
      <c r="F3050" s="9">
        <v>3119047.8</v>
      </c>
      <c r="G3050" s="9">
        <v>384524.7</v>
      </c>
      <c r="H3050" s="9">
        <f t="shared" si="151"/>
        <v>384524.7</v>
      </c>
      <c r="I3050" s="28">
        <f t="shared" ref="I3050:I3052" si="154">H3050</f>
        <v>384524.7</v>
      </c>
      <c r="J3050" s="57">
        <v>0</v>
      </c>
      <c r="K3050" s="49">
        <v>384524.7</v>
      </c>
      <c r="L3050" s="49">
        <v>384524.7</v>
      </c>
    </row>
    <row r="3051" spans="1:12" ht="33" x14ac:dyDescent="0.2">
      <c r="A3051" s="113"/>
      <c r="B3051" s="113"/>
      <c r="C3051" s="113"/>
      <c r="D3051" s="8" t="s">
        <v>2405</v>
      </c>
      <c r="E3051" s="7" t="s">
        <v>17</v>
      </c>
      <c r="F3051" s="9">
        <v>497311.2</v>
      </c>
      <c r="G3051" s="9">
        <v>32936.82</v>
      </c>
      <c r="H3051" s="9">
        <f t="shared" si="151"/>
        <v>32936.82</v>
      </c>
      <c r="I3051" s="28">
        <f t="shared" si="154"/>
        <v>32936.82</v>
      </c>
      <c r="J3051" s="57">
        <v>0</v>
      </c>
      <c r="K3051" s="49">
        <v>32936.82</v>
      </c>
      <c r="L3051" s="49">
        <v>32936.82</v>
      </c>
    </row>
    <row r="3052" spans="1:12" ht="24.75" x14ac:dyDescent="0.2">
      <c r="A3052" s="113"/>
      <c r="B3052" s="113"/>
      <c r="C3052" s="113"/>
      <c r="D3052" s="8" t="s">
        <v>2406</v>
      </c>
      <c r="E3052" s="7" t="s">
        <v>17</v>
      </c>
      <c r="F3052" s="9">
        <v>499769.4</v>
      </c>
      <c r="G3052" s="9">
        <v>375585.42</v>
      </c>
      <c r="H3052" s="9">
        <f t="shared" si="151"/>
        <v>375585.42</v>
      </c>
      <c r="I3052" s="28">
        <f t="shared" si="154"/>
        <v>375585.42</v>
      </c>
      <c r="J3052" s="57">
        <v>0</v>
      </c>
      <c r="K3052" s="49">
        <v>375585.42</v>
      </c>
      <c r="L3052" s="49">
        <v>375585.42</v>
      </c>
    </row>
    <row r="3053" spans="1:12" ht="16.5" customHeight="1" x14ac:dyDescent="0.2">
      <c r="A3053" s="113"/>
      <c r="B3053" s="113"/>
      <c r="C3053" s="113"/>
      <c r="D3053" s="86" t="s">
        <v>81</v>
      </c>
      <c r="E3053" s="87"/>
      <c r="F3053" s="87"/>
      <c r="G3053" s="87"/>
      <c r="H3053" s="87"/>
      <c r="I3053" s="87"/>
      <c r="J3053" s="87"/>
      <c r="K3053" s="87"/>
      <c r="L3053" s="88"/>
    </row>
    <row r="3054" spans="1:12" ht="24.75" x14ac:dyDescent="0.2">
      <c r="A3054" s="113"/>
      <c r="B3054" s="113"/>
      <c r="C3054" s="113"/>
      <c r="D3054" s="8" t="s">
        <v>1014</v>
      </c>
      <c r="E3054" s="77" t="s">
        <v>82</v>
      </c>
      <c r="F3054" s="79">
        <v>33533.472386399997</v>
      </c>
      <c r="G3054" s="78">
        <v>230958.77</v>
      </c>
      <c r="H3054" s="79">
        <f>MIN(F3054,G3054)</f>
        <v>33533.472386399997</v>
      </c>
      <c r="I3054" s="136" t="e">
        <f>AVERAGE(#REF!,H3054)</f>
        <v>#REF!</v>
      </c>
      <c r="J3054" s="138">
        <v>24680.447813799998</v>
      </c>
      <c r="K3054" s="121">
        <v>33533.472386399997</v>
      </c>
      <c r="L3054" s="121">
        <v>33533.472386399997</v>
      </c>
    </row>
    <row r="3055" spans="1:12" ht="24.75" x14ac:dyDescent="0.2">
      <c r="A3055" s="113"/>
      <c r="B3055" s="113"/>
      <c r="C3055" s="113"/>
      <c r="D3055" s="8" t="s">
        <v>405</v>
      </c>
      <c r="E3055" s="77"/>
      <c r="F3055" s="79">
        <v>0</v>
      </c>
      <c r="G3055" s="78"/>
      <c r="H3055" s="79">
        <v>0</v>
      </c>
      <c r="I3055" s="137"/>
      <c r="J3055" s="138">
        <v>0</v>
      </c>
      <c r="K3055" s="122"/>
      <c r="L3055" s="122"/>
    </row>
    <row r="3056" spans="1:12" ht="33" x14ac:dyDescent="0.2">
      <c r="A3056" s="113"/>
      <c r="B3056" s="113"/>
      <c r="C3056" s="113"/>
      <c r="D3056" s="8" t="s">
        <v>1934</v>
      </c>
      <c r="E3056" s="77"/>
      <c r="F3056" s="79">
        <v>0</v>
      </c>
      <c r="G3056" s="78"/>
      <c r="H3056" s="79">
        <v>0</v>
      </c>
      <c r="I3056" s="137"/>
      <c r="J3056" s="138">
        <v>0</v>
      </c>
      <c r="K3056" s="122"/>
      <c r="L3056" s="122"/>
    </row>
    <row r="3057" spans="1:12" ht="33" x14ac:dyDescent="0.2">
      <c r="A3057" s="113"/>
      <c r="B3057" s="113"/>
      <c r="C3057" s="113"/>
      <c r="D3057" s="8" t="s">
        <v>793</v>
      </c>
      <c r="E3057" s="77"/>
      <c r="F3057" s="79">
        <v>0</v>
      </c>
      <c r="G3057" s="78"/>
      <c r="H3057" s="79">
        <v>0</v>
      </c>
      <c r="I3057" s="137"/>
      <c r="J3057" s="138">
        <v>0</v>
      </c>
      <c r="K3057" s="122"/>
      <c r="L3057" s="122"/>
    </row>
    <row r="3058" spans="1:12" ht="24.75" x14ac:dyDescent="0.2">
      <c r="A3058" s="113"/>
      <c r="B3058" s="113"/>
      <c r="C3058" s="113"/>
      <c r="D3058" s="8" t="s">
        <v>2407</v>
      </c>
      <c r="E3058" s="77"/>
      <c r="F3058" s="79">
        <v>0</v>
      </c>
      <c r="G3058" s="78"/>
      <c r="H3058" s="79">
        <v>0</v>
      </c>
      <c r="I3058" s="137"/>
      <c r="J3058" s="138">
        <v>0</v>
      </c>
      <c r="K3058" s="122"/>
      <c r="L3058" s="122"/>
    </row>
    <row r="3059" spans="1:12" ht="33" x14ac:dyDescent="0.2">
      <c r="A3059" s="113"/>
      <c r="B3059" s="113"/>
      <c r="C3059" s="113"/>
      <c r="D3059" s="8" t="s">
        <v>2408</v>
      </c>
      <c r="E3059" s="77"/>
      <c r="F3059" s="79">
        <v>0</v>
      </c>
      <c r="G3059" s="78"/>
      <c r="H3059" s="79">
        <v>0</v>
      </c>
      <c r="I3059" s="137"/>
      <c r="J3059" s="138">
        <v>0</v>
      </c>
      <c r="K3059" s="122"/>
      <c r="L3059" s="122"/>
    </row>
    <row r="3060" spans="1:12" ht="16.5" x14ac:dyDescent="0.2">
      <c r="A3060" s="113"/>
      <c r="B3060" s="113"/>
      <c r="C3060" s="113"/>
      <c r="D3060" s="8" t="s">
        <v>468</v>
      </c>
      <c r="E3060" s="77"/>
      <c r="F3060" s="79">
        <v>0</v>
      </c>
      <c r="G3060" s="78"/>
      <c r="H3060" s="79">
        <v>0</v>
      </c>
      <c r="I3060" s="137"/>
      <c r="J3060" s="138">
        <v>0</v>
      </c>
      <c r="K3060" s="122"/>
      <c r="L3060" s="122"/>
    </row>
    <row r="3061" spans="1:12" ht="24.75" x14ac:dyDescent="0.2">
      <c r="A3061" s="114"/>
      <c r="B3061" s="114"/>
      <c r="C3061" s="114"/>
      <c r="D3061" s="8" t="s">
        <v>2409</v>
      </c>
      <c r="E3061" s="77"/>
      <c r="F3061" s="79">
        <v>0</v>
      </c>
      <c r="G3061" s="78"/>
      <c r="H3061" s="79">
        <v>0</v>
      </c>
      <c r="I3061" s="137"/>
      <c r="J3061" s="138">
        <v>0</v>
      </c>
      <c r="K3061" s="123"/>
      <c r="L3061" s="123"/>
    </row>
    <row r="3062" spans="1:12" ht="21.75" customHeight="1" x14ac:dyDescent="0.2">
      <c r="A3062" s="112">
        <v>10</v>
      </c>
      <c r="B3062" s="112" t="s">
        <v>2410</v>
      </c>
      <c r="C3062" s="112" t="s">
        <v>2411</v>
      </c>
      <c r="D3062" s="86" t="s">
        <v>15</v>
      </c>
      <c r="E3062" s="87"/>
      <c r="F3062" s="87"/>
      <c r="G3062" s="87"/>
      <c r="H3062" s="87"/>
      <c r="I3062" s="87"/>
      <c r="J3062" s="87"/>
      <c r="K3062" s="87"/>
      <c r="L3062" s="88"/>
    </row>
    <row r="3063" spans="1:12" ht="33" x14ac:dyDescent="0.2">
      <c r="A3063" s="113"/>
      <c r="B3063" s="113"/>
      <c r="C3063" s="113"/>
      <c r="D3063" s="8" t="s">
        <v>40</v>
      </c>
      <c r="E3063" s="7" t="s">
        <v>17</v>
      </c>
      <c r="F3063" s="9">
        <v>59543.316000000006</v>
      </c>
      <c r="G3063" s="9">
        <v>71221.5</v>
      </c>
      <c r="H3063" s="9">
        <f>MIN(F3063,G3063)</f>
        <v>59543.316000000006</v>
      </c>
      <c r="I3063" s="28" t="e">
        <f>AVERAGE(#REF!,H3063)</f>
        <v>#REF!</v>
      </c>
      <c r="J3063" s="57">
        <v>43823.546999999999</v>
      </c>
      <c r="K3063" s="49">
        <v>59543.316000000006</v>
      </c>
      <c r="L3063" s="49">
        <v>59543.316000000006</v>
      </c>
    </row>
    <row r="3064" spans="1:12" ht="24.75" x14ac:dyDescent="0.2">
      <c r="A3064" s="113"/>
      <c r="B3064" s="113"/>
      <c r="C3064" s="113"/>
      <c r="D3064" s="8" t="s">
        <v>2412</v>
      </c>
      <c r="E3064" s="7" t="s">
        <v>17</v>
      </c>
      <c r="F3064" s="9">
        <v>1518780</v>
      </c>
      <c r="G3064" s="9">
        <v>83023.92</v>
      </c>
      <c r="H3064" s="9">
        <f t="shared" ref="H3064:H3068" si="155">MIN(F3064,G3064)</f>
        <v>83023.92</v>
      </c>
      <c r="I3064" s="28">
        <f>H3064</f>
        <v>83023.92</v>
      </c>
      <c r="J3064" s="57">
        <v>0</v>
      </c>
      <c r="K3064" s="49">
        <v>83023.92</v>
      </c>
      <c r="L3064" s="49">
        <v>83023.92</v>
      </c>
    </row>
    <row r="3065" spans="1:12" ht="16.5" x14ac:dyDescent="0.2">
      <c r="A3065" s="113"/>
      <c r="B3065" s="113"/>
      <c r="C3065" s="113"/>
      <c r="D3065" s="8" t="s">
        <v>2413</v>
      </c>
      <c r="E3065" s="7" t="s">
        <v>17</v>
      </c>
      <c r="F3065" s="9">
        <v>759390</v>
      </c>
      <c r="G3065" s="9">
        <v>96613.125</v>
      </c>
      <c r="H3065" s="9">
        <f t="shared" si="155"/>
        <v>96613.125</v>
      </c>
      <c r="I3065" s="28">
        <f t="shared" ref="I3065:I3067" si="156">H3065</f>
        <v>96613.125</v>
      </c>
      <c r="J3065" s="57">
        <v>0</v>
      </c>
      <c r="K3065" s="49">
        <v>96613.125</v>
      </c>
      <c r="L3065" s="49">
        <v>96613.125</v>
      </c>
    </row>
    <row r="3066" spans="1:12" ht="33" x14ac:dyDescent="0.2">
      <c r="A3066" s="113"/>
      <c r="B3066" s="113"/>
      <c r="C3066" s="113"/>
      <c r="D3066" s="8" t="s">
        <v>2414</v>
      </c>
      <c r="E3066" s="7" t="s">
        <v>17</v>
      </c>
      <c r="F3066" s="9">
        <v>127500</v>
      </c>
      <c r="G3066" s="9">
        <v>18815.685000000001</v>
      </c>
      <c r="H3066" s="9">
        <f t="shared" si="155"/>
        <v>18815.685000000001</v>
      </c>
      <c r="I3066" s="28">
        <f t="shared" si="156"/>
        <v>18815.685000000001</v>
      </c>
      <c r="J3066" s="57">
        <v>0</v>
      </c>
      <c r="K3066" s="49">
        <v>18815.685000000001</v>
      </c>
      <c r="L3066" s="49">
        <v>18815.685000000001</v>
      </c>
    </row>
    <row r="3067" spans="1:12" ht="24.75" x14ac:dyDescent="0.2">
      <c r="A3067" s="113"/>
      <c r="B3067" s="113"/>
      <c r="C3067" s="113"/>
      <c r="D3067" s="8" t="s">
        <v>2415</v>
      </c>
      <c r="E3067" s="7" t="s">
        <v>17</v>
      </c>
      <c r="F3067" s="9">
        <v>127500</v>
      </c>
      <c r="G3067" s="9">
        <v>12218.325000000001</v>
      </c>
      <c r="H3067" s="9">
        <f t="shared" si="155"/>
        <v>12218.325000000001</v>
      </c>
      <c r="I3067" s="28">
        <f t="shared" si="156"/>
        <v>12218.325000000001</v>
      </c>
      <c r="J3067" s="57">
        <v>0</v>
      </c>
      <c r="K3067" s="49">
        <v>12218.325000000001</v>
      </c>
      <c r="L3067" s="49">
        <v>12218.325000000001</v>
      </c>
    </row>
    <row r="3068" spans="1:12" ht="24.75" x14ac:dyDescent="0.2">
      <c r="A3068" s="113"/>
      <c r="B3068" s="113"/>
      <c r="C3068" s="113"/>
      <c r="D3068" s="8" t="s">
        <v>2416</v>
      </c>
      <c r="E3068" s="7" t="s">
        <v>17</v>
      </c>
      <c r="F3068" s="9">
        <v>127500</v>
      </c>
      <c r="G3068" s="9">
        <v>11515.035</v>
      </c>
      <c r="H3068" s="9">
        <f t="shared" si="155"/>
        <v>11515.035</v>
      </c>
      <c r="I3068" s="28" t="e">
        <f>AVERAGE(#REF!,H3068)</f>
        <v>#REF!</v>
      </c>
      <c r="J3068" s="57">
        <v>325798.30664192222</v>
      </c>
      <c r="K3068" s="49">
        <v>11515.035</v>
      </c>
      <c r="L3068" s="49">
        <v>11515.035</v>
      </c>
    </row>
    <row r="3069" spans="1:12" ht="16.5" customHeight="1" x14ac:dyDescent="0.2">
      <c r="A3069" s="113"/>
      <c r="B3069" s="113"/>
      <c r="C3069" s="113"/>
      <c r="D3069" s="86" t="s">
        <v>81</v>
      </c>
      <c r="E3069" s="87"/>
      <c r="F3069" s="87"/>
      <c r="G3069" s="87"/>
      <c r="H3069" s="87"/>
      <c r="I3069" s="87"/>
      <c r="J3069" s="87"/>
      <c r="K3069" s="87"/>
      <c r="L3069" s="88"/>
    </row>
    <row r="3070" spans="1:12" ht="33" x14ac:dyDescent="0.2">
      <c r="A3070" s="113"/>
      <c r="B3070" s="113"/>
      <c r="C3070" s="113"/>
      <c r="D3070" s="8" t="s">
        <v>1715</v>
      </c>
      <c r="E3070" s="77" t="s">
        <v>82</v>
      </c>
      <c r="F3070" s="79">
        <v>125702.556</v>
      </c>
      <c r="G3070" s="78">
        <v>127366.89</v>
      </c>
      <c r="H3070" s="79">
        <f>MIN(F3070,G3070)</f>
        <v>125702.556</v>
      </c>
      <c r="I3070" s="136" t="e">
        <f>AVERAGE(#REF!,H3070)</f>
        <v>#REF!</v>
      </c>
      <c r="J3070" s="138">
        <v>92516.376999999993</v>
      </c>
      <c r="K3070" s="121">
        <v>125702.556</v>
      </c>
      <c r="L3070" s="121">
        <v>125702.556</v>
      </c>
    </row>
    <row r="3071" spans="1:12" ht="41.25" x14ac:dyDescent="0.2">
      <c r="A3071" s="113"/>
      <c r="B3071" s="113"/>
      <c r="C3071" s="113"/>
      <c r="D3071" s="8" t="s">
        <v>2362</v>
      </c>
      <c r="E3071" s="77"/>
      <c r="F3071" s="79">
        <v>0</v>
      </c>
      <c r="G3071" s="78"/>
      <c r="H3071" s="79">
        <v>0</v>
      </c>
      <c r="I3071" s="137"/>
      <c r="J3071" s="138">
        <v>0</v>
      </c>
      <c r="K3071" s="122"/>
      <c r="L3071" s="122"/>
    </row>
    <row r="3072" spans="1:12" ht="33" x14ac:dyDescent="0.2">
      <c r="A3072" s="113"/>
      <c r="B3072" s="113"/>
      <c r="C3072" s="113"/>
      <c r="D3072" s="8" t="s">
        <v>1976</v>
      </c>
      <c r="E3072" s="77"/>
      <c r="F3072" s="79">
        <v>0</v>
      </c>
      <c r="G3072" s="78"/>
      <c r="H3072" s="79">
        <v>0</v>
      </c>
      <c r="I3072" s="137"/>
      <c r="J3072" s="138">
        <v>0</v>
      </c>
      <c r="K3072" s="122"/>
      <c r="L3072" s="122"/>
    </row>
    <row r="3073" spans="1:12" ht="24.75" x14ac:dyDescent="0.2">
      <c r="A3073" s="113"/>
      <c r="B3073" s="113"/>
      <c r="C3073" s="113"/>
      <c r="D3073" s="8" t="s">
        <v>2417</v>
      </c>
      <c r="E3073" s="77"/>
      <c r="F3073" s="79">
        <v>0</v>
      </c>
      <c r="G3073" s="78"/>
      <c r="H3073" s="79">
        <v>0</v>
      </c>
      <c r="I3073" s="137"/>
      <c r="J3073" s="138">
        <v>0</v>
      </c>
      <c r="K3073" s="122"/>
      <c r="L3073" s="122"/>
    </row>
    <row r="3074" spans="1:12" ht="24.75" x14ac:dyDescent="0.2">
      <c r="A3074" s="114"/>
      <c r="B3074" s="114"/>
      <c r="C3074" s="114"/>
      <c r="D3074" s="8" t="s">
        <v>2418</v>
      </c>
      <c r="E3074" s="77"/>
      <c r="F3074" s="79">
        <v>0</v>
      </c>
      <c r="G3074" s="78"/>
      <c r="H3074" s="79">
        <v>0</v>
      </c>
      <c r="I3074" s="137"/>
      <c r="J3074" s="138">
        <v>0</v>
      </c>
      <c r="K3074" s="123"/>
      <c r="L3074" s="123"/>
    </row>
    <row r="3075" spans="1:12" ht="33" x14ac:dyDescent="0.2">
      <c r="A3075" s="112">
        <v>11</v>
      </c>
      <c r="B3075" s="112" t="s">
        <v>2419</v>
      </c>
      <c r="C3075" s="22" t="s">
        <v>2420</v>
      </c>
      <c r="D3075" s="86" t="s">
        <v>15</v>
      </c>
      <c r="E3075" s="87"/>
      <c r="F3075" s="87"/>
      <c r="G3075" s="87"/>
      <c r="H3075" s="87"/>
      <c r="I3075" s="87"/>
      <c r="J3075" s="87"/>
      <c r="K3075" s="87"/>
      <c r="L3075" s="88"/>
    </row>
    <row r="3076" spans="1:12" ht="49.5" x14ac:dyDescent="0.2">
      <c r="A3076" s="113"/>
      <c r="B3076" s="113"/>
      <c r="C3076" s="24"/>
      <c r="D3076" s="8" t="s">
        <v>2421</v>
      </c>
      <c r="E3076" s="7" t="s">
        <v>17</v>
      </c>
      <c r="F3076" s="9">
        <v>467160</v>
      </c>
      <c r="G3076" s="9">
        <v>221340</v>
      </c>
      <c r="H3076" s="9">
        <f>MIN(F3076,G3076)</f>
        <v>221340</v>
      </c>
      <c r="I3076" s="28">
        <f>H3076</f>
        <v>221340</v>
      </c>
      <c r="J3076" s="57">
        <v>0</v>
      </c>
      <c r="K3076" s="49">
        <v>221340</v>
      </c>
      <c r="L3076" s="49">
        <v>221340</v>
      </c>
    </row>
    <row r="3077" spans="1:12" ht="24.75" x14ac:dyDescent="0.2">
      <c r="A3077" s="113"/>
      <c r="B3077" s="113"/>
      <c r="C3077" s="24"/>
      <c r="D3077" s="8" t="s">
        <v>2422</v>
      </c>
      <c r="E3077" s="7" t="s">
        <v>17</v>
      </c>
      <c r="F3077" s="9">
        <v>66300</v>
      </c>
      <c r="G3077" s="9">
        <v>1606717.77</v>
      </c>
      <c r="H3077" s="9">
        <f t="shared" ref="H3077:H3090" si="157">MIN(F3077,G3077)</f>
        <v>66300</v>
      </c>
      <c r="I3077" s="28">
        <f t="shared" ref="I3077:I3090" si="158">H3077</f>
        <v>66300</v>
      </c>
      <c r="J3077" s="57">
        <v>0</v>
      </c>
      <c r="K3077" s="49">
        <v>66300</v>
      </c>
      <c r="L3077" s="49">
        <v>66300</v>
      </c>
    </row>
    <row r="3078" spans="1:12" ht="16.5" customHeight="1" x14ac:dyDescent="0.2">
      <c r="A3078" s="113"/>
      <c r="B3078" s="113"/>
      <c r="C3078" s="24"/>
      <c r="D3078" s="8" t="s">
        <v>2423</v>
      </c>
      <c r="E3078" s="7" t="s">
        <v>17</v>
      </c>
      <c r="F3078" s="9">
        <v>459000</v>
      </c>
      <c r="G3078" s="9">
        <v>275996.7</v>
      </c>
      <c r="H3078" s="9">
        <f t="shared" si="157"/>
        <v>275996.7</v>
      </c>
      <c r="I3078" s="28">
        <f t="shared" si="158"/>
        <v>275996.7</v>
      </c>
      <c r="J3078" s="57">
        <v>0</v>
      </c>
      <c r="K3078" s="49">
        <v>275996.7</v>
      </c>
      <c r="L3078" s="49">
        <v>275996.7</v>
      </c>
    </row>
    <row r="3079" spans="1:12" ht="33" x14ac:dyDescent="0.2">
      <c r="A3079" s="113"/>
      <c r="B3079" s="113"/>
      <c r="C3079" s="24"/>
      <c r="D3079" s="8" t="s">
        <v>2424</v>
      </c>
      <c r="E3079" s="7" t="s">
        <v>17</v>
      </c>
      <c r="F3079" s="9">
        <v>249900</v>
      </c>
      <c r="G3079" s="9">
        <v>300594</v>
      </c>
      <c r="H3079" s="9">
        <f t="shared" si="157"/>
        <v>249900</v>
      </c>
      <c r="I3079" s="28">
        <f t="shared" si="158"/>
        <v>249900</v>
      </c>
      <c r="J3079" s="57">
        <v>0</v>
      </c>
      <c r="K3079" s="49">
        <v>249900</v>
      </c>
      <c r="L3079" s="49">
        <v>249900</v>
      </c>
    </row>
    <row r="3080" spans="1:12" ht="16.5" x14ac:dyDescent="0.2">
      <c r="A3080" s="113"/>
      <c r="B3080" s="113"/>
      <c r="C3080" s="24"/>
      <c r="D3080" s="8" t="s">
        <v>2425</v>
      </c>
      <c r="E3080" s="7" t="s">
        <v>17</v>
      </c>
      <c r="F3080" s="9">
        <v>575280</v>
      </c>
      <c r="G3080" s="9">
        <v>347182.5</v>
      </c>
      <c r="H3080" s="9">
        <f t="shared" si="157"/>
        <v>347182.5</v>
      </c>
      <c r="I3080" s="28">
        <f t="shared" si="158"/>
        <v>347182.5</v>
      </c>
      <c r="J3080" s="57">
        <v>0</v>
      </c>
      <c r="K3080" s="49">
        <v>347182.5</v>
      </c>
      <c r="L3080" s="49">
        <v>347182.5</v>
      </c>
    </row>
    <row r="3081" spans="1:12" ht="16.5" x14ac:dyDescent="0.2">
      <c r="A3081" s="113"/>
      <c r="B3081" s="113"/>
      <c r="C3081" s="24"/>
      <c r="D3081" s="8" t="s">
        <v>2426</v>
      </c>
      <c r="E3081" s="7" t="s">
        <v>17</v>
      </c>
      <c r="F3081" s="9">
        <v>346800</v>
      </c>
      <c r="G3081" s="9">
        <v>116025</v>
      </c>
      <c r="H3081" s="9">
        <f t="shared" si="157"/>
        <v>116025</v>
      </c>
      <c r="I3081" s="28">
        <f t="shared" si="158"/>
        <v>116025</v>
      </c>
      <c r="J3081" s="57">
        <v>0</v>
      </c>
      <c r="K3081" s="49">
        <v>116025</v>
      </c>
      <c r="L3081" s="49">
        <v>116025</v>
      </c>
    </row>
    <row r="3082" spans="1:12" ht="16.5" customHeight="1" x14ac:dyDescent="0.2">
      <c r="A3082" s="113"/>
      <c r="B3082" s="113"/>
      <c r="C3082" s="24"/>
      <c r="D3082" s="8" t="s">
        <v>2427</v>
      </c>
      <c r="E3082" s="7" t="s">
        <v>17</v>
      </c>
      <c r="F3082" s="9">
        <v>663000</v>
      </c>
      <c r="G3082" s="9">
        <v>384524.7</v>
      </c>
      <c r="H3082" s="9">
        <f t="shared" si="157"/>
        <v>384524.7</v>
      </c>
      <c r="I3082" s="28">
        <f t="shared" si="158"/>
        <v>384524.7</v>
      </c>
      <c r="J3082" s="57">
        <v>0</v>
      </c>
      <c r="K3082" s="49">
        <v>384524.7</v>
      </c>
      <c r="L3082" s="49">
        <v>384524.7</v>
      </c>
    </row>
    <row r="3083" spans="1:12" ht="16.5" x14ac:dyDescent="0.2">
      <c r="A3083" s="113"/>
      <c r="B3083" s="113"/>
      <c r="C3083" s="24"/>
      <c r="D3083" s="8" t="s">
        <v>2428</v>
      </c>
      <c r="E3083" s="7" t="s">
        <v>17</v>
      </c>
      <c r="F3083" s="9">
        <v>816000</v>
      </c>
      <c r="G3083" s="9">
        <v>384524.7</v>
      </c>
      <c r="H3083" s="9">
        <f t="shared" si="157"/>
        <v>384524.7</v>
      </c>
      <c r="I3083" s="28">
        <f t="shared" si="158"/>
        <v>384524.7</v>
      </c>
      <c r="J3083" s="57">
        <v>0</v>
      </c>
      <c r="K3083" s="49">
        <v>384524.7</v>
      </c>
      <c r="L3083" s="49">
        <v>384524.7</v>
      </c>
    </row>
    <row r="3084" spans="1:12" ht="33" x14ac:dyDescent="0.2">
      <c r="A3084" s="113"/>
      <c r="B3084" s="113"/>
      <c r="C3084" s="24"/>
      <c r="D3084" s="8" t="s">
        <v>2429</v>
      </c>
      <c r="E3084" s="7" t="s">
        <v>17</v>
      </c>
      <c r="F3084" s="9">
        <v>200940</v>
      </c>
      <c r="G3084" s="9">
        <v>152460.42000000001</v>
      </c>
      <c r="H3084" s="9">
        <f t="shared" si="157"/>
        <v>152460.42000000001</v>
      </c>
      <c r="I3084" s="28">
        <f t="shared" si="158"/>
        <v>152460.42000000001</v>
      </c>
      <c r="J3084" s="57">
        <v>0</v>
      </c>
      <c r="K3084" s="49">
        <v>152460.42000000001</v>
      </c>
      <c r="L3084" s="49">
        <v>152460.42000000001</v>
      </c>
    </row>
    <row r="3085" spans="1:12" ht="24.75" x14ac:dyDescent="0.2">
      <c r="A3085" s="113"/>
      <c r="B3085" s="113"/>
      <c r="C3085" s="24"/>
      <c r="D3085" s="8" t="s">
        <v>2430</v>
      </c>
      <c r="E3085" s="7" t="s">
        <v>17</v>
      </c>
      <c r="F3085" s="9">
        <v>88179</v>
      </c>
      <c r="G3085" s="9">
        <v>80542.77</v>
      </c>
      <c r="H3085" s="9">
        <f t="shared" si="157"/>
        <v>80542.77</v>
      </c>
      <c r="I3085" s="28">
        <f t="shared" si="158"/>
        <v>80542.77</v>
      </c>
      <c r="J3085" s="57">
        <v>0</v>
      </c>
      <c r="K3085" s="49">
        <v>80542.77</v>
      </c>
      <c r="L3085" s="49">
        <v>80542.77</v>
      </c>
    </row>
    <row r="3086" spans="1:12" ht="24.75" x14ac:dyDescent="0.2">
      <c r="A3086" s="113"/>
      <c r="B3086" s="113"/>
      <c r="C3086" s="24"/>
      <c r="D3086" s="8" t="s">
        <v>2431</v>
      </c>
      <c r="E3086" s="7" t="s">
        <v>17</v>
      </c>
      <c r="F3086" s="9">
        <v>357000</v>
      </c>
      <c r="G3086" s="9">
        <v>807078.82499999995</v>
      </c>
      <c r="H3086" s="9">
        <f t="shared" si="157"/>
        <v>357000</v>
      </c>
      <c r="I3086" s="28">
        <f t="shared" si="158"/>
        <v>357000</v>
      </c>
      <c r="J3086" s="57">
        <v>0</v>
      </c>
      <c r="K3086" s="49">
        <v>357000</v>
      </c>
      <c r="L3086" s="49">
        <v>357000</v>
      </c>
    </row>
    <row r="3087" spans="1:12" ht="33" x14ac:dyDescent="0.2">
      <c r="A3087" s="113"/>
      <c r="B3087" s="113"/>
      <c r="C3087" s="24"/>
      <c r="D3087" s="8" t="s">
        <v>2432</v>
      </c>
      <c r="E3087" s="7" t="s">
        <v>17</v>
      </c>
      <c r="F3087" s="9">
        <v>459000</v>
      </c>
      <c r="G3087" s="9">
        <v>80607.03</v>
      </c>
      <c r="H3087" s="9">
        <f t="shared" si="157"/>
        <v>80607.03</v>
      </c>
      <c r="I3087" s="28">
        <f t="shared" si="158"/>
        <v>80607.03</v>
      </c>
      <c r="J3087" s="57">
        <v>0</v>
      </c>
      <c r="K3087" s="49">
        <v>80607.03</v>
      </c>
      <c r="L3087" s="49">
        <v>80607.03</v>
      </c>
    </row>
    <row r="3088" spans="1:12" ht="24.75" x14ac:dyDescent="0.2">
      <c r="A3088" s="113"/>
      <c r="B3088" s="113"/>
      <c r="C3088" s="24"/>
      <c r="D3088" s="8" t="s">
        <v>2433</v>
      </c>
      <c r="E3088" s="7" t="s">
        <v>17</v>
      </c>
      <c r="F3088" s="9">
        <v>702780</v>
      </c>
      <c r="G3088" s="9">
        <v>80542.77</v>
      </c>
      <c r="H3088" s="9">
        <f t="shared" si="157"/>
        <v>80542.77</v>
      </c>
      <c r="I3088" s="28">
        <f t="shared" si="158"/>
        <v>80542.77</v>
      </c>
      <c r="J3088" s="57">
        <v>0</v>
      </c>
      <c r="K3088" s="49">
        <v>80542.77</v>
      </c>
      <c r="L3088" s="49">
        <v>80542.77</v>
      </c>
    </row>
    <row r="3089" spans="1:12" ht="24.75" x14ac:dyDescent="0.2">
      <c r="A3089" s="113"/>
      <c r="B3089" s="113"/>
      <c r="C3089" s="24"/>
      <c r="D3089" s="8" t="s">
        <v>2434</v>
      </c>
      <c r="E3089" s="7" t="s">
        <v>17</v>
      </c>
      <c r="F3089" s="9">
        <v>239700</v>
      </c>
      <c r="G3089" s="9">
        <v>116760.42</v>
      </c>
      <c r="H3089" s="9">
        <f t="shared" si="157"/>
        <v>116760.42</v>
      </c>
      <c r="I3089" s="28">
        <f t="shared" si="158"/>
        <v>116760.42</v>
      </c>
      <c r="J3089" s="57">
        <v>0</v>
      </c>
      <c r="K3089" s="49">
        <v>116760.42</v>
      </c>
      <c r="L3089" s="49">
        <v>116760.42</v>
      </c>
    </row>
    <row r="3090" spans="1:12" ht="33" x14ac:dyDescent="0.2">
      <c r="A3090" s="113"/>
      <c r="B3090" s="113"/>
      <c r="C3090" s="24"/>
      <c r="D3090" s="8" t="s">
        <v>2435</v>
      </c>
      <c r="E3090" s="7" t="s">
        <v>17</v>
      </c>
      <c r="F3090" s="9">
        <v>192780</v>
      </c>
      <c r="G3090" s="9">
        <v>1419810.42</v>
      </c>
      <c r="H3090" s="9">
        <f t="shared" si="157"/>
        <v>192780</v>
      </c>
      <c r="I3090" s="28">
        <f t="shared" si="158"/>
        <v>192780</v>
      </c>
      <c r="J3090" s="57">
        <v>0</v>
      </c>
      <c r="K3090" s="49">
        <v>192780</v>
      </c>
      <c r="L3090" s="49">
        <v>192780</v>
      </c>
    </row>
    <row r="3091" spans="1:12" ht="16.5" customHeight="1" x14ac:dyDescent="0.2">
      <c r="A3091" s="113"/>
      <c r="B3091" s="113"/>
      <c r="C3091" s="24"/>
      <c r="D3091" s="86" t="s">
        <v>81</v>
      </c>
      <c r="E3091" s="87"/>
      <c r="F3091" s="87"/>
      <c r="G3091" s="87"/>
      <c r="H3091" s="87"/>
      <c r="I3091" s="87"/>
      <c r="J3091" s="87"/>
      <c r="K3091" s="87"/>
      <c r="L3091" s="88"/>
    </row>
    <row r="3092" spans="1:12" ht="33" x14ac:dyDescent="0.2">
      <c r="A3092" s="113"/>
      <c r="B3092" s="113"/>
      <c r="C3092" s="24"/>
      <c r="D3092" s="8" t="s">
        <v>1715</v>
      </c>
      <c r="E3092" s="91" t="s">
        <v>82</v>
      </c>
      <c r="F3092" s="79">
        <v>214067.4</v>
      </c>
      <c r="G3092" s="78">
        <v>228557.35</v>
      </c>
      <c r="H3092" s="79">
        <f>MIN(F3092,G3092)</f>
        <v>214067.4</v>
      </c>
      <c r="I3092" s="136">
        <f>H3092</f>
        <v>214067.4</v>
      </c>
      <c r="J3092" s="138">
        <v>0</v>
      </c>
      <c r="K3092" s="121">
        <v>214067.4</v>
      </c>
      <c r="L3092" s="121">
        <v>214067.4</v>
      </c>
    </row>
    <row r="3093" spans="1:12" ht="33" x14ac:dyDescent="0.2">
      <c r="A3093" s="113"/>
      <c r="B3093" s="113"/>
      <c r="C3093" s="24"/>
      <c r="D3093" s="8" t="s">
        <v>2436</v>
      </c>
      <c r="E3093" s="91"/>
      <c r="F3093" s="79">
        <v>0</v>
      </c>
      <c r="G3093" s="78"/>
      <c r="H3093" s="79">
        <v>0</v>
      </c>
      <c r="I3093" s="137"/>
      <c r="J3093" s="138">
        <v>0</v>
      </c>
      <c r="K3093" s="122"/>
      <c r="L3093" s="122"/>
    </row>
    <row r="3094" spans="1:12" ht="41.25" x14ac:dyDescent="0.2">
      <c r="A3094" s="113"/>
      <c r="B3094" s="113"/>
      <c r="C3094" s="24"/>
      <c r="D3094" s="8" t="s">
        <v>2437</v>
      </c>
      <c r="E3094" s="91"/>
      <c r="F3094" s="79">
        <v>0</v>
      </c>
      <c r="G3094" s="78"/>
      <c r="H3094" s="79">
        <v>0</v>
      </c>
      <c r="I3094" s="137"/>
      <c r="J3094" s="138">
        <v>0</v>
      </c>
      <c r="K3094" s="122"/>
      <c r="L3094" s="122"/>
    </row>
    <row r="3095" spans="1:12" ht="41.25" x14ac:dyDescent="0.2">
      <c r="A3095" s="113"/>
      <c r="B3095" s="113"/>
      <c r="C3095" s="24"/>
      <c r="D3095" s="8" t="s">
        <v>2438</v>
      </c>
      <c r="E3095" s="91"/>
      <c r="F3095" s="79">
        <v>0</v>
      </c>
      <c r="G3095" s="78"/>
      <c r="H3095" s="79">
        <v>0</v>
      </c>
      <c r="I3095" s="137"/>
      <c r="J3095" s="138">
        <v>0</v>
      </c>
      <c r="K3095" s="122"/>
      <c r="L3095" s="122"/>
    </row>
    <row r="3096" spans="1:12" ht="33" x14ac:dyDescent="0.2">
      <c r="A3096" s="113"/>
      <c r="B3096" s="113"/>
      <c r="C3096" s="24"/>
      <c r="D3096" s="8" t="s">
        <v>2439</v>
      </c>
      <c r="E3096" s="91"/>
      <c r="F3096" s="79">
        <v>0</v>
      </c>
      <c r="G3096" s="78"/>
      <c r="H3096" s="79">
        <v>0</v>
      </c>
      <c r="I3096" s="137"/>
      <c r="J3096" s="138">
        <v>0</v>
      </c>
      <c r="K3096" s="122"/>
      <c r="L3096" s="122"/>
    </row>
    <row r="3097" spans="1:12" ht="16.5" x14ac:dyDescent="0.2">
      <c r="A3097" s="114"/>
      <c r="B3097" s="114"/>
      <c r="C3097" s="23"/>
      <c r="D3097" s="8" t="s">
        <v>2440</v>
      </c>
      <c r="E3097" s="91"/>
      <c r="F3097" s="79">
        <v>0</v>
      </c>
      <c r="G3097" s="78"/>
      <c r="H3097" s="79">
        <v>0</v>
      </c>
      <c r="I3097" s="137"/>
      <c r="J3097" s="138">
        <v>0</v>
      </c>
      <c r="K3097" s="123"/>
      <c r="L3097" s="123"/>
    </row>
    <row r="3098" spans="1:12" ht="22.5" customHeight="1" x14ac:dyDescent="0.2">
      <c r="A3098" s="112">
        <v>12</v>
      </c>
      <c r="B3098" s="112" t="s">
        <v>2441</v>
      </c>
      <c r="C3098" s="112" t="s">
        <v>2442</v>
      </c>
      <c r="D3098" s="86" t="s">
        <v>15</v>
      </c>
      <c r="E3098" s="87"/>
      <c r="F3098" s="87"/>
      <c r="G3098" s="87"/>
      <c r="H3098" s="87"/>
      <c r="I3098" s="87"/>
      <c r="J3098" s="87"/>
      <c r="K3098" s="87"/>
      <c r="L3098" s="88"/>
    </row>
    <row r="3099" spans="1:12" ht="24.75" x14ac:dyDescent="0.2">
      <c r="A3099" s="113"/>
      <c r="B3099" s="113"/>
      <c r="C3099" s="113"/>
      <c r="D3099" s="8" t="s">
        <v>861</v>
      </c>
      <c r="E3099" s="7" t="s">
        <v>17</v>
      </c>
      <c r="F3099" s="9">
        <v>77459.238192000004</v>
      </c>
      <c r="G3099" s="9">
        <v>80325</v>
      </c>
      <c r="H3099" s="9">
        <f>MIN(F3099,G3099)</f>
        <v>77459.238192000004</v>
      </c>
      <c r="I3099" s="28" t="e">
        <f>AVERAGE(#REF!,H3099)</f>
        <v>#REF!</v>
      </c>
      <c r="J3099" s="57">
        <v>57009.565363999995</v>
      </c>
      <c r="K3099" s="49">
        <v>77459.238192000004</v>
      </c>
      <c r="L3099" s="49">
        <v>77459.238192000004</v>
      </c>
    </row>
    <row r="3100" spans="1:12" ht="33" x14ac:dyDescent="0.2">
      <c r="A3100" s="113"/>
      <c r="B3100" s="113"/>
      <c r="C3100" s="113"/>
      <c r="D3100" s="8" t="s">
        <v>2443</v>
      </c>
      <c r="E3100" s="7" t="s">
        <v>17</v>
      </c>
      <c r="F3100" s="9">
        <v>268126.19831760001</v>
      </c>
      <c r="G3100" s="9">
        <v>26775</v>
      </c>
      <c r="H3100" s="9">
        <f t="shared" ref="H3100:H3108" si="159">MIN(F3100,G3100)</f>
        <v>26775</v>
      </c>
      <c r="I3100" s="28" t="e">
        <f>AVERAGE(#REF!,H3100)</f>
        <v>#REF!</v>
      </c>
      <c r="J3100" s="57">
        <v>197339.3798542</v>
      </c>
      <c r="K3100" s="49">
        <v>26775</v>
      </c>
      <c r="L3100" s="49">
        <v>26775</v>
      </c>
    </row>
    <row r="3101" spans="1:12" ht="24.75" x14ac:dyDescent="0.2">
      <c r="A3101" s="113"/>
      <c r="B3101" s="113"/>
      <c r="C3101" s="113"/>
      <c r="D3101" s="8" t="s">
        <v>2444</v>
      </c>
      <c r="E3101" s="7" t="s">
        <v>17</v>
      </c>
      <c r="F3101" s="9">
        <v>17876.226648</v>
      </c>
      <c r="G3101" s="9">
        <v>89250</v>
      </c>
      <c r="H3101" s="9">
        <f t="shared" si="159"/>
        <v>17876.226648</v>
      </c>
      <c r="I3101" s="28" t="e">
        <f>AVERAGE(#REF!,H3101)</f>
        <v>#REF!</v>
      </c>
      <c r="J3101" s="57">
        <v>13156.802666</v>
      </c>
      <c r="K3101" s="49">
        <v>17876.226648</v>
      </c>
      <c r="L3101" s="49">
        <v>17876.226648</v>
      </c>
    </row>
    <row r="3102" spans="1:12" ht="16.5" x14ac:dyDescent="0.2">
      <c r="A3102" s="113"/>
      <c r="B3102" s="113"/>
      <c r="C3102" s="113"/>
      <c r="D3102" s="8" t="s">
        <v>2445</v>
      </c>
      <c r="E3102" s="7" t="s">
        <v>17</v>
      </c>
      <c r="F3102" s="9">
        <v>22343.298532800003</v>
      </c>
      <c r="G3102" s="9">
        <v>53771.34</v>
      </c>
      <c r="H3102" s="9">
        <f t="shared" si="159"/>
        <v>22343.298532800003</v>
      </c>
      <c r="I3102" s="28" t="e">
        <f>AVERAGE(#REF!,H3102)</f>
        <v>#REF!</v>
      </c>
      <c r="J3102" s="57">
        <v>16444.542547600002</v>
      </c>
      <c r="K3102" s="49">
        <v>22343.298532800003</v>
      </c>
      <c r="L3102" s="49">
        <v>22343.298532800003</v>
      </c>
    </row>
    <row r="3103" spans="1:12" ht="24.75" x14ac:dyDescent="0.2">
      <c r="A3103" s="113"/>
      <c r="B3103" s="113"/>
      <c r="C3103" s="113"/>
      <c r="D3103" s="8" t="s">
        <v>2446</v>
      </c>
      <c r="E3103" s="7" t="s">
        <v>17</v>
      </c>
      <c r="F3103" s="9">
        <v>23237.7714576</v>
      </c>
      <c r="G3103" s="9">
        <v>125333.77499999999</v>
      </c>
      <c r="H3103" s="9">
        <f t="shared" si="159"/>
        <v>23237.7714576</v>
      </c>
      <c r="I3103" s="28" t="e">
        <f>AVERAGE(#REF!,H3103)</f>
        <v>#REF!</v>
      </c>
      <c r="J3103" s="57">
        <v>17102.869609199999</v>
      </c>
      <c r="K3103" s="49">
        <v>23237.7714576</v>
      </c>
      <c r="L3103" s="49">
        <v>23237.7714576</v>
      </c>
    </row>
    <row r="3104" spans="1:12" ht="24.75" x14ac:dyDescent="0.2">
      <c r="A3104" s="113"/>
      <c r="B3104" s="113"/>
      <c r="C3104" s="113"/>
      <c r="D3104" s="8" t="s">
        <v>2447</v>
      </c>
      <c r="E3104" s="7" t="s">
        <v>17</v>
      </c>
      <c r="F3104" s="9">
        <v>80437.727176799992</v>
      </c>
      <c r="G3104" s="9">
        <v>143021.34</v>
      </c>
      <c r="H3104" s="9">
        <f t="shared" si="159"/>
        <v>80437.727176799992</v>
      </c>
      <c r="I3104" s="28" t="e">
        <f>AVERAGE(#REF!,H3104)</f>
        <v>#REF!</v>
      </c>
      <c r="J3104" s="57">
        <v>59201.716570600001</v>
      </c>
      <c r="K3104" s="49">
        <v>80437.727176799992</v>
      </c>
      <c r="L3104" s="49">
        <v>80437.727176799992</v>
      </c>
    </row>
    <row r="3105" spans="1:12" x14ac:dyDescent="0.2">
      <c r="A3105" s="113"/>
      <c r="B3105" s="113"/>
      <c r="C3105" s="113"/>
      <c r="D3105" s="8" t="s">
        <v>2448</v>
      </c>
      <c r="E3105" s="7" t="s">
        <v>17</v>
      </c>
      <c r="F3105" s="9">
        <v>126614.2303272</v>
      </c>
      <c r="G3105" s="9">
        <v>448035</v>
      </c>
      <c r="H3105" s="9">
        <f t="shared" si="159"/>
        <v>126614.2303272</v>
      </c>
      <c r="I3105" s="28" t="e">
        <f>AVERAGE(#REF!,H3105)</f>
        <v>#REF!</v>
      </c>
      <c r="J3105" s="57">
        <v>93187.364197400006</v>
      </c>
      <c r="K3105" s="49">
        <v>126614.2303272</v>
      </c>
      <c r="L3105" s="49">
        <v>126614.2303272</v>
      </c>
    </row>
    <row r="3106" spans="1:12" ht="16.5" x14ac:dyDescent="0.2">
      <c r="A3106" s="113"/>
      <c r="B3106" s="113"/>
      <c r="C3106" s="113"/>
      <c r="D3106" s="8" t="s">
        <v>2449</v>
      </c>
      <c r="E3106" s="7" t="s">
        <v>17</v>
      </c>
      <c r="F3106" s="9">
        <v>144489.1337904</v>
      </c>
      <c r="G3106" s="9">
        <v>71400</v>
      </c>
      <c r="H3106" s="9">
        <f t="shared" si="159"/>
        <v>71400</v>
      </c>
      <c r="I3106" s="28" t="e">
        <f>AVERAGE(#REF!,H3106)</f>
        <v>#REF!</v>
      </c>
      <c r="J3106" s="57">
        <v>106343.19300680001</v>
      </c>
      <c r="K3106" s="49">
        <v>71400</v>
      </c>
      <c r="L3106" s="49">
        <v>71400</v>
      </c>
    </row>
    <row r="3107" spans="1:12" ht="24.75" x14ac:dyDescent="0.2">
      <c r="A3107" s="113"/>
      <c r="B3107" s="113"/>
      <c r="C3107" s="113"/>
      <c r="D3107" s="8" t="s">
        <v>164</v>
      </c>
      <c r="E3107" s="7" t="s">
        <v>17</v>
      </c>
      <c r="F3107" s="9">
        <v>17876.226648</v>
      </c>
      <c r="G3107" s="9">
        <v>124950</v>
      </c>
      <c r="H3107" s="9">
        <f t="shared" si="159"/>
        <v>17876.226648</v>
      </c>
      <c r="I3107" s="28" t="e">
        <f>AVERAGE(#REF!,H3107)</f>
        <v>#REF!</v>
      </c>
      <c r="J3107" s="57">
        <v>13156.802666</v>
      </c>
      <c r="K3107" s="49">
        <v>17876.226648</v>
      </c>
      <c r="L3107" s="49">
        <v>17876.226648</v>
      </c>
    </row>
    <row r="3108" spans="1:12" ht="16.5" x14ac:dyDescent="0.2">
      <c r="A3108" s="113"/>
      <c r="B3108" s="113"/>
      <c r="C3108" s="113"/>
      <c r="D3108" s="8" t="s">
        <v>2450</v>
      </c>
      <c r="E3108" s="7" t="s">
        <v>17</v>
      </c>
      <c r="F3108" s="9">
        <v>178749.03463200002</v>
      </c>
      <c r="G3108" s="9">
        <v>168703.92</v>
      </c>
      <c r="H3108" s="9">
        <f t="shared" si="159"/>
        <v>168703.92</v>
      </c>
      <c r="I3108" s="28" t="e">
        <f>AVERAGE(#REF!,H3108)</f>
        <v>#REF!</v>
      </c>
      <c r="J3108" s="57">
        <v>131558.28809399999</v>
      </c>
      <c r="K3108" s="49">
        <v>168703.92</v>
      </c>
      <c r="L3108" s="49">
        <v>168703.92</v>
      </c>
    </row>
    <row r="3109" spans="1:12" ht="16.5" customHeight="1" x14ac:dyDescent="0.2">
      <c r="A3109" s="113"/>
      <c r="B3109" s="113"/>
      <c r="C3109" s="113"/>
      <c r="D3109" s="86" t="s">
        <v>81</v>
      </c>
      <c r="E3109" s="87"/>
      <c r="F3109" s="87"/>
      <c r="G3109" s="87"/>
      <c r="H3109" s="87"/>
      <c r="I3109" s="87"/>
      <c r="J3109" s="87"/>
      <c r="K3109" s="87"/>
      <c r="L3109" s="88"/>
    </row>
    <row r="3110" spans="1:12" ht="24.75" x14ac:dyDescent="0.2">
      <c r="A3110" s="113"/>
      <c r="B3110" s="113"/>
      <c r="C3110" s="113"/>
      <c r="D3110" s="8" t="s">
        <v>2451</v>
      </c>
      <c r="E3110" s="77" t="s">
        <v>82</v>
      </c>
      <c r="F3110" s="79">
        <v>95136.987119999991</v>
      </c>
      <c r="G3110" s="78">
        <v>155145.06</v>
      </c>
      <c r="H3110" s="79">
        <f>MIN(F3110,G3110)</f>
        <v>95136.987119999991</v>
      </c>
      <c r="I3110" s="136" t="e">
        <f>AVERAGE(#REF!,H3110)</f>
        <v>#REF!</v>
      </c>
      <c r="J3110" s="138">
        <v>70020.289539999998</v>
      </c>
      <c r="K3110" s="121">
        <v>95136.987119999991</v>
      </c>
      <c r="L3110" s="121">
        <v>95136.987119999991</v>
      </c>
    </row>
    <row r="3111" spans="1:12" ht="16.5" x14ac:dyDescent="0.2">
      <c r="A3111" s="113"/>
      <c r="B3111" s="113"/>
      <c r="C3111" s="113"/>
      <c r="D3111" s="8" t="s">
        <v>2452</v>
      </c>
      <c r="E3111" s="77"/>
      <c r="F3111" s="79">
        <v>0</v>
      </c>
      <c r="G3111" s="78"/>
      <c r="H3111" s="79">
        <v>0</v>
      </c>
      <c r="I3111" s="137"/>
      <c r="J3111" s="138">
        <v>0</v>
      </c>
      <c r="K3111" s="122"/>
      <c r="L3111" s="122"/>
    </row>
    <row r="3112" spans="1:12" ht="24.75" x14ac:dyDescent="0.2">
      <c r="A3112" s="113"/>
      <c r="B3112" s="113"/>
      <c r="C3112" s="113"/>
      <c r="D3112" s="8" t="s">
        <v>1039</v>
      </c>
      <c r="E3112" s="77"/>
      <c r="F3112" s="79">
        <v>0</v>
      </c>
      <c r="G3112" s="78"/>
      <c r="H3112" s="79">
        <v>0</v>
      </c>
      <c r="I3112" s="137"/>
      <c r="J3112" s="138">
        <v>0</v>
      </c>
      <c r="K3112" s="122"/>
      <c r="L3112" s="122"/>
    </row>
    <row r="3113" spans="1:12" ht="11.25" customHeight="1" x14ac:dyDescent="0.2">
      <c r="A3113" s="113"/>
      <c r="B3113" s="113"/>
      <c r="C3113" s="113"/>
      <c r="D3113" s="8" t="s">
        <v>93</v>
      </c>
      <c r="E3113" s="77"/>
      <c r="F3113" s="79">
        <v>0</v>
      </c>
      <c r="G3113" s="78"/>
      <c r="H3113" s="79">
        <v>0</v>
      </c>
      <c r="I3113" s="137"/>
      <c r="J3113" s="138">
        <v>0</v>
      </c>
      <c r="K3113" s="122"/>
      <c r="L3113" s="122"/>
    </row>
    <row r="3114" spans="1:12" ht="16.5" x14ac:dyDescent="0.2">
      <c r="A3114" s="113"/>
      <c r="B3114" s="113"/>
      <c r="C3114" s="113"/>
      <c r="D3114" s="8" t="s">
        <v>468</v>
      </c>
      <c r="E3114" s="77"/>
      <c r="F3114" s="79">
        <v>0</v>
      </c>
      <c r="G3114" s="78"/>
      <c r="H3114" s="79">
        <v>0</v>
      </c>
      <c r="I3114" s="137"/>
      <c r="J3114" s="138">
        <v>0</v>
      </c>
      <c r="K3114" s="122"/>
      <c r="L3114" s="122"/>
    </row>
    <row r="3115" spans="1:12" ht="16.5" x14ac:dyDescent="0.2">
      <c r="A3115" s="113"/>
      <c r="B3115" s="113"/>
      <c r="C3115" s="113"/>
      <c r="D3115" s="8" t="s">
        <v>2453</v>
      </c>
      <c r="E3115" s="77"/>
      <c r="F3115" s="79">
        <v>0</v>
      </c>
      <c r="G3115" s="78"/>
      <c r="H3115" s="79">
        <v>0</v>
      </c>
      <c r="I3115" s="137"/>
      <c r="J3115" s="138">
        <v>0</v>
      </c>
      <c r="K3115" s="122"/>
      <c r="L3115" s="122"/>
    </row>
    <row r="3116" spans="1:12" ht="16.5" x14ac:dyDescent="0.2">
      <c r="A3116" s="113"/>
      <c r="B3116" s="113"/>
      <c r="C3116" s="113"/>
      <c r="D3116" s="8" t="s">
        <v>1720</v>
      </c>
      <c r="E3116" s="77"/>
      <c r="F3116" s="79">
        <v>0</v>
      </c>
      <c r="G3116" s="78"/>
      <c r="H3116" s="79">
        <v>0</v>
      </c>
      <c r="I3116" s="137"/>
      <c r="J3116" s="138">
        <v>0</v>
      </c>
      <c r="K3116" s="122"/>
      <c r="L3116" s="122"/>
    </row>
    <row r="3117" spans="1:12" ht="33" x14ac:dyDescent="0.2">
      <c r="A3117" s="114"/>
      <c r="B3117" s="114"/>
      <c r="C3117" s="114"/>
      <c r="D3117" s="8" t="s">
        <v>2454</v>
      </c>
      <c r="E3117" s="77"/>
      <c r="F3117" s="79">
        <v>0</v>
      </c>
      <c r="G3117" s="78"/>
      <c r="H3117" s="79">
        <v>0</v>
      </c>
      <c r="I3117" s="137"/>
      <c r="J3117" s="138">
        <v>0</v>
      </c>
      <c r="K3117" s="123"/>
      <c r="L3117" s="123"/>
    </row>
    <row r="3118" spans="1:12" ht="33" customHeight="1" x14ac:dyDescent="0.2">
      <c r="A3118" s="112">
        <v>13</v>
      </c>
      <c r="B3118" s="112" t="s">
        <v>2455</v>
      </c>
      <c r="C3118" s="112" t="s">
        <v>2420</v>
      </c>
      <c r="D3118" s="86" t="s">
        <v>15</v>
      </c>
      <c r="E3118" s="87"/>
      <c r="F3118" s="87"/>
      <c r="G3118" s="87"/>
      <c r="H3118" s="87"/>
      <c r="I3118" s="87"/>
      <c r="J3118" s="87"/>
      <c r="K3118" s="87"/>
      <c r="L3118" s="88"/>
    </row>
    <row r="3119" spans="1:12" ht="33" x14ac:dyDescent="0.2">
      <c r="A3119" s="113"/>
      <c r="B3119" s="113"/>
      <c r="C3119" s="113"/>
      <c r="D3119" s="8" t="s">
        <v>2456</v>
      </c>
      <c r="E3119" s="7" t="s">
        <v>17</v>
      </c>
      <c r="F3119" s="9">
        <v>331500</v>
      </c>
      <c r="G3119" s="9">
        <v>142800</v>
      </c>
      <c r="H3119" s="9">
        <f>MIN(F3119,G3119)</f>
        <v>142800</v>
      </c>
      <c r="I3119" s="28">
        <f>H3119</f>
        <v>142800</v>
      </c>
      <c r="J3119" s="57">
        <v>0</v>
      </c>
      <c r="K3119" s="49">
        <v>142800</v>
      </c>
      <c r="L3119" s="49">
        <v>142800</v>
      </c>
    </row>
    <row r="3120" spans="1:12" ht="41.25" x14ac:dyDescent="0.2">
      <c r="A3120" s="113"/>
      <c r="B3120" s="113"/>
      <c r="C3120" s="113"/>
      <c r="D3120" s="8" t="s">
        <v>2457</v>
      </c>
      <c r="E3120" s="7" t="s">
        <v>17</v>
      </c>
      <c r="F3120" s="9">
        <v>96900</v>
      </c>
      <c r="G3120" s="9">
        <v>62475</v>
      </c>
      <c r="H3120" s="9">
        <f t="shared" ref="H3120:H3125" si="160">MIN(F3120,G3120)</f>
        <v>62475</v>
      </c>
      <c r="I3120" s="28">
        <f t="shared" ref="I3120:I3125" si="161">H3120</f>
        <v>62475</v>
      </c>
      <c r="J3120" s="57">
        <v>0</v>
      </c>
      <c r="K3120" s="49">
        <v>62475</v>
      </c>
      <c r="L3120" s="49">
        <v>62475</v>
      </c>
    </row>
    <row r="3121" spans="1:12" ht="33" x14ac:dyDescent="0.2">
      <c r="A3121" s="113"/>
      <c r="B3121" s="113"/>
      <c r="C3121" s="113"/>
      <c r="D3121" s="8" t="s">
        <v>770</v>
      </c>
      <c r="E3121" s="7" t="s">
        <v>17</v>
      </c>
      <c r="F3121" s="9">
        <v>58140</v>
      </c>
      <c r="G3121" s="9">
        <v>44803.5</v>
      </c>
      <c r="H3121" s="9">
        <f t="shared" si="160"/>
        <v>44803.5</v>
      </c>
      <c r="I3121" s="28">
        <f t="shared" si="161"/>
        <v>44803.5</v>
      </c>
      <c r="J3121" s="57">
        <v>0</v>
      </c>
      <c r="K3121" s="49">
        <v>44803.5</v>
      </c>
      <c r="L3121" s="49">
        <v>44803.5</v>
      </c>
    </row>
    <row r="3122" spans="1:12" ht="16.5" x14ac:dyDescent="0.2">
      <c r="A3122" s="113"/>
      <c r="B3122" s="113"/>
      <c r="C3122" s="113"/>
      <c r="D3122" s="8" t="s">
        <v>273</v>
      </c>
      <c r="E3122" s="7" t="s">
        <v>17</v>
      </c>
      <c r="F3122" s="9">
        <v>34680</v>
      </c>
      <c r="G3122" s="9">
        <v>232271.34</v>
      </c>
      <c r="H3122" s="9">
        <f t="shared" si="160"/>
        <v>34680</v>
      </c>
      <c r="I3122" s="28">
        <f t="shared" si="161"/>
        <v>34680</v>
      </c>
      <c r="J3122" s="57">
        <v>0</v>
      </c>
      <c r="K3122" s="49">
        <v>34680</v>
      </c>
      <c r="L3122" s="49">
        <v>34680</v>
      </c>
    </row>
    <row r="3123" spans="1:12" ht="24.75" x14ac:dyDescent="0.2">
      <c r="A3123" s="113"/>
      <c r="B3123" s="113"/>
      <c r="C3123" s="113"/>
      <c r="D3123" s="8" t="s">
        <v>2458</v>
      </c>
      <c r="E3123" s="7" t="s">
        <v>17</v>
      </c>
      <c r="F3123" s="9">
        <v>182529</v>
      </c>
      <c r="G3123" s="9">
        <v>151725</v>
      </c>
      <c r="H3123" s="9">
        <f t="shared" si="160"/>
        <v>151725</v>
      </c>
      <c r="I3123" s="28">
        <f t="shared" si="161"/>
        <v>151725</v>
      </c>
      <c r="J3123" s="57">
        <v>0</v>
      </c>
      <c r="K3123" s="49">
        <v>151725</v>
      </c>
      <c r="L3123" s="49">
        <v>151725</v>
      </c>
    </row>
    <row r="3124" spans="1:12" ht="33" x14ac:dyDescent="0.2">
      <c r="A3124" s="113"/>
      <c r="B3124" s="113"/>
      <c r="C3124" s="113"/>
      <c r="D3124" s="8" t="s">
        <v>2459</v>
      </c>
      <c r="E3124" s="7" t="s">
        <v>17</v>
      </c>
      <c r="F3124" s="9">
        <v>136680</v>
      </c>
      <c r="G3124" s="9">
        <v>116760.42</v>
      </c>
      <c r="H3124" s="9">
        <f t="shared" si="160"/>
        <v>116760.42</v>
      </c>
      <c r="I3124" s="28">
        <f t="shared" si="161"/>
        <v>116760.42</v>
      </c>
      <c r="J3124" s="57">
        <v>0</v>
      </c>
      <c r="K3124" s="49">
        <v>116760.42</v>
      </c>
      <c r="L3124" s="49">
        <v>116760.42</v>
      </c>
    </row>
    <row r="3125" spans="1:12" x14ac:dyDescent="0.2">
      <c r="A3125" s="113"/>
      <c r="B3125" s="113"/>
      <c r="C3125" s="113"/>
      <c r="D3125" s="8" t="s">
        <v>2460</v>
      </c>
      <c r="E3125" s="7" t="s">
        <v>17</v>
      </c>
      <c r="F3125" s="9">
        <v>157080</v>
      </c>
      <c r="G3125" s="9">
        <v>26775</v>
      </c>
      <c r="H3125" s="9">
        <f t="shared" si="160"/>
        <v>26775</v>
      </c>
      <c r="I3125" s="28">
        <f t="shared" si="161"/>
        <v>26775</v>
      </c>
      <c r="J3125" s="57">
        <v>0</v>
      </c>
      <c r="K3125" s="49">
        <v>26775</v>
      </c>
      <c r="L3125" s="49">
        <v>26775</v>
      </c>
    </row>
    <row r="3126" spans="1:12" ht="16.5" customHeight="1" x14ac:dyDescent="0.2">
      <c r="A3126" s="113"/>
      <c r="B3126" s="113"/>
      <c r="C3126" s="113"/>
      <c r="D3126" s="86" t="s">
        <v>81</v>
      </c>
      <c r="E3126" s="87"/>
      <c r="F3126" s="87"/>
      <c r="G3126" s="87"/>
      <c r="H3126" s="87"/>
      <c r="I3126" s="87"/>
      <c r="J3126" s="87"/>
      <c r="K3126" s="87"/>
      <c r="L3126" s="88"/>
    </row>
    <row r="3127" spans="1:12" ht="24.75" x14ac:dyDescent="0.2">
      <c r="A3127" s="113"/>
      <c r="B3127" s="113"/>
      <c r="C3127" s="113"/>
      <c r="D3127" s="8" t="s">
        <v>788</v>
      </c>
      <c r="E3127" s="77" t="s">
        <v>82</v>
      </c>
      <c r="F3127" s="79">
        <v>107334.6</v>
      </c>
      <c r="G3127" s="78">
        <v>155145.06</v>
      </c>
      <c r="H3127" s="79">
        <f>MIN(F3127,G3127)</f>
        <v>107334.6</v>
      </c>
      <c r="I3127" s="136">
        <f>H3127</f>
        <v>107334.6</v>
      </c>
      <c r="J3127" s="138">
        <v>0</v>
      </c>
      <c r="K3127" s="121">
        <v>107334.6</v>
      </c>
      <c r="L3127" s="121">
        <v>107334.6</v>
      </c>
    </row>
    <row r="3128" spans="1:12" ht="24.75" x14ac:dyDescent="0.2">
      <c r="A3128" s="113"/>
      <c r="B3128" s="113"/>
      <c r="C3128" s="113"/>
      <c r="D3128" s="8" t="s">
        <v>405</v>
      </c>
      <c r="E3128" s="77"/>
      <c r="F3128" s="79">
        <v>0</v>
      </c>
      <c r="G3128" s="78"/>
      <c r="H3128" s="79">
        <v>0</v>
      </c>
      <c r="I3128" s="137"/>
      <c r="J3128" s="138">
        <v>0</v>
      </c>
      <c r="K3128" s="122"/>
      <c r="L3128" s="122"/>
    </row>
    <row r="3129" spans="1:12" ht="24.75" x14ac:dyDescent="0.2">
      <c r="A3129" s="113"/>
      <c r="B3129" s="113"/>
      <c r="C3129" s="113"/>
      <c r="D3129" s="8" t="s">
        <v>2407</v>
      </c>
      <c r="E3129" s="77"/>
      <c r="F3129" s="79">
        <v>0</v>
      </c>
      <c r="G3129" s="78"/>
      <c r="H3129" s="79">
        <v>0</v>
      </c>
      <c r="I3129" s="137"/>
      <c r="J3129" s="138">
        <v>0</v>
      </c>
      <c r="K3129" s="122"/>
      <c r="L3129" s="122"/>
    </row>
    <row r="3130" spans="1:12" ht="33" x14ac:dyDescent="0.2">
      <c r="A3130" s="113"/>
      <c r="B3130" s="113"/>
      <c r="C3130" s="113"/>
      <c r="D3130" s="8" t="s">
        <v>2461</v>
      </c>
      <c r="E3130" s="77"/>
      <c r="F3130" s="79">
        <v>0</v>
      </c>
      <c r="G3130" s="78"/>
      <c r="H3130" s="79">
        <v>0</v>
      </c>
      <c r="I3130" s="137"/>
      <c r="J3130" s="138">
        <v>0</v>
      </c>
      <c r="K3130" s="122"/>
      <c r="L3130" s="122"/>
    </row>
    <row r="3131" spans="1:12" ht="24.75" x14ac:dyDescent="0.2">
      <c r="A3131" s="113"/>
      <c r="B3131" s="113"/>
      <c r="C3131" s="113"/>
      <c r="D3131" s="8" t="s">
        <v>2462</v>
      </c>
      <c r="E3131" s="77"/>
      <c r="F3131" s="79">
        <v>0</v>
      </c>
      <c r="G3131" s="78"/>
      <c r="H3131" s="79">
        <v>0</v>
      </c>
      <c r="I3131" s="137"/>
      <c r="J3131" s="138">
        <v>0</v>
      </c>
      <c r="K3131" s="122"/>
      <c r="L3131" s="122"/>
    </row>
    <row r="3132" spans="1:12" ht="16.5" x14ac:dyDescent="0.2">
      <c r="A3132" s="113"/>
      <c r="B3132" s="113"/>
      <c r="C3132" s="113"/>
      <c r="D3132" s="8" t="s">
        <v>468</v>
      </c>
      <c r="E3132" s="77"/>
      <c r="F3132" s="79">
        <v>0</v>
      </c>
      <c r="G3132" s="78"/>
      <c r="H3132" s="79">
        <v>0</v>
      </c>
      <c r="I3132" s="137"/>
      <c r="J3132" s="138">
        <v>0</v>
      </c>
      <c r="K3132" s="122"/>
      <c r="L3132" s="122"/>
    </row>
    <row r="3133" spans="1:12" ht="24.75" x14ac:dyDescent="0.2">
      <c r="A3133" s="113"/>
      <c r="B3133" s="113"/>
      <c r="C3133" s="113"/>
      <c r="D3133" s="8" t="s">
        <v>382</v>
      </c>
      <c r="E3133" s="77"/>
      <c r="F3133" s="79">
        <v>0</v>
      </c>
      <c r="G3133" s="78"/>
      <c r="H3133" s="79">
        <v>0</v>
      </c>
      <c r="I3133" s="137"/>
      <c r="J3133" s="138">
        <v>0</v>
      </c>
      <c r="K3133" s="122"/>
      <c r="L3133" s="122"/>
    </row>
    <row r="3134" spans="1:12" ht="24.75" x14ac:dyDescent="0.2">
      <c r="A3134" s="114"/>
      <c r="B3134" s="114"/>
      <c r="C3134" s="114"/>
      <c r="D3134" s="8" t="s">
        <v>2463</v>
      </c>
      <c r="E3134" s="77"/>
      <c r="F3134" s="79">
        <v>0</v>
      </c>
      <c r="G3134" s="78"/>
      <c r="H3134" s="79">
        <v>0</v>
      </c>
      <c r="I3134" s="137"/>
      <c r="J3134" s="138">
        <v>0</v>
      </c>
      <c r="K3134" s="123"/>
      <c r="L3134" s="123"/>
    </row>
    <row r="3135" spans="1:12" ht="15.75" customHeight="1" x14ac:dyDescent="0.2">
      <c r="A3135" s="112">
        <v>14</v>
      </c>
      <c r="B3135" s="112" t="s">
        <v>2464</v>
      </c>
      <c r="C3135" s="112" t="s">
        <v>2465</v>
      </c>
      <c r="D3135" s="86" t="s">
        <v>15</v>
      </c>
      <c r="E3135" s="87"/>
      <c r="F3135" s="87"/>
      <c r="G3135" s="87"/>
      <c r="H3135" s="87"/>
      <c r="I3135" s="87"/>
      <c r="J3135" s="87"/>
      <c r="K3135" s="87"/>
      <c r="L3135" s="88"/>
    </row>
    <row r="3136" spans="1:12" ht="21" customHeight="1" x14ac:dyDescent="0.2">
      <c r="A3136" s="113"/>
      <c r="B3136" s="113"/>
      <c r="C3136" s="113"/>
      <c r="D3136" s="8" t="s">
        <v>2466</v>
      </c>
      <c r="E3136" s="7" t="s">
        <v>17</v>
      </c>
      <c r="F3136" s="9">
        <v>267506.8402308044</v>
      </c>
      <c r="G3136" s="9">
        <v>749700</v>
      </c>
      <c r="H3136" s="9">
        <f>MIN(F3136,G3136)</f>
        <v>267506.8402308044</v>
      </c>
      <c r="I3136" s="28" t="e">
        <f>AVERAGE(#REF!,H3136)</f>
        <v>#REF!</v>
      </c>
      <c r="J3136" s="57">
        <v>196883.53577211165</v>
      </c>
      <c r="K3136" s="49">
        <v>267506.8402308044</v>
      </c>
      <c r="L3136" s="49">
        <v>267506.8402308044</v>
      </c>
    </row>
    <row r="3137" spans="1:12" ht="24.75" x14ac:dyDescent="0.2">
      <c r="A3137" s="113"/>
      <c r="B3137" s="113"/>
      <c r="C3137" s="113"/>
      <c r="D3137" s="8" t="s">
        <v>2467</v>
      </c>
      <c r="E3137" s="7" t="s">
        <v>17</v>
      </c>
      <c r="F3137" s="9">
        <v>147900</v>
      </c>
      <c r="G3137" s="9">
        <v>114463.125</v>
      </c>
      <c r="H3137" s="9">
        <f t="shared" ref="H3137:H3145" si="162">MIN(F3137,G3137)</f>
        <v>114463.125</v>
      </c>
      <c r="I3137" s="28" t="e">
        <f>AVERAGE(#REF!,H3137)</f>
        <v>#REF!</v>
      </c>
      <c r="J3137" s="57">
        <v>18534.438811200002</v>
      </c>
      <c r="K3137" s="49">
        <v>114463.125</v>
      </c>
      <c r="L3137" s="49">
        <v>114463.125</v>
      </c>
    </row>
    <row r="3138" spans="1:12" ht="33" x14ac:dyDescent="0.2">
      <c r="A3138" s="113"/>
      <c r="B3138" s="113"/>
      <c r="C3138" s="113"/>
      <c r="D3138" s="8" t="s">
        <v>2468</v>
      </c>
      <c r="E3138" s="7" t="s">
        <v>17</v>
      </c>
      <c r="F3138" s="9">
        <v>90780</v>
      </c>
      <c r="G3138" s="9">
        <v>80544.554999999993</v>
      </c>
      <c r="H3138" s="9">
        <f t="shared" si="162"/>
        <v>80544.554999999993</v>
      </c>
      <c r="I3138" s="28">
        <f>H3138</f>
        <v>80544.554999999993</v>
      </c>
      <c r="J3138" s="57">
        <v>0</v>
      </c>
      <c r="K3138" s="49">
        <v>80544.554999999993</v>
      </c>
      <c r="L3138" s="49">
        <v>80544.554999999993</v>
      </c>
    </row>
    <row r="3139" spans="1:12" ht="33" x14ac:dyDescent="0.2">
      <c r="A3139" s="113"/>
      <c r="B3139" s="113"/>
      <c r="C3139" s="113"/>
      <c r="D3139" s="8" t="s">
        <v>2469</v>
      </c>
      <c r="E3139" s="7" t="s">
        <v>17</v>
      </c>
      <c r="F3139" s="9">
        <v>58140</v>
      </c>
      <c r="G3139" s="9">
        <v>86593.919999999998</v>
      </c>
      <c r="H3139" s="9">
        <f t="shared" si="162"/>
        <v>58140</v>
      </c>
      <c r="I3139" s="28">
        <f t="shared" ref="I3139:I3141" si="163">H3139</f>
        <v>58140</v>
      </c>
      <c r="J3139" s="57">
        <v>0</v>
      </c>
      <c r="K3139" s="49">
        <v>58140</v>
      </c>
      <c r="L3139" s="49">
        <v>58140</v>
      </c>
    </row>
    <row r="3140" spans="1:12" ht="16.5" x14ac:dyDescent="0.2">
      <c r="A3140" s="113"/>
      <c r="B3140" s="113"/>
      <c r="C3140" s="113"/>
      <c r="D3140" s="8" t="s">
        <v>273</v>
      </c>
      <c r="E3140" s="7" t="s">
        <v>17</v>
      </c>
      <c r="F3140" s="9">
        <v>34680</v>
      </c>
      <c r="G3140" s="9">
        <v>232480.185</v>
      </c>
      <c r="H3140" s="9">
        <f t="shared" si="162"/>
        <v>34680</v>
      </c>
      <c r="I3140" s="28">
        <f t="shared" si="163"/>
        <v>34680</v>
      </c>
      <c r="J3140" s="57">
        <v>0</v>
      </c>
      <c r="K3140" s="49">
        <v>34680</v>
      </c>
      <c r="L3140" s="49">
        <v>34680</v>
      </c>
    </row>
    <row r="3141" spans="1:12" ht="16.5" x14ac:dyDescent="0.2">
      <c r="A3141" s="113"/>
      <c r="B3141" s="113"/>
      <c r="C3141" s="113"/>
      <c r="D3141" s="8" t="s">
        <v>2470</v>
      </c>
      <c r="E3141" s="7" t="s">
        <v>17</v>
      </c>
      <c r="F3141" s="9">
        <v>25686.986522399999</v>
      </c>
      <c r="G3141" s="9">
        <v>62696.34</v>
      </c>
      <c r="H3141" s="9">
        <f t="shared" si="162"/>
        <v>25686.986522399999</v>
      </c>
      <c r="I3141" s="28">
        <f t="shared" si="163"/>
        <v>25686.986522399999</v>
      </c>
      <c r="J3141" s="57">
        <v>0</v>
      </c>
      <c r="K3141" s="49">
        <v>25686.986522399999</v>
      </c>
      <c r="L3141" s="49">
        <v>25686.986522399999</v>
      </c>
    </row>
    <row r="3142" spans="1:12" ht="16.5" x14ac:dyDescent="0.2">
      <c r="A3142" s="113"/>
      <c r="B3142" s="113"/>
      <c r="C3142" s="113"/>
      <c r="D3142" s="8" t="s">
        <v>2471</v>
      </c>
      <c r="E3142" s="7" t="s">
        <v>17</v>
      </c>
      <c r="F3142" s="9">
        <v>25686.986522399999</v>
      </c>
      <c r="G3142" s="9">
        <v>80544.554999999993</v>
      </c>
      <c r="H3142" s="9">
        <f t="shared" si="162"/>
        <v>25686.986522399999</v>
      </c>
      <c r="I3142" s="28" t="e">
        <f>AVERAGE(#REF!,H3142)</f>
        <v>#REF!</v>
      </c>
      <c r="J3142" s="57">
        <v>18905.478175799999</v>
      </c>
      <c r="K3142" s="49">
        <v>25686.986522399999</v>
      </c>
      <c r="L3142" s="49">
        <v>25686.986522399999</v>
      </c>
    </row>
    <row r="3143" spans="1:12" ht="33" x14ac:dyDescent="0.2">
      <c r="A3143" s="113"/>
      <c r="B3143" s="113"/>
      <c r="C3143" s="113"/>
      <c r="D3143" s="8" t="s">
        <v>2472</v>
      </c>
      <c r="E3143" s="7" t="s">
        <v>17</v>
      </c>
      <c r="F3143" s="9">
        <v>7559.3547624000003</v>
      </c>
      <c r="G3143" s="9">
        <v>62689.2</v>
      </c>
      <c r="H3143" s="9">
        <f t="shared" si="162"/>
        <v>7559.3547624000003</v>
      </c>
      <c r="I3143" s="28">
        <f>H3143</f>
        <v>7559.3547624000003</v>
      </c>
      <c r="J3143" s="57">
        <v>0</v>
      </c>
      <c r="K3143" s="49">
        <v>7559.3547624000003</v>
      </c>
      <c r="L3143" s="49">
        <v>7559.3547624000003</v>
      </c>
    </row>
    <row r="3144" spans="1:12" ht="16.5" x14ac:dyDescent="0.2">
      <c r="A3144" s="113"/>
      <c r="B3144" s="113"/>
      <c r="C3144" s="113"/>
      <c r="D3144" s="8" t="s">
        <v>2473</v>
      </c>
      <c r="E3144" s="7" t="s">
        <v>17</v>
      </c>
      <c r="F3144" s="9">
        <v>142702.83431040001</v>
      </c>
      <c r="G3144" s="9">
        <v>96607.77</v>
      </c>
      <c r="H3144" s="9">
        <f t="shared" si="162"/>
        <v>96607.77</v>
      </c>
      <c r="I3144" s="28" t="e">
        <f>AVERAGE(#REF!,H3144)</f>
        <v>#REF!</v>
      </c>
      <c r="J3144" s="57">
        <v>105028.48659679999</v>
      </c>
      <c r="K3144" s="49">
        <v>96607.77</v>
      </c>
      <c r="L3144" s="49">
        <v>96607.77</v>
      </c>
    </row>
    <row r="3145" spans="1:12" ht="16.5" x14ac:dyDescent="0.2">
      <c r="A3145" s="113"/>
      <c r="B3145" s="113"/>
      <c r="C3145" s="113"/>
      <c r="D3145" s="8" t="s">
        <v>2474</v>
      </c>
      <c r="E3145" s="7" t="s">
        <v>17</v>
      </c>
      <c r="F3145" s="9">
        <v>142702.83431040001</v>
      </c>
      <c r="G3145" s="9">
        <v>810613.125</v>
      </c>
      <c r="H3145" s="9">
        <f t="shared" si="162"/>
        <v>142702.83431040001</v>
      </c>
      <c r="I3145" s="28" t="e">
        <f>AVERAGE(#REF!,H3145)</f>
        <v>#REF!</v>
      </c>
      <c r="J3145" s="57">
        <v>23844.878851000001</v>
      </c>
      <c r="K3145" s="49">
        <v>142702.83431040001</v>
      </c>
      <c r="L3145" s="49">
        <v>142702.83431040001</v>
      </c>
    </row>
    <row r="3146" spans="1:12" ht="16.5" customHeight="1" x14ac:dyDescent="0.2">
      <c r="A3146" s="113"/>
      <c r="B3146" s="113"/>
      <c r="C3146" s="113"/>
      <c r="D3146" s="86" t="s">
        <v>81</v>
      </c>
      <c r="E3146" s="87"/>
      <c r="F3146" s="87"/>
      <c r="G3146" s="87"/>
      <c r="H3146" s="87"/>
      <c r="I3146" s="87"/>
      <c r="J3146" s="87"/>
      <c r="K3146" s="87"/>
      <c r="L3146" s="88"/>
    </row>
    <row r="3147" spans="1:12" ht="33" x14ac:dyDescent="0.2">
      <c r="A3147" s="113"/>
      <c r="B3147" s="113"/>
      <c r="C3147" s="113"/>
      <c r="D3147" s="8" t="s">
        <v>2475</v>
      </c>
      <c r="E3147" s="77" t="s">
        <v>82</v>
      </c>
      <c r="F3147" s="79">
        <v>60185.060627999999</v>
      </c>
      <c r="G3147" s="78">
        <v>155145.06</v>
      </c>
      <c r="H3147" s="79">
        <f>MIN(F3147,G3147)</f>
        <v>60185.060627999999</v>
      </c>
      <c r="I3147" s="136" t="e">
        <f>AVERAGE(#REF!,H3147)</f>
        <v>#REF!</v>
      </c>
      <c r="J3147" s="138">
        <v>44295.867450999998</v>
      </c>
      <c r="K3147" s="121">
        <v>60185.060627999999</v>
      </c>
      <c r="L3147" s="121">
        <v>60185.060627999999</v>
      </c>
    </row>
    <row r="3148" spans="1:12" ht="24.75" x14ac:dyDescent="0.2">
      <c r="A3148" s="113"/>
      <c r="B3148" s="113"/>
      <c r="C3148" s="113"/>
      <c r="D3148" s="8" t="s">
        <v>788</v>
      </c>
      <c r="E3148" s="77"/>
      <c r="F3148" s="79">
        <v>0</v>
      </c>
      <c r="G3148" s="78"/>
      <c r="H3148" s="79">
        <v>0</v>
      </c>
      <c r="I3148" s="137"/>
      <c r="J3148" s="138">
        <v>0</v>
      </c>
      <c r="K3148" s="122"/>
      <c r="L3148" s="122"/>
    </row>
    <row r="3149" spans="1:12" ht="24.75" x14ac:dyDescent="0.2">
      <c r="A3149" s="113"/>
      <c r="B3149" s="113"/>
      <c r="C3149" s="113"/>
      <c r="D3149" s="8" t="s">
        <v>2476</v>
      </c>
      <c r="E3149" s="77"/>
      <c r="F3149" s="79">
        <v>0</v>
      </c>
      <c r="G3149" s="78"/>
      <c r="H3149" s="79">
        <v>0</v>
      </c>
      <c r="I3149" s="137"/>
      <c r="J3149" s="138">
        <v>0</v>
      </c>
      <c r="K3149" s="122"/>
      <c r="L3149" s="122"/>
    </row>
    <row r="3150" spans="1:12" ht="24.75" x14ac:dyDescent="0.2">
      <c r="A3150" s="113"/>
      <c r="B3150" s="113"/>
      <c r="C3150" s="113"/>
      <c r="D3150" s="8" t="s">
        <v>1039</v>
      </c>
      <c r="E3150" s="77"/>
      <c r="F3150" s="79">
        <v>0</v>
      </c>
      <c r="G3150" s="78"/>
      <c r="H3150" s="79">
        <v>0</v>
      </c>
      <c r="I3150" s="137"/>
      <c r="J3150" s="138">
        <v>0</v>
      </c>
      <c r="K3150" s="122"/>
      <c r="L3150" s="122"/>
    </row>
    <row r="3151" spans="1:12" ht="11.25" customHeight="1" x14ac:dyDescent="0.2">
      <c r="A3151" s="113"/>
      <c r="B3151" s="113"/>
      <c r="C3151" s="113"/>
      <c r="D3151" s="8" t="s">
        <v>93</v>
      </c>
      <c r="E3151" s="77"/>
      <c r="F3151" s="79">
        <v>0</v>
      </c>
      <c r="G3151" s="78"/>
      <c r="H3151" s="79">
        <v>0</v>
      </c>
      <c r="I3151" s="137"/>
      <c r="J3151" s="138">
        <v>0</v>
      </c>
      <c r="K3151" s="122"/>
      <c r="L3151" s="122"/>
    </row>
    <row r="3152" spans="1:12" ht="16.5" x14ac:dyDescent="0.2">
      <c r="A3152" s="113"/>
      <c r="B3152" s="113"/>
      <c r="C3152" s="113"/>
      <c r="D3152" s="8" t="s">
        <v>468</v>
      </c>
      <c r="E3152" s="77"/>
      <c r="F3152" s="79">
        <v>0</v>
      </c>
      <c r="G3152" s="78"/>
      <c r="H3152" s="79">
        <v>0</v>
      </c>
      <c r="I3152" s="137"/>
      <c r="J3152" s="138">
        <v>0</v>
      </c>
      <c r="K3152" s="122"/>
      <c r="L3152" s="122"/>
    </row>
    <row r="3153" spans="1:12" ht="24.75" x14ac:dyDescent="0.2">
      <c r="A3153" s="113"/>
      <c r="B3153" s="113"/>
      <c r="C3153" s="113"/>
      <c r="D3153" s="8" t="s">
        <v>382</v>
      </c>
      <c r="E3153" s="77"/>
      <c r="F3153" s="79">
        <v>0</v>
      </c>
      <c r="G3153" s="78"/>
      <c r="H3153" s="79">
        <v>0</v>
      </c>
      <c r="I3153" s="137"/>
      <c r="J3153" s="138">
        <v>0</v>
      </c>
      <c r="K3153" s="122"/>
      <c r="L3153" s="122"/>
    </row>
    <row r="3154" spans="1:12" ht="16.5" x14ac:dyDescent="0.2">
      <c r="A3154" s="114"/>
      <c r="B3154" s="114"/>
      <c r="C3154" s="114"/>
      <c r="D3154" s="8" t="s">
        <v>2453</v>
      </c>
      <c r="E3154" s="77"/>
      <c r="F3154" s="79">
        <v>0</v>
      </c>
      <c r="G3154" s="78"/>
      <c r="H3154" s="79">
        <v>0</v>
      </c>
      <c r="I3154" s="137"/>
      <c r="J3154" s="138">
        <v>0</v>
      </c>
      <c r="K3154" s="123"/>
      <c r="L3154" s="123"/>
    </row>
    <row r="3155" spans="1:12" ht="23.25" customHeight="1" x14ac:dyDescent="0.2">
      <c r="A3155" s="112">
        <v>15</v>
      </c>
      <c r="B3155" s="112" t="s">
        <v>2477</v>
      </c>
      <c r="C3155" s="112" t="s">
        <v>2478</v>
      </c>
      <c r="D3155" s="86" t="s">
        <v>15</v>
      </c>
      <c r="E3155" s="87"/>
      <c r="F3155" s="87"/>
      <c r="G3155" s="87"/>
      <c r="H3155" s="87"/>
      <c r="I3155" s="87"/>
      <c r="J3155" s="87"/>
      <c r="K3155" s="87"/>
      <c r="L3155" s="88"/>
    </row>
    <row r="3156" spans="1:12" ht="24.75" x14ac:dyDescent="0.2">
      <c r="A3156" s="113"/>
      <c r="B3156" s="113"/>
      <c r="C3156" s="113"/>
      <c r="D3156" s="8" t="s">
        <v>2479</v>
      </c>
      <c r="E3156" s="7" t="s">
        <v>17</v>
      </c>
      <c r="F3156" s="9">
        <v>69360</v>
      </c>
      <c r="G3156" s="9">
        <v>90063.96</v>
      </c>
      <c r="H3156" s="9">
        <f>MIN(F3156,G3156)</f>
        <v>69360</v>
      </c>
      <c r="I3156" s="28">
        <f>H3156</f>
        <v>69360</v>
      </c>
      <c r="J3156" s="57">
        <v>0</v>
      </c>
      <c r="K3156" s="49">
        <v>69360</v>
      </c>
      <c r="L3156" s="49">
        <v>69360</v>
      </c>
    </row>
    <row r="3157" spans="1:12" ht="24.75" x14ac:dyDescent="0.2">
      <c r="A3157" s="113"/>
      <c r="B3157" s="113"/>
      <c r="C3157" s="113"/>
      <c r="D3157" s="8" t="s">
        <v>2480</v>
      </c>
      <c r="E3157" s="7" t="s">
        <v>17</v>
      </c>
      <c r="F3157" s="9">
        <v>76500</v>
      </c>
      <c r="G3157" s="9">
        <v>62653.5</v>
      </c>
      <c r="H3157" s="9">
        <f t="shared" ref="H3157:H3168" si="164">MIN(F3157,G3157)</f>
        <v>62653.5</v>
      </c>
      <c r="I3157" s="28">
        <f>H3157</f>
        <v>62653.5</v>
      </c>
      <c r="J3157" s="57">
        <v>0</v>
      </c>
      <c r="K3157" s="49">
        <v>62653.5</v>
      </c>
      <c r="L3157" s="49">
        <v>62653.5</v>
      </c>
    </row>
    <row r="3158" spans="1:12" ht="33" x14ac:dyDescent="0.2">
      <c r="A3158" s="113"/>
      <c r="B3158" s="113"/>
      <c r="C3158" s="113"/>
      <c r="D3158" s="8" t="s">
        <v>2481</v>
      </c>
      <c r="E3158" s="7" t="s">
        <v>17</v>
      </c>
      <c r="F3158" s="9">
        <v>41971.421856000001</v>
      </c>
      <c r="G3158" s="9">
        <v>82327.77</v>
      </c>
      <c r="H3158" s="9">
        <f t="shared" si="164"/>
        <v>41971.421856000001</v>
      </c>
      <c r="I3158" s="28" t="e">
        <f>AVERAGE(#REF!,H3158)</f>
        <v>#REF!</v>
      </c>
      <c r="J3158" s="57">
        <v>30890.731351999999</v>
      </c>
      <c r="K3158" s="49">
        <v>41971.421856000001</v>
      </c>
      <c r="L3158" s="49">
        <v>41971.421856000001</v>
      </c>
    </row>
    <row r="3159" spans="1:12" ht="33" x14ac:dyDescent="0.2">
      <c r="A3159" s="113"/>
      <c r="B3159" s="113"/>
      <c r="C3159" s="113"/>
      <c r="D3159" s="8" t="s">
        <v>2482</v>
      </c>
      <c r="E3159" s="7" t="s">
        <v>17</v>
      </c>
      <c r="F3159" s="9">
        <v>41971.421856000001</v>
      </c>
      <c r="G3159" s="9">
        <v>89250</v>
      </c>
      <c r="H3159" s="9">
        <f t="shared" si="164"/>
        <v>41971.421856000001</v>
      </c>
      <c r="I3159" s="28">
        <f>H3159</f>
        <v>41971.421856000001</v>
      </c>
      <c r="J3159" s="57">
        <v>0</v>
      </c>
      <c r="K3159" s="49">
        <v>41971.421856000001</v>
      </c>
      <c r="L3159" s="49">
        <v>41971.421856000001</v>
      </c>
    </row>
    <row r="3160" spans="1:12" ht="16.5" customHeight="1" x14ac:dyDescent="0.2">
      <c r="A3160" s="113"/>
      <c r="B3160" s="113"/>
      <c r="C3160" s="113"/>
      <c r="D3160" s="8" t="s">
        <v>2483</v>
      </c>
      <c r="E3160" s="7" t="s">
        <v>17</v>
      </c>
      <c r="F3160" s="9">
        <v>48960</v>
      </c>
      <c r="G3160" s="9">
        <v>37529.625</v>
      </c>
      <c r="H3160" s="9">
        <f t="shared" si="164"/>
        <v>37529.625</v>
      </c>
      <c r="I3160" s="28" t="e">
        <f>AVERAGE(#REF!,H3160)</f>
        <v>#REF!</v>
      </c>
      <c r="J3160" s="57">
        <v>44053.3771576</v>
      </c>
      <c r="K3160" s="49">
        <v>37529.625</v>
      </c>
      <c r="L3160" s="49">
        <v>37529.625</v>
      </c>
    </row>
    <row r="3161" spans="1:12" ht="24.75" x14ac:dyDescent="0.2">
      <c r="A3161" s="113"/>
      <c r="B3161" s="113"/>
      <c r="C3161" s="113"/>
      <c r="D3161" s="8" t="s">
        <v>411</v>
      </c>
      <c r="E3161" s="7" t="s">
        <v>17</v>
      </c>
      <c r="F3161" s="9">
        <v>580074</v>
      </c>
      <c r="G3161" s="9">
        <v>170289</v>
      </c>
      <c r="H3161" s="9">
        <f t="shared" si="164"/>
        <v>170289</v>
      </c>
      <c r="I3161" s="28">
        <f>H3161</f>
        <v>170289</v>
      </c>
      <c r="J3161" s="57">
        <v>0</v>
      </c>
      <c r="K3161" s="49">
        <v>170289</v>
      </c>
      <c r="L3161" s="49">
        <v>170289</v>
      </c>
    </row>
    <row r="3162" spans="1:12" ht="24.75" x14ac:dyDescent="0.2">
      <c r="A3162" s="113"/>
      <c r="B3162" s="113"/>
      <c r="C3162" s="113"/>
      <c r="D3162" s="8" t="s">
        <v>2484</v>
      </c>
      <c r="E3162" s="7" t="s">
        <v>17</v>
      </c>
      <c r="F3162" s="9">
        <v>75548.559340799999</v>
      </c>
      <c r="G3162" s="9">
        <v>44803.5</v>
      </c>
      <c r="H3162" s="9">
        <f t="shared" si="164"/>
        <v>44803.5</v>
      </c>
      <c r="I3162" s="28">
        <f>H3162</f>
        <v>44803.5</v>
      </c>
      <c r="J3162" s="57">
        <v>0</v>
      </c>
      <c r="K3162" s="49">
        <v>44803.5</v>
      </c>
      <c r="L3162" s="49">
        <v>44803.5</v>
      </c>
    </row>
    <row r="3163" spans="1:12" ht="16.5" x14ac:dyDescent="0.2">
      <c r="A3163" s="113"/>
      <c r="B3163" s="113"/>
      <c r="C3163" s="113"/>
      <c r="D3163" s="8" t="s">
        <v>2485</v>
      </c>
      <c r="E3163" s="7" t="s">
        <v>17</v>
      </c>
      <c r="F3163" s="9">
        <v>45900</v>
      </c>
      <c r="G3163" s="9">
        <v>37529.625</v>
      </c>
      <c r="H3163" s="9">
        <f t="shared" si="164"/>
        <v>37529.625</v>
      </c>
      <c r="I3163" s="28" t="e">
        <f>AVERAGE(#REF!,H3163)</f>
        <v>#REF!</v>
      </c>
      <c r="J3163" s="57">
        <v>18905.478175799999</v>
      </c>
      <c r="K3163" s="49">
        <v>37529.625</v>
      </c>
      <c r="L3163" s="49">
        <v>37529.625</v>
      </c>
    </row>
    <row r="3164" spans="1:12" ht="24.75" x14ac:dyDescent="0.2">
      <c r="A3164" s="113"/>
      <c r="B3164" s="113"/>
      <c r="C3164" s="113"/>
      <c r="D3164" s="8" t="s">
        <v>2486</v>
      </c>
      <c r="E3164" s="7" t="s">
        <v>17</v>
      </c>
      <c r="F3164" s="9">
        <v>20146.811764800001</v>
      </c>
      <c r="G3164" s="9">
        <v>27533.625</v>
      </c>
      <c r="H3164" s="9">
        <f t="shared" si="164"/>
        <v>20146.811764800001</v>
      </c>
      <c r="I3164" s="28">
        <f>H3164</f>
        <v>20146.811764800001</v>
      </c>
      <c r="J3164" s="57">
        <v>0</v>
      </c>
      <c r="K3164" s="49">
        <v>20146.811764800001</v>
      </c>
      <c r="L3164" s="49">
        <v>20146.811764800001</v>
      </c>
    </row>
    <row r="3165" spans="1:12" ht="24.75" x14ac:dyDescent="0.2">
      <c r="A3165" s="113"/>
      <c r="B3165" s="113"/>
      <c r="C3165" s="113"/>
      <c r="D3165" s="8" t="s">
        <v>2487</v>
      </c>
      <c r="E3165" s="7" t="s">
        <v>17</v>
      </c>
      <c r="F3165" s="9">
        <v>15109.447231200002</v>
      </c>
      <c r="G3165" s="9">
        <v>32130</v>
      </c>
      <c r="H3165" s="9">
        <f t="shared" si="164"/>
        <v>15109.447231200002</v>
      </c>
      <c r="I3165" s="28">
        <f>H3165</f>
        <v>15109.447231200002</v>
      </c>
      <c r="J3165" s="57">
        <v>0</v>
      </c>
      <c r="K3165" s="49">
        <v>15109.447231200002</v>
      </c>
      <c r="L3165" s="49">
        <v>15109.447231200002</v>
      </c>
    </row>
    <row r="3166" spans="1:12" ht="41.25" x14ac:dyDescent="0.2">
      <c r="A3166" s="113"/>
      <c r="B3166" s="113"/>
      <c r="C3166" s="113"/>
      <c r="D3166" s="8" t="s">
        <v>2488</v>
      </c>
      <c r="E3166" s="7" t="s">
        <v>17</v>
      </c>
      <c r="F3166" s="9">
        <v>59543.316000000006</v>
      </c>
      <c r="G3166" s="9">
        <v>74150.684999999998</v>
      </c>
      <c r="H3166" s="9">
        <f t="shared" si="164"/>
        <v>59543.316000000006</v>
      </c>
      <c r="I3166" s="28" t="e">
        <f>AVERAGE(#REF!,H3166)</f>
        <v>#REF!</v>
      </c>
      <c r="J3166" s="57">
        <v>67196.1054</v>
      </c>
      <c r="K3166" s="49">
        <v>59543.316000000006</v>
      </c>
      <c r="L3166" s="49">
        <v>59543.316000000006</v>
      </c>
    </row>
    <row r="3167" spans="1:12" ht="49.5" x14ac:dyDescent="0.2">
      <c r="A3167" s="113"/>
      <c r="B3167" s="113"/>
      <c r="C3167" s="113"/>
      <c r="D3167" s="8" t="s">
        <v>2489</v>
      </c>
      <c r="E3167" s="7" t="s">
        <v>17</v>
      </c>
      <c r="F3167" s="9">
        <v>59543.316000000006</v>
      </c>
      <c r="G3167" s="9">
        <v>169575</v>
      </c>
      <c r="H3167" s="9">
        <f t="shared" si="164"/>
        <v>59543.316000000006</v>
      </c>
      <c r="I3167" s="28">
        <f>H3167</f>
        <v>59543.316000000006</v>
      </c>
      <c r="J3167" s="57">
        <v>0</v>
      </c>
      <c r="K3167" s="49">
        <v>59543.316000000006</v>
      </c>
      <c r="L3167" s="49">
        <v>59543.316000000006</v>
      </c>
    </row>
    <row r="3168" spans="1:12" ht="33" x14ac:dyDescent="0.2">
      <c r="A3168" s="113"/>
      <c r="B3168" s="113"/>
      <c r="C3168" s="113"/>
      <c r="D3168" s="8" t="s">
        <v>634</v>
      </c>
      <c r="E3168" s="7" t="s">
        <v>17</v>
      </c>
      <c r="F3168" s="9">
        <v>804780</v>
      </c>
      <c r="G3168" s="9">
        <v>303648.13500000001</v>
      </c>
      <c r="H3168" s="9">
        <f t="shared" si="164"/>
        <v>303648.13500000001</v>
      </c>
      <c r="I3168" s="28">
        <f>H3168</f>
        <v>303648.13500000001</v>
      </c>
      <c r="J3168" s="57">
        <v>0</v>
      </c>
      <c r="K3168" s="49">
        <v>303648.13500000001</v>
      </c>
      <c r="L3168" s="49">
        <v>303648.13500000001</v>
      </c>
    </row>
    <row r="3169" spans="1:12" ht="16.5" customHeight="1" x14ac:dyDescent="0.2">
      <c r="A3169" s="113"/>
      <c r="B3169" s="113"/>
      <c r="C3169" s="113"/>
      <c r="D3169" s="86" t="s">
        <v>81</v>
      </c>
      <c r="E3169" s="87"/>
      <c r="F3169" s="87"/>
      <c r="G3169" s="87"/>
      <c r="H3169" s="87"/>
      <c r="I3169" s="87"/>
      <c r="J3169" s="87"/>
      <c r="K3169" s="87"/>
      <c r="L3169" s="88"/>
    </row>
    <row r="3170" spans="1:12" ht="24.75" x14ac:dyDescent="0.2">
      <c r="A3170" s="113"/>
      <c r="B3170" s="113"/>
      <c r="C3170" s="113"/>
      <c r="D3170" s="8" t="s">
        <v>2490</v>
      </c>
      <c r="E3170" s="85" t="s">
        <v>82</v>
      </c>
      <c r="F3170" s="79">
        <v>39175.532373600006</v>
      </c>
      <c r="G3170" s="78">
        <v>180617.01</v>
      </c>
      <c r="H3170" s="79">
        <f>MIN(F3170,G3170)</f>
        <v>39175.532373600006</v>
      </c>
      <c r="I3170" s="136" t="e">
        <f>AVERAGE(#REF!,H3170)</f>
        <v>#REF!</v>
      </c>
      <c r="J3170" s="138">
        <v>28832.9723562</v>
      </c>
      <c r="K3170" s="121">
        <v>39175.532373600006</v>
      </c>
      <c r="L3170" s="121">
        <v>39175.532373600006</v>
      </c>
    </row>
    <row r="3171" spans="1:12" ht="41.25" x14ac:dyDescent="0.2">
      <c r="A3171" s="113"/>
      <c r="B3171" s="113"/>
      <c r="C3171" s="113"/>
      <c r="D3171" s="8" t="s">
        <v>2491</v>
      </c>
      <c r="E3171" s="85"/>
      <c r="F3171" s="79">
        <v>0</v>
      </c>
      <c r="G3171" s="78"/>
      <c r="H3171" s="79">
        <v>0</v>
      </c>
      <c r="I3171" s="137"/>
      <c r="J3171" s="138">
        <v>0</v>
      </c>
      <c r="K3171" s="122"/>
      <c r="L3171" s="122"/>
    </row>
    <row r="3172" spans="1:12" ht="16.5" x14ac:dyDescent="0.2">
      <c r="A3172" s="113"/>
      <c r="B3172" s="113"/>
      <c r="C3172" s="113"/>
      <c r="D3172" s="8" t="s">
        <v>2492</v>
      </c>
      <c r="E3172" s="85"/>
      <c r="F3172" s="79">
        <v>0</v>
      </c>
      <c r="G3172" s="78"/>
      <c r="H3172" s="79">
        <v>0</v>
      </c>
      <c r="I3172" s="137"/>
      <c r="J3172" s="138">
        <v>0</v>
      </c>
      <c r="K3172" s="122"/>
      <c r="L3172" s="122"/>
    </row>
    <row r="3173" spans="1:12" ht="24.75" x14ac:dyDescent="0.2">
      <c r="A3173" s="113"/>
      <c r="B3173" s="113"/>
      <c r="C3173" s="113"/>
      <c r="D3173" s="8" t="s">
        <v>2493</v>
      </c>
      <c r="E3173" s="85"/>
      <c r="F3173" s="79">
        <v>0</v>
      </c>
      <c r="G3173" s="78"/>
      <c r="H3173" s="79">
        <v>0</v>
      </c>
      <c r="I3173" s="137"/>
      <c r="J3173" s="138">
        <v>0</v>
      </c>
      <c r="K3173" s="122"/>
      <c r="L3173" s="122"/>
    </row>
    <row r="3174" spans="1:12" ht="33" x14ac:dyDescent="0.2">
      <c r="A3174" s="113"/>
      <c r="B3174" s="113"/>
      <c r="C3174" s="113"/>
      <c r="D3174" s="8" t="s">
        <v>793</v>
      </c>
      <c r="E3174" s="85"/>
      <c r="F3174" s="79">
        <v>0</v>
      </c>
      <c r="G3174" s="78"/>
      <c r="H3174" s="79">
        <v>0</v>
      </c>
      <c r="I3174" s="137"/>
      <c r="J3174" s="138">
        <v>0</v>
      </c>
      <c r="K3174" s="122"/>
      <c r="L3174" s="122"/>
    </row>
    <row r="3175" spans="1:12" ht="33" x14ac:dyDescent="0.2">
      <c r="A3175" s="113"/>
      <c r="B3175" s="113"/>
      <c r="C3175" s="113"/>
      <c r="D3175" s="8" t="s">
        <v>2494</v>
      </c>
      <c r="E3175" s="85"/>
      <c r="F3175" s="79">
        <v>0</v>
      </c>
      <c r="G3175" s="78"/>
      <c r="H3175" s="79">
        <v>0</v>
      </c>
      <c r="I3175" s="137"/>
      <c r="J3175" s="138">
        <v>0</v>
      </c>
      <c r="K3175" s="122"/>
      <c r="L3175" s="122"/>
    </row>
    <row r="3176" spans="1:12" ht="24.75" x14ac:dyDescent="0.2">
      <c r="A3176" s="113"/>
      <c r="B3176" s="113"/>
      <c r="C3176" s="113"/>
      <c r="D3176" s="8" t="s">
        <v>2495</v>
      </c>
      <c r="E3176" s="85"/>
      <c r="F3176" s="79">
        <v>0</v>
      </c>
      <c r="G3176" s="78"/>
      <c r="H3176" s="79">
        <v>0</v>
      </c>
      <c r="I3176" s="137"/>
      <c r="J3176" s="138">
        <v>0</v>
      </c>
      <c r="K3176" s="122"/>
      <c r="L3176" s="122"/>
    </row>
    <row r="3177" spans="1:12" ht="24.75" x14ac:dyDescent="0.2">
      <c r="A3177" s="113"/>
      <c r="B3177" s="113"/>
      <c r="C3177" s="113"/>
      <c r="D3177" s="8" t="s">
        <v>99</v>
      </c>
      <c r="E3177" s="85"/>
      <c r="F3177" s="79">
        <v>0</v>
      </c>
      <c r="G3177" s="78"/>
      <c r="H3177" s="79">
        <v>0</v>
      </c>
      <c r="I3177" s="137"/>
      <c r="J3177" s="138">
        <v>0</v>
      </c>
      <c r="K3177" s="122"/>
      <c r="L3177" s="122"/>
    </row>
    <row r="3178" spans="1:12" ht="33" x14ac:dyDescent="0.2">
      <c r="A3178" s="114"/>
      <c r="B3178" s="114"/>
      <c r="C3178" s="114"/>
      <c r="D3178" s="8" t="s">
        <v>2496</v>
      </c>
      <c r="E3178" s="85"/>
      <c r="F3178" s="79">
        <v>0</v>
      </c>
      <c r="G3178" s="78"/>
      <c r="H3178" s="79">
        <v>0</v>
      </c>
      <c r="I3178" s="137"/>
      <c r="J3178" s="138">
        <v>0</v>
      </c>
      <c r="K3178" s="123"/>
      <c r="L3178" s="123"/>
    </row>
    <row r="3179" spans="1:12" ht="24" customHeight="1" x14ac:dyDescent="0.2">
      <c r="A3179" s="112">
        <v>16</v>
      </c>
      <c r="B3179" s="112" t="s">
        <v>2497</v>
      </c>
      <c r="C3179" s="112" t="s">
        <v>2498</v>
      </c>
      <c r="D3179" s="86" t="s">
        <v>15</v>
      </c>
      <c r="E3179" s="87"/>
      <c r="F3179" s="87"/>
      <c r="G3179" s="87"/>
      <c r="H3179" s="87"/>
      <c r="I3179" s="87"/>
      <c r="J3179" s="87"/>
      <c r="K3179" s="87"/>
      <c r="L3179" s="88"/>
    </row>
    <row r="3180" spans="1:12" ht="17.25" customHeight="1" x14ac:dyDescent="0.2">
      <c r="A3180" s="113"/>
      <c r="B3180" s="113"/>
      <c r="C3180" s="113"/>
      <c r="D3180" s="8" t="s">
        <v>2499</v>
      </c>
      <c r="E3180" s="7" t="s">
        <v>17</v>
      </c>
      <c r="F3180" s="9">
        <v>29110.065600000002</v>
      </c>
      <c r="G3180" s="9">
        <v>171024.42</v>
      </c>
      <c r="H3180" s="9">
        <f>MIN(F3180,G3180)</f>
        <v>29110.065600000002</v>
      </c>
      <c r="I3180" s="28" t="e">
        <f>AVERAGE(#REF!,H3180)</f>
        <v>#REF!</v>
      </c>
      <c r="J3180" s="57">
        <v>21424.8452</v>
      </c>
      <c r="K3180" s="49">
        <v>29110.065600000002</v>
      </c>
      <c r="L3180" s="49">
        <v>29110.065600000002</v>
      </c>
    </row>
    <row r="3181" spans="1:12" ht="24.75" x14ac:dyDescent="0.2">
      <c r="A3181" s="113"/>
      <c r="B3181" s="113"/>
      <c r="C3181" s="113"/>
      <c r="D3181" s="8" t="s">
        <v>2480</v>
      </c>
      <c r="E3181" s="7" t="s">
        <v>17</v>
      </c>
      <c r="F3181" s="9">
        <v>76500</v>
      </c>
      <c r="G3181" s="9">
        <v>69097.350000000006</v>
      </c>
      <c r="H3181" s="9">
        <f t="shared" ref="H3181:H3196" si="165">MIN(F3181,G3181)</f>
        <v>69097.350000000006</v>
      </c>
      <c r="I3181" s="28">
        <f>H3181</f>
        <v>69097.350000000006</v>
      </c>
      <c r="J3181" s="57">
        <v>0</v>
      </c>
      <c r="K3181" s="49">
        <v>69097.350000000006</v>
      </c>
      <c r="L3181" s="49">
        <v>69097.350000000006</v>
      </c>
    </row>
    <row r="3182" spans="1:12" ht="24.75" x14ac:dyDescent="0.2">
      <c r="A3182" s="113"/>
      <c r="B3182" s="113"/>
      <c r="C3182" s="113"/>
      <c r="D3182" s="8" t="s">
        <v>2500</v>
      </c>
      <c r="E3182" s="7" t="s">
        <v>17</v>
      </c>
      <c r="F3182" s="9">
        <v>41971.421856000001</v>
      </c>
      <c r="G3182" s="9">
        <v>282030</v>
      </c>
      <c r="H3182" s="9">
        <f t="shared" si="165"/>
        <v>41971.421856000001</v>
      </c>
      <c r="I3182" s="28" t="e">
        <f>AVERAGE(#REF!,H3182)</f>
        <v>#REF!</v>
      </c>
      <c r="J3182" s="57">
        <v>30890.731351999999</v>
      </c>
      <c r="K3182" s="49">
        <v>41971.421856000001</v>
      </c>
      <c r="L3182" s="49">
        <v>41971.421856000001</v>
      </c>
    </row>
    <row r="3183" spans="1:12" ht="24.75" x14ac:dyDescent="0.2">
      <c r="A3183" s="113"/>
      <c r="B3183" s="113"/>
      <c r="C3183" s="113"/>
      <c r="D3183" s="8" t="s">
        <v>2501</v>
      </c>
      <c r="E3183" s="7" t="s">
        <v>17</v>
      </c>
      <c r="F3183" s="9">
        <v>41971.421856000001</v>
      </c>
      <c r="G3183" s="9">
        <v>282030</v>
      </c>
      <c r="H3183" s="9">
        <f t="shared" si="165"/>
        <v>41971.421856000001</v>
      </c>
      <c r="I3183" s="28">
        <f>H3183</f>
        <v>41971.421856000001</v>
      </c>
      <c r="J3183" s="57">
        <v>0</v>
      </c>
      <c r="K3183" s="49">
        <v>41971.421856000001</v>
      </c>
      <c r="L3183" s="49">
        <v>41971.421856000001</v>
      </c>
    </row>
    <row r="3184" spans="1:12" ht="16.5" x14ac:dyDescent="0.2">
      <c r="A3184" s="113"/>
      <c r="B3184" s="113"/>
      <c r="C3184" s="113"/>
      <c r="D3184" s="8" t="s">
        <v>2502</v>
      </c>
      <c r="E3184" s="7" t="s">
        <v>17</v>
      </c>
      <c r="F3184" s="9">
        <v>341700</v>
      </c>
      <c r="G3184" s="9">
        <v>60690</v>
      </c>
      <c r="H3184" s="9">
        <f t="shared" si="165"/>
        <v>60690</v>
      </c>
      <c r="I3184" s="28">
        <f t="shared" ref="I3184:I3185" si="166">H3184</f>
        <v>60690</v>
      </c>
      <c r="J3184" s="57">
        <v>0</v>
      </c>
      <c r="K3184" s="49">
        <v>60690</v>
      </c>
      <c r="L3184" s="49">
        <v>60690</v>
      </c>
    </row>
    <row r="3185" spans="1:12" ht="33" x14ac:dyDescent="0.2">
      <c r="A3185" s="113"/>
      <c r="B3185" s="113"/>
      <c r="C3185" s="113"/>
      <c r="D3185" s="8" t="s">
        <v>2503</v>
      </c>
      <c r="E3185" s="7" t="s">
        <v>17</v>
      </c>
      <c r="F3185" s="9">
        <v>187680</v>
      </c>
      <c r="G3185" s="9">
        <v>81060.42</v>
      </c>
      <c r="H3185" s="9">
        <f t="shared" si="165"/>
        <v>81060.42</v>
      </c>
      <c r="I3185" s="28">
        <f t="shared" si="166"/>
        <v>81060.42</v>
      </c>
      <c r="J3185" s="57">
        <v>0</v>
      </c>
      <c r="K3185" s="49">
        <v>81060.42</v>
      </c>
      <c r="L3185" s="49">
        <v>81060.42</v>
      </c>
    </row>
    <row r="3186" spans="1:12" ht="24.75" x14ac:dyDescent="0.2">
      <c r="A3186" s="113"/>
      <c r="B3186" s="113"/>
      <c r="C3186" s="113"/>
      <c r="D3186" s="8" t="s">
        <v>2504</v>
      </c>
      <c r="E3186" s="7" t="s">
        <v>17</v>
      </c>
      <c r="F3186" s="9">
        <v>147900</v>
      </c>
      <c r="G3186" s="9">
        <v>45360.42</v>
      </c>
      <c r="H3186" s="9">
        <f t="shared" si="165"/>
        <v>45360.42</v>
      </c>
      <c r="I3186" s="28">
        <f>H3186</f>
        <v>45360.42</v>
      </c>
      <c r="J3186" s="57">
        <v>0</v>
      </c>
      <c r="K3186" s="49">
        <v>45360.42</v>
      </c>
      <c r="L3186" s="49">
        <v>45360.42</v>
      </c>
    </row>
    <row r="3187" spans="1:12" ht="24.75" x14ac:dyDescent="0.2">
      <c r="A3187" s="113"/>
      <c r="B3187" s="113"/>
      <c r="C3187" s="113"/>
      <c r="D3187" s="8" t="s">
        <v>2484</v>
      </c>
      <c r="E3187" s="7" t="s">
        <v>17</v>
      </c>
      <c r="F3187" s="9">
        <v>75548.559340799999</v>
      </c>
      <c r="G3187" s="9">
        <v>44883.824999999997</v>
      </c>
      <c r="H3187" s="9">
        <f t="shared" si="165"/>
        <v>44883.824999999997</v>
      </c>
      <c r="I3187" s="28" t="e">
        <f>AVERAGE(#REF!,H3187)</f>
        <v>#REF!</v>
      </c>
      <c r="J3187" s="57">
        <v>55603.316433599997</v>
      </c>
      <c r="K3187" s="49">
        <v>44883.824999999997</v>
      </c>
      <c r="L3187" s="49">
        <v>44883.824999999997</v>
      </c>
    </row>
    <row r="3188" spans="1:12" ht="33" x14ac:dyDescent="0.2">
      <c r="A3188" s="113"/>
      <c r="B3188" s="113"/>
      <c r="C3188" s="113"/>
      <c r="D3188" s="8" t="s">
        <v>2505</v>
      </c>
      <c r="E3188" s="7" t="s">
        <v>17</v>
      </c>
      <c r="F3188" s="9">
        <v>494700</v>
      </c>
      <c r="G3188" s="9">
        <v>62912.324999999997</v>
      </c>
      <c r="H3188" s="9">
        <f t="shared" si="165"/>
        <v>62912.324999999997</v>
      </c>
      <c r="I3188" s="28" t="e">
        <f>AVERAGE(#REF!,H3188)</f>
        <v>#REF!</v>
      </c>
      <c r="J3188" s="57">
        <v>43823.546999999999</v>
      </c>
      <c r="K3188" s="49">
        <v>62912.324999999997</v>
      </c>
      <c r="L3188" s="49">
        <v>62912.324999999997</v>
      </c>
    </row>
    <row r="3189" spans="1:12" ht="24.75" x14ac:dyDescent="0.2">
      <c r="A3189" s="113"/>
      <c r="B3189" s="113"/>
      <c r="C3189" s="113"/>
      <c r="D3189" s="8" t="s">
        <v>2506</v>
      </c>
      <c r="E3189" s="7" t="s">
        <v>17</v>
      </c>
      <c r="F3189" s="9">
        <v>28356</v>
      </c>
      <c r="G3189" s="9">
        <v>80542.77</v>
      </c>
      <c r="H3189" s="9">
        <f t="shared" si="165"/>
        <v>28356</v>
      </c>
      <c r="I3189" s="28">
        <f>H3189</f>
        <v>28356</v>
      </c>
      <c r="J3189" s="57">
        <v>0</v>
      </c>
      <c r="K3189" s="49">
        <v>28356</v>
      </c>
      <c r="L3189" s="49">
        <v>28356</v>
      </c>
    </row>
    <row r="3190" spans="1:12" ht="16.5" x14ac:dyDescent="0.2">
      <c r="A3190" s="113"/>
      <c r="B3190" s="113"/>
      <c r="C3190" s="113"/>
      <c r="D3190" s="8" t="s">
        <v>2485</v>
      </c>
      <c r="E3190" s="7" t="s">
        <v>17</v>
      </c>
      <c r="F3190" s="9">
        <v>25182.853113600002</v>
      </c>
      <c r="G3190" s="9">
        <v>44803.5</v>
      </c>
      <c r="H3190" s="9">
        <f t="shared" si="165"/>
        <v>25182.853113600002</v>
      </c>
      <c r="I3190" s="28" t="e">
        <f>AVERAGE(#REF!,H3190)</f>
        <v>#REF!</v>
      </c>
      <c r="J3190" s="57">
        <v>18534.438811200002</v>
      </c>
      <c r="K3190" s="49">
        <v>25182.853113600002</v>
      </c>
      <c r="L3190" s="49">
        <v>25182.853113600002</v>
      </c>
    </row>
    <row r="3191" spans="1:12" ht="24.75" x14ac:dyDescent="0.2">
      <c r="A3191" s="113"/>
      <c r="B3191" s="113"/>
      <c r="C3191" s="113"/>
      <c r="D3191" s="8" t="s">
        <v>2507</v>
      </c>
      <c r="E3191" s="7" t="s">
        <v>17</v>
      </c>
      <c r="F3191" s="9">
        <v>351900</v>
      </c>
      <c r="G3191" s="9">
        <v>62692.770000000004</v>
      </c>
      <c r="H3191" s="9">
        <f t="shared" si="165"/>
        <v>62692.770000000004</v>
      </c>
      <c r="I3191" s="28">
        <f>H3191</f>
        <v>62692.770000000004</v>
      </c>
      <c r="J3191" s="57">
        <v>0</v>
      </c>
      <c r="K3191" s="49">
        <v>62692.770000000004</v>
      </c>
      <c r="L3191" s="49">
        <v>62692.770000000004</v>
      </c>
    </row>
    <row r="3192" spans="1:12" ht="49.5" x14ac:dyDescent="0.2">
      <c r="A3192" s="113"/>
      <c r="B3192" s="113"/>
      <c r="C3192" s="113"/>
      <c r="D3192" s="8" t="s">
        <v>2508</v>
      </c>
      <c r="E3192" s="7" t="s">
        <v>17</v>
      </c>
      <c r="F3192" s="9">
        <v>1383120</v>
      </c>
      <c r="G3192" s="9">
        <v>56298.9</v>
      </c>
      <c r="H3192" s="9">
        <f t="shared" si="165"/>
        <v>56298.9</v>
      </c>
      <c r="I3192" s="28">
        <f t="shared" ref="I3192:I3196" si="167">H3192</f>
        <v>56298.9</v>
      </c>
      <c r="J3192" s="57">
        <v>0</v>
      </c>
      <c r="K3192" s="49">
        <v>56298.9</v>
      </c>
      <c r="L3192" s="49">
        <v>56298.9</v>
      </c>
    </row>
    <row r="3193" spans="1:12" ht="16.5" x14ac:dyDescent="0.2">
      <c r="A3193" s="113"/>
      <c r="B3193" s="113"/>
      <c r="C3193" s="113"/>
      <c r="D3193" s="8" t="s">
        <v>2105</v>
      </c>
      <c r="E3193" s="7" t="s">
        <v>17</v>
      </c>
      <c r="F3193" s="9">
        <v>99960</v>
      </c>
      <c r="G3193" s="9">
        <v>80503.5</v>
      </c>
      <c r="H3193" s="9">
        <f t="shared" si="165"/>
        <v>80503.5</v>
      </c>
      <c r="I3193" s="28">
        <f t="shared" si="167"/>
        <v>80503.5</v>
      </c>
      <c r="J3193" s="57">
        <v>0</v>
      </c>
      <c r="K3193" s="49">
        <v>80503.5</v>
      </c>
      <c r="L3193" s="49">
        <v>80503.5</v>
      </c>
    </row>
    <row r="3194" spans="1:12" ht="24.75" x14ac:dyDescent="0.2">
      <c r="A3194" s="113"/>
      <c r="B3194" s="113"/>
      <c r="C3194" s="113"/>
      <c r="D3194" s="8" t="s">
        <v>2509</v>
      </c>
      <c r="E3194" s="7" t="s">
        <v>17</v>
      </c>
      <c r="F3194" s="9">
        <v>117300</v>
      </c>
      <c r="G3194" s="9">
        <v>63228.270000000004</v>
      </c>
      <c r="H3194" s="9">
        <f t="shared" si="165"/>
        <v>63228.270000000004</v>
      </c>
      <c r="I3194" s="28">
        <f t="shared" si="167"/>
        <v>63228.270000000004</v>
      </c>
      <c r="J3194" s="57">
        <v>0</v>
      </c>
      <c r="K3194" s="49">
        <v>63228.270000000004</v>
      </c>
      <c r="L3194" s="49">
        <v>63228.270000000004</v>
      </c>
    </row>
    <row r="3195" spans="1:12" ht="24.75" x14ac:dyDescent="0.2">
      <c r="A3195" s="113"/>
      <c r="B3195" s="113"/>
      <c r="C3195" s="113"/>
      <c r="D3195" s="8" t="s">
        <v>2510</v>
      </c>
      <c r="E3195" s="7" t="s">
        <v>17</v>
      </c>
      <c r="F3195" s="9">
        <v>86700</v>
      </c>
      <c r="G3195" s="9">
        <v>18303.39</v>
      </c>
      <c r="H3195" s="9">
        <f t="shared" si="165"/>
        <v>18303.39</v>
      </c>
      <c r="I3195" s="28">
        <f t="shared" si="167"/>
        <v>18303.39</v>
      </c>
      <c r="J3195" s="57">
        <v>0</v>
      </c>
      <c r="K3195" s="49">
        <v>18303.39</v>
      </c>
      <c r="L3195" s="49">
        <v>18303.39</v>
      </c>
    </row>
    <row r="3196" spans="1:12" ht="16.5" x14ac:dyDescent="0.2">
      <c r="A3196" s="113"/>
      <c r="B3196" s="113"/>
      <c r="C3196" s="113"/>
      <c r="D3196" s="8" t="s">
        <v>2511</v>
      </c>
      <c r="E3196" s="7" t="s">
        <v>17</v>
      </c>
      <c r="F3196" s="9">
        <v>406651.56</v>
      </c>
      <c r="G3196" s="9">
        <v>116242.77</v>
      </c>
      <c r="H3196" s="9">
        <f t="shared" si="165"/>
        <v>116242.77</v>
      </c>
      <c r="I3196" s="28">
        <f t="shared" si="167"/>
        <v>116242.77</v>
      </c>
      <c r="J3196" s="57">
        <v>0</v>
      </c>
      <c r="K3196" s="49">
        <v>116242.77</v>
      </c>
      <c r="L3196" s="49">
        <v>116242.77</v>
      </c>
    </row>
    <row r="3197" spans="1:12" ht="16.5" customHeight="1" x14ac:dyDescent="0.2">
      <c r="A3197" s="113"/>
      <c r="B3197" s="113"/>
      <c r="C3197" s="113"/>
      <c r="D3197" s="86" t="s">
        <v>81</v>
      </c>
      <c r="E3197" s="87"/>
      <c r="F3197" s="87"/>
      <c r="G3197" s="87"/>
      <c r="H3197" s="87"/>
      <c r="I3197" s="87"/>
      <c r="J3197" s="87"/>
      <c r="K3197" s="87"/>
      <c r="L3197" s="88"/>
    </row>
    <row r="3198" spans="1:12" ht="24.75" x14ac:dyDescent="0.2">
      <c r="A3198" s="113"/>
      <c r="B3198" s="113"/>
      <c r="C3198" s="113"/>
      <c r="D3198" s="8" t="s">
        <v>2490</v>
      </c>
      <c r="E3198" s="77" t="s">
        <v>82</v>
      </c>
      <c r="F3198" s="79">
        <v>39175.532373600006</v>
      </c>
      <c r="G3198" s="78">
        <v>180617.01</v>
      </c>
      <c r="H3198" s="79">
        <f>MIN(F3198,G3198)</f>
        <v>39175.532373600006</v>
      </c>
      <c r="I3198" s="136" t="e">
        <f>AVERAGE(#REF!,H3198)</f>
        <v>#REF!</v>
      </c>
      <c r="J3198" s="138">
        <v>28833.133999999998</v>
      </c>
      <c r="K3198" s="121">
        <v>39175.532373600006</v>
      </c>
      <c r="L3198" s="121">
        <v>39175.532373600006</v>
      </c>
    </row>
    <row r="3199" spans="1:12" ht="41.25" x14ac:dyDescent="0.2">
      <c r="A3199" s="113"/>
      <c r="B3199" s="113"/>
      <c r="C3199" s="113"/>
      <c r="D3199" s="8" t="s">
        <v>2491</v>
      </c>
      <c r="E3199" s="77"/>
      <c r="F3199" s="79">
        <v>0</v>
      </c>
      <c r="G3199" s="78"/>
      <c r="H3199" s="79">
        <v>0</v>
      </c>
      <c r="I3199" s="137"/>
      <c r="J3199" s="138">
        <v>0</v>
      </c>
      <c r="K3199" s="122"/>
      <c r="L3199" s="122"/>
    </row>
    <row r="3200" spans="1:12" ht="16.5" x14ac:dyDescent="0.2">
      <c r="A3200" s="113"/>
      <c r="B3200" s="113"/>
      <c r="C3200" s="113"/>
      <c r="D3200" s="8" t="s">
        <v>2492</v>
      </c>
      <c r="E3200" s="77"/>
      <c r="F3200" s="79">
        <v>0</v>
      </c>
      <c r="G3200" s="78"/>
      <c r="H3200" s="79">
        <v>0</v>
      </c>
      <c r="I3200" s="137"/>
      <c r="J3200" s="138">
        <v>0</v>
      </c>
      <c r="K3200" s="122"/>
      <c r="L3200" s="122"/>
    </row>
    <row r="3201" spans="1:12" ht="33" x14ac:dyDescent="0.2">
      <c r="A3201" s="113"/>
      <c r="B3201" s="113"/>
      <c r="C3201" s="113"/>
      <c r="D3201" s="8" t="s">
        <v>2512</v>
      </c>
      <c r="E3201" s="77"/>
      <c r="F3201" s="79">
        <v>0</v>
      </c>
      <c r="G3201" s="78"/>
      <c r="H3201" s="79">
        <v>0</v>
      </c>
      <c r="I3201" s="137"/>
      <c r="J3201" s="138">
        <v>0</v>
      </c>
      <c r="K3201" s="122"/>
      <c r="L3201" s="122"/>
    </row>
    <row r="3202" spans="1:12" ht="16.5" x14ac:dyDescent="0.2">
      <c r="A3202" s="113"/>
      <c r="B3202" s="113"/>
      <c r="C3202" s="113"/>
      <c r="D3202" s="8" t="s">
        <v>2513</v>
      </c>
      <c r="E3202" s="77"/>
      <c r="F3202" s="79">
        <v>0</v>
      </c>
      <c r="G3202" s="78"/>
      <c r="H3202" s="79">
        <v>0</v>
      </c>
      <c r="I3202" s="137"/>
      <c r="J3202" s="138">
        <v>0</v>
      </c>
      <c r="K3202" s="122"/>
      <c r="L3202" s="122"/>
    </row>
    <row r="3203" spans="1:12" ht="33" x14ac:dyDescent="0.2">
      <c r="A3203" s="113"/>
      <c r="B3203" s="113"/>
      <c r="C3203" s="113"/>
      <c r="D3203" s="8" t="s">
        <v>2494</v>
      </c>
      <c r="E3203" s="77"/>
      <c r="F3203" s="79">
        <v>0</v>
      </c>
      <c r="G3203" s="78"/>
      <c r="H3203" s="79">
        <v>0</v>
      </c>
      <c r="I3203" s="137"/>
      <c r="J3203" s="138">
        <v>0</v>
      </c>
      <c r="K3203" s="122"/>
      <c r="L3203" s="122"/>
    </row>
    <row r="3204" spans="1:12" ht="24.75" x14ac:dyDescent="0.2">
      <c r="A3204" s="113"/>
      <c r="B3204" s="113"/>
      <c r="C3204" s="113"/>
      <c r="D3204" s="8" t="s">
        <v>2495</v>
      </c>
      <c r="E3204" s="77"/>
      <c r="F3204" s="79">
        <v>0</v>
      </c>
      <c r="G3204" s="78"/>
      <c r="H3204" s="79">
        <v>0</v>
      </c>
      <c r="I3204" s="137"/>
      <c r="J3204" s="138">
        <v>0</v>
      </c>
      <c r="K3204" s="122"/>
      <c r="L3204" s="122"/>
    </row>
    <row r="3205" spans="1:12" ht="24.75" x14ac:dyDescent="0.2">
      <c r="A3205" s="113"/>
      <c r="B3205" s="113"/>
      <c r="C3205" s="113"/>
      <c r="D3205" s="8" t="s">
        <v>99</v>
      </c>
      <c r="E3205" s="77"/>
      <c r="F3205" s="79">
        <v>0</v>
      </c>
      <c r="G3205" s="78"/>
      <c r="H3205" s="79">
        <v>0</v>
      </c>
      <c r="I3205" s="137"/>
      <c r="J3205" s="138">
        <v>0</v>
      </c>
      <c r="K3205" s="122"/>
      <c r="L3205" s="122"/>
    </row>
    <row r="3206" spans="1:12" ht="24.75" x14ac:dyDescent="0.2">
      <c r="A3206" s="114"/>
      <c r="B3206" s="114"/>
      <c r="C3206" s="114"/>
      <c r="D3206" s="8" t="s">
        <v>2514</v>
      </c>
      <c r="E3206" s="77"/>
      <c r="F3206" s="79">
        <v>0</v>
      </c>
      <c r="G3206" s="78"/>
      <c r="H3206" s="79">
        <v>0</v>
      </c>
      <c r="I3206" s="137"/>
      <c r="J3206" s="138">
        <v>0</v>
      </c>
      <c r="K3206" s="123"/>
      <c r="L3206" s="123"/>
    </row>
    <row r="3207" spans="1:12" ht="16.5" customHeight="1" x14ac:dyDescent="0.2">
      <c r="A3207" s="112">
        <v>17</v>
      </c>
      <c r="B3207" s="112" t="s">
        <v>2515</v>
      </c>
      <c r="C3207" s="112" t="s">
        <v>2516</v>
      </c>
      <c r="D3207" s="86" t="s">
        <v>15</v>
      </c>
      <c r="E3207" s="87"/>
      <c r="F3207" s="87"/>
      <c r="G3207" s="87"/>
      <c r="H3207" s="87"/>
      <c r="I3207" s="87"/>
      <c r="J3207" s="87"/>
      <c r="K3207" s="87"/>
      <c r="L3207" s="88"/>
    </row>
    <row r="3208" spans="1:12" ht="41.25" x14ac:dyDescent="0.2">
      <c r="A3208" s="113"/>
      <c r="B3208" s="113"/>
      <c r="C3208" s="113"/>
      <c r="D3208" s="8" t="s">
        <v>2517</v>
      </c>
      <c r="E3208" s="7" t="s">
        <v>17</v>
      </c>
      <c r="F3208" s="9">
        <v>1377000</v>
      </c>
      <c r="G3208" s="9">
        <v>2856000</v>
      </c>
      <c r="H3208" s="9">
        <f>MIN(F3208,G3208)</f>
        <v>1377000</v>
      </c>
      <c r="I3208" s="28">
        <f>H3208</f>
        <v>1377000</v>
      </c>
      <c r="J3208" s="57">
        <v>0</v>
      </c>
      <c r="K3208" s="49">
        <v>1377000</v>
      </c>
      <c r="L3208" s="49">
        <v>1377000</v>
      </c>
    </row>
    <row r="3209" spans="1:12" ht="33" x14ac:dyDescent="0.2">
      <c r="A3209" s="113"/>
      <c r="B3209" s="113"/>
      <c r="C3209" s="113"/>
      <c r="D3209" s="8" t="s">
        <v>2518</v>
      </c>
      <c r="E3209" s="7" t="s">
        <v>17</v>
      </c>
      <c r="F3209" s="9">
        <v>147900</v>
      </c>
      <c r="G3209" s="9">
        <v>285600</v>
      </c>
      <c r="H3209" s="9">
        <f t="shared" ref="H3209:H3231" si="168">MIN(F3209,G3209)</f>
        <v>147900</v>
      </c>
      <c r="I3209" s="28">
        <f t="shared" ref="I3209:I3231" si="169">H3209</f>
        <v>147900</v>
      </c>
      <c r="J3209" s="57">
        <v>0</v>
      </c>
      <c r="K3209" s="49">
        <v>147900</v>
      </c>
      <c r="L3209" s="49">
        <v>147900</v>
      </c>
    </row>
    <row r="3210" spans="1:12" ht="41.25" x14ac:dyDescent="0.2">
      <c r="A3210" s="113"/>
      <c r="B3210" s="113"/>
      <c r="C3210" s="113"/>
      <c r="D3210" s="8" t="s">
        <v>2519</v>
      </c>
      <c r="E3210" s="7" t="s">
        <v>17</v>
      </c>
      <c r="F3210" s="9">
        <v>474300</v>
      </c>
      <c r="G3210" s="9">
        <v>642600</v>
      </c>
      <c r="H3210" s="9">
        <f t="shared" si="168"/>
        <v>474300</v>
      </c>
      <c r="I3210" s="28">
        <f t="shared" si="169"/>
        <v>474300</v>
      </c>
      <c r="J3210" s="57">
        <v>0</v>
      </c>
      <c r="K3210" s="49">
        <v>474300</v>
      </c>
      <c r="L3210" s="49">
        <v>474300</v>
      </c>
    </row>
    <row r="3211" spans="1:12" ht="33" x14ac:dyDescent="0.2">
      <c r="A3211" s="113"/>
      <c r="B3211" s="113"/>
      <c r="C3211" s="113"/>
      <c r="D3211" s="8" t="s">
        <v>2520</v>
      </c>
      <c r="E3211" s="7" t="s">
        <v>17</v>
      </c>
      <c r="F3211" s="9">
        <v>1377000</v>
      </c>
      <c r="G3211" s="9">
        <v>1856400</v>
      </c>
      <c r="H3211" s="9">
        <f t="shared" si="168"/>
        <v>1377000</v>
      </c>
      <c r="I3211" s="28">
        <f t="shared" si="169"/>
        <v>1377000</v>
      </c>
      <c r="J3211" s="57">
        <v>0</v>
      </c>
      <c r="K3211" s="49">
        <v>1377000</v>
      </c>
      <c r="L3211" s="49">
        <v>1377000</v>
      </c>
    </row>
    <row r="3212" spans="1:12" ht="49.5" x14ac:dyDescent="0.2">
      <c r="A3212" s="113"/>
      <c r="B3212" s="113"/>
      <c r="C3212" s="113"/>
      <c r="D3212" s="8" t="s">
        <v>2521</v>
      </c>
      <c r="E3212" s="7" t="s">
        <v>17</v>
      </c>
      <c r="F3212" s="9">
        <v>1377000</v>
      </c>
      <c r="G3212" s="9">
        <v>1713600</v>
      </c>
      <c r="H3212" s="9">
        <f t="shared" si="168"/>
        <v>1377000</v>
      </c>
      <c r="I3212" s="28">
        <f t="shared" si="169"/>
        <v>1377000</v>
      </c>
      <c r="J3212" s="57">
        <v>0</v>
      </c>
      <c r="K3212" s="49">
        <v>1377000</v>
      </c>
      <c r="L3212" s="49">
        <v>1377000</v>
      </c>
    </row>
    <row r="3213" spans="1:12" ht="49.5" x14ac:dyDescent="0.2">
      <c r="A3213" s="113"/>
      <c r="B3213" s="113"/>
      <c r="C3213" s="113"/>
      <c r="D3213" s="8" t="s">
        <v>2522</v>
      </c>
      <c r="E3213" s="7" t="s">
        <v>17</v>
      </c>
      <c r="F3213" s="9">
        <v>1377000</v>
      </c>
      <c r="G3213" s="9">
        <v>1713600</v>
      </c>
      <c r="H3213" s="9">
        <f t="shared" si="168"/>
        <v>1377000</v>
      </c>
      <c r="I3213" s="28">
        <f t="shared" si="169"/>
        <v>1377000</v>
      </c>
      <c r="J3213" s="57">
        <v>0</v>
      </c>
      <c r="K3213" s="49">
        <v>1377000</v>
      </c>
      <c r="L3213" s="49">
        <v>1377000</v>
      </c>
    </row>
    <row r="3214" spans="1:12" ht="24.75" x14ac:dyDescent="0.2">
      <c r="A3214" s="113"/>
      <c r="B3214" s="113"/>
      <c r="C3214" s="113"/>
      <c r="D3214" s="8" t="s">
        <v>2523</v>
      </c>
      <c r="E3214" s="7" t="s">
        <v>17</v>
      </c>
      <c r="F3214" s="9">
        <v>534480</v>
      </c>
      <c r="G3214" s="9">
        <v>428400</v>
      </c>
      <c r="H3214" s="9">
        <f t="shared" si="168"/>
        <v>428400</v>
      </c>
      <c r="I3214" s="28">
        <f t="shared" si="169"/>
        <v>428400</v>
      </c>
      <c r="J3214" s="57">
        <v>0</v>
      </c>
      <c r="K3214" s="49">
        <v>428400</v>
      </c>
      <c r="L3214" s="49">
        <v>428400</v>
      </c>
    </row>
    <row r="3215" spans="1:12" ht="41.25" x14ac:dyDescent="0.2">
      <c r="A3215" s="113"/>
      <c r="B3215" s="113"/>
      <c r="C3215" s="113"/>
      <c r="D3215" s="8" t="s">
        <v>2524</v>
      </c>
      <c r="E3215" s="7" t="s">
        <v>17</v>
      </c>
      <c r="F3215" s="9">
        <v>333540</v>
      </c>
      <c r="G3215" s="9">
        <v>428400</v>
      </c>
      <c r="H3215" s="9">
        <f t="shared" si="168"/>
        <v>333540</v>
      </c>
      <c r="I3215" s="28">
        <f t="shared" si="169"/>
        <v>333540</v>
      </c>
      <c r="J3215" s="57">
        <v>0</v>
      </c>
      <c r="K3215" s="49">
        <v>333540</v>
      </c>
      <c r="L3215" s="49">
        <v>333540</v>
      </c>
    </row>
    <row r="3216" spans="1:12" ht="41.25" x14ac:dyDescent="0.2">
      <c r="A3216" s="113"/>
      <c r="B3216" s="113"/>
      <c r="C3216" s="113"/>
      <c r="D3216" s="8" t="s">
        <v>2525</v>
      </c>
      <c r="E3216" s="7" t="s">
        <v>17</v>
      </c>
      <c r="F3216" s="9">
        <v>410611.20000000001</v>
      </c>
      <c r="G3216" s="9">
        <v>1142400</v>
      </c>
      <c r="H3216" s="9">
        <f t="shared" si="168"/>
        <v>410611.20000000001</v>
      </c>
      <c r="I3216" s="28">
        <f t="shared" si="169"/>
        <v>410611.20000000001</v>
      </c>
      <c r="J3216" s="57">
        <v>0</v>
      </c>
      <c r="K3216" s="49">
        <v>410611.20000000001</v>
      </c>
      <c r="L3216" s="49">
        <v>410611.20000000001</v>
      </c>
    </row>
    <row r="3217" spans="1:12" ht="57.75" x14ac:dyDescent="0.2">
      <c r="A3217" s="113"/>
      <c r="B3217" s="113"/>
      <c r="C3217" s="113"/>
      <c r="D3217" s="8" t="s">
        <v>2526</v>
      </c>
      <c r="E3217" s="7" t="s">
        <v>17</v>
      </c>
      <c r="F3217" s="9">
        <v>1722780</v>
      </c>
      <c r="G3217" s="9">
        <v>2427600</v>
      </c>
      <c r="H3217" s="9">
        <f t="shared" si="168"/>
        <v>1722780</v>
      </c>
      <c r="I3217" s="28">
        <f t="shared" si="169"/>
        <v>1722780</v>
      </c>
      <c r="J3217" s="57">
        <v>0</v>
      </c>
      <c r="K3217" s="49">
        <v>1722780</v>
      </c>
      <c r="L3217" s="49">
        <v>1722780</v>
      </c>
    </row>
    <row r="3218" spans="1:12" ht="33" x14ac:dyDescent="0.2">
      <c r="A3218" s="113"/>
      <c r="B3218" s="113"/>
      <c r="C3218" s="113"/>
      <c r="D3218" s="8" t="s">
        <v>2527</v>
      </c>
      <c r="E3218" s="7" t="s">
        <v>17</v>
      </c>
      <c r="F3218" s="9">
        <v>586092</v>
      </c>
      <c r="G3218" s="9">
        <v>785400</v>
      </c>
      <c r="H3218" s="9">
        <f t="shared" si="168"/>
        <v>586092</v>
      </c>
      <c r="I3218" s="28">
        <f t="shared" si="169"/>
        <v>586092</v>
      </c>
      <c r="J3218" s="57">
        <v>0</v>
      </c>
      <c r="K3218" s="49">
        <v>586092</v>
      </c>
      <c r="L3218" s="49">
        <v>586092</v>
      </c>
    </row>
    <row r="3219" spans="1:12" ht="24.75" x14ac:dyDescent="0.2">
      <c r="A3219" s="113"/>
      <c r="B3219" s="113"/>
      <c r="C3219" s="113"/>
      <c r="D3219" s="8" t="s">
        <v>2528</v>
      </c>
      <c r="E3219" s="7" t="s">
        <v>17</v>
      </c>
      <c r="F3219" s="9">
        <v>472749.6</v>
      </c>
      <c r="G3219" s="9">
        <v>928200</v>
      </c>
      <c r="H3219" s="9">
        <f t="shared" si="168"/>
        <v>472749.6</v>
      </c>
      <c r="I3219" s="28">
        <f t="shared" si="169"/>
        <v>472749.6</v>
      </c>
      <c r="J3219" s="57">
        <v>0</v>
      </c>
      <c r="K3219" s="49">
        <v>472749.6</v>
      </c>
      <c r="L3219" s="49">
        <v>472749.6</v>
      </c>
    </row>
    <row r="3220" spans="1:12" ht="49.5" x14ac:dyDescent="0.2">
      <c r="A3220" s="113"/>
      <c r="B3220" s="113"/>
      <c r="C3220" s="113"/>
      <c r="D3220" s="8" t="s">
        <v>2529</v>
      </c>
      <c r="E3220" s="7" t="s">
        <v>17</v>
      </c>
      <c r="F3220" s="9">
        <v>805330.8</v>
      </c>
      <c r="G3220" s="9">
        <v>1142400</v>
      </c>
      <c r="H3220" s="9">
        <f t="shared" si="168"/>
        <v>805330.8</v>
      </c>
      <c r="I3220" s="28">
        <f t="shared" si="169"/>
        <v>805330.8</v>
      </c>
      <c r="J3220" s="57">
        <v>0</v>
      </c>
      <c r="K3220" s="49">
        <v>805330.8</v>
      </c>
      <c r="L3220" s="49">
        <v>805330.8</v>
      </c>
    </row>
    <row r="3221" spans="1:12" ht="49.5" x14ac:dyDescent="0.2">
      <c r="A3221" s="113"/>
      <c r="B3221" s="113"/>
      <c r="C3221" s="113"/>
      <c r="D3221" s="8" t="s">
        <v>2530</v>
      </c>
      <c r="E3221" s="7" t="s">
        <v>17</v>
      </c>
      <c r="F3221" s="9">
        <v>805330.8</v>
      </c>
      <c r="G3221" s="9">
        <v>1142400</v>
      </c>
      <c r="H3221" s="9">
        <f t="shared" si="168"/>
        <v>805330.8</v>
      </c>
      <c r="I3221" s="28">
        <f t="shared" si="169"/>
        <v>805330.8</v>
      </c>
      <c r="J3221" s="57">
        <v>0</v>
      </c>
      <c r="K3221" s="49">
        <v>805330.8</v>
      </c>
      <c r="L3221" s="49">
        <v>805330.8</v>
      </c>
    </row>
    <row r="3222" spans="1:12" ht="33" x14ac:dyDescent="0.2">
      <c r="A3222" s="113"/>
      <c r="B3222" s="113"/>
      <c r="C3222" s="113"/>
      <c r="D3222" s="8" t="s">
        <v>2531</v>
      </c>
      <c r="E3222" s="7" t="s">
        <v>17</v>
      </c>
      <c r="F3222" s="9">
        <v>333540</v>
      </c>
      <c r="G3222" s="9">
        <v>399840</v>
      </c>
      <c r="H3222" s="9">
        <f t="shared" si="168"/>
        <v>333540</v>
      </c>
      <c r="I3222" s="28">
        <f t="shared" si="169"/>
        <v>333540</v>
      </c>
      <c r="J3222" s="57">
        <v>0</v>
      </c>
      <c r="K3222" s="49">
        <v>333540</v>
      </c>
      <c r="L3222" s="49">
        <v>333540</v>
      </c>
    </row>
    <row r="3223" spans="1:12" ht="33" x14ac:dyDescent="0.2">
      <c r="A3223" s="113"/>
      <c r="B3223" s="113"/>
      <c r="C3223" s="113"/>
      <c r="D3223" s="8" t="s">
        <v>2532</v>
      </c>
      <c r="E3223" s="7" t="s">
        <v>17</v>
      </c>
      <c r="F3223" s="9">
        <v>1377000</v>
      </c>
      <c r="G3223" s="9">
        <v>1999200</v>
      </c>
      <c r="H3223" s="9">
        <f t="shared" si="168"/>
        <v>1377000</v>
      </c>
      <c r="I3223" s="28">
        <f t="shared" si="169"/>
        <v>1377000</v>
      </c>
      <c r="J3223" s="57">
        <v>0</v>
      </c>
      <c r="K3223" s="49">
        <v>1377000</v>
      </c>
      <c r="L3223" s="49">
        <v>1377000</v>
      </c>
    </row>
    <row r="3224" spans="1:12" ht="49.5" x14ac:dyDescent="0.2">
      <c r="A3224" s="113"/>
      <c r="B3224" s="113"/>
      <c r="C3224" s="113"/>
      <c r="D3224" s="8" t="s">
        <v>2533</v>
      </c>
      <c r="E3224" s="7" t="s">
        <v>17</v>
      </c>
      <c r="F3224" s="9">
        <v>1722780</v>
      </c>
      <c r="G3224" s="9">
        <v>1713600</v>
      </c>
      <c r="H3224" s="9">
        <f t="shared" si="168"/>
        <v>1713600</v>
      </c>
      <c r="I3224" s="28">
        <f t="shared" si="169"/>
        <v>1713600</v>
      </c>
      <c r="J3224" s="57">
        <v>0</v>
      </c>
      <c r="K3224" s="49">
        <v>1713600</v>
      </c>
      <c r="L3224" s="49">
        <v>1713600</v>
      </c>
    </row>
    <row r="3225" spans="1:12" ht="41.25" x14ac:dyDescent="0.2">
      <c r="A3225" s="113"/>
      <c r="B3225" s="113"/>
      <c r="C3225" s="113"/>
      <c r="D3225" s="8" t="s">
        <v>2534</v>
      </c>
      <c r="E3225" s="7" t="s">
        <v>17</v>
      </c>
      <c r="F3225" s="9">
        <v>219300</v>
      </c>
      <c r="G3225" s="9">
        <v>357000</v>
      </c>
      <c r="H3225" s="9">
        <f t="shared" si="168"/>
        <v>219300</v>
      </c>
      <c r="I3225" s="28">
        <f t="shared" si="169"/>
        <v>219300</v>
      </c>
      <c r="J3225" s="57">
        <v>0</v>
      </c>
      <c r="K3225" s="49">
        <v>219300</v>
      </c>
      <c r="L3225" s="49">
        <v>219300</v>
      </c>
    </row>
    <row r="3226" spans="1:12" ht="24.75" x14ac:dyDescent="0.2">
      <c r="A3226" s="113"/>
      <c r="B3226" s="113"/>
      <c r="C3226" s="113"/>
      <c r="D3226" s="8" t="s">
        <v>2535</v>
      </c>
      <c r="E3226" s="7" t="s">
        <v>17</v>
      </c>
      <c r="F3226" s="9">
        <v>201960</v>
      </c>
      <c r="G3226" s="9">
        <v>856800</v>
      </c>
      <c r="H3226" s="9">
        <f t="shared" si="168"/>
        <v>201960</v>
      </c>
      <c r="I3226" s="28">
        <f t="shared" si="169"/>
        <v>201960</v>
      </c>
      <c r="J3226" s="57">
        <v>0</v>
      </c>
      <c r="K3226" s="49">
        <v>201960</v>
      </c>
      <c r="L3226" s="49">
        <v>201960</v>
      </c>
    </row>
    <row r="3227" spans="1:12" ht="33" x14ac:dyDescent="0.2">
      <c r="A3227" s="113"/>
      <c r="B3227" s="113"/>
      <c r="C3227" s="113"/>
      <c r="D3227" s="8" t="s">
        <v>2536</v>
      </c>
      <c r="E3227" s="7" t="s">
        <v>17</v>
      </c>
      <c r="F3227" s="9">
        <v>109531.9145592</v>
      </c>
      <c r="G3227" s="9">
        <v>357000</v>
      </c>
      <c r="H3227" s="9">
        <f t="shared" si="168"/>
        <v>109531.9145592</v>
      </c>
      <c r="I3227" s="28">
        <f t="shared" si="169"/>
        <v>109531.9145592</v>
      </c>
      <c r="J3227" s="57">
        <v>0</v>
      </c>
      <c r="K3227" s="49">
        <v>109531.9145592</v>
      </c>
      <c r="L3227" s="49">
        <v>109531.9145592</v>
      </c>
    </row>
    <row r="3228" spans="1:12" ht="11.25" customHeight="1" x14ac:dyDescent="0.2">
      <c r="A3228" s="113"/>
      <c r="B3228" s="113"/>
      <c r="C3228" s="113"/>
      <c r="D3228" s="8" t="s">
        <v>2537</v>
      </c>
      <c r="E3228" s="7" t="s">
        <v>17</v>
      </c>
      <c r="F3228" s="9">
        <v>459000</v>
      </c>
      <c r="G3228" s="9">
        <v>1999200</v>
      </c>
      <c r="H3228" s="9">
        <f t="shared" si="168"/>
        <v>459000</v>
      </c>
      <c r="I3228" s="28">
        <f t="shared" si="169"/>
        <v>459000</v>
      </c>
      <c r="J3228" s="57">
        <v>0</v>
      </c>
      <c r="K3228" s="49">
        <v>459000</v>
      </c>
      <c r="L3228" s="49">
        <v>459000</v>
      </c>
    </row>
    <row r="3229" spans="1:12" ht="33" x14ac:dyDescent="0.2">
      <c r="A3229" s="113"/>
      <c r="B3229" s="113"/>
      <c r="C3229" s="113"/>
      <c r="D3229" s="8" t="s">
        <v>2538</v>
      </c>
      <c r="E3229" s="7" t="s">
        <v>17</v>
      </c>
      <c r="F3229" s="9">
        <v>474300</v>
      </c>
      <c r="G3229" s="9">
        <v>928200</v>
      </c>
      <c r="H3229" s="9">
        <f t="shared" si="168"/>
        <v>474300</v>
      </c>
      <c r="I3229" s="28">
        <f t="shared" si="169"/>
        <v>474300</v>
      </c>
      <c r="J3229" s="57">
        <v>0</v>
      </c>
      <c r="K3229" s="49">
        <v>474300</v>
      </c>
      <c r="L3229" s="49">
        <v>474300</v>
      </c>
    </row>
    <row r="3230" spans="1:12" ht="33" x14ac:dyDescent="0.2">
      <c r="A3230" s="113"/>
      <c r="B3230" s="113"/>
      <c r="C3230" s="113"/>
      <c r="D3230" s="8" t="s">
        <v>2539</v>
      </c>
      <c r="E3230" s="7" t="s">
        <v>17</v>
      </c>
      <c r="F3230" s="9">
        <v>600780</v>
      </c>
      <c r="G3230" s="9">
        <v>1428000</v>
      </c>
      <c r="H3230" s="9">
        <f t="shared" si="168"/>
        <v>600780</v>
      </c>
      <c r="I3230" s="28">
        <f t="shared" si="169"/>
        <v>600780</v>
      </c>
      <c r="J3230" s="57">
        <v>0</v>
      </c>
      <c r="K3230" s="49">
        <v>600780</v>
      </c>
      <c r="L3230" s="49">
        <v>600780</v>
      </c>
    </row>
    <row r="3231" spans="1:12" ht="57.75" x14ac:dyDescent="0.2">
      <c r="A3231" s="113"/>
      <c r="B3231" s="113"/>
      <c r="C3231" s="113"/>
      <c r="D3231" s="8" t="s">
        <v>2540</v>
      </c>
      <c r="E3231" s="7" t="s">
        <v>17</v>
      </c>
      <c r="F3231" s="9">
        <v>34680</v>
      </c>
      <c r="G3231" s="9">
        <v>214200</v>
      </c>
      <c r="H3231" s="9">
        <f t="shared" si="168"/>
        <v>34680</v>
      </c>
      <c r="I3231" s="28">
        <f t="shared" si="169"/>
        <v>34680</v>
      </c>
      <c r="J3231" s="57">
        <v>0</v>
      </c>
      <c r="K3231" s="49">
        <v>34680</v>
      </c>
      <c r="L3231" s="49">
        <v>34680</v>
      </c>
    </row>
    <row r="3232" spans="1:12" ht="16.5" customHeight="1" x14ac:dyDescent="0.2">
      <c r="A3232" s="113"/>
      <c r="B3232" s="113"/>
      <c r="C3232" s="113"/>
      <c r="D3232" s="86" t="s">
        <v>81</v>
      </c>
      <c r="E3232" s="87"/>
      <c r="F3232" s="87"/>
      <c r="G3232" s="87"/>
      <c r="H3232" s="87"/>
      <c r="I3232" s="87"/>
      <c r="J3232" s="87"/>
      <c r="K3232" s="87"/>
      <c r="L3232" s="88"/>
    </row>
    <row r="3233" spans="1:12" ht="24.75" x14ac:dyDescent="0.2">
      <c r="A3233" s="113"/>
      <c r="B3233" s="113"/>
      <c r="C3233" s="113"/>
      <c r="D3233" s="8" t="s">
        <v>2541</v>
      </c>
      <c r="E3233" s="77" t="s">
        <v>82</v>
      </c>
      <c r="F3233" s="79">
        <v>181560</v>
      </c>
      <c r="G3233" s="78">
        <v>394980.04</v>
      </c>
      <c r="H3233" s="79">
        <f>MIN(F3233,G3233)</f>
        <v>181560</v>
      </c>
      <c r="I3233" s="136">
        <f>H3233</f>
        <v>181560</v>
      </c>
      <c r="J3233" s="138">
        <v>0</v>
      </c>
      <c r="K3233" s="121">
        <v>181560</v>
      </c>
      <c r="L3233" s="121">
        <v>181560</v>
      </c>
    </row>
    <row r="3234" spans="1:12" ht="24.75" x14ac:dyDescent="0.2">
      <c r="A3234" s="113"/>
      <c r="B3234" s="113"/>
      <c r="C3234" s="113"/>
      <c r="D3234" s="8" t="s">
        <v>2542</v>
      </c>
      <c r="E3234" s="77"/>
      <c r="F3234" s="79">
        <v>0</v>
      </c>
      <c r="G3234" s="78"/>
      <c r="H3234" s="79">
        <v>0</v>
      </c>
      <c r="I3234" s="137"/>
      <c r="J3234" s="138">
        <v>0</v>
      </c>
      <c r="K3234" s="122"/>
      <c r="L3234" s="122"/>
    </row>
    <row r="3235" spans="1:12" ht="82.5" x14ac:dyDescent="0.2">
      <c r="A3235" s="113"/>
      <c r="B3235" s="113"/>
      <c r="C3235" s="113"/>
      <c r="D3235" s="8" t="s">
        <v>2543</v>
      </c>
      <c r="E3235" s="77"/>
      <c r="F3235" s="79">
        <v>0</v>
      </c>
      <c r="G3235" s="78"/>
      <c r="H3235" s="79">
        <v>0</v>
      </c>
      <c r="I3235" s="137"/>
      <c r="J3235" s="138">
        <v>0</v>
      </c>
      <c r="K3235" s="122"/>
      <c r="L3235" s="122"/>
    </row>
    <row r="3236" spans="1:12" ht="24.75" x14ac:dyDescent="0.2">
      <c r="A3236" s="113"/>
      <c r="B3236" s="113"/>
      <c r="C3236" s="113"/>
      <c r="D3236" s="8" t="s">
        <v>2544</v>
      </c>
      <c r="E3236" s="77"/>
      <c r="F3236" s="79">
        <v>0</v>
      </c>
      <c r="G3236" s="78"/>
      <c r="H3236" s="79">
        <v>0</v>
      </c>
      <c r="I3236" s="137"/>
      <c r="J3236" s="138">
        <v>0</v>
      </c>
      <c r="K3236" s="122"/>
      <c r="L3236" s="122"/>
    </row>
    <row r="3237" spans="1:12" ht="82.5" x14ac:dyDescent="0.2">
      <c r="A3237" s="113"/>
      <c r="B3237" s="113"/>
      <c r="C3237" s="113"/>
      <c r="D3237" s="8" t="s">
        <v>2545</v>
      </c>
      <c r="E3237" s="77"/>
      <c r="F3237" s="79">
        <v>0</v>
      </c>
      <c r="G3237" s="78"/>
      <c r="H3237" s="79">
        <v>0</v>
      </c>
      <c r="I3237" s="137"/>
      <c r="J3237" s="138">
        <v>0</v>
      </c>
      <c r="K3237" s="122"/>
      <c r="L3237" s="122"/>
    </row>
    <row r="3238" spans="1:12" ht="24.75" x14ac:dyDescent="0.2">
      <c r="A3238" s="113"/>
      <c r="B3238" s="113"/>
      <c r="C3238" s="113"/>
      <c r="D3238" s="8" t="s">
        <v>2546</v>
      </c>
      <c r="E3238" s="77"/>
      <c r="F3238" s="79">
        <v>0</v>
      </c>
      <c r="G3238" s="78"/>
      <c r="H3238" s="79">
        <v>0</v>
      </c>
      <c r="I3238" s="137"/>
      <c r="J3238" s="138">
        <v>0</v>
      </c>
      <c r="K3238" s="122"/>
      <c r="L3238" s="122"/>
    </row>
    <row r="3239" spans="1:12" ht="16.5" x14ac:dyDescent="0.2">
      <c r="A3239" s="113"/>
      <c r="B3239" s="113"/>
      <c r="C3239" s="113"/>
      <c r="D3239" s="8" t="s">
        <v>2547</v>
      </c>
      <c r="E3239" s="77"/>
      <c r="F3239" s="79">
        <v>0</v>
      </c>
      <c r="G3239" s="78"/>
      <c r="H3239" s="79">
        <v>0</v>
      </c>
      <c r="I3239" s="137"/>
      <c r="J3239" s="138"/>
      <c r="K3239" s="122"/>
      <c r="L3239" s="122"/>
    </row>
    <row r="3240" spans="1:12" ht="16.5" x14ac:dyDescent="0.2">
      <c r="A3240" s="113"/>
      <c r="B3240" s="113"/>
      <c r="C3240" s="113"/>
      <c r="D3240" s="8" t="s">
        <v>2548</v>
      </c>
      <c r="E3240" s="77"/>
      <c r="F3240" s="79">
        <v>0</v>
      </c>
      <c r="G3240" s="78"/>
      <c r="H3240" s="79">
        <v>0</v>
      </c>
      <c r="I3240" s="137"/>
      <c r="J3240" s="138">
        <v>0</v>
      </c>
      <c r="K3240" s="122"/>
      <c r="L3240" s="122"/>
    </row>
    <row r="3241" spans="1:12" ht="41.25" x14ac:dyDescent="0.2">
      <c r="A3241" s="113"/>
      <c r="B3241" s="113"/>
      <c r="C3241" s="113"/>
      <c r="D3241" s="8" t="s">
        <v>2549</v>
      </c>
      <c r="E3241" s="77"/>
      <c r="F3241" s="79">
        <v>0</v>
      </c>
      <c r="G3241" s="78"/>
      <c r="H3241" s="79">
        <v>0</v>
      </c>
      <c r="I3241" s="137"/>
      <c r="J3241" s="138">
        <v>0</v>
      </c>
      <c r="K3241" s="122"/>
      <c r="L3241" s="122"/>
    </row>
    <row r="3242" spans="1:12" ht="33" x14ac:dyDescent="0.2">
      <c r="A3242" s="113"/>
      <c r="B3242" s="113"/>
      <c r="C3242" s="113"/>
      <c r="D3242" s="8" t="s">
        <v>2550</v>
      </c>
      <c r="E3242" s="77"/>
      <c r="F3242" s="79">
        <v>0</v>
      </c>
      <c r="G3242" s="78"/>
      <c r="H3242" s="79">
        <v>0</v>
      </c>
      <c r="I3242" s="137"/>
      <c r="J3242" s="138">
        <v>0</v>
      </c>
      <c r="K3242" s="122"/>
      <c r="L3242" s="122"/>
    </row>
    <row r="3243" spans="1:12" ht="41.25" x14ac:dyDescent="0.2">
      <c r="A3243" s="113"/>
      <c r="B3243" s="113"/>
      <c r="C3243" s="113"/>
      <c r="D3243" s="8" t="s">
        <v>2551</v>
      </c>
      <c r="E3243" s="77"/>
      <c r="F3243" s="79">
        <v>0</v>
      </c>
      <c r="G3243" s="78"/>
      <c r="H3243" s="79">
        <v>0</v>
      </c>
      <c r="I3243" s="137"/>
      <c r="J3243" s="138">
        <v>0</v>
      </c>
      <c r="K3243" s="122"/>
      <c r="L3243" s="122"/>
    </row>
    <row r="3244" spans="1:12" ht="16.5" x14ac:dyDescent="0.2">
      <c r="A3244" s="113"/>
      <c r="B3244" s="113"/>
      <c r="C3244" s="113"/>
      <c r="D3244" s="8" t="s">
        <v>2552</v>
      </c>
      <c r="E3244" s="77"/>
      <c r="F3244" s="79">
        <v>0</v>
      </c>
      <c r="G3244" s="78"/>
      <c r="H3244" s="79">
        <v>0</v>
      </c>
      <c r="I3244" s="137"/>
      <c r="J3244" s="138">
        <v>0</v>
      </c>
      <c r="K3244" s="122"/>
      <c r="L3244" s="122"/>
    </row>
    <row r="3245" spans="1:12" ht="16.5" x14ac:dyDescent="0.2">
      <c r="A3245" s="113"/>
      <c r="B3245" s="113"/>
      <c r="C3245" s="113"/>
      <c r="D3245" s="8" t="s">
        <v>2553</v>
      </c>
      <c r="E3245" s="77"/>
      <c r="F3245" s="79">
        <v>0</v>
      </c>
      <c r="G3245" s="78"/>
      <c r="H3245" s="79">
        <v>0</v>
      </c>
      <c r="I3245" s="137"/>
      <c r="J3245" s="138">
        <v>0</v>
      </c>
      <c r="K3245" s="122"/>
      <c r="L3245" s="122"/>
    </row>
    <row r="3246" spans="1:12" ht="66" x14ac:dyDescent="0.2">
      <c r="A3246" s="114"/>
      <c r="B3246" s="114"/>
      <c r="C3246" s="114"/>
      <c r="D3246" s="8" t="s">
        <v>2554</v>
      </c>
      <c r="E3246" s="77"/>
      <c r="F3246" s="79">
        <v>0</v>
      </c>
      <c r="G3246" s="78"/>
      <c r="H3246" s="79">
        <v>0</v>
      </c>
      <c r="I3246" s="137"/>
      <c r="J3246" s="138">
        <v>0</v>
      </c>
      <c r="K3246" s="123"/>
      <c r="L3246" s="123"/>
    </row>
    <row r="3247" spans="1:12" ht="33" customHeight="1" x14ac:dyDescent="0.2">
      <c r="A3247" s="112">
        <v>18</v>
      </c>
      <c r="B3247" s="112" t="s">
        <v>2555</v>
      </c>
      <c r="C3247" s="112" t="s">
        <v>2556</v>
      </c>
      <c r="D3247" s="86" t="s">
        <v>15</v>
      </c>
      <c r="E3247" s="87"/>
      <c r="F3247" s="87"/>
      <c r="G3247" s="87"/>
      <c r="H3247" s="87"/>
      <c r="I3247" s="87"/>
      <c r="J3247" s="87"/>
      <c r="K3247" s="87"/>
      <c r="L3247" s="88"/>
    </row>
    <row r="3248" spans="1:12" ht="16.5" x14ac:dyDescent="0.2">
      <c r="A3248" s="113"/>
      <c r="B3248" s="113"/>
      <c r="C3248" s="113"/>
      <c r="D3248" s="8" t="s">
        <v>2557</v>
      </c>
      <c r="E3248" s="7" t="s">
        <v>17</v>
      </c>
      <c r="F3248" s="9">
        <v>181560</v>
      </c>
      <c r="G3248" s="9">
        <v>214200</v>
      </c>
      <c r="H3248" s="9">
        <f>MIN(F3248,G3248)</f>
        <v>181560</v>
      </c>
      <c r="I3248" s="28">
        <f>H3248</f>
        <v>181560</v>
      </c>
      <c r="J3248" s="57">
        <v>0</v>
      </c>
      <c r="K3248" s="49">
        <v>181560</v>
      </c>
      <c r="L3248" s="49">
        <v>181560</v>
      </c>
    </row>
    <row r="3249" spans="1:12" ht="24.75" x14ac:dyDescent="0.2">
      <c r="A3249" s="113"/>
      <c r="B3249" s="113"/>
      <c r="C3249" s="113"/>
      <c r="D3249" s="8" t="s">
        <v>2558</v>
      </c>
      <c r="E3249" s="7" t="s">
        <v>17</v>
      </c>
      <c r="F3249" s="9">
        <v>20146.811764800001</v>
      </c>
      <c r="G3249" s="9">
        <v>22021.188000000002</v>
      </c>
      <c r="H3249" s="9">
        <f t="shared" ref="H3249:H3251" si="170">MIN(F3249,G3249)</f>
        <v>20146.811764800001</v>
      </c>
      <c r="I3249" s="28">
        <f t="shared" ref="I3249:I3252" si="171">H3249</f>
        <v>20146.811764800001</v>
      </c>
      <c r="J3249" s="57">
        <v>0</v>
      </c>
      <c r="K3249" s="49">
        <v>20146.811764800001</v>
      </c>
      <c r="L3249" s="49">
        <v>20146.811764800001</v>
      </c>
    </row>
    <row r="3250" spans="1:12" ht="24.75" x14ac:dyDescent="0.2">
      <c r="A3250" s="113"/>
      <c r="B3250" s="113"/>
      <c r="C3250" s="113"/>
      <c r="D3250" s="8" t="s">
        <v>2559</v>
      </c>
      <c r="E3250" s="7" t="s">
        <v>17</v>
      </c>
      <c r="F3250" s="9">
        <v>15109.447231200002</v>
      </c>
      <c r="G3250" s="9">
        <v>22021.188000000002</v>
      </c>
      <c r="H3250" s="9">
        <f t="shared" si="170"/>
        <v>15109.447231200002</v>
      </c>
      <c r="I3250" s="28">
        <f t="shared" si="171"/>
        <v>15109.447231200002</v>
      </c>
      <c r="J3250" s="57">
        <v>0</v>
      </c>
      <c r="K3250" s="49">
        <v>15109.447231200002</v>
      </c>
      <c r="L3250" s="49">
        <v>15109.447231200002</v>
      </c>
    </row>
    <row r="3251" spans="1:12" ht="33" x14ac:dyDescent="0.2">
      <c r="A3251" s="113"/>
      <c r="B3251" s="113"/>
      <c r="C3251" s="113"/>
      <c r="D3251" s="8" t="s">
        <v>2560</v>
      </c>
      <c r="E3251" s="7" t="s">
        <v>17</v>
      </c>
      <c r="F3251" s="9">
        <v>25500</v>
      </c>
      <c r="G3251" s="9">
        <v>22021.188000000002</v>
      </c>
      <c r="H3251" s="9">
        <f t="shared" si="170"/>
        <v>22021.188000000002</v>
      </c>
      <c r="I3251" s="28">
        <f t="shared" si="171"/>
        <v>22021.188000000002</v>
      </c>
      <c r="J3251" s="57">
        <v>0</v>
      </c>
      <c r="K3251" s="49">
        <v>22021.188000000002</v>
      </c>
      <c r="L3251" s="49">
        <v>22021.188000000002</v>
      </c>
    </row>
    <row r="3252" spans="1:12" ht="24.75" x14ac:dyDescent="0.2">
      <c r="A3252" s="113"/>
      <c r="B3252" s="113"/>
      <c r="C3252" s="113"/>
      <c r="D3252" s="8" t="s">
        <v>2561</v>
      </c>
      <c r="E3252" s="7" t="s">
        <v>17</v>
      </c>
      <c r="F3252" s="9">
        <v>181560</v>
      </c>
      <c r="G3252" s="9">
        <v>464187.10800000001</v>
      </c>
      <c r="H3252" s="9">
        <f>MIN(F3252,G3252)</f>
        <v>181560</v>
      </c>
      <c r="I3252" s="28">
        <f t="shared" si="171"/>
        <v>181560</v>
      </c>
      <c r="J3252" s="57">
        <v>0</v>
      </c>
      <c r="K3252" s="49">
        <v>181560</v>
      </c>
      <c r="L3252" s="49">
        <v>181560</v>
      </c>
    </row>
    <row r="3253" spans="1:12" ht="16.5" customHeight="1" x14ac:dyDescent="0.2">
      <c r="A3253" s="113"/>
      <c r="B3253" s="113"/>
      <c r="C3253" s="113"/>
      <c r="D3253" s="86" t="s">
        <v>81</v>
      </c>
      <c r="E3253" s="87"/>
      <c r="F3253" s="87"/>
      <c r="G3253" s="87"/>
      <c r="H3253" s="87"/>
      <c r="I3253" s="87"/>
      <c r="J3253" s="87"/>
      <c r="K3253" s="87"/>
      <c r="L3253" s="88"/>
    </row>
    <row r="3254" spans="1:12" ht="24.75" x14ac:dyDescent="0.2">
      <c r="A3254" s="113"/>
      <c r="B3254" s="113"/>
      <c r="C3254" s="113"/>
      <c r="D3254" s="8" t="s">
        <v>1014</v>
      </c>
      <c r="E3254" s="77" t="s">
        <v>82</v>
      </c>
      <c r="F3254" s="79">
        <v>69360</v>
      </c>
      <c r="G3254" s="78">
        <v>129773.07</v>
      </c>
      <c r="H3254" s="79">
        <f>MIN(F3254,G3254)</f>
        <v>69360</v>
      </c>
      <c r="I3254" s="136">
        <f>H3254</f>
        <v>69360</v>
      </c>
      <c r="J3254" s="138">
        <v>0</v>
      </c>
      <c r="K3254" s="121">
        <v>69360</v>
      </c>
      <c r="L3254" s="121">
        <v>69360</v>
      </c>
    </row>
    <row r="3255" spans="1:12" ht="33" x14ac:dyDescent="0.2">
      <c r="A3255" s="113"/>
      <c r="B3255" s="113"/>
      <c r="C3255" s="113"/>
      <c r="D3255" s="8" t="s">
        <v>1715</v>
      </c>
      <c r="E3255" s="77"/>
      <c r="F3255" s="79"/>
      <c r="G3255" s="78"/>
      <c r="H3255" s="79"/>
      <c r="I3255" s="137"/>
      <c r="J3255" s="138">
        <v>0</v>
      </c>
      <c r="K3255" s="122"/>
      <c r="L3255" s="122"/>
    </row>
    <row r="3256" spans="1:12" ht="16.5" x14ac:dyDescent="0.2">
      <c r="A3256" s="113"/>
      <c r="B3256" s="113"/>
      <c r="C3256" s="113"/>
      <c r="D3256" s="8" t="s">
        <v>997</v>
      </c>
      <c r="E3256" s="77"/>
      <c r="F3256" s="79"/>
      <c r="G3256" s="78"/>
      <c r="H3256" s="79"/>
      <c r="I3256" s="137"/>
      <c r="J3256" s="138">
        <v>0</v>
      </c>
      <c r="K3256" s="122"/>
      <c r="L3256" s="122"/>
    </row>
    <row r="3257" spans="1:12" ht="16.5" x14ac:dyDescent="0.2">
      <c r="A3257" s="113"/>
      <c r="B3257" s="113"/>
      <c r="C3257" s="113"/>
      <c r="D3257" s="8" t="s">
        <v>468</v>
      </c>
      <c r="E3257" s="77"/>
      <c r="F3257" s="79"/>
      <c r="G3257" s="78"/>
      <c r="H3257" s="79"/>
      <c r="I3257" s="137"/>
      <c r="J3257" s="138">
        <v>0</v>
      </c>
      <c r="K3257" s="122"/>
      <c r="L3257" s="122"/>
    </row>
    <row r="3258" spans="1:12" ht="24.75" x14ac:dyDescent="0.2">
      <c r="A3258" s="113"/>
      <c r="B3258" s="113"/>
      <c r="C3258" s="113"/>
      <c r="D3258" s="8" t="s">
        <v>99</v>
      </c>
      <c r="E3258" s="77"/>
      <c r="F3258" s="79"/>
      <c r="G3258" s="78"/>
      <c r="H3258" s="79"/>
      <c r="I3258" s="137"/>
      <c r="J3258" s="138">
        <v>0</v>
      </c>
      <c r="K3258" s="122"/>
      <c r="L3258" s="122"/>
    </row>
    <row r="3259" spans="1:12" ht="24.75" x14ac:dyDescent="0.2">
      <c r="A3259" s="113"/>
      <c r="B3259" s="113"/>
      <c r="C3259" s="113"/>
      <c r="D3259" s="8" t="s">
        <v>2409</v>
      </c>
      <c r="E3259" s="77"/>
      <c r="F3259" s="79"/>
      <c r="G3259" s="78"/>
      <c r="H3259" s="79"/>
      <c r="I3259" s="137"/>
      <c r="J3259" s="138">
        <v>0</v>
      </c>
      <c r="K3259" s="122"/>
      <c r="L3259" s="122"/>
    </row>
    <row r="3260" spans="1:12" ht="24.75" x14ac:dyDescent="0.2">
      <c r="A3260" s="114"/>
      <c r="B3260" s="114"/>
      <c r="C3260" s="114"/>
      <c r="D3260" s="8" t="s">
        <v>2562</v>
      </c>
      <c r="E3260" s="77"/>
      <c r="F3260" s="79"/>
      <c r="G3260" s="78"/>
      <c r="H3260" s="79"/>
      <c r="I3260" s="137"/>
      <c r="J3260" s="138">
        <v>0</v>
      </c>
      <c r="K3260" s="123"/>
      <c r="L3260" s="123"/>
    </row>
    <row r="3261" spans="1:12" ht="16.5" customHeight="1" x14ac:dyDescent="0.2">
      <c r="A3261" s="112">
        <v>19</v>
      </c>
      <c r="B3261" s="112" t="s">
        <v>2563</v>
      </c>
      <c r="C3261" s="112" t="s">
        <v>2516</v>
      </c>
      <c r="D3261" s="86" t="s">
        <v>15</v>
      </c>
      <c r="E3261" s="87"/>
      <c r="F3261" s="87"/>
      <c r="G3261" s="87"/>
      <c r="H3261" s="87"/>
      <c r="I3261" s="87"/>
      <c r="J3261" s="87"/>
      <c r="K3261" s="87"/>
      <c r="L3261" s="88"/>
    </row>
    <row r="3262" spans="1:12" ht="33" x14ac:dyDescent="0.2">
      <c r="A3262" s="113"/>
      <c r="B3262" s="113"/>
      <c r="C3262" s="113"/>
      <c r="D3262" s="8" t="s">
        <v>2564</v>
      </c>
      <c r="E3262" s="7" t="s">
        <v>17</v>
      </c>
      <c r="F3262" s="9">
        <v>112470.708</v>
      </c>
      <c r="G3262" s="9">
        <v>464187.10800000001</v>
      </c>
      <c r="H3262" s="9">
        <f>MIN(F3262,G3262)</f>
        <v>112470.708</v>
      </c>
      <c r="I3262" s="28" t="e">
        <f>AVERAGE(#REF!,H3262)</f>
        <v>#REF!</v>
      </c>
      <c r="J3262" s="57">
        <v>82777.811000000002</v>
      </c>
      <c r="K3262" s="49">
        <v>112470.708</v>
      </c>
      <c r="L3262" s="49">
        <v>112470.708</v>
      </c>
    </row>
    <row r="3263" spans="1:12" ht="41.25" x14ac:dyDescent="0.2">
      <c r="A3263" s="113"/>
      <c r="B3263" s="113"/>
      <c r="C3263" s="113"/>
      <c r="D3263" s="8" t="s">
        <v>2565</v>
      </c>
      <c r="E3263" s="7" t="s">
        <v>17</v>
      </c>
      <c r="F3263" s="9">
        <v>158782.17599999998</v>
      </c>
      <c r="G3263" s="9">
        <v>167007.45600000001</v>
      </c>
      <c r="H3263" s="9">
        <f t="shared" ref="H3263:H3265" si="172">MIN(F3263,G3263)</f>
        <v>158782.17599999998</v>
      </c>
      <c r="I3263" s="28" t="e">
        <f>AVERAGE(#REF!,H3263)</f>
        <v>#REF!</v>
      </c>
      <c r="J3263" s="57">
        <v>116862.792</v>
      </c>
      <c r="K3263" s="49">
        <v>158782.17599999998</v>
      </c>
      <c r="L3263" s="49">
        <v>158782.17599999998</v>
      </c>
    </row>
    <row r="3264" spans="1:12" ht="33" x14ac:dyDescent="0.2">
      <c r="A3264" s="113"/>
      <c r="B3264" s="113"/>
      <c r="C3264" s="113"/>
      <c r="D3264" s="8" t="s">
        <v>2566</v>
      </c>
      <c r="E3264" s="7" t="s">
        <v>17</v>
      </c>
      <c r="F3264" s="9">
        <v>132318.48000000001</v>
      </c>
      <c r="G3264" s="9">
        <v>93408.335999999996</v>
      </c>
      <c r="H3264" s="9">
        <f t="shared" si="172"/>
        <v>93408.335999999996</v>
      </c>
      <c r="I3264" s="28" t="e">
        <f>AVERAGE(#REF!,H3264)</f>
        <v>#REF!</v>
      </c>
      <c r="J3264" s="57">
        <v>97385.66</v>
      </c>
      <c r="K3264" s="49">
        <v>93408.335999999996</v>
      </c>
      <c r="L3264" s="49">
        <v>93408.335999999996</v>
      </c>
    </row>
    <row r="3265" spans="1:12" ht="41.25" x14ac:dyDescent="0.2">
      <c r="A3265" s="113"/>
      <c r="B3265" s="113"/>
      <c r="C3265" s="113"/>
      <c r="D3265" s="8" t="s">
        <v>2567</v>
      </c>
      <c r="E3265" s="7" t="s">
        <v>17</v>
      </c>
      <c r="F3265" s="9">
        <v>104743.308768</v>
      </c>
      <c r="G3265" s="9">
        <v>181664.448</v>
      </c>
      <c r="H3265" s="9">
        <f t="shared" si="172"/>
        <v>104743.308768</v>
      </c>
      <c r="I3265" s="28" t="e">
        <f>AVERAGE(#REF!,H3265)</f>
        <v>#REF!</v>
      </c>
      <c r="J3265" s="57">
        <v>77090.488456000006</v>
      </c>
      <c r="K3265" s="49">
        <v>104743.308768</v>
      </c>
      <c r="L3265" s="49">
        <v>104743.308768</v>
      </c>
    </row>
    <row r="3266" spans="1:12" ht="16.5" customHeight="1" x14ac:dyDescent="0.2">
      <c r="A3266" s="113"/>
      <c r="B3266" s="113"/>
      <c r="C3266" s="113"/>
      <c r="D3266" s="86" t="s">
        <v>81</v>
      </c>
      <c r="E3266" s="87"/>
      <c r="F3266" s="87"/>
      <c r="G3266" s="87"/>
      <c r="H3266" s="87"/>
      <c r="I3266" s="87"/>
      <c r="J3266" s="87"/>
      <c r="K3266" s="87"/>
      <c r="L3266" s="88"/>
    </row>
    <row r="3267" spans="1:12" ht="24.75" customHeight="1" x14ac:dyDescent="0.2">
      <c r="A3267" s="113"/>
      <c r="B3267" s="113"/>
      <c r="C3267" s="113"/>
      <c r="D3267" s="8" t="s">
        <v>2568</v>
      </c>
      <c r="E3267" s="77" t="s">
        <v>82</v>
      </c>
      <c r="F3267" s="79">
        <v>46311.468000000001</v>
      </c>
      <c r="G3267" s="78">
        <v>281596.84000000003</v>
      </c>
      <c r="H3267" s="79">
        <f>MIN(F3267,G3267)</f>
        <v>46311.468000000001</v>
      </c>
      <c r="I3267" s="136" t="e">
        <f>AVERAGE(#REF!,H3267)</f>
        <v>#REF!</v>
      </c>
      <c r="J3267" s="138">
        <v>34084.981</v>
      </c>
      <c r="K3267" s="121">
        <v>46311.468000000001</v>
      </c>
      <c r="L3267" s="121">
        <v>46311.468000000001</v>
      </c>
    </row>
    <row r="3268" spans="1:12" ht="41.25" x14ac:dyDescent="0.2">
      <c r="A3268" s="113"/>
      <c r="B3268" s="113"/>
      <c r="C3268" s="113"/>
      <c r="D3268" s="8" t="s">
        <v>2569</v>
      </c>
      <c r="E3268" s="77"/>
      <c r="F3268" s="79">
        <v>0</v>
      </c>
      <c r="G3268" s="78"/>
      <c r="H3268" s="79">
        <v>0</v>
      </c>
      <c r="I3268" s="137"/>
      <c r="J3268" s="138">
        <v>0</v>
      </c>
      <c r="K3268" s="122"/>
      <c r="L3268" s="122"/>
    </row>
    <row r="3269" spans="1:12" ht="49.5" x14ac:dyDescent="0.2">
      <c r="A3269" s="113"/>
      <c r="B3269" s="113"/>
      <c r="C3269" s="113"/>
      <c r="D3269" s="8" t="s">
        <v>2570</v>
      </c>
      <c r="E3269" s="77"/>
      <c r="F3269" s="79">
        <v>0</v>
      </c>
      <c r="G3269" s="78"/>
      <c r="H3269" s="79">
        <v>0</v>
      </c>
      <c r="I3269" s="137"/>
      <c r="J3269" s="138">
        <v>0</v>
      </c>
      <c r="K3269" s="122"/>
      <c r="L3269" s="122"/>
    </row>
    <row r="3270" spans="1:12" ht="49.5" x14ac:dyDescent="0.2">
      <c r="A3270" s="113"/>
      <c r="B3270" s="113"/>
      <c r="C3270" s="113"/>
      <c r="D3270" s="8" t="s">
        <v>2571</v>
      </c>
      <c r="E3270" s="77"/>
      <c r="F3270" s="79">
        <v>0</v>
      </c>
      <c r="G3270" s="78"/>
      <c r="H3270" s="79">
        <v>0</v>
      </c>
      <c r="I3270" s="137"/>
      <c r="J3270" s="138">
        <v>0</v>
      </c>
      <c r="K3270" s="122"/>
      <c r="L3270" s="122"/>
    </row>
    <row r="3271" spans="1:12" ht="33" x14ac:dyDescent="0.2">
      <c r="A3271" s="113"/>
      <c r="B3271" s="113"/>
      <c r="C3271" s="113"/>
      <c r="D3271" s="8" t="s">
        <v>2572</v>
      </c>
      <c r="E3271" s="77"/>
      <c r="F3271" s="79">
        <v>0</v>
      </c>
      <c r="G3271" s="78"/>
      <c r="H3271" s="79">
        <v>0</v>
      </c>
      <c r="I3271" s="137"/>
      <c r="J3271" s="138">
        <v>0</v>
      </c>
      <c r="K3271" s="122"/>
      <c r="L3271" s="122"/>
    </row>
    <row r="3272" spans="1:12" ht="33" x14ac:dyDescent="0.2">
      <c r="A3272" s="113"/>
      <c r="B3272" s="113"/>
      <c r="C3272" s="113"/>
      <c r="D3272" s="8" t="s">
        <v>2573</v>
      </c>
      <c r="E3272" s="77"/>
      <c r="F3272" s="79">
        <v>0</v>
      </c>
      <c r="G3272" s="78"/>
      <c r="H3272" s="79">
        <v>0</v>
      </c>
      <c r="I3272" s="137"/>
      <c r="J3272" s="138">
        <v>0</v>
      </c>
      <c r="K3272" s="122"/>
      <c r="L3272" s="122"/>
    </row>
    <row r="3273" spans="1:12" ht="41.25" x14ac:dyDescent="0.2">
      <c r="A3273" s="113"/>
      <c r="B3273" s="113"/>
      <c r="C3273" s="113"/>
      <c r="D3273" s="8" t="s">
        <v>2574</v>
      </c>
      <c r="E3273" s="77"/>
      <c r="F3273" s="79">
        <v>0</v>
      </c>
      <c r="G3273" s="78"/>
      <c r="H3273" s="79">
        <v>0</v>
      </c>
      <c r="I3273" s="137"/>
      <c r="J3273" s="138">
        <v>0</v>
      </c>
      <c r="K3273" s="122"/>
      <c r="L3273" s="122"/>
    </row>
    <row r="3274" spans="1:12" ht="49.5" x14ac:dyDescent="0.2">
      <c r="A3274" s="113"/>
      <c r="B3274" s="113"/>
      <c r="C3274" s="113"/>
      <c r="D3274" s="8" t="s">
        <v>2575</v>
      </c>
      <c r="E3274" s="77"/>
      <c r="F3274" s="79">
        <v>0</v>
      </c>
      <c r="G3274" s="78"/>
      <c r="H3274" s="79">
        <v>0</v>
      </c>
      <c r="I3274" s="137"/>
      <c r="J3274" s="138">
        <v>0</v>
      </c>
      <c r="K3274" s="122"/>
      <c r="L3274" s="122"/>
    </row>
    <row r="3275" spans="1:12" ht="41.25" x14ac:dyDescent="0.2">
      <c r="A3275" s="113"/>
      <c r="B3275" s="113"/>
      <c r="C3275" s="113"/>
      <c r="D3275" s="8" t="s">
        <v>2576</v>
      </c>
      <c r="E3275" s="77"/>
      <c r="F3275" s="79">
        <v>0</v>
      </c>
      <c r="G3275" s="78"/>
      <c r="H3275" s="79">
        <v>0</v>
      </c>
      <c r="I3275" s="137"/>
      <c r="J3275" s="138">
        <v>0</v>
      </c>
      <c r="K3275" s="122"/>
      <c r="L3275" s="122"/>
    </row>
    <row r="3276" spans="1:12" ht="33" x14ac:dyDescent="0.2">
      <c r="A3276" s="113"/>
      <c r="B3276" s="113"/>
      <c r="C3276" s="113"/>
      <c r="D3276" s="8" t="s">
        <v>2577</v>
      </c>
      <c r="E3276" s="77"/>
      <c r="F3276" s="79">
        <v>0</v>
      </c>
      <c r="G3276" s="78"/>
      <c r="H3276" s="79">
        <v>0</v>
      </c>
      <c r="I3276" s="137"/>
      <c r="J3276" s="138">
        <v>0</v>
      </c>
      <c r="K3276" s="122"/>
      <c r="L3276" s="122"/>
    </row>
    <row r="3277" spans="1:12" ht="24.75" x14ac:dyDescent="0.2">
      <c r="A3277" s="114"/>
      <c r="B3277" s="114"/>
      <c r="C3277" s="114"/>
      <c r="D3277" s="8" t="s">
        <v>764</v>
      </c>
      <c r="E3277" s="77"/>
      <c r="F3277" s="79">
        <v>0</v>
      </c>
      <c r="G3277" s="78"/>
      <c r="H3277" s="79">
        <v>0</v>
      </c>
      <c r="I3277" s="137"/>
      <c r="J3277" s="138">
        <v>0</v>
      </c>
      <c r="K3277" s="123"/>
      <c r="L3277" s="123"/>
    </row>
    <row r="3278" spans="1:12" ht="16.5" customHeight="1" x14ac:dyDescent="0.2">
      <c r="A3278" s="112">
        <v>20</v>
      </c>
      <c r="B3278" s="112" t="s">
        <v>2578</v>
      </c>
      <c r="C3278" s="112" t="s">
        <v>2516</v>
      </c>
      <c r="D3278" s="86" t="s">
        <v>15</v>
      </c>
      <c r="E3278" s="87"/>
      <c r="F3278" s="87"/>
      <c r="G3278" s="87"/>
      <c r="H3278" s="87"/>
      <c r="I3278" s="87"/>
      <c r="J3278" s="87"/>
      <c r="K3278" s="87"/>
      <c r="L3278" s="88"/>
    </row>
    <row r="3279" spans="1:12" ht="24.75" x14ac:dyDescent="0.2">
      <c r="A3279" s="113"/>
      <c r="B3279" s="113"/>
      <c r="C3279" s="113"/>
      <c r="D3279" s="8" t="s">
        <v>2579</v>
      </c>
      <c r="E3279" s="7" t="s">
        <v>17</v>
      </c>
      <c r="F3279" s="9">
        <v>158782.17599999998</v>
      </c>
      <c r="G3279" s="9">
        <v>534786</v>
      </c>
      <c r="H3279" s="9">
        <f>MIN(F3279,G3279)</f>
        <v>158782.17599999998</v>
      </c>
      <c r="I3279" s="28" t="e">
        <f>AVERAGE(#REF!,H3279)</f>
        <v>#REF!</v>
      </c>
      <c r="J3279" s="57">
        <v>116862.792</v>
      </c>
      <c r="K3279" s="49">
        <v>158782.17599999998</v>
      </c>
      <c r="L3279" s="49">
        <v>158782.17599999998</v>
      </c>
    </row>
    <row r="3280" spans="1:12" ht="33" x14ac:dyDescent="0.2">
      <c r="A3280" s="113"/>
      <c r="B3280" s="113"/>
      <c r="C3280" s="113"/>
      <c r="D3280" s="8" t="s">
        <v>2580</v>
      </c>
      <c r="E3280" s="7" t="s">
        <v>17</v>
      </c>
      <c r="F3280" s="9">
        <v>132318.48000000001</v>
      </c>
      <c r="G3280" s="9">
        <v>299880</v>
      </c>
      <c r="H3280" s="9">
        <f t="shared" ref="H3280:H3283" si="173">MIN(F3280,G3280)</f>
        <v>132318.48000000001</v>
      </c>
      <c r="I3280" s="28" t="e">
        <f>AVERAGE(#REF!,H3280)</f>
        <v>#REF!</v>
      </c>
      <c r="J3280" s="57">
        <v>97385.66</v>
      </c>
      <c r="K3280" s="49">
        <v>132318.48000000001</v>
      </c>
      <c r="L3280" s="49">
        <v>132318.48000000001</v>
      </c>
    </row>
    <row r="3281" spans="1:12" ht="33" x14ac:dyDescent="0.2">
      <c r="A3281" s="113"/>
      <c r="B3281" s="113"/>
      <c r="C3281" s="113"/>
      <c r="D3281" s="8" t="s">
        <v>2581</v>
      </c>
      <c r="E3281" s="7" t="s">
        <v>17</v>
      </c>
      <c r="F3281" s="9">
        <v>105854.784</v>
      </c>
      <c r="G3281" s="9">
        <v>418166</v>
      </c>
      <c r="H3281" s="9">
        <f t="shared" si="173"/>
        <v>105854.784</v>
      </c>
      <c r="I3281" s="28" t="e">
        <f>AVERAGE(#REF!,H3281)</f>
        <v>#REF!</v>
      </c>
      <c r="J3281" s="57">
        <v>77908.528000000006</v>
      </c>
      <c r="K3281" s="49">
        <v>105854.784</v>
      </c>
      <c r="L3281" s="49">
        <v>105854.784</v>
      </c>
    </row>
    <row r="3282" spans="1:12" ht="24.75" x14ac:dyDescent="0.2">
      <c r="A3282" s="113"/>
      <c r="B3282" s="113"/>
      <c r="C3282" s="113"/>
      <c r="D3282" s="8" t="s">
        <v>2582</v>
      </c>
      <c r="E3282" s="7" t="s">
        <v>17</v>
      </c>
      <c r="F3282" s="9">
        <v>158782.17599999998</v>
      </c>
      <c r="G3282" s="9">
        <v>200821.30599999998</v>
      </c>
      <c r="H3282" s="9">
        <f t="shared" si="173"/>
        <v>158782.17599999998</v>
      </c>
      <c r="I3282" s="28" t="e">
        <f>AVERAGE(#REF!,H3282)</f>
        <v>#REF!</v>
      </c>
      <c r="J3282" s="57">
        <v>116862.792</v>
      </c>
      <c r="K3282" s="49">
        <v>158782.17599999998</v>
      </c>
      <c r="L3282" s="49">
        <v>158782.17599999998</v>
      </c>
    </row>
    <row r="3283" spans="1:12" ht="33" x14ac:dyDescent="0.2">
      <c r="A3283" s="113"/>
      <c r="B3283" s="113"/>
      <c r="C3283" s="113"/>
      <c r="D3283" s="8" t="s">
        <v>2583</v>
      </c>
      <c r="E3283" s="7" t="s">
        <v>17</v>
      </c>
      <c r="F3283" s="9">
        <v>132318.48000000001</v>
      </c>
      <c r="G3283" s="9">
        <v>75136.600000000006</v>
      </c>
      <c r="H3283" s="9">
        <f t="shared" si="173"/>
        <v>75136.600000000006</v>
      </c>
      <c r="I3283" s="28" t="e">
        <f>AVERAGE(#REF!,H3283)</f>
        <v>#REF!</v>
      </c>
      <c r="J3283" s="57">
        <v>97385.66</v>
      </c>
      <c r="K3283" s="49">
        <v>75136.600000000006</v>
      </c>
      <c r="L3283" s="49">
        <v>75136.600000000006</v>
      </c>
    </row>
    <row r="3284" spans="1:12" ht="16.5" customHeight="1" x14ac:dyDescent="0.2">
      <c r="A3284" s="113"/>
      <c r="B3284" s="113"/>
      <c r="C3284" s="113"/>
      <c r="D3284" s="86" t="s">
        <v>81</v>
      </c>
      <c r="E3284" s="87"/>
      <c r="F3284" s="87"/>
      <c r="G3284" s="87"/>
      <c r="H3284" s="87"/>
      <c r="I3284" s="87"/>
      <c r="J3284" s="87"/>
      <c r="K3284" s="87"/>
      <c r="L3284" s="88"/>
    </row>
    <row r="3285" spans="1:12" ht="24.75" customHeight="1" x14ac:dyDescent="0.2">
      <c r="A3285" s="113"/>
      <c r="B3285" s="113"/>
      <c r="C3285" s="113"/>
      <c r="D3285" s="8" t="s">
        <v>2568</v>
      </c>
      <c r="E3285" s="77" t="s">
        <v>82</v>
      </c>
      <c r="F3285" s="79">
        <v>158782.17599999998</v>
      </c>
      <c r="G3285" s="78">
        <v>281596.84000000003</v>
      </c>
      <c r="H3285" s="79">
        <f>MIN(F3285,G3285)</f>
        <v>158782.17599999998</v>
      </c>
      <c r="I3285" s="136" t="e">
        <f>AVERAGE(#REF!,H3285)</f>
        <v>#REF!</v>
      </c>
      <c r="J3285" s="138">
        <v>68169.962</v>
      </c>
      <c r="K3285" s="121">
        <v>158782.17599999998</v>
      </c>
      <c r="L3285" s="121">
        <v>158782.17599999998</v>
      </c>
    </row>
    <row r="3286" spans="1:12" ht="41.25" x14ac:dyDescent="0.2">
      <c r="A3286" s="113"/>
      <c r="B3286" s="113"/>
      <c r="C3286" s="113"/>
      <c r="D3286" s="8" t="s">
        <v>2569</v>
      </c>
      <c r="E3286" s="77"/>
      <c r="F3286" s="79">
        <v>0</v>
      </c>
      <c r="G3286" s="78"/>
      <c r="H3286" s="79">
        <v>0</v>
      </c>
      <c r="I3286" s="137"/>
      <c r="J3286" s="138"/>
      <c r="K3286" s="122"/>
      <c r="L3286" s="122"/>
    </row>
    <row r="3287" spans="1:12" ht="49.5" x14ac:dyDescent="0.2">
      <c r="A3287" s="113"/>
      <c r="B3287" s="113"/>
      <c r="C3287" s="113"/>
      <c r="D3287" s="8" t="s">
        <v>2570</v>
      </c>
      <c r="E3287" s="77"/>
      <c r="F3287" s="79">
        <v>0</v>
      </c>
      <c r="G3287" s="78"/>
      <c r="H3287" s="79">
        <v>0</v>
      </c>
      <c r="I3287" s="137"/>
      <c r="J3287" s="138"/>
      <c r="K3287" s="122"/>
      <c r="L3287" s="122"/>
    </row>
    <row r="3288" spans="1:12" ht="49.5" x14ac:dyDescent="0.2">
      <c r="A3288" s="113"/>
      <c r="B3288" s="113"/>
      <c r="C3288" s="113"/>
      <c r="D3288" s="8" t="s">
        <v>2571</v>
      </c>
      <c r="E3288" s="77"/>
      <c r="F3288" s="79">
        <v>0</v>
      </c>
      <c r="G3288" s="78"/>
      <c r="H3288" s="79">
        <v>0</v>
      </c>
      <c r="I3288" s="137"/>
      <c r="J3288" s="138"/>
      <c r="K3288" s="122"/>
      <c r="L3288" s="122"/>
    </row>
    <row r="3289" spans="1:12" ht="33" x14ac:dyDescent="0.2">
      <c r="A3289" s="113"/>
      <c r="B3289" s="113"/>
      <c r="C3289" s="113"/>
      <c r="D3289" s="8" t="s">
        <v>2572</v>
      </c>
      <c r="E3289" s="77"/>
      <c r="F3289" s="79">
        <v>0</v>
      </c>
      <c r="G3289" s="78"/>
      <c r="H3289" s="79">
        <v>0</v>
      </c>
      <c r="I3289" s="137"/>
      <c r="J3289" s="138"/>
      <c r="K3289" s="122"/>
      <c r="L3289" s="122"/>
    </row>
    <row r="3290" spans="1:12" ht="33" x14ac:dyDescent="0.2">
      <c r="A3290" s="113"/>
      <c r="B3290" s="113"/>
      <c r="C3290" s="113"/>
      <c r="D3290" s="8" t="s">
        <v>2573</v>
      </c>
      <c r="E3290" s="77"/>
      <c r="F3290" s="79">
        <v>0</v>
      </c>
      <c r="G3290" s="78"/>
      <c r="H3290" s="79">
        <v>0</v>
      </c>
      <c r="I3290" s="137"/>
      <c r="J3290" s="138"/>
      <c r="K3290" s="122"/>
      <c r="L3290" s="122"/>
    </row>
    <row r="3291" spans="1:12" ht="41.25" x14ac:dyDescent="0.2">
      <c r="A3291" s="113"/>
      <c r="B3291" s="113"/>
      <c r="C3291" s="113"/>
      <c r="D3291" s="8" t="s">
        <v>2574</v>
      </c>
      <c r="E3291" s="77"/>
      <c r="F3291" s="79">
        <v>0</v>
      </c>
      <c r="G3291" s="78"/>
      <c r="H3291" s="79">
        <v>0</v>
      </c>
      <c r="I3291" s="137"/>
      <c r="J3291" s="138"/>
      <c r="K3291" s="122"/>
      <c r="L3291" s="122"/>
    </row>
    <row r="3292" spans="1:12" ht="49.5" x14ac:dyDescent="0.2">
      <c r="A3292" s="113"/>
      <c r="B3292" s="113"/>
      <c r="C3292" s="113"/>
      <c r="D3292" s="8" t="s">
        <v>2575</v>
      </c>
      <c r="E3292" s="77"/>
      <c r="F3292" s="79">
        <v>0</v>
      </c>
      <c r="G3292" s="78"/>
      <c r="H3292" s="79">
        <v>0</v>
      </c>
      <c r="I3292" s="137"/>
      <c r="J3292" s="138"/>
      <c r="K3292" s="122"/>
      <c r="L3292" s="122"/>
    </row>
    <row r="3293" spans="1:12" ht="41.25" x14ac:dyDescent="0.2">
      <c r="A3293" s="113"/>
      <c r="B3293" s="113"/>
      <c r="C3293" s="113"/>
      <c r="D3293" s="8" t="s">
        <v>2576</v>
      </c>
      <c r="E3293" s="77"/>
      <c r="F3293" s="79">
        <v>0</v>
      </c>
      <c r="G3293" s="78"/>
      <c r="H3293" s="79">
        <v>0</v>
      </c>
      <c r="I3293" s="137"/>
      <c r="J3293" s="138"/>
      <c r="K3293" s="122"/>
      <c r="L3293" s="122"/>
    </row>
    <row r="3294" spans="1:12" ht="33" x14ac:dyDescent="0.2">
      <c r="A3294" s="113"/>
      <c r="B3294" s="113"/>
      <c r="C3294" s="113"/>
      <c r="D3294" s="8" t="s">
        <v>2577</v>
      </c>
      <c r="E3294" s="77"/>
      <c r="F3294" s="79">
        <v>0</v>
      </c>
      <c r="G3294" s="78"/>
      <c r="H3294" s="79">
        <v>0</v>
      </c>
      <c r="I3294" s="137"/>
      <c r="J3294" s="138"/>
      <c r="K3294" s="122"/>
      <c r="L3294" s="122"/>
    </row>
    <row r="3295" spans="1:12" ht="24.75" x14ac:dyDescent="0.2">
      <c r="A3295" s="114"/>
      <c r="B3295" s="114"/>
      <c r="C3295" s="114"/>
      <c r="D3295" s="8" t="s">
        <v>764</v>
      </c>
      <c r="E3295" s="77"/>
      <c r="F3295" s="79">
        <v>0</v>
      </c>
      <c r="G3295" s="78"/>
      <c r="H3295" s="79">
        <v>0</v>
      </c>
      <c r="I3295" s="137"/>
      <c r="J3295" s="138"/>
      <c r="K3295" s="123"/>
      <c r="L3295" s="123"/>
    </row>
    <row r="3296" spans="1:12" ht="16.5" customHeight="1" x14ac:dyDescent="0.2">
      <c r="A3296" s="112">
        <v>21</v>
      </c>
      <c r="B3296" s="112" t="s">
        <v>2584</v>
      </c>
      <c r="C3296" s="112" t="s">
        <v>2585</v>
      </c>
      <c r="D3296" s="86" t="s">
        <v>15</v>
      </c>
      <c r="E3296" s="87"/>
      <c r="F3296" s="87"/>
      <c r="G3296" s="87"/>
      <c r="H3296" s="87"/>
      <c r="I3296" s="87"/>
      <c r="J3296" s="87"/>
      <c r="K3296" s="87"/>
      <c r="L3296" s="88"/>
    </row>
    <row r="3297" spans="1:12" ht="24.75" x14ac:dyDescent="0.2">
      <c r="A3297" s="113"/>
      <c r="B3297" s="113"/>
      <c r="C3297" s="113"/>
      <c r="D3297" s="8" t="s">
        <v>2579</v>
      </c>
      <c r="E3297" s="7" t="s">
        <v>17</v>
      </c>
      <c r="F3297" s="9">
        <v>158782.17599999998</v>
      </c>
      <c r="G3297" s="9">
        <v>534786</v>
      </c>
      <c r="H3297" s="9">
        <f>MIN(F3297,G3297)</f>
        <v>158782.17599999998</v>
      </c>
      <c r="I3297" s="28" t="e">
        <f>AVERAGE(#REF!,H3297)</f>
        <v>#REF!</v>
      </c>
      <c r="J3297" s="57">
        <v>116862.792</v>
      </c>
      <c r="K3297" s="49">
        <v>158782.17599999998</v>
      </c>
      <c r="L3297" s="49">
        <v>158782.17599999998</v>
      </c>
    </row>
    <row r="3298" spans="1:12" ht="33" x14ac:dyDescent="0.2">
      <c r="A3298" s="113"/>
      <c r="B3298" s="113"/>
      <c r="C3298" s="113"/>
      <c r="D3298" s="8" t="s">
        <v>2580</v>
      </c>
      <c r="E3298" s="7" t="s">
        <v>17</v>
      </c>
      <c r="F3298" s="9">
        <v>132318.48000000001</v>
      </c>
      <c r="G3298" s="9">
        <v>299880</v>
      </c>
      <c r="H3298" s="9">
        <f t="shared" ref="H3298:H3301" si="174">MIN(F3298,G3298)</f>
        <v>132318.48000000001</v>
      </c>
      <c r="I3298" s="28" t="e">
        <f>AVERAGE(#REF!,H3298)</f>
        <v>#REF!</v>
      </c>
      <c r="J3298" s="57">
        <v>97385.66</v>
      </c>
      <c r="K3298" s="49">
        <v>132318.48000000001</v>
      </c>
      <c r="L3298" s="49">
        <v>132318.48000000001</v>
      </c>
    </row>
    <row r="3299" spans="1:12" ht="33" x14ac:dyDescent="0.2">
      <c r="A3299" s="113"/>
      <c r="B3299" s="113"/>
      <c r="C3299" s="113"/>
      <c r="D3299" s="8" t="s">
        <v>2581</v>
      </c>
      <c r="E3299" s="7" t="s">
        <v>17</v>
      </c>
      <c r="F3299" s="9">
        <v>129672.11040000001</v>
      </c>
      <c r="G3299" s="9">
        <v>418166</v>
      </c>
      <c r="H3299" s="9">
        <f t="shared" si="174"/>
        <v>129672.11040000001</v>
      </c>
      <c r="I3299" s="28" t="e">
        <f>AVERAGE(#REF!,H3299)</f>
        <v>#REF!</v>
      </c>
      <c r="J3299" s="57">
        <v>95437.946800000005</v>
      </c>
      <c r="K3299" s="49">
        <v>129672.11040000001</v>
      </c>
      <c r="L3299" s="49">
        <v>129672.11040000001</v>
      </c>
    </row>
    <row r="3300" spans="1:12" ht="33" x14ac:dyDescent="0.2">
      <c r="A3300" s="113"/>
      <c r="B3300" s="113"/>
      <c r="C3300" s="113"/>
      <c r="D3300" s="8" t="s">
        <v>2583</v>
      </c>
      <c r="E3300" s="7" t="s">
        <v>17</v>
      </c>
      <c r="F3300" s="9">
        <v>46311.468000000001</v>
      </c>
      <c r="G3300" s="9">
        <v>200821.30599999998</v>
      </c>
      <c r="H3300" s="9">
        <f t="shared" si="174"/>
        <v>46311.468000000001</v>
      </c>
      <c r="I3300" s="28" t="e">
        <f>AVERAGE(#REF!,H3300)</f>
        <v>#REF!</v>
      </c>
      <c r="J3300" s="57">
        <v>34084.981</v>
      </c>
      <c r="K3300" s="49">
        <v>46311.468000000001</v>
      </c>
      <c r="L3300" s="49">
        <v>46311.468000000001</v>
      </c>
    </row>
    <row r="3301" spans="1:12" ht="24.75" x14ac:dyDescent="0.2">
      <c r="A3301" s="113"/>
      <c r="B3301" s="113"/>
      <c r="C3301" s="113"/>
      <c r="D3301" s="8" t="s">
        <v>2582</v>
      </c>
      <c r="E3301" s="7" t="s">
        <v>17</v>
      </c>
      <c r="F3301" s="9">
        <v>112470.708</v>
      </c>
      <c r="G3301" s="9">
        <v>75136.600000000006</v>
      </c>
      <c r="H3301" s="9">
        <f t="shared" si="174"/>
        <v>75136.600000000006</v>
      </c>
      <c r="I3301" s="28" t="e">
        <f>AVERAGE(#REF!,H3301)</f>
        <v>#REF!</v>
      </c>
      <c r="J3301" s="57">
        <v>82777.811000000002</v>
      </c>
      <c r="K3301" s="49">
        <v>75136.600000000006</v>
      </c>
      <c r="L3301" s="49">
        <v>75136.600000000006</v>
      </c>
    </row>
    <row r="3302" spans="1:12" ht="16.5" customHeight="1" x14ac:dyDescent="0.2">
      <c r="A3302" s="113"/>
      <c r="B3302" s="113"/>
      <c r="C3302" s="113"/>
      <c r="D3302" s="86" t="s">
        <v>81</v>
      </c>
      <c r="E3302" s="87"/>
      <c r="F3302" s="87"/>
      <c r="G3302" s="87"/>
      <c r="H3302" s="87"/>
      <c r="I3302" s="87"/>
      <c r="J3302" s="87"/>
      <c r="K3302" s="87"/>
      <c r="L3302" s="88"/>
    </row>
    <row r="3303" spans="1:12" ht="24.75" customHeight="1" x14ac:dyDescent="0.2">
      <c r="A3303" s="113"/>
      <c r="B3303" s="113"/>
      <c r="C3303" s="113"/>
      <c r="D3303" s="8" t="s">
        <v>2568</v>
      </c>
      <c r="E3303" s="77" t="s">
        <v>82</v>
      </c>
      <c r="F3303" s="79">
        <v>158782.17599999998</v>
      </c>
      <c r="G3303" s="78">
        <v>281596.84000000003</v>
      </c>
      <c r="H3303" s="79">
        <f>MIN(F3303,G3303)</f>
        <v>158782.17599999998</v>
      </c>
      <c r="I3303" s="136" t="e">
        <f>AVERAGE(#REF!,H3303)</f>
        <v>#REF!</v>
      </c>
      <c r="J3303" s="138">
        <v>116862.792</v>
      </c>
      <c r="K3303" s="121">
        <v>158782.17599999998</v>
      </c>
      <c r="L3303" s="121">
        <v>158782.17599999998</v>
      </c>
    </row>
    <row r="3304" spans="1:12" ht="41.25" x14ac:dyDescent="0.2">
      <c r="A3304" s="113"/>
      <c r="B3304" s="113"/>
      <c r="C3304" s="113"/>
      <c r="D3304" s="8" t="s">
        <v>2569</v>
      </c>
      <c r="E3304" s="77"/>
      <c r="F3304" s="79">
        <v>0</v>
      </c>
      <c r="G3304" s="78"/>
      <c r="H3304" s="79">
        <v>0</v>
      </c>
      <c r="I3304" s="137"/>
      <c r="J3304" s="138"/>
      <c r="K3304" s="122"/>
      <c r="L3304" s="122"/>
    </row>
    <row r="3305" spans="1:12" ht="49.5" x14ac:dyDescent="0.2">
      <c r="A3305" s="113"/>
      <c r="B3305" s="113"/>
      <c r="C3305" s="113"/>
      <c r="D3305" s="8" t="s">
        <v>2570</v>
      </c>
      <c r="E3305" s="77"/>
      <c r="F3305" s="79">
        <v>0</v>
      </c>
      <c r="G3305" s="78"/>
      <c r="H3305" s="79">
        <v>0</v>
      </c>
      <c r="I3305" s="137"/>
      <c r="J3305" s="138"/>
      <c r="K3305" s="122"/>
      <c r="L3305" s="122"/>
    </row>
    <row r="3306" spans="1:12" ht="49.5" x14ac:dyDescent="0.2">
      <c r="A3306" s="113"/>
      <c r="B3306" s="113"/>
      <c r="C3306" s="113"/>
      <c r="D3306" s="8" t="s">
        <v>2571</v>
      </c>
      <c r="E3306" s="77"/>
      <c r="F3306" s="79">
        <v>0</v>
      </c>
      <c r="G3306" s="78"/>
      <c r="H3306" s="79">
        <v>0</v>
      </c>
      <c r="I3306" s="137"/>
      <c r="J3306" s="138"/>
      <c r="K3306" s="122"/>
      <c r="L3306" s="122"/>
    </row>
    <row r="3307" spans="1:12" ht="33" x14ac:dyDescent="0.2">
      <c r="A3307" s="113"/>
      <c r="B3307" s="113"/>
      <c r="C3307" s="113"/>
      <c r="D3307" s="8" t="s">
        <v>2572</v>
      </c>
      <c r="E3307" s="77"/>
      <c r="F3307" s="79">
        <v>0</v>
      </c>
      <c r="G3307" s="78"/>
      <c r="H3307" s="79">
        <v>0</v>
      </c>
      <c r="I3307" s="137"/>
      <c r="J3307" s="138"/>
      <c r="K3307" s="122"/>
      <c r="L3307" s="122"/>
    </row>
    <row r="3308" spans="1:12" ht="33" x14ac:dyDescent="0.2">
      <c r="A3308" s="113"/>
      <c r="B3308" s="113"/>
      <c r="C3308" s="113"/>
      <c r="D3308" s="8" t="s">
        <v>2573</v>
      </c>
      <c r="E3308" s="77"/>
      <c r="F3308" s="79">
        <v>0</v>
      </c>
      <c r="G3308" s="78"/>
      <c r="H3308" s="79">
        <v>0</v>
      </c>
      <c r="I3308" s="137"/>
      <c r="J3308" s="138"/>
      <c r="K3308" s="122"/>
      <c r="L3308" s="122"/>
    </row>
    <row r="3309" spans="1:12" ht="41.25" x14ac:dyDescent="0.2">
      <c r="A3309" s="113"/>
      <c r="B3309" s="113"/>
      <c r="C3309" s="113"/>
      <c r="D3309" s="8" t="s">
        <v>2574</v>
      </c>
      <c r="E3309" s="77"/>
      <c r="F3309" s="79">
        <v>0</v>
      </c>
      <c r="G3309" s="78"/>
      <c r="H3309" s="79">
        <v>0</v>
      </c>
      <c r="I3309" s="137"/>
      <c r="J3309" s="138"/>
      <c r="K3309" s="122"/>
      <c r="L3309" s="122"/>
    </row>
    <row r="3310" spans="1:12" ht="49.5" x14ac:dyDescent="0.2">
      <c r="A3310" s="113"/>
      <c r="B3310" s="113"/>
      <c r="C3310" s="113"/>
      <c r="D3310" s="8" t="s">
        <v>2575</v>
      </c>
      <c r="E3310" s="77"/>
      <c r="F3310" s="79">
        <v>0</v>
      </c>
      <c r="G3310" s="78"/>
      <c r="H3310" s="79">
        <v>0</v>
      </c>
      <c r="I3310" s="137"/>
      <c r="J3310" s="138"/>
      <c r="K3310" s="122"/>
      <c r="L3310" s="122"/>
    </row>
    <row r="3311" spans="1:12" ht="41.25" x14ac:dyDescent="0.2">
      <c r="A3311" s="113"/>
      <c r="B3311" s="113"/>
      <c r="C3311" s="113"/>
      <c r="D3311" s="8" t="s">
        <v>2576</v>
      </c>
      <c r="E3311" s="77"/>
      <c r="F3311" s="79">
        <v>0</v>
      </c>
      <c r="G3311" s="78"/>
      <c r="H3311" s="79">
        <v>0</v>
      </c>
      <c r="I3311" s="137"/>
      <c r="J3311" s="138"/>
      <c r="K3311" s="122"/>
      <c r="L3311" s="122"/>
    </row>
    <row r="3312" spans="1:12" ht="33" x14ac:dyDescent="0.2">
      <c r="A3312" s="113"/>
      <c r="B3312" s="113"/>
      <c r="C3312" s="113"/>
      <c r="D3312" s="8" t="s">
        <v>2577</v>
      </c>
      <c r="E3312" s="77"/>
      <c r="F3312" s="79">
        <v>0</v>
      </c>
      <c r="G3312" s="78"/>
      <c r="H3312" s="79">
        <v>0</v>
      </c>
      <c r="I3312" s="137"/>
      <c r="J3312" s="138"/>
      <c r="K3312" s="122"/>
      <c r="L3312" s="122"/>
    </row>
    <row r="3313" spans="1:12" ht="24.75" x14ac:dyDescent="0.2">
      <c r="A3313" s="114"/>
      <c r="B3313" s="114"/>
      <c r="C3313" s="114"/>
      <c r="D3313" s="8" t="s">
        <v>764</v>
      </c>
      <c r="E3313" s="77"/>
      <c r="F3313" s="79">
        <v>0</v>
      </c>
      <c r="G3313" s="78"/>
      <c r="H3313" s="79">
        <v>0</v>
      </c>
      <c r="I3313" s="137"/>
      <c r="J3313" s="138"/>
      <c r="K3313" s="123"/>
      <c r="L3313" s="123"/>
    </row>
    <row r="3314" spans="1:12" ht="16.5" customHeight="1" x14ac:dyDescent="0.2">
      <c r="A3314" s="112">
        <v>22</v>
      </c>
      <c r="B3314" s="112" t="s">
        <v>2586</v>
      </c>
      <c r="C3314" s="112" t="s">
        <v>2587</v>
      </c>
      <c r="D3314" s="86" t="s">
        <v>15</v>
      </c>
      <c r="E3314" s="87"/>
      <c r="F3314" s="87"/>
      <c r="G3314" s="87"/>
      <c r="H3314" s="87"/>
      <c r="I3314" s="87"/>
      <c r="J3314" s="87"/>
      <c r="K3314" s="87"/>
      <c r="L3314" s="88"/>
    </row>
    <row r="3315" spans="1:12" ht="33" x14ac:dyDescent="0.2">
      <c r="A3315" s="113"/>
      <c r="B3315" s="113"/>
      <c r="C3315" s="113"/>
      <c r="D3315" s="8" t="s">
        <v>2588</v>
      </c>
      <c r="E3315" s="7" t="s">
        <v>17</v>
      </c>
      <c r="F3315" s="9">
        <v>418710</v>
      </c>
      <c r="G3315" s="9">
        <v>534786</v>
      </c>
      <c r="H3315" s="9">
        <f>MIN(F3315,G3315)</f>
        <v>418710</v>
      </c>
      <c r="I3315" s="27">
        <f>H3315</f>
        <v>418710</v>
      </c>
      <c r="J3315" s="56">
        <v>0</v>
      </c>
      <c r="K3315" s="49">
        <v>418710</v>
      </c>
      <c r="L3315" s="49">
        <v>418710</v>
      </c>
    </row>
    <row r="3316" spans="1:12" ht="33" x14ac:dyDescent="0.2">
      <c r="A3316" s="113"/>
      <c r="B3316" s="113"/>
      <c r="C3316" s="113"/>
      <c r="D3316" s="8" t="s">
        <v>2589</v>
      </c>
      <c r="E3316" s="7" t="s">
        <v>17</v>
      </c>
      <c r="F3316" s="9">
        <v>96114.6</v>
      </c>
      <c r="G3316" s="9">
        <v>158270</v>
      </c>
      <c r="H3316" s="9">
        <f t="shared" ref="H3316:H3324" si="175">MIN(F3316,G3316)</f>
        <v>96114.6</v>
      </c>
      <c r="I3316" s="27">
        <f t="shared" ref="I3316:I3324" si="176">H3316</f>
        <v>96114.6</v>
      </c>
      <c r="J3316" s="56">
        <v>0</v>
      </c>
      <c r="K3316" s="49">
        <v>96114.6</v>
      </c>
      <c r="L3316" s="49">
        <v>96114.6</v>
      </c>
    </row>
    <row r="3317" spans="1:12" ht="41.25" x14ac:dyDescent="0.2">
      <c r="A3317" s="113"/>
      <c r="B3317" s="113"/>
      <c r="C3317" s="113"/>
      <c r="D3317" s="8" t="s">
        <v>2590</v>
      </c>
      <c r="E3317" s="7" t="s">
        <v>17</v>
      </c>
      <c r="F3317" s="9">
        <v>89199</v>
      </c>
      <c r="G3317" s="9">
        <v>93296</v>
      </c>
      <c r="H3317" s="9">
        <f t="shared" si="175"/>
        <v>89199</v>
      </c>
      <c r="I3317" s="27">
        <f t="shared" si="176"/>
        <v>89199</v>
      </c>
      <c r="J3317" s="56">
        <v>0</v>
      </c>
      <c r="K3317" s="49">
        <v>89199</v>
      </c>
      <c r="L3317" s="49">
        <v>89199</v>
      </c>
    </row>
    <row r="3318" spans="1:12" ht="57.75" x14ac:dyDescent="0.2">
      <c r="A3318" s="113"/>
      <c r="B3318" s="113"/>
      <c r="C3318" s="113"/>
      <c r="D3318" s="8" t="s">
        <v>2591</v>
      </c>
      <c r="E3318" s="7" t="s">
        <v>17</v>
      </c>
      <c r="F3318" s="9">
        <v>601494</v>
      </c>
      <c r="G3318" s="9">
        <v>199920</v>
      </c>
      <c r="H3318" s="9">
        <f t="shared" si="175"/>
        <v>199920</v>
      </c>
      <c r="I3318" s="27">
        <f t="shared" si="176"/>
        <v>199920</v>
      </c>
      <c r="J3318" s="56">
        <v>0</v>
      </c>
      <c r="K3318" s="49">
        <v>199920</v>
      </c>
      <c r="L3318" s="49">
        <v>199920</v>
      </c>
    </row>
    <row r="3319" spans="1:12" ht="57.75" x14ac:dyDescent="0.2">
      <c r="A3319" s="113"/>
      <c r="B3319" s="113"/>
      <c r="C3319" s="113"/>
      <c r="D3319" s="8" t="s">
        <v>2592</v>
      </c>
      <c r="E3319" s="7" t="s">
        <v>17</v>
      </c>
      <c r="F3319" s="9">
        <v>361080</v>
      </c>
      <c r="G3319" s="9">
        <v>97564.292000000001</v>
      </c>
      <c r="H3319" s="9">
        <f t="shared" si="175"/>
        <v>97564.292000000001</v>
      </c>
      <c r="I3319" s="27">
        <f t="shared" si="176"/>
        <v>97564.292000000001</v>
      </c>
      <c r="J3319" s="56">
        <v>0</v>
      </c>
      <c r="K3319" s="49">
        <v>97564.292000000001</v>
      </c>
      <c r="L3319" s="49">
        <v>97564.292000000001</v>
      </c>
    </row>
    <row r="3320" spans="1:12" ht="41.25" x14ac:dyDescent="0.2">
      <c r="A3320" s="113"/>
      <c r="B3320" s="113"/>
      <c r="C3320" s="113"/>
      <c r="D3320" s="8" t="s">
        <v>2593</v>
      </c>
      <c r="E3320" s="7" t="s">
        <v>17</v>
      </c>
      <c r="F3320" s="9">
        <v>601494</v>
      </c>
      <c r="G3320" s="9">
        <v>257563.6</v>
      </c>
      <c r="H3320" s="9">
        <f t="shared" si="175"/>
        <v>257563.6</v>
      </c>
      <c r="I3320" s="27">
        <f t="shared" si="176"/>
        <v>257563.6</v>
      </c>
      <c r="J3320" s="56">
        <v>0</v>
      </c>
      <c r="K3320" s="49">
        <v>257563.6</v>
      </c>
      <c r="L3320" s="49">
        <v>257563.6</v>
      </c>
    </row>
    <row r="3321" spans="1:12" ht="41.25" x14ac:dyDescent="0.2">
      <c r="A3321" s="113"/>
      <c r="B3321" s="113"/>
      <c r="C3321" s="113"/>
      <c r="D3321" s="8" t="s">
        <v>2594</v>
      </c>
      <c r="E3321" s="7" t="s">
        <v>17</v>
      </c>
      <c r="F3321" s="9">
        <v>386478</v>
      </c>
      <c r="G3321" s="9">
        <v>144177.30599999998</v>
      </c>
      <c r="H3321" s="9">
        <f t="shared" si="175"/>
        <v>144177.30599999998</v>
      </c>
      <c r="I3321" s="27">
        <f t="shared" si="176"/>
        <v>144177.30599999998</v>
      </c>
      <c r="J3321" s="56">
        <v>0</v>
      </c>
      <c r="K3321" s="49">
        <v>144177.30599999998</v>
      </c>
      <c r="L3321" s="49">
        <v>144177.30599999998</v>
      </c>
    </row>
    <row r="3322" spans="1:12" ht="49.5" x14ac:dyDescent="0.2">
      <c r="A3322" s="113"/>
      <c r="B3322" s="113"/>
      <c r="C3322" s="113"/>
      <c r="D3322" s="8" t="s">
        <v>2595</v>
      </c>
      <c r="E3322" s="7" t="s">
        <v>17</v>
      </c>
      <c r="F3322" s="9">
        <v>386478</v>
      </c>
      <c r="G3322" s="9">
        <v>93982.392000000007</v>
      </c>
      <c r="H3322" s="9">
        <f t="shared" si="175"/>
        <v>93982.392000000007</v>
      </c>
      <c r="I3322" s="27">
        <f t="shared" si="176"/>
        <v>93982.392000000007</v>
      </c>
      <c r="J3322" s="56">
        <v>0</v>
      </c>
      <c r="K3322" s="49">
        <v>93982.392000000007</v>
      </c>
      <c r="L3322" s="49">
        <v>93982.392000000007</v>
      </c>
    </row>
    <row r="3323" spans="1:12" ht="41.25" x14ac:dyDescent="0.2">
      <c r="A3323" s="113"/>
      <c r="B3323" s="113"/>
      <c r="C3323" s="113"/>
      <c r="D3323" s="8" t="s">
        <v>2213</v>
      </c>
      <c r="E3323" s="7" t="s">
        <v>17</v>
      </c>
      <c r="F3323" s="9">
        <v>386478</v>
      </c>
      <c r="G3323" s="9">
        <v>75169.919999999998</v>
      </c>
      <c r="H3323" s="9">
        <f t="shared" si="175"/>
        <v>75169.919999999998</v>
      </c>
      <c r="I3323" s="27">
        <f t="shared" si="176"/>
        <v>75169.919999999998</v>
      </c>
      <c r="J3323" s="56">
        <v>0</v>
      </c>
      <c r="K3323" s="49">
        <v>75169.919999999998</v>
      </c>
      <c r="L3323" s="49">
        <v>75169.919999999998</v>
      </c>
    </row>
    <row r="3324" spans="1:12" ht="41.25" x14ac:dyDescent="0.2">
      <c r="A3324" s="113"/>
      <c r="B3324" s="113"/>
      <c r="C3324" s="113"/>
      <c r="D3324" s="8" t="s">
        <v>2596</v>
      </c>
      <c r="E3324" s="7" t="s">
        <v>17</v>
      </c>
      <c r="F3324" s="9">
        <v>100419</v>
      </c>
      <c r="G3324" s="9">
        <v>93495.92</v>
      </c>
      <c r="H3324" s="9">
        <f t="shared" si="175"/>
        <v>93495.92</v>
      </c>
      <c r="I3324" s="27">
        <f t="shared" si="176"/>
        <v>93495.92</v>
      </c>
      <c r="J3324" s="56">
        <v>0</v>
      </c>
      <c r="K3324" s="49">
        <v>93495.92</v>
      </c>
      <c r="L3324" s="49">
        <v>93495.92</v>
      </c>
    </row>
    <row r="3325" spans="1:12" ht="16.5" customHeight="1" x14ac:dyDescent="0.2">
      <c r="A3325" s="113"/>
      <c r="B3325" s="113"/>
      <c r="C3325" s="113"/>
      <c r="D3325" s="86" t="s">
        <v>81</v>
      </c>
      <c r="E3325" s="87"/>
      <c r="F3325" s="87"/>
      <c r="G3325" s="87"/>
      <c r="H3325" s="87"/>
      <c r="I3325" s="87"/>
      <c r="J3325" s="87"/>
      <c r="K3325" s="87"/>
      <c r="L3325" s="88"/>
    </row>
    <row r="3326" spans="1:12" ht="16.5" x14ac:dyDescent="0.2">
      <c r="A3326" s="113"/>
      <c r="B3326" s="113"/>
      <c r="C3326" s="113"/>
      <c r="D3326" s="8" t="s">
        <v>2597</v>
      </c>
      <c r="E3326" s="91" t="s">
        <v>82</v>
      </c>
      <c r="F3326" s="79">
        <v>167810.4</v>
      </c>
      <c r="G3326" s="78">
        <v>325904.11</v>
      </c>
      <c r="H3326" s="79">
        <f>MIN(F3326,G3326)</f>
        <v>167810.4</v>
      </c>
      <c r="I3326" s="139">
        <f>H3326</f>
        <v>167810.4</v>
      </c>
      <c r="J3326" s="140">
        <v>0</v>
      </c>
      <c r="K3326" s="121">
        <v>167810.4</v>
      </c>
      <c r="L3326" s="121">
        <v>167810.4</v>
      </c>
    </row>
    <row r="3327" spans="1:12" ht="41.25" x14ac:dyDescent="0.2">
      <c r="A3327" s="113"/>
      <c r="B3327" s="113"/>
      <c r="C3327" s="113"/>
      <c r="D3327" s="8" t="s">
        <v>2598</v>
      </c>
      <c r="E3327" s="91"/>
      <c r="F3327" s="79">
        <v>0</v>
      </c>
      <c r="G3327" s="78"/>
      <c r="H3327" s="79">
        <v>0</v>
      </c>
      <c r="I3327" s="139">
        <v>0</v>
      </c>
      <c r="J3327" s="140"/>
      <c r="K3327" s="122"/>
      <c r="L3327" s="122"/>
    </row>
    <row r="3328" spans="1:12" ht="24.75" x14ac:dyDescent="0.2">
      <c r="A3328" s="113"/>
      <c r="B3328" s="113"/>
      <c r="C3328" s="113"/>
      <c r="D3328" s="8" t="s">
        <v>2599</v>
      </c>
      <c r="E3328" s="91"/>
      <c r="F3328" s="79">
        <v>0</v>
      </c>
      <c r="G3328" s="78"/>
      <c r="H3328" s="79">
        <v>0</v>
      </c>
      <c r="I3328" s="139">
        <v>0</v>
      </c>
      <c r="J3328" s="140"/>
      <c r="K3328" s="122"/>
      <c r="L3328" s="122"/>
    </row>
    <row r="3329" spans="1:12" ht="33" x14ac:dyDescent="0.2">
      <c r="A3329" s="113"/>
      <c r="B3329" s="113"/>
      <c r="C3329" s="113"/>
      <c r="D3329" s="8" t="s">
        <v>2600</v>
      </c>
      <c r="E3329" s="91"/>
      <c r="F3329" s="79">
        <v>0</v>
      </c>
      <c r="G3329" s="78"/>
      <c r="H3329" s="79">
        <v>0</v>
      </c>
      <c r="I3329" s="139">
        <v>0</v>
      </c>
      <c r="J3329" s="140"/>
      <c r="K3329" s="122"/>
      <c r="L3329" s="122"/>
    </row>
    <row r="3330" spans="1:12" ht="41.25" x14ac:dyDescent="0.2">
      <c r="A3330" s="113"/>
      <c r="B3330" s="113"/>
      <c r="C3330" s="113"/>
      <c r="D3330" s="8" t="s">
        <v>2601</v>
      </c>
      <c r="E3330" s="91"/>
      <c r="F3330" s="79">
        <v>0</v>
      </c>
      <c r="G3330" s="78"/>
      <c r="H3330" s="79">
        <v>0</v>
      </c>
      <c r="I3330" s="139">
        <v>0</v>
      </c>
      <c r="J3330" s="140"/>
      <c r="K3330" s="122"/>
      <c r="L3330" s="122"/>
    </row>
    <row r="3331" spans="1:12" ht="24.75" x14ac:dyDescent="0.2">
      <c r="A3331" s="113"/>
      <c r="B3331" s="113"/>
      <c r="C3331" s="113"/>
      <c r="D3331" s="8" t="s">
        <v>2602</v>
      </c>
      <c r="E3331" s="91"/>
      <c r="F3331" s="79">
        <v>0</v>
      </c>
      <c r="G3331" s="78"/>
      <c r="H3331" s="79">
        <v>0</v>
      </c>
      <c r="I3331" s="139">
        <v>0</v>
      </c>
      <c r="J3331" s="140"/>
      <c r="K3331" s="122"/>
      <c r="L3331" s="122"/>
    </row>
    <row r="3332" spans="1:12" ht="16.5" x14ac:dyDescent="0.2">
      <c r="A3332" s="113"/>
      <c r="B3332" s="113"/>
      <c r="C3332" s="113"/>
      <c r="D3332" s="8" t="s">
        <v>2603</v>
      </c>
      <c r="E3332" s="91"/>
      <c r="F3332" s="79">
        <v>0</v>
      </c>
      <c r="G3332" s="78"/>
      <c r="H3332" s="79">
        <v>0</v>
      </c>
      <c r="I3332" s="139">
        <v>0</v>
      </c>
      <c r="J3332" s="140"/>
      <c r="K3332" s="122"/>
      <c r="L3332" s="122"/>
    </row>
    <row r="3333" spans="1:12" ht="41.25" x14ac:dyDescent="0.2">
      <c r="A3333" s="113"/>
      <c r="B3333" s="113"/>
      <c r="C3333" s="113"/>
      <c r="D3333" s="8" t="s">
        <v>2604</v>
      </c>
      <c r="E3333" s="91"/>
      <c r="F3333" s="79">
        <v>0</v>
      </c>
      <c r="G3333" s="78"/>
      <c r="H3333" s="79">
        <v>0</v>
      </c>
      <c r="I3333" s="139">
        <v>0</v>
      </c>
      <c r="J3333" s="140"/>
      <c r="K3333" s="122"/>
      <c r="L3333" s="122"/>
    </row>
    <row r="3334" spans="1:12" ht="24.75" x14ac:dyDescent="0.2">
      <c r="A3334" s="113"/>
      <c r="B3334" s="113"/>
      <c r="C3334" s="113"/>
      <c r="D3334" s="8" t="s">
        <v>2605</v>
      </c>
      <c r="E3334" s="91"/>
      <c r="F3334" s="79">
        <v>0</v>
      </c>
      <c r="G3334" s="78"/>
      <c r="H3334" s="79">
        <v>0</v>
      </c>
      <c r="I3334" s="139">
        <v>0</v>
      </c>
      <c r="J3334" s="140"/>
      <c r="K3334" s="122"/>
      <c r="L3334" s="122"/>
    </row>
    <row r="3335" spans="1:12" ht="41.25" x14ac:dyDescent="0.2">
      <c r="A3335" s="114"/>
      <c r="B3335" s="114"/>
      <c r="C3335" s="114"/>
      <c r="D3335" s="8" t="s">
        <v>2606</v>
      </c>
      <c r="E3335" s="91"/>
      <c r="F3335" s="79">
        <v>0</v>
      </c>
      <c r="G3335" s="78"/>
      <c r="H3335" s="79">
        <v>0</v>
      </c>
      <c r="I3335" s="139">
        <v>0</v>
      </c>
      <c r="J3335" s="140"/>
      <c r="K3335" s="123"/>
      <c r="L3335" s="123"/>
    </row>
    <row r="3336" spans="1:12" ht="16.5" customHeight="1" x14ac:dyDescent="0.2">
      <c r="A3336" s="112">
        <v>23</v>
      </c>
      <c r="B3336" s="112" t="s">
        <v>2607</v>
      </c>
      <c r="C3336" s="112" t="s">
        <v>2608</v>
      </c>
      <c r="D3336" s="86" t="s">
        <v>15</v>
      </c>
      <c r="E3336" s="87"/>
      <c r="F3336" s="87"/>
      <c r="G3336" s="87"/>
      <c r="H3336" s="87"/>
      <c r="I3336" s="87"/>
      <c r="J3336" s="87"/>
      <c r="K3336" s="87"/>
      <c r="L3336" s="88"/>
    </row>
    <row r="3337" spans="1:12" ht="49.5" x14ac:dyDescent="0.2">
      <c r="A3337" s="113"/>
      <c r="B3337" s="113"/>
      <c r="C3337" s="113"/>
      <c r="D3337" s="8" t="s">
        <v>2609</v>
      </c>
      <c r="E3337" s="7" t="s">
        <v>17</v>
      </c>
      <c r="F3337" s="9">
        <v>132318.48000000001</v>
      </c>
      <c r="G3337" s="9">
        <v>266560</v>
      </c>
      <c r="H3337" s="9">
        <f>MIN(F3337,G3337)</f>
        <v>132318.48000000001</v>
      </c>
      <c r="I3337" s="28" t="e">
        <f>AVERAGE(#REF!,H3337)</f>
        <v>#REF!</v>
      </c>
      <c r="J3337" s="57">
        <v>97385.66</v>
      </c>
      <c r="K3337" s="49">
        <v>132318.48000000001</v>
      </c>
      <c r="L3337" s="49">
        <v>132318.48000000001</v>
      </c>
    </row>
    <row r="3338" spans="1:12" ht="33" x14ac:dyDescent="0.2">
      <c r="A3338" s="113"/>
      <c r="B3338" s="113"/>
      <c r="C3338" s="113"/>
      <c r="D3338" s="8" t="s">
        <v>2610</v>
      </c>
      <c r="E3338" s="7" t="s">
        <v>17</v>
      </c>
      <c r="F3338" s="9">
        <v>105854.784</v>
      </c>
      <c r="G3338" s="9">
        <v>368275.96399999998</v>
      </c>
      <c r="H3338" s="9">
        <f t="shared" ref="H3338:H3342" si="177">MIN(F3338,G3338)</f>
        <v>105854.784</v>
      </c>
      <c r="I3338" s="28" t="e">
        <f>AVERAGE(#REF!,H3338)</f>
        <v>#REF!</v>
      </c>
      <c r="J3338" s="57">
        <v>77908.528000000006</v>
      </c>
      <c r="K3338" s="49">
        <v>105854.784</v>
      </c>
      <c r="L3338" s="49">
        <v>105854.784</v>
      </c>
    </row>
    <row r="3339" spans="1:12" ht="33" x14ac:dyDescent="0.2">
      <c r="A3339" s="113"/>
      <c r="B3339" s="113"/>
      <c r="C3339" s="113"/>
      <c r="D3339" s="8" t="s">
        <v>2611</v>
      </c>
      <c r="E3339" s="7" t="s">
        <v>17</v>
      </c>
      <c r="F3339" s="9">
        <v>92622.936000000002</v>
      </c>
      <c r="G3339" s="9">
        <v>934712.6320000001</v>
      </c>
      <c r="H3339" s="9">
        <f t="shared" si="177"/>
        <v>92622.936000000002</v>
      </c>
      <c r="I3339" s="28" t="e">
        <f>AVERAGE(#REF!,H3339)</f>
        <v>#REF!</v>
      </c>
      <c r="J3339" s="57">
        <v>68169.962</v>
      </c>
      <c r="K3339" s="49">
        <v>92622.936000000002</v>
      </c>
      <c r="L3339" s="49">
        <v>92622.936000000002</v>
      </c>
    </row>
    <row r="3340" spans="1:12" ht="33" x14ac:dyDescent="0.2">
      <c r="A3340" s="113"/>
      <c r="B3340" s="113"/>
      <c r="C3340" s="113"/>
      <c r="D3340" s="8" t="s">
        <v>2612</v>
      </c>
      <c r="E3340" s="7" t="s">
        <v>17</v>
      </c>
      <c r="F3340" s="9">
        <v>104743.308768</v>
      </c>
      <c r="G3340" s="9">
        <v>541671.57799999998</v>
      </c>
      <c r="H3340" s="9">
        <f t="shared" si="177"/>
        <v>104743.308768</v>
      </c>
      <c r="I3340" s="28" t="e">
        <f>AVERAGE(#REF!,H3340)</f>
        <v>#REF!</v>
      </c>
      <c r="J3340" s="57">
        <v>77090.488456000006</v>
      </c>
      <c r="K3340" s="49">
        <v>104743.308768</v>
      </c>
      <c r="L3340" s="49">
        <v>104743.308768</v>
      </c>
    </row>
    <row r="3341" spans="1:12" ht="24.75" x14ac:dyDescent="0.2">
      <c r="A3341" s="113"/>
      <c r="B3341" s="113"/>
      <c r="C3341" s="113"/>
      <c r="D3341" s="8" t="s">
        <v>2613</v>
      </c>
      <c r="E3341" s="7" t="s">
        <v>17</v>
      </c>
      <c r="F3341" s="9">
        <v>132318.48000000001</v>
      </c>
      <c r="G3341" s="9">
        <v>158270</v>
      </c>
      <c r="H3341" s="9">
        <f t="shared" si="177"/>
        <v>132318.48000000001</v>
      </c>
      <c r="I3341" s="28" t="e">
        <f>AVERAGE(#REF!,H3341)</f>
        <v>#REF!</v>
      </c>
      <c r="J3341" s="57">
        <v>97385.66</v>
      </c>
      <c r="K3341" s="49">
        <v>132318.48000000001</v>
      </c>
      <c r="L3341" s="49">
        <v>132318.48000000001</v>
      </c>
    </row>
    <row r="3342" spans="1:12" ht="24.75" x14ac:dyDescent="0.2">
      <c r="A3342" s="113"/>
      <c r="B3342" s="113"/>
      <c r="C3342" s="113"/>
      <c r="D3342" s="8" t="s">
        <v>2614</v>
      </c>
      <c r="E3342" s="7" t="s">
        <v>17</v>
      </c>
      <c r="F3342" s="9">
        <v>105854.784</v>
      </c>
      <c r="G3342" s="9">
        <v>170618.39199999999</v>
      </c>
      <c r="H3342" s="9">
        <f t="shared" si="177"/>
        <v>105854.784</v>
      </c>
      <c r="I3342" s="28" t="e">
        <f>AVERAGE(#REF!,H3342)</f>
        <v>#REF!</v>
      </c>
      <c r="J3342" s="57">
        <v>77908.528000000006</v>
      </c>
      <c r="K3342" s="49">
        <v>105854.784</v>
      </c>
      <c r="L3342" s="49">
        <v>105854.784</v>
      </c>
    </row>
    <row r="3343" spans="1:12" ht="16.5" customHeight="1" x14ac:dyDescent="0.2">
      <c r="A3343" s="113"/>
      <c r="B3343" s="113"/>
      <c r="C3343" s="113"/>
      <c r="D3343" s="86" t="s">
        <v>81</v>
      </c>
      <c r="E3343" s="87"/>
      <c r="F3343" s="87"/>
      <c r="G3343" s="87"/>
      <c r="H3343" s="87"/>
      <c r="I3343" s="87"/>
      <c r="J3343" s="87"/>
      <c r="K3343" s="87"/>
      <c r="L3343" s="88"/>
    </row>
    <row r="3344" spans="1:12" ht="24.75" customHeight="1" x14ac:dyDescent="0.2">
      <c r="A3344" s="113"/>
      <c r="B3344" s="113"/>
      <c r="C3344" s="113"/>
      <c r="D3344" s="8" t="s">
        <v>2568</v>
      </c>
      <c r="E3344" s="77" t="s">
        <v>82</v>
      </c>
      <c r="F3344" s="79">
        <v>158782.17599999998</v>
      </c>
      <c r="G3344" s="78">
        <v>355795.72</v>
      </c>
      <c r="H3344" s="79">
        <f>MIN(F3344,G3344)</f>
        <v>158782.17599999998</v>
      </c>
      <c r="I3344" s="136" t="e">
        <f>AVERAGE(#REF!,H3344)</f>
        <v>#REF!</v>
      </c>
      <c r="J3344" s="138">
        <v>116862.792</v>
      </c>
      <c r="K3344" s="121">
        <v>158782.17599999998</v>
      </c>
      <c r="L3344" s="121">
        <v>158782.17599999998</v>
      </c>
    </row>
    <row r="3345" spans="1:12" ht="41.25" x14ac:dyDescent="0.2">
      <c r="A3345" s="113"/>
      <c r="B3345" s="113"/>
      <c r="C3345" s="113"/>
      <c r="D3345" s="8" t="s">
        <v>2569</v>
      </c>
      <c r="E3345" s="77"/>
      <c r="F3345" s="79">
        <v>0</v>
      </c>
      <c r="G3345" s="78"/>
      <c r="H3345" s="79">
        <v>0</v>
      </c>
      <c r="I3345" s="137"/>
      <c r="J3345" s="138"/>
      <c r="K3345" s="122"/>
      <c r="L3345" s="122"/>
    </row>
    <row r="3346" spans="1:12" ht="49.5" x14ac:dyDescent="0.2">
      <c r="A3346" s="113"/>
      <c r="B3346" s="113"/>
      <c r="C3346" s="113"/>
      <c r="D3346" s="8" t="s">
        <v>2570</v>
      </c>
      <c r="E3346" s="77"/>
      <c r="F3346" s="79">
        <v>0</v>
      </c>
      <c r="G3346" s="78"/>
      <c r="H3346" s="79">
        <v>0</v>
      </c>
      <c r="I3346" s="137"/>
      <c r="J3346" s="138"/>
      <c r="K3346" s="122"/>
      <c r="L3346" s="122"/>
    </row>
    <row r="3347" spans="1:12" ht="49.5" x14ac:dyDescent="0.2">
      <c r="A3347" s="113"/>
      <c r="B3347" s="113"/>
      <c r="C3347" s="113"/>
      <c r="D3347" s="8" t="s">
        <v>2571</v>
      </c>
      <c r="E3347" s="77"/>
      <c r="F3347" s="79">
        <v>0</v>
      </c>
      <c r="G3347" s="78"/>
      <c r="H3347" s="79">
        <v>0</v>
      </c>
      <c r="I3347" s="137"/>
      <c r="J3347" s="138"/>
      <c r="K3347" s="122"/>
      <c r="L3347" s="122"/>
    </row>
    <row r="3348" spans="1:12" ht="33" x14ac:dyDescent="0.2">
      <c r="A3348" s="113"/>
      <c r="B3348" s="113"/>
      <c r="C3348" s="113"/>
      <c r="D3348" s="8" t="s">
        <v>2572</v>
      </c>
      <c r="E3348" s="77"/>
      <c r="F3348" s="79">
        <v>0</v>
      </c>
      <c r="G3348" s="78"/>
      <c r="H3348" s="79">
        <v>0</v>
      </c>
      <c r="I3348" s="137"/>
      <c r="J3348" s="138"/>
      <c r="K3348" s="122"/>
      <c r="L3348" s="122"/>
    </row>
    <row r="3349" spans="1:12" ht="33" x14ac:dyDescent="0.2">
      <c r="A3349" s="113"/>
      <c r="B3349" s="113"/>
      <c r="C3349" s="113"/>
      <c r="D3349" s="8" t="s">
        <v>2573</v>
      </c>
      <c r="E3349" s="77"/>
      <c r="F3349" s="79">
        <v>0</v>
      </c>
      <c r="G3349" s="78"/>
      <c r="H3349" s="79">
        <v>0</v>
      </c>
      <c r="I3349" s="137"/>
      <c r="J3349" s="138"/>
      <c r="K3349" s="122"/>
      <c r="L3349" s="122"/>
    </row>
    <row r="3350" spans="1:12" ht="41.25" x14ac:dyDescent="0.2">
      <c r="A3350" s="113"/>
      <c r="B3350" s="113"/>
      <c r="C3350" s="113"/>
      <c r="D3350" s="8" t="s">
        <v>2574</v>
      </c>
      <c r="E3350" s="77"/>
      <c r="F3350" s="79">
        <v>0</v>
      </c>
      <c r="G3350" s="78"/>
      <c r="H3350" s="79">
        <v>0</v>
      </c>
      <c r="I3350" s="137"/>
      <c r="J3350" s="138"/>
      <c r="K3350" s="122"/>
      <c r="L3350" s="122"/>
    </row>
    <row r="3351" spans="1:12" ht="49.5" x14ac:dyDescent="0.2">
      <c r="A3351" s="113"/>
      <c r="B3351" s="113"/>
      <c r="C3351" s="113"/>
      <c r="D3351" s="8" t="s">
        <v>2575</v>
      </c>
      <c r="E3351" s="77"/>
      <c r="F3351" s="79">
        <v>0</v>
      </c>
      <c r="G3351" s="78"/>
      <c r="H3351" s="79">
        <v>0</v>
      </c>
      <c r="I3351" s="137"/>
      <c r="J3351" s="138"/>
      <c r="K3351" s="122"/>
      <c r="L3351" s="122"/>
    </row>
    <row r="3352" spans="1:12" ht="41.25" x14ac:dyDescent="0.2">
      <c r="A3352" s="113"/>
      <c r="B3352" s="113"/>
      <c r="C3352" s="113"/>
      <c r="D3352" s="8" t="s">
        <v>2576</v>
      </c>
      <c r="E3352" s="77"/>
      <c r="F3352" s="79">
        <v>0</v>
      </c>
      <c r="G3352" s="78"/>
      <c r="H3352" s="79">
        <v>0</v>
      </c>
      <c r="I3352" s="137"/>
      <c r="J3352" s="138"/>
      <c r="K3352" s="122"/>
      <c r="L3352" s="122"/>
    </row>
    <row r="3353" spans="1:12" ht="33" x14ac:dyDescent="0.2">
      <c r="A3353" s="113"/>
      <c r="B3353" s="113"/>
      <c r="C3353" s="113"/>
      <c r="D3353" s="8" t="s">
        <v>2577</v>
      </c>
      <c r="E3353" s="77"/>
      <c r="F3353" s="79">
        <v>0</v>
      </c>
      <c r="G3353" s="78"/>
      <c r="H3353" s="79">
        <v>0</v>
      </c>
      <c r="I3353" s="137"/>
      <c r="J3353" s="138"/>
      <c r="K3353" s="122"/>
      <c r="L3353" s="122"/>
    </row>
    <row r="3354" spans="1:12" ht="24.75" x14ac:dyDescent="0.2">
      <c r="A3354" s="114"/>
      <c r="B3354" s="114"/>
      <c r="C3354" s="114"/>
      <c r="D3354" s="8" t="s">
        <v>764</v>
      </c>
      <c r="E3354" s="77"/>
      <c r="F3354" s="79">
        <v>0</v>
      </c>
      <c r="G3354" s="78"/>
      <c r="H3354" s="79">
        <v>0</v>
      </c>
      <c r="I3354" s="137"/>
      <c r="J3354" s="138"/>
      <c r="K3354" s="123"/>
      <c r="L3354" s="123"/>
    </row>
    <row r="3355" spans="1:12" ht="16.5" customHeight="1" x14ac:dyDescent="0.2">
      <c r="A3355" s="112">
        <v>24</v>
      </c>
      <c r="B3355" s="112" t="s">
        <v>2615</v>
      </c>
      <c r="C3355" s="112" t="s">
        <v>2616</v>
      </c>
      <c r="D3355" s="86" t="s">
        <v>15</v>
      </c>
      <c r="E3355" s="87"/>
      <c r="F3355" s="87"/>
      <c r="G3355" s="87"/>
      <c r="H3355" s="87"/>
      <c r="I3355" s="87"/>
      <c r="J3355" s="87"/>
      <c r="K3355" s="87"/>
      <c r="L3355" s="88"/>
    </row>
    <row r="3356" spans="1:12" ht="41.25" x14ac:dyDescent="0.2">
      <c r="A3356" s="113"/>
      <c r="B3356" s="113"/>
      <c r="C3356" s="113"/>
      <c r="D3356" s="8" t="s">
        <v>2617</v>
      </c>
      <c r="E3356" s="7" t="s">
        <v>17</v>
      </c>
      <c r="F3356" s="9">
        <v>59160</v>
      </c>
      <c r="G3356" s="9">
        <v>75136.600000000006</v>
      </c>
      <c r="H3356" s="9">
        <f>MIN(F3356,G3356)</f>
        <v>59160</v>
      </c>
      <c r="I3356" s="27">
        <f>H3356</f>
        <v>59160</v>
      </c>
      <c r="J3356" s="57">
        <v>0</v>
      </c>
      <c r="K3356" s="49">
        <v>59160</v>
      </c>
      <c r="L3356" s="49">
        <v>59160</v>
      </c>
    </row>
    <row r="3357" spans="1:12" ht="74.25" x14ac:dyDescent="0.2">
      <c r="A3357" s="113"/>
      <c r="B3357" s="113"/>
      <c r="C3357" s="113"/>
      <c r="D3357" s="8" t="s">
        <v>2618</v>
      </c>
      <c r="E3357" s="7" t="s">
        <v>17</v>
      </c>
      <c r="F3357" s="9">
        <v>65280</v>
      </c>
      <c r="G3357" s="9">
        <v>42333.06</v>
      </c>
      <c r="H3357" s="9">
        <f t="shared" ref="H3357:H3358" si="178">MIN(F3357,G3357)</f>
        <v>42333.06</v>
      </c>
      <c r="I3357" s="27">
        <f t="shared" ref="I3357:I3358" si="179">H3357</f>
        <v>42333.06</v>
      </c>
      <c r="J3357" s="57">
        <v>0</v>
      </c>
      <c r="K3357" s="49">
        <v>42333.06</v>
      </c>
      <c r="L3357" s="49">
        <v>42333.06</v>
      </c>
    </row>
    <row r="3358" spans="1:12" ht="33" x14ac:dyDescent="0.2">
      <c r="A3358" s="113"/>
      <c r="B3358" s="113"/>
      <c r="C3358" s="113"/>
      <c r="D3358" s="8" t="s">
        <v>2619</v>
      </c>
      <c r="E3358" s="7" t="s">
        <v>17</v>
      </c>
      <c r="F3358" s="9">
        <v>122400</v>
      </c>
      <c r="G3358" s="9">
        <v>91630</v>
      </c>
      <c r="H3358" s="9">
        <f t="shared" si="178"/>
        <v>91630</v>
      </c>
      <c r="I3358" s="27">
        <f t="shared" si="179"/>
        <v>91630</v>
      </c>
      <c r="J3358" s="57">
        <v>0</v>
      </c>
      <c r="K3358" s="49">
        <v>91630</v>
      </c>
      <c r="L3358" s="49">
        <v>91630</v>
      </c>
    </row>
    <row r="3359" spans="1:12" ht="16.5" customHeight="1" x14ac:dyDescent="0.2">
      <c r="A3359" s="113"/>
      <c r="B3359" s="113"/>
      <c r="C3359" s="113"/>
      <c r="D3359" s="86" t="s">
        <v>81</v>
      </c>
      <c r="E3359" s="87"/>
      <c r="F3359" s="87"/>
      <c r="G3359" s="87"/>
      <c r="H3359" s="87"/>
      <c r="I3359" s="87"/>
      <c r="J3359" s="87"/>
      <c r="K3359" s="87"/>
      <c r="L3359" s="88"/>
    </row>
    <row r="3360" spans="1:12" ht="49.5" x14ac:dyDescent="0.2">
      <c r="A3360" s="113"/>
      <c r="B3360" s="113"/>
      <c r="C3360" s="113"/>
      <c r="D3360" s="8" t="s">
        <v>2620</v>
      </c>
      <c r="E3360" s="77" t="s">
        <v>82</v>
      </c>
      <c r="F3360" s="79">
        <v>51000</v>
      </c>
      <c r="G3360" s="78">
        <v>105443.52</v>
      </c>
      <c r="H3360" s="79">
        <f>MIN(F3360,G3360)</f>
        <v>51000</v>
      </c>
      <c r="I3360" s="139">
        <f>H3360</f>
        <v>51000</v>
      </c>
      <c r="J3360" s="138">
        <v>0</v>
      </c>
      <c r="K3360" s="121">
        <v>51000</v>
      </c>
      <c r="L3360" s="121">
        <v>51000</v>
      </c>
    </row>
    <row r="3361" spans="1:12" ht="66" x14ac:dyDescent="0.2">
      <c r="A3361" s="113"/>
      <c r="B3361" s="113"/>
      <c r="C3361" s="113"/>
      <c r="D3361" s="8" t="s">
        <v>2621</v>
      </c>
      <c r="E3361" s="77"/>
      <c r="F3361" s="79"/>
      <c r="G3361" s="78"/>
      <c r="H3361" s="79"/>
      <c r="I3361" s="139"/>
      <c r="J3361" s="138"/>
      <c r="K3361" s="122"/>
      <c r="L3361" s="122"/>
    </row>
    <row r="3362" spans="1:12" ht="41.25" x14ac:dyDescent="0.2">
      <c r="A3362" s="113"/>
      <c r="B3362" s="113"/>
      <c r="C3362" s="113"/>
      <c r="D3362" s="8" t="s">
        <v>2622</v>
      </c>
      <c r="E3362" s="77"/>
      <c r="F3362" s="79"/>
      <c r="G3362" s="78"/>
      <c r="H3362" s="79"/>
      <c r="I3362" s="139"/>
      <c r="J3362" s="138"/>
      <c r="K3362" s="122"/>
      <c r="L3362" s="122"/>
    </row>
    <row r="3363" spans="1:12" ht="49.5" x14ac:dyDescent="0.2">
      <c r="A3363" s="113"/>
      <c r="B3363" s="113"/>
      <c r="C3363" s="113"/>
      <c r="D3363" s="8" t="s">
        <v>2623</v>
      </c>
      <c r="E3363" s="77"/>
      <c r="F3363" s="79"/>
      <c r="G3363" s="78"/>
      <c r="H3363" s="79"/>
      <c r="I3363" s="139"/>
      <c r="J3363" s="138"/>
      <c r="K3363" s="122"/>
      <c r="L3363" s="122"/>
    </row>
    <row r="3364" spans="1:12" ht="57.75" x14ac:dyDescent="0.2">
      <c r="A3364" s="114"/>
      <c r="B3364" s="114"/>
      <c r="C3364" s="114"/>
      <c r="D3364" s="8" t="s">
        <v>2624</v>
      </c>
      <c r="E3364" s="77"/>
      <c r="F3364" s="79"/>
      <c r="G3364" s="78"/>
      <c r="H3364" s="79"/>
      <c r="I3364" s="139"/>
      <c r="J3364" s="138"/>
      <c r="K3364" s="123"/>
      <c r="L3364" s="123"/>
    </row>
    <row r="3365" spans="1:12" ht="16.5" customHeight="1" x14ac:dyDescent="0.2">
      <c r="A3365" s="112">
        <v>25</v>
      </c>
      <c r="B3365" s="112" t="s">
        <v>2625</v>
      </c>
      <c r="C3365" s="112" t="s">
        <v>2626</v>
      </c>
      <c r="D3365" s="86" t="s">
        <v>15</v>
      </c>
      <c r="E3365" s="87"/>
      <c r="F3365" s="87"/>
      <c r="G3365" s="87"/>
      <c r="H3365" s="87"/>
      <c r="I3365" s="87"/>
      <c r="J3365" s="87"/>
      <c r="K3365" s="87"/>
      <c r="L3365" s="88"/>
    </row>
    <row r="3366" spans="1:12" ht="24.75" x14ac:dyDescent="0.2">
      <c r="A3366" s="113"/>
      <c r="B3366" s="113"/>
      <c r="C3366" s="113"/>
      <c r="D3366" s="8" t="s">
        <v>2627</v>
      </c>
      <c r="E3366" s="7" t="s">
        <v>17</v>
      </c>
      <c r="F3366" s="9">
        <v>105854.784</v>
      </c>
      <c r="G3366" s="9">
        <v>58476.6</v>
      </c>
      <c r="H3366" s="9">
        <f>MIN(F3366,G3366)</f>
        <v>58476.6</v>
      </c>
      <c r="I3366" s="28" t="e">
        <f>AVERAGE(#REF!,H3366)</f>
        <v>#REF!</v>
      </c>
      <c r="J3366" s="57">
        <v>77908.528000000006</v>
      </c>
      <c r="K3366" s="49">
        <v>58476.6</v>
      </c>
      <c r="L3366" s="49">
        <v>58476.6</v>
      </c>
    </row>
    <row r="3367" spans="1:12" ht="33" x14ac:dyDescent="0.2">
      <c r="A3367" s="113"/>
      <c r="B3367" s="113"/>
      <c r="C3367" s="113"/>
      <c r="D3367" s="8" t="s">
        <v>2628</v>
      </c>
      <c r="E3367" s="7" t="s">
        <v>17</v>
      </c>
      <c r="F3367" s="9">
        <v>92622.936000000002</v>
      </c>
      <c r="G3367" s="9">
        <v>93982.392000000007</v>
      </c>
      <c r="H3367" s="9">
        <f t="shared" ref="H3367:H3370" si="180">MIN(F3367,G3367)</f>
        <v>92622.936000000002</v>
      </c>
      <c r="I3367" s="28" t="e">
        <f>AVERAGE(#REF!,H3367)</f>
        <v>#REF!</v>
      </c>
      <c r="J3367" s="57">
        <v>68169.962</v>
      </c>
      <c r="K3367" s="49">
        <v>92622.936000000002</v>
      </c>
      <c r="L3367" s="49">
        <v>92622.936000000002</v>
      </c>
    </row>
    <row r="3368" spans="1:12" ht="41.25" x14ac:dyDescent="0.2">
      <c r="A3368" s="113"/>
      <c r="B3368" s="113"/>
      <c r="C3368" s="113"/>
      <c r="D3368" s="8" t="s">
        <v>2629</v>
      </c>
      <c r="E3368" s="7" t="s">
        <v>17</v>
      </c>
      <c r="F3368" s="9">
        <v>158782.17599999998</v>
      </c>
      <c r="G3368" s="9">
        <v>75174.917999999991</v>
      </c>
      <c r="H3368" s="9">
        <f t="shared" si="180"/>
        <v>75174.917999999991</v>
      </c>
      <c r="I3368" s="28" t="e">
        <f>AVERAGE(#REF!,H3368)</f>
        <v>#REF!</v>
      </c>
      <c r="J3368" s="57">
        <v>116862.792</v>
      </c>
      <c r="K3368" s="49">
        <v>75174.917999999991</v>
      </c>
      <c r="L3368" s="49">
        <v>75174.917999999991</v>
      </c>
    </row>
    <row r="3369" spans="1:12" ht="24.75" x14ac:dyDescent="0.2">
      <c r="A3369" s="113"/>
      <c r="B3369" s="113"/>
      <c r="C3369" s="113"/>
      <c r="D3369" s="8" t="s">
        <v>2630</v>
      </c>
      <c r="E3369" s="7" t="s">
        <v>17</v>
      </c>
      <c r="F3369" s="9">
        <v>132318.48000000001</v>
      </c>
      <c r="G3369" s="9">
        <v>158956.39199999999</v>
      </c>
      <c r="H3369" s="9">
        <f t="shared" si="180"/>
        <v>132318.48000000001</v>
      </c>
      <c r="I3369" s="28" t="e">
        <f>AVERAGE(#REF!,H3369)</f>
        <v>#REF!</v>
      </c>
      <c r="J3369" s="57">
        <v>97385.66</v>
      </c>
      <c r="K3369" s="49">
        <v>132318.48000000001</v>
      </c>
      <c r="L3369" s="49">
        <v>132318.48000000001</v>
      </c>
    </row>
    <row r="3370" spans="1:12" ht="24.75" x14ac:dyDescent="0.2">
      <c r="A3370" s="113"/>
      <c r="B3370" s="113"/>
      <c r="C3370" s="113"/>
      <c r="D3370" s="8" t="s">
        <v>2631</v>
      </c>
      <c r="E3370" s="7" t="s">
        <v>17</v>
      </c>
      <c r="F3370" s="9">
        <v>105854.784</v>
      </c>
      <c r="G3370" s="9">
        <v>93462.6</v>
      </c>
      <c r="H3370" s="9">
        <f t="shared" si="180"/>
        <v>93462.6</v>
      </c>
      <c r="I3370" s="28" t="e">
        <f>AVERAGE(#REF!,H3370)</f>
        <v>#REF!</v>
      </c>
      <c r="J3370" s="57">
        <v>77908.528000000006</v>
      </c>
      <c r="K3370" s="49">
        <v>93462.6</v>
      </c>
      <c r="L3370" s="49">
        <v>93462.6</v>
      </c>
    </row>
    <row r="3371" spans="1:12" ht="16.5" customHeight="1" x14ac:dyDescent="0.2">
      <c r="A3371" s="113"/>
      <c r="B3371" s="113"/>
      <c r="C3371" s="113"/>
      <c r="D3371" s="86" t="s">
        <v>81</v>
      </c>
      <c r="E3371" s="87"/>
      <c r="F3371" s="87"/>
      <c r="G3371" s="87"/>
      <c r="H3371" s="87"/>
      <c r="I3371" s="87"/>
      <c r="J3371" s="87"/>
      <c r="K3371" s="87"/>
      <c r="L3371" s="88"/>
    </row>
    <row r="3372" spans="1:12" ht="24.75" x14ac:dyDescent="0.2">
      <c r="A3372" s="113"/>
      <c r="B3372" s="113"/>
      <c r="C3372" s="113"/>
      <c r="D3372" s="8" t="s">
        <v>114</v>
      </c>
      <c r="E3372" s="77" t="s">
        <v>82</v>
      </c>
      <c r="F3372" s="79">
        <v>132318.48000000001</v>
      </c>
      <c r="G3372" s="78">
        <v>129105.48</v>
      </c>
      <c r="H3372" s="79">
        <f>MIN(F3372,G3372)</f>
        <v>129105.48</v>
      </c>
      <c r="I3372" s="136" t="e">
        <f>AVERAGE(#REF!,H3372)</f>
        <v>#REF!</v>
      </c>
      <c r="J3372" s="138">
        <v>97385.66</v>
      </c>
      <c r="K3372" s="121">
        <v>129105.48</v>
      </c>
      <c r="L3372" s="121">
        <v>129105.48</v>
      </c>
    </row>
    <row r="3373" spans="1:12" ht="24.75" x14ac:dyDescent="0.2">
      <c r="A3373" s="113"/>
      <c r="B3373" s="113"/>
      <c r="C3373" s="113"/>
      <c r="D3373" s="8" t="s">
        <v>405</v>
      </c>
      <c r="E3373" s="77"/>
      <c r="F3373" s="79">
        <v>0</v>
      </c>
      <c r="G3373" s="78"/>
      <c r="H3373" s="79">
        <v>0</v>
      </c>
      <c r="I3373" s="137"/>
      <c r="J3373" s="138"/>
      <c r="K3373" s="122"/>
      <c r="L3373" s="122"/>
    </row>
    <row r="3374" spans="1:12" ht="16.5" x14ac:dyDescent="0.2">
      <c r="A3374" s="113"/>
      <c r="B3374" s="113"/>
      <c r="C3374" s="113"/>
      <c r="D3374" s="8" t="s">
        <v>2632</v>
      </c>
      <c r="E3374" s="77"/>
      <c r="F3374" s="79">
        <v>0</v>
      </c>
      <c r="G3374" s="78"/>
      <c r="H3374" s="79">
        <v>0</v>
      </c>
      <c r="I3374" s="137"/>
      <c r="J3374" s="138"/>
      <c r="K3374" s="122"/>
      <c r="L3374" s="122"/>
    </row>
    <row r="3375" spans="1:12" ht="11.25" customHeight="1" x14ac:dyDescent="0.2">
      <c r="A3375" s="113"/>
      <c r="B3375" s="113"/>
      <c r="C3375" s="113"/>
      <c r="D3375" s="8" t="s">
        <v>1812</v>
      </c>
      <c r="E3375" s="77"/>
      <c r="F3375" s="79">
        <v>0</v>
      </c>
      <c r="G3375" s="78"/>
      <c r="H3375" s="79">
        <v>0</v>
      </c>
      <c r="I3375" s="137"/>
      <c r="J3375" s="138"/>
      <c r="K3375" s="122"/>
      <c r="L3375" s="122"/>
    </row>
    <row r="3376" spans="1:12" ht="33" x14ac:dyDescent="0.2">
      <c r="A3376" s="113"/>
      <c r="B3376" s="113"/>
      <c r="C3376" s="113"/>
      <c r="D3376" s="8" t="s">
        <v>2633</v>
      </c>
      <c r="E3376" s="77"/>
      <c r="F3376" s="79">
        <v>0</v>
      </c>
      <c r="G3376" s="78"/>
      <c r="H3376" s="79">
        <v>0</v>
      </c>
      <c r="I3376" s="137"/>
      <c r="J3376" s="138"/>
      <c r="K3376" s="122"/>
      <c r="L3376" s="122"/>
    </row>
    <row r="3377" spans="1:12" ht="24.75" x14ac:dyDescent="0.2">
      <c r="A3377" s="114"/>
      <c r="B3377" s="114"/>
      <c r="C3377" s="114"/>
      <c r="D3377" s="8" t="s">
        <v>119</v>
      </c>
      <c r="E3377" s="77"/>
      <c r="F3377" s="79">
        <v>0</v>
      </c>
      <c r="G3377" s="78"/>
      <c r="H3377" s="79">
        <v>0</v>
      </c>
      <c r="I3377" s="137"/>
      <c r="J3377" s="138"/>
      <c r="K3377" s="123"/>
      <c r="L3377" s="123"/>
    </row>
    <row r="3378" spans="1:12" ht="16.5" customHeight="1" x14ac:dyDescent="0.2">
      <c r="A3378" s="112">
        <v>26</v>
      </c>
      <c r="B3378" s="112" t="s">
        <v>2634</v>
      </c>
      <c r="C3378" s="112" t="s">
        <v>2635</v>
      </c>
      <c r="D3378" s="86" t="s">
        <v>15</v>
      </c>
      <c r="E3378" s="87"/>
      <c r="F3378" s="87"/>
      <c r="G3378" s="87"/>
      <c r="H3378" s="87"/>
      <c r="I3378" s="87"/>
      <c r="J3378" s="87"/>
      <c r="K3378" s="87"/>
      <c r="L3378" s="88"/>
    </row>
    <row r="3379" spans="1:12" ht="24.75" x14ac:dyDescent="0.2">
      <c r="A3379" s="113"/>
      <c r="B3379" s="113"/>
      <c r="C3379" s="113"/>
      <c r="D3379" s="8" t="s">
        <v>2636</v>
      </c>
      <c r="E3379" s="7" t="s">
        <v>17</v>
      </c>
      <c r="F3379" s="9">
        <v>47666.409235200001</v>
      </c>
      <c r="G3379" s="9">
        <v>93462.6</v>
      </c>
      <c r="H3379" s="9">
        <f>MIN(F3379,G3379)</f>
        <v>47666.409235200001</v>
      </c>
      <c r="I3379" s="28" t="e">
        <f>AVERAGE(#REF!,H3379)</f>
        <v>#REF!</v>
      </c>
      <c r="J3379" s="57">
        <v>35082.210158399997</v>
      </c>
      <c r="K3379" s="49">
        <v>47666.409235200001</v>
      </c>
      <c r="L3379" s="49">
        <v>47666.409235200001</v>
      </c>
    </row>
    <row r="3380" spans="1:12" ht="24.75" x14ac:dyDescent="0.2">
      <c r="A3380" s="113"/>
      <c r="B3380" s="113"/>
      <c r="C3380" s="113"/>
      <c r="D3380" s="8" t="s">
        <v>2637</v>
      </c>
      <c r="E3380" s="7" t="s">
        <v>17</v>
      </c>
      <c r="F3380" s="9">
        <v>46311.468000000001</v>
      </c>
      <c r="G3380" s="9">
        <v>44067.366000000002</v>
      </c>
      <c r="H3380" s="9">
        <f t="shared" ref="H3380:H3387" si="181">MIN(F3380,G3380)</f>
        <v>44067.366000000002</v>
      </c>
      <c r="I3380" s="28" t="e">
        <f>AVERAGE(#REF!,H3380)</f>
        <v>#REF!</v>
      </c>
      <c r="J3380" s="57">
        <v>34084.981</v>
      </c>
      <c r="K3380" s="49">
        <v>44067.366000000002</v>
      </c>
      <c r="L3380" s="49">
        <v>44067.366000000002</v>
      </c>
    </row>
    <row r="3381" spans="1:12" ht="33" x14ac:dyDescent="0.2">
      <c r="A3381" s="113"/>
      <c r="B3381" s="113"/>
      <c r="C3381" s="113"/>
      <c r="D3381" s="8" t="s">
        <v>2638</v>
      </c>
      <c r="E3381" s="7" t="s">
        <v>17</v>
      </c>
      <c r="F3381" s="9">
        <v>31281.411856800001</v>
      </c>
      <c r="G3381" s="9">
        <v>114189.306</v>
      </c>
      <c r="H3381" s="9">
        <f t="shared" si="181"/>
        <v>31281.411856800001</v>
      </c>
      <c r="I3381" s="28" t="e">
        <f>AVERAGE(#REF!,H3381)</f>
        <v>#REF!</v>
      </c>
      <c r="J3381" s="57">
        <v>23022.9438806</v>
      </c>
      <c r="K3381" s="49">
        <v>31281.411856800001</v>
      </c>
      <c r="L3381" s="49">
        <v>31281.411856800001</v>
      </c>
    </row>
    <row r="3382" spans="1:12" ht="24.75" x14ac:dyDescent="0.2">
      <c r="A3382" s="113"/>
      <c r="B3382" s="113"/>
      <c r="C3382" s="113"/>
      <c r="D3382" s="8" t="s">
        <v>1828</v>
      </c>
      <c r="E3382" s="7" t="s">
        <v>17</v>
      </c>
      <c r="F3382" s="9">
        <v>109531.9145592</v>
      </c>
      <c r="G3382" s="9">
        <v>76007.917999999991</v>
      </c>
      <c r="H3382" s="9">
        <f t="shared" si="181"/>
        <v>76007.917999999991</v>
      </c>
      <c r="I3382" s="28" t="e">
        <f>AVERAGE(#REF!,H3382)</f>
        <v>#REF!</v>
      </c>
      <c r="J3382" s="57">
        <v>80614.875491400002</v>
      </c>
      <c r="K3382" s="49">
        <v>76007.917999999991</v>
      </c>
      <c r="L3382" s="49">
        <v>76007.917999999991</v>
      </c>
    </row>
    <row r="3383" spans="1:12" ht="41.25" x14ac:dyDescent="0.2">
      <c r="A3383" s="113"/>
      <c r="B3383" s="113"/>
      <c r="C3383" s="113"/>
      <c r="D3383" s="8" t="s">
        <v>2639</v>
      </c>
      <c r="E3383" s="7" t="s">
        <v>17</v>
      </c>
      <c r="F3383" s="9">
        <v>132318.48000000001</v>
      </c>
      <c r="G3383" s="9">
        <v>108976.39200000001</v>
      </c>
      <c r="H3383" s="9">
        <f t="shared" si="181"/>
        <v>108976.39200000001</v>
      </c>
      <c r="I3383" s="28" t="e">
        <f>AVERAGE(#REF!,H3383)</f>
        <v>#REF!</v>
      </c>
      <c r="J3383" s="57">
        <v>97385.66</v>
      </c>
      <c r="K3383" s="49">
        <v>108976.39200000001</v>
      </c>
      <c r="L3383" s="49">
        <v>108976.39200000001</v>
      </c>
    </row>
    <row r="3384" spans="1:12" ht="33" x14ac:dyDescent="0.2">
      <c r="A3384" s="113"/>
      <c r="B3384" s="113"/>
      <c r="C3384" s="113"/>
      <c r="D3384" s="8" t="s">
        <v>2640</v>
      </c>
      <c r="E3384" s="7" t="s">
        <v>17</v>
      </c>
      <c r="F3384" s="9">
        <v>105854.784</v>
      </c>
      <c r="G3384" s="9">
        <v>334109.63600000006</v>
      </c>
      <c r="H3384" s="9">
        <f t="shared" si="181"/>
        <v>105854.784</v>
      </c>
      <c r="I3384" s="28" t="e">
        <f>AVERAGE(#REF!,H3384)</f>
        <v>#REF!</v>
      </c>
      <c r="J3384" s="57">
        <v>77908.528000000006</v>
      </c>
      <c r="K3384" s="49">
        <v>105854.784</v>
      </c>
      <c r="L3384" s="49">
        <v>105854.784</v>
      </c>
    </row>
    <row r="3385" spans="1:12" ht="24.75" x14ac:dyDescent="0.2">
      <c r="A3385" s="113"/>
      <c r="B3385" s="113"/>
      <c r="C3385" s="113"/>
      <c r="D3385" s="8" t="s">
        <v>1816</v>
      </c>
      <c r="E3385" s="7" t="s">
        <v>17</v>
      </c>
      <c r="F3385" s="9">
        <v>92622.936000000002</v>
      </c>
      <c r="G3385" s="9">
        <v>58996.392000000007</v>
      </c>
      <c r="H3385" s="9">
        <f t="shared" si="181"/>
        <v>58996.392000000007</v>
      </c>
      <c r="I3385" s="28" t="e">
        <f>AVERAGE(#REF!,H3385)</f>
        <v>#REF!</v>
      </c>
      <c r="J3385" s="57">
        <v>68169.962</v>
      </c>
      <c r="K3385" s="49">
        <v>58996.392000000007</v>
      </c>
      <c r="L3385" s="49">
        <v>58996.392000000007</v>
      </c>
    </row>
    <row r="3386" spans="1:12" ht="33" x14ac:dyDescent="0.2">
      <c r="A3386" s="113"/>
      <c r="B3386" s="113"/>
      <c r="C3386" s="113"/>
      <c r="D3386" s="8" t="s">
        <v>2641</v>
      </c>
      <c r="E3386" s="7" t="s">
        <v>17</v>
      </c>
      <c r="F3386" s="9">
        <v>107249.42077920001</v>
      </c>
      <c r="G3386" s="9">
        <v>58996.392000000007</v>
      </c>
      <c r="H3386" s="9">
        <f t="shared" si="181"/>
        <v>58996.392000000007</v>
      </c>
      <c r="I3386" s="28" t="e">
        <f>AVERAGE(#REF!,H3386)</f>
        <v>#REF!</v>
      </c>
      <c r="J3386" s="57">
        <v>78934.972856399996</v>
      </c>
      <c r="K3386" s="49">
        <v>58996.392000000007</v>
      </c>
      <c r="L3386" s="49">
        <v>58996.392000000007</v>
      </c>
    </row>
    <row r="3387" spans="1:12" ht="24.75" x14ac:dyDescent="0.2">
      <c r="A3387" s="113"/>
      <c r="B3387" s="113"/>
      <c r="C3387" s="113"/>
      <c r="D3387" s="8" t="s">
        <v>2189</v>
      </c>
      <c r="E3387" s="7" t="s">
        <v>17</v>
      </c>
      <c r="F3387" s="9">
        <v>132318.48000000001</v>
      </c>
      <c r="G3387" s="9">
        <v>518475.86</v>
      </c>
      <c r="H3387" s="9">
        <f t="shared" si="181"/>
        <v>132318.48000000001</v>
      </c>
      <c r="I3387" s="28" t="e">
        <f>AVERAGE(#REF!,H3387)</f>
        <v>#REF!</v>
      </c>
      <c r="J3387" s="57">
        <v>97385.66</v>
      </c>
      <c r="K3387" s="49">
        <v>132318.48000000001</v>
      </c>
      <c r="L3387" s="49">
        <v>132318.48000000001</v>
      </c>
    </row>
    <row r="3388" spans="1:12" ht="16.5" customHeight="1" x14ac:dyDescent="0.2">
      <c r="A3388" s="113"/>
      <c r="B3388" s="113"/>
      <c r="C3388" s="113"/>
      <c r="D3388" s="86" t="s">
        <v>81</v>
      </c>
      <c r="E3388" s="87"/>
      <c r="F3388" s="87"/>
      <c r="G3388" s="87"/>
      <c r="H3388" s="87"/>
      <c r="I3388" s="87"/>
      <c r="J3388" s="87"/>
      <c r="K3388" s="87"/>
      <c r="L3388" s="88"/>
    </row>
    <row r="3389" spans="1:12" ht="11.25" customHeight="1" x14ac:dyDescent="0.2">
      <c r="A3389" s="113"/>
      <c r="B3389" s="113"/>
      <c r="C3389" s="113"/>
      <c r="D3389" s="8" t="s">
        <v>2642</v>
      </c>
      <c r="E3389" s="77" t="s">
        <v>82</v>
      </c>
      <c r="F3389" s="79">
        <v>83416.216161600008</v>
      </c>
      <c r="G3389" s="78">
        <v>212990.96</v>
      </c>
      <c r="H3389" s="79">
        <f>MIN(F3389,G3389)</f>
        <v>83416.216161600008</v>
      </c>
      <c r="I3389" s="136" t="e">
        <f>AVERAGE(#REF!,H3389)</f>
        <v>#REF!</v>
      </c>
      <c r="J3389" s="138">
        <v>61393.867777200001</v>
      </c>
      <c r="K3389" s="121">
        <v>83416.216161600008</v>
      </c>
      <c r="L3389" s="121">
        <v>83416.216161600008</v>
      </c>
    </row>
    <row r="3390" spans="1:12" ht="24.75" x14ac:dyDescent="0.2">
      <c r="A3390" s="113"/>
      <c r="B3390" s="113"/>
      <c r="C3390" s="113"/>
      <c r="D3390" s="8" t="s">
        <v>2643</v>
      </c>
      <c r="E3390" s="77"/>
      <c r="F3390" s="79">
        <v>0</v>
      </c>
      <c r="G3390" s="78"/>
      <c r="H3390" s="79">
        <v>0</v>
      </c>
      <c r="I3390" s="137"/>
      <c r="J3390" s="138"/>
      <c r="K3390" s="122"/>
      <c r="L3390" s="122"/>
    </row>
    <row r="3391" spans="1:12" ht="33" x14ac:dyDescent="0.2">
      <c r="A3391" s="113"/>
      <c r="B3391" s="113"/>
      <c r="C3391" s="113"/>
      <c r="D3391" s="8" t="s">
        <v>2644</v>
      </c>
      <c r="E3391" s="77"/>
      <c r="F3391" s="79">
        <v>0</v>
      </c>
      <c r="G3391" s="78"/>
      <c r="H3391" s="79">
        <v>0</v>
      </c>
      <c r="I3391" s="137"/>
      <c r="J3391" s="138"/>
      <c r="K3391" s="122"/>
      <c r="L3391" s="122"/>
    </row>
    <row r="3392" spans="1:12" ht="33" x14ac:dyDescent="0.2">
      <c r="A3392" s="113"/>
      <c r="B3392" s="113"/>
      <c r="C3392" s="113"/>
      <c r="D3392" s="8" t="s">
        <v>2645</v>
      </c>
      <c r="E3392" s="77"/>
      <c r="F3392" s="79">
        <v>0</v>
      </c>
      <c r="G3392" s="78"/>
      <c r="H3392" s="79">
        <v>0</v>
      </c>
      <c r="I3392" s="137"/>
      <c r="J3392" s="138"/>
      <c r="K3392" s="122"/>
      <c r="L3392" s="122"/>
    </row>
    <row r="3393" spans="1:12" ht="33" x14ac:dyDescent="0.2">
      <c r="A3393" s="113"/>
      <c r="B3393" s="113"/>
      <c r="C3393" s="113"/>
      <c r="D3393" s="8" t="s">
        <v>2646</v>
      </c>
      <c r="E3393" s="77"/>
      <c r="F3393" s="79">
        <v>0</v>
      </c>
      <c r="G3393" s="78"/>
      <c r="H3393" s="79">
        <v>0</v>
      </c>
      <c r="I3393" s="137"/>
      <c r="J3393" s="138"/>
      <c r="K3393" s="122"/>
      <c r="L3393" s="122"/>
    </row>
    <row r="3394" spans="1:12" ht="24.75" x14ac:dyDescent="0.2">
      <c r="A3394" s="113"/>
      <c r="B3394" s="113"/>
      <c r="C3394" s="113"/>
      <c r="D3394" s="8" t="s">
        <v>2647</v>
      </c>
      <c r="E3394" s="77"/>
      <c r="F3394" s="79">
        <v>0</v>
      </c>
      <c r="G3394" s="78"/>
      <c r="H3394" s="79">
        <v>0</v>
      </c>
      <c r="I3394" s="137"/>
      <c r="J3394" s="138"/>
      <c r="K3394" s="122"/>
      <c r="L3394" s="122"/>
    </row>
    <row r="3395" spans="1:12" ht="33" x14ac:dyDescent="0.2">
      <c r="A3395" s="114"/>
      <c r="B3395" s="114"/>
      <c r="C3395" s="114"/>
      <c r="D3395" s="8" t="s">
        <v>2648</v>
      </c>
      <c r="E3395" s="77"/>
      <c r="F3395" s="79">
        <v>0</v>
      </c>
      <c r="G3395" s="78"/>
      <c r="H3395" s="79">
        <v>0</v>
      </c>
      <c r="I3395" s="137"/>
      <c r="J3395" s="138"/>
      <c r="K3395" s="123"/>
      <c r="L3395" s="123"/>
    </row>
    <row r="3396" spans="1:12" ht="16.5" customHeight="1" x14ac:dyDescent="0.2">
      <c r="A3396" s="112">
        <v>27</v>
      </c>
      <c r="B3396" s="112" t="s">
        <v>2649</v>
      </c>
      <c r="C3396" s="112" t="s">
        <v>2650</v>
      </c>
      <c r="D3396" s="86" t="s">
        <v>15</v>
      </c>
      <c r="E3396" s="87"/>
      <c r="F3396" s="87"/>
      <c r="G3396" s="87"/>
      <c r="H3396" s="87"/>
      <c r="I3396" s="87"/>
      <c r="J3396" s="87"/>
      <c r="K3396" s="87"/>
      <c r="L3396" s="88"/>
    </row>
    <row r="3397" spans="1:12" ht="33" x14ac:dyDescent="0.2">
      <c r="A3397" s="113"/>
      <c r="B3397" s="113"/>
      <c r="C3397" s="113"/>
      <c r="D3397" s="8" t="s">
        <v>2651</v>
      </c>
      <c r="E3397" s="7" t="s">
        <v>17</v>
      </c>
      <c r="F3397" s="9">
        <v>28302.922871999999</v>
      </c>
      <c r="G3397" s="9">
        <v>87648.26</v>
      </c>
      <c r="H3397" s="9">
        <f>MIN(F3397,G3397)</f>
        <v>28302.922871999999</v>
      </c>
      <c r="I3397" s="28" t="e">
        <f>AVERAGE(#REF!,H3397)</f>
        <v>#REF!</v>
      </c>
      <c r="J3397" s="57">
        <v>20830.792673999997</v>
      </c>
      <c r="K3397" s="49">
        <v>28302.922871999999</v>
      </c>
      <c r="L3397" s="49">
        <v>28302.922871999999</v>
      </c>
    </row>
    <row r="3398" spans="1:12" ht="33" x14ac:dyDescent="0.2">
      <c r="A3398" s="113"/>
      <c r="B3398" s="113"/>
      <c r="C3398" s="113"/>
      <c r="D3398" s="8" t="s">
        <v>2652</v>
      </c>
      <c r="E3398" s="7" t="s">
        <v>17</v>
      </c>
      <c r="F3398" s="9">
        <v>56604.522559199999</v>
      </c>
      <c r="G3398" s="9">
        <v>93499.252000000008</v>
      </c>
      <c r="H3398" s="9">
        <f t="shared" ref="H3398:H3401" si="182">MIN(F3398,G3398)</f>
        <v>56604.522559199999</v>
      </c>
      <c r="I3398" s="28" t="e">
        <f>AVERAGE(#REF!,H3398)</f>
        <v>#REF!</v>
      </c>
      <c r="J3398" s="57">
        <v>41660.611491399999</v>
      </c>
      <c r="K3398" s="49">
        <v>56604.522559199999</v>
      </c>
      <c r="L3398" s="49">
        <v>56604.522559199999</v>
      </c>
    </row>
    <row r="3399" spans="1:12" ht="24.75" x14ac:dyDescent="0.2">
      <c r="A3399" s="113"/>
      <c r="B3399" s="113"/>
      <c r="C3399" s="113"/>
      <c r="D3399" s="8" t="s">
        <v>2653</v>
      </c>
      <c r="E3399" s="7" t="s">
        <v>17</v>
      </c>
      <c r="F3399" s="9">
        <v>132318.48000000001</v>
      </c>
      <c r="G3399" s="9">
        <v>75169.919999999998</v>
      </c>
      <c r="H3399" s="9">
        <f t="shared" si="182"/>
        <v>75169.919999999998</v>
      </c>
      <c r="I3399" s="28" t="e">
        <f>AVERAGE(#REF!,H3399)</f>
        <v>#REF!</v>
      </c>
      <c r="J3399" s="57">
        <v>97385.66</v>
      </c>
      <c r="K3399" s="49">
        <v>75169.919999999998</v>
      </c>
      <c r="L3399" s="49">
        <v>75169.919999999998</v>
      </c>
    </row>
    <row r="3400" spans="1:12" ht="24.75" x14ac:dyDescent="0.2">
      <c r="A3400" s="113"/>
      <c r="B3400" s="113"/>
      <c r="C3400" s="113"/>
      <c r="D3400" s="8" t="s">
        <v>2654</v>
      </c>
      <c r="E3400" s="7" t="s">
        <v>17</v>
      </c>
      <c r="F3400" s="9">
        <v>11917.925493600002</v>
      </c>
      <c r="G3400" s="9">
        <v>91630</v>
      </c>
      <c r="H3400" s="9">
        <f t="shared" si="182"/>
        <v>11917.925493600002</v>
      </c>
      <c r="I3400" s="28" t="e">
        <f>AVERAGE(#REF!,H3400)</f>
        <v>#REF!</v>
      </c>
      <c r="J3400" s="57">
        <v>8771.5263962000008</v>
      </c>
      <c r="K3400" s="49">
        <v>11917.925493600002</v>
      </c>
      <c r="L3400" s="49">
        <v>11917.925493600002</v>
      </c>
    </row>
    <row r="3401" spans="1:12" ht="24.75" x14ac:dyDescent="0.2">
      <c r="A3401" s="113"/>
      <c r="B3401" s="113"/>
      <c r="C3401" s="113"/>
      <c r="D3401" s="8" t="s">
        <v>2655</v>
      </c>
      <c r="E3401" s="7" t="s">
        <v>17</v>
      </c>
      <c r="F3401" s="9">
        <v>67031.218783199991</v>
      </c>
      <c r="G3401" s="9">
        <v>91630</v>
      </c>
      <c r="H3401" s="9">
        <f t="shared" si="182"/>
        <v>67031.218783199991</v>
      </c>
      <c r="I3401" s="28" t="e">
        <f>AVERAGE(#REF!,H3401)</f>
        <v>#REF!</v>
      </c>
      <c r="J3401" s="57">
        <v>49334.6014994</v>
      </c>
      <c r="K3401" s="49">
        <v>67031.218783199991</v>
      </c>
      <c r="L3401" s="49">
        <v>67031.218783199991</v>
      </c>
    </row>
    <row r="3402" spans="1:12" ht="16.5" customHeight="1" x14ac:dyDescent="0.2">
      <c r="A3402" s="113"/>
      <c r="B3402" s="113"/>
      <c r="C3402" s="113"/>
      <c r="D3402" s="86" t="s">
        <v>81</v>
      </c>
      <c r="E3402" s="87"/>
      <c r="F3402" s="87"/>
      <c r="G3402" s="87"/>
      <c r="H3402" s="87"/>
      <c r="I3402" s="87"/>
      <c r="J3402" s="87"/>
      <c r="K3402" s="87"/>
      <c r="L3402" s="88"/>
    </row>
    <row r="3403" spans="1:12" ht="16.5" x14ac:dyDescent="0.2">
      <c r="A3403" s="113"/>
      <c r="B3403" s="113"/>
      <c r="C3403" s="113"/>
      <c r="D3403" s="8" t="s">
        <v>468</v>
      </c>
      <c r="E3403" s="77" t="s">
        <v>82</v>
      </c>
      <c r="F3403" s="79">
        <v>39882.113056800001</v>
      </c>
      <c r="G3403" s="78">
        <v>154438.20000000001</v>
      </c>
      <c r="H3403" s="79">
        <f>MIN(F3403,G3403)</f>
        <v>39882.113056800001</v>
      </c>
      <c r="I3403" s="136" t="e">
        <f>AVERAGE(#REF!,H3403)</f>
        <v>#REF!</v>
      </c>
      <c r="J3403" s="138">
        <v>29353.011780600002</v>
      </c>
      <c r="K3403" s="121">
        <v>39882.113056800001</v>
      </c>
      <c r="L3403" s="121">
        <v>39882.113056800001</v>
      </c>
    </row>
    <row r="3404" spans="1:12" ht="24.75" x14ac:dyDescent="0.2">
      <c r="A3404" s="113"/>
      <c r="B3404" s="113"/>
      <c r="C3404" s="113"/>
      <c r="D3404" s="8" t="s">
        <v>2656</v>
      </c>
      <c r="E3404" s="77"/>
      <c r="F3404" s="79">
        <v>0</v>
      </c>
      <c r="G3404" s="78"/>
      <c r="H3404" s="79">
        <v>0</v>
      </c>
      <c r="I3404" s="137"/>
      <c r="J3404" s="138"/>
      <c r="K3404" s="122"/>
      <c r="L3404" s="122"/>
    </row>
    <row r="3405" spans="1:12" ht="33" x14ac:dyDescent="0.2">
      <c r="A3405" s="113"/>
      <c r="B3405" s="113"/>
      <c r="C3405" s="113"/>
      <c r="D3405" s="8" t="s">
        <v>2657</v>
      </c>
      <c r="E3405" s="77"/>
      <c r="F3405" s="79">
        <v>0</v>
      </c>
      <c r="G3405" s="78"/>
      <c r="H3405" s="79">
        <v>0</v>
      </c>
      <c r="I3405" s="137"/>
      <c r="J3405" s="138"/>
      <c r="K3405" s="122"/>
      <c r="L3405" s="122"/>
    </row>
    <row r="3406" spans="1:12" ht="57.75" x14ac:dyDescent="0.2">
      <c r="A3406" s="113"/>
      <c r="B3406" s="113"/>
      <c r="C3406" s="113"/>
      <c r="D3406" s="8" t="s">
        <v>2658</v>
      </c>
      <c r="E3406" s="77"/>
      <c r="F3406" s="79">
        <v>0</v>
      </c>
      <c r="G3406" s="78"/>
      <c r="H3406" s="79">
        <v>0</v>
      </c>
      <c r="I3406" s="137"/>
      <c r="J3406" s="138"/>
      <c r="K3406" s="122"/>
      <c r="L3406" s="122"/>
    </row>
    <row r="3407" spans="1:12" ht="24.75" x14ac:dyDescent="0.2">
      <c r="A3407" s="114"/>
      <c r="B3407" s="114"/>
      <c r="C3407" s="114"/>
      <c r="D3407" s="8" t="s">
        <v>2659</v>
      </c>
      <c r="E3407" s="77"/>
      <c r="F3407" s="79">
        <v>0</v>
      </c>
      <c r="G3407" s="78"/>
      <c r="H3407" s="79">
        <v>0</v>
      </c>
      <c r="I3407" s="137"/>
      <c r="J3407" s="138"/>
      <c r="K3407" s="123"/>
      <c r="L3407" s="123"/>
    </row>
    <row r="3408" spans="1:12" ht="24.75" customHeight="1" x14ac:dyDescent="0.2">
      <c r="A3408" s="112">
        <v>28</v>
      </c>
      <c r="B3408" s="112" t="s">
        <v>2660</v>
      </c>
      <c r="C3408" s="112" t="s">
        <v>2661</v>
      </c>
      <c r="D3408" s="86" t="s">
        <v>15</v>
      </c>
      <c r="E3408" s="87"/>
      <c r="F3408" s="87"/>
      <c r="G3408" s="87"/>
      <c r="H3408" s="87"/>
      <c r="I3408" s="87"/>
      <c r="J3408" s="87"/>
      <c r="K3408" s="87"/>
      <c r="L3408" s="88"/>
    </row>
    <row r="3409" spans="1:12" ht="24.75" x14ac:dyDescent="0.2">
      <c r="A3409" s="113"/>
      <c r="B3409" s="113"/>
      <c r="C3409" s="113"/>
      <c r="D3409" s="8" t="s">
        <v>2662</v>
      </c>
      <c r="E3409" s="7" t="s">
        <v>17</v>
      </c>
      <c r="F3409" s="9">
        <v>132318.48000000001</v>
      </c>
      <c r="G3409" s="9">
        <v>124875.03</v>
      </c>
      <c r="H3409" s="9">
        <f>MIN(F3409,G3409)</f>
        <v>124875.03</v>
      </c>
      <c r="I3409" s="28" t="e">
        <f>AVERAGE(#REF!,H3409)</f>
        <v>#REF!</v>
      </c>
      <c r="J3409" s="57">
        <v>97385.66</v>
      </c>
      <c r="K3409" s="49">
        <v>124875.03</v>
      </c>
      <c r="L3409" s="49">
        <v>124875.03</v>
      </c>
    </row>
    <row r="3410" spans="1:12" ht="24.75" x14ac:dyDescent="0.2">
      <c r="A3410" s="113"/>
      <c r="B3410" s="113"/>
      <c r="C3410" s="113"/>
      <c r="D3410" s="8" t="s">
        <v>2663</v>
      </c>
      <c r="E3410" s="7" t="s">
        <v>17</v>
      </c>
      <c r="F3410" s="9">
        <v>105854.784</v>
      </c>
      <c r="G3410" s="9">
        <v>124875.03</v>
      </c>
      <c r="H3410" s="9">
        <f t="shared" ref="H3410:H3425" si="183">MIN(F3410,G3410)</f>
        <v>105854.784</v>
      </c>
      <c r="I3410" s="28" t="e">
        <f>AVERAGE(#REF!,H3410)</f>
        <v>#REF!</v>
      </c>
      <c r="J3410" s="57">
        <v>77908.528000000006</v>
      </c>
      <c r="K3410" s="49">
        <v>105854.784</v>
      </c>
      <c r="L3410" s="49">
        <v>105854.784</v>
      </c>
    </row>
    <row r="3411" spans="1:12" ht="24.75" x14ac:dyDescent="0.2">
      <c r="A3411" s="113"/>
      <c r="B3411" s="113"/>
      <c r="C3411" s="113"/>
      <c r="D3411" s="8" t="s">
        <v>2664</v>
      </c>
      <c r="E3411" s="7" t="s">
        <v>17</v>
      </c>
      <c r="F3411" s="9">
        <v>158782.17599999998</v>
      </c>
      <c r="G3411" s="9">
        <v>6432019.5800000001</v>
      </c>
      <c r="H3411" s="9">
        <f t="shared" si="183"/>
        <v>158782.17599999998</v>
      </c>
      <c r="I3411" s="28" t="e">
        <f>AVERAGE(#REF!,H3411)</f>
        <v>#REF!</v>
      </c>
      <c r="J3411" s="57">
        <v>116862.792</v>
      </c>
      <c r="K3411" s="49">
        <v>158782.17599999998</v>
      </c>
      <c r="L3411" s="49">
        <v>158782.17599999998</v>
      </c>
    </row>
    <row r="3412" spans="1:12" ht="24.75" x14ac:dyDescent="0.2">
      <c r="A3412" s="113"/>
      <c r="B3412" s="113"/>
      <c r="C3412" s="113"/>
      <c r="D3412" s="8" t="s">
        <v>2665</v>
      </c>
      <c r="E3412" s="7" t="s">
        <v>17</v>
      </c>
      <c r="F3412" s="9">
        <v>132318.48000000001</v>
      </c>
      <c r="G3412" s="9">
        <v>433160</v>
      </c>
      <c r="H3412" s="9">
        <f t="shared" si="183"/>
        <v>132318.48000000001</v>
      </c>
      <c r="I3412" s="28" t="e">
        <f>AVERAGE(#REF!,H3412)</f>
        <v>#REF!</v>
      </c>
      <c r="J3412" s="57">
        <v>97385.66</v>
      </c>
      <c r="K3412" s="49">
        <v>132318.48000000001</v>
      </c>
      <c r="L3412" s="49">
        <v>132318.48000000001</v>
      </c>
    </row>
    <row r="3413" spans="1:12" ht="24.75" x14ac:dyDescent="0.2">
      <c r="A3413" s="113"/>
      <c r="B3413" s="113"/>
      <c r="C3413" s="113"/>
      <c r="D3413" s="8" t="s">
        <v>2666</v>
      </c>
      <c r="E3413" s="7" t="s">
        <v>17</v>
      </c>
      <c r="F3413" s="9">
        <v>158782.17599999998</v>
      </c>
      <c r="G3413" s="9">
        <v>433160</v>
      </c>
      <c r="H3413" s="9">
        <f t="shared" si="183"/>
        <v>158782.17599999998</v>
      </c>
      <c r="I3413" s="28" t="e">
        <f>AVERAGE(#REF!,H3413)</f>
        <v>#REF!</v>
      </c>
      <c r="J3413" s="57">
        <v>116862.792</v>
      </c>
      <c r="K3413" s="49">
        <v>158782.17599999998</v>
      </c>
      <c r="L3413" s="49">
        <v>158782.17599999998</v>
      </c>
    </row>
    <row r="3414" spans="1:12" ht="24.75" x14ac:dyDescent="0.2">
      <c r="A3414" s="113"/>
      <c r="B3414" s="113"/>
      <c r="C3414" s="113"/>
      <c r="D3414" s="8" t="s">
        <v>2667</v>
      </c>
      <c r="E3414" s="7" t="s">
        <v>17</v>
      </c>
      <c r="F3414" s="9">
        <v>158782.17599999998</v>
      </c>
      <c r="G3414" s="9">
        <v>516460</v>
      </c>
      <c r="H3414" s="9">
        <f t="shared" si="183"/>
        <v>158782.17599999998</v>
      </c>
      <c r="I3414" s="28" t="e">
        <f>AVERAGE(#REF!,H3414)</f>
        <v>#REF!</v>
      </c>
      <c r="J3414" s="57">
        <v>116862.792</v>
      </c>
      <c r="K3414" s="49">
        <v>158782.17599999998</v>
      </c>
      <c r="L3414" s="49">
        <v>158782.17599999998</v>
      </c>
    </row>
    <row r="3415" spans="1:12" ht="24.75" x14ac:dyDescent="0.2">
      <c r="A3415" s="113"/>
      <c r="B3415" s="113"/>
      <c r="C3415" s="113"/>
      <c r="D3415" s="8" t="s">
        <v>2668</v>
      </c>
      <c r="E3415" s="7" t="s">
        <v>17</v>
      </c>
      <c r="F3415" s="9">
        <v>132318.48000000001</v>
      </c>
      <c r="G3415" s="9">
        <v>224910</v>
      </c>
      <c r="H3415" s="9">
        <f t="shared" si="183"/>
        <v>132318.48000000001</v>
      </c>
      <c r="I3415" s="28" t="e">
        <f>AVERAGE(#REF!,H3415)</f>
        <v>#REF!</v>
      </c>
      <c r="J3415" s="57">
        <v>97385.66</v>
      </c>
      <c r="K3415" s="49">
        <v>132318.48000000001</v>
      </c>
      <c r="L3415" s="49">
        <v>132318.48000000001</v>
      </c>
    </row>
    <row r="3416" spans="1:12" ht="24.75" x14ac:dyDescent="0.2">
      <c r="A3416" s="113"/>
      <c r="B3416" s="113"/>
      <c r="C3416" s="113"/>
      <c r="D3416" s="8" t="s">
        <v>2669</v>
      </c>
      <c r="E3416" s="7" t="s">
        <v>17</v>
      </c>
      <c r="F3416" s="9">
        <v>105854.784</v>
      </c>
      <c r="G3416" s="9">
        <v>433160</v>
      </c>
      <c r="H3416" s="9">
        <f t="shared" si="183"/>
        <v>105854.784</v>
      </c>
      <c r="I3416" s="28" t="e">
        <f>AVERAGE(#REF!,H3416)</f>
        <v>#REF!</v>
      </c>
      <c r="J3416" s="57">
        <v>77908.528000000006</v>
      </c>
      <c r="K3416" s="49">
        <v>105854.784</v>
      </c>
      <c r="L3416" s="49">
        <v>105854.784</v>
      </c>
    </row>
    <row r="3417" spans="1:12" ht="24.75" x14ac:dyDescent="0.2">
      <c r="A3417" s="113"/>
      <c r="B3417" s="113"/>
      <c r="C3417" s="113"/>
      <c r="D3417" s="8" t="s">
        <v>2670</v>
      </c>
      <c r="E3417" s="7" t="s">
        <v>17</v>
      </c>
      <c r="F3417" s="9">
        <v>92622.936000000002</v>
      </c>
      <c r="G3417" s="9">
        <v>516460</v>
      </c>
      <c r="H3417" s="9">
        <f t="shared" si="183"/>
        <v>92622.936000000002</v>
      </c>
      <c r="I3417" s="28" t="e">
        <f>AVERAGE(#REF!,H3417)</f>
        <v>#REF!</v>
      </c>
      <c r="J3417" s="57">
        <v>68169.962</v>
      </c>
      <c r="K3417" s="49">
        <v>92622.936000000002</v>
      </c>
      <c r="L3417" s="49">
        <v>92622.936000000002</v>
      </c>
    </row>
    <row r="3418" spans="1:12" ht="24.75" x14ac:dyDescent="0.2">
      <c r="A3418" s="113"/>
      <c r="B3418" s="113"/>
      <c r="C3418" s="113"/>
      <c r="D3418" s="8" t="s">
        <v>2671</v>
      </c>
      <c r="E3418" s="7" t="s">
        <v>17</v>
      </c>
      <c r="F3418" s="9">
        <v>132318.48000000001</v>
      </c>
      <c r="G3418" s="9">
        <v>224910</v>
      </c>
      <c r="H3418" s="9">
        <f t="shared" si="183"/>
        <v>132318.48000000001</v>
      </c>
      <c r="I3418" s="28" t="e">
        <f>AVERAGE(#REF!,H3418)</f>
        <v>#REF!</v>
      </c>
      <c r="J3418" s="57">
        <v>97385.66</v>
      </c>
      <c r="K3418" s="49">
        <v>132318.48000000001</v>
      </c>
      <c r="L3418" s="49">
        <v>132318.48000000001</v>
      </c>
    </row>
    <row r="3419" spans="1:12" ht="24.75" x14ac:dyDescent="0.2">
      <c r="A3419" s="113"/>
      <c r="B3419" s="113"/>
      <c r="C3419" s="113"/>
      <c r="D3419" s="8" t="s">
        <v>2672</v>
      </c>
      <c r="E3419" s="7" t="s">
        <v>17</v>
      </c>
      <c r="F3419" s="9">
        <v>105854.784</v>
      </c>
      <c r="G3419" s="9">
        <v>433160</v>
      </c>
      <c r="H3419" s="9">
        <f t="shared" si="183"/>
        <v>105854.784</v>
      </c>
      <c r="I3419" s="28" t="e">
        <f>AVERAGE(#REF!,H3419)</f>
        <v>#REF!</v>
      </c>
      <c r="J3419" s="57">
        <v>77908.528000000006</v>
      </c>
      <c r="K3419" s="49">
        <v>105854.784</v>
      </c>
      <c r="L3419" s="49">
        <v>105854.784</v>
      </c>
    </row>
    <row r="3420" spans="1:12" ht="24.75" x14ac:dyDescent="0.2">
      <c r="A3420" s="113"/>
      <c r="B3420" s="113"/>
      <c r="C3420" s="113"/>
      <c r="D3420" s="8" t="s">
        <v>2673</v>
      </c>
      <c r="E3420" s="7" t="s">
        <v>17</v>
      </c>
      <c r="F3420" s="9">
        <v>158782.17599999998</v>
      </c>
      <c r="G3420" s="9">
        <v>433160</v>
      </c>
      <c r="H3420" s="9">
        <f t="shared" si="183"/>
        <v>158782.17599999998</v>
      </c>
      <c r="I3420" s="28" t="e">
        <f>AVERAGE(#REF!,H3420)</f>
        <v>#REF!</v>
      </c>
      <c r="J3420" s="57">
        <v>116862.792</v>
      </c>
      <c r="K3420" s="49">
        <v>158782.17599999998</v>
      </c>
      <c r="L3420" s="49">
        <v>158782.17599999998</v>
      </c>
    </row>
    <row r="3421" spans="1:12" ht="33" x14ac:dyDescent="0.2">
      <c r="A3421" s="113"/>
      <c r="B3421" s="113"/>
      <c r="C3421" s="113"/>
      <c r="D3421" s="8" t="s">
        <v>2674</v>
      </c>
      <c r="E3421" s="7" t="s">
        <v>17</v>
      </c>
      <c r="F3421" s="9">
        <v>132318.48000000001</v>
      </c>
      <c r="G3421" s="9">
        <v>666233.4</v>
      </c>
      <c r="H3421" s="9">
        <f t="shared" si="183"/>
        <v>132318.48000000001</v>
      </c>
      <c r="I3421" s="28" t="e">
        <f>AVERAGE(#REF!,H3421)</f>
        <v>#REF!</v>
      </c>
      <c r="J3421" s="57">
        <v>97385.66</v>
      </c>
      <c r="K3421" s="49">
        <v>132318.48000000001</v>
      </c>
      <c r="L3421" s="49">
        <v>132318.48000000001</v>
      </c>
    </row>
    <row r="3422" spans="1:12" ht="33" x14ac:dyDescent="0.2">
      <c r="A3422" s="113"/>
      <c r="B3422" s="113"/>
      <c r="C3422" s="113"/>
      <c r="D3422" s="8" t="s">
        <v>2675</v>
      </c>
      <c r="E3422" s="7" t="s">
        <v>17</v>
      </c>
      <c r="F3422" s="9">
        <v>158782.17599999998</v>
      </c>
      <c r="G3422" s="9">
        <v>41816.6</v>
      </c>
      <c r="H3422" s="9">
        <f t="shared" si="183"/>
        <v>41816.6</v>
      </c>
      <c r="I3422" s="28" t="e">
        <f>AVERAGE(#REF!,H3422)</f>
        <v>#REF!</v>
      </c>
      <c r="J3422" s="57">
        <v>116862.792</v>
      </c>
      <c r="K3422" s="49">
        <v>41816.6</v>
      </c>
      <c r="L3422" s="49">
        <v>41816.6</v>
      </c>
    </row>
    <row r="3423" spans="1:12" ht="24.75" x14ac:dyDescent="0.2">
      <c r="A3423" s="113"/>
      <c r="B3423" s="113"/>
      <c r="C3423" s="113"/>
      <c r="D3423" s="8" t="s">
        <v>2676</v>
      </c>
      <c r="E3423" s="7" t="s">
        <v>17</v>
      </c>
      <c r="F3423" s="9">
        <v>158782.17599999998</v>
      </c>
      <c r="G3423" s="9">
        <v>58509.919999999998</v>
      </c>
      <c r="H3423" s="9">
        <f t="shared" si="183"/>
        <v>58509.919999999998</v>
      </c>
      <c r="I3423" s="28" t="e">
        <f>AVERAGE(#REF!,H3423)</f>
        <v>#REF!</v>
      </c>
      <c r="J3423" s="57">
        <v>116862.792</v>
      </c>
      <c r="K3423" s="49">
        <v>58509.919999999998</v>
      </c>
      <c r="L3423" s="49">
        <v>58509.919999999998</v>
      </c>
    </row>
    <row r="3424" spans="1:12" ht="41.25" x14ac:dyDescent="0.2">
      <c r="A3424" s="113"/>
      <c r="B3424" s="113"/>
      <c r="C3424" s="113"/>
      <c r="D3424" s="8" t="s">
        <v>2677</v>
      </c>
      <c r="E3424" s="7" t="s">
        <v>17</v>
      </c>
      <c r="F3424" s="9">
        <v>132318.48000000001</v>
      </c>
      <c r="G3424" s="9">
        <v>58643.199999999997</v>
      </c>
      <c r="H3424" s="9">
        <f t="shared" si="183"/>
        <v>58643.199999999997</v>
      </c>
      <c r="I3424" s="28" t="e">
        <f>AVERAGE(#REF!,H3424)</f>
        <v>#REF!</v>
      </c>
      <c r="J3424" s="57">
        <v>97385.66</v>
      </c>
      <c r="K3424" s="49">
        <v>58643.199999999997</v>
      </c>
      <c r="L3424" s="49">
        <v>58643.199999999997</v>
      </c>
    </row>
    <row r="3425" spans="1:12" ht="24.75" x14ac:dyDescent="0.2">
      <c r="A3425" s="113"/>
      <c r="B3425" s="113"/>
      <c r="C3425" s="113"/>
      <c r="D3425" s="8" t="s">
        <v>2678</v>
      </c>
      <c r="E3425" s="7" t="s">
        <v>17</v>
      </c>
      <c r="F3425" s="9">
        <v>105854.784</v>
      </c>
      <c r="G3425" s="9">
        <v>75136.600000000006</v>
      </c>
      <c r="H3425" s="9">
        <f t="shared" si="183"/>
        <v>75136.600000000006</v>
      </c>
      <c r="I3425" s="28" t="e">
        <f>AVERAGE(#REF!,H3425)</f>
        <v>#REF!</v>
      </c>
      <c r="J3425" s="57">
        <v>77908.528000000006</v>
      </c>
      <c r="K3425" s="49">
        <v>75136.600000000006</v>
      </c>
      <c r="L3425" s="49">
        <v>75136.600000000006</v>
      </c>
    </row>
    <row r="3426" spans="1:12" ht="16.5" customHeight="1" x14ac:dyDescent="0.2">
      <c r="A3426" s="113"/>
      <c r="B3426" s="113"/>
      <c r="C3426" s="113"/>
      <c r="D3426" s="86" t="s">
        <v>81</v>
      </c>
      <c r="E3426" s="87"/>
      <c r="F3426" s="87"/>
      <c r="G3426" s="87"/>
      <c r="H3426" s="87"/>
      <c r="I3426" s="87"/>
      <c r="J3426" s="87"/>
      <c r="K3426" s="87"/>
      <c r="L3426" s="88"/>
    </row>
    <row r="3427" spans="1:12" ht="16.5" x14ac:dyDescent="0.2">
      <c r="A3427" s="113"/>
      <c r="B3427" s="113"/>
      <c r="C3427" s="113"/>
      <c r="D3427" s="8" t="s">
        <v>468</v>
      </c>
      <c r="E3427" s="85" t="s">
        <v>82</v>
      </c>
      <c r="F3427" s="79">
        <v>158782.17599999998</v>
      </c>
      <c r="G3427" s="78">
        <v>151201.4</v>
      </c>
      <c r="H3427" s="79">
        <f>MIN(F3427,G3427)</f>
        <v>151201.4</v>
      </c>
      <c r="I3427" s="136" t="e">
        <f>AVERAGE(#REF!,H3427)</f>
        <v>#REF!</v>
      </c>
      <c r="J3427" s="138">
        <v>116862.792</v>
      </c>
      <c r="K3427" s="121">
        <v>151201.4</v>
      </c>
      <c r="L3427" s="121">
        <v>151201.4</v>
      </c>
    </row>
    <row r="3428" spans="1:12" ht="16.5" x14ac:dyDescent="0.2">
      <c r="A3428" s="113"/>
      <c r="B3428" s="113"/>
      <c r="C3428" s="113"/>
      <c r="D3428" s="8" t="s">
        <v>2679</v>
      </c>
      <c r="E3428" s="85"/>
      <c r="F3428" s="79">
        <v>0</v>
      </c>
      <c r="G3428" s="78"/>
      <c r="H3428" s="79">
        <v>0</v>
      </c>
      <c r="I3428" s="137"/>
      <c r="J3428" s="138"/>
      <c r="K3428" s="122"/>
      <c r="L3428" s="122"/>
    </row>
    <row r="3429" spans="1:12" ht="16.5" x14ac:dyDescent="0.2">
      <c r="A3429" s="113"/>
      <c r="B3429" s="113"/>
      <c r="C3429" s="113"/>
      <c r="D3429" s="8" t="s">
        <v>2680</v>
      </c>
      <c r="E3429" s="85"/>
      <c r="F3429" s="79">
        <v>0</v>
      </c>
      <c r="G3429" s="78"/>
      <c r="H3429" s="79">
        <v>0</v>
      </c>
      <c r="I3429" s="137"/>
      <c r="J3429" s="138"/>
      <c r="K3429" s="122"/>
      <c r="L3429" s="122"/>
    </row>
    <row r="3430" spans="1:12" ht="24.75" x14ac:dyDescent="0.2">
      <c r="A3430" s="113"/>
      <c r="B3430" s="113"/>
      <c r="C3430" s="113"/>
      <c r="D3430" s="8" t="s">
        <v>2681</v>
      </c>
      <c r="E3430" s="85"/>
      <c r="F3430" s="79">
        <v>0</v>
      </c>
      <c r="G3430" s="78"/>
      <c r="H3430" s="79">
        <v>0</v>
      </c>
      <c r="I3430" s="137"/>
      <c r="J3430" s="138"/>
      <c r="K3430" s="122"/>
      <c r="L3430" s="122"/>
    </row>
    <row r="3431" spans="1:12" ht="24.75" x14ac:dyDescent="0.2">
      <c r="A3431" s="114"/>
      <c r="B3431" s="114"/>
      <c r="C3431" s="114"/>
      <c r="D3431" s="8" t="s">
        <v>382</v>
      </c>
      <c r="E3431" s="85"/>
      <c r="F3431" s="79">
        <v>0</v>
      </c>
      <c r="G3431" s="78"/>
      <c r="H3431" s="79">
        <v>0</v>
      </c>
      <c r="I3431" s="137"/>
      <c r="J3431" s="138"/>
      <c r="K3431" s="123"/>
      <c r="L3431" s="123"/>
    </row>
    <row r="3432" spans="1:12" ht="16.5" customHeight="1" x14ac:dyDescent="0.2">
      <c r="A3432" s="112">
        <v>29</v>
      </c>
      <c r="B3432" s="112" t="s">
        <v>2682</v>
      </c>
      <c r="C3432" s="112" t="s">
        <v>2683</v>
      </c>
      <c r="D3432" s="86" t="s">
        <v>15</v>
      </c>
      <c r="E3432" s="87"/>
      <c r="F3432" s="87"/>
      <c r="G3432" s="87"/>
      <c r="H3432" s="87"/>
      <c r="I3432" s="87"/>
      <c r="J3432" s="87"/>
      <c r="K3432" s="87"/>
      <c r="L3432" s="88"/>
    </row>
    <row r="3433" spans="1:12" ht="33" x14ac:dyDescent="0.2">
      <c r="A3433" s="113"/>
      <c r="B3433" s="113"/>
      <c r="C3433" s="113"/>
      <c r="D3433" s="8" t="s">
        <v>2684</v>
      </c>
      <c r="E3433" s="7" t="s">
        <v>17</v>
      </c>
      <c r="F3433" s="9">
        <v>132318.48000000001</v>
      </c>
      <c r="G3433" s="9">
        <v>75136.600000000006</v>
      </c>
      <c r="H3433" s="9">
        <f>MIN(F3433,G3433)</f>
        <v>75136.600000000006</v>
      </c>
      <c r="I3433" s="28" t="e">
        <f>AVERAGE(#REF!,H3433)</f>
        <v>#REF!</v>
      </c>
      <c r="J3433" s="57">
        <v>97385.66</v>
      </c>
      <c r="K3433" s="49">
        <v>75136.600000000006</v>
      </c>
      <c r="L3433" s="49">
        <v>75136.600000000006</v>
      </c>
    </row>
    <row r="3434" spans="1:12" ht="33" x14ac:dyDescent="0.2">
      <c r="A3434" s="113"/>
      <c r="B3434" s="113"/>
      <c r="C3434" s="113"/>
      <c r="D3434" s="8" t="s">
        <v>2685</v>
      </c>
      <c r="E3434" s="7" t="s">
        <v>17</v>
      </c>
      <c r="F3434" s="9">
        <v>105854.784</v>
      </c>
      <c r="G3434" s="9">
        <v>158956.39199999999</v>
      </c>
      <c r="H3434" s="9">
        <f t="shared" ref="H3434:H3447" si="184">MIN(F3434,G3434)</f>
        <v>105854.784</v>
      </c>
      <c r="I3434" s="28" t="e">
        <f>AVERAGE(#REF!,H3434)</f>
        <v>#REF!</v>
      </c>
      <c r="J3434" s="57">
        <v>77908.528000000006</v>
      </c>
      <c r="K3434" s="49">
        <v>105854.784</v>
      </c>
      <c r="L3434" s="49">
        <v>105854.784</v>
      </c>
    </row>
    <row r="3435" spans="1:12" ht="33" x14ac:dyDescent="0.2">
      <c r="A3435" s="113"/>
      <c r="B3435" s="113"/>
      <c r="C3435" s="113"/>
      <c r="D3435" s="8" t="s">
        <v>2686</v>
      </c>
      <c r="E3435" s="7" t="s">
        <v>17</v>
      </c>
      <c r="F3435" s="9">
        <v>158782.17599999998</v>
      </c>
      <c r="G3435" s="9">
        <v>349860</v>
      </c>
      <c r="H3435" s="9">
        <f t="shared" si="184"/>
        <v>158782.17599999998</v>
      </c>
      <c r="I3435" s="28" t="e">
        <f>AVERAGE(#REF!,H3435)</f>
        <v>#REF!</v>
      </c>
      <c r="J3435" s="57">
        <v>116862.792</v>
      </c>
      <c r="K3435" s="49">
        <v>158782.17599999998</v>
      </c>
      <c r="L3435" s="49">
        <v>158782.17599999998</v>
      </c>
    </row>
    <row r="3436" spans="1:12" ht="24.75" x14ac:dyDescent="0.2">
      <c r="A3436" s="113"/>
      <c r="B3436" s="113"/>
      <c r="C3436" s="113"/>
      <c r="D3436" s="8" t="s">
        <v>2687</v>
      </c>
      <c r="E3436" s="7" t="s">
        <v>17</v>
      </c>
      <c r="F3436" s="9">
        <v>132318.48000000001</v>
      </c>
      <c r="G3436" s="9">
        <v>520694.97200000001</v>
      </c>
      <c r="H3436" s="9">
        <f t="shared" si="184"/>
        <v>132318.48000000001</v>
      </c>
      <c r="I3436" s="28" t="e">
        <f>AVERAGE(#REF!,H3436)</f>
        <v>#REF!</v>
      </c>
      <c r="J3436" s="57">
        <v>97385.66</v>
      </c>
      <c r="K3436" s="49">
        <v>132318.48000000001</v>
      </c>
      <c r="L3436" s="49">
        <v>132318.48000000001</v>
      </c>
    </row>
    <row r="3437" spans="1:12" ht="24.75" x14ac:dyDescent="0.2">
      <c r="A3437" s="113"/>
      <c r="B3437" s="113"/>
      <c r="C3437" s="113"/>
      <c r="D3437" s="8" t="s">
        <v>2688</v>
      </c>
      <c r="E3437" s="7" t="s">
        <v>17</v>
      </c>
      <c r="F3437" s="9">
        <v>158782.17599999998</v>
      </c>
      <c r="G3437" s="9">
        <v>168599.2</v>
      </c>
      <c r="H3437" s="9">
        <f t="shared" si="184"/>
        <v>158782.17599999998</v>
      </c>
      <c r="I3437" s="28" t="e">
        <f>AVERAGE(#REF!,H3437)</f>
        <v>#REF!</v>
      </c>
      <c r="J3437" s="57">
        <v>116862.792</v>
      </c>
      <c r="K3437" s="49">
        <v>158782.17599999998</v>
      </c>
      <c r="L3437" s="49">
        <v>158782.17599999998</v>
      </c>
    </row>
    <row r="3438" spans="1:12" ht="24.75" x14ac:dyDescent="0.2">
      <c r="A3438" s="113"/>
      <c r="B3438" s="113"/>
      <c r="C3438" s="113"/>
      <c r="D3438" s="8" t="s">
        <v>2689</v>
      </c>
      <c r="E3438" s="7" t="s">
        <v>17</v>
      </c>
      <c r="F3438" s="9">
        <v>158782.17599999998</v>
      </c>
      <c r="G3438" s="9">
        <v>234947.65</v>
      </c>
      <c r="H3438" s="9">
        <f t="shared" si="184"/>
        <v>158782.17599999998</v>
      </c>
      <c r="I3438" s="28" t="e">
        <f>AVERAGE(#REF!,H3438)</f>
        <v>#REF!</v>
      </c>
      <c r="J3438" s="57">
        <v>116862.792</v>
      </c>
      <c r="K3438" s="49">
        <v>158782.17599999998</v>
      </c>
      <c r="L3438" s="49">
        <v>158782.17599999998</v>
      </c>
    </row>
    <row r="3439" spans="1:12" ht="41.25" x14ac:dyDescent="0.2">
      <c r="A3439" s="113"/>
      <c r="B3439" s="113"/>
      <c r="C3439" s="113"/>
      <c r="D3439" s="8" t="s">
        <v>2690</v>
      </c>
      <c r="E3439" s="7" t="s">
        <v>17</v>
      </c>
      <c r="F3439" s="9">
        <v>914436.34315152012</v>
      </c>
      <c r="G3439" s="9">
        <v>1083106.584</v>
      </c>
      <c r="H3439" s="9">
        <f t="shared" si="184"/>
        <v>914436.34315152012</v>
      </c>
      <c r="I3439" s="28" t="e">
        <f>AVERAGE(#REF!,H3439)</f>
        <v>#REF!</v>
      </c>
      <c r="J3439" s="57">
        <v>673020.02566684003</v>
      </c>
      <c r="K3439" s="49">
        <v>914436.34315152012</v>
      </c>
      <c r="L3439" s="49">
        <v>914436.34315152012</v>
      </c>
    </row>
    <row r="3440" spans="1:12" ht="33" x14ac:dyDescent="0.2">
      <c r="A3440" s="113"/>
      <c r="B3440" s="113"/>
      <c r="C3440" s="113"/>
      <c r="D3440" s="8" t="s">
        <v>2691</v>
      </c>
      <c r="E3440" s="7" t="s">
        <v>17</v>
      </c>
      <c r="F3440" s="9">
        <v>132318.48000000001</v>
      </c>
      <c r="G3440" s="9">
        <v>85404.157999999996</v>
      </c>
      <c r="H3440" s="9">
        <f t="shared" si="184"/>
        <v>85404.157999999996</v>
      </c>
      <c r="I3440" s="28" t="e">
        <f>AVERAGE(#REF!,H3440)</f>
        <v>#REF!</v>
      </c>
      <c r="J3440" s="57">
        <v>97385.66</v>
      </c>
      <c r="K3440" s="49">
        <v>85404.157999999996</v>
      </c>
      <c r="L3440" s="49">
        <v>85404.157999999996</v>
      </c>
    </row>
    <row r="3441" spans="1:12" ht="24.75" x14ac:dyDescent="0.2">
      <c r="A3441" s="113"/>
      <c r="B3441" s="113"/>
      <c r="C3441" s="113"/>
      <c r="D3441" s="8" t="s">
        <v>2692</v>
      </c>
      <c r="E3441" s="7" t="s">
        <v>17</v>
      </c>
      <c r="F3441" s="9">
        <v>26827.922199335044</v>
      </c>
      <c r="G3441" s="9">
        <v>108456.6</v>
      </c>
      <c r="H3441" s="9">
        <f t="shared" si="184"/>
        <v>26827.922199335044</v>
      </c>
      <c r="I3441" s="28" t="e">
        <f>AVERAGE(#REF!,H3441)</f>
        <v>#REF!</v>
      </c>
      <c r="J3441" s="57">
        <v>19745.200442227684</v>
      </c>
      <c r="K3441" s="49">
        <v>26827.922199335044</v>
      </c>
      <c r="L3441" s="49">
        <v>26827.922199335044</v>
      </c>
    </row>
    <row r="3442" spans="1:12" ht="24.75" x14ac:dyDescent="0.2">
      <c r="A3442" s="113"/>
      <c r="B3442" s="113"/>
      <c r="C3442" s="113"/>
      <c r="D3442" s="8" t="s">
        <v>2693</v>
      </c>
      <c r="E3442" s="7" t="s">
        <v>17</v>
      </c>
      <c r="F3442" s="9">
        <v>92622.936000000002</v>
      </c>
      <c r="G3442" s="9">
        <v>341771.57</v>
      </c>
      <c r="H3442" s="9">
        <f t="shared" si="184"/>
        <v>92622.936000000002</v>
      </c>
      <c r="I3442" s="28" t="e">
        <f>AVERAGE(#REF!,H3442)</f>
        <v>#REF!</v>
      </c>
      <c r="J3442" s="57">
        <v>68169.962</v>
      </c>
      <c r="K3442" s="49">
        <v>92622.936000000002</v>
      </c>
      <c r="L3442" s="49">
        <v>92622.936000000002</v>
      </c>
    </row>
    <row r="3443" spans="1:12" ht="24.75" x14ac:dyDescent="0.2">
      <c r="A3443" s="113"/>
      <c r="B3443" s="113"/>
      <c r="C3443" s="113"/>
      <c r="D3443" s="8" t="s">
        <v>2627</v>
      </c>
      <c r="E3443" s="7" t="s">
        <v>17</v>
      </c>
      <c r="F3443" s="9">
        <v>132318.48000000001</v>
      </c>
      <c r="G3443" s="9">
        <v>54003.39</v>
      </c>
      <c r="H3443" s="9">
        <f t="shared" si="184"/>
        <v>54003.39</v>
      </c>
      <c r="I3443" s="28" t="e">
        <f>AVERAGE(#REF!,H3443)</f>
        <v>#REF!</v>
      </c>
      <c r="J3443" s="57">
        <v>97385.66</v>
      </c>
      <c r="K3443" s="49">
        <v>54003.39</v>
      </c>
      <c r="L3443" s="49">
        <v>54003.39</v>
      </c>
    </row>
    <row r="3444" spans="1:12" ht="33" x14ac:dyDescent="0.2">
      <c r="A3444" s="113"/>
      <c r="B3444" s="113"/>
      <c r="C3444" s="113"/>
      <c r="D3444" s="8" t="s">
        <v>2694</v>
      </c>
      <c r="E3444" s="7" t="s">
        <v>17</v>
      </c>
      <c r="F3444" s="9">
        <v>105854.784</v>
      </c>
      <c r="G3444" s="9">
        <v>589783.99200000009</v>
      </c>
      <c r="H3444" s="9">
        <f t="shared" si="184"/>
        <v>105854.784</v>
      </c>
      <c r="I3444" s="28" t="e">
        <f>AVERAGE(#REF!,H3444)</f>
        <v>#REF!</v>
      </c>
      <c r="J3444" s="57">
        <v>77908.528000000006</v>
      </c>
      <c r="K3444" s="49">
        <v>105854.784</v>
      </c>
      <c r="L3444" s="49">
        <v>105854.784</v>
      </c>
    </row>
    <row r="3445" spans="1:12" ht="24.75" x14ac:dyDescent="0.2">
      <c r="A3445" s="113"/>
      <c r="B3445" s="113"/>
      <c r="C3445" s="113"/>
      <c r="D3445" s="8" t="s">
        <v>2695</v>
      </c>
      <c r="E3445" s="7" t="s">
        <v>17</v>
      </c>
      <c r="F3445" s="9">
        <v>158782.17599999998</v>
      </c>
      <c r="G3445" s="9">
        <v>589783.99200000009</v>
      </c>
      <c r="H3445" s="9">
        <f t="shared" si="184"/>
        <v>158782.17599999998</v>
      </c>
      <c r="I3445" s="28" t="e">
        <f>AVERAGE(#REF!,H3445)</f>
        <v>#REF!</v>
      </c>
      <c r="J3445" s="57">
        <v>116862.792</v>
      </c>
      <c r="K3445" s="49">
        <v>158782.17599999998</v>
      </c>
      <c r="L3445" s="49">
        <v>158782.17599999998</v>
      </c>
    </row>
    <row r="3446" spans="1:12" ht="33" x14ac:dyDescent="0.2">
      <c r="A3446" s="113"/>
      <c r="B3446" s="113"/>
      <c r="C3446" s="113"/>
      <c r="D3446" s="8" t="s">
        <v>2696</v>
      </c>
      <c r="E3446" s="7" t="s">
        <v>17</v>
      </c>
      <c r="F3446" s="9">
        <v>132318.48000000001</v>
      </c>
      <c r="G3446" s="9">
        <v>338454.56399999995</v>
      </c>
      <c r="H3446" s="9">
        <f t="shared" si="184"/>
        <v>132318.48000000001</v>
      </c>
      <c r="I3446" s="28" t="e">
        <f>AVERAGE(#REF!,H3446)</f>
        <v>#REF!</v>
      </c>
      <c r="J3446" s="57">
        <v>97385.66</v>
      </c>
      <c r="K3446" s="49">
        <v>132318.48000000001</v>
      </c>
      <c r="L3446" s="49">
        <v>132318.48000000001</v>
      </c>
    </row>
    <row r="3447" spans="1:12" ht="33" x14ac:dyDescent="0.2">
      <c r="A3447" s="113"/>
      <c r="B3447" s="113"/>
      <c r="C3447" s="113"/>
      <c r="D3447" s="8" t="s">
        <v>2697</v>
      </c>
      <c r="E3447" s="7" t="s">
        <v>17</v>
      </c>
      <c r="F3447" s="9">
        <v>158782.17599999998</v>
      </c>
      <c r="G3447" s="9">
        <v>702322.29200000002</v>
      </c>
      <c r="H3447" s="9">
        <f t="shared" si="184"/>
        <v>158782.17599999998</v>
      </c>
      <c r="I3447" s="28" t="e">
        <f>AVERAGE(#REF!,H3447)</f>
        <v>#REF!</v>
      </c>
      <c r="K3447" s="49">
        <v>158782.17599999998</v>
      </c>
      <c r="L3447" s="49">
        <v>158782.17599999998</v>
      </c>
    </row>
    <row r="3448" spans="1:12" ht="16.5" customHeight="1" x14ac:dyDescent="0.2">
      <c r="A3448" s="113"/>
      <c r="B3448" s="113"/>
      <c r="C3448" s="113"/>
      <c r="D3448" s="86" t="s">
        <v>81</v>
      </c>
      <c r="E3448" s="87"/>
      <c r="F3448" s="87"/>
      <c r="G3448" s="87"/>
      <c r="H3448" s="87"/>
      <c r="I3448" s="87"/>
      <c r="J3448" s="87"/>
      <c r="K3448" s="87"/>
      <c r="L3448" s="88"/>
    </row>
    <row r="3449" spans="1:12" ht="41.25" x14ac:dyDescent="0.2">
      <c r="A3449" s="113"/>
      <c r="B3449" s="113"/>
      <c r="C3449" s="113"/>
      <c r="D3449" s="8" t="s">
        <v>2698</v>
      </c>
      <c r="E3449" s="77" t="s">
        <v>82</v>
      </c>
      <c r="F3449" s="79">
        <v>92622.936000000002</v>
      </c>
      <c r="G3449" s="78">
        <v>388922.94</v>
      </c>
      <c r="H3449" s="79">
        <f>MIN(F3449,G3449)</f>
        <v>92622.936000000002</v>
      </c>
      <c r="I3449" s="136" t="e">
        <f>AVERAGE(#REF!,H3449)</f>
        <v>#REF!</v>
      </c>
      <c r="J3449" s="138">
        <v>68169.962</v>
      </c>
      <c r="K3449" s="121">
        <v>92622.936000000002</v>
      </c>
      <c r="L3449" s="121">
        <v>92622.936000000002</v>
      </c>
    </row>
    <row r="3450" spans="1:12" ht="33" x14ac:dyDescent="0.2">
      <c r="A3450" s="113"/>
      <c r="B3450" s="113"/>
      <c r="C3450" s="113"/>
      <c r="D3450" s="8" t="s">
        <v>2699</v>
      </c>
      <c r="E3450" s="77"/>
      <c r="F3450" s="79">
        <v>0</v>
      </c>
      <c r="G3450" s="78"/>
      <c r="H3450" s="79">
        <v>0</v>
      </c>
      <c r="I3450" s="137"/>
      <c r="J3450" s="138"/>
      <c r="K3450" s="122"/>
      <c r="L3450" s="122"/>
    </row>
    <row r="3451" spans="1:12" ht="33" x14ac:dyDescent="0.2">
      <c r="A3451" s="113"/>
      <c r="B3451" s="113"/>
      <c r="C3451" s="113"/>
      <c r="D3451" s="8" t="s">
        <v>2700</v>
      </c>
      <c r="E3451" s="77"/>
      <c r="F3451" s="79">
        <v>0</v>
      </c>
      <c r="G3451" s="78"/>
      <c r="H3451" s="79">
        <v>0</v>
      </c>
      <c r="I3451" s="137"/>
      <c r="J3451" s="138"/>
      <c r="K3451" s="122"/>
      <c r="L3451" s="122"/>
    </row>
    <row r="3452" spans="1:12" ht="16.5" x14ac:dyDescent="0.2">
      <c r="A3452" s="113"/>
      <c r="B3452" s="113"/>
      <c r="C3452" s="113"/>
      <c r="D3452" s="8" t="s">
        <v>2701</v>
      </c>
      <c r="E3452" s="77"/>
      <c r="F3452" s="79">
        <v>0</v>
      </c>
      <c r="G3452" s="78"/>
      <c r="H3452" s="79">
        <v>0</v>
      </c>
      <c r="I3452" s="137"/>
      <c r="J3452" s="138"/>
      <c r="K3452" s="122"/>
      <c r="L3452" s="122"/>
    </row>
    <row r="3453" spans="1:12" ht="41.25" x14ac:dyDescent="0.2">
      <c r="A3453" s="113"/>
      <c r="B3453" s="113"/>
      <c r="C3453" s="113"/>
      <c r="D3453" s="8" t="s">
        <v>2702</v>
      </c>
      <c r="E3453" s="77"/>
      <c r="F3453" s="79">
        <v>0</v>
      </c>
      <c r="G3453" s="78"/>
      <c r="H3453" s="79">
        <v>0</v>
      </c>
      <c r="I3453" s="137"/>
      <c r="J3453" s="138"/>
      <c r="K3453" s="122"/>
      <c r="L3453" s="122"/>
    </row>
    <row r="3454" spans="1:12" ht="16.5" x14ac:dyDescent="0.2">
      <c r="A3454" s="113"/>
      <c r="B3454" s="113"/>
      <c r="C3454" s="113"/>
      <c r="D3454" s="8" t="s">
        <v>2703</v>
      </c>
      <c r="E3454" s="77"/>
      <c r="F3454" s="79">
        <v>0</v>
      </c>
      <c r="G3454" s="78"/>
      <c r="H3454" s="79">
        <v>0</v>
      </c>
      <c r="I3454" s="137"/>
      <c r="J3454" s="138"/>
      <c r="K3454" s="122"/>
      <c r="L3454" s="122"/>
    </row>
    <row r="3455" spans="1:12" ht="24.75" x14ac:dyDescent="0.2">
      <c r="A3455" s="113"/>
      <c r="B3455" s="113"/>
      <c r="C3455" s="113"/>
      <c r="D3455" s="8" t="s">
        <v>2704</v>
      </c>
      <c r="E3455" s="77"/>
      <c r="F3455" s="79">
        <v>0</v>
      </c>
      <c r="G3455" s="78"/>
      <c r="H3455" s="79">
        <v>0</v>
      </c>
      <c r="I3455" s="137"/>
      <c r="J3455" s="138"/>
      <c r="K3455" s="122"/>
      <c r="L3455" s="122"/>
    </row>
    <row r="3456" spans="1:12" ht="24.75" x14ac:dyDescent="0.2">
      <c r="A3456" s="113"/>
      <c r="B3456" s="113"/>
      <c r="C3456" s="113"/>
      <c r="D3456" s="8" t="s">
        <v>2705</v>
      </c>
      <c r="E3456" s="77"/>
      <c r="F3456" s="79">
        <v>0</v>
      </c>
      <c r="G3456" s="78"/>
      <c r="H3456" s="79">
        <v>0</v>
      </c>
      <c r="I3456" s="137"/>
      <c r="J3456" s="138"/>
      <c r="K3456" s="122"/>
      <c r="L3456" s="122"/>
    </row>
    <row r="3457" spans="1:12" ht="16.5" x14ac:dyDescent="0.2">
      <c r="A3457" s="113"/>
      <c r="B3457" s="113"/>
      <c r="C3457" s="113"/>
      <c r="D3457" s="8" t="s">
        <v>2706</v>
      </c>
      <c r="E3457" s="77"/>
      <c r="F3457" s="79">
        <v>0</v>
      </c>
      <c r="G3457" s="78"/>
      <c r="H3457" s="79">
        <v>0</v>
      </c>
      <c r="I3457" s="137"/>
      <c r="J3457" s="138"/>
      <c r="K3457" s="122"/>
      <c r="L3457" s="122"/>
    </row>
    <row r="3458" spans="1:12" ht="24.75" x14ac:dyDescent="0.2">
      <c r="A3458" s="113"/>
      <c r="B3458" s="113"/>
      <c r="C3458" s="113"/>
      <c r="D3458" s="8" t="s">
        <v>2707</v>
      </c>
      <c r="E3458" s="77"/>
      <c r="F3458" s="79">
        <v>0</v>
      </c>
      <c r="G3458" s="78"/>
      <c r="H3458" s="79">
        <v>0</v>
      </c>
      <c r="I3458" s="137"/>
      <c r="J3458" s="138"/>
      <c r="K3458" s="122"/>
      <c r="L3458" s="122"/>
    </row>
    <row r="3459" spans="1:12" ht="16.5" x14ac:dyDescent="0.2">
      <c r="A3459" s="113"/>
      <c r="B3459" s="113"/>
      <c r="C3459" s="113"/>
      <c r="D3459" s="8" t="s">
        <v>2708</v>
      </c>
      <c r="E3459" s="77"/>
      <c r="F3459" s="79">
        <v>0</v>
      </c>
      <c r="G3459" s="78"/>
      <c r="H3459" s="79">
        <v>0</v>
      </c>
      <c r="I3459" s="137"/>
      <c r="J3459" s="138"/>
      <c r="K3459" s="122"/>
      <c r="L3459" s="122"/>
    </row>
    <row r="3460" spans="1:12" ht="24.75" x14ac:dyDescent="0.2">
      <c r="A3460" s="113"/>
      <c r="B3460" s="113"/>
      <c r="C3460" s="113"/>
      <c r="D3460" s="8" t="s">
        <v>2709</v>
      </c>
      <c r="E3460" s="77"/>
      <c r="F3460" s="79">
        <v>0</v>
      </c>
      <c r="G3460" s="78"/>
      <c r="H3460" s="79">
        <v>0</v>
      </c>
      <c r="I3460" s="137"/>
      <c r="J3460" s="138"/>
      <c r="K3460" s="122"/>
      <c r="L3460" s="122"/>
    </row>
    <row r="3461" spans="1:12" ht="16.5" x14ac:dyDescent="0.2">
      <c r="A3461" s="114"/>
      <c r="B3461" s="114"/>
      <c r="C3461" s="114"/>
      <c r="D3461" s="8" t="s">
        <v>2710</v>
      </c>
      <c r="E3461" s="77"/>
      <c r="F3461" s="79">
        <v>0</v>
      </c>
      <c r="G3461" s="78"/>
      <c r="H3461" s="79">
        <v>0</v>
      </c>
      <c r="I3461" s="137"/>
      <c r="J3461" s="138"/>
      <c r="K3461" s="123"/>
      <c r="L3461" s="123"/>
    </row>
    <row r="3462" spans="1:12" ht="16.5" customHeight="1" x14ac:dyDescent="0.2">
      <c r="A3462" s="112">
        <v>30</v>
      </c>
      <c r="B3462" s="112" t="s">
        <v>2711</v>
      </c>
      <c r="C3462" s="112" t="s">
        <v>2712</v>
      </c>
      <c r="D3462" s="86" t="s">
        <v>15</v>
      </c>
      <c r="E3462" s="87"/>
      <c r="F3462" s="87"/>
      <c r="G3462" s="87"/>
      <c r="H3462" s="87"/>
      <c r="I3462" s="87"/>
      <c r="J3462" s="87"/>
      <c r="K3462" s="87"/>
      <c r="L3462" s="88"/>
    </row>
    <row r="3463" spans="1:12" ht="41.25" x14ac:dyDescent="0.2">
      <c r="A3463" s="113"/>
      <c r="B3463" s="113"/>
      <c r="C3463" s="113"/>
      <c r="D3463" s="8" t="s">
        <v>2713</v>
      </c>
      <c r="E3463" s="7" t="s">
        <v>17</v>
      </c>
      <c r="F3463" s="9">
        <v>91299.751199999999</v>
      </c>
      <c r="G3463" s="9">
        <v>358891.38600000006</v>
      </c>
      <c r="H3463" s="9">
        <f>MIN(F3463,G3463)</f>
        <v>91299.751199999999</v>
      </c>
      <c r="I3463" s="28" t="e">
        <f>AVERAGE(#REF!,H3463)</f>
        <v>#REF!</v>
      </c>
      <c r="J3463" s="57">
        <v>67196.1054</v>
      </c>
      <c r="K3463" s="49">
        <v>91299.751199999999</v>
      </c>
      <c r="L3463" s="49">
        <v>91299.751199999999</v>
      </c>
    </row>
    <row r="3464" spans="1:12" ht="49.5" x14ac:dyDescent="0.2">
      <c r="A3464" s="113"/>
      <c r="B3464" s="113"/>
      <c r="C3464" s="113"/>
      <c r="D3464" s="8" t="s">
        <v>2714</v>
      </c>
      <c r="E3464" s="7" t="s">
        <v>17</v>
      </c>
      <c r="F3464" s="9">
        <v>198477.72</v>
      </c>
      <c r="G3464" s="9">
        <v>534786</v>
      </c>
      <c r="H3464" s="9">
        <f t="shared" ref="H3464:H3471" si="185">MIN(F3464,G3464)</f>
        <v>198477.72</v>
      </c>
      <c r="I3464" s="28" t="e">
        <f>AVERAGE(#REF!,H3464)</f>
        <v>#REF!</v>
      </c>
      <c r="J3464" s="57">
        <v>146078.49</v>
      </c>
      <c r="K3464" s="49">
        <v>198477.72</v>
      </c>
      <c r="L3464" s="49">
        <v>198477.72</v>
      </c>
    </row>
    <row r="3465" spans="1:12" ht="41.25" x14ac:dyDescent="0.2">
      <c r="A3465" s="113"/>
      <c r="B3465" s="113"/>
      <c r="C3465" s="113"/>
      <c r="D3465" s="8" t="s">
        <v>2715</v>
      </c>
      <c r="E3465" s="7" t="s">
        <v>17</v>
      </c>
      <c r="F3465" s="9">
        <v>262950.59404045268</v>
      </c>
      <c r="G3465" s="9">
        <v>350379.79200000002</v>
      </c>
      <c r="H3465" s="9">
        <f t="shared" si="185"/>
        <v>262950.59404045268</v>
      </c>
      <c r="I3465" s="28" t="e">
        <f>AVERAGE(#REF!,H3465)</f>
        <v>#REF!</v>
      </c>
      <c r="J3465" s="57">
        <v>193530.16410120155</v>
      </c>
      <c r="K3465" s="49">
        <v>262950.59404045268</v>
      </c>
      <c r="L3465" s="49">
        <v>262950.59404045268</v>
      </c>
    </row>
    <row r="3466" spans="1:12" ht="41.25" x14ac:dyDescent="0.2">
      <c r="A3466" s="113"/>
      <c r="B3466" s="113"/>
      <c r="C3466" s="113"/>
      <c r="D3466" s="8" t="s">
        <v>2716</v>
      </c>
      <c r="E3466" s="7" t="s">
        <v>17</v>
      </c>
      <c r="F3466" s="9">
        <v>59543.316000000006</v>
      </c>
      <c r="G3466" s="9">
        <v>93502.584000000003</v>
      </c>
      <c r="H3466" s="9">
        <f t="shared" si="185"/>
        <v>59543.316000000006</v>
      </c>
      <c r="I3466" s="28" t="e">
        <f>AVERAGE(#REF!,H3466)</f>
        <v>#REF!</v>
      </c>
      <c r="J3466" s="57">
        <v>43823.546999999999</v>
      </c>
      <c r="K3466" s="49">
        <v>59543.316000000006</v>
      </c>
      <c r="L3466" s="49">
        <v>59543.316000000006</v>
      </c>
    </row>
    <row r="3467" spans="1:12" ht="41.25" x14ac:dyDescent="0.2">
      <c r="A3467" s="113"/>
      <c r="B3467" s="113"/>
      <c r="C3467" s="113"/>
      <c r="D3467" s="8" t="s">
        <v>2717</v>
      </c>
      <c r="E3467" s="7" t="s">
        <v>17</v>
      </c>
      <c r="F3467" s="9">
        <v>59543.316000000006</v>
      </c>
      <c r="G3467" s="9">
        <v>349913.31199999998</v>
      </c>
      <c r="H3467" s="9">
        <f t="shared" si="185"/>
        <v>59543.316000000006</v>
      </c>
      <c r="I3467" s="28" t="e">
        <f>AVERAGE(#REF!,H3467)</f>
        <v>#REF!</v>
      </c>
      <c r="J3467" s="57">
        <v>43823.546999999999</v>
      </c>
      <c r="K3467" s="49">
        <v>59543.316000000006</v>
      </c>
      <c r="L3467" s="49">
        <v>59543.316000000006</v>
      </c>
    </row>
    <row r="3468" spans="1:12" ht="41.25" x14ac:dyDescent="0.2">
      <c r="A3468" s="113"/>
      <c r="B3468" s="113"/>
      <c r="C3468" s="113"/>
      <c r="D3468" s="8" t="s">
        <v>2718</v>
      </c>
      <c r="E3468" s="7" t="s">
        <v>17</v>
      </c>
      <c r="F3468" s="9">
        <v>79391.087999999989</v>
      </c>
      <c r="G3468" s="9">
        <v>93537.57</v>
      </c>
      <c r="H3468" s="9">
        <f t="shared" si="185"/>
        <v>79391.087999999989</v>
      </c>
      <c r="I3468" s="28" t="e">
        <f>AVERAGE(#REF!,H3468)</f>
        <v>#REF!</v>
      </c>
      <c r="J3468" s="57">
        <v>58431.396000000001</v>
      </c>
      <c r="K3468" s="49">
        <v>79391.087999999989</v>
      </c>
      <c r="L3468" s="49">
        <v>79391.087999999989</v>
      </c>
    </row>
    <row r="3469" spans="1:12" ht="33" x14ac:dyDescent="0.2">
      <c r="A3469" s="113"/>
      <c r="B3469" s="113"/>
      <c r="C3469" s="113"/>
      <c r="D3469" s="8" t="s">
        <v>2719</v>
      </c>
      <c r="E3469" s="7" t="s">
        <v>17</v>
      </c>
      <c r="F3469" s="9">
        <v>50281.022400000002</v>
      </c>
      <c r="G3469" s="9">
        <v>216580</v>
      </c>
      <c r="H3469" s="9">
        <f t="shared" si="185"/>
        <v>50281.022400000002</v>
      </c>
      <c r="I3469" s="28" t="e">
        <f>AVERAGE(#REF!,H3469)</f>
        <v>#REF!</v>
      </c>
      <c r="J3469" s="57">
        <v>37006.550800000005</v>
      </c>
      <c r="K3469" s="49">
        <v>50281.022400000002</v>
      </c>
      <c r="L3469" s="49">
        <v>50281.022400000002</v>
      </c>
    </row>
    <row r="3470" spans="1:12" ht="41.25" x14ac:dyDescent="0.2">
      <c r="A3470" s="113"/>
      <c r="B3470" s="113"/>
      <c r="C3470" s="113"/>
      <c r="D3470" s="8" t="s">
        <v>2720</v>
      </c>
      <c r="E3470" s="7" t="s">
        <v>17</v>
      </c>
      <c r="F3470" s="9">
        <v>194758.38646160401</v>
      </c>
      <c r="G3470" s="9">
        <v>583100</v>
      </c>
      <c r="H3470" s="9">
        <f t="shared" si="185"/>
        <v>194758.38646160401</v>
      </c>
      <c r="I3470" s="28" t="e">
        <f>AVERAGE(#REF!,H3470)</f>
        <v>#REF!</v>
      </c>
      <c r="J3470" s="57">
        <v>143341.081352343</v>
      </c>
      <c r="K3470" s="49">
        <v>194758.38646160401</v>
      </c>
      <c r="L3470" s="49">
        <v>194758.38646160401</v>
      </c>
    </row>
    <row r="3471" spans="1:12" ht="41.25" x14ac:dyDescent="0.2">
      <c r="A3471" s="113"/>
      <c r="B3471" s="113"/>
      <c r="C3471" s="113"/>
      <c r="D3471" s="8" t="s">
        <v>2721</v>
      </c>
      <c r="E3471" s="7" t="s">
        <v>17</v>
      </c>
      <c r="F3471" s="9">
        <v>91299.751199999999</v>
      </c>
      <c r="G3471" s="9">
        <v>233240</v>
      </c>
      <c r="H3471" s="9">
        <f t="shared" si="185"/>
        <v>91299.751199999999</v>
      </c>
      <c r="I3471" s="28" t="e">
        <f>AVERAGE(#REF!,H3471)</f>
        <v>#REF!</v>
      </c>
      <c r="J3471" s="57">
        <v>67196.1054</v>
      </c>
      <c r="K3471" s="49">
        <v>91299.751199999999</v>
      </c>
      <c r="L3471" s="49">
        <v>91299.751199999999</v>
      </c>
    </row>
    <row r="3472" spans="1:12" ht="16.5" customHeight="1" x14ac:dyDescent="0.2">
      <c r="A3472" s="113"/>
      <c r="B3472" s="113"/>
      <c r="C3472" s="113"/>
      <c r="D3472" s="86" t="s">
        <v>81</v>
      </c>
      <c r="E3472" s="87"/>
      <c r="F3472" s="87"/>
      <c r="G3472" s="87"/>
      <c r="H3472" s="87"/>
      <c r="I3472" s="87"/>
      <c r="J3472" s="87"/>
      <c r="K3472" s="87"/>
      <c r="L3472" s="88"/>
    </row>
    <row r="3473" spans="1:12" ht="41.25" x14ac:dyDescent="0.2">
      <c r="A3473" s="113"/>
      <c r="B3473" s="113"/>
      <c r="C3473" s="113"/>
      <c r="D3473" s="8" t="s">
        <v>2389</v>
      </c>
      <c r="E3473" s="77" t="s">
        <v>82</v>
      </c>
      <c r="F3473" s="79">
        <v>158782.17599999998</v>
      </c>
      <c r="G3473" s="78">
        <v>276590.51</v>
      </c>
      <c r="H3473" s="79">
        <f>MIN(F3473,G3473)</f>
        <v>158782.17599999998</v>
      </c>
      <c r="I3473" s="136" t="e">
        <f>AVERAGE(#REF!,H3473)</f>
        <v>#REF!</v>
      </c>
      <c r="J3473" s="138">
        <v>116862.792</v>
      </c>
      <c r="K3473" s="121">
        <v>158782.17599999998</v>
      </c>
      <c r="L3473" s="121">
        <v>158782.17599999998</v>
      </c>
    </row>
    <row r="3474" spans="1:12" ht="24.75" x14ac:dyDescent="0.2">
      <c r="A3474" s="113"/>
      <c r="B3474" s="113"/>
      <c r="C3474" s="113"/>
      <c r="D3474" s="8" t="s">
        <v>405</v>
      </c>
      <c r="E3474" s="77"/>
      <c r="F3474" s="79">
        <v>0</v>
      </c>
      <c r="G3474" s="78"/>
      <c r="H3474" s="79">
        <v>0</v>
      </c>
      <c r="I3474" s="137"/>
      <c r="J3474" s="138"/>
      <c r="K3474" s="122"/>
      <c r="L3474" s="122"/>
    </row>
    <row r="3475" spans="1:12" ht="33" x14ac:dyDescent="0.2">
      <c r="A3475" s="113"/>
      <c r="B3475" s="113"/>
      <c r="C3475" s="113"/>
      <c r="D3475" s="8" t="s">
        <v>2390</v>
      </c>
      <c r="E3475" s="77"/>
      <c r="F3475" s="79">
        <v>0</v>
      </c>
      <c r="G3475" s="78"/>
      <c r="H3475" s="79">
        <v>0</v>
      </c>
      <c r="I3475" s="137"/>
      <c r="J3475" s="138"/>
      <c r="K3475" s="122"/>
      <c r="L3475" s="122"/>
    </row>
    <row r="3476" spans="1:12" ht="24.75" x14ac:dyDescent="0.2">
      <c r="A3476" s="113"/>
      <c r="B3476" s="113"/>
      <c r="C3476" s="113"/>
      <c r="D3476" s="8" t="s">
        <v>1050</v>
      </c>
      <c r="E3476" s="77"/>
      <c r="F3476" s="79">
        <v>0</v>
      </c>
      <c r="G3476" s="78"/>
      <c r="H3476" s="79">
        <v>0</v>
      </c>
      <c r="I3476" s="137"/>
      <c r="J3476" s="138"/>
      <c r="K3476" s="122"/>
      <c r="L3476" s="122"/>
    </row>
    <row r="3477" spans="1:12" ht="24.75" x14ac:dyDescent="0.2">
      <c r="A3477" s="113"/>
      <c r="B3477" s="113"/>
      <c r="C3477" s="113"/>
      <c r="D3477" s="8" t="s">
        <v>795</v>
      </c>
      <c r="E3477" s="77"/>
      <c r="F3477" s="79">
        <v>0</v>
      </c>
      <c r="G3477" s="78"/>
      <c r="H3477" s="79">
        <v>0</v>
      </c>
      <c r="I3477" s="137"/>
      <c r="J3477" s="138"/>
      <c r="K3477" s="122"/>
      <c r="L3477" s="122"/>
    </row>
    <row r="3478" spans="1:12" ht="11.25" customHeight="1" x14ac:dyDescent="0.2">
      <c r="A3478" s="113"/>
      <c r="B3478" s="113"/>
      <c r="C3478" s="113"/>
      <c r="D3478" s="8" t="s">
        <v>93</v>
      </c>
      <c r="E3478" s="77"/>
      <c r="F3478" s="79">
        <v>0</v>
      </c>
      <c r="G3478" s="78"/>
      <c r="H3478" s="79">
        <v>0</v>
      </c>
      <c r="I3478" s="137"/>
      <c r="J3478" s="138"/>
      <c r="K3478" s="122"/>
      <c r="L3478" s="122"/>
    </row>
    <row r="3479" spans="1:12" ht="33" x14ac:dyDescent="0.2">
      <c r="A3479" s="114"/>
      <c r="B3479" s="114"/>
      <c r="C3479" s="114"/>
      <c r="D3479" s="8" t="s">
        <v>2391</v>
      </c>
      <c r="E3479" s="77"/>
      <c r="F3479" s="79">
        <v>0</v>
      </c>
      <c r="G3479" s="78"/>
      <c r="H3479" s="79">
        <v>0</v>
      </c>
      <c r="I3479" s="137"/>
      <c r="J3479" s="138"/>
      <c r="K3479" s="123"/>
      <c r="L3479" s="123"/>
    </row>
    <row r="3480" spans="1:12" ht="18.75" customHeight="1" x14ac:dyDescent="0.2">
      <c r="A3480" s="112">
        <v>31</v>
      </c>
      <c r="B3480" s="112" t="s">
        <v>2722</v>
      </c>
      <c r="C3480" s="112" t="s">
        <v>2723</v>
      </c>
      <c r="D3480" s="86" t="s">
        <v>15</v>
      </c>
      <c r="E3480" s="87"/>
      <c r="F3480" s="87"/>
      <c r="G3480" s="87"/>
      <c r="H3480" s="87"/>
      <c r="I3480" s="87"/>
      <c r="J3480" s="87"/>
      <c r="K3480" s="87"/>
      <c r="L3480" s="88"/>
    </row>
    <row r="3481" spans="1:12" ht="24.75" x14ac:dyDescent="0.2">
      <c r="A3481" s="113"/>
      <c r="B3481" s="113"/>
      <c r="C3481" s="113"/>
      <c r="D3481" s="8" t="s">
        <v>2724</v>
      </c>
      <c r="E3481" s="7" t="s">
        <v>17</v>
      </c>
      <c r="F3481" s="9">
        <v>91299.751199999999</v>
      </c>
      <c r="G3481" s="9">
        <v>158954.726</v>
      </c>
      <c r="H3481" s="9">
        <f>MIN(F3481,G3481)</f>
        <v>91299.751199999999</v>
      </c>
      <c r="I3481" s="28" t="e">
        <f>AVERAGE(#REF!,H3481)</f>
        <v>#REF!</v>
      </c>
      <c r="J3481" s="57">
        <v>67196.1054</v>
      </c>
      <c r="K3481" s="49">
        <v>91299.751199999999</v>
      </c>
      <c r="L3481" s="49">
        <v>91299.751199999999</v>
      </c>
    </row>
    <row r="3482" spans="1:12" ht="33" x14ac:dyDescent="0.2">
      <c r="A3482" s="113"/>
      <c r="B3482" s="113"/>
      <c r="C3482" s="113"/>
      <c r="D3482" s="8" t="s">
        <v>2725</v>
      </c>
      <c r="E3482" s="7" t="s">
        <v>17</v>
      </c>
      <c r="F3482" s="9">
        <v>112470.708</v>
      </c>
      <c r="G3482" s="9">
        <v>75178.25</v>
      </c>
      <c r="H3482" s="9">
        <f t="shared" ref="H3482:H3488" si="186">MIN(F3482,G3482)</f>
        <v>75178.25</v>
      </c>
      <c r="I3482" s="28" t="e">
        <f>AVERAGE(#REF!,H3482)</f>
        <v>#REF!</v>
      </c>
      <c r="J3482" s="57">
        <v>82777.811000000002</v>
      </c>
      <c r="K3482" s="49">
        <v>75178.25</v>
      </c>
      <c r="L3482" s="49">
        <v>75178.25</v>
      </c>
    </row>
    <row r="3483" spans="1:12" ht="24.75" x14ac:dyDescent="0.2">
      <c r="A3483" s="113"/>
      <c r="B3483" s="113"/>
      <c r="C3483" s="113"/>
      <c r="D3483" s="8" t="s">
        <v>2726</v>
      </c>
      <c r="E3483" s="7" t="s">
        <v>17</v>
      </c>
      <c r="F3483" s="9">
        <v>178027.15216428638</v>
      </c>
      <c r="G3483" s="9">
        <v>108496.584</v>
      </c>
      <c r="H3483" s="9">
        <f t="shared" si="186"/>
        <v>108496.584</v>
      </c>
      <c r="I3483" s="28" t="e">
        <f>AVERAGE(#REF!,H3483)</f>
        <v>#REF!</v>
      </c>
      <c r="J3483" s="57">
        <v>131026.98664192224</v>
      </c>
      <c r="K3483" s="49">
        <v>108496.584</v>
      </c>
      <c r="L3483" s="49">
        <v>108496.584</v>
      </c>
    </row>
    <row r="3484" spans="1:12" ht="33" x14ac:dyDescent="0.2">
      <c r="A3484" s="113"/>
      <c r="B3484" s="113"/>
      <c r="C3484" s="113"/>
      <c r="D3484" s="8" t="s">
        <v>2727</v>
      </c>
      <c r="E3484" s="7" t="s">
        <v>17</v>
      </c>
      <c r="F3484" s="9">
        <v>50025.114495484508</v>
      </c>
      <c r="G3484" s="9">
        <v>158956.39199999999</v>
      </c>
      <c r="H3484" s="9">
        <f t="shared" si="186"/>
        <v>50025.114495484508</v>
      </c>
      <c r="I3484" s="28" t="e">
        <f>AVERAGE(#REF!,H3484)</f>
        <v>#REF!</v>
      </c>
      <c r="J3484" s="57">
        <v>36818.204015934323</v>
      </c>
      <c r="K3484" s="49">
        <v>50025.114495484508</v>
      </c>
      <c r="L3484" s="49">
        <v>50025.114495484508</v>
      </c>
    </row>
    <row r="3485" spans="1:12" ht="41.25" x14ac:dyDescent="0.2">
      <c r="A3485" s="113"/>
      <c r="B3485" s="113"/>
      <c r="C3485" s="113"/>
      <c r="D3485" s="8" t="s">
        <v>2728</v>
      </c>
      <c r="E3485" s="7" t="s">
        <v>17</v>
      </c>
      <c r="F3485" s="9">
        <v>59543.316000000006</v>
      </c>
      <c r="G3485" s="9">
        <v>58310</v>
      </c>
      <c r="H3485" s="9">
        <f t="shared" si="186"/>
        <v>58310</v>
      </c>
      <c r="I3485" s="28" t="e">
        <f>AVERAGE(#REF!,H3485)</f>
        <v>#REF!</v>
      </c>
      <c r="J3485" s="57">
        <v>43823.546999999999</v>
      </c>
      <c r="K3485" s="49">
        <v>58310</v>
      </c>
      <c r="L3485" s="49">
        <v>58310</v>
      </c>
    </row>
    <row r="3486" spans="1:12" ht="41.25" x14ac:dyDescent="0.2">
      <c r="A3486" s="113"/>
      <c r="B3486" s="113"/>
      <c r="C3486" s="113"/>
      <c r="D3486" s="8" t="s">
        <v>2729</v>
      </c>
      <c r="E3486" s="7" t="s">
        <v>17</v>
      </c>
      <c r="F3486" s="9">
        <v>66159.240000000005</v>
      </c>
      <c r="G3486" s="9">
        <v>75178.25</v>
      </c>
      <c r="H3486" s="9">
        <f t="shared" si="186"/>
        <v>66159.240000000005</v>
      </c>
      <c r="I3486" s="28" t="e">
        <f>AVERAGE(#REF!,H3486)</f>
        <v>#REF!</v>
      </c>
      <c r="J3486" s="57">
        <v>48692.83</v>
      </c>
      <c r="K3486" s="49">
        <v>66159.240000000005</v>
      </c>
      <c r="L3486" s="49">
        <v>66159.240000000005</v>
      </c>
    </row>
    <row r="3487" spans="1:12" ht="33" x14ac:dyDescent="0.2">
      <c r="A3487" s="113"/>
      <c r="B3487" s="113"/>
      <c r="C3487" s="113"/>
      <c r="D3487" s="8" t="s">
        <v>2730</v>
      </c>
      <c r="E3487" s="7" t="s">
        <v>17</v>
      </c>
      <c r="F3487" s="9">
        <v>140257.5888</v>
      </c>
      <c r="G3487" s="9">
        <v>93982.392000000007</v>
      </c>
      <c r="H3487" s="9">
        <f t="shared" si="186"/>
        <v>93982.392000000007</v>
      </c>
      <c r="I3487" s="28" t="e">
        <f>AVERAGE(#REF!,H3487)</f>
        <v>#REF!</v>
      </c>
      <c r="J3487" s="57">
        <v>103228.7996</v>
      </c>
      <c r="K3487" s="49">
        <v>93982.392000000007</v>
      </c>
      <c r="L3487" s="49">
        <v>93982.392000000007</v>
      </c>
    </row>
    <row r="3488" spans="1:12" ht="33" x14ac:dyDescent="0.2">
      <c r="A3488" s="113"/>
      <c r="B3488" s="113"/>
      <c r="C3488" s="113"/>
      <c r="D3488" s="8" t="s">
        <v>2731</v>
      </c>
      <c r="E3488" s="7" t="s">
        <v>17</v>
      </c>
      <c r="F3488" s="9">
        <v>99238.86</v>
      </c>
      <c r="G3488" s="9">
        <v>59001.39</v>
      </c>
      <c r="H3488" s="9">
        <f t="shared" si="186"/>
        <v>59001.39</v>
      </c>
      <c r="I3488" s="28" t="e">
        <f>AVERAGE(#REF!,H3488)</f>
        <v>#REF!</v>
      </c>
      <c r="J3488" s="57">
        <v>73039.244999999995</v>
      </c>
      <c r="K3488" s="49">
        <v>59001.39</v>
      </c>
      <c r="L3488" s="49">
        <v>59001.39</v>
      </c>
    </row>
    <row r="3489" spans="1:12" ht="16.5" customHeight="1" x14ac:dyDescent="0.2">
      <c r="A3489" s="113"/>
      <c r="B3489" s="113"/>
      <c r="C3489" s="113"/>
      <c r="D3489" s="86" t="s">
        <v>81</v>
      </c>
      <c r="E3489" s="87"/>
      <c r="F3489" s="87"/>
      <c r="G3489" s="87"/>
      <c r="H3489" s="87"/>
      <c r="I3489" s="87"/>
      <c r="J3489" s="87"/>
      <c r="K3489" s="87"/>
      <c r="L3489" s="88"/>
    </row>
    <row r="3490" spans="1:12" ht="16.5" x14ac:dyDescent="0.2">
      <c r="A3490" s="113"/>
      <c r="B3490" s="113"/>
      <c r="C3490" s="113"/>
      <c r="D3490" s="8" t="s">
        <v>468</v>
      </c>
      <c r="E3490" s="77" t="s">
        <v>82</v>
      </c>
      <c r="F3490" s="79">
        <v>463114.68</v>
      </c>
      <c r="G3490" s="78">
        <v>182356.79</v>
      </c>
      <c r="H3490" s="79">
        <f>MIN(F3490,G3490)</f>
        <v>182356.79</v>
      </c>
      <c r="I3490" s="136" t="e">
        <f>AVERAGE(#REF!,H3490)</f>
        <v>#REF!</v>
      </c>
      <c r="J3490" s="138">
        <v>340849.81</v>
      </c>
      <c r="K3490" s="121">
        <v>182356.79</v>
      </c>
      <c r="L3490" s="121">
        <v>182356.79</v>
      </c>
    </row>
    <row r="3491" spans="1:12" ht="33" x14ac:dyDescent="0.2">
      <c r="A3491" s="113"/>
      <c r="B3491" s="113"/>
      <c r="C3491" s="113"/>
      <c r="D3491" s="8" t="s">
        <v>2732</v>
      </c>
      <c r="E3491" s="77"/>
      <c r="F3491" s="79"/>
      <c r="G3491" s="78"/>
      <c r="H3491" s="79"/>
      <c r="I3491" s="137"/>
      <c r="J3491" s="138"/>
      <c r="K3491" s="122"/>
      <c r="L3491" s="122"/>
    </row>
    <row r="3492" spans="1:12" ht="24.75" x14ac:dyDescent="0.2">
      <c r="A3492" s="113"/>
      <c r="B3492" s="113"/>
      <c r="C3492" s="113"/>
      <c r="D3492" s="8" t="s">
        <v>2733</v>
      </c>
      <c r="E3492" s="77"/>
      <c r="F3492" s="79"/>
      <c r="G3492" s="78"/>
      <c r="H3492" s="79"/>
      <c r="I3492" s="137"/>
      <c r="J3492" s="138"/>
      <c r="K3492" s="122"/>
      <c r="L3492" s="122"/>
    </row>
    <row r="3493" spans="1:12" ht="24.75" x14ac:dyDescent="0.2">
      <c r="A3493" s="113"/>
      <c r="B3493" s="113"/>
      <c r="C3493" s="113"/>
      <c r="D3493" s="8" t="s">
        <v>2734</v>
      </c>
      <c r="E3493" s="77"/>
      <c r="F3493" s="79"/>
      <c r="G3493" s="78"/>
      <c r="H3493" s="79"/>
      <c r="I3493" s="137"/>
      <c r="J3493" s="138"/>
      <c r="K3493" s="122"/>
      <c r="L3493" s="122"/>
    </row>
    <row r="3494" spans="1:12" ht="33" x14ac:dyDescent="0.2">
      <c r="A3494" s="113"/>
      <c r="B3494" s="113"/>
      <c r="C3494" s="113"/>
      <c r="D3494" s="8" t="s">
        <v>2735</v>
      </c>
      <c r="E3494" s="77"/>
      <c r="F3494" s="79"/>
      <c r="G3494" s="78"/>
      <c r="H3494" s="79"/>
      <c r="I3494" s="137"/>
      <c r="J3494" s="138"/>
      <c r="K3494" s="122"/>
      <c r="L3494" s="122"/>
    </row>
    <row r="3495" spans="1:12" ht="16.5" x14ac:dyDescent="0.2">
      <c r="A3495" s="113"/>
      <c r="B3495" s="113"/>
      <c r="C3495" s="113"/>
      <c r="D3495" s="8" t="s">
        <v>2736</v>
      </c>
      <c r="E3495" s="77"/>
      <c r="F3495" s="79"/>
      <c r="G3495" s="78"/>
      <c r="H3495" s="79"/>
      <c r="I3495" s="137"/>
      <c r="J3495" s="138"/>
      <c r="K3495" s="122"/>
      <c r="L3495" s="122"/>
    </row>
    <row r="3496" spans="1:12" ht="41.25" x14ac:dyDescent="0.2">
      <c r="A3496" s="114"/>
      <c r="B3496" s="114"/>
      <c r="C3496" s="114"/>
      <c r="D3496" s="8" t="s">
        <v>2737</v>
      </c>
      <c r="E3496" s="77"/>
      <c r="F3496" s="79"/>
      <c r="G3496" s="78"/>
      <c r="H3496" s="79"/>
      <c r="I3496" s="137"/>
      <c r="J3496" s="138"/>
      <c r="K3496" s="123"/>
      <c r="L3496" s="123"/>
    </row>
    <row r="3497" spans="1:12" ht="20.25" customHeight="1" x14ac:dyDescent="0.2">
      <c r="A3497" s="112">
        <v>32</v>
      </c>
      <c r="B3497" s="112" t="s">
        <v>2738</v>
      </c>
      <c r="C3497" s="112" t="s">
        <v>2739</v>
      </c>
      <c r="D3497" s="86" t="s">
        <v>15</v>
      </c>
      <c r="E3497" s="87"/>
      <c r="F3497" s="87"/>
      <c r="G3497" s="87"/>
      <c r="H3497" s="87"/>
      <c r="I3497" s="87"/>
      <c r="J3497" s="87"/>
      <c r="K3497" s="87"/>
      <c r="L3497" s="88"/>
    </row>
    <row r="3498" spans="1:12" ht="33" x14ac:dyDescent="0.2">
      <c r="A3498" s="113"/>
      <c r="B3498" s="113"/>
      <c r="C3498" s="113"/>
      <c r="D3498" s="8" t="s">
        <v>2740</v>
      </c>
      <c r="E3498" s="7" t="s">
        <v>17</v>
      </c>
      <c r="F3498" s="9">
        <v>59543.316000000006</v>
      </c>
      <c r="G3498" s="9">
        <v>75228.23</v>
      </c>
      <c r="H3498" s="9">
        <f>MIN(F3498,G3498)</f>
        <v>59543.316000000006</v>
      </c>
      <c r="I3498" s="28" t="e">
        <f>AVERAGE(#REF!,H3498)</f>
        <v>#REF!</v>
      </c>
      <c r="J3498" s="57">
        <v>43823.546999999999</v>
      </c>
      <c r="K3498" s="49">
        <v>59543.316000000006</v>
      </c>
      <c r="L3498" s="49">
        <v>59543.316000000006</v>
      </c>
    </row>
    <row r="3499" spans="1:12" ht="33" x14ac:dyDescent="0.2">
      <c r="A3499" s="113"/>
      <c r="B3499" s="113"/>
      <c r="C3499" s="113"/>
      <c r="D3499" s="8" t="s">
        <v>2741</v>
      </c>
      <c r="E3499" s="7" t="s">
        <v>17</v>
      </c>
      <c r="F3499" s="9">
        <v>59543.316000000006</v>
      </c>
      <c r="G3499" s="9">
        <v>77493.990000000005</v>
      </c>
      <c r="H3499" s="9">
        <f t="shared" ref="H3499:H3501" si="187">MIN(F3499,G3499)</f>
        <v>59543.316000000006</v>
      </c>
      <c r="I3499" s="28" t="e">
        <f>AVERAGE(#REF!,H3499)</f>
        <v>#REF!</v>
      </c>
      <c r="J3499" s="57">
        <v>43823.546999999999</v>
      </c>
      <c r="K3499" s="49">
        <v>59543.316000000006</v>
      </c>
      <c r="L3499" s="49">
        <v>59543.316000000006</v>
      </c>
    </row>
    <row r="3500" spans="1:12" ht="33" x14ac:dyDescent="0.2">
      <c r="A3500" s="113"/>
      <c r="B3500" s="113"/>
      <c r="C3500" s="113"/>
      <c r="D3500" s="8" t="s">
        <v>2742</v>
      </c>
      <c r="E3500" s="7" t="s">
        <v>17</v>
      </c>
      <c r="F3500" s="9">
        <v>442664.11216428631</v>
      </c>
      <c r="G3500" s="9">
        <v>58516.584000000003</v>
      </c>
      <c r="H3500" s="9">
        <f t="shared" si="187"/>
        <v>58516.584000000003</v>
      </c>
      <c r="I3500" s="28" t="e">
        <f>AVERAGE(#REF!,H3500)</f>
        <v>#REF!</v>
      </c>
      <c r="J3500" s="57">
        <v>325798.30664192222</v>
      </c>
      <c r="K3500" s="49">
        <v>58516.584000000003</v>
      </c>
      <c r="L3500" s="49">
        <v>58516.584000000003</v>
      </c>
    </row>
    <row r="3501" spans="1:12" ht="24.75" x14ac:dyDescent="0.2">
      <c r="A3501" s="113"/>
      <c r="B3501" s="113"/>
      <c r="C3501" s="113"/>
      <c r="D3501" s="8" t="s">
        <v>2743</v>
      </c>
      <c r="E3501" s="7" t="s">
        <v>17</v>
      </c>
      <c r="F3501" s="9">
        <v>86007.012000000002</v>
      </c>
      <c r="G3501" s="9">
        <v>42674.59</v>
      </c>
      <c r="H3501" s="9">
        <f t="shared" si="187"/>
        <v>42674.59</v>
      </c>
      <c r="I3501" s="28" t="e">
        <f>AVERAGE(#REF!,H3501)</f>
        <v>#REF!</v>
      </c>
      <c r="J3501" s="57">
        <v>63300.678999999996</v>
      </c>
      <c r="K3501" s="49">
        <v>42674.59</v>
      </c>
      <c r="L3501" s="49">
        <v>42674.59</v>
      </c>
    </row>
    <row r="3502" spans="1:12" ht="16.5" customHeight="1" x14ac:dyDescent="0.2">
      <c r="A3502" s="113"/>
      <c r="B3502" s="113"/>
      <c r="C3502" s="113"/>
      <c r="D3502" s="86" t="s">
        <v>81</v>
      </c>
      <c r="E3502" s="87"/>
      <c r="F3502" s="87"/>
      <c r="G3502" s="87"/>
      <c r="H3502" s="87"/>
      <c r="I3502" s="87"/>
      <c r="J3502" s="87"/>
      <c r="K3502" s="87"/>
      <c r="L3502" s="88"/>
    </row>
    <row r="3503" spans="1:12" ht="16.5" x14ac:dyDescent="0.2">
      <c r="A3503" s="113"/>
      <c r="B3503" s="113"/>
      <c r="C3503" s="113"/>
      <c r="D3503" s="8" t="s">
        <v>468</v>
      </c>
      <c r="E3503" s="77" t="s">
        <v>82</v>
      </c>
      <c r="F3503" s="79">
        <v>125702.556</v>
      </c>
      <c r="G3503" s="78">
        <v>205108.4</v>
      </c>
      <c r="H3503" s="79">
        <f>MIN(F3503,G3503)</f>
        <v>125702.556</v>
      </c>
      <c r="I3503" s="136" t="e">
        <f>AVERAGE(#REF!,H3503)</f>
        <v>#REF!</v>
      </c>
      <c r="J3503" s="138">
        <v>92516.376999999993</v>
      </c>
      <c r="K3503" s="121">
        <v>125702.556</v>
      </c>
      <c r="L3503" s="121">
        <v>125702.556</v>
      </c>
    </row>
    <row r="3504" spans="1:12" ht="33" x14ac:dyDescent="0.2">
      <c r="A3504" s="113"/>
      <c r="B3504" s="113"/>
      <c r="C3504" s="113"/>
      <c r="D3504" s="8" t="s">
        <v>2732</v>
      </c>
      <c r="E3504" s="77"/>
      <c r="F3504" s="79">
        <v>0</v>
      </c>
      <c r="G3504" s="78"/>
      <c r="H3504" s="79">
        <v>0</v>
      </c>
      <c r="I3504" s="137"/>
      <c r="J3504" s="138"/>
      <c r="K3504" s="122"/>
      <c r="L3504" s="122"/>
    </row>
    <row r="3505" spans="1:12" ht="24.75" x14ac:dyDescent="0.2">
      <c r="A3505" s="113"/>
      <c r="B3505" s="113"/>
      <c r="C3505" s="113"/>
      <c r="D3505" s="8" t="s">
        <v>2733</v>
      </c>
      <c r="E3505" s="77"/>
      <c r="F3505" s="79">
        <v>0</v>
      </c>
      <c r="G3505" s="78"/>
      <c r="H3505" s="79">
        <v>0</v>
      </c>
      <c r="I3505" s="137"/>
      <c r="J3505" s="138"/>
      <c r="K3505" s="122"/>
      <c r="L3505" s="122"/>
    </row>
    <row r="3506" spans="1:12" ht="24.75" x14ac:dyDescent="0.2">
      <c r="A3506" s="113"/>
      <c r="B3506" s="113"/>
      <c r="C3506" s="113"/>
      <c r="D3506" s="8" t="s">
        <v>2734</v>
      </c>
      <c r="E3506" s="77"/>
      <c r="F3506" s="79">
        <v>0</v>
      </c>
      <c r="G3506" s="78"/>
      <c r="H3506" s="79">
        <v>0</v>
      </c>
      <c r="I3506" s="137"/>
      <c r="J3506" s="138"/>
      <c r="K3506" s="122"/>
      <c r="L3506" s="122"/>
    </row>
    <row r="3507" spans="1:12" ht="33" x14ac:dyDescent="0.2">
      <c r="A3507" s="113"/>
      <c r="B3507" s="113"/>
      <c r="C3507" s="113"/>
      <c r="D3507" s="8" t="s">
        <v>2735</v>
      </c>
      <c r="E3507" s="77"/>
      <c r="F3507" s="79">
        <v>0</v>
      </c>
      <c r="G3507" s="78"/>
      <c r="H3507" s="79">
        <v>0</v>
      </c>
      <c r="I3507" s="137"/>
      <c r="J3507" s="138"/>
      <c r="K3507" s="122"/>
      <c r="L3507" s="122"/>
    </row>
    <row r="3508" spans="1:12" ht="16.5" x14ac:dyDescent="0.2">
      <c r="A3508" s="113"/>
      <c r="B3508" s="113"/>
      <c r="C3508" s="113"/>
      <c r="D3508" s="8" t="s">
        <v>2736</v>
      </c>
      <c r="E3508" s="77"/>
      <c r="F3508" s="79">
        <v>0</v>
      </c>
      <c r="G3508" s="78"/>
      <c r="H3508" s="79">
        <v>0</v>
      </c>
      <c r="I3508" s="137"/>
      <c r="J3508" s="138"/>
      <c r="K3508" s="122"/>
      <c r="L3508" s="122"/>
    </row>
    <row r="3509" spans="1:12" ht="16.5" x14ac:dyDescent="0.2">
      <c r="A3509" s="113"/>
      <c r="B3509" s="113"/>
      <c r="C3509" s="113"/>
      <c r="D3509" s="8" t="s">
        <v>2453</v>
      </c>
      <c r="E3509" s="77"/>
      <c r="F3509" s="79">
        <v>0</v>
      </c>
      <c r="G3509" s="78"/>
      <c r="H3509" s="79">
        <v>0</v>
      </c>
      <c r="I3509" s="137"/>
      <c r="J3509" s="138"/>
      <c r="K3509" s="122"/>
      <c r="L3509" s="122"/>
    </row>
    <row r="3510" spans="1:12" ht="24.75" x14ac:dyDescent="0.2">
      <c r="A3510" s="114"/>
      <c r="B3510" s="114"/>
      <c r="C3510" s="114"/>
      <c r="D3510" s="8" t="s">
        <v>382</v>
      </c>
      <c r="E3510" s="77"/>
      <c r="F3510" s="79">
        <v>0</v>
      </c>
      <c r="G3510" s="78"/>
      <c r="H3510" s="79">
        <v>0</v>
      </c>
      <c r="I3510" s="137"/>
      <c r="J3510" s="138"/>
      <c r="K3510" s="123"/>
      <c r="L3510" s="123"/>
    </row>
    <row r="3511" spans="1:12" ht="21" customHeight="1" x14ac:dyDescent="0.2">
      <c r="A3511" s="112">
        <v>33</v>
      </c>
      <c r="B3511" s="112" t="s">
        <v>2744</v>
      </c>
      <c r="C3511" s="112" t="s">
        <v>2745</v>
      </c>
      <c r="D3511" s="86" t="s">
        <v>15</v>
      </c>
      <c r="E3511" s="87"/>
      <c r="F3511" s="87"/>
      <c r="G3511" s="87"/>
      <c r="H3511" s="87"/>
      <c r="I3511" s="87"/>
      <c r="J3511" s="87"/>
      <c r="K3511" s="87"/>
      <c r="L3511" s="88"/>
    </row>
    <row r="3512" spans="1:12" ht="33" x14ac:dyDescent="0.2">
      <c r="A3512" s="113"/>
      <c r="B3512" s="113"/>
      <c r="C3512" s="113"/>
      <c r="D3512" s="8" t="s">
        <v>2651</v>
      </c>
      <c r="E3512" s="7" t="s">
        <v>17</v>
      </c>
      <c r="F3512" s="9">
        <v>52927.392</v>
      </c>
      <c r="G3512" s="9">
        <v>96836.25</v>
      </c>
      <c r="H3512" s="9">
        <f>MIN(F3512,G3512)</f>
        <v>52927.392</v>
      </c>
      <c r="I3512" s="28" t="e">
        <f>AVERAGE(#REF!,H3512)</f>
        <v>#REF!</v>
      </c>
      <c r="J3512" s="57">
        <v>38954.264000000003</v>
      </c>
      <c r="K3512" s="49">
        <v>52927.392</v>
      </c>
      <c r="L3512" s="49">
        <v>52927.392</v>
      </c>
    </row>
    <row r="3513" spans="1:12" ht="33" x14ac:dyDescent="0.2">
      <c r="A3513" s="113"/>
      <c r="B3513" s="113"/>
      <c r="C3513" s="113"/>
      <c r="D3513" s="8" t="s">
        <v>2652</v>
      </c>
      <c r="E3513" s="7" t="s">
        <v>17</v>
      </c>
      <c r="F3513" s="9">
        <v>105854.784</v>
      </c>
      <c r="G3513" s="9">
        <v>76377.77</v>
      </c>
      <c r="H3513" s="9">
        <f t="shared" ref="H3513:H3516" si="188">MIN(F3513,G3513)</f>
        <v>76377.77</v>
      </c>
      <c r="I3513" s="28" t="e">
        <f>AVERAGE(#REF!,H3513)</f>
        <v>#REF!</v>
      </c>
      <c r="J3513" s="57">
        <v>77908.528000000006</v>
      </c>
      <c r="K3513" s="49">
        <v>76377.77</v>
      </c>
      <c r="L3513" s="49">
        <v>76377.77</v>
      </c>
    </row>
    <row r="3514" spans="1:12" ht="24.75" x14ac:dyDescent="0.2">
      <c r="A3514" s="113"/>
      <c r="B3514" s="113"/>
      <c r="C3514" s="113"/>
      <c r="D3514" s="8" t="s">
        <v>2653</v>
      </c>
      <c r="E3514" s="7" t="s">
        <v>17</v>
      </c>
      <c r="F3514" s="9">
        <v>119086.63200000001</v>
      </c>
      <c r="G3514" s="9">
        <v>109043.03200000001</v>
      </c>
      <c r="H3514" s="9">
        <f t="shared" si="188"/>
        <v>109043.03200000001</v>
      </c>
      <c r="I3514" s="28" t="e">
        <f>AVERAGE(#REF!,H3514)</f>
        <v>#REF!</v>
      </c>
      <c r="J3514" s="57">
        <v>87647.093999999997</v>
      </c>
      <c r="K3514" s="49">
        <v>109043.03200000001</v>
      </c>
      <c r="L3514" s="49">
        <v>109043.03200000001</v>
      </c>
    </row>
    <row r="3515" spans="1:12" ht="24.75" x14ac:dyDescent="0.2">
      <c r="A3515" s="113"/>
      <c r="B3515" s="113"/>
      <c r="C3515" s="113"/>
      <c r="D3515" s="8" t="s">
        <v>2654</v>
      </c>
      <c r="E3515" s="7" t="s">
        <v>17</v>
      </c>
      <c r="F3515" s="9">
        <v>66159.240000000005</v>
      </c>
      <c r="G3515" s="9">
        <v>90910.288</v>
      </c>
      <c r="H3515" s="9">
        <f t="shared" si="188"/>
        <v>66159.240000000005</v>
      </c>
      <c r="I3515" s="28" t="e">
        <f>AVERAGE(#REF!,H3515)</f>
        <v>#REF!</v>
      </c>
      <c r="J3515" s="57">
        <v>48692.83</v>
      </c>
      <c r="K3515" s="49">
        <v>66159.240000000005</v>
      </c>
      <c r="L3515" s="49">
        <v>66159.240000000005</v>
      </c>
    </row>
    <row r="3516" spans="1:12" ht="33" x14ac:dyDescent="0.2">
      <c r="A3516" s="113"/>
      <c r="B3516" s="113"/>
      <c r="C3516" s="113"/>
      <c r="D3516" s="8" t="s">
        <v>2619</v>
      </c>
      <c r="E3516" s="7" t="s">
        <v>17</v>
      </c>
      <c r="F3516" s="9">
        <v>137700</v>
      </c>
      <c r="G3516" s="9">
        <v>892476.2</v>
      </c>
      <c r="H3516" s="9">
        <f t="shared" si="188"/>
        <v>137700</v>
      </c>
      <c r="I3516" s="28">
        <f>AVERAGE(H3516)</f>
        <v>137700</v>
      </c>
      <c r="J3516" s="57">
        <v>0</v>
      </c>
      <c r="K3516" s="49">
        <v>137700</v>
      </c>
      <c r="L3516" s="49">
        <v>137700</v>
      </c>
    </row>
    <row r="3517" spans="1:12" ht="16.5" customHeight="1" x14ac:dyDescent="0.2">
      <c r="A3517" s="113"/>
      <c r="B3517" s="113"/>
      <c r="C3517" s="113"/>
      <c r="D3517" s="86" t="s">
        <v>81</v>
      </c>
      <c r="E3517" s="87"/>
      <c r="F3517" s="87"/>
      <c r="G3517" s="87"/>
      <c r="H3517" s="87"/>
      <c r="I3517" s="87"/>
      <c r="J3517" s="87"/>
      <c r="K3517" s="87"/>
      <c r="L3517" s="88"/>
    </row>
    <row r="3518" spans="1:12" ht="16.5" x14ac:dyDescent="0.2">
      <c r="A3518" s="113"/>
      <c r="B3518" s="113"/>
      <c r="C3518" s="113"/>
      <c r="D3518" s="8" t="s">
        <v>468</v>
      </c>
      <c r="E3518" s="77" t="s">
        <v>82</v>
      </c>
      <c r="F3518" s="79">
        <v>59543.316000000006</v>
      </c>
      <c r="G3518" s="78">
        <v>151219.25</v>
      </c>
      <c r="H3518" s="79">
        <f>MIN(F3518,G3518)</f>
        <v>59543.316000000006</v>
      </c>
      <c r="I3518" s="136" t="e">
        <f>AVERAGE(#REF!,H3518)</f>
        <v>#REF!</v>
      </c>
      <c r="J3518" s="138">
        <v>43823.546999999999</v>
      </c>
      <c r="K3518" s="121">
        <v>59543.316000000006</v>
      </c>
      <c r="L3518" s="121">
        <v>59543.316000000006</v>
      </c>
    </row>
    <row r="3519" spans="1:12" ht="24.75" x14ac:dyDescent="0.2">
      <c r="A3519" s="113"/>
      <c r="B3519" s="113"/>
      <c r="C3519" s="113"/>
      <c r="D3519" s="8" t="s">
        <v>2656</v>
      </c>
      <c r="E3519" s="77"/>
      <c r="F3519" s="79">
        <v>0</v>
      </c>
      <c r="G3519" s="78"/>
      <c r="H3519" s="79">
        <v>0</v>
      </c>
      <c r="I3519" s="137"/>
      <c r="J3519" s="138"/>
      <c r="K3519" s="122"/>
      <c r="L3519" s="122"/>
    </row>
    <row r="3520" spans="1:12" ht="33" x14ac:dyDescent="0.2">
      <c r="A3520" s="113"/>
      <c r="B3520" s="113"/>
      <c r="C3520" s="113"/>
      <c r="D3520" s="8" t="s">
        <v>2657</v>
      </c>
      <c r="E3520" s="77"/>
      <c r="F3520" s="79">
        <v>0</v>
      </c>
      <c r="G3520" s="78"/>
      <c r="H3520" s="79">
        <v>0</v>
      </c>
      <c r="I3520" s="137"/>
      <c r="J3520" s="138"/>
      <c r="K3520" s="122"/>
      <c r="L3520" s="122"/>
    </row>
    <row r="3521" spans="1:12" ht="24.75" x14ac:dyDescent="0.2">
      <c r="A3521" s="113"/>
      <c r="B3521" s="113"/>
      <c r="C3521" s="113"/>
      <c r="D3521" s="8" t="s">
        <v>2746</v>
      </c>
      <c r="E3521" s="77"/>
      <c r="F3521" s="79">
        <v>0</v>
      </c>
      <c r="G3521" s="78"/>
      <c r="H3521" s="79">
        <v>0</v>
      </c>
      <c r="I3521" s="137"/>
      <c r="J3521" s="138"/>
      <c r="K3521" s="122"/>
      <c r="L3521" s="122"/>
    </row>
    <row r="3522" spans="1:12" ht="24.75" x14ac:dyDescent="0.2">
      <c r="A3522" s="114"/>
      <c r="B3522" s="114"/>
      <c r="C3522" s="114"/>
      <c r="D3522" s="8" t="s">
        <v>2659</v>
      </c>
      <c r="E3522" s="77"/>
      <c r="F3522" s="79">
        <v>0</v>
      </c>
      <c r="G3522" s="78"/>
      <c r="H3522" s="79">
        <v>0</v>
      </c>
      <c r="I3522" s="137"/>
      <c r="J3522" s="138"/>
      <c r="K3522" s="123"/>
      <c r="L3522" s="123"/>
    </row>
  </sheetData>
  <mergeCells count="1696">
    <mergeCell ref="C401:C416"/>
    <mergeCell ref="L1811:L1825"/>
    <mergeCell ref="L1841:L1852"/>
    <mergeCell ref="L2801:L2804"/>
    <mergeCell ref="L2827:L2836"/>
    <mergeCell ref="L2851:L2859"/>
    <mergeCell ref="L2880:L2885"/>
    <mergeCell ref="L2901:L2909"/>
    <mergeCell ref="L2922:L2928"/>
    <mergeCell ref="L2946:L2954"/>
    <mergeCell ref="L2970:L2980"/>
    <mergeCell ref="L2993:L2998"/>
    <mergeCell ref="L2549:L2554"/>
    <mergeCell ref="L2576:L2585"/>
    <mergeCell ref="L2596:L2601"/>
    <mergeCell ref="L2613:L2618"/>
    <mergeCell ref="L2634:L2644"/>
    <mergeCell ref="L2659:L2665"/>
    <mergeCell ref="L2684:L2693"/>
    <mergeCell ref="L2705:L2710"/>
    <mergeCell ref="L2726:L2729"/>
    <mergeCell ref="J2946:J2954"/>
    <mergeCell ref="J2970:J2980"/>
    <mergeCell ref="J2993:J2998"/>
    <mergeCell ref="J3011:J3017"/>
    <mergeCell ref="J3028:J3034"/>
    <mergeCell ref="D1788:L1788"/>
    <mergeCell ref="I1718:I1725"/>
    <mergeCell ref="A1786:E1786"/>
    <mergeCell ref="L104:L111"/>
    <mergeCell ref="L192:L207"/>
    <mergeCell ref="L267:L284"/>
    <mergeCell ref="L345:L360"/>
    <mergeCell ref="K369:K378"/>
    <mergeCell ref="L369:L378"/>
    <mergeCell ref="K394:K400"/>
    <mergeCell ref="L394:L400"/>
    <mergeCell ref="K412:K416"/>
    <mergeCell ref="L412:L416"/>
    <mergeCell ref="K2851:K2859"/>
    <mergeCell ref="K2880:K2885"/>
    <mergeCell ref="K2901:K2909"/>
    <mergeCell ref="K2922:K2928"/>
    <mergeCell ref="K2946:K2954"/>
    <mergeCell ref="K2970:K2980"/>
    <mergeCell ref="K2993:K2998"/>
    <mergeCell ref="L2509:L2520"/>
    <mergeCell ref="L966:L972"/>
    <mergeCell ref="L989:L996"/>
    <mergeCell ref="L1016:L1033"/>
    <mergeCell ref="L1049:L1061"/>
    <mergeCell ref="L1076:L1087"/>
    <mergeCell ref="L1108:L1124"/>
    <mergeCell ref="J2467:J2476"/>
    <mergeCell ref="J2487:J2494"/>
    <mergeCell ref="D2495:L2495"/>
    <mergeCell ref="C2495:C2520"/>
    <mergeCell ref="D2508:L2508"/>
    <mergeCell ref="J2509:J2520"/>
    <mergeCell ref="K2321:K2332"/>
    <mergeCell ref="K2358:K2374"/>
    <mergeCell ref="K2396:K2407"/>
    <mergeCell ref="K2429:K2441"/>
    <mergeCell ref="K2467:K2476"/>
    <mergeCell ref="K2487:K2494"/>
    <mergeCell ref="K2509:K2520"/>
    <mergeCell ref="L2358:L2374"/>
    <mergeCell ref="L2396:L2407"/>
    <mergeCell ref="L2429:L2441"/>
    <mergeCell ref="L2467:L2476"/>
    <mergeCell ref="L2487:L2494"/>
    <mergeCell ref="L2321:L2332"/>
    <mergeCell ref="J1864:J1877"/>
    <mergeCell ref="J1916:J1942"/>
    <mergeCell ref="J1965:J1981"/>
    <mergeCell ref="J2010:J2020"/>
    <mergeCell ref="J2038:J2049"/>
    <mergeCell ref="D2050:L2050"/>
    <mergeCell ref="C2050:C2082"/>
    <mergeCell ref="D2070:L2070"/>
    <mergeCell ref="J2071:J2082"/>
    <mergeCell ref="K1864:K1877"/>
    <mergeCell ref="K1916:K1942"/>
    <mergeCell ref="K1965:K1981"/>
    <mergeCell ref="K2010:K2020"/>
    <mergeCell ref="K2038:K2049"/>
    <mergeCell ref="K2071:K2082"/>
    <mergeCell ref="L1864:L1877"/>
    <mergeCell ref="L1916:L1942"/>
    <mergeCell ref="L1965:L1981"/>
    <mergeCell ref="L2010:L2020"/>
    <mergeCell ref="L2038:L2049"/>
    <mergeCell ref="L2071:L2082"/>
    <mergeCell ref="K1841:K1852"/>
    <mergeCell ref="D661:L661"/>
    <mergeCell ref="C661:C681"/>
    <mergeCell ref="D675:L675"/>
    <mergeCell ref="J676:J681"/>
    <mergeCell ref="C682:C800"/>
    <mergeCell ref="D682:L682"/>
    <mergeCell ref="D771:L771"/>
    <mergeCell ref="J772:J800"/>
    <mergeCell ref="D801:L801"/>
    <mergeCell ref="C801:C894"/>
    <mergeCell ref="D874:L874"/>
    <mergeCell ref="J875:J894"/>
    <mergeCell ref="K676:K681"/>
    <mergeCell ref="K772:K800"/>
    <mergeCell ref="K875:K894"/>
    <mergeCell ref="L676:L681"/>
    <mergeCell ref="L772:L800"/>
    <mergeCell ref="L875:L894"/>
    <mergeCell ref="F1718:F1725"/>
    <mergeCell ref="G1718:G1725"/>
    <mergeCell ref="H1718:H1725"/>
    <mergeCell ref="K1616:K1622"/>
    <mergeCell ref="J1613:J1615"/>
    <mergeCell ref="J1616:J1622"/>
    <mergeCell ref="E1613:E1615"/>
    <mergeCell ref="E1616:E1622"/>
    <mergeCell ref="K1637:K1644"/>
    <mergeCell ref="K1656:K1663"/>
    <mergeCell ref="K1685:K1696"/>
    <mergeCell ref="K1718:K1725"/>
    <mergeCell ref="L1136:L1145"/>
    <mergeCell ref="J2:J3"/>
    <mergeCell ref="K2:K3"/>
    <mergeCell ref="L2:L3"/>
    <mergeCell ref="A1:L1"/>
    <mergeCell ref="E2:E3"/>
    <mergeCell ref="A3:A88"/>
    <mergeCell ref="B3:B88"/>
    <mergeCell ref="E69:E88"/>
    <mergeCell ref="F69:F88"/>
    <mergeCell ref="G69:G88"/>
    <mergeCell ref="H69:H88"/>
    <mergeCell ref="I69:I88"/>
    <mergeCell ref="D68:L68"/>
    <mergeCell ref="J69:J88"/>
    <mergeCell ref="K69:K88"/>
    <mergeCell ref="L69:L88"/>
    <mergeCell ref="A89:A111"/>
    <mergeCell ref="B89:B111"/>
    <mergeCell ref="E104:E111"/>
    <mergeCell ref="F104:F111"/>
    <mergeCell ref="G104:G111"/>
    <mergeCell ref="H104:H111"/>
    <mergeCell ref="I104:I111"/>
    <mergeCell ref="A112:A207"/>
    <mergeCell ref="B112:B207"/>
    <mergeCell ref="C112:C207"/>
    <mergeCell ref="E192:E207"/>
    <mergeCell ref="F192:F207"/>
    <mergeCell ref="G192:G207"/>
    <mergeCell ref="H192:H207"/>
    <mergeCell ref="I192:I207"/>
    <mergeCell ref="D89:L89"/>
    <mergeCell ref="C89:C111"/>
    <mergeCell ref="D103:L103"/>
    <mergeCell ref="J104:J111"/>
    <mergeCell ref="D112:L112"/>
    <mergeCell ref="D191:L191"/>
    <mergeCell ref="J192:J207"/>
    <mergeCell ref="K104:K111"/>
    <mergeCell ref="K192:K207"/>
    <mergeCell ref="A208:A284"/>
    <mergeCell ref="B208:B284"/>
    <mergeCell ref="E267:E284"/>
    <mergeCell ref="F267:F284"/>
    <mergeCell ref="G267:G284"/>
    <mergeCell ref="H267:H284"/>
    <mergeCell ref="I267:I284"/>
    <mergeCell ref="A285:A360"/>
    <mergeCell ref="B285:B360"/>
    <mergeCell ref="E345:E360"/>
    <mergeCell ref="F345:F360"/>
    <mergeCell ref="G345:G360"/>
    <mergeCell ref="H345:H360"/>
    <mergeCell ref="I345:I360"/>
    <mergeCell ref="D208:L208"/>
    <mergeCell ref="D285:L285"/>
    <mergeCell ref="D344:L344"/>
    <mergeCell ref="J345:J360"/>
    <mergeCell ref="C208:C284"/>
    <mergeCell ref="D266:L266"/>
    <mergeCell ref="J267:J284"/>
    <mergeCell ref="K267:K284"/>
    <mergeCell ref="K345:K360"/>
    <mergeCell ref="A361:A378"/>
    <mergeCell ref="B361:B378"/>
    <mergeCell ref="E369:E378"/>
    <mergeCell ref="F369:F378"/>
    <mergeCell ref="G369:G378"/>
    <mergeCell ref="H369:H378"/>
    <mergeCell ref="I369:I378"/>
    <mergeCell ref="A379:A400"/>
    <mergeCell ref="B379:B400"/>
    <mergeCell ref="E394:E400"/>
    <mergeCell ref="F394:F400"/>
    <mergeCell ref="G394:G400"/>
    <mergeCell ref="H394:H400"/>
    <mergeCell ref="I394:I400"/>
    <mergeCell ref="D361:L361"/>
    <mergeCell ref="C361:C378"/>
    <mergeCell ref="D368:L368"/>
    <mergeCell ref="J369:J378"/>
    <mergeCell ref="D379:L379"/>
    <mergeCell ref="C379:C400"/>
    <mergeCell ref="D393:L393"/>
    <mergeCell ref="J394:J400"/>
    <mergeCell ref="A401:A416"/>
    <mergeCell ref="B401:B416"/>
    <mergeCell ref="E412:E416"/>
    <mergeCell ref="F412:F416"/>
    <mergeCell ref="G412:G416"/>
    <mergeCell ref="H412:H416"/>
    <mergeCell ref="I412:I416"/>
    <mergeCell ref="A417:A452"/>
    <mergeCell ref="B417:B452"/>
    <mergeCell ref="E440:E452"/>
    <mergeCell ref="F440:F452"/>
    <mergeCell ref="G440:G452"/>
    <mergeCell ref="H440:H452"/>
    <mergeCell ref="I440:I452"/>
    <mergeCell ref="D401:L401"/>
    <mergeCell ref="D411:L411"/>
    <mergeCell ref="J412:J416"/>
    <mergeCell ref="D417:L417"/>
    <mergeCell ref="C417:C452"/>
    <mergeCell ref="D439:L439"/>
    <mergeCell ref="J440:J452"/>
    <mergeCell ref="K440:K452"/>
    <mergeCell ref="L440:L452"/>
    <mergeCell ref="A453:A475"/>
    <mergeCell ref="B453:B475"/>
    <mergeCell ref="E467:E475"/>
    <mergeCell ref="F467:F475"/>
    <mergeCell ref="G467:G475"/>
    <mergeCell ref="H467:H475"/>
    <mergeCell ref="I467:I475"/>
    <mergeCell ref="A476:A497"/>
    <mergeCell ref="B476:B497"/>
    <mergeCell ref="E487:E497"/>
    <mergeCell ref="F487:F497"/>
    <mergeCell ref="G487:G497"/>
    <mergeCell ref="H487:H497"/>
    <mergeCell ref="I487:I497"/>
    <mergeCell ref="D453:L453"/>
    <mergeCell ref="C453:C475"/>
    <mergeCell ref="D466:L466"/>
    <mergeCell ref="J467:J475"/>
    <mergeCell ref="D476:L476"/>
    <mergeCell ref="C476:C497"/>
    <mergeCell ref="D486:L486"/>
    <mergeCell ref="J487:J497"/>
    <mergeCell ref="K467:K475"/>
    <mergeCell ref="K487:K497"/>
    <mergeCell ref="L467:L475"/>
    <mergeCell ref="L487:L497"/>
    <mergeCell ref="A498:A528"/>
    <mergeCell ref="B498:B528"/>
    <mergeCell ref="E521:E528"/>
    <mergeCell ref="F521:F528"/>
    <mergeCell ref="G521:G528"/>
    <mergeCell ref="H521:H528"/>
    <mergeCell ref="I521:I528"/>
    <mergeCell ref="A529:A547"/>
    <mergeCell ref="B529:B547"/>
    <mergeCell ref="E541:E547"/>
    <mergeCell ref="F541:F547"/>
    <mergeCell ref="G541:G547"/>
    <mergeCell ref="H541:H547"/>
    <mergeCell ref="I541:I547"/>
    <mergeCell ref="C498:C528"/>
    <mergeCell ref="D498:L498"/>
    <mergeCell ref="D520:L520"/>
    <mergeCell ref="J521:J528"/>
    <mergeCell ref="D529:L529"/>
    <mergeCell ref="D540:L540"/>
    <mergeCell ref="J541:J547"/>
    <mergeCell ref="K521:K528"/>
    <mergeCell ref="K541:K547"/>
    <mergeCell ref="L521:L528"/>
    <mergeCell ref="L541:L547"/>
    <mergeCell ref="A548:A562"/>
    <mergeCell ref="B548:B562"/>
    <mergeCell ref="E556:E562"/>
    <mergeCell ref="F556:F562"/>
    <mergeCell ref="G556:G562"/>
    <mergeCell ref="H556:H562"/>
    <mergeCell ref="I556:I562"/>
    <mergeCell ref="A563:A585"/>
    <mergeCell ref="B563:B585"/>
    <mergeCell ref="E576:E585"/>
    <mergeCell ref="F576:F585"/>
    <mergeCell ref="G576:G585"/>
    <mergeCell ref="H576:H585"/>
    <mergeCell ref="I576:I585"/>
    <mergeCell ref="D548:L548"/>
    <mergeCell ref="C548:C562"/>
    <mergeCell ref="D555:L555"/>
    <mergeCell ref="D563:L563"/>
    <mergeCell ref="J556:J562"/>
    <mergeCell ref="D575:L575"/>
    <mergeCell ref="J576:J585"/>
    <mergeCell ref="K556:K562"/>
    <mergeCell ref="C563:C585"/>
    <mergeCell ref="K576:K585"/>
    <mergeCell ref="L556:L562"/>
    <mergeCell ref="L576:L585"/>
    <mergeCell ref="A586:A602"/>
    <mergeCell ref="B586:B602"/>
    <mergeCell ref="E594:E602"/>
    <mergeCell ref="F594:F602"/>
    <mergeCell ref="G594:G602"/>
    <mergeCell ref="H594:H602"/>
    <mergeCell ref="I594:I602"/>
    <mergeCell ref="A603:A615"/>
    <mergeCell ref="B603:B615"/>
    <mergeCell ref="E608:E615"/>
    <mergeCell ref="F608:F615"/>
    <mergeCell ref="G608:G615"/>
    <mergeCell ref="H608:H615"/>
    <mergeCell ref="I608:I615"/>
    <mergeCell ref="D586:L586"/>
    <mergeCell ref="C586:C602"/>
    <mergeCell ref="D593:L593"/>
    <mergeCell ref="J594:J602"/>
    <mergeCell ref="C603:C615"/>
    <mergeCell ref="D603:L603"/>
    <mergeCell ref="D607:L607"/>
    <mergeCell ref="J608:J615"/>
    <mergeCell ref="K594:K602"/>
    <mergeCell ref="K608:K615"/>
    <mergeCell ref="L594:L602"/>
    <mergeCell ref="L608:L615"/>
    <mergeCell ref="A616:A646"/>
    <mergeCell ref="B616:B646"/>
    <mergeCell ref="E636:E646"/>
    <mergeCell ref="F636:F646"/>
    <mergeCell ref="G636:G646"/>
    <mergeCell ref="H636:H646"/>
    <mergeCell ref="I636:I646"/>
    <mergeCell ref="F655:F660"/>
    <mergeCell ref="G655:G660"/>
    <mergeCell ref="H655:H660"/>
    <mergeCell ref="I655:I660"/>
    <mergeCell ref="C616:C646"/>
    <mergeCell ref="D616:L616"/>
    <mergeCell ref="D635:L635"/>
    <mergeCell ref="J636:J646"/>
    <mergeCell ref="D647:L647"/>
    <mergeCell ref="D654:L654"/>
    <mergeCell ref="J655:J660"/>
    <mergeCell ref="K636:K646"/>
    <mergeCell ref="K655:K660"/>
    <mergeCell ref="L655:L660"/>
    <mergeCell ref="L636:L646"/>
    <mergeCell ref="A801:A894"/>
    <mergeCell ref="B801:B894"/>
    <mergeCell ref="E875:E894"/>
    <mergeCell ref="F875:F894"/>
    <mergeCell ref="G875:G894"/>
    <mergeCell ref="H875:H894"/>
    <mergeCell ref="I875:I894"/>
    <mergeCell ref="A647:A660"/>
    <mergeCell ref="B647:B660"/>
    <mergeCell ref="E655:E660"/>
    <mergeCell ref="A661:A681"/>
    <mergeCell ref="B661:B681"/>
    <mergeCell ref="E676:E681"/>
    <mergeCell ref="F676:F681"/>
    <mergeCell ref="G676:G681"/>
    <mergeCell ref="H676:H681"/>
    <mergeCell ref="I676:I681"/>
    <mergeCell ref="A682:A800"/>
    <mergeCell ref="B682:B800"/>
    <mergeCell ref="E772:E800"/>
    <mergeCell ref="F772:F800"/>
    <mergeCell ref="G772:G800"/>
    <mergeCell ref="H772:H800"/>
    <mergeCell ref="I772:I800"/>
    <mergeCell ref="A897:A930"/>
    <mergeCell ref="B897:B930"/>
    <mergeCell ref="E918:E930"/>
    <mergeCell ref="F918:F930"/>
    <mergeCell ref="G918:G930"/>
    <mergeCell ref="H918:H930"/>
    <mergeCell ref="I918:I930"/>
    <mergeCell ref="A895:L895"/>
    <mergeCell ref="D917:L917"/>
    <mergeCell ref="J918:J930"/>
    <mergeCell ref="K918:K930"/>
    <mergeCell ref="D897:L897"/>
    <mergeCell ref="C897:C930"/>
    <mergeCell ref="L918:L930"/>
    <mergeCell ref="A931:A954"/>
    <mergeCell ref="B931:B954"/>
    <mergeCell ref="E948:E954"/>
    <mergeCell ref="F948:F954"/>
    <mergeCell ref="G948:G954"/>
    <mergeCell ref="H948:H954"/>
    <mergeCell ref="I948:I954"/>
    <mergeCell ref="A955:A972"/>
    <mergeCell ref="B955:B972"/>
    <mergeCell ref="C955:C972"/>
    <mergeCell ref="E966:E972"/>
    <mergeCell ref="F966:F972"/>
    <mergeCell ref="G966:G972"/>
    <mergeCell ref="H966:H972"/>
    <mergeCell ref="I966:I972"/>
    <mergeCell ref="D931:L931"/>
    <mergeCell ref="D947:L947"/>
    <mergeCell ref="J948:J954"/>
    <mergeCell ref="D955:L955"/>
    <mergeCell ref="D965:L965"/>
    <mergeCell ref="J966:J972"/>
    <mergeCell ref="K948:K954"/>
    <mergeCell ref="K966:K972"/>
    <mergeCell ref="L948:L954"/>
    <mergeCell ref="A973:A996"/>
    <mergeCell ref="B973:B996"/>
    <mergeCell ref="E989:E996"/>
    <mergeCell ref="F989:F996"/>
    <mergeCell ref="G989:G996"/>
    <mergeCell ref="H989:H996"/>
    <mergeCell ref="I989:I996"/>
    <mergeCell ref="A997:A1033"/>
    <mergeCell ref="B997:B1033"/>
    <mergeCell ref="E1016:E1033"/>
    <mergeCell ref="F1016:F1033"/>
    <mergeCell ref="G1016:G1033"/>
    <mergeCell ref="H1016:H1033"/>
    <mergeCell ref="I1016:I1033"/>
    <mergeCell ref="D973:L973"/>
    <mergeCell ref="D988:L988"/>
    <mergeCell ref="J989:J996"/>
    <mergeCell ref="D997:L997"/>
    <mergeCell ref="C973:C996"/>
    <mergeCell ref="C997:C1033"/>
    <mergeCell ref="D1015:L1015"/>
    <mergeCell ref="J1016:J1033"/>
    <mergeCell ref="K989:K996"/>
    <mergeCell ref="K1016:K1033"/>
    <mergeCell ref="A1034:A1061"/>
    <mergeCell ref="B1034:B1061"/>
    <mergeCell ref="E1049:E1061"/>
    <mergeCell ref="F1049:F1061"/>
    <mergeCell ref="G1049:G1061"/>
    <mergeCell ref="H1049:H1061"/>
    <mergeCell ref="I1049:I1061"/>
    <mergeCell ref="A1062:A1087"/>
    <mergeCell ref="B1062:B1087"/>
    <mergeCell ref="E1076:E1087"/>
    <mergeCell ref="F1076:F1087"/>
    <mergeCell ref="G1076:G1087"/>
    <mergeCell ref="H1076:H1087"/>
    <mergeCell ref="I1076:I1087"/>
    <mergeCell ref="D1034:L1034"/>
    <mergeCell ref="C1034:C1061"/>
    <mergeCell ref="D1048:L1048"/>
    <mergeCell ref="J1049:J1061"/>
    <mergeCell ref="D1062:L1062"/>
    <mergeCell ref="C1062:C1087"/>
    <mergeCell ref="D1075:L1075"/>
    <mergeCell ref="J1076:J1087"/>
    <mergeCell ref="K1049:K1061"/>
    <mergeCell ref="K1076:K1087"/>
    <mergeCell ref="A1088:A1124"/>
    <mergeCell ref="B1088:B1124"/>
    <mergeCell ref="E1108:E1124"/>
    <mergeCell ref="F1108:F1124"/>
    <mergeCell ref="G1108:G1124"/>
    <mergeCell ref="H1108:H1124"/>
    <mergeCell ref="I1108:I1124"/>
    <mergeCell ref="A1125:A1145"/>
    <mergeCell ref="B1125:B1145"/>
    <mergeCell ref="E1136:E1145"/>
    <mergeCell ref="F1136:F1145"/>
    <mergeCell ref="G1136:G1145"/>
    <mergeCell ref="H1136:H1145"/>
    <mergeCell ref="I1136:I1145"/>
    <mergeCell ref="D1088:L1088"/>
    <mergeCell ref="C1088:C1124"/>
    <mergeCell ref="D1107:L1107"/>
    <mergeCell ref="J1108:J1124"/>
    <mergeCell ref="D1125:L1125"/>
    <mergeCell ref="C1125:C1145"/>
    <mergeCell ref="D1135:L1135"/>
    <mergeCell ref="J1136:J1145"/>
    <mergeCell ref="K1108:K1124"/>
    <mergeCell ref="K1136:K1145"/>
    <mergeCell ref="A1146:A1170"/>
    <mergeCell ref="B1146:B1170"/>
    <mergeCell ref="E1162:E1170"/>
    <mergeCell ref="F1162:F1170"/>
    <mergeCell ref="G1162:G1170"/>
    <mergeCell ref="H1162:H1170"/>
    <mergeCell ref="I1162:I1170"/>
    <mergeCell ref="A1171:A1202"/>
    <mergeCell ref="B1171:B1202"/>
    <mergeCell ref="E1188:E1202"/>
    <mergeCell ref="F1188:F1202"/>
    <mergeCell ref="G1188:G1202"/>
    <mergeCell ref="H1188:H1202"/>
    <mergeCell ref="I1188:I1202"/>
    <mergeCell ref="D1146:L1146"/>
    <mergeCell ref="C1146:C1170"/>
    <mergeCell ref="D1161:L1161"/>
    <mergeCell ref="D1171:L1171"/>
    <mergeCell ref="C1171:C1202"/>
    <mergeCell ref="D1187:L1187"/>
    <mergeCell ref="J1188:J1202"/>
    <mergeCell ref="J1162:J1170"/>
    <mergeCell ref="K1162:K1170"/>
    <mergeCell ref="K1188:K1202"/>
    <mergeCell ref="L1162:L1170"/>
    <mergeCell ref="L1188:L1202"/>
    <mergeCell ref="A1203:A1218"/>
    <mergeCell ref="B1203:B1218"/>
    <mergeCell ref="E1213:E1218"/>
    <mergeCell ref="F1213:F1218"/>
    <mergeCell ref="G1213:G1218"/>
    <mergeCell ref="H1213:H1218"/>
    <mergeCell ref="I1213:I1218"/>
    <mergeCell ref="A1219:A1237"/>
    <mergeCell ref="B1219:B1237"/>
    <mergeCell ref="E1229:E1237"/>
    <mergeCell ref="F1229:F1237"/>
    <mergeCell ref="G1229:G1237"/>
    <mergeCell ref="H1229:H1237"/>
    <mergeCell ref="I1229:I1237"/>
    <mergeCell ref="D1203:L1203"/>
    <mergeCell ref="C1203:C1218"/>
    <mergeCell ref="D1212:L1212"/>
    <mergeCell ref="J1213:J1218"/>
    <mergeCell ref="D1219:L1219"/>
    <mergeCell ref="C1219:C1237"/>
    <mergeCell ref="D1228:L1228"/>
    <mergeCell ref="J1229:J1237"/>
    <mergeCell ref="K1213:K1218"/>
    <mergeCell ref="K1229:K1237"/>
    <mergeCell ref="L1213:L1218"/>
    <mergeCell ref="L1229:L1237"/>
    <mergeCell ref="A1238:A1259"/>
    <mergeCell ref="B1238:B1259"/>
    <mergeCell ref="E1249:E1259"/>
    <mergeCell ref="F1249:F1259"/>
    <mergeCell ref="G1249:G1259"/>
    <mergeCell ref="H1249:H1259"/>
    <mergeCell ref="I1249:I1259"/>
    <mergeCell ref="A1260:A1287"/>
    <mergeCell ref="B1260:B1287"/>
    <mergeCell ref="E1275:E1287"/>
    <mergeCell ref="F1275:F1287"/>
    <mergeCell ref="G1275:G1287"/>
    <mergeCell ref="H1275:H1287"/>
    <mergeCell ref="I1275:I1287"/>
    <mergeCell ref="D1238:L1238"/>
    <mergeCell ref="C1238:C1259"/>
    <mergeCell ref="D1248:L1248"/>
    <mergeCell ref="J1249:J1259"/>
    <mergeCell ref="D1260:L1260"/>
    <mergeCell ref="D1274:L1274"/>
    <mergeCell ref="C1260:C1287"/>
    <mergeCell ref="J1275:J1287"/>
    <mergeCell ref="K1249:K1259"/>
    <mergeCell ref="K1275:K1287"/>
    <mergeCell ref="L1249:L1259"/>
    <mergeCell ref="L1275:L1287"/>
    <mergeCell ref="A1288:A1310"/>
    <mergeCell ref="B1288:B1310"/>
    <mergeCell ref="E1301:E1310"/>
    <mergeCell ref="F1301:F1310"/>
    <mergeCell ref="G1301:G1310"/>
    <mergeCell ref="H1301:H1310"/>
    <mergeCell ref="I1301:I1310"/>
    <mergeCell ref="A1311:A1335"/>
    <mergeCell ref="B1311:B1335"/>
    <mergeCell ref="E1327:E1335"/>
    <mergeCell ref="F1327:F1335"/>
    <mergeCell ref="G1327:G1335"/>
    <mergeCell ref="H1327:H1335"/>
    <mergeCell ref="I1327:I1335"/>
    <mergeCell ref="D1288:L1288"/>
    <mergeCell ref="C1288:C1310"/>
    <mergeCell ref="D1300:L1300"/>
    <mergeCell ref="J1301:J1310"/>
    <mergeCell ref="D1311:L1311"/>
    <mergeCell ref="C1311:C1335"/>
    <mergeCell ref="D1326:L1326"/>
    <mergeCell ref="J1327:J1335"/>
    <mergeCell ref="K1301:K1310"/>
    <mergeCell ref="K1327:K1335"/>
    <mergeCell ref="L1301:L1310"/>
    <mergeCell ref="L1327:L1335"/>
    <mergeCell ref="A1336:A1355"/>
    <mergeCell ref="B1336:B1355"/>
    <mergeCell ref="E1347:E1355"/>
    <mergeCell ref="F1347:F1355"/>
    <mergeCell ref="G1347:G1355"/>
    <mergeCell ref="H1347:H1355"/>
    <mergeCell ref="I1347:I1355"/>
    <mergeCell ref="A1356:A1408"/>
    <mergeCell ref="B1356:B1408"/>
    <mergeCell ref="E1392:E1408"/>
    <mergeCell ref="F1392:F1408"/>
    <mergeCell ref="G1392:G1408"/>
    <mergeCell ref="H1392:H1408"/>
    <mergeCell ref="I1392:I1408"/>
    <mergeCell ref="D1336:L1336"/>
    <mergeCell ref="C1336:C1355"/>
    <mergeCell ref="D1346:L1346"/>
    <mergeCell ref="C1356:C1408"/>
    <mergeCell ref="D1391:L1391"/>
    <mergeCell ref="J1347:J1355"/>
    <mergeCell ref="D1356:L1356"/>
    <mergeCell ref="J1392:J1408"/>
    <mergeCell ref="K1347:K1355"/>
    <mergeCell ref="K1392:K1408"/>
    <mergeCell ref="L1347:L1355"/>
    <mergeCell ref="L1392:L1408"/>
    <mergeCell ref="A1409:A1422"/>
    <mergeCell ref="B1409:B1422"/>
    <mergeCell ref="E1416:E1422"/>
    <mergeCell ref="F1416:F1422"/>
    <mergeCell ref="G1416:G1422"/>
    <mergeCell ref="H1416:H1422"/>
    <mergeCell ref="I1416:I1422"/>
    <mergeCell ref="A1423:A1453"/>
    <mergeCell ref="B1423:B1453"/>
    <mergeCell ref="E1438:E1453"/>
    <mergeCell ref="F1438:F1453"/>
    <mergeCell ref="G1438:G1453"/>
    <mergeCell ref="H1438:H1453"/>
    <mergeCell ref="I1438:I1453"/>
    <mergeCell ref="C1409:C1422"/>
    <mergeCell ref="D1409:L1409"/>
    <mergeCell ref="D1415:L1415"/>
    <mergeCell ref="D1423:L1423"/>
    <mergeCell ref="C1423:C1453"/>
    <mergeCell ref="D1437:L1437"/>
    <mergeCell ref="J1416:J1422"/>
    <mergeCell ref="J1438:J1453"/>
    <mergeCell ref="K1416:K1422"/>
    <mergeCell ref="K1438:K1453"/>
    <mergeCell ref="L1438:L1453"/>
    <mergeCell ref="L1416:L1422"/>
    <mergeCell ref="A1454:A1475"/>
    <mergeCell ref="B1454:B1475"/>
    <mergeCell ref="E1467:E1475"/>
    <mergeCell ref="F1467:F1475"/>
    <mergeCell ref="G1467:G1475"/>
    <mergeCell ref="H1467:H1475"/>
    <mergeCell ref="I1467:I1475"/>
    <mergeCell ref="A1476:A1500"/>
    <mergeCell ref="B1476:B1500"/>
    <mergeCell ref="E1488:E1500"/>
    <mergeCell ref="F1488:F1500"/>
    <mergeCell ref="G1488:G1500"/>
    <mergeCell ref="H1488:H1500"/>
    <mergeCell ref="I1488:I1500"/>
    <mergeCell ref="D1454:L1454"/>
    <mergeCell ref="D1466:L1466"/>
    <mergeCell ref="C1454:C1475"/>
    <mergeCell ref="D1476:L1476"/>
    <mergeCell ref="C1476:C1500"/>
    <mergeCell ref="D1487:L1487"/>
    <mergeCell ref="J1467:J1475"/>
    <mergeCell ref="J1488:J1500"/>
    <mergeCell ref="K1467:K1475"/>
    <mergeCell ref="K1488:K1500"/>
    <mergeCell ref="L1467:L1475"/>
    <mergeCell ref="L1488:L1500"/>
    <mergeCell ref="A1501:A1526"/>
    <mergeCell ref="B1501:B1526"/>
    <mergeCell ref="E1512:E1526"/>
    <mergeCell ref="F1512:F1526"/>
    <mergeCell ref="G1512:G1526"/>
    <mergeCell ref="H1512:H1526"/>
    <mergeCell ref="I1512:I1526"/>
    <mergeCell ref="A1527:A1555"/>
    <mergeCell ref="B1527:B1555"/>
    <mergeCell ref="E1544:E1555"/>
    <mergeCell ref="F1544:F1555"/>
    <mergeCell ref="G1544:G1555"/>
    <mergeCell ref="H1544:H1555"/>
    <mergeCell ref="I1544:I1555"/>
    <mergeCell ref="C1501:C1526"/>
    <mergeCell ref="D1501:L1501"/>
    <mergeCell ref="D1511:L1511"/>
    <mergeCell ref="D1527:L1527"/>
    <mergeCell ref="C1527:C1555"/>
    <mergeCell ref="D1543:L1543"/>
    <mergeCell ref="J1512:J1526"/>
    <mergeCell ref="J1544:J1555"/>
    <mergeCell ref="K1512:K1526"/>
    <mergeCell ref="K1544:K1555"/>
    <mergeCell ref="L1512:L1526"/>
    <mergeCell ref="L1544:L1555"/>
    <mergeCell ref="A1556:A1576"/>
    <mergeCell ref="B1556:B1576"/>
    <mergeCell ref="E1568:E1576"/>
    <mergeCell ref="F1568:F1576"/>
    <mergeCell ref="G1568:G1576"/>
    <mergeCell ref="H1568:H1576"/>
    <mergeCell ref="I1568:I1576"/>
    <mergeCell ref="A1577:A1597"/>
    <mergeCell ref="B1577:B1597"/>
    <mergeCell ref="E1594:E1597"/>
    <mergeCell ref="F1594:F1597"/>
    <mergeCell ref="G1594:G1597"/>
    <mergeCell ref="H1594:H1597"/>
    <mergeCell ref="I1594:I1597"/>
    <mergeCell ref="D1556:L1556"/>
    <mergeCell ref="C1556:C1576"/>
    <mergeCell ref="D1567:L1567"/>
    <mergeCell ref="D1577:L1577"/>
    <mergeCell ref="C1577:C1597"/>
    <mergeCell ref="D1593:L1593"/>
    <mergeCell ref="J1568:J1576"/>
    <mergeCell ref="J1594:J1597"/>
    <mergeCell ref="K1568:K1576"/>
    <mergeCell ref="K1594:K1597"/>
    <mergeCell ref="L1568:L1576"/>
    <mergeCell ref="L1594:L1597"/>
    <mergeCell ref="A1598:A1622"/>
    <mergeCell ref="B1598:B1622"/>
    <mergeCell ref="F1613:F1622"/>
    <mergeCell ref="G1613:G1622"/>
    <mergeCell ref="H1613:H1622"/>
    <mergeCell ref="I1613:I1622"/>
    <mergeCell ref="A1623:A1644"/>
    <mergeCell ref="B1623:B1644"/>
    <mergeCell ref="E1637:E1644"/>
    <mergeCell ref="F1637:F1644"/>
    <mergeCell ref="G1637:G1644"/>
    <mergeCell ref="H1637:H1644"/>
    <mergeCell ref="I1637:I1644"/>
    <mergeCell ref="D1598:L1598"/>
    <mergeCell ref="D1612:L1612"/>
    <mergeCell ref="C1598:C1622"/>
    <mergeCell ref="D1623:L1623"/>
    <mergeCell ref="C1623:C1644"/>
    <mergeCell ref="D1636:L1636"/>
    <mergeCell ref="J1637:J1644"/>
    <mergeCell ref="K1613:K1615"/>
    <mergeCell ref="L1613:L1615"/>
    <mergeCell ref="L1616:L1622"/>
    <mergeCell ref="L1637:L1644"/>
    <mergeCell ref="A1645:A1663"/>
    <mergeCell ref="B1645:B1663"/>
    <mergeCell ref="E1656:E1663"/>
    <mergeCell ref="F1656:F1663"/>
    <mergeCell ref="G1656:G1663"/>
    <mergeCell ref="H1656:H1663"/>
    <mergeCell ref="I1656:I1663"/>
    <mergeCell ref="A1664:A1696"/>
    <mergeCell ref="B1664:B1696"/>
    <mergeCell ref="E1685:E1696"/>
    <mergeCell ref="F1685:F1696"/>
    <mergeCell ref="G1685:G1696"/>
    <mergeCell ref="H1685:H1696"/>
    <mergeCell ref="I1685:I1696"/>
    <mergeCell ref="C1645:C1663"/>
    <mergeCell ref="D1645:L1645"/>
    <mergeCell ref="D1655:L1655"/>
    <mergeCell ref="D1664:L1664"/>
    <mergeCell ref="C1664:C1696"/>
    <mergeCell ref="D1684:L1684"/>
    <mergeCell ref="J1656:J1663"/>
    <mergeCell ref="J1685:J1696"/>
    <mergeCell ref="L1656:L1663"/>
    <mergeCell ref="L1685:L1696"/>
    <mergeCell ref="A1726:A1752"/>
    <mergeCell ref="B1726:B1752"/>
    <mergeCell ref="E1744:E1752"/>
    <mergeCell ref="F1744:F1752"/>
    <mergeCell ref="G1744:G1752"/>
    <mergeCell ref="H1744:H1752"/>
    <mergeCell ref="I1744:I1752"/>
    <mergeCell ref="A1697:A1725"/>
    <mergeCell ref="B1697:B1725"/>
    <mergeCell ref="E1718:E1725"/>
    <mergeCell ref="D1697:L1697"/>
    <mergeCell ref="C1697:C1725"/>
    <mergeCell ref="D1717:L1717"/>
    <mergeCell ref="D1726:L1726"/>
    <mergeCell ref="D1743:L1743"/>
    <mergeCell ref="C1726:C1752"/>
    <mergeCell ref="J1718:J1725"/>
    <mergeCell ref="J1744:J1752"/>
    <mergeCell ref="K1744:K1752"/>
    <mergeCell ref="L1718:L1725"/>
    <mergeCell ref="L1744:L1752"/>
    <mergeCell ref="A1753:A1770"/>
    <mergeCell ref="B1753:B1770"/>
    <mergeCell ref="E1763:E1770"/>
    <mergeCell ref="F1763:F1770"/>
    <mergeCell ref="G1763:G1770"/>
    <mergeCell ref="H1763:H1770"/>
    <mergeCell ref="I1763:I1770"/>
    <mergeCell ref="A1771:A1785"/>
    <mergeCell ref="B1771:B1785"/>
    <mergeCell ref="E1780:E1785"/>
    <mergeCell ref="F1780:F1785"/>
    <mergeCell ref="G1780:G1785"/>
    <mergeCell ref="H1780:H1785"/>
    <mergeCell ref="I1780:I1785"/>
    <mergeCell ref="D1753:L1753"/>
    <mergeCell ref="C1753:C1770"/>
    <mergeCell ref="D1762:L1762"/>
    <mergeCell ref="D1771:L1771"/>
    <mergeCell ref="C1771:C1785"/>
    <mergeCell ref="D1779:L1779"/>
    <mergeCell ref="J1763:J1770"/>
    <mergeCell ref="J1780:J1785"/>
    <mergeCell ref="K1763:K1770"/>
    <mergeCell ref="K1780:K1785"/>
    <mergeCell ref="L1763:L1770"/>
    <mergeCell ref="L1780:L1785"/>
    <mergeCell ref="A1788:A1825"/>
    <mergeCell ref="B1788:B1825"/>
    <mergeCell ref="E1811:E1825"/>
    <mergeCell ref="F1811:F1825"/>
    <mergeCell ref="G1811:G1825"/>
    <mergeCell ref="H1811:H1825"/>
    <mergeCell ref="I1811:I1825"/>
    <mergeCell ref="A1826:A1852"/>
    <mergeCell ref="B1826:B1852"/>
    <mergeCell ref="E1841:E1852"/>
    <mergeCell ref="F1841:F1852"/>
    <mergeCell ref="G1841:G1852"/>
    <mergeCell ref="H1841:H1852"/>
    <mergeCell ref="I1841:I1852"/>
    <mergeCell ref="A1853:A1877"/>
    <mergeCell ref="B1853:B1877"/>
    <mergeCell ref="C1853:C1877"/>
    <mergeCell ref="E1864:E1877"/>
    <mergeCell ref="F1864:F1877"/>
    <mergeCell ref="G1864:G1877"/>
    <mergeCell ref="H1864:H1877"/>
    <mergeCell ref="I1864:I1877"/>
    <mergeCell ref="C1788:C1825"/>
    <mergeCell ref="D1810:L1810"/>
    <mergeCell ref="D1826:L1826"/>
    <mergeCell ref="D1840:L1840"/>
    <mergeCell ref="C1826:C1852"/>
    <mergeCell ref="D1853:L1853"/>
    <mergeCell ref="D1863:L1863"/>
    <mergeCell ref="J1811:J1825"/>
    <mergeCell ref="J1841:J1852"/>
    <mergeCell ref="K1811:K1825"/>
    <mergeCell ref="A1878:A1942"/>
    <mergeCell ref="B1878:B1942"/>
    <mergeCell ref="E1916:E1942"/>
    <mergeCell ref="F1916:F1942"/>
    <mergeCell ref="G1916:G1942"/>
    <mergeCell ref="H1916:H1942"/>
    <mergeCell ref="I1916:I1942"/>
    <mergeCell ref="A1943:A1981"/>
    <mergeCell ref="B1943:B1981"/>
    <mergeCell ref="E1965:E1981"/>
    <mergeCell ref="F1965:F1981"/>
    <mergeCell ref="G1965:G1981"/>
    <mergeCell ref="H1965:H1981"/>
    <mergeCell ref="I1965:I1981"/>
    <mergeCell ref="C1878:C1942"/>
    <mergeCell ref="D1878:L1878"/>
    <mergeCell ref="D1915:L1915"/>
    <mergeCell ref="D1943:L1943"/>
    <mergeCell ref="C1943:C1981"/>
    <mergeCell ref="D1964:L1964"/>
    <mergeCell ref="A1982:A2020"/>
    <mergeCell ref="B1982:B2020"/>
    <mergeCell ref="E2010:E2020"/>
    <mergeCell ref="F2010:F2020"/>
    <mergeCell ref="G2010:G2020"/>
    <mergeCell ref="H2010:H2020"/>
    <mergeCell ref="I2010:I2020"/>
    <mergeCell ref="A2021:A2049"/>
    <mergeCell ref="B2021:B2049"/>
    <mergeCell ref="E2038:E2049"/>
    <mergeCell ref="F2038:F2049"/>
    <mergeCell ref="G2038:G2049"/>
    <mergeCell ref="H2038:H2049"/>
    <mergeCell ref="I2038:I2049"/>
    <mergeCell ref="D1982:L1982"/>
    <mergeCell ref="C1982:C2020"/>
    <mergeCell ref="D2009:L2009"/>
    <mergeCell ref="D2021:L2021"/>
    <mergeCell ref="C2021:C2049"/>
    <mergeCell ref="D2037:L2037"/>
    <mergeCell ref="A2050:A2082"/>
    <mergeCell ref="B2050:B2082"/>
    <mergeCell ref="E2071:E2082"/>
    <mergeCell ref="F2071:F2082"/>
    <mergeCell ref="G2071:G2082"/>
    <mergeCell ref="H2071:H2082"/>
    <mergeCell ref="I2071:I2082"/>
    <mergeCell ref="A2083:A2128"/>
    <mergeCell ref="B2083:B2128"/>
    <mergeCell ref="E2114:E2128"/>
    <mergeCell ref="F2114:F2128"/>
    <mergeCell ref="G2114:G2128"/>
    <mergeCell ref="H2114:H2128"/>
    <mergeCell ref="I2114:I2128"/>
    <mergeCell ref="C2083:C2128"/>
    <mergeCell ref="D2083:L2083"/>
    <mergeCell ref="D2113:L2113"/>
    <mergeCell ref="J2114:J2128"/>
    <mergeCell ref="K2114:K2128"/>
    <mergeCell ref="L2114:L2128"/>
    <mergeCell ref="A2129:A2173"/>
    <mergeCell ref="B2129:B2173"/>
    <mergeCell ref="E2157:E2173"/>
    <mergeCell ref="F2157:F2173"/>
    <mergeCell ref="G2157:G2173"/>
    <mergeCell ref="H2157:H2173"/>
    <mergeCell ref="I2157:I2173"/>
    <mergeCell ref="A2174:A2188"/>
    <mergeCell ref="B2174:B2188"/>
    <mergeCell ref="E2184:E2188"/>
    <mergeCell ref="F2184:F2188"/>
    <mergeCell ref="G2184:G2188"/>
    <mergeCell ref="H2184:H2188"/>
    <mergeCell ref="I2184:I2188"/>
    <mergeCell ref="D2129:L2129"/>
    <mergeCell ref="C2129:C2173"/>
    <mergeCell ref="D2156:L2156"/>
    <mergeCell ref="D2174:L2174"/>
    <mergeCell ref="C2174:C2188"/>
    <mergeCell ref="D2183:L2183"/>
    <mergeCell ref="J2157:J2173"/>
    <mergeCell ref="J2184:J2188"/>
    <mergeCell ref="K2157:K2173"/>
    <mergeCell ref="K2184:K2188"/>
    <mergeCell ref="L2157:L2173"/>
    <mergeCell ref="L2184:L2188"/>
    <mergeCell ref="A2189:A2206"/>
    <mergeCell ref="B2189:B2206"/>
    <mergeCell ref="E2199:E2206"/>
    <mergeCell ref="F2199:F2206"/>
    <mergeCell ref="G2199:G2206"/>
    <mergeCell ref="H2199:H2206"/>
    <mergeCell ref="I2199:I2206"/>
    <mergeCell ref="A2207:A2225"/>
    <mergeCell ref="B2207:B2225"/>
    <mergeCell ref="E2218:E2225"/>
    <mergeCell ref="F2218:F2225"/>
    <mergeCell ref="G2218:G2225"/>
    <mergeCell ref="H2218:H2225"/>
    <mergeCell ref="I2218:I2225"/>
    <mergeCell ref="D2189:L2189"/>
    <mergeCell ref="D2198:L2198"/>
    <mergeCell ref="C2189:C2206"/>
    <mergeCell ref="C2207:C2225"/>
    <mergeCell ref="D2217:L2217"/>
    <mergeCell ref="J2199:J2206"/>
    <mergeCell ref="D2207:L2207"/>
    <mergeCell ref="J2218:J2225"/>
    <mergeCell ref="K2199:K2206"/>
    <mergeCell ref="K2218:K2225"/>
    <mergeCell ref="L2199:L2206"/>
    <mergeCell ref="L2218:L2225"/>
    <mergeCell ref="G2237:G2244"/>
    <mergeCell ref="H2237:H2244"/>
    <mergeCell ref="I2237:I2244"/>
    <mergeCell ref="A2245:A2280"/>
    <mergeCell ref="B2245:B2280"/>
    <mergeCell ref="E2269:E2280"/>
    <mergeCell ref="F2269:F2280"/>
    <mergeCell ref="G2269:G2280"/>
    <mergeCell ref="H2269:H2280"/>
    <mergeCell ref="I2269:I2280"/>
    <mergeCell ref="A2226:A2244"/>
    <mergeCell ref="B2226:B2244"/>
    <mergeCell ref="E2237:E2244"/>
    <mergeCell ref="D2226:L2226"/>
    <mergeCell ref="C2226:C2244"/>
    <mergeCell ref="D2236:L2236"/>
    <mergeCell ref="D2245:L2245"/>
    <mergeCell ref="C2245:C2280"/>
    <mergeCell ref="D2268:L2268"/>
    <mergeCell ref="J2237:J2244"/>
    <mergeCell ref="J2269:J2280"/>
    <mergeCell ref="K2237:K2244"/>
    <mergeCell ref="K2269:K2280"/>
    <mergeCell ref="F2237:F2244"/>
    <mergeCell ref="L2237:L2244"/>
    <mergeCell ref="L2269:L2280"/>
    <mergeCell ref="A2281:A2292"/>
    <mergeCell ref="B2281:B2292"/>
    <mergeCell ref="E2288:E2292"/>
    <mergeCell ref="F2288:F2292"/>
    <mergeCell ref="G2288:G2292"/>
    <mergeCell ref="H2288:H2292"/>
    <mergeCell ref="I2288:I2292"/>
    <mergeCell ref="A2293:A2305"/>
    <mergeCell ref="B2293:B2305"/>
    <mergeCell ref="E2300:E2305"/>
    <mergeCell ref="F2300:F2305"/>
    <mergeCell ref="G2300:G2305"/>
    <mergeCell ref="H2300:H2305"/>
    <mergeCell ref="I2300:I2305"/>
    <mergeCell ref="D2281:L2281"/>
    <mergeCell ref="D2287:L2287"/>
    <mergeCell ref="C2281:C2292"/>
    <mergeCell ref="D2293:L2293"/>
    <mergeCell ref="C2293:C2305"/>
    <mergeCell ref="D2299:L2299"/>
    <mergeCell ref="J2288:J2292"/>
    <mergeCell ref="J2300:J2305"/>
    <mergeCell ref="K2288:K2292"/>
    <mergeCell ref="K2300:K2305"/>
    <mergeCell ref="L2288:L2292"/>
    <mergeCell ref="L2300:L2305"/>
    <mergeCell ref="A2306:A2332"/>
    <mergeCell ref="B2306:B2332"/>
    <mergeCell ref="E2321:E2332"/>
    <mergeCell ref="F2321:F2332"/>
    <mergeCell ref="G2321:G2332"/>
    <mergeCell ref="H2321:H2332"/>
    <mergeCell ref="I2321:I2332"/>
    <mergeCell ref="A2333:E2333"/>
    <mergeCell ref="A2335:A2374"/>
    <mergeCell ref="B2335:B2374"/>
    <mergeCell ref="E2358:E2374"/>
    <mergeCell ref="F2358:F2374"/>
    <mergeCell ref="G2358:G2374"/>
    <mergeCell ref="H2358:H2374"/>
    <mergeCell ref="I2358:I2374"/>
    <mergeCell ref="D2306:L2306"/>
    <mergeCell ref="C2306:C2332"/>
    <mergeCell ref="D2320:L2320"/>
    <mergeCell ref="D2335:L2335"/>
    <mergeCell ref="C2335:C2374"/>
    <mergeCell ref="D2357:L2357"/>
    <mergeCell ref="J2321:J2332"/>
    <mergeCell ref="J2358:J2374"/>
    <mergeCell ref="A2375:A2407"/>
    <mergeCell ref="B2375:B2407"/>
    <mergeCell ref="C2375:C2407"/>
    <mergeCell ref="E2396:E2407"/>
    <mergeCell ref="F2396:F2407"/>
    <mergeCell ref="G2396:G2407"/>
    <mergeCell ref="H2396:H2407"/>
    <mergeCell ref="I2396:I2407"/>
    <mergeCell ref="A2408:A2441"/>
    <mergeCell ref="B2408:B2441"/>
    <mergeCell ref="E2429:E2441"/>
    <mergeCell ref="F2429:F2441"/>
    <mergeCell ref="G2429:G2441"/>
    <mergeCell ref="H2429:H2441"/>
    <mergeCell ref="I2429:I2441"/>
    <mergeCell ref="A2442:A2476"/>
    <mergeCell ref="B2442:B2476"/>
    <mergeCell ref="E2467:E2476"/>
    <mergeCell ref="F2467:F2476"/>
    <mergeCell ref="G2467:G2476"/>
    <mergeCell ref="H2467:H2476"/>
    <mergeCell ref="I2467:I2476"/>
    <mergeCell ref="D2375:L2375"/>
    <mergeCell ref="D2395:L2395"/>
    <mergeCell ref="C2408:C2441"/>
    <mergeCell ref="D2408:L2408"/>
    <mergeCell ref="D2428:L2428"/>
    <mergeCell ref="D2442:L2442"/>
    <mergeCell ref="C2442:C2476"/>
    <mergeCell ref="D2466:L2466"/>
    <mergeCell ref="J2396:J2407"/>
    <mergeCell ref="J2429:J2441"/>
    <mergeCell ref="A2477:A2494"/>
    <mergeCell ref="B2477:B2494"/>
    <mergeCell ref="E2487:E2494"/>
    <mergeCell ref="F2487:F2494"/>
    <mergeCell ref="G2487:G2494"/>
    <mergeCell ref="H2487:H2494"/>
    <mergeCell ref="I2487:I2494"/>
    <mergeCell ref="D2477:L2477"/>
    <mergeCell ref="C2477:C2494"/>
    <mergeCell ref="D2486:L2486"/>
    <mergeCell ref="A2495:A2520"/>
    <mergeCell ref="B2495:B2520"/>
    <mergeCell ref="E2509:E2520"/>
    <mergeCell ref="F2509:F2520"/>
    <mergeCell ref="G2509:G2520"/>
    <mergeCell ref="H2509:H2520"/>
    <mergeCell ref="I2509:I2520"/>
    <mergeCell ref="A2521:A2537"/>
    <mergeCell ref="B2521:B2537"/>
    <mergeCell ref="E2531:E2537"/>
    <mergeCell ref="F2531:F2537"/>
    <mergeCell ref="G2531:G2537"/>
    <mergeCell ref="H2531:H2537"/>
    <mergeCell ref="I2531:I2537"/>
    <mergeCell ref="D2521:L2521"/>
    <mergeCell ref="C2521:C2537"/>
    <mergeCell ref="D2530:L2530"/>
    <mergeCell ref="J2531:J2537"/>
    <mergeCell ref="K2531:K2537"/>
    <mergeCell ref="L2531:L2537"/>
    <mergeCell ref="A2538:A2554"/>
    <mergeCell ref="B2538:B2554"/>
    <mergeCell ref="E2549:E2554"/>
    <mergeCell ref="F2549:F2554"/>
    <mergeCell ref="G2549:G2554"/>
    <mergeCell ref="H2549:H2554"/>
    <mergeCell ref="I2549:I2554"/>
    <mergeCell ref="A2555:A2585"/>
    <mergeCell ref="B2555:B2585"/>
    <mergeCell ref="E2576:E2585"/>
    <mergeCell ref="F2576:F2585"/>
    <mergeCell ref="G2576:G2585"/>
    <mergeCell ref="H2576:H2585"/>
    <mergeCell ref="I2576:I2585"/>
    <mergeCell ref="D2538:L2538"/>
    <mergeCell ref="C2538:C2554"/>
    <mergeCell ref="D2548:L2548"/>
    <mergeCell ref="D2555:L2555"/>
    <mergeCell ref="C2555:C2585"/>
    <mergeCell ref="D2575:L2575"/>
    <mergeCell ref="J2549:J2554"/>
    <mergeCell ref="J2576:J2585"/>
    <mergeCell ref="K2549:K2554"/>
    <mergeCell ref="K2576:K2585"/>
    <mergeCell ref="A2586:A2601"/>
    <mergeCell ref="B2586:B2601"/>
    <mergeCell ref="E2596:E2601"/>
    <mergeCell ref="F2596:F2601"/>
    <mergeCell ref="G2596:G2601"/>
    <mergeCell ref="H2596:H2601"/>
    <mergeCell ref="I2596:I2601"/>
    <mergeCell ref="B2602:B2618"/>
    <mergeCell ref="E2613:E2618"/>
    <mergeCell ref="F2613:F2618"/>
    <mergeCell ref="G2613:G2618"/>
    <mergeCell ref="H2613:H2618"/>
    <mergeCell ref="I2613:I2618"/>
    <mergeCell ref="D2586:L2586"/>
    <mergeCell ref="C2586:C2601"/>
    <mergeCell ref="D2595:L2595"/>
    <mergeCell ref="D2602:L2602"/>
    <mergeCell ref="D2612:L2612"/>
    <mergeCell ref="C2602:C2618"/>
    <mergeCell ref="A2602:A2618"/>
    <mergeCell ref="J2596:J2601"/>
    <mergeCell ref="J2613:J2618"/>
    <mergeCell ref="K2596:K2601"/>
    <mergeCell ref="K2613:K2618"/>
    <mergeCell ref="A2619:A2644"/>
    <mergeCell ref="B2619:B2644"/>
    <mergeCell ref="E2634:E2644"/>
    <mergeCell ref="F2634:F2644"/>
    <mergeCell ref="G2634:G2644"/>
    <mergeCell ref="H2634:H2644"/>
    <mergeCell ref="I2634:I2644"/>
    <mergeCell ref="A2645:A2665"/>
    <mergeCell ref="B2645:B2665"/>
    <mergeCell ref="E2659:E2665"/>
    <mergeCell ref="F2659:F2665"/>
    <mergeCell ref="G2659:G2665"/>
    <mergeCell ref="H2659:H2665"/>
    <mergeCell ref="I2659:I2665"/>
    <mergeCell ref="D2619:L2619"/>
    <mergeCell ref="C2619:C2644"/>
    <mergeCell ref="D2633:L2633"/>
    <mergeCell ref="D2645:L2645"/>
    <mergeCell ref="C2645:C2665"/>
    <mergeCell ref="D2658:L2658"/>
    <mergeCell ref="J2634:J2644"/>
    <mergeCell ref="J2659:J2665"/>
    <mergeCell ref="K2634:K2644"/>
    <mergeCell ref="K2659:K2665"/>
    <mergeCell ref="A2666:A2693"/>
    <mergeCell ref="B2666:B2693"/>
    <mergeCell ref="E2684:E2693"/>
    <mergeCell ref="F2684:F2693"/>
    <mergeCell ref="G2684:G2693"/>
    <mergeCell ref="H2684:H2693"/>
    <mergeCell ref="I2684:I2693"/>
    <mergeCell ref="A2694:A2710"/>
    <mergeCell ref="B2694:B2710"/>
    <mergeCell ref="E2705:E2710"/>
    <mergeCell ref="F2705:F2710"/>
    <mergeCell ref="G2705:G2710"/>
    <mergeCell ref="H2705:H2710"/>
    <mergeCell ref="I2705:I2710"/>
    <mergeCell ref="C2666:C2693"/>
    <mergeCell ref="D2666:L2666"/>
    <mergeCell ref="D2683:L2683"/>
    <mergeCell ref="C2694:C2710"/>
    <mergeCell ref="D2694:L2694"/>
    <mergeCell ref="D2704:L2704"/>
    <mergeCell ref="J2684:J2693"/>
    <mergeCell ref="J2705:J2710"/>
    <mergeCell ref="K2684:K2693"/>
    <mergeCell ref="K2705:K2710"/>
    <mergeCell ref="A2711:A2729"/>
    <mergeCell ref="B2711:B2729"/>
    <mergeCell ref="E2726:E2729"/>
    <mergeCell ref="F2726:F2729"/>
    <mergeCell ref="G2726:G2729"/>
    <mergeCell ref="H2726:H2729"/>
    <mergeCell ref="I2726:I2729"/>
    <mergeCell ref="A2730:A2755"/>
    <mergeCell ref="B2730:B2755"/>
    <mergeCell ref="E2748:E2755"/>
    <mergeCell ref="F2748:F2755"/>
    <mergeCell ref="G2748:G2755"/>
    <mergeCell ref="H2748:H2755"/>
    <mergeCell ref="I2748:I2755"/>
    <mergeCell ref="C2711:C2729"/>
    <mergeCell ref="D2711:L2711"/>
    <mergeCell ref="D2725:L2725"/>
    <mergeCell ref="D2730:L2730"/>
    <mergeCell ref="D2747:L2747"/>
    <mergeCell ref="C2730:C2755"/>
    <mergeCell ref="J2726:J2729"/>
    <mergeCell ref="J2748:J2755"/>
    <mergeCell ref="L2748:L2755"/>
    <mergeCell ref="K2726:K2729"/>
    <mergeCell ref="K2748:K2755"/>
    <mergeCell ref="F2762:F2767"/>
    <mergeCell ref="G2762:G2767"/>
    <mergeCell ref="H2762:H2767"/>
    <mergeCell ref="I2762:I2767"/>
    <mergeCell ref="A2768:A2784"/>
    <mergeCell ref="B2768:B2784"/>
    <mergeCell ref="E2777:E2784"/>
    <mergeCell ref="F2777:F2784"/>
    <mergeCell ref="G2777:G2784"/>
    <mergeCell ref="H2777:H2784"/>
    <mergeCell ref="I2777:I2784"/>
    <mergeCell ref="A2756:A2767"/>
    <mergeCell ref="B2756:B2767"/>
    <mergeCell ref="E2762:E2767"/>
    <mergeCell ref="C2756:C2767"/>
    <mergeCell ref="D2756:L2756"/>
    <mergeCell ref="D2761:L2761"/>
    <mergeCell ref="D2768:L2768"/>
    <mergeCell ref="D2776:L2776"/>
    <mergeCell ref="C2768:C2784"/>
    <mergeCell ref="J2762:J2767"/>
    <mergeCell ref="J2777:J2784"/>
    <mergeCell ref="L2762:L2767"/>
    <mergeCell ref="L2777:L2784"/>
    <mergeCell ref="K2762:K2767"/>
    <mergeCell ref="K2777:K2784"/>
    <mergeCell ref="A2785:A2804"/>
    <mergeCell ref="B2785:B2804"/>
    <mergeCell ref="E2801:E2804"/>
    <mergeCell ref="F2801:F2804"/>
    <mergeCell ref="G2801:G2804"/>
    <mergeCell ref="H2801:H2804"/>
    <mergeCell ref="I2801:I2804"/>
    <mergeCell ref="A2805:A2836"/>
    <mergeCell ref="B2805:B2836"/>
    <mergeCell ref="E2827:E2836"/>
    <mergeCell ref="F2827:F2836"/>
    <mergeCell ref="G2827:G2836"/>
    <mergeCell ref="H2827:H2836"/>
    <mergeCell ref="I2827:I2836"/>
    <mergeCell ref="C2785:C2804"/>
    <mergeCell ref="D2785:L2785"/>
    <mergeCell ref="D2800:L2800"/>
    <mergeCell ref="D2805:L2805"/>
    <mergeCell ref="C2805:C2836"/>
    <mergeCell ref="D2826:L2826"/>
    <mergeCell ref="J2801:J2804"/>
    <mergeCell ref="J2827:J2836"/>
    <mergeCell ref="K2801:K2804"/>
    <mergeCell ref="K2827:K2836"/>
    <mergeCell ref="A2837:A2859"/>
    <mergeCell ref="B2837:B2859"/>
    <mergeCell ref="E2851:E2859"/>
    <mergeCell ref="F2851:F2859"/>
    <mergeCell ref="G2851:G2859"/>
    <mergeCell ref="H2851:H2859"/>
    <mergeCell ref="I2851:I2859"/>
    <mergeCell ref="A2860:E2860"/>
    <mergeCell ref="A2862:A2885"/>
    <mergeCell ref="B2862:B2885"/>
    <mergeCell ref="E2880:E2885"/>
    <mergeCell ref="F2880:F2885"/>
    <mergeCell ref="G2880:G2885"/>
    <mergeCell ref="H2880:H2885"/>
    <mergeCell ref="I2880:I2885"/>
    <mergeCell ref="D2837:L2837"/>
    <mergeCell ref="C2837:C2859"/>
    <mergeCell ref="D2850:L2850"/>
    <mergeCell ref="D2862:L2862"/>
    <mergeCell ref="C2862:C2885"/>
    <mergeCell ref="D2879:L2879"/>
    <mergeCell ref="J2851:J2859"/>
    <mergeCell ref="J2880:J2885"/>
    <mergeCell ref="A2886:A2909"/>
    <mergeCell ref="B2886:B2909"/>
    <mergeCell ref="E2901:E2909"/>
    <mergeCell ref="F2901:F2909"/>
    <mergeCell ref="G2901:G2909"/>
    <mergeCell ref="H2901:H2909"/>
    <mergeCell ref="I2901:I2909"/>
    <mergeCell ref="A2910:A2928"/>
    <mergeCell ref="B2910:B2928"/>
    <mergeCell ref="C2910:C2928"/>
    <mergeCell ref="E2922:E2928"/>
    <mergeCell ref="F2922:F2928"/>
    <mergeCell ref="G2922:G2928"/>
    <mergeCell ref="H2922:H2928"/>
    <mergeCell ref="I2922:I2928"/>
    <mergeCell ref="A2929:A2954"/>
    <mergeCell ref="B2929:B2954"/>
    <mergeCell ref="E2946:E2954"/>
    <mergeCell ref="F2946:F2954"/>
    <mergeCell ref="G2946:G2954"/>
    <mergeCell ref="H2946:H2954"/>
    <mergeCell ref="I2946:I2954"/>
    <mergeCell ref="D2886:L2886"/>
    <mergeCell ref="C2886:C2909"/>
    <mergeCell ref="D2900:L2900"/>
    <mergeCell ref="D2910:L2910"/>
    <mergeCell ref="D2921:L2921"/>
    <mergeCell ref="C2929:C2954"/>
    <mergeCell ref="D2929:L2929"/>
    <mergeCell ref="D2945:L2945"/>
    <mergeCell ref="J2901:J2909"/>
    <mergeCell ref="J2922:J2928"/>
    <mergeCell ref="A2955:A2980"/>
    <mergeCell ref="B2955:B2980"/>
    <mergeCell ref="E2970:E2980"/>
    <mergeCell ref="F2970:F2980"/>
    <mergeCell ref="G2970:G2980"/>
    <mergeCell ref="H2970:H2980"/>
    <mergeCell ref="I2970:I2980"/>
    <mergeCell ref="D2955:L2955"/>
    <mergeCell ref="C2955:C2980"/>
    <mergeCell ref="D2969:L2969"/>
    <mergeCell ref="A2981:A2998"/>
    <mergeCell ref="B2981:B2998"/>
    <mergeCell ref="E2993:E2998"/>
    <mergeCell ref="F2993:F2998"/>
    <mergeCell ref="G2993:G2998"/>
    <mergeCell ref="H2993:H2998"/>
    <mergeCell ref="I2993:I2998"/>
    <mergeCell ref="A2999:A3017"/>
    <mergeCell ref="B2999:B3017"/>
    <mergeCell ref="E3011:E3017"/>
    <mergeCell ref="F3011:F3017"/>
    <mergeCell ref="G3011:G3017"/>
    <mergeCell ref="H3011:H3017"/>
    <mergeCell ref="I3011:I3017"/>
    <mergeCell ref="D2981:L2981"/>
    <mergeCell ref="C2981:C2998"/>
    <mergeCell ref="D2992:L2992"/>
    <mergeCell ref="C2999:C3017"/>
    <mergeCell ref="D2999:L3000"/>
    <mergeCell ref="D3010:L3010"/>
    <mergeCell ref="L3011:L3017"/>
    <mergeCell ref="A3018:A3034"/>
    <mergeCell ref="B3018:B3034"/>
    <mergeCell ref="E3028:E3034"/>
    <mergeCell ref="F3028:F3034"/>
    <mergeCell ref="G3028:G3034"/>
    <mergeCell ref="H3028:H3034"/>
    <mergeCell ref="I3028:I3034"/>
    <mergeCell ref="K3011:K3017"/>
    <mergeCell ref="K3028:K3034"/>
    <mergeCell ref="A3035:A3061"/>
    <mergeCell ref="B3035:B3061"/>
    <mergeCell ref="E3054:E3061"/>
    <mergeCell ref="F3054:F3061"/>
    <mergeCell ref="G3054:G3061"/>
    <mergeCell ref="H3054:H3061"/>
    <mergeCell ref="I3054:I3061"/>
    <mergeCell ref="D3018:L3018"/>
    <mergeCell ref="D3027:L3027"/>
    <mergeCell ref="C3018:C3034"/>
    <mergeCell ref="D3035:L3035"/>
    <mergeCell ref="C3035:C3061"/>
    <mergeCell ref="D3053:L3053"/>
    <mergeCell ref="J3054:J3061"/>
    <mergeCell ref="K3054:K3061"/>
    <mergeCell ref="L3028:L3034"/>
    <mergeCell ref="L3054:L3061"/>
    <mergeCell ref="A3062:A3074"/>
    <mergeCell ref="B3062:B3074"/>
    <mergeCell ref="E3070:E3074"/>
    <mergeCell ref="F3070:F3074"/>
    <mergeCell ref="G3070:G3074"/>
    <mergeCell ref="H3070:H3074"/>
    <mergeCell ref="I3070:I3074"/>
    <mergeCell ref="A3075:A3097"/>
    <mergeCell ref="B3075:B3097"/>
    <mergeCell ref="E3092:E3097"/>
    <mergeCell ref="F3092:F3097"/>
    <mergeCell ref="G3092:G3097"/>
    <mergeCell ref="H3092:H3097"/>
    <mergeCell ref="I3092:I3097"/>
    <mergeCell ref="D3062:L3062"/>
    <mergeCell ref="C3062:C3074"/>
    <mergeCell ref="D3069:L3069"/>
    <mergeCell ref="D3075:L3075"/>
    <mergeCell ref="D3091:L3091"/>
    <mergeCell ref="J3070:J3074"/>
    <mergeCell ref="J3092:J3097"/>
    <mergeCell ref="K3070:K3074"/>
    <mergeCell ref="K3092:K3097"/>
    <mergeCell ref="L3070:L3074"/>
    <mergeCell ref="L3092:L3097"/>
    <mergeCell ref="A3098:A3117"/>
    <mergeCell ref="B3098:B3117"/>
    <mergeCell ref="E3110:E3117"/>
    <mergeCell ref="F3110:F3117"/>
    <mergeCell ref="G3110:G3117"/>
    <mergeCell ref="H3110:H3117"/>
    <mergeCell ref="I3110:I3117"/>
    <mergeCell ref="A3118:A3134"/>
    <mergeCell ref="B3118:B3134"/>
    <mergeCell ref="E3127:E3134"/>
    <mergeCell ref="F3127:F3134"/>
    <mergeCell ref="G3127:G3134"/>
    <mergeCell ref="H3127:H3134"/>
    <mergeCell ref="I3127:I3134"/>
    <mergeCell ref="C3098:C3117"/>
    <mergeCell ref="D3098:L3098"/>
    <mergeCell ref="D3109:L3109"/>
    <mergeCell ref="D3118:L3118"/>
    <mergeCell ref="C3118:C3134"/>
    <mergeCell ref="D3126:L3126"/>
    <mergeCell ref="J3110:J3117"/>
    <mergeCell ref="J3127:J3134"/>
    <mergeCell ref="K3110:K3117"/>
    <mergeCell ref="K3127:K3134"/>
    <mergeCell ref="L3110:L3117"/>
    <mergeCell ref="L3127:L3134"/>
    <mergeCell ref="A3135:A3154"/>
    <mergeCell ref="B3135:B3154"/>
    <mergeCell ref="E3147:E3154"/>
    <mergeCell ref="F3147:F3154"/>
    <mergeCell ref="G3147:G3154"/>
    <mergeCell ref="H3147:H3154"/>
    <mergeCell ref="I3147:I3154"/>
    <mergeCell ref="A3155:A3178"/>
    <mergeCell ref="B3155:B3178"/>
    <mergeCell ref="E3170:E3178"/>
    <mergeCell ref="F3170:F3178"/>
    <mergeCell ref="G3170:G3178"/>
    <mergeCell ref="H3170:H3178"/>
    <mergeCell ref="I3170:I3178"/>
    <mergeCell ref="D3135:L3135"/>
    <mergeCell ref="C3135:C3154"/>
    <mergeCell ref="D3146:L3146"/>
    <mergeCell ref="D3155:L3155"/>
    <mergeCell ref="C3155:C3178"/>
    <mergeCell ref="D3169:L3169"/>
    <mergeCell ref="J3147:J3154"/>
    <mergeCell ref="J3170:J3178"/>
    <mergeCell ref="K3147:K3154"/>
    <mergeCell ref="K3170:K3178"/>
    <mergeCell ref="L3147:L3154"/>
    <mergeCell ref="L3170:L3178"/>
    <mergeCell ref="A3179:A3206"/>
    <mergeCell ref="B3179:B3206"/>
    <mergeCell ref="E3198:E3206"/>
    <mergeCell ref="F3198:F3206"/>
    <mergeCell ref="G3198:G3206"/>
    <mergeCell ref="H3198:H3206"/>
    <mergeCell ref="I3198:I3206"/>
    <mergeCell ref="A3207:A3246"/>
    <mergeCell ref="B3207:B3246"/>
    <mergeCell ref="E3233:E3246"/>
    <mergeCell ref="F3233:F3246"/>
    <mergeCell ref="G3233:G3246"/>
    <mergeCell ref="H3233:H3246"/>
    <mergeCell ref="I3233:I3246"/>
    <mergeCell ref="C3179:C3206"/>
    <mergeCell ref="D3197:L3197"/>
    <mergeCell ref="D3207:L3207"/>
    <mergeCell ref="C3207:C3246"/>
    <mergeCell ref="D3232:L3232"/>
    <mergeCell ref="D3179:L3179"/>
    <mergeCell ref="J3198:J3206"/>
    <mergeCell ref="J3233:J3246"/>
    <mergeCell ref="K3198:K3206"/>
    <mergeCell ref="K3233:K3246"/>
    <mergeCell ref="L3198:L3206"/>
    <mergeCell ref="L3233:L3246"/>
    <mergeCell ref="A3247:A3260"/>
    <mergeCell ref="B3247:B3260"/>
    <mergeCell ref="E3254:E3260"/>
    <mergeCell ref="F3254:F3260"/>
    <mergeCell ref="G3254:G3260"/>
    <mergeCell ref="H3254:H3260"/>
    <mergeCell ref="I3254:I3260"/>
    <mergeCell ref="A3261:A3277"/>
    <mergeCell ref="B3261:B3277"/>
    <mergeCell ref="E3267:E3277"/>
    <mergeCell ref="F3267:F3277"/>
    <mergeCell ref="G3267:G3277"/>
    <mergeCell ref="H3267:H3277"/>
    <mergeCell ref="I3267:I3277"/>
    <mergeCell ref="D3247:L3247"/>
    <mergeCell ref="C3247:C3260"/>
    <mergeCell ref="D3253:L3253"/>
    <mergeCell ref="D3261:L3261"/>
    <mergeCell ref="D3266:L3266"/>
    <mergeCell ref="C3261:C3277"/>
    <mergeCell ref="J3254:J3260"/>
    <mergeCell ref="J3267:J3277"/>
    <mergeCell ref="K3254:K3260"/>
    <mergeCell ref="K3267:K3277"/>
    <mergeCell ref="L3254:L3260"/>
    <mergeCell ref="L3267:L3277"/>
    <mergeCell ref="A3278:A3295"/>
    <mergeCell ref="B3278:B3295"/>
    <mergeCell ref="E3285:E3295"/>
    <mergeCell ref="F3285:F3295"/>
    <mergeCell ref="G3285:G3295"/>
    <mergeCell ref="H3285:H3295"/>
    <mergeCell ref="I3285:I3295"/>
    <mergeCell ref="A3296:A3313"/>
    <mergeCell ref="B3296:B3313"/>
    <mergeCell ref="E3303:E3313"/>
    <mergeCell ref="F3303:F3313"/>
    <mergeCell ref="G3303:G3313"/>
    <mergeCell ref="H3303:H3313"/>
    <mergeCell ref="I3303:I3313"/>
    <mergeCell ref="D3278:L3278"/>
    <mergeCell ref="D3284:L3284"/>
    <mergeCell ref="C3278:C3295"/>
    <mergeCell ref="D3296:L3296"/>
    <mergeCell ref="C3296:C3313"/>
    <mergeCell ref="D3302:L3302"/>
    <mergeCell ref="J3285:J3295"/>
    <mergeCell ref="J3303:J3313"/>
    <mergeCell ref="K3285:K3295"/>
    <mergeCell ref="K3303:K3313"/>
    <mergeCell ref="L3285:L3295"/>
    <mergeCell ref="L3303:L3313"/>
    <mergeCell ref="A3314:A3335"/>
    <mergeCell ref="B3314:B3335"/>
    <mergeCell ref="E3326:E3335"/>
    <mergeCell ref="F3326:F3335"/>
    <mergeCell ref="G3326:G3335"/>
    <mergeCell ref="H3326:H3335"/>
    <mergeCell ref="I3326:I3335"/>
    <mergeCell ref="A3336:A3354"/>
    <mergeCell ref="B3336:B3354"/>
    <mergeCell ref="E3344:E3354"/>
    <mergeCell ref="F3344:F3354"/>
    <mergeCell ref="G3344:G3354"/>
    <mergeCell ref="H3344:H3354"/>
    <mergeCell ref="I3344:I3354"/>
    <mergeCell ref="D3314:L3314"/>
    <mergeCell ref="D3325:L3325"/>
    <mergeCell ref="C3314:C3335"/>
    <mergeCell ref="D3336:L3336"/>
    <mergeCell ref="D3343:L3343"/>
    <mergeCell ref="C3336:C3354"/>
    <mergeCell ref="J3326:J3335"/>
    <mergeCell ref="J3344:J3354"/>
    <mergeCell ref="K3326:K3335"/>
    <mergeCell ref="K3344:K3354"/>
    <mergeCell ref="L3326:L3335"/>
    <mergeCell ref="L3344:L3354"/>
    <mergeCell ref="A3355:A3364"/>
    <mergeCell ref="B3355:B3364"/>
    <mergeCell ref="E3360:E3364"/>
    <mergeCell ref="F3360:F3364"/>
    <mergeCell ref="G3360:G3364"/>
    <mergeCell ref="H3360:H3364"/>
    <mergeCell ref="I3360:I3364"/>
    <mergeCell ref="A3365:A3377"/>
    <mergeCell ref="B3365:B3377"/>
    <mergeCell ref="E3372:E3377"/>
    <mergeCell ref="F3372:F3377"/>
    <mergeCell ref="G3372:G3377"/>
    <mergeCell ref="H3372:H3377"/>
    <mergeCell ref="I3372:I3377"/>
    <mergeCell ref="D3355:L3355"/>
    <mergeCell ref="D3359:L3359"/>
    <mergeCell ref="C3355:C3364"/>
    <mergeCell ref="D3365:L3365"/>
    <mergeCell ref="D3371:L3371"/>
    <mergeCell ref="C3365:C3377"/>
    <mergeCell ref="J3360:J3364"/>
    <mergeCell ref="J3372:J3377"/>
    <mergeCell ref="K3360:K3364"/>
    <mergeCell ref="K3372:K3377"/>
    <mergeCell ref="L3372:L3377"/>
    <mergeCell ref="L3360:L3364"/>
    <mergeCell ref="A3378:A3395"/>
    <mergeCell ref="B3378:B3395"/>
    <mergeCell ref="E3389:E3395"/>
    <mergeCell ref="F3389:F3395"/>
    <mergeCell ref="G3389:G3395"/>
    <mergeCell ref="H3389:H3395"/>
    <mergeCell ref="I3389:I3395"/>
    <mergeCell ref="A3396:A3407"/>
    <mergeCell ref="B3396:B3407"/>
    <mergeCell ref="E3403:E3407"/>
    <mergeCell ref="F3403:F3407"/>
    <mergeCell ref="G3403:G3407"/>
    <mergeCell ref="H3403:H3407"/>
    <mergeCell ref="I3403:I3407"/>
    <mergeCell ref="D3378:L3378"/>
    <mergeCell ref="D3388:L3388"/>
    <mergeCell ref="C3378:C3395"/>
    <mergeCell ref="D3396:L3396"/>
    <mergeCell ref="D3402:L3402"/>
    <mergeCell ref="C3396:C3407"/>
    <mergeCell ref="J3389:J3395"/>
    <mergeCell ref="J3403:J3407"/>
    <mergeCell ref="K3389:K3395"/>
    <mergeCell ref="K3403:K3407"/>
    <mergeCell ref="L3403:L3407"/>
    <mergeCell ref="L3389:L3395"/>
    <mergeCell ref="A3408:A3431"/>
    <mergeCell ref="B3408:B3431"/>
    <mergeCell ref="E3427:E3431"/>
    <mergeCell ref="F3427:F3431"/>
    <mergeCell ref="G3427:G3431"/>
    <mergeCell ref="H3427:H3431"/>
    <mergeCell ref="I3427:I3431"/>
    <mergeCell ref="A3432:A3461"/>
    <mergeCell ref="B3432:B3461"/>
    <mergeCell ref="E3449:E3461"/>
    <mergeCell ref="F3449:F3461"/>
    <mergeCell ref="G3449:G3461"/>
    <mergeCell ref="H3449:H3461"/>
    <mergeCell ref="I3449:I3461"/>
    <mergeCell ref="D3408:L3408"/>
    <mergeCell ref="C3408:C3431"/>
    <mergeCell ref="D3426:L3426"/>
    <mergeCell ref="D3432:L3432"/>
    <mergeCell ref="C3432:C3461"/>
    <mergeCell ref="D3448:L3448"/>
    <mergeCell ref="J3427:J3431"/>
    <mergeCell ref="J3449:J3461"/>
    <mergeCell ref="K3427:K3431"/>
    <mergeCell ref="K3449:K3461"/>
    <mergeCell ref="L3449:L3461"/>
    <mergeCell ref="L3427:L3431"/>
    <mergeCell ref="F3473:F3479"/>
    <mergeCell ref="G3473:G3479"/>
    <mergeCell ref="H3473:H3479"/>
    <mergeCell ref="I3473:I3479"/>
    <mergeCell ref="A3480:A3496"/>
    <mergeCell ref="B3480:B3496"/>
    <mergeCell ref="E3490:E3496"/>
    <mergeCell ref="F3490:F3496"/>
    <mergeCell ref="G3490:G3496"/>
    <mergeCell ref="H3490:H3496"/>
    <mergeCell ref="I3490:I3496"/>
    <mergeCell ref="A3462:A3479"/>
    <mergeCell ref="B3462:B3479"/>
    <mergeCell ref="E3473:E3479"/>
    <mergeCell ref="D3462:L3462"/>
    <mergeCell ref="D3472:L3472"/>
    <mergeCell ref="C3462:C3479"/>
    <mergeCell ref="C3480:C3496"/>
    <mergeCell ref="D3480:L3480"/>
    <mergeCell ref="D3489:L3489"/>
    <mergeCell ref="J3473:J3479"/>
    <mergeCell ref="J3490:J3496"/>
    <mergeCell ref="K3473:K3479"/>
    <mergeCell ref="K3490:K3496"/>
    <mergeCell ref="L3490:L3496"/>
    <mergeCell ref="L3473:L3479"/>
    <mergeCell ref="A3497:A3510"/>
    <mergeCell ref="B3497:B3510"/>
    <mergeCell ref="E3503:E3510"/>
    <mergeCell ref="F3503:F3510"/>
    <mergeCell ref="G3503:G3510"/>
    <mergeCell ref="H3503:H3510"/>
    <mergeCell ref="I3503:I3510"/>
    <mergeCell ref="A3511:A3522"/>
    <mergeCell ref="B3511:B3522"/>
    <mergeCell ref="E3518:E3522"/>
    <mergeCell ref="F3518:F3522"/>
    <mergeCell ref="G3518:G3522"/>
    <mergeCell ref="H3518:H3522"/>
    <mergeCell ref="I3518:I3522"/>
    <mergeCell ref="D3497:L3497"/>
    <mergeCell ref="C3497:C3510"/>
    <mergeCell ref="D3502:L3502"/>
    <mergeCell ref="D3511:L3511"/>
    <mergeCell ref="C3511:C3522"/>
    <mergeCell ref="D3517:L3517"/>
    <mergeCell ref="J3503:J3510"/>
    <mergeCell ref="J3518:J3522"/>
    <mergeCell ref="K3503:K3510"/>
    <mergeCell ref="K3518:K3522"/>
    <mergeCell ref="L3518:L3522"/>
    <mergeCell ref="L3503:L351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31933-A114-451C-B7E7-78ECC50B84E0}">
  <dimension ref="A1:E3391"/>
  <sheetViews>
    <sheetView topLeftCell="A75" workbookViewId="0">
      <selection activeCell="B7" sqref="B7:B11"/>
    </sheetView>
  </sheetViews>
  <sheetFormatPr baseColWidth="10" defaultColWidth="6.85546875" defaultRowHeight="15" x14ac:dyDescent="0.25"/>
  <cols>
    <col min="1" max="1" width="6.85546875" style="38"/>
    <col min="2" max="2" width="27.7109375" style="37" customWidth="1"/>
    <col min="3" max="3" width="65.85546875" style="38" customWidth="1"/>
    <col min="4" max="4" width="6.85546875" style="38"/>
    <col min="5" max="5" width="16.140625" style="38" customWidth="1"/>
    <col min="6" max="16384" width="6.85546875" style="38"/>
  </cols>
  <sheetData>
    <row r="1" spans="1:5" ht="22.5" x14ac:dyDescent="0.25">
      <c r="A1" s="30" t="s">
        <v>1481</v>
      </c>
      <c r="B1" s="31" t="s">
        <v>2760</v>
      </c>
      <c r="C1" s="32" t="s">
        <v>2761</v>
      </c>
      <c r="D1" s="31" t="s">
        <v>2762</v>
      </c>
      <c r="E1" s="33" t="s">
        <v>9</v>
      </c>
    </row>
    <row r="2" spans="1:5" x14ac:dyDescent="0.25">
      <c r="A2" s="167">
        <v>1</v>
      </c>
      <c r="B2" s="166" t="s">
        <v>2763</v>
      </c>
      <c r="C2" s="34" t="s">
        <v>2764</v>
      </c>
      <c r="D2" s="168"/>
      <c r="E2" s="171" t="s">
        <v>2765</v>
      </c>
    </row>
    <row r="3" spans="1:5" x14ac:dyDescent="0.25">
      <c r="A3" s="156"/>
      <c r="B3" s="158"/>
      <c r="C3" s="35" t="s">
        <v>2766</v>
      </c>
      <c r="D3" s="169"/>
      <c r="E3" s="160"/>
    </row>
    <row r="4" spans="1:5" x14ac:dyDescent="0.25">
      <c r="A4" s="156"/>
      <c r="B4" s="158"/>
      <c r="C4" s="35" t="s">
        <v>2767</v>
      </c>
      <c r="D4" s="169"/>
      <c r="E4" s="160"/>
    </row>
    <row r="5" spans="1:5" x14ac:dyDescent="0.25">
      <c r="A5" s="156"/>
      <c r="B5" s="158"/>
      <c r="C5" s="35" t="s">
        <v>2768</v>
      </c>
      <c r="D5" s="169"/>
      <c r="E5" s="160"/>
    </row>
    <row r="6" spans="1:5" x14ac:dyDescent="0.25">
      <c r="A6" s="156"/>
      <c r="B6" s="158"/>
      <c r="C6" s="35" t="s">
        <v>2769</v>
      </c>
      <c r="D6" s="169"/>
      <c r="E6" s="160"/>
    </row>
    <row r="7" spans="1:5" x14ac:dyDescent="0.25">
      <c r="A7" s="156">
        <v>2</v>
      </c>
      <c r="B7" s="158" t="s">
        <v>2770</v>
      </c>
      <c r="C7" s="35" t="s">
        <v>2764</v>
      </c>
      <c r="D7" s="169"/>
      <c r="E7" s="160" t="s">
        <v>2765</v>
      </c>
    </row>
    <row r="8" spans="1:5" x14ac:dyDescent="0.25">
      <c r="A8" s="156"/>
      <c r="B8" s="158"/>
      <c r="C8" s="35" t="s">
        <v>2766</v>
      </c>
      <c r="D8" s="169"/>
      <c r="E8" s="160"/>
    </row>
    <row r="9" spans="1:5" x14ac:dyDescent="0.25">
      <c r="A9" s="156"/>
      <c r="B9" s="158"/>
      <c r="C9" s="35" t="s">
        <v>2767</v>
      </c>
      <c r="D9" s="169"/>
      <c r="E9" s="160"/>
    </row>
    <row r="10" spans="1:5" x14ac:dyDescent="0.25">
      <c r="A10" s="156"/>
      <c r="B10" s="158"/>
      <c r="C10" s="35" t="s">
        <v>2768</v>
      </c>
      <c r="D10" s="169"/>
      <c r="E10" s="160"/>
    </row>
    <row r="11" spans="1:5" x14ac:dyDescent="0.25">
      <c r="A11" s="156"/>
      <c r="B11" s="158"/>
      <c r="C11" s="35" t="s">
        <v>2769</v>
      </c>
      <c r="D11" s="169"/>
      <c r="E11" s="160"/>
    </row>
    <row r="12" spans="1:5" x14ac:dyDescent="0.25">
      <c r="A12" s="156">
        <v>3</v>
      </c>
      <c r="B12" s="158" t="s">
        <v>2771</v>
      </c>
      <c r="C12" s="35" t="s">
        <v>2764</v>
      </c>
      <c r="D12" s="169"/>
      <c r="E12" s="160" t="s">
        <v>2765</v>
      </c>
    </row>
    <row r="13" spans="1:5" x14ac:dyDescent="0.25">
      <c r="A13" s="156"/>
      <c r="B13" s="158"/>
      <c r="C13" s="35" t="s">
        <v>2766</v>
      </c>
      <c r="D13" s="169"/>
      <c r="E13" s="160"/>
    </row>
    <row r="14" spans="1:5" x14ac:dyDescent="0.25">
      <c r="A14" s="156"/>
      <c r="B14" s="158"/>
      <c r="C14" s="35" t="s">
        <v>2767</v>
      </c>
      <c r="D14" s="169"/>
      <c r="E14" s="160"/>
    </row>
    <row r="15" spans="1:5" x14ac:dyDescent="0.25">
      <c r="A15" s="156"/>
      <c r="B15" s="158"/>
      <c r="C15" s="35" t="s">
        <v>2768</v>
      </c>
      <c r="D15" s="169"/>
      <c r="E15" s="160"/>
    </row>
    <row r="16" spans="1:5" x14ac:dyDescent="0.25">
      <c r="A16" s="156"/>
      <c r="B16" s="158"/>
      <c r="C16" s="35" t="s">
        <v>2769</v>
      </c>
      <c r="D16" s="169"/>
      <c r="E16" s="160"/>
    </row>
    <row r="17" spans="1:5" x14ac:dyDescent="0.25">
      <c r="A17" s="156">
        <v>4</v>
      </c>
      <c r="B17" s="158" t="s">
        <v>2772</v>
      </c>
      <c r="C17" s="35" t="s">
        <v>2764</v>
      </c>
      <c r="D17" s="169"/>
      <c r="E17" s="160" t="s">
        <v>2765</v>
      </c>
    </row>
    <row r="18" spans="1:5" x14ac:dyDescent="0.25">
      <c r="A18" s="156"/>
      <c r="B18" s="158"/>
      <c r="C18" s="35" t="s">
        <v>2766</v>
      </c>
      <c r="D18" s="169"/>
      <c r="E18" s="160"/>
    </row>
    <row r="19" spans="1:5" x14ac:dyDescent="0.25">
      <c r="A19" s="156"/>
      <c r="B19" s="158"/>
      <c r="C19" s="35" t="s">
        <v>2767</v>
      </c>
      <c r="D19" s="169"/>
      <c r="E19" s="160"/>
    </row>
    <row r="20" spans="1:5" x14ac:dyDescent="0.25">
      <c r="A20" s="156"/>
      <c r="B20" s="158"/>
      <c r="C20" s="35" t="s">
        <v>2768</v>
      </c>
      <c r="D20" s="169"/>
      <c r="E20" s="160"/>
    </row>
    <row r="21" spans="1:5" x14ac:dyDescent="0.25">
      <c r="A21" s="156"/>
      <c r="B21" s="158"/>
      <c r="C21" s="35" t="s">
        <v>2769</v>
      </c>
      <c r="D21" s="169"/>
      <c r="E21" s="160"/>
    </row>
    <row r="22" spans="1:5" x14ac:dyDescent="0.25">
      <c r="A22" s="156">
        <v>5</v>
      </c>
      <c r="B22" s="158" t="s">
        <v>2773</v>
      </c>
      <c r="C22" s="35" t="s">
        <v>2774</v>
      </c>
      <c r="D22" s="169"/>
      <c r="E22" s="160" t="s">
        <v>2765</v>
      </c>
    </row>
    <row r="23" spans="1:5" x14ac:dyDescent="0.25">
      <c r="A23" s="156"/>
      <c r="B23" s="158"/>
      <c r="C23" s="35" t="s">
        <v>2775</v>
      </c>
      <c r="D23" s="169"/>
      <c r="E23" s="160"/>
    </row>
    <row r="24" spans="1:5" x14ac:dyDescent="0.25">
      <c r="A24" s="156"/>
      <c r="B24" s="158"/>
      <c r="C24" s="35" t="s">
        <v>83</v>
      </c>
      <c r="D24" s="169"/>
      <c r="E24" s="160"/>
    </row>
    <row r="25" spans="1:5" x14ac:dyDescent="0.25">
      <c r="A25" s="156"/>
      <c r="B25" s="158"/>
      <c r="C25" s="35" t="s">
        <v>2776</v>
      </c>
      <c r="D25" s="169"/>
      <c r="E25" s="160"/>
    </row>
    <row r="26" spans="1:5" x14ac:dyDescent="0.25">
      <c r="A26" s="156"/>
      <c r="B26" s="158"/>
      <c r="C26" s="35" t="s">
        <v>85</v>
      </c>
      <c r="D26" s="169"/>
      <c r="E26" s="160"/>
    </row>
    <row r="27" spans="1:5" x14ac:dyDescent="0.25">
      <c r="A27" s="156"/>
      <c r="B27" s="158"/>
      <c r="C27" s="35" t="s">
        <v>86</v>
      </c>
      <c r="D27" s="169"/>
      <c r="E27" s="160"/>
    </row>
    <row r="28" spans="1:5" x14ac:dyDescent="0.25">
      <c r="A28" s="156"/>
      <c r="B28" s="158"/>
      <c r="C28" s="35" t="s">
        <v>87</v>
      </c>
      <c r="D28" s="169"/>
      <c r="E28" s="160"/>
    </row>
    <row r="29" spans="1:5" x14ac:dyDescent="0.25">
      <c r="A29" s="156"/>
      <c r="B29" s="158"/>
      <c r="C29" s="35" t="s">
        <v>88</v>
      </c>
      <c r="D29" s="169"/>
      <c r="E29" s="160"/>
    </row>
    <row r="30" spans="1:5" x14ac:dyDescent="0.25">
      <c r="A30" s="156"/>
      <c r="B30" s="158"/>
      <c r="C30" s="35" t="s">
        <v>89</v>
      </c>
      <c r="D30" s="169"/>
      <c r="E30" s="160"/>
    </row>
    <row r="31" spans="1:5" x14ac:dyDescent="0.25">
      <c r="A31" s="156"/>
      <c r="B31" s="158"/>
      <c r="C31" s="35" t="s">
        <v>2777</v>
      </c>
      <c r="D31" s="169"/>
      <c r="E31" s="160"/>
    </row>
    <row r="32" spans="1:5" x14ac:dyDescent="0.25">
      <c r="A32" s="156"/>
      <c r="B32" s="158"/>
      <c r="C32" s="35" t="s">
        <v>2778</v>
      </c>
      <c r="D32" s="169"/>
      <c r="E32" s="160"/>
    </row>
    <row r="33" spans="1:5" x14ac:dyDescent="0.25">
      <c r="A33" s="156"/>
      <c r="B33" s="158"/>
      <c r="C33" s="35" t="s">
        <v>92</v>
      </c>
      <c r="D33" s="169"/>
      <c r="E33" s="160"/>
    </row>
    <row r="34" spans="1:5" x14ac:dyDescent="0.25">
      <c r="A34" s="156"/>
      <c r="B34" s="158"/>
      <c r="C34" s="35" t="s">
        <v>93</v>
      </c>
      <c r="D34" s="169"/>
      <c r="E34" s="160"/>
    </row>
    <row r="35" spans="1:5" x14ac:dyDescent="0.25">
      <c r="A35" s="156"/>
      <c r="B35" s="158"/>
      <c r="C35" s="35" t="s">
        <v>2779</v>
      </c>
      <c r="D35" s="169"/>
      <c r="E35" s="160"/>
    </row>
    <row r="36" spans="1:5" x14ac:dyDescent="0.25">
      <c r="A36" s="156"/>
      <c r="B36" s="158"/>
      <c r="C36" s="35" t="s">
        <v>2780</v>
      </c>
      <c r="D36" s="169"/>
      <c r="E36" s="160"/>
    </row>
    <row r="37" spans="1:5" x14ac:dyDescent="0.25">
      <c r="A37" s="156"/>
      <c r="B37" s="158"/>
      <c r="C37" s="35" t="s">
        <v>96</v>
      </c>
      <c r="D37" s="169"/>
      <c r="E37" s="160"/>
    </row>
    <row r="38" spans="1:5" x14ac:dyDescent="0.25">
      <c r="A38" s="156"/>
      <c r="B38" s="158"/>
      <c r="C38" s="35" t="s">
        <v>2781</v>
      </c>
      <c r="D38" s="169"/>
      <c r="E38" s="160"/>
    </row>
    <row r="39" spans="1:5" x14ac:dyDescent="0.25">
      <c r="A39" s="156"/>
      <c r="B39" s="158"/>
      <c r="C39" s="35" t="s">
        <v>2782</v>
      </c>
      <c r="D39" s="169"/>
      <c r="E39" s="160"/>
    </row>
    <row r="40" spans="1:5" x14ac:dyDescent="0.25">
      <c r="A40" s="156"/>
      <c r="B40" s="158"/>
      <c r="C40" s="35" t="s">
        <v>98</v>
      </c>
      <c r="D40" s="169"/>
      <c r="E40" s="160"/>
    </row>
    <row r="41" spans="1:5" x14ac:dyDescent="0.25">
      <c r="A41" s="156"/>
      <c r="B41" s="158"/>
      <c r="C41" s="35" t="s">
        <v>2783</v>
      </c>
      <c r="D41" s="169"/>
      <c r="E41" s="160"/>
    </row>
    <row r="42" spans="1:5" x14ac:dyDescent="0.25">
      <c r="A42" s="156">
        <v>6</v>
      </c>
      <c r="B42" s="158" t="s">
        <v>2784</v>
      </c>
      <c r="C42" s="35" t="s">
        <v>2774</v>
      </c>
      <c r="D42" s="169"/>
      <c r="E42" s="160" t="s">
        <v>2765</v>
      </c>
    </row>
    <row r="43" spans="1:5" x14ac:dyDescent="0.25">
      <c r="A43" s="156"/>
      <c r="B43" s="158"/>
      <c r="C43" s="35" t="s">
        <v>2775</v>
      </c>
      <c r="D43" s="169"/>
      <c r="E43" s="160"/>
    </row>
    <row r="44" spans="1:5" x14ac:dyDescent="0.25">
      <c r="A44" s="156"/>
      <c r="B44" s="158"/>
      <c r="C44" s="35" t="s">
        <v>83</v>
      </c>
      <c r="D44" s="169"/>
      <c r="E44" s="160"/>
    </row>
    <row r="45" spans="1:5" x14ac:dyDescent="0.25">
      <c r="A45" s="156"/>
      <c r="B45" s="158"/>
      <c r="C45" s="35" t="s">
        <v>2776</v>
      </c>
      <c r="D45" s="169"/>
      <c r="E45" s="160"/>
    </row>
    <row r="46" spans="1:5" x14ac:dyDescent="0.25">
      <c r="A46" s="156"/>
      <c r="B46" s="158"/>
      <c r="C46" s="35" t="s">
        <v>85</v>
      </c>
      <c r="D46" s="169"/>
      <c r="E46" s="160"/>
    </row>
    <row r="47" spans="1:5" x14ac:dyDescent="0.25">
      <c r="A47" s="156"/>
      <c r="B47" s="158"/>
      <c r="C47" s="35" t="s">
        <v>86</v>
      </c>
      <c r="D47" s="169"/>
      <c r="E47" s="160"/>
    </row>
    <row r="48" spans="1:5" x14ac:dyDescent="0.25">
      <c r="A48" s="156"/>
      <c r="B48" s="158"/>
      <c r="C48" s="35" t="s">
        <v>87</v>
      </c>
      <c r="D48" s="169"/>
      <c r="E48" s="160"/>
    </row>
    <row r="49" spans="1:5" x14ac:dyDescent="0.25">
      <c r="A49" s="156"/>
      <c r="B49" s="158"/>
      <c r="C49" s="35" t="s">
        <v>88</v>
      </c>
      <c r="D49" s="169"/>
      <c r="E49" s="160"/>
    </row>
    <row r="50" spans="1:5" x14ac:dyDescent="0.25">
      <c r="A50" s="156"/>
      <c r="B50" s="158"/>
      <c r="C50" s="35" t="s">
        <v>89</v>
      </c>
      <c r="D50" s="169"/>
      <c r="E50" s="160"/>
    </row>
    <row r="51" spans="1:5" x14ac:dyDescent="0.25">
      <c r="A51" s="156"/>
      <c r="B51" s="158"/>
      <c r="C51" s="35" t="s">
        <v>2777</v>
      </c>
      <c r="D51" s="169"/>
      <c r="E51" s="160"/>
    </row>
    <row r="52" spans="1:5" x14ac:dyDescent="0.25">
      <c r="A52" s="156"/>
      <c r="B52" s="158"/>
      <c r="C52" s="35" t="s">
        <v>2778</v>
      </c>
      <c r="D52" s="169"/>
      <c r="E52" s="160"/>
    </row>
    <row r="53" spans="1:5" x14ac:dyDescent="0.25">
      <c r="A53" s="156"/>
      <c r="B53" s="158"/>
      <c r="C53" s="35" t="s">
        <v>92</v>
      </c>
      <c r="D53" s="169"/>
      <c r="E53" s="160"/>
    </row>
    <row r="54" spans="1:5" x14ac:dyDescent="0.25">
      <c r="A54" s="156"/>
      <c r="B54" s="158"/>
      <c r="C54" s="35" t="s">
        <v>93</v>
      </c>
      <c r="D54" s="169"/>
      <c r="E54" s="160"/>
    </row>
    <row r="55" spans="1:5" x14ac:dyDescent="0.25">
      <c r="A55" s="156"/>
      <c r="B55" s="158"/>
      <c r="C55" s="35" t="s">
        <v>2779</v>
      </c>
      <c r="D55" s="169"/>
      <c r="E55" s="160"/>
    </row>
    <row r="56" spans="1:5" x14ac:dyDescent="0.25">
      <c r="A56" s="156"/>
      <c r="B56" s="158"/>
      <c r="C56" s="35" t="s">
        <v>2780</v>
      </c>
      <c r="D56" s="169"/>
      <c r="E56" s="160"/>
    </row>
    <row r="57" spans="1:5" x14ac:dyDescent="0.25">
      <c r="A57" s="156"/>
      <c r="B57" s="158"/>
      <c r="C57" s="35" t="s">
        <v>96</v>
      </c>
      <c r="D57" s="169"/>
      <c r="E57" s="160"/>
    </row>
    <row r="58" spans="1:5" x14ac:dyDescent="0.25">
      <c r="A58" s="156"/>
      <c r="B58" s="158"/>
      <c r="C58" s="35" t="s">
        <v>2781</v>
      </c>
      <c r="D58" s="169"/>
      <c r="E58" s="160"/>
    </row>
    <row r="59" spans="1:5" x14ac:dyDescent="0.25">
      <c r="A59" s="156"/>
      <c r="B59" s="158"/>
      <c r="C59" s="35" t="s">
        <v>2782</v>
      </c>
      <c r="D59" s="169"/>
      <c r="E59" s="160"/>
    </row>
    <row r="60" spans="1:5" x14ac:dyDescent="0.25">
      <c r="A60" s="156"/>
      <c r="B60" s="158"/>
      <c r="C60" s="35" t="s">
        <v>98</v>
      </c>
      <c r="D60" s="169"/>
      <c r="E60" s="160"/>
    </row>
    <row r="61" spans="1:5" x14ac:dyDescent="0.25">
      <c r="A61" s="156"/>
      <c r="B61" s="158"/>
      <c r="C61" s="35" t="s">
        <v>2783</v>
      </c>
      <c r="D61" s="169"/>
      <c r="E61" s="160"/>
    </row>
    <row r="62" spans="1:5" x14ac:dyDescent="0.25">
      <c r="A62" s="156">
        <v>7</v>
      </c>
      <c r="B62" s="158" t="s">
        <v>2785</v>
      </c>
      <c r="C62" s="35" t="s">
        <v>2774</v>
      </c>
      <c r="D62" s="169"/>
      <c r="E62" s="160" t="s">
        <v>2765</v>
      </c>
    </row>
    <row r="63" spans="1:5" x14ac:dyDescent="0.25">
      <c r="A63" s="156"/>
      <c r="B63" s="158"/>
      <c r="C63" s="35" t="s">
        <v>2775</v>
      </c>
      <c r="D63" s="169"/>
      <c r="E63" s="160"/>
    </row>
    <row r="64" spans="1:5" x14ac:dyDescent="0.25">
      <c r="A64" s="156"/>
      <c r="B64" s="158"/>
      <c r="C64" s="35" t="s">
        <v>83</v>
      </c>
      <c r="D64" s="169"/>
      <c r="E64" s="160"/>
    </row>
    <row r="65" spans="1:5" x14ac:dyDescent="0.25">
      <c r="A65" s="156"/>
      <c r="B65" s="158"/>
      <c r="C65" s="35" t="s">
        <v>2776</v>
      </c>
      <c r="D65" s="169"/>
      <c r="E65" s="160"/>
    </row>
    <row r="66" spans="1:5" x14ac:dyDescent="0.25">
      <c r="A66" s="156"/>
      <c r="B66" s="158"/>
      <c r="C66" s="35" t="s">
        <v>85</v>
      </c>
      <c r="D66" s="169"/>
      <c r="E66" s="160"/>
    </row>
    <row r="67" spans="1:5" x14ac:dyDescent="0.25">
      <c r="A67" s="156"/>
      <c r="B67" s="158"/>
      <c r="C67" s="35" t="s">
        <v>86</v>
      </c>
      <c r="D67" s="169"/>
      <c r="E67" s="160"/>
    </row>
    <row r="68" spans="1:5" x14ac:dyDescent="0.25">
      <c r="A68" s="156"/>
      <c r="B68" s="158"/>
      <c r="C68" s="35" t="s">
        <v>87</v>
      </c>
      <c r="D68" s="169"/>
      <c r="E68" s="160"/>
    </row>
    <row r="69" spans="1:5" x14ac:dyDescent="0.25">
      <c r="A69" s="156"/>
      <c r="B69" s="158"/>
      <c r="C69" s="35" t="s">
        <v>88</v>
      </c>
      <c r="D69" s="169"/>
      <c r="E69" s="160"/>
    </row>
    <row r="70" spans="1:5" x14ac:dyDescent="0.25">
      <c r="A70" s="156"/>
      <c r="B70" s="158"/>
      <c r="C70" s="35" t="s">
        <v>89</v>
      </c>
      <c r="D70" s="169"/>
      <c r="E70" s="160"/>
    </row>
    <row r="71" spans="1:5" x14ac:dyDescent="0.25">
      <c r="A71" s="156"/>
      <c r="B71" s="158"/>
      <c r="C71" s="35" t="s">
        <v>2777</v>
      </c>
      <c r="D71" s="169"/>
      <c r="E71" s="160"/>
    </row>
    <row r="72" spans="1:5" x14ac:dyDescent="0.25">
      <c r="A72" s="156"/>
      <c r="B72" s="158"/>
      <c r="C72" s="35" t="s">
        <v>2778</v>
      </c>
      <c r="D72" s="169"/>
      <c r="E72" s="160"/>
    </row>
    <row r="73" spans="1:5" x14ac:dyDescent="0.25">
      <c r="A73" s="156"/>
      <c r="B73" s="158"/>
      <c r="C73" s="35" t="s">
        <v>92</v>
      </c>
      <c r="D73" s="169"/>
      <c r="E73" s="160"/>
    </row>
    <row r="74" spans="1:5" x14ac:dyDescent="0.25">
      <c r="A74" s="156"/>
      <c r="B74" s="158"/>
      <c r="C74" s="35" t="s">
        <v>93</v>
      </c>
      <c r="D74" s="169"/>
      <c r="E74" s="160"/>
    </row>
    <row r="75" spans="1:5" x14ac:dyDescent="0.25">
      <c r="A75" s="156"/>
      <c r="B75" s="158"/>
      <c r="C75" s="35" t="s">
        <v>2779</v>
      </c>
      <c r="D75" s="169"/>
      <c r="E75" s="160"/>
    </row>
    <row r="76" spans="1:5" x14ac:dyDescent="0.25">
      <c r="A76" s="156"/>
      <c r="B76" s="158"/>
      <c r="C76" s="35" t="s">
        <v>2780</v>
      </c>
      <c r="D76" s="169"/>
      <c r="E76" s="160"/>
    </row>
    <row r="77" spans="1:5" x14ac:dyDescent="0.25">
      <c r="A77" s="156"/>
      <c r="B77" s="158"/>
      <c r="C77" s="35" t="s">
        <v>96</v>
      </c>
      <c r="D77" s="169"/>
      <c r="E77" s="160"/>
    </row>
    <row r="78" spans="1:5" x14ac:dyDescent="0.25">
      <c r="A78" s="156"/>
      <c r="B78" s="158"/>
      <c r="C78" s="35" t="s">
        <v>2781</v>
      </c>
      <c r="D78" s="169"/>
      <c r="E78" s="160"/>
    </row>
    <row r="79" spans="1:5" x14ac:dyDescent="0.25">
      <c r="A79" s="156"/>
      <c r="B79" s="158"/>
      <c r="C79" s="35" t="s">
        <v>2782</v>
      </c>
      <c r="D79" s="169"/>
      <c r="E79" s="160"/>
    </row>
    <row r="80" spans="1:5" x14ac:dyDescent="0.25">
      <c r="A80" s="156"/>
      <c r="B80" s="158"/>
      <c r="C80" s="35" t="s">
        <v>98</v>
      </c>
      <c r="D80" s="169"/>
      <c r="E80" s="160"/>
    </row>
    <row r="81" spans="1:5" x14ac:dyDescent="0.25">
      <c r="A81" s="156"/>
      <c r="B81" s="158"/>
      <c r="C81" s="35" t="s">
        <v>2783</v>
      </c>
      <c r="D81" s="169"/>
      <c r="E81" s="160"/>
    </row>
    <row r="82" spans="1:5" x14ac:dyDescent="0.25">
      <c r="A82" s="156">
        <v>8</v>
      </c>
      <c r="B82" s="158" t="s">
        <v>2786</v>
      </c>
      <c r="C82" s="35" t="s">
        <v>2774</v>
      </c>
      <c r="D82" s="169"/>
      <c r="E82" s="160" t="s">
        <v>2765</v>
      </c>
    </row>
    <row r="83" spans="1:5" x14ac:dyDescent="0.25">
      <c r="A83" s="156"/>
      <c r="B83" s="158"/>
      <c r="C83" s="35" t="s">
        <v>2775</v>
      </c>
      <c r="D83" s="169"/>
      <c r="E83" s="160"/>
    </row>
    <row r="84" spans="1:5" x14ac:dyDescent="0.25">
      <c r="A84" s="156"/>
      <c r="B84" s="158"/>
      <c r="C84" s="35" t="s">
        <v>83</v>
      </c>
      <c r="D84" s="169"/>
      <c r="E84" s="160"/>
    </row>
    <row r="85" spans="1:5" x14ac:dyDescent="0.25">
      <c r="A85" s="156"/>
      <c r="B85" s="158"/>
      <c r="C85" s="35" t="s">
        <v>2776</v>
      </c>
      <c r="D85" s="169"/>
      <c r="E85" s="160"/>
    </row>
    <row r="86" spans="1:5" x14ac:dyDescent="0.25">
      <c r="A86" s="156"/>
      <c r="B86" s="158"/>
      <c r="C86" s="35" t="s">
        <v>85</v>
      </c>
      <c r="D86" s="169"/>
      <c r="E86" s="160"/>
    </row>
    <row r="87" spans="1:5" x14ac:dyDescent="0.25">
      <c r="A87" s="156"/>
      <c r="B87" s="158"/>
      <c r="C87" s="35" t="s">
        <v>86</v>
      </c>
      <c r="D87" s="169"/>
      <c r="E87" s="160"/>
    </row>
    <row r="88" spans="1:5" x14ac:dyDescent="0.25">
      <c r="A88" s="156"/>
      <c r="B88" s="158"/>
      <c r="C88" s="35" t="s">
        <v>87</v>
      </c>
      <c r="D88" s="169"/>
      <c r="E88" s="160"/>
    </row>
    <row r="89" spans="1:5" x14ac:dyDescent="0.25">
      <c r="A89" s="156"/>
      <c r="B89" s="158"/>
      <c r="C89" s="35" t="s">
        <v>88</v>
      </c>
      <c r="D89" s="169"/>
      <c r="E89" s="160"/>
    </row>
    <row r="90" spans="1:5" x14ac:dyDescent="0.25">
      <c r="A90" s="156"/>
      <c r="B90" s="158"/>
      <c r="C90" s="35" t="s">
        <v>89</v>
      </c>
      <c r="D90" s="169"/>
      <c r="E90" s="160"/>
    </row>
    <row r="91" spans="1:5" x14ac:dyDescent="0.25">
      <c r="A91" s="156"/>
      <c r="B91" s="158"/>
      <c r="C91" s="35" t="s">
        <v>2777</v>
      </c>
      <c r="D91" s="169"/>
      <c r="E91" s="160"/>
    </row>
    <row r="92" spans="1:5" x14ac:dyDescent="0.25">
      <c r="A92" s="156"/>
      <c r="B92" s="158"/>
      <c r="C92" s="35" t="s">
        <v>2778</v>
      </c>
      <c r="D92" s="169"/>
      <c r="E92" s="160"/>
    </row>
    <row r="93" spans="1:5" x14ac:dyDescent="0.25">
      <c r="A93" s="156"/>
      <c r="B93" s="158"/>
      <c r="C93" s="35" t="s">
        <v>92</v>
      </c>
      <c r="D93" s="169"/>
      <c r="E93" s="160"/>
    </row>
    <row r="94" spans="1:5" x14ac:dyDescent="0.25">
      <c r="A94" s="156"/>
      <c r="B94" s="158"/>
      <c r="C94" s="35" t="s">
        <v>93</v>
      </c>
      <c r="D94" s="169"/>
      <c r="E94" s="160"/>
    </row>
    <row r="95" spans="1:5" x14ac:dyDescent="0.25">
      <c r="A95" s="156"/>
      <c r="B95" s="158"/>
      <c r="C95" s="35" t="s">
        <v>2779</v>
      </c>
      <c r="D95" s="169"/>
      <c r="E95" s="160"/>
    </row>
    <row r="96" spans="1:5" x14ac:dyDescent="0.25">
      <c r="A96" s="156"/>
      <c r="B96" s="158"/>
      <c r="C96" s="35" t="s">
        <v>2780</v>
      </c>
      <c r="D96" s="169"/>
      <c r="E96" s="160"/>
    </row>
    <row r="97" spans="1:5" x14ac:dyDescent="0.25">
      <c r="A97" s="156"/>
      <c r="B97" s="158"/>
      <c r="C97" s="35" t="s">
        <v>96</v>
      </c>
      <c r="D97" s="169"/>
      <c r="E97" s="160"/>
    </row>
    <row r="98" spans="1:5" x14ac:dyDescent="0.25">
      <c r="A98" s="156"/>
      <c r="B98" s="158"/>
      <c r="C98" s="35" t="s">
        <v>2781</v>
      </c>
      <c r="D98" s="169"/>
      <c r="E98" s="160"/>
    </row>
    <row r="99" spans="1:5" x14ac:dyDescent="0.25">
      <c r="A99" s="156"/>
      <c r="B99" s="158"/>
      <c r="C99" s="35" t="s">
        <v>2782</v>
      </c>
      <c r="D99" s="169"/>
      <c r="E99" s="160"/>
    </row>
    <row r="100" spans="1:5" x14ac:dyDescent="0.25">
      <c r="A100" s="156"/>
      <c r="B100" s="158"/>
      <c r="C100" s="35" t="s">
        <v>98</v>
      </c>
      <c r="D100" s="169"/>
      <c r="E100" s="160"/>
    </row>
    <row r="101" spans="1:5" x14ac:dyDescent="0.25">
      <c r="A101" s="156"/>
      <c r="B101" s="158"/>
      <c r="C101" s="35" t="s">
        <v>2783</v>
      </c>
      <c r="D101" s="169"/>
      <c r="E101" s="160"/>
    </row>
    <row r="102" spans="1:5" x14ac:dyDescent="0.25">
      <c r="A102" s="156">
        <v>9</v>
      </c>
      <c r="B102" s="158" t="s">
        <v>2787</v>
      </c>
      <c r="C102" s="35" t="s">
        <v>2774</v>
      </c>
      <c r="D102" s="169"/>
      <c r="E102" s="160" t="s">
        <v>2765</v>
      </c>
    </row>
    <row r="103" spans="1:5" x14ac:dyDescent="0.25">
      <c r="A103" s="156"/>
      <c r="B103" s="158"/>
      <c r="C103" s="35" t="s">
        <v>2775</v>
      </c>
      <c r="D103" s="169"/>
      <c r="E103" s="160"/>
    </row>
    <row r="104" spans="1:5" x14ac:dyDescent="0.25">
      <c r="A104" s="156"/>
      <c r="B104" s="158"/>
      <c r="C104" s="35" t="s">
        <v>83</v>
      </c>
      <c r="D104" s="169"/>
      <c r="E104" s="160"/>
    </row>
    <row r="105" spans="1:5" x14ac:dyDescent="0.25">
      <c r="A105" s="156"/>
      <c r="B105" s="158"/>
      <c r="C105" s="35" t="s">
        <v>2776</v>
      </c>
      <c r="D105" s="169"/>
      <c r="E105" s="160"/>
    </row>
    <row r="106" spans="1:5" x14ac:dyDescent="0.25">
      <c r="A106" s="156"/>
      <c r="B106" s="158"/>
      <c r="C106" s="35" t="s">
        <v>85</v>
      </c>
      <c r="D106" s="169"/>
      <c r="E106" s="160"/>
    </row>
    <row r="107" spans="1:5" x14ac:dyDescent="0.25">
      <c r="A107" s="156"/>
      <c r="B107" s="158"/>
      <c r="C107" s="35" t="s">
        <v>86</v>
      </c>
      <c r="D107" s="169"/>
      <c r="E107" s="160"/>
    </row>
    <row r="108" spans="1:5" x14ac:dyDescent="0.25">
      <c r="A108" s="156"/>
      <c r="B108" s="158"/>
      <c r="C108" s="35" t="s">
        <v>87</v>
      </c>
      <c r="D108" s="169"/>
      <c r="E108" s="160"/>
    </row>
    <row r="109" spans="1:5" x14ac:dyDescent="0.25">
      <c r="A109" s="156"/>
      <c r="B109" s="158"/>
      <c r="C109" s="35" t="s">
        <v>88</v>
      </c>
      <c r="D109" s="169"/>
      <c r="E109" s="160"/>
    </row>
    <row r="110" spans="1:5" x14ac:dyDescent="0.25">
      <c r="A110" s="156"/>
      <c r="B110" s="158"/>
      <c r="C110" s="35" t="s">
        <v>89</v>
      </c>
      <c r="D110" s="169"/>
      <c r="E110" s="160"/>
    </row>
    <row r="111" spans="1:5" x14ac:dyDescent="0.25">
      <c r="A111" s="156"/>
      <c r="B111" s="158"/>
      <c r="C111" s="35" t="s">
        <v>2777</v>
      </c>
      <c r="D111" s="169"/>
      <c r="E111" s="160"/>
    </row>
    <row r="112" spans="1:5" x14ac:dyDescent="0.25">
      <c r="A112" s="156"/>
      <c r="B112" s="158"/>
      <c r="C112" s="35" t="s">
        <v>2778</v>
      </c>
      <c r="D112" s="169"/>
      <c r="E112" s="160"/>
    </row>
    <row r="113" spans="1:5" x14ac:dyDescent="0.25">
      <c r="A113" s="156"/>
      <c r="B113" s="158"/>
      <c r="C113" s="35" t="s">
        <v>92</v>
      </c>
      <c r="D113" s="169"/>
      <c r="E113" s="160"/>
    </row>
    <row r="114" spans="1:5" x14ac:dyDescent="0.25">
      <c r="A114" s="156"/>
      <c r="B114" s="158"/>
      <c r="C114" s="35" t="s">
        <v>93</v>
      </c>
      <c r="D114" s="169"/>
      <c r="E114" s="160"/>
    </row>
    <row r="115" spans="1:5" x14ac:dyDescent="0.25">
      <c r="A115" s="156"/>
      <c r="B115" s="158"/>
      <c r="C115" s="35" t="s">
        <v>2779</v>
      </c>
      <c r="D115" s="169"/>
      <c r="E115" s="160"/>
    </row>
    <row r="116" spans="1:5" x14ac:dyDescent="0.25">
      <c r="A116" s="156"/>
      <c r="B116" s="158"/>
      <c r="C116" s="35" t="s">
        <v>2780</v>
      </c>
      <c r="D116" s="169"/>
      <c r="E116" s="160"/>
    </row>
    <row r="117" spans="1:5" x14ac:dyDescent="0.25">
      <c r="A117" s="156"/>
      <c r="B117" s="158"/>
      <c r="C117" s="35" t="s">
        <v>96</v>
      </c>
      <c r="D117" s="169"/>
      <c r="E117" s="160"/>
    </row>
    <row r="118" spans="1:5" x14ac:dyDescent="0.25">
      <c r="A118" s="156"/>
      <c r="B118" s="158"/>
      <c r="C118" s="35" t="s">
        <v>2781</v>
      </c>
      <c r="D118" s="169"/>
      <c r="E118" s="160"/>
    </row>
    <row r="119" spans="1:5" x14ac:dyDescent="0.25">
      <c r="A119" s="156"/>
      <c r="B119" s="158"/>
      <c r="C119" s="35" t="s">
        <v>2782</v>
      </c>
      <c r="D119" s="169"/>
      <c r="E119" s="160"/>
    </row>
    <row r="120" spans="1:5" x14ac:dyDescent="0.25">
      <c r="A120" s="156"/>
      <c r="B120" s="158"/>
      <c r="C120" s="35" t="s">
        <v>98</v>
      </c>
      <c r="D120" s="169"/>
      <c r="E120" s="160"/>
    </row>
    <row r="121" spans="1:5" x14ac:dyDescent="0.25">
      <c r="A121" s="156"/>
      <c r="B121" s="158"/>
      <c r="C121" s="35" t="s">
        <v>2783</v>
      </c>
      <c r="D121" s="169"/>
      <c r="E121" s="160"/>
    </row>
    <row r="122" spans="1:5" x14ac:dyDescent="0.25">
      <c r="A122" s="156">
        <v>10</v>
      </c>
      <c r="B122" s="158" t="s">
        <v>2788</v>
      </c>
      <c r="C122" s="35" t="s">
        <v>2789</v>
      </c>
      <c r="D122" s="169"/>
      <c r="E122" s="160" t="s">
        <v>2765</v>
      </c>
    </row>
    <row r="123" spans="1:5" x14ac:dyDescent="0.25">
      <c r="A123" s="156"/>
      <c r="B123" s="158"/>
      <c r="C123" s="35" t="s">
        <v>2790</v>
      </c>
      <c r="D123" s="169"/>
      <c r="E123" s="160"/>
    </row>
    <row r="124" spans="1:5" x14ac:dyDescent="0.25">
      <c r="A124" s="156"/>
      <c r="B124" s="158"/>
      <c r="C124" s="35" t="s">
        <v>2791</v>
      </c>
      <c r="D124" s="169"/>
      <c r="E124" s="160"/>
    </row>
    <row r="125" spans="1:5" x14ac:dyDescent="0.25">
      <c r="A125" s="156"/>
      <c r="B125" s="158"/>
      <c r="C125" s="35" t="s">
        <v>2792</v>
      </c>
      <c r="D125" s="169"/>
      <c r="E125" s="160"/>
    </row>
    <row r="126" spans="1:5" x14ac:dyDescent="0.25">
      <c r="A126" s="156"/>
      <c r="B126" s="158"/>
      <c r="C126" s="35" t="s">
        <v>407</v>
      </c>
      <c r="D126" s="169"/>
      <c r="E126" s="160"/>
    </row>
    <row r="127" spans="1:5" x14ac:dyDescent="0.25">
      <c r="A127" s="156"/>
      <c r="B127" s="158"/>
      <c r="C127" s="35" t="s">
        <v>408</v>
      </c>
      <c r="D127" s="169"/>
      <c r="E127" s="160"/>
    </row>
    <row r="128" spans="1:5" x14ac:dyDescent="0.25">
      <c r="A128" s="156"/>
      <c r="B128" s="158"/>
      <c r="C128" s="35" t="s">
        <v>2793</v>
      </c>
      <c r="D128" s="169"/>
      <c r="E128" s="160"/>
    </row>
    <row r="129" spans="1:5" x14ac:dyDescent="0.25">
      <c r="A129" s="156"/>
      <c r="B129" s="158"/>
      <c r="C129" s="35" t="s">
        <v>2794</v>
      </c>
      <c r="D129" s="169"/>
      <c r="E129" s="160"/>
    </row>
    <row r="130" spans="1:5" x14ac:dyDescent="0.25">
      <c r="A130" s="156"/>
      <c r="B130" s="158"/>
      <c r="C130" s="35" t="s">
        <v>2795</v>
      </c>
      <c r="D130" s="169"/>
      <c r="E130" s="160"/>
    </row>
    <row r="131" spans="1:5" x14ac:dyDescent="0.25">
      <c r="A131" s="156"/>
      <c r="B131" s="158"/>
      <c r="C131" s="35" t="s">
        <v>2796</v>
      </c>
      <c r="D131" s="169"/>
      <c r="E131" s="160"/>
    </row>
    <row r="132" spans="1:5" x14ac:dyDescent="0.25">
      <c r="A132" s="156"/>
      <c r="B132" s="158"/>
      <c r="C132" s="35" t="s">
        <v>2797</v>
      </c>
      <c r="D132" s="169"/>
      <c r="E132" s="160"/>
    </row>
    <row r="133" spans="1:5" x14ac:dyDescent="0.25">
      <c r="A133" s="156"/>
      <c r="B133" s="158"/>
      <c r="C133" s="35" t="s">
        <v>2798</v>
      </c>
      <c r="D133" s="169"/>
      <c r="E133" s="160"/>
    </row>
    <row r="134" spans="1:5" x14ac:dyDescent="0.25">
      <c r="A134" s="156"/>
      <c r="B134" s="158"/>
      <c r="C134" s="35" t="s">
        <v>2799</v>
      </c>
      <c r="D134" s="169"/>
      <c r="E134" s="160"/>
    </row>
    <row r="135" spans="1:5" x14ac:dyDescent="0.25">
      <c r="A135" s="156">
        <v>11</v>
      </c>
      <c r="B135" s="158" t="s">
        <v>2800</v>
      </c>
      <c r="C135" s="35" t="s">
        <v>2789</v>
      </c>
      <c r="D135" s="169"/>
      <c r="E135" s="160" t="s">
        <v>2765</v>
      </c>
    </row>
    <row r="136" spans="1:5" x14ac:dyDescent="0.25">
      <c r="A136" s="156"/>
      <c r="B136" s="158"/>
      <c r="C136" s="35" t="s">
        <v>2790</v>
      </c>
      <c r="D136" s="169"/>
      <c r="E136" s="160"/>
    </row>
    <row r="137" spans="1:5" x14ac:dyDescent="0.25">
      <c r="A137" s="156"/>
      <c r="B137" s="158"/>
      <c r="C137" s="35" t="s">
        <v>2791</v>
      </c>
      <c r="D137" s="169"/>
      <c r="E137" s="160"/>
    </row>
    <row r="138" spans="1:5" x14ac:dyDescent="0.25">
      <c r="A138" s="156"/>
      <c r="B138" s="158"/>
      <c r="C138" s="35" t="s">
        <v>2792</v>
      </c>
      <c r="D138" s="169"/>
      <c r="E138" s="160"/>
    </row>
    <row r="139" spans="1:5" x14ac:dyDescent="0.25">
      <c r="A139" s="156"/>
      <c r="B139" s="158"/>
      <c r="C139" s="35" t="s">
        <v>407</v>
      </c>
      <c r="D139" s="169"/>
      <c r="E139" s="160"/>
    </row>
    <row r="140" spans="1:5" x14ac:dyDescent="0.25">
      <c r="A140" s="156"/>
      <c r="B140" s="158"/>
      <c r="C140" s="35" t="s">
        <v>408</v>
      </c>
      <c r="D140" s="169"/>
      <c r="E140" s="160"/>
    </row>
    <row r="141" spans="1:5" x14ac:dyDescent="0.25">
      <c r="A141" s="156"/>
      <c r="B141" s="158"/>
      <c r="C141" s="35" t="s">
        <v>2793</v>
      </c>
      <c r="D141" s="169"/>
      <c r="E141" s="160"/>
    </row>
    <row r="142" spans="1:5" x14ac:dyDescent="0.25">
      <c r="A142" s="156"/>
      <c r="B142" s="158"/>
      <c r="C142" s="35" t="s">
        <v>2794</v>
      </c>
      <c r="D142" s="169"/>
      <c r="E142" s="160"/>
    </row>
    <row r="143" spans="1:5" x14ac:dyDescent="0.25">
      <c r="A143" s="156"/>
      <c r="B143" s="158"/>
      <c r="C143" s="35" t="s">
        <v>2795</v>
      </c>
      <c r="D143" s="169"/>
      <c r="E143" s="160"/>
    </row>
    <row r="144" spans="1:5" x14ac:dyDescent="0.25">
      <c r="A144" s="156"/>
      <c r="B144" s="158"/>
      <c r="C144" s="35" t="s">
        <v>2796</v>
      </c>
      <c r="D144" s="169"/>
      <c r="E144" s="160"/>
    </row>
    <row r="145" spans="1:5" x14ac:dyDescent="0.25">
      <c r="A145" s="156"/>
      <c r="B145" s="158"/>
      <c r="C145" s="35" t="s">
        <v>2797</v>
      </c>
      <c r="D145" s="169"/>
      <c r="E145" s="160"/>
    </row>
    <row r="146" spans="1:5" x14ac:dyDescent="0.25">
      <c r="A146" s="156"/>
      <c r="B146" s="158"/>
      <c r="C146" s="35" t="s">
        <v>2798</v>
      </c>
      <c r="D146" s="169"/>
      <c r="E146" s="160"/>
    </row>
    <row r="147" spans="1:5" x14ac:dyDescent="0.25">
      <c r="A147" s="156"/>
      <c r="B147" s="158"/>
      <c r="C147" s="35" t="s">
        <v>2799</v>
      </c>
      <c r="D147" s="169"/>
      <c r="E147" s="160"/>
    </row>
    <row r="148" spans="1:5" x14ac:dyDescent="0.25">
      <c r="A148" s="156">
        <v>12</v>
      </c>
      <c r="B148" s="158" t="s">
        <v>2801</v>
      </c>
      <c r="C148" s="35" t="s">
        <v>2789</v>
      </c>
      <c r="D148" s="169"/>
      <c r="E148" s="160" t="s">
        <v>2765</v>
      </c>
    </row>
    <row r="149" spans="1:5" x14ac:dyDescent="0.25">
      <c r="A149" s="156"/>
      <c r="B149" s="158"/>
      <c r="C149" s="35" t="s">
        <v>2790</v>
      </c>
      <c r="D149" s="169"/>
      <c r="E149" s="160"/>
    </row>
    <row r="150" spans="1:5" x14ac:dyDescent="0.25">
      <c r="A150" s="156"/>
      <c r="B150" s="158"/>
      <c r="C150" s="35" t="s">
        <v>2791</v>
      </c>
      <c r="D150" s="169"/>
      <c r="E150" s="160"/>
    </row>
    <row r="151" spans="1:5" x14ac:dyDescent="0.25">
      <c r="A151" s="156"/>
      <c r="B151" s="158"/>
      <c r="C151" s="35" t="s">
        <v>2792</v>
      </c>
      <c r="D151" s="169"/>
      <c r="E151" s="160"/>
    </row>
    <row r="152" spans="1:5" x14ac:dyDescent="0.25">
      <c r="A152" s="156"/>
      <c r="B152" s="158"/>
      <c r="C152" s="35" t="s">
        <v>407</v>
      </c>
      <c r="D152" s="169"/>
      <c r="E152" s="160"/>
    </row>
    <row r="153" spans="1:5" x14ac:dyDescent="0.25">
      <c r="A153" s="156"/>
      <c r="B153" s="158"/>
      <c r="C153" s="35" t="s">
        <v>408</v>
      </c>
      <c r="D153" s="169"/>
      <c r="E153" s="160"/>
    </row>
    <row r="154" spans="1:5" x14ac:dyDescent="0.25">
      <c r="A154" s="156"/>
      <c r="B154" s="158"/>
      <c r="C154" s="35" t="s">
        <v>2793</v>
      </c>
      <c r="D154" s="169"/>
      <c r="E154" s="160"/>
    </row>
    <row r="155" spans="1:5" x14ac:dyDescent="0.25">
      <c r="A155" s="156"/>
      <c r="B155" s="158"/>
      <c r="C155" s="35" t="s">
        <v>2794</v>
      </c>
      <c r="D155" s="169"/>
      <c r="E155" s="160"/>
    </row>
    <row r="156" spans="1:5" x14ac:dyDescent="0.25">
      <c r="A156" s="156"/>
      <c r="B156" s="158"/>
      <c r="C156" s="35" t="s">
        <v>2795</v>
      </c>
      <c r="D156" s="169"/>
      <c r="E156" s="160"/>
    </row>
    <row r="157" spans="1:5" x14ac:dyDescent="0.25">
      <c r="A157" s="156"/>
      <c r="B157" s="158"/>
      <c r="C157" s="35" t="s">
        <v>2796</v>
      </c>
      <c r="D157" s="169"/>
      <c r="E157" s="160"/>
    </row>
    <row r="158" spans="1:5" x14ac:dyDescent="0.25">
      <c r="A158" s="156"/>
      <c r="B158" s="158"/>
      <c r="C158" s="35" t="s">
        <v>2797</v>
      </c>
      <c r="D158" s="169"/>
      <c r="E158" s="160"/>
    </row>
    <row r="159" spans="1:5" x14ac:dyDescent="0.25">
      <c r="A159" s="156"/>
      <c r="B159" s="158"/>
      <c r="C159" s="35" t="s">
        <v>2798</v>
      </c>
      <c r="D159" s="169"/>
      <c r="E159" s="160"/>
    </row>
    <row r="160" spans="1:5" x14ac:dyDescent="0.25">
      <c r="A160" s="156"/>
      <c r="B160" s="158"/>
      <c r="C160" s="35" t="s">
        <v>2799</v>
      </c>
      <c r="D160" s="169"/>
      <c r="E160" s="160"/>
    </row>
    <row r="161" spans="1:5" x14ac:dyDescent="0.25">
      <c r="A161" s="156">
        <v>13</v>
      </c>
      <c r="B161" s="158" t="s">
        <v>2802</v>
      </c>
      <c r="C161" s="35" t="s">
        <v>2789</v>
      </c>
      <c r="D161" s="169"/>
      <c r="E161" s="160" t="s">
        <v>2765</v>
      </c>
    </row>
    <row r="162" spans="1:5" x14ac:dyDescent="0.25">
      <c r="A162" s="156"/>
      <c r="B162" s="158"/>
      <c r="C162" s="35" t="s">
        <v>2790</v>
      </c>
      <c r="D162" s="169"/>
      <c r="E162" s="160"/>
    </row>
    <row r="163" spans="1:5" x14ac:dyDescent="0.25">
      <c r="A163" s="156"/>
      <c r="B163" s="158"/>
      <c r="C163" s="35" t="s">
        <v>2791</v>
      </c>
      <c r="D163" s="169"/>
      <c r="E163" s="160"/>
    </row>
    <row r="164" spans="1:5" x14ac:dyDescent="0.25">
      <c r="A164" s="156"/>
      <c r="B164" s="158"/>
      <c r="C164" s="35" t="s">
        <v>2792</v>
      </c>
      <c r="D164" s="169"/>
      <c r="E164" s="160"/>
    </row>
    <row r="165" spans="1:5" x14ac:dyDescent="0.25">
      <c r="A165" s="156"/>
      <c r="B165" s="158"/>
      <c r="C165" s="35" t="s">
        <v>407</v>
      </c>
      <c r="D165" s="169"/>
      <c r="E165" s="160"/>
    </row>
    <row r="166" spans="1:5" x14ac:dyDescent="0.25">
      <c r="A166" s="156"/>
      <c r="B166" s="158"/>
      <c r="C166" s="35" t="s">
        <v>408</v>
      </c>
      <c r="D166" s="169"/>
      <c r="E166" s="160"/>
    </row>
    <row r="167" spans="1:5" x14ac:dyDescent="0.25">
      <c r="A167" s="156"/>
      <c r="B167" s="158"/>
      <c r="C167" s="35" t="s">
        <v>2793</v>
      </c>
      <c r="D167" s="169"/>
      <c r="E167" s="160"/>
    </row>
    <row r="168" spans="1:5" x14ac:dyDescent="0.25">
      <c r="A168" s="156"/>
      <c r="B168" s="158"/>
      <c r="C168" s="35" t="s">
        <v>2794</v>
      </c>
      <c r="D168" s="169"/>
      <c r="E168" s="160"/>
    </row>
    <row r="169" spans="1:5" x14ac:dyDescent="0.25">
      <c r="A169" s="156"/>
      <c r="B169" s="158"/>
      <c r="C169" s="35" t="s">
        <v>2795</v>
      </c>
      <c r="D169" s="169"/>
      <c r="E169" s="160"/>
    </row>
    <row r="170" spans="1:5" x14ac:dyDescent="0.25">
      <c r="A170" s="156"/>
      <c r="B170" s="158"/>
      <c r="C170" s="35" t="s">
        <v>2796</v>
      </c>
      <c r="D170" s="169"/>
      <c r="E170" s="160"/>
    </row>
    <row r="171" spans="1:5" x14ac:dyDescent="0.25">
      <c r="A171" s="156"/>
      <c r="B171" s="158"/>
      <c r="C171" s="35" t="s">
        <v>2797</v>
      </c>
      <c r="D171" s="169"/>
      <c r="E171" s="160"/>
    </row>
    <row r="172" spans="1:5" x14ac:dyDescent="0.25">
      <c r="A172" s="156"/>
      <c r="B172" s="158"/>
      <c r="C172" s="35" t="s">
        <v>2798</v>
      </c>
      <c r="D172" s="169"/>
      <c r="E172" s="160"/>
    </row>
    <row r="173" spans="1:5" x14ac:dyDescent="0.25">
      <c r="A173" s="156"/>
      <c r="B173" s="158"/>
      <c r="C173" s="35" t="s">
        <v>2799</v>
      </c>
      <c r="D173" s="169"/>
      <c r="E173" s="160"/>
    </row>
    <row r="174" spans="1:5" x14ac:dyDescent="0.25">
      <c r="A174" s="156">
        <v>14</v>
      </c>
      <c r="B174" s="158" t="s">
        <v>2803</v>
      </c>
      <c r="C174" s="35" t="s">
        <v>2789</v>
      </c>
      <c r="D174" s="169"/>
      <c r="E174" s="160" t="s">
        <v>2765</v>
      </c>
    </row>
    <row r="175" spans="1:5" x14ac:dyDescent="0.25">
      <c r="A175" s="156"/>
      <c r="B175" s="158"/>
      <c r="C175" s="35" t="s">
        <v>2790</v>
      </c>
      <c r="D175" s="169"/>
      <c r="E175" s="160"/>
    </row>
    <row r="176" spans="1:5" x14ac:dyDescent="0.25">
      <c r="A176" s="156"/>
      <c r="B176" s="158"/>
      <c r="C176" s="35" t="s">
        <v>2791</v>
      </c>
      <c r="D176" s="169"/>
      <c r="E176" s="160"/>
    </row>
    <row r="177" spans="1:5" x14ac:dyDescent="0.25">
      <c r="A177" s="156"/>
      <c r="B177" s="158"/>
      <c r="C177" s="35" t="s">
        <v>2792</v>
      </c>
      <c r="D177" s="169"/>
      <c r="E177" s="160"/>
    </row>
    <row r="178" spans="1:5" x14ac:dyDescent="0.25">
      <c r="A178" s="156"/>
      <c r="B178" s="158"/>
      <c r="C178" s="35" t="s">
        <v>407</v>
      </c>
      <c r="D178" s="169"/>
      <c r="E178" s="160"/>
    </row>
    <row r="179" spans="1:5" x14ac:dyDescent="0.25">
      <c r="A179" s="156"/>
      <c r="B179" s="158"/>
      <c r="C179" s="35" t="s">
        <v>408</v>
      </c>
      <c r="D179" s="169"/>
      <c r="E179" s="160"/>
    </row>
    <row r="180" spans="1:5" x14ac:dyDescent="0.25">
      <c r="A180" s="156"/>
      <c r="B180" s="158"/>
      <c r="C180" s="35" t="s">
        <v>2793</v>
      </c>
      <c r="D180" s="169"/>
      <c r="E180" s="160"/>
    </row>
    <row r="181" spans="1:5" x14ac:dyDescent="0.25">
      <c r="A181" s="156"/>
      <c r="B181" s="158"/>
      <c r="C181" s="35" t="s">
        <v>2794</v>
      </c>
      <c r="D181" s="169"/>
      <c r="E181" s="160"/>
    </row>
    <row r="182" spans="1:5" x14ac:dyDescent="0.25">
      <c r="A182" s="156"/>
      <c r="B182" s="158"/>
      <c r="C182" s="35" t="s">
        <v>2795</v>
      </c>
      <c r="D182" s="169"/>
      <c r="E182" s="160"/>
    </row>
    <row r="183" spans="1:5" x14ac:dyDescent="0.25">
      <c r="A183" s="156"/>
      <c r="B183" s="158"/>
      <c r="C183" s="35" t="s">
        <v>2796</v>
      </c>
      <c r="D183" s="169"/>
      <c r="E183" s="160"/>
    </row>
    <row r="184" spans="1:5" x14ac:dyDescent="0.25">
      <c r="A184" s="156"/>
      <c r="B184" s="158"/>
      <c r="C184" s="35" t="s">
        <v>2797</v>
      </c>
      <c r="D184" s="169"/>
      <c r="E184" s="160"/>
    </row>
    <row r="185" spans="1:5" x14ac:dyDescent="0.25">
      <c r="A185" s="156"/>
      <c r="B185" s="158"/>
      <c r="C185" s="35" t="s">
        <v>2798</v>
      </c>
      <c r="D185" s="169"/>
      <c r="E185" s="160"/>
    </row>
    <row r="186" spans="1:5" x14ac:dyDescent="0.25">
      <c r="A186" s="156"/>
      <c r="B186" s="158"/>
      <c r="C186" s="35" t="s">
        <v>2799</v>
      </c>
      <c r="D186" s="169"/>
      <c r="E186" s="160"/>
    </row>
    <row r="187" spans="1:5" x14ac:dyDescent="0.25">
      <c r="A187" s="156">
        <v>15</v>
      </c>
      <c r="B187" s="158" t="s">
        <v>2804</v>
      </c>
      <c r="C187" s="35" t="s">
        <v>2789</v>
      </c>
      <c r="D187" s="169"/>
      <c r="E187" s="160" t="s">
        <v>2765</v>
      </c>
    </row>
    <row r="188" spans="1:5" x14ac:dyDescent="0.25">
      <c r="A188" s="156"/>
      <c r="B188" s="158"/>
      <c r="C188" s="35" t="s">
        <v>2790</v>
      </c>
      <c r="D188" s="169"/>
      <c r="E188" s="160"/>
    </row>
    <row r="189" spans="1:5" x14ac:dyDescent="0.25">
      <c r="A189" s="156"/>
      <c r="B189" s="158"/>
      <c r="C189" s="35" t="s">
        <v>2791</v>
      </c>
      <c r="D189" s="169"/>
      <c r="E189" s="160"/>
    </row>
    <row r="190" spans="1:5" x14ac:dyDescent="0.25">
      <c r="A190" s="156"/>
      <c r="B190" s="158"/>
      <c r="C190" s="35" t="s">
        <v>2792</v>
      </c>
      <c r="D190" s="169"/>
      <c r="E190" s="160"/>
    </row>
    <row r="191" spans="1:5" x14ac:dyDescent="0.25">
      <c r="A191" s="156"/>
      <c r="B191" s="158"/>
      <c r="C191" s="35" t="s">
        <v>407</v>
      </c>
      <c r="D191" s="169"/>
      <c r="E191" s="160"/>
    </row>
    <row r="192" spans="1:5" x14ac:dyDescent="0.25">
      <c r="A192" s="156"/>
      <c r="B192" s="158"/>
      <c r="C192" s="35" t="s">
        <v>408</v>
      </c>
      <c r="D192" s="169"/>
      <c r="E192" s="160"/>
    </row>
    <row r="193" spans="1:5" x14ac:dyDescent="0.25">
      <c r="A193" s="156"/>
      <c r="B193" s="158"/>
      <c r="C193" s="35" t="s">
        <v>2793</v>
      </c>
      <c r="D193" s="169"/>
      <c r="E193" s="160"/>
    </row>
    <row r="194" spans="1:5" x14ac:dyDescent="0.25">
      <c r="A194" s="156"/>
      <c r="B194" s="158"/>
      <c r="C194" s="35" t="s">
        <v>2794</v>
      </c>
      <c r="D194" s="169"/>
      <c r="E194" s="160"/>
    </row>
    <row r="195" spans="1:5" x14ac:dyDescent="0.25">
      <c r="A195" s="156"/>
      <c r="B195" s="158"/>
      <c r="C195" s="35" t="s">
        <v>2795</v>
      </c>
      <c r="D195" s="169"/>
      <c r="E195" s="160"/>
    </row>
    <row r="196" spans="1:5" x14ac:dyDescent="0.25">
      <c r="A196" s="156"/>
      <c r="B196" s="158"/>
      <c r="C196" s="35" t="s">
        <v>2796</v>
      </c>
      <c r="D196" s="169"/>
      <c r="E196" s="160"/>
    </row>
    <row r="197" spans="1:5" x14ac:dyDescent="0.25">
      <c r="A197" s="156"/>
      <c r="B197" s="158"/>
      <c r="C197" s="35" t="s">
        <v>2797</v>
      </c>
      <c r="D197" s="169"/>
      <c r="E197" s="160"/>
    </row>
    <row r="198" spans="1:5" x14ac:dyDescent="0.25">
      <c r="A198" s="156"/>
      <c r="B198" s="158"/>
      <c r="C198" s="35" t="s">
        <v>2798</v>
      </c>
      <c r="D198" s="169"/>
      <c r="E198" s="160"/>
    </row>
    <row r="199" spans="1:5" x14ac:dyDescent="0.25">
      <c r="A199" s="156"/>
      <c r="B199" s="158"/>
      <c r="C199" s="35" t="s">
        <v>2799</v>
      </c>
      <c r="D199" s="169"/>
      <c r="E199" s="160"/>
    </row>
    <row r="200" spans="1:5" x14ac:dyDescent="0.25">
      <c r="A200" s="156">
        <v>16</v>
      </c>
      <c r="B200" s="158" t="s">
        <v>2805</v>
      </c>
      <c r="C200" s="35" t="s">
        <v>2789</v>
      </c>
      <c r="D200" s="169"/>
      <c r="E200" s="160" t="s">
        <v>2765</v>
      </c>
    </row>
    <row r="201" spans="1:5" x14ac:dyDescent="0.25">
      <c r="A201" s="156"/>
      <c r="B201" s="158"/>
      <c r="C201" s="35" t="s">
        <v>2790</v>
      </c>
      <c r="D201" s="169"/>
      <c r="E201" s="160"/>
    </row>
    <row r="202" spans="1:5" x14ac:dyDescent="0.25">
      <c r="A202" s="156"/>
      <c r="B202" s="158"/>
      <c r="C202" s="35" t="s">
        <v>2791</v>
      </c>
      <c r="D202" s="169"/>
      <c r="E202" s="160"/>
    </row>
    <row r="203" spans="1:5" x14ac:dyDescent="0.25">
      <c r="A203" s="156"/>
      <c r="B203" s="158"/>
      <c r="C203" s="35" t="s">
        <v>2792</v>
      </c>
      <c r="D203" s="169"/>
      <c r="E203" s="160"/>
    </row>
    <row r="204" spans="1:5" x14ac:dyDescent="0.25">
      <c r="A204" s="156"/>
      <c r="B204" s="158"/>
      <c r="C204" s="35" t="s">
        <v>407</v>
      </c>
      <c r="D204" s="169"/>
      <c r="E204" s="160"/>
    </row>
    <row r="205" spans="1:5" x14ac:dyDescent="0.25">
      <c r="A205" s="156"/>
      <c r="B205" s="158"/>
      <c r="C205" s="35" t="s">
        <v>408</v>
      </c>
      <c r="D205" s="169"/>
      <c r="E205" s="160"/>
    </row>
    <row r="206" spans="1:5" x14ac:dyDescent="0.25">
      <c r="A206" s="156"/>
      <c r="B206" s="158"/>
      <c r="C206" s="35" t="s">
        <v>2793</v>
      </c>
      <c r="D206" s="169"/>
      <c r="E206" s="160"/>
    </row>
    <row r="207" spans="1:5" x14ac:dyDescent="0.25">
      <c r="A207" s="156"/>
      <c r="B207" s="158"/>
      <c r="C207" s="35" t="s">
        <v>2794</v>
      </c>
      <c r="D207" s="169"/>
      <c r="E207" s="160"/>
    </row>
    <row r="208" spans="1:5" x14ac:dyDescent="0.25">
      <c r="A208" s="156"/>
      <c r="B208" s="158"/>
      <c r="C208" s="35" t="s">
        <v>2795</v>
      </c>
      <c r="D208" s="169"/>
      <c r="E208" s="160"/>
    </row>
    <row r="209" spans="1:5" x14ac:dyDescent="0.25">
      <c r="A209" s="156"/>
      <c r="B209" s="158"/>
      <c r="C209" s="35" t="s">
        <v>2796</v>
      </c>
      <c r="D209" s="169"/>
      <c r="E209" s="160"/>
    </row>
    <row r="210" spans="1:5" x14ac:dyDescent="0.25">
      <c r="A210" s="156"/>
      <c r="B210" s="158"/>
      <c r="C210" s="35" t="s">
        <v>2797</v>
      </c>
      <c r="D210" s="169"/>
      <c r="E210" s="160"/>
    </row>
    <row r="211" spans="1:5" x14ac:dyDescent="0.25">
      <c r="A211" s="156"/>
      <c r="B211" s="158"/>
      <c r="C211" s="35" t="s">
        <v>2798</v>
      </c>
      <c r="D211" s="169"/>
      <c r="E211" s="160"/>
    </row>
    <row r="212" spans="1:5" x14ac:dyDescent="0.25">
      <c r="A212" s="156"/>
      <c r="B212" s="158"/>
      <c r="C212" s="35" t="s">
        <v>2799</v>
      </c>
      <c r="D212" s="169"/>
      <c r="E212" s="160"/>
    </row>
    <row r="213" spans="1:5" x14ac:dyDescent="0.25">
      <c r="A213" s="156">
        <v>17</v>
      </c>
      <c r="B213" s="158" t="s">
        <v>2806</v>
      </c>
      <c r="C213" s="35" t="s">
        <v>2799</v>
      </c>
      <c r="D213" s="169"/>
      <c r="E213" s="160" t="s">
        <v>2765</v>
      </c>
    </row>
    <row r="214" spans="1:5" x14ac:dyDescent="0.25">
      <c r="A214" s="156"/>
      <c r="B214" s="158"/>
      <c r="C214" s="35" t="s">
        <v>2789</v>
      </c>
      <c r="D214" s="169"/>
      <c r="E214" s="160"/>
    </row>
    <row r="215" spans="1:5" x14ac:dyDescent="0.25">
      <c r="A215" s="156"/>
      <c r="B215" s="158"/>
      <c r="C215" s="35" t="s">
        <v>2807</v>
      </c>
      <c r="D215" s="169"/>
      <c r="E215" s="160"/>
    </row>
    <row r="216" spans="1:5" x14ac:dyDescent="0.25">
      <c r="A216" s="156"/>
      <c r="B216" s="158"/>
      <c r="C216" s="35" t="s">
        <v>2808</v>
      </c>
      <c r="D216" s="169"/>
      <c r="E216" s="160"/>
    </row>
    <row r="217" spans="1:5" x14ac:dyDescent="0.25">
      <c r="A217" s="156"/>
      <c r="B217" s="158"/>
      <c r="C217" s="35" t="s">
        <v>2809</v>
      </c>
      <c r="D217" s="169"/>
      <c r="E217" s="160"/>
    </row>
    <row r="218" spans="1:5" x14ac:dyDescent="0.25">
      <c r="A218" s="156"/>
      <c r="B218" s="158"/>
      <c r="C218" s="35" t="s">
        <v>297</v>
      </c>
      <c r="D218" s="169"/>
      <c r="E218" s="160"/>
    </row>
    <row r="219" spans="1:5" x14ac:dyDescent="0.25">
      <c r="A219" s="156"/>
      <c r="B219" s="158"/>
      <c r="C219" s="35" t="s">
        <v>255</v>
      </c>
      <c r="D219" s="169"/>
      <c r="E219" s="160"/>
    </row>
    <row r="220" spans="1:5" x14ac:dyDescent="0.25">
      <c r="A220" s="156"/>
      <c r="B220" s="158"/>
      <c r="C220" s="35" t="s">
        <v>2810</v>
      </c>
      <c r="D220" s="169"/>
      <c r="E220" s="160"/>
    </row>
    <row r="221" spans="1:5" x14ac:dyDescent="0.25">
      <c r="A221" s="156"/>
      <c r="B221" s="158"/>
      <c r="C221" s="35" t="s">
        <v>2811</v>
      </c>
      <c r="D221" s="169"/>
      <c r="E221" s="160"/>
    </row>
    <row r="222" spans="1:5" x14ac:dyDescent="0.25">
      <c r="A222" s="156"/>
      <c r="B222" s="158"/>
      <c r="C222" s="35" t="s">
        <v>2812</v>
      </c>
      <c r="D222" s="169"/>
      <c r="E222" s="160"/>
    </row>
    <row r="223" spans="1:5" x14ac:dyDescent="0.25">
      <c r="A223" s="156"/>
      <c r="B223" s="158"/>
      <c r="C223" s="35" t="s">
        <v>298</v>
      </c>
      <c r="D223" s="169"/>
      <c r="E223" s="160"/>
    </row>
    <row r="224" spans="1:5" x14ac:dyDescent="0.25">
      <c r="A224" s="156"/>
      <c r="B224" s="158"/>
      <c r="C224" s="35" t="s">
        <v>261</v>
      </c>
      <c r="D224" s="169"/>
      <c r="E224" s="160"/>
    </row>
    <row r="225" spans="1:5" x14ac:dyDescent="0.25">
      <c r="A225" s="156"/>
      <c r="B225" s="158"/>
      <c r="C225" s="35" t="s">
        <v>2813</v>
      </c>
      <c r="D225" s="169"/>
      <c r="E225" s="160"/>
    </row>
    <row r="226" spans="1:5" x14ac:dyDescent="0.25">
      <c r="A226" s="156"/>
      <c r="B226" s="158"/>
      <c r="C226" s="35" t="s">
        <v>263</v>
      </c>
      <c r="D226" s="169"/>
      <c r="E226" s="160"/>
    </row>
    <row r="227" spans="1:5" x14ac:dyDescent="0.25">
      <c r="A227" s="156"/>
      <c r="B227" s="158"/>
      <c r="C227" s="35" t="s">
        <v>2814</v>
      </c>
      <c r="D227" s="169"/>
      <c r="E227" s="160"/>
    </row>
    <row r="228" spans="1:5" x14ac:dyDescent="0.25">
      <c r="A228" s="156"/>
      <c r="B228" s="158"/>
      <c r="C228" s="35" t="s">
        <v>2815</v>
      </c>
      <c r="D228" s="169"/>
      <c r="E228" s="160"/>
    </row>
    <row r="229" spans="1:5" x14ac:dyDescent="0.25">
      <c r="A229" s="156">
        <v>18</v>
      </c>
      <c r="B229" s="158" t="s">
        <v>2816</v>
      </c>
      <c r="C229" s="35" t="s">
        <v>2799</v>
      </c>
      <c r="D229" s="169"/>
      <c r="E229" s="160" t="s">
        <v>2765</v>
      </c>
    </row>
    <row r="230" spans="1:5" x14ac:dyDescent="0.25">
      <c r="A230" s="156"/>
      <c r="B230" s="158"/>
      <c r="C230" s="35" t="s">
        <v>2789</v>
      </c>
      <c r="D230" s="169"/>
      <c r="E230" s="160"/>
    </row>
    <row r="231" spans="1:5" x14ac:dyDescent="0.25">
      <c r="A231" s="156"/>
      <c r="B231" s="158"/>
      <c r="C231" s="35" t="s">
        <v>2807</v>
      </c>
      <c r="D231" s="169"/>
      <c r="E231" s="160"/>
    </row>
    <row r="232" spans="1:5" x14ac:dyDescent="0.25">
      <c r="A232" s="156"/>
      <c r="B232" s="158"/>
      <c r="C232" s="35" t="s">
        <v>2808</v>
      </c>
      <c r="D232" s="169"/>
      <c r="E232" s="160"/>
    </row>
    <row r="233" spans="1:5" x14ac:dyDescent="0.25">
      <c r="A233" s="156"/>
      <c r="B233" s="158"/>
      <c r="C233" s="35" t="s">
        <v>2809</v>
      </c>
      <c r="D233" s="169"/>
      <c r="E233" s="160"/>
    </row>
    <row r="234" spans="1:5" x14ac:dyDescent="0.25">
      <c r="A234" s="156"/>
      <c r="B234" s="158"/>
      <c r="C234" s="35" t="s">
        <v>297</v>
      </c>
      <c r="D234" s="169"/>
      <c r="E234" s="160"/>
    </row>
    <row r="235" spans="1:5" x14ac:dyDescent="0.25">
      <c r="A235" s="156"/>
      <c r="B235" s="158"/>
      <c r="C235" s="35" t="s">
        <v>255</v>
      </c>
      <c r="D235" s="169"/>
      <c r="E235" s="160"/>
    </row>
    <row r="236" spans="1:5" x14ac:dyDescent="0.25">
      <c r="A236" s="156"/>
      <c r="B236" s="158"/>
      <c r="C236" s="35" t="s">
        <v>2810</v>
      </c>
      <c r="D236" s="169"/>
      <c r="E236" s="160"/>
    </row>
    <row r="237" spans="1:5" x14ac:dyDescent="0.25">
      <c r="A237" s="156"/>
      <c r="B237" s="158"/>
      <c r="C237" s="35" t="s">
        <v>2811</v>
      </c>
      <c r="D237" s="169"/>
      <c r="E237" s="160"/>
    </row>
    <row r="238" spans="1:5" x14ac:dyDescent="0.25">
      <c r="A238" s="156"/>
      <c r="B238" s="158"/>
      <c r="C238" s="35" t="s">
        <v>2812</v>
      </c>
      <c r="D238" s="169"/>
      <c r="E238" s="160"/>
    </row>
    <row r="239" spans="1:5" x14ac:dyDescent="0.25">
      <c r="A239" s="156"/>
      <c r="B239" s="158"/>
      <c r="C239" s="35" t="s">
        <v>298</v>
      </c>
      <c r="D239" s="169"/>
      <c r="E239" s="160"/>
    </row>
    <row r="240" spans="1:5" x14ac:dyDescent="0.25">
      <c r="A240" s="156"/>
      <c r="B240" s="158"/>
      <c r="C240" s="35" t="s">
        <v>261</v>
      </c>
      <c r="D240" s="169"/>
      <c r="E240" s="160"/>
    </row>
    <row r="241" spans="1:5" x14ac:dyDescent="0.25">
      <c r="A241" s="156"/>
      <c r="B241" s="158"/>
      <c r="C241" s="35" t="s">
        <v>2813</v>
      </c>
      <c r="D241" s="169"/>
      <c r="E241" s="160"/>
    </row>
    <row r="242" spans="1:5" x14ac:dyDescent="0.25">
      <c r="A242" s="156"/>
      <c r="B242" s="158"/>
      <c r="C242" s="35" t="s">
        <v>263</v>
      </c>
      <c r="D242" s="169"/>
      <c r="E242" s="160"/>
    </row>
    <row r="243" spans="1:5" x14ac:dyDescent="0.25">
      <c r="A243" s="156"/>
      <c r="B243" s="158"/>
      <c r="C243" s="35" t="s">
        <v>2814</v>
      </c>
      <c r="D243" s="169"/>
      <c r="E243" s="160"/>
    </row>
    <row r="244" spans="1:5" x14ac:dyDescent="0.25">
      <c r="A244" s="156"/>
      <c r="B244" s="158"/>
      <c r="C244" s="35" t="s">
        <v>2815</v>
      </c>
      <c r="D244" s="169"/>
      <c r="E244" s="160"/>
    </row>
    <row r="245" spans="1:5" x14ac:dyDescent="0.25">
      <c r="A245" s="156">
        <v>19</v>
      </c>
      <c r="B245" s="158" t="s">
        <v>2817</v>
      </c>
      <c r="C245" s="35" t="s">
        <v>2789</v>
      </c>
      <c r="D245" s="169"/>
      <c r="E245" s="160" t="s">
        <v>2765</v>
      </c>
    </row>
    <row r="246" spans="1:5" x14ac:dyDescent="0.25">
      <c r="A246" s="156"/>
      <c r="B246" s="158"/>
      <c r="C246" s="35" t="s">
        <v>2807</v>
      </c>
      <c r="D246" s="169"/>
      <c r="E246" s="160"/>
    </row>
    <row r="247" spans="1:5" x14ac:dyDescent="0.25">
      <c r="A247" s="156"/>
      <c r="B247" s="158"/>
      <c r="C247" s="35" t="s">
        <v>2818</v>
      </c>
      <c r="D247" s="169"/>
      <c r="E247" s="160"/>
    </row>
    <row r="248" spans="1:5" x14ac:dyDescent="0.25">
      <c r="A248" s="156"/>
      <c r="B248" s="158"/>
      <c r="C248" s="35" t="s">
        <v>2819</v>
      </c>
      <c r="D248" s="169"/>
      <c r="E248" s="160"/>
    </row>
    <row r="249" spans="1:5" x14ac:dyDescent="0.25">
      <c r="A249" s="156"/>
      <c r="B249" s="158"/>
      <c r="C249" s="35" t="s">
        <v>2808</v>
      </c>
      <c r="D249" s="169"/>
      <c r="E249" s="160"/>
    </row>
    <row r="250" spans="1:5" x14ac:dyDescent="0.25">
      <c r="A250" s="156"/>
      <c r="B250" s="158"/>
      <c r="C250" s="35" t="s">
        <v>2820</v>
      </c>
      <c r="D250" s="169"/>
      <c r="E250" s="160"/>
    </row>
    <row r="251" spans="1:5" x14ac:dyDescent="0.25">
      <c r="A251" s="156"/>
      <c r="B251" s="158"/>
      <c r="C251" s="35" t="s">
        <v>2821</v>
      </c>
      <c r="D251" s="169"/>
      <c r="E251" s="160"/>
    </row>
    <row r="252" spans="1:5" x14ac:dyDescent="0.25">
      <c r="A252" s="156"/>
      <c r="B252" s="158"/>
      <c r="C252" s="35" t="s">
        <v>2822</v>
      </c>
      <c r="D252" s="169"/>
      <c r="E252" s="160"/>
    </row>
    <row r="253" spans="1:5" x14ac:dyDescent="0.25">
      <c r="A253" s="156"/>
      <c r="B253" s="158"/>
      <c r="C253" s="35" t="s">
        <v>2823</v>
      </c>
      <c r="D253" s="169"/>
      <c r="E253" s="160"/>
    </row>
    <row r="254" spans="1:5" x14ac:dyDescent="0.25">
      <c r="A254" s="156"/>
      <c r="B254" s="158"/>
      <c r="C254" s="35" t="s">
        <v>2824</v>
      </c>
      <c r="D254" s="169"/>
      <c r="E254" s="160"/>
    </row>
    <row r="255" spans="1:5" x14ac:dyDescent="0.25">
      <c r="A255" s="156"/>
      <c r="B255" s="158"/>
      <c r="C255" s="35" t="s">
        <v>207</v>
      </c>
      <c r="D255" s="169"/>
      <c r="E255" s="160"/>
    </row>
    <row r="256" spans="1:5" x14ac:dyDescent="0.25">
      <c r="A256" s="156"/>
      <c r="B256" s="158"/>
      <c r="C256" s="35" t="s">
        <v>208</v>
      </c>
      <c r="D256" s="169"/>
      <c r="E256" s="160"/>
    </row>
    <row r="257" spans="1:5" x14ac:dyDescent="0.25">
      <c r="A257" s="156"/>
      <c r="B257" s="158"/>
      <c r="C257" s="35" t="s">
        <v>209</v>
      </c>
      <c r="D257" s="169"/>
      <c r="E257" s="160"/>
    </row>
    <row r="258" spans="1:5" x14ac:dyDescent="0.25">
      <c r="A258" s="156"/>
      <c r="B258" s="158"/>
      <c r="C258" s="35" t="s">
        <v>2825</v>
      </c>
      <c r="D258" s="169"/>
      <c r="E258" s="160"/>
    </row>
    <row r="259" spans="1:5" x14ac:dyDescent="0.25">
      <c r="A259" s="156"/>
      <c r="B259" s="158"/>
      <c r="C259" s="35" t="s">
        <v>211</v>
      </c>
      <c r="D259" s="169"/>
      <c r="E259" s="160"/>
    </row>
    <row r="260" spans="1:5" x14ac:dyDescent="0.25">
      <c r="A260" s="156"/>
      <c r="B260" s="158"/>
      <c r="C260" s="35" t="s">
        <v>212</v>
      </c>
      <c r="D260" s="169"/>
      <c r="E260" s="160"/>
    </row>
    <row r="261" spans="1:5" x14ac:dyDescent="0.25">
      <c r="A261" s="156"/>
      <c r="B261" s="158"/>
      <c r="C261" s="35" t="s">
        <v>2826</v>
      </c>
      <c r="D261" s="169"/>
      <c r="E261" s="160"/>
    </row>
    <row r="262" spans="1:5" x14ac:dyDescent="0.25">
      <c r="A262" s="156"/>
      <c r="B262" s="158"/>
      <c r="C262" s="35" t="s">
        <v>2827</v>
      </c>
      <c r="D262" s="169"/>
      <c r="E262" s="160"/>
    </row>
    <row r="263" spans="1:5" x14ac:dyDescent="0.25">
      <c r="A263" s="156">
        <v>20</v>
      </c>
      <c r="B263" s="158" t="s">
        <v>2828</v>
      </c>
      <c r="C263" s="35" t="s">
        <v>505</v>
      </c>
      <c r="D263" s="169"/>
      <c r="E263" s="160" t="s">
        <v>2765</v>
      </c>
    </row>
    <row r="264" spans="1:5" x14ac:dyDescent="0.25">
      <c r="A264" s="156"/>
      <c r="B264" s="158"/>
      <c r="C264" s="35" t="s">
        <v>2829</v>
      </c>
      <c r="D264" s="169"/>
      <c r="E264" s="160"/>
    </row>
    <row r="265" spans="1:5" x14ac:dyDescent="0.25">
      <c r="A265" s="156"/>
      <c r="B265" s="158"/>
      <c r="C265" s="35" t="s">
        <v>311</v>
      </c>
      <c r="D265" s="169"/>
      <c r="E265" s="160"/>
    </row>
    <row r="266" spans="1:5" x14ac:dyDescent="0.25">
      <c r="A266" s="156"/>
      <c r="B266" s="158"/>
      <c r="C266" s="35" t="s">
        <v>2830</v>
      </c>
      <c r="D266" s="169"/>
      <c r="E266" s="160"/>
    </row>
    <row r="267" spans="1:5" x14ac:dyDescent="0.25">
      <c r="A267" s="156"/>
      <c r="B267" s="158"/>
      <c r="C267" s="35" t="s">
        <v>2831</v>
      </c>
      <c r="D267" s="169"/>
      <c r="E267" s="160"/>
    </row>
    <row r="268" spans="1:5" x14ac:dyDescent="0.25">
      <c r="A268" s="156"/>
      <c r="B268" s="158"/>
      <c r="C268" s="35" t="s">
        <v>2832</v>
      </c>
      <c r="D268" s="169"/>
      <c r="E268" s="160"/>
    </row>
    <row r="269" spans="1:5" x14ac:dyDescent="0.25">
      <c r="A269" s="156"/>
      <c r="B269" s="158"/>
      <c r="C269" s="35" t="s">
        <v>2833</v>
      </c>
      <c r="D269" s="169"/>
      <c r="E269" s="160"/>
    </row>
    <row r="270" spans="1:5" x14ac:dyDescent="0.25">
      <c r="A270" s="156"/>
      <c r="B270" s="158"/>
      <c r="C270" s="35" t="s">
        <v>316</v>
      </c>
      <c r="D270" s="169"/>
      <c r="E270" s="160"/>
    </row>
    <row r="271" spans="1:5" x14ac:dyDescent="0.25">
      <c r="A271" s="156">
        <v>21</v>
      </c>
      <c r="B271" s="164" t="s">
        <v>2834</v>
      </c>
      <c r="C271" s="35" t="s">
        <v>505</v>
      </c>
      <c r="D271" s="169"/>
      <c r="E271" s="160" t="s">
        <v>2765</v>
      </c>
    </row>
    <row r="272" spans="1:5" x14ac:dyDescent="0.25">
      <c r="A272" s="156"/>
      <c r="B272" s="165"/>
      <c r="C272" s="35" t="s">
        <v>2829</v>
      </c>
      <c r="D272" s="169"/>
      <c r="E272" s="160"/>
    </row>
    <row r="273" spans="1:5" x14ac:dyDescent="0.25">
      <c r="A273" s="156"/>
      <c r="B273" s="165"/>
      <c r="C273" s="35" t="s">
        <v>311</v>
      </c>
      <c r="D273" s="169"/>
      <c r="E273" s="160"/>
    </row>
    <row r="274" spans="1:5" x14ac:dyDescent="0.25">
      <c r="A274" s="156"/>
      <c r="B274" s="165"/>
      <c r="C274" s="35" t="s">
        <v>2830</v>
      </c>
      <c r="D274" s="169"/>
      <c r="E274" s="160"/>
    </row>
    <row r="275" spans="1:5" x14ac:dyDescent="0.25">
      <c r="A275" s="156"/>
      <c r="B275" s="165"/>
      <c r="C275" s="35" t="s">
        <v>2831</v>
      </c>
      <c r="D275" s="169"/>
      <c r="E275" s="160"/>
    </row>
    <row r="276" spans="1:5" x14ac:dyDescent="0.25">
      <c r="A276" s="156"/>
      <c r="B276" s="165"/>
      <c r="C276" s="35" t="s">
        <v>2832</v>
      </c>
      <c r="D276" s="169"/>
      <c r="E276" s="160"/>
    </row>
    <row r="277" spans="1:5" x14ac:dyDescent="0.25">
      <c r="A277" s="156"/>
      <c r="B277" s="165"/>
      <c r="C277" s="35" t="s">
        <v>2833</v>
      </c>
      <c r="D277" s="169"/>
      <c r="E277" s="160"/>
    </row>
    <row r="278" spans="1:5" x14ac:dyDescent="0.25">
      <c r="A278" s="156"/>
      <c r="B278" s="166"/>
      <c r="C278" s="35" t="s">
        <v>316</v>
      </c>
      <c r="D278" s="169"/>
      <c r="E278" s="160"/>
    </row>
    <row r="279" spans="1:5" x14ac:dyDescent="0.25">
      <c r="A279" s="156">
        <v>22</v>
      </c>
      <c r="B279" s="158" t="s">
        <v>2835</v>
      </c>
      <c r="C279" s="35" t="s">
        <v>505</v>
      </c>
      <c r="D279" s="169"/>
      <c r="E279" s="160" t="s">
        <v>2765</v>
      </c>
    </row>
    <row r="280" spans="1:5" x14ac:dyDescent="0.25">
      <c r="A280" s="156"/>
      <c r="B280" s="158"/>
      <c r="C280" s="35" t="s">
        <v>2829</v>
      </c>
      <c r="D280" s="169"/>
      <c r="E280" s="160"/>
    </row>
    <row r="281" spans="1:5" x14ac:dyDescent="0.25">
      <c r="A281" s="156"/>
      <c r="B281" s="158"/>
      <c r="C281" s="35" t="s">
        <v>311</v>
      </c>
      <c r="D281" s="169"/>
      <c r="E281" s="160"/>
    </row>
    <row r="282" spans="1:5" x14ac:dyDescent="0.25">
      <c r="A282" s="156"/>
      <c r="B282" s="158"/>
      <c r="C282" s="35" t="s">
        <v>2830</v>
      </c>
      <c r="D282" s="169"/>
      <c r="E282" s="160"/>
    </row>
    <row r="283" spans="1:5" x14ac:dyDescent="0.25">
      <c r="A283" s="156"/>
      <c r="B283" s="158"/>
      <c r="C283" s="35" t="s">
        <v>2831</v>
      </c>
      <c r="D283" s="169"/>
      <c r="E283" s="160"/>
    </row>
    <row r="284" spans="1:5" x14ac:dyDescent="0.25">
      <c r="A284" s="156"/>
      <c r="B284" s="158"/>
      <c r="C284" s="35" t="s">
        <v>2832</v>
      </c>
      <c r="D284" s="169"/>
      <c r="E284" s="160"/>
    </row>
    <row r="285" spans="1:5" x14ac:dyDescent="0.25">
      <c r="A285" s="156"/>
      <c r="B285" s="158"/>
      <c r="C285" s="35" t="s">
        <v>2833</v>
      </c>
      <c r="D285" s="169"/>
      <c r="E285" s="160"/>
    </row>
    <row r="286" spans="1:5" x14ac:dyDescent="0.25">
      <c r="A286" s="156"/>
      <c r="B286" s="158"/>
      <c r="C286" s="35" t="s">
        <v>316</v>
      </c>
      <c r="D286" s="169"/>
      <c r="E286" s="160"/>
    </row>
    <row r="287" spans="1:5" x14ac:dyDescent="0.25">
      <c r="A287" s="156">
        <v>23</v>
      </c>
      <c r="B287" s="158" t="s">
        <v>2836</v>
      </c>
      <c r="C287" s="35" t="s">
        <v>505</v>
      </c>
      <c r="D287" s="169"/>
      <c r="E287" s="160" t="s">
        <v>2765</v>
      </c>
    </row>
    <row r="288" spans="1:5" x14ac:dyDescent="0.25">
      <c r="A288" s="156"/>
      <c r="B288" s="158"/>
      <c r="C288" s="35" t="s">
        <v>2829</v>
      </c>
      <c r="D288" s="169"/>
      <c r="E288" s="160"/>
    </row>
    <row r="289" spans="1:5" x14ac:dyDescent="0.25">
      <c r="A289" s="156"/>
      <c r="B289" s="158"/>
      <c r="C289" s="35" t="s">
        <v>311</v>
      </c>
      <c r="D289" s="169"/>
      <c r="E289" s="160"/>
    </row>
    <row r="290" spans="1:5" x14ac:dyDescent="0.25">
      <c r="A290" s="156"/>
      <c r="B290" s="158"/>
      <c r="C290" s="35" t="s">
        <v>2830</v>
      </c>
      <c r="D290" s="169"/>
      <c r="E290" s="160"/>
    </row>
    <row r="291" spans="1:5" x14ac:dyDescent="0.25">
      <c r="A291" s="156"/>
      <c r="B291" s="158"/>
      <c r="C291" s="35" t="s">
        <v>2831</v>
      </c>
      <c r="D291" s="169"/>
      <c r="E291" s="160"/>
    </row>
    <row r="292" spans="1:5" x14ac:dyDescent="0.25">
      <c r="A292" s="156"/>
      <c r="B292" s="158"/>
      <c r="C292" s="35" t="s">
        <v>2832</v>
      </c>
      <c r="D292" s="169"/>
      <c r="E292" s="160"/>
    </row>
    <row r="293" spans="1:5" x14ac:dyDescent="0.25">
      <c r="A293" s="156"/>
      <c r="B293" s="158"/>
      <c r="C293" s="35" t="s">
        <v>2833</v>
      </c>
      <c r="D293" s="169"/>
      <c r="E293" s="160"/>
    </row>
    <row r="294" spans="1:5" x14ac:dyDescent="0.25">
      <c r="A294" s="156"/>
      <c r="B294" s="158"/>
      <c r="C294" s="35" t="s">
        <v>316</v>
      </c>
      <c r="D294" s="169"/>
      <c r="E294" s="160"/>
    </row>
    <row r="295" spans="1:5" x14ac:dyDescent="0.25">
      <c r="A295" s="156">
        <v>24</v>
      </c>
      <c r="B295" s="158" t="s">
        <v>2837</v>
      </c>
      <c r="C295" s="35" t="s">
        <v>505</v>
      </c>
      <c r="D295" s="169"/>
      <c r="E295" s="160" t="s">
        <v>2765</v>
      </c>
    </row>
    <row r="296" spans="1:5" x14ac:dyDescent="0.25">
      <c r="A296" s="156"/>
      <c r="B296" s="158"/>
      <c r="C296" s="35" t="s">
        <v>2829</v>
      </c>
      <c r="D296" s="169"/>
      <c r="E296" s="160"/>
    </row>
    <row r="297" spans="1:5" x14ac:dyDescent="0.25">
      <c r="A297" s="156"/>
      <c r="B297" s="158"/>
      <c r="C297" s="35" t="s">
        <v>311</v>
      </c>
      <c r="D297" s="169"/>
      <c r="E297" s="160"/>
    </row>
    <row r="298" spans="1:5" x14ac:dyDescent="0.25">
      <c r="A298" s="156"/>
      <c r="B298" s="158"/>
      <c r="C298" s="35" t="s">
        <v>2830</v>
      </c>
      <c r="D298" s="169"/>
      <c r="E298" s="160"/>
    </row>
    <row r="299" spans="1:5" x14ac:dyDescent="0.25">
      <c r="A299" s="156"/>
      <c r="B299" s="158"/>
      <c r="C299" s="35" t="s">
        <v>2831</v>
      </c>
      <c r="D299" s="169"/>
      <c r="E299" s="160"/>
    </row>
    <row r="300" spans="1:5" x14ac:dyDescent="0.25">
      <c r="A300" s="156"/>
      <c r="B300" s="158"/>
      <c r="C300" s="35" t="s">
        <v>2832</v>
      </c>
      <c r="D300" s="169"/>
      <c r="E300" s="160"/>
    </row>
    <row r="301" spans="1:5" x14ac:dyDescent="0.25">
      <c r="A301" s="156"/>
      <c r="B301" s="158"/>
      <c r="C301" s="35" t="s">
        <v>2833</v>
      </c>
      <c r="D301" s="169"/>
      <c r="E301" s="160"/>
    </row>
    <row r="302" spans="1:5" x14ac:dyDescent="0.25">
      <c r="A302" s="156"/>
      <c r="B302" s="158"/>
      <c r="C302" s="35" t="s">
        <v>316</v>
      </c>
      <c r="D302" s="169"/>
      <c r="E302" s="160"/>
    </row>
    <row r="303" spans="1:5" x14ac:dyDescent="0.25">
      <c r="A303" s="156">
        <v>25</v>
      </c>
      <c r="B303" s="158" t="s">
        <v>2838</v>
      </c>
      <c r="C303" s="35" t="s">
        <v>505</v>
      </c>
      <c r="D303" s="169"/>
      <c r="E303" s="160" t="s">
        <v>2765</v>
      </c>
    </row>
    <row r="304" spans="1:5" x14ac:dyDescent="0.25">
      <c r="A304" s="156"/>
      <c r="B304" s="158"/>
      <c r="C304" s="35" t="s">
        <v>2829</v>
      </c>
      <c r="D304" s="169"/>
      <c r="E304" s="160"/>
    </row>
    <row r="305" spans="1:5" x14ac:dyDescent="0.25">
      <c r="A305" s="156"/>
      <c r="B305" s="158"/>
      <c r="C305" s="35" t="s">
        <v>311</v>
      </c>
      <c r="D305" s="169"/>
      <c r="E305" s="160"/>
    </row>
    <row r="306" spans="1:5" x14ac:dyDescent="0.25">
      <c r="A306" s="156"/>
      <c r="B306" s="158"/>
      <c r="C306" s="35" t="s">
        <v>2830</v>
      </c>
      <c r="D306" s="169"/>
      <c r="E306" s="160"/>
    </row>
    <row r="307" spans="1:5" x14ac:dyDescent="0.25">
      <c r="A307" s="156"/>
      <c r="B307" s="158"/>
      <c r="C307" s="35" t="s">
        <v>2831</v>
      </c>
      <c r="D307" s="169"/>
      <c r="E307" s="160"/>
    </row>
    <row r="308" spans="1:5" x14ac:dyDescent="0.25">
      <c r="A308" s="156"/>
      <c r="B308" s="158"/>
      <c r="C308" s="35" t="s">
        <v>2832</v>
      </c>
      <c r="D308" s="169"/>
      <c r="E308" s="160"/>
    </row>
    <row r="309" spans="1:5" x14ac:dyDescent="0.25">
      <c r="A309" s="156"/>
      <c r="B309" s="158"/>
      <c r="C309" s="35" t="s">
        <v>2833</v>
      </c>
      <c r="D309" s="169"/>
      <c r="E309" s="160"/>
    </row>
    <row r="310" spans="1:5" x14ac:dyDescent="0.25">
      <c r="A310" s="156"/>
      <c r="B310" s="158"/>
      <c r="C310" s="35" t="s">
        <v>316</v>
      </c>
      <c r="D310" s="169"/>
      <c r="E310" s="160"/>
    </row>
    <row r="311" spans="1:5" x14ac:dyDescent="0.25">
      <c r="A311" s="156">
        <v>26</v>
      </c>
      <c r="B311" s="158" t="s">
        <v>2839</v>
      </c>
      <c r="C311" s="35" t="s">
        <v>331</v>
      </c>
      <c r="D311" s="169"/>
      <c r="E311" s="160" t="s">
        <v>2765</v>
      </c>
    </row>
    <row r="312" spans="1:5" x14ac:dyDescent="0.25">
      <c r="A312" s="156"/>
      <c r="B312" s="158"/>
      <c r="C312" s="35" t="s">
        <v>332</v>
      </c>
      <c r="D312" s="169"/>
      <c r="E312" s="160"/>
    </row>
    <row r="313" spans="1:5" x14ac:dyDescent="0.25">
      <c r="A313" s="156"/>
      <c r="B313" s="158"/>
      <c r="C313" s="35" t="s">
        <v>333</v>
      </c>
      <c r="D313" s="169"/>
      <c r="E313" s="160"/>
    </row>
    <row r="314" spans="1:5" x14ac:dyDescent="0.25">
      <c r="A314" s="156"/>
      <c r="B314" s="158"/>
      <c r="C314" s="35" t="s">
        <v>334</v>
      </c>
      <c r="D314" s="169"/>
      <c r="E314" s="160"/>
    </row>
    <row r="315" spans="1:5" x14ac:dyDescent="0.25">
      <c r="A315" s="156"/>
      <c r="B315" s="158"/>
      <c r="C315" s="35" t="s">
        <v>335</v>
      </c>
      <c r="D315" s="169"/>
      <c r="E315" s="160"/>
    </row>
    <row r="316" spans="1:5" x14ac:dyDescent="0.25">
      <c r="A316" s="156"/>
      <c r="B316" s="158"/>
      <c r="C316" s="35" t="s">
        <v>336</v>
      </c>
      <c r="D316" s="169"/>
      <c r="E316" s="160"/>
    </row>
    <row r="317" spans="1:5" x14ac:dyDescent="0.25">
      <c r="A317" s="156"/>
      <c r="B317" s="158"/>
      <c r="C317" s="35" t="s">
        <v>337</v>
      </c>
      <c r="D317" s="169"/>
      <c r="E317" s="160"/>
    </row>
    <row r="318" spans="1:5" x14ac:dyDescent="0.25">
      <c r="A318" s="156">
        <v>27</v>
      </c>
      <c r="B318" s="158" t="s">
        <v>2840</v>
      </c>
      <c r="C318" s="35" t="s">
        <v>331</v>
      </c>
      <c r="D318" s="169"/>
      <c r="E318" s="160" t="s">
        <v>2765</v>
      </c>
    </row>
    <row r="319" spans="1:5" x14ac:dyDescent="0.25">
      <c r="A319" s="156"/>
      <c r="B319" s="158"/>
      <c r="C319" s="35" t="s">
        <v>332</v>
      </c>
      <c r="D319" s="169"/>
      <c r="E319" s="160"/>
    </row>
    <row r="320" spans="1:5" x14ac:dyDescent="0.25">
      <c r="A320" s="156"/>
      <c r="B320" s="158"/>
      <c r="C320" s="35" t="s">
        <v>333</v>
      </c>
      <c r="D320" s="169"/>
      <c r="E320" s="160"/>
    </row>
    <row r="321" spans="1:5" x14ac:dyDescent="0.25">
      <c r="A321" s="156"/>
      <c r="B321" s="158"/>
      <c r="C321" s="35" t="s">
        <v>334</v>
      </c>
      <c r="D321" s="169"/>
      <c r="E321" s="160"/>
    </row>
    <row r="322" spans="1:5" x14ac:dyDescent="0.25">
      <c r="A322" s="156"/>
      <c r="B322" s="158"/>
      <c r="C322" s="35" t="s">
        <v>335</v>
      </c>
      <c r="D322" s="169"/>
      <c r="E322" s="160"/>
    </row>
    <row r="323" spans="1:5" x14ac:dyDescent="0.25">
      <c r="A323" s="156"/>
      <c r="B323" s="158"/>
      <c r="C323" s="35" t="s">
        <v>336</v>
      </c>
      <c r="D323" s="169"/>
      <c r="E323" s="160"/>
    </row>
    <row r="324" spans="1:5" x14ac:dyDescent="0.25">
      <c r="A324" s="156"/>
      <c r="B324" s="158"/>
      <c r="C324" s="35" t="s">
        <v>337</v>
      </c>
      <c r="D324" s="169"/>
      <c r="E324" s="160"/>
    </row>
    <row r="325" spans="1:5" x14ac:dyDescent="0.25">
      <c r="A325" s="156">
        <v>28</v>
      </c>
      <c r="B325" s="158" t="s">
        <v>2841</v>
      </c>
      <c r="C325" s="35" t="s">
        <v>349</v>
      </c>
      <c r="D325" s="169"/>
      <c r="E325" s="160" t="s">
        <v>2765</v>
      </c>
    </row>
    <row r="326" spans="1:5" x14ac:dyDescent="0.25">
      <c r="A326" s="156"/>
      <c r="B326" s="158"/>
      <c r="C326" s="35" t="s">
        <v>2842</v>
      </c>
      <c r="D326" s="169"/>
      <c r="E326" s="160"/>
    </row>
    <row r="327" spans="1:5" x14ac:dyDescent="0.25">
      <c r="A327" s="156"/>
      <c r="B327" s="158"/>
      <c r="C327" s="35" t="s">
        <v>351</v>
      </c>
      <c r="D327" s="169"/>
      <c r="E327" s="160"/>
    </row>
    <row r="328" spans="1:5" x14ac:dyDescent="0.25">
      <c r="A328" s="156"/>
      <c r="B328" s="158"/>
      <c r="C328" s="35" t="s">
        <v>352</v>
      </c>
      <c r="D328" s="169"/>
      <c r="E328" s="160"/>
    </row>
    <row r="329" spans="1:5" x14ac:dyDescent="0.25">
      <c r="A329" s="156"/>
      <c r="B329" s="158"/>
      <c r="C329" s="35" t="s">
        <v>335</v>
      </c>
      <c r="D329" s="169"/>
      <c r="E329" s="160"/>
    </row>
    <row r="330" spans="1:5" x14ac:dyDescent="0.25">
      <c r="A330" s="156">
        <v>29</v>
      </c>
      <c r="B330" s="158" t="s">
        <v>2843</v>
      </c>
      <c r="C330" s="35" t="s">
        <v>2844</v>
      </c>
      <c r="D330" s="169"/>
      <c r="E330" s="160" t="s">
        <v>2765</v>
      </c>
    </row>
    <row r="331" spans="1:5" x14ac:dyDescent="0.25">
      <c r="A331" s="156"/>
      <c r="B331" s="158"/>
      <c r="C331" s="35" t="s">
        <v>2845</v>
      </c>
      <c r="D331" s="169"/>
      <c r="E331" s="160"/>
    </row>
    <row r="332" spans="1:5" x14ac:dyDescent="0.25">
      <c r="A332" s="156"/>
      <c r="B332" s="158"/>
      <c r="C332" s="35" t="s">
        <v>2846</v>
      </c>
      <c r="D332" s="169"/>
      <c r="E332" s="160"/>
    </row>
    <row r="333" spans="1:5" x14ac:dyDescent="0.25">
      <c r="A333" s="156"/>
      <c r="B333" s="158"/>
      <c r="C333" s="35" t="s">
        <v>2847</v>
      </c>
      <c r="D333" s="169"/>
      <c r="E333" s="160"/>
    </row>
    <row r="334" spans="1:5" x14ac:dyDescent="0.25">
      <c r="A334" s="156"/>
      <c r="B334" s="158"/>
      <c r="C334" s="35" t="s">
        <v>2848</v>
      </c>
      <c r="D334" s="169"/>
      <c r="E334" s="160"/>
    </row>
    <row r="335" spans="1:5" x14ac:dyDescent="0.25">
      <c r="A335" s="156"/>
      <c r="B335" s="158"/>
      <c r="C335" s="35" t="s">
        <v>119</v>
      </c>
      <c r="D335" s="169"/>
      <c r="E335" s="160"/>
    </row>
    <row r="336" spans="1:5" x14ac:dyDescent="0.25">
      <c r="A336" s="156">
        <v>30</v>
      </c>
      <c r="B336" s="158" t="s">
        <v>2849</v>
      </c>
      <c r="C336" s="35" t="s">
        <v>375</v>
      </c>
      <c r="D336" s="169"/>
      <c r="E336" s="160" t="s">
        <v>2765</v>
      </c>
    </row>
    <row r="337" spans="1:5" x14ac:dyDescent="0.25">
      <c r="A337" s="156"/>
      <c r="B337" s="158"/>
      <c r="C337" s="35" t="s">
        <v>2850</v>
      </c>
      <c r="D337" s="169"/>
      <c r="E337" s="160"/>
    </row>
    <row r="338" spans="1:5" x14ac:dyDescent="0.25">
      <c r="A338" s="156"/>
      <c r="B338" s="158"/>
      <c r="C338" s="35" t="s">
        <v>377</v>
      </c>
      <c r="D338" s="169"/>
      <c r="E338" s="160"/>
    </row>
    <row r="339" spans="1:5" x14ac:dyDescent="0.25">
      <c r="A339" s="156"/>
      <c r="B339" s="158"/>
      <c r="C339" s="35" t="s">
        <v>378</v>
      </c>
      <c r="D339" s="169"/>
      <c r="E339" s="160"/>
    </row>
    <row r="340" spans="1:5" x14ac:dyDescent="0.25">
      <c r="A340" s="156"/>
      <c r="B340" s="158"/>
      <c r="C340" s="35" t="s">
        <v>379</v>
      </c>
      <c r="D340" s="169"/>
      <c r="E340" s="160"/>
    </row>
    <row r="341" spans="1:5" x14ac:dyDescent="0.25">
      <c r="A341" s="156"/>
      <c r="B341" s="158"/>
      <c r="C341" s="35" t="s">
        <v>380</v>
      </c>
      <c r="D341" s="169"/>
      <c r="E341" s="160"/>
    </row>
    <row r="342" spans="1:5" x14ac:dyDescent="0.25">
      <c r="A342" s="156"/>
      <c r="B342" s="158"/>
      <c r="C342" s="35" t="s">
        <v>381</v>
      </c>
      <c r="D342" s="169"/>
      <c r="E342" s="160"/>
    </row>
    <row r="343" spans="1:5" x14ac:dyDescent="0.25">
      <c r="A343" s="156"/>
      <c r="B343" s="158"/>
      <c r="C343" s="35" t="s">
        <v>2769</v>
      </c>
      <c r="D343" s="169"/>
      <c r="E343" s="160"/>
    </row>
    <row r="344" spans="1:5" x14ac:dyDescent="0.25">
      <c r="A344" s="156"/>
      <c r="B344" s="158"/>
      <c r="C344" s="35" t="s">
        <v>383</v>
      </c>
      <c r="D344" s="169"/>
      <c r="E344" s="160"/>
    </row>
    <row r="345" spans="1:5" x14ac:dyDescent="0.25">
      <c r="A345" s="156"/>
      <c r="B345" s="158"/>
      <c r="C345" s="35" t="s">
        <v>2851</v>
      </c>
      <c r="D345" s="169"/>
      <c r="E345" s="160"/>
    </row>
    <row r="346" spans="1:5" x14ac:dyDescent="0.25">
      <c r="A346" s="156"/>
      <c r="B346" s="158"/>
      <c r="C346" s="35" t="s">
        <v>2852</v>
      </c>
      <c r="D346" s="169"/>
      <c r="E346" s="160"/>
    </row>
    <row r="347" spans="1:5" x14ac:dyDescent="0.25">
      <c r="A347" s="156"/>
      <c r="B347" s="158"/>
      <c r="C347" s="35" t="s">
        <v>2853</v>
      </c>
      <c r="D347" s="169"/>
      <c r="E347" s="160"/>
    </row>
    <row r="348" spans="1:5" x14ac:dyDescent="0.25">
      <c r="A348" s="156"/>
      <c r="B348" s="158"/>
      <c r="C348" s="35" t="s">
        <v>349</v>
      </c>
      <c r="D348" s="169"/>
      <c r="E348" s="160"/>
    </row>
    <row r="349" spans="1:5" x14ac:dyDescent="0.25">
      <c r="A349" s="156"/>
      <c r="B349" s="158"/>
      <c r="C349" s="35" t="s">
        <v>2842</v>
      </c>
      <c r="D349" s="169"/>
      <c r="E349" s="160"/>
    </row>
    <row r="350" spans="1:5" x14ac:dyDescent="0.25">
      <c r="A350" s="156"/>
      <c r="B350" s="158"/>
      <c r="C350" s="35" t="s">
        <v>351</v>
      </c>
      <c r="D350" s="169"/>
      <c r="E350" s="160"/>
    </row>
    <row r="351" spans="1:5" x14ac:dyDescent="0.25">
      <c r="A351" s="156"/>
      <c r="B351" s="158"/>
      <c r="C351" s="35" t="s">
        <v>352</v>
      </c>
      <c r="D351" s="169"/>
      <c r="E351" s="160"/>
    </row>
    <row r="352" spans="1:5" x14ac:dyDescent="0.25">
      <c r="A352" s="156"/>
      <c r="B352" s="158"/>
      <c r="C352" s="35" t="s">
        <v>335</v>
      </c>
      <c r="D352" s="169"/>
      <c r="E352" s="160"/>
    </row>
    <row r="353" spans="1:5" x14ac:dyDescent="0.25">
      <c r="A353" s="156"/>
      <c r="B353" s="158"/>
      <c r="C353" s="35" t="s">
        <v>2854</v>
      </c>
      <c r="D353" s="169"/>
      <c r="E353" s="160"/>
    </row>
    <row r="354" spans="1:5" x14ac:dyDescent="0.25">
      <c r="A354" s="156"/>
      <c r="B354" s="158"/>
      <c r="C354" s="35" t="s">
        <v>349</v>
      </c>
      <c r="D354" s="169"/>
      <c r="E354" s="160"/>
    </row>
    <row r="355" spans="1:5" x14ac:dyDescent="0.25">
      <c r="A355" s="156"/>
      <c r="B355" s="158"/>
      <c r="C355" s="35" t="s">
        <v>2842</v>
      </c>
      <c r="D355" s="169"/>
      <c r="E355" s="160"/>
    </row>
    <row r="356" spans="1:5" x14ac:dyDescent="0.25">
      <c r="A356" s="156"/>
      <c r="B356" s="158"/>
      <c r="C356" s="35" t="s">
        <v>351</v>
      </c>
      <c r="D356" s="169"/>
      <c r="E356" s="160"/>
    </row>
    <row r="357" spans="1:5" x14ac:dyDescent="0.25">
      <c r="A357" s="156"/>
      <c r="B357" s="158"/>
      <c r="C357" s="35" t="s">
        <v>352</v>
      </c>
      <c r="D357" s="169"/>
      <c r="E357" s="160"/>
    </row>
    <row r="358" spans="1:5" x14ac:dyDescent="0.25">
      <c r="A358" s="156"/>
      <c r="B358" s="158"/>
      <c r="C358" s="35" t="s">
        <v>2855</v>
      </c>
      <c r="D358" s="169"/>
      <c r="E358" s="160"/>
    </row>
    <row r="359" spans="1:5" x14ac:dyDescent="0.25">
      <c r="A359" s="156"/>
      <c r="B359" s="158"/>
      <c r="C359" s="35" t="s">
        <v>335</v>
      </c>
      <c r="D359" s="169"/>
      <c r="E359" s="160"/>
    </row>
    <row r="360" spans="1:5" x14ac:dyDescent="0.25">
      <c r="A360" s="156">
        <v>31</v>
      </c>
      <c r="B360" s="158" t="s">
        <v>2856</v>
      </c>
      <c r="C360" s="35" t="s">
        <v>375</v>
      </c>
      <c r="D360" s="169"/>
      <c r="E360" s="160" t="s">
        <v>2765</v>
      </c>
    </row>
    <row r="361" spans="1:5" x14ac:dyDescent="0.25">
      <c r="A361" s="156"/>
      <c r="B361" s="158"/>
      <c r="C361" s="35" t="s">
        <v>2850</v>
      </c>
      <c r="D361" s="169"/>
      <c r="E361" s="160"/>
    </row>
    <row r="362" spans="1:5" x14ac:dyDescent="0.25">
      <c r="A362" s="156"/>
      <c r="B362" s="158"/>
      <c r="C362" s="35" t="s">
        <v>377</v>
      </c>
      <c r="D362" s="169"/>
      <c r="E362" s="160"/>
    </row>
    <row r="363" spans="1:5" x14ac:dyDescent="0.25">
      <c r="A363" s="156"/>
      <c r="B363" s="158"/>
      <c r="C363" s="35" t="s">
        <v>378</v>
      </c>
      <c r="D363" s="169"/>
      <c r="E363" s="160"/>
    </row>
    <row r="364" spans="1:5" x14ac:dyDescent="0.25">
      <c r="A364" s="156"/>
      <c r="B364" s="158"/>
      <c r="C364" s="35" t="s">
        <v>379</v>
      </c>
      <c r="D364" s="169"/>
      <c r="E364" s="160"/>
    </row>
    <row r="365" spans="1:5" x14ac:dyDescent="0.25">
      <c r="A365" s="156"/>
      <c r="B365" s="158"/>
      <c r="C365" s="35" t="s">
        <v>380</v>
      </c>
      <c r="D365" s="169"/>
      <c r="E365" s="160"/>
    </row>
    <row r="366" spans="1:5" x14ac:dyDescent="0.25">
      <c r="A366" s="156"/>
      <c r="B366" s="158"/>
      <c r="C366" s="35" t="s">
        <v>381</v>
      </c>
      <c r="D366" s="169"/>
      <c r="E366" s="160"/>
    </row>
    <row r="367" spans="1:5" x14ac:dyDescent="0.25">
      <c r="A367" s="156"/>
      <c r="B367" s="158"/>
      <c r="C367" s="35" t="s">
        <v>2769</v>
      </c>
      <c r="D367" s="169"/>
      <c r="E367" s="160"/>
    </row>
    <row r="368" spans="1:5" x14ac:dyDescent="0.25">
      <c r="A368" s="156"/>
      <c r="B368" s="158"/>
      <c r="C368" s="35" t="s">
        <v>383</v>
      </c>
      <c r="D368" s="169"/>
      <c r="E368" s="160"/>
    </row>
    <row r="369" spans="1:5" x14ac:dyDescent="0.25">
      <c r="A369" s="156"/>
      <c r="B369" s="158"/>
      <c r="C369" s="35" t="s">
        <v>2851</v>
      </c>
      <c r="D369" s="169"/>
      <c r="E369" s="160"/>
    </row>
    <row r="370" spans="1:5" x14ac:dyDescent="0.25">
      <c r="A370" s="156"/>
      <c r="B370" s="158"/>
      <c r="C370" s="35" t="s">
        <v>2852</v>
      </c>
      <c r="D370" s="169"/>
      <c r="E370" s="160"/>
    </row>
    <row r="371" spans="1:5" x14ac:dyDescent="0.25">
      <c r="A371" s="156"/>
      <c r="B371" s="158"/>
      <c r="C371" s="35" t="s">
        <v>2853</v>
      </c>
      <c r="D371" s="169"/>
      <c r="E371" s="160"/>
    </row>
    <row r="372" spans="1:5" x14ac:dyDescent="0.25">
      <c r="A372" s="156"/>
      <c r="B372" s="158"/>
      <c r="C372" s="35" t="s">
        <v>349</v>
      </c>
      <c r="D372" s="169"/>
      <c r="E372" s="160"/>
    </row>
    <row r="373" spans="1:5" x14ac:dyDescent="0.25">
      <c r="A373" s="156"/>
      <c r="B373" s="158"/>
      <c r="C373" s="35" t="s">
        <v>2842</v>
      </c>
      <c r="D373" s="169"/>
      <c r="E373" s="160"/>
    </row>
    <row r="374" spans="1:5" x14ac:dyDescent="0.25">
      <c r="A374" s="156"/>
      <c r="B374" s="158"/>
      <c r="C374" s="35" t="s">
        <v>351</v>
      </c>
      <c r="D374" s="169"/>
      <c r="E374" s="160"/>
    </row>
    <row r="375" spans="1:5" x14ac:dyDescent="0.25">
      <c r="A375" s="156"/>
      <c r="B375" s="158"/>
      <c r="C375" s="35" t="s">
        <v>352</v>
      </c>
      <c r="D375" s="169"/>
      <c r="E375" s="160"/>
    </row>
    <row r="376" spans="1:5" x14ac:dyDescent="0.25">
      <c r="A376" s="156"/>
      <c r="B376" s="158"/>
      <c r="C376" s="35" t="s">
        <v>335</v>
      </c>
      <c r="D376" s="169"/>
      <c r="E376" s="160"/>
    </row>
    <row r="377" spans="1:5" x14ac:dyDescent="0.25">
      <c r="A377" s="156"/>
      <c r="B377" s="158"/>
      <c r="C377" s="35" t="s">
        <v>2854</v>
      </c>
      <c r="D377" s="169"/>
      <c r="E377" s="160"/>
    </row>
    <row r="378" spans="1:5" x14ac:dyDescent="0.25">
      <c r="A378" s="156"/>
      <c r="B378" s="158"/>
      <c r="C378" s="35" t="s">
        <v>349</v>
      </c>
      <c r="D378" s="169"/>
      <c r="E378" s="160"/>
    </row>
    <row r="379" spans="1:5" x14ac:dyDescent="0.25">
      <c r="A379" s="156"/>
      <c r="B379" s="158"/>
      <c r="C379" s="35" t="s">
        <v>2842</v>
      </c>
      <c r="D379" s="169"/>
      <c r="E379" s="160"/>
    </row>
    <row r="380" spans="1:5" x14ac:dyDescent="0.25">
      <c r="A380" s="156"/>
      <c r="B380" s="158"/>
      <c r="C380" s="35" t="s">
        <v>351</v>
      </c>
      <c r="D380" s="169"/>
      <c r="E380" s="160"/>
    </row>
    <row r="381" spans="1:5" x14ac:dyDescent="0.25">
      <c r="A381" s="156"/>
      <c r="B381" s="158"/>
      <c r="C381" s="35" t="s">
        <v>352</v>
      </c>
      <c r="D381" s="169"/>
      <c r="E381" s="160"/>
    </row>
    <row r="382" spans="1:5" x14ac:dyDescent="0.25">
      <c r="A382" s="156"/>
      <c r="B382" s="158"/>
      <c r="C382" s="35" t="s">
        <v>2855</v>
      </c>
      <c r="D382" s="169"/>
      <c r="E382" s="160"/>
    </row>
    <row r="383" spans="1:5" x14ac:dyDescent="0.25">
      <c r="A383" s="156"/>
      <c r="B383" s="158"/>
      <c r="C383" s="35" t="s">
        <v>335</v>
      </c>
      <c r="D383" s="169"/>
      <c r="E383" s="160"/>
    </row>
    <row r="384" spans="1:5" x14ac:dyDescent="0.25">
      <c r="A384" s="156">
        <v>32</v>
      </c>
      <c r="B384" s="158" t="s">
        <v>2857</v>
      </c>
      <c r="C384" s="35" t="s">
        <v>375</v>
      </c>
      <c r="D384" s="169"/>
      <c r="E384" s="160" t="s">
        <v>2765</v>
      </c>
    </row>
    <row r="385" spans="1:5" x14ac:dyDescent="0.25">
      <c r="A385" s="156"/>
      <c r="B385" s="158"/>
      <c r="C385" s="35" t="s">
        <v>2850</v>
      </c>
      <c r="D385" s="169"/>
      <c r="E385" s="160"/>
    </row>
    <row r="386" spans="1:5" x14ac:dyDescent="0.25">
      <c r="A386" s="156"/>
      <c r="B386" s="158"/>
      <c r="C386" s="35" t="s">
        <v>377</v>
      </c>
      <c r="D386" s="169"/>
      <c r="E386" s="160"/>
    </row>
    <row r="387" spans="1:5" x14ac:dyDescent="0.25">
      <c r="A387" s="156"/>
      <c r="B387" s="158"/>
      <c r="C387" s="35" t="s">
        <v>378</v>
      </c>
      <c r="D387" s="169"/>
      <c r="E387" s="160"/>
    </row>
    <row r="388" spans="1:5" x14ac:dyDescent="0.25">
      <c r="A388" s="156"/>
      <c r="B388" s="158"/>
      <c r="C388" s="35" t="s">
        <v>379</v>
      </c>
      <c r="D388" s="169"/>
      <c r="E388" s="160"/>
    </row>
    <row r="389" spans="1:5" x14ac:dyDescent="0.25">
      <c r="A389" s="156"/>
      <c r="B389" s="158"/>
      <c r="C389" s="35" t="s">
        <v>380</v>
      </c>
      <c r="D389" s="169"/>
      <c r="E389" s="160"/>
    </row>
    <row r="390" spans="1:5" x14ac:dyDescent="0.25">
      <c r="A390" s="156"/>
      <c r="B390" s="158"/>
      <c r="C390" s="35" t="s">
        <v>381</v>
      </c>
      <c r="D390" s="169"/>
      <c r="E390" s="160"/>
    </row>
    <row r="391" spans="1:5" x14ac:dyDescent="0.25">
      <c r="A391" s="156"/>
      <c r="B391" s="158"/>
      <c r="C391" s="35" t="s">
        <v>2769</v>
      </c>
      <c r="D391" s="169"/>
      <c r="E391" s="160"/>
    </row>
    <row r="392" spans="1:5" x14ac:dyDescent="0.25">
      <c r="A392" s="156"/>
      <c r="B392" s="158"/>
      <c r="C392" s="35" t="s">
        <v>383</v>
      </c>
      <c r="D392" s="169"/>
      <c r="E392" s="160"/>
    </row>
    <row r="393" spans="1:5" x14ac:dyDescent="0.25">
      <c r="A393" s="156"/>
      <c r="B393" s="158"/>
      <c r="C393" s="35" t="s">
        <v>2851</v>
      </c>
      <c r="D393" s="169"/>
      <c r="E393" s="160"/>
    </row>
    <row r="394" spans="1:5" x14ac:dyDescent="0.25">
      <c r="A394" s="156"/>
      <c r="B394" s="158"/>
      <c r="C394" s="35" t="s">
        <v>2852</v>
      </c>
      <c r="D394" s="169"/>
      <c r="E394" s="160"/>
    </row>
    <row r="395" spans="1:5" x14ac:dyDescent="0.25">
      <c r="A395" s="156"/>
      <c r="B395" s="158"/>
      <c r="C395" s="35" t="s">
        <v>2853</v>
      </c>
      <c r="D395" s="169"/>
      <c r="E395" s="160"/>
    </row>
    <row r="396" spans="1:5" x14ac:dyDescent="0.25">
      <c r="A396" s="156"/>
      <c r="B396" s="158"/>
      <c r="C396" s="35" t="s">
        <v>349</v>
      </c>
      <c r="D396" s="169"/>
      <c r="E396" s="160"/>
    </row>
    <row r="397" spans="1:5" x14ac:dyDescent="0.25">
      <c r="A397" s="156"/>
      <c r="B397" s="158"/>
      <c r="C397" s="35" t="s">
        <v>2842</v>
      </c>
      <c r="D397" s="169"/>
      <c r="E397" s="160"/>
    </row>
    <row r="398" spans="1:5" x14ac:dyDescent="0.25">
      <c r="A398" s="156"/>
      <c r="B398" s="158"/>
      <c r="C398" s="35" t="s">
        <v>351</v>
      </c>
      <c r="D398" s="169"/>
      <c r="E398" s="160"/>
    </row>
    <row r="399" spans="1:5" x14ac:dyDescent="0.25">
      <c r="A399" s="156"/>
      <c r="B399" s="158"/>
      <c r="C399" s="35" t="s">
        <v>352</v>
      </c>
      <c r="D399" s="169"/>
      <c r="E399" s="160"/>
    </row>
    <row r="400" spans="1:5" x14ac:dyDescent="0.25">
      <c r="A400" s="156"/>
      <c r="B400" s="158"/>
      <c r="C400" s="35" t="s">
        <v>335</v>
      </c>
      <c r="D400" s="169"/>
      <c r="E400" s="160"/>
    </row>
    <row r="401" spans="1:5" x14ac:dyDescent="0.25">
      <c r="A401" s="156"/>
      <c r="B401" s="158"/>
      <c r="C401" s="35" t="s">
        <v>2854</v>
      </c>
      <c r="D401" s="169"/>
      <c r="E401" s="160"/>
    </row>
    <row r="402" spans="1:5" x14ac:dyDescent="0.25">
      <c r="A402" s="156"/>
      <c r="B402" s="158"/>
      <c r="C402" s="35" t="s">
        <v>349</v>
      </c>
      <c r="D402" s="169"/>
      <c r="E402" s="160"/>
    </row>
    <row r="403" spans="1:5" x14ac:dyDescent="0.25">
      <c r="A403" s="156"/>
      <c r="B403" s="158"/>
      <c r="C403" s="35" t="s">
        <v>2842</v>
      </c>
      <c r="D403" s="169"/>
      <c r="E403" s="160"/>
    </row>
    <row r="404" spans="1:5" x14ac:dyDescent="0.25">
      <c r="A404" s="156"/>
      <c r="B404" s="158"/>
      <c r="C404" s="35" t="s">
        <v>351</v>
      </c>
      <c r="D404" s="169"/>
      <c r="E404" s="160"/>
    </row>
    <row r="405" spans="1:5" x14ac:dyDescent="0.25">
      <c r="A405" s="156"/>
      <c r="B405" s="158"/>
      <c r="C405" s="35" t="s">
        <v>352</v>
      </c>
      <c r="D405" s="169"/>
      <c r="E405" s="160"/>
    </row>
    <row r="406" spans="1:5" x14ac:dyDescent="0.25">
      <c r="A406" s="156"/>
      <c r="B406" s="158"/>
      <c r="C406" s="35" t="s">
        <v>2855</v>
      </c>
      <c r="D406" s="169"/>
      <c r="E406" s="160"/>
    </row>
    <row r="407" spans="1:5" x14ac:dyDescent="0.25">
      <c r="A407" s="156"/>
      <c r="B407" s="158"/>
      <c r="C407" s="35" t="s">
        <v>335</v>
      </c>
      <c r="D407" s="169"/>
      <c r="E407" s="160"/>
    </row>
    <row r="408" spans="1:5" x14ac:dyDescent="0.25">
      <c r="A408" s="156">
        <v>33</v>
      </c>
      <c r="B408" s="158" t="s">
        <v>2858</v>
      </c>
      <c r="C408" s="35" t="s">
        <v>2859</v>
      </c>
      <c r="D408" s="169"/>
      <c r="E408" s="160" t="s">
        <v>2765</v>
      </c>
    </row>
    <row r="409" spans="1:5" x14ac:dyDescent="0.25">
      <c r="A409" s="156"/>
      <c r="B409" s="158"/>
      <c r="C409" s="35" t="s">
        <v>2860</v>
      </c>
      <c r="D409" s="169"/>
      <c r="E409" s="160"/>
    </row>
    <row r="410" spans="1:5" x14ac:dyDescent="0.25">
      <c r="A410" s="156"/>
      <c r="B410" s="158"/>
      <c r="C410" s="35" t="s">
        <v>2861</v>
      </c>
      <c r="D410" s="169"/>
      <c r="E410" s="160"/>
    </row>
    <row r="411" spans="1:5" x14ac:dyDescent="0.25">
      <c r="A411" s="156"/>
      <c r="B411" s="158"/>
      <c r="C411" s="35" t="s">
        <v>421</v>
      </c>
      <c r="D411" s="169"/>
      <c r="E411" s="160"/>
    </row>
    <row r="412" spans="1:5" x14ac:dyDescent="0.25">
      <c r="A412" s="156"/>
      <c r="B412" s="158"/>
      <c r="C412" s="35" t="s">
        <v>422</v>
      </c>
      <c r="D412" s="169"/>
      <c r="E412" s="160"/>
    </row>
    <row r="413" spans="1:5" x14ac:dyDescent="0.25">
      <c r="A413" s="156"/>
      <c r="B413" s="158"/>
      <c r="C413" s="35" t="s">
        <v>2862</v>
      </c>
      <c r="D413" s="169"/>
      <c r="E413" s="160"/>
    </row>
    <row r="414" spans="1:5" x14ac:dyDescent="0.25">
      <c r="A414" s="156"/>
      <c r="B414" s="158"/>
      <c r="C414" s="35" t="s">
        <v>2863</v>
      </c>
      <c r="D414" s="169"/>
      <c r="E414" s="160"/>
    </row>
    <row r="415" spans="1:5" x14ac:dyDescent="0.25">
      <c r="A415" s="156"/>
      <c r="B415" s="158"/>
      <c r="C415" s="35" t="s">
        <v>2864</v>
      </c>
      <c r="D415" s="169"/>
      <c r="E415" s="160"/>
    </row>
    <row r="416" spans="1:5" x14ac:dyDescent="0.25">
      <c r="A416" s="156"/>
      <c r="B416" s="158"/>
      <c r="C416" s="35" t="s">
        <v>426</v>
      </c>
      <c r="D416" s="169"/>
      <c r="E416" s="160"/>
    </row>
    <row r="417" spans="1:5" x14ac:dyDescent="0.25">
      <c r="A417" s="156"/>
      <c r="B417" s="158"/>
      <c r="C417" s="35" t="s">
        <v>2865</v>
      </c>
      <c r="D417" s="169"/>
      <c r="E417" s="160"/>
    </row>
    <row r="418" spans="1:5" x14ac:dyDescent="0.25">
      <c r="A418" s="156">
        <v>34</v>
      </c>
      <c r="B418" s="158" t="s">
        <v>2866</v>
      </c>
      <c r="C418" s="35" t="s">
        <v>2859</v>
      </c>
      <c r="D418" s="169"/>
      <c r="E418" s="160" t="s">
        <v>2765</v>
      </c>
    </row>
    <row r="419" spans="1:5" x14ac:dyDescent="0.25">
      <c r="A419" s="156"/>
      <c r="B419" s="158"/>
      <c r="C419" s="35" t="s">
        <v>2860</v>
      </c>
      <c r="D419" s="169"/>
      <c r="E419" s="160"/>
    </row>
    <row r="420" spans="1:5" x14ac:dyDescent="0.25">
      <c r="A420" s="156"/>
      <c r="B420" s="158"/>
      <c r="C420" s="35" t="s">
        <v>2861</v>
      </c>
      <c r="D420" s="169"/>
      <c r="E420" s="160"/>
    </row>
    <row r="421" spans="1:5" x14ac:dyDescent="0.25">
      <c r="A421" s="156"/>
      <c r="B421" s="158"/>
      <c r="C421" s="35" t="s">
        <v>421</v>
      </c>
      <c r="D421" s="169"/>
      <c r="E421" s="160"/>
    </row>
    <row r="422" spans="1:5" x14ac:dyDescent="0.25">
      <c r="A422" s="156"/>
      <c r="B422" s="158"/>
      <c r="C422" s="35" t="s">
        <v>422</v>
      </c>
      <c r="D422" s="169"/>
      <c r="E422" s="160"/>
    </row>
    <row r="423" spans="1:5" x14ac:dyDescent="0.25">
      <c r="A423" s="156"/>
      <c r="B423" s="158"/>
      <c r="C423" s="35" t="s">
        <v>2862</v>
      </c>
      <c r="D423" s="169"/>
      <c r="E423" s="160"/>
    </row>
    <row r="424" spans="1:5" x14ac:dyDescent="0.25">
      <c r="A424" s="156"/>
      <c r="B424" s="158"/>
      <c r="C424" s="35" t="s">
        <v>2863</v>
      </c>
      <c r="D424" s="169"/>
      <c r="E424" s="160"/>
    </row>
    <row r="425" spans="1:5" x14ac:dyDescent="0.25">
      <c r="A425" s="156"/>
      <c r="B425" s="158"/>
      <c r="C425" s="35" t="s">
        <v>2864</v>
      </c>
      <c r="D425" s="169"/>
      <c r="E425" s="160"/>
    </row>
    <row r="426" spans="1:5" x14ac:dyDescent="0.25">
      <c r="A426" s="156"/>
      <c r="B426" s="158"/>
      <c r="C426" s="35" t="s">
        <v>426</v>
      </c>
      <c r="D426" s="169"/>
      <c r="E426" s="160"/>
    </row>
    <row r="427" spans="1:5" x14ac:dyDescent="0.25">
      <c r="A427" s="156"/>
      <c r="B427" s="158"/>
      <c r="C427" s="35" t="s">
        <v>2865</v>
      </c>
      <c r="D427" s="169"/>
      <c r="E427" s="160"/>
    </row>
    <row r="428" spans="1:5" x14ac:dyDescent="0.25">
      <c r="A428" s="156">
        <v>35</v>
      </c>
      <c r="B428" s="158" t="s">
        <v>2867</v>
      </c>
      <c r="C428" s="35" t="s">
        <v>2859</v>
      </c>
      <c r="D428" s="169"/>
      <c r="E428" s="160" t="s">
        <v>2765</v>
      </c>
    </row>
    <row r="429" spans="1:5" x14ac:dyDescent="0.25">
      <c r="A429" s="156"/>
      <c r="B429" s="158"/>
      <c r="C429" s="35" t="s">
        <v>2860</v>
      </c>
      <c r="D429" s="169"/>
      <c r="E429" s="160"/>
    </row>
    <row r="430" spans="1:5" x14ac:dyDescent="0.25">
      <c r="A430" s="156"/>
      <c r="B430" s="158"/>
      <c r="C430" s="35" t="s">
        <v>2861</v>
      </c>
      <c r="D430" s="169"/>
      <c r="E430" s="160"/>
    </row>
    <row r="431" spans="1:5" x14ac:dyDescent="0.25">
      <c r="A431" s="156"/>
      <c r="B431" s="158"/>
      <c r="C431" s="35" t="s">
        <v>421</v>
      </c>
      <c r="D431" s="169"/>
      <c r="E431" s="160"/>
    </row>
    <row r="432" spans="1:5" x14ac:dyDescent="0.25">
      <c r="A432" s="156"/>
      <c r="B432" s="158"/>
      <c r="C432" s="35" t="s">
        <v>422</v>
      </c>
      <c r="D432" s="169"/>
      <c r="E432" s="160"/>
    </row>
    <row r="433" spans="1:5" x14ac:dyDescent="0.25">
      <c r="A433" s="156"/>
      <c r="B433" s="158"/>
      <c r="C433" s="35" t="s">
        <v>2862</v>
      </c>
      <c r="D433" s="169"/>
      <c r="E433" s="160"/>
    </row>
    <row r="434" spans="1:5" x14ac:dyDescent="0.25">
      <c r="A434" s="156"/>
      <c r="B434" s="158"/>
      <c r="C434" s="35" t="s">
        <v>2863</v>
      </c>
      <c r="D434" s="169"/>
      <c r="E434" s="160"/>
    </row>
    <row r="435" spans="1:5" x14ac:dyDescent="0.25">
      <c r="A435" s="156"/>
      <c r="B435" s="158"/>
      <c r="C435" s="35" t="s">
        <v>2864</v>
      </c>
      <c r="D435" s="169"/>
      <c r="E435" s="160"/>
    </row>
    <row r="436" spans="1:5" x14ac:dyDescent="0.25">
      <c r="A436" s="156"/>
      <c r="B436" s="158"/>
      <c r="C436" s="35" t="s">
        <v>426</v>
      </c>
      <c r="D436" s="169"/>
      <c r="E436" s="160"/>
    </row>
    <row r="437" spans="1:5" x14ac:dyDescent="0.25">
      <c r="A437" s="156"/>
      <c r="B437" s="158"/>
      <c r="C437" s="35" t="s">
        <v>2865</v>
      </c>
      <c r="D437" s="169"/>
      <c r="E437" s="160"/>
    </row>
    <row r="438" spans="1:5" x14ac:dyDescent="0.25">
      <c r="A438" s="156">
        <v>36</v>
      </c>
      <c r="B438" s="158" t="s">
        <v>2868</v>
      </c>
      <c r="C438" s="35" t="s">
        <v>2859</v>
      </c>
      <c r="D438" s="169"/>
      <c r="E438" s="160" t="s">
        <v>2765</v>
      </c>
    </row>
    <row r="439" spans="1:5" x14ac:dyDescent="0.25">
      <c r="A439" s="156"/>
      <c r="B439" s="158"/>
      <c r="C439" s="35" t="s">
        <v>2860</v>
      </c>
      <c r="D439" s="169"/>
      <c r="E439" s="160"/>
    </row>
    <row r="440" spans="1:5" x14ac:dyDescent="0.25">
      <c r="A440" s="156"/>
      <c r="B440" s="158"/>
      <c r="C440" s="35" t="s">
        <v>2861</v>
      </c>
      <c r="D440" s="169"/>
      <c r="E440" s="160"/>
    </row>
    <row r="441" spans="1:5" x14ac:dyDescent="0.25">
      <c r="A441" s="156"/>
      <c r="B441" s="158"/>
      <c r="C441" s="35" t="s">
        <v>421</v>
      </c>
      <c r="D441" s="169"/>
      <c r="E441" s="160"/>
    </row>
    <row r="442" spans="1:5" x14ac:dyDescent="0.25">
      <c r="A442" s="156"/>
      <c r="B442" s="158"/>
      <c r="C442" s="35" t="s">
        <v>422</v>
      </c>
      <c r="D442" s="169"/>
      <c r="E442" s="160"/>
    </row>
    <row r="443" spans="1:5" x14ac:dyDescent="0.25">
      <c r="A443" s="156"/>
      <c r="B443" s="158"/>
      <c r="C443" s="35" t="s">
        <v>2862</v>
      </c>
      <c r="D443" s="169"/>
      <c r="E443" s="160"/>
    </row>
    <row r="444" spans="1:5" x14ac:dyDescent="0.25">
      <c r="A444" s="156"/>
      <c r="B444" s="158"/>
      <c r="C444" s="35" t="s">
        <v>2863</v>
      </c>
      <c r="D444" s="169"/>
      <c r="E444" s="160"/>
    </row>
    <row r="445" spans="1:5" x14ac:dyDescent="0.25">
      <c r="A445" s="156"/>
      <c r="B445" s="158"/>
      <c r="C445" s="35" t="s">
        <v>2864</v>
      </c>
      <c r="D445" s="169"/>
      <c r="E445" s="160"/>
    </row>
    <row r="446" spans="1:5" x14ac:dyDescent="0.25">
      <c r="A446" s="156"/>
      <c r="B446" s="158"/>
      <c r="C446" s="35" t="s">
        <v>426</v>
      </c>
      <c r="D446" s="169"/>
      <c r="E446" s="160"/>
    </row>
    <row r="447" spans="1:5" x14ac:dyDescent="0.25">
      <c r="A447" s="156"/>
      <c r="B447" s="158"/>
      <c r="C447" s="35" t="s">
        <v>2865</v>
      </c>
      <c r="D447" s="169"/>
      <c r="E447" s="160"/>
    </row>
    <row r="448" spans="1:5" x14ac:dyDescent="0.25">
      <c r="A448" s="156">
        <v>37</v>
      </c>
      <c r="B448" s="158" t="s">
        <v>2869</v>
      </c>
      <c r="C448" s="35" t="s">
        <v>2859</v>
      </c>
      <c r="D448" s="169"/>
      <c r="E448" s="160" t="s">
        <v>2765</v>
      </c>
    </row>
    <row r="449" spans="1:5" x14ac:dyDescent="0.25">
      <c r="A449" s="156"/>
      <c r="B449" s="158"/>
      <c r="C449" s="35" t="s">
        <v>2860</v>
      </c>
      <c r="D449" s="169"/>
      <c r="E449" s="160"/>
    </row>
    <row r="450" spans="1:5" x14ac:dyDescent="0.25">
      <c r="A450" s="156"/>
      <c r="B450" s="158"/>
      <c r="C450" s="35" t="s">
        <v>2861</v>
      </c>
      <c r="D450" s="169"/>
      <c r="E450" s="160"/>
    </row>
    <row r="451" spans="1:5" x14ac:dyDescent="0.25">
      <c r="A451" s="156"/>
      <c r="B451" s="158"/>
      <c r="C451" s="35" t="s">
        <v>421</v>
      </c>
      <c r="D451" s="169"/>
      <c r="E451" s="160"/>
    </row>
    <row r="452" spans="1:5" x14ac:dyDescent="0.25">
      <c r="A452" s="156"/>
      <c r="B452" s="158"/>
      <c r="C452" s="35" t="s">
        <v>422</v>
      </c>
      <c r="D452" s="169"/>
      <c r="E452" s="160"/>
    </row>
    <row r="453" spans="1:5" x14ac:dyDescent="0.25">
      <c r="A453" s="156"/>
      <c r="B453" s="158"/>
      <c r="C453" s="35" t="s">
        <v>2862</v>
      </c>
      <c r="D453" s="169"/>
      <c r="E453" s="160"/>
    </row>
    <row r="454" spans="1:5" x14ac:dyDescent="0.25">
      <c r="A454" s="156"/>
      <c r="B454" s="158"/>
      <c r="C454" s="35" t="s">
        <v>2863</v>
      </c>
      <c r="D454" s="169"/>
      <c r="E454" s="160"/>
    </row>
    <row r="455" spans="1:5" x14ac:dyDescent="0.25">
      <c r="A455" s="156"/>
      <c r="B455" s="158"/>
      <c r="C455" s="35" t="s">
        <v>2864</v>
      </c>
      <c r="D455" s="169"/>
      <c r="E455" s="160"/>
    </row>
    <row r="456" spans="1:5" x14ac:dyDescent="0.25">
      <c r="A456" s="156"/>
      <c r="B456" s="158"/>
      <c r="C456" s="35" t="s">
        <v>426</v>
      </c>
      <c r="D456" s="169"/>
      <c r="E456" s="160"/>
    </row>
    <row r="457" spans="1:5" x14ac:dyDescent="0.25">
      <c r="A457" s="156"/>
      <c r="B457" s="158"/>
      <c r="C457" s="35" t="s">
        <v>2865</v>
      </c>
      <c r="D457" s="169"/>
      <c r="E457" s="160"/>
    </row>
    <row r="458" spans="1:5" x14ac:dyDescent="0.25">
      <c r="A458" s="156">
        <v>38</v>
      </c>
      <c r="B458" s="158" t="s">
        <v>2870</v>
      </c>
      <c r="C458" s="35" t="s">
        <v>2859</v>
      </c>
      <c r="D458" s="169"/>
      <c r="E458" s="160" t="s">
        <v>2765</v>
      </c>
    </row>
    <row r="459" spans="1:5" x14ac:dyDescent="0.25">
      <c r="A459" s="156"/>
      <c r="B459" s="158"/>
      <c r="C459" s="35" t="s">
        <v>2860</v>
      </c>
      <c r="D459" s="169"/>
      <c r="E459" s="160"/>
    </row>
    <row r="460" spans="1:5" x14ac:dyDescent="0.25">
      <c r="A460" s="156"/>
      <c r="B460" s="158"/>
      <c r="C460" s="35" t="s">
        <v>2861</v>
      </c>
      <c r="D460" s="169"/>
      <c r="E460" s="160"/>
    </row>
    <row r="461" spans="1:5" x14ac:dyDescent="0.25">
      <c r="A461" s="156"/>
      <c r="B461" s="158"/>
      <c r="C461" s="35" t="s">
        <v>421</v>
      </c>
      <c r="D461" s="169"/>
      <c r="E461" s="160"/>
    </row>
    <row r="462" spans="1:5" x14ac:dyDescent="0.25">
      <c r="A462" s="156"/>
      <c r="B462" s="158"/>
      <c r="C462" s="35" t="s">
        <v>422</v>
      </c>
      <c r="D462" s="169"/>
      <c r="E462" s="160"/>
    </row>
    <row r="463" spans="1:5" x14ac:dyDescent="0.25">
      <c r="A463" s="156"/>
      <c r="B463" s="158"/>
      <c r="C463" s="35" t="s">
        <v>2862</v>
      </c>
      <c r="D463" s="169"/>
      <c r="E463" s="160"/>
    </row>
    <row r="464" spans="1:5" x14ac:dyDescent="0.25">
      <c r="A464" s="156"/>
      <c r="B464" s="158"/>
      <c r="C464" s="35" t="s">
        <v>2863</v>
      </c>
      <c r="D464" s="169"/>
      <c r="E464" s="160"/>
    </row>
    <row r="465" spans="1:5" x14ac:dyDescent="0.25">
      <c r="A465" s="156"/>
      <c r="B465" s="158"/>
      <c r="C465" s="35" t="s">
        <v>2864</v>
      </c>
      <c r="D465" s="169"/>
      <c r="E465" s="160"/>
    </row>
    <row r="466" spans="1:5" x14ac:dyDescent="0.25">
      <c r="A466" s="156"/>
      <c r="B466" s="158"/>
      <c r="C466" s="35" t="s">
        <v>426</v>
      </c>
      <c r="D466" s="169"/>
      <c r="E466" s="160"/>
    </row>
    <row r="467" spans="1:5" x14ac:dyDescent="0.25">
      <c r="A467" s="156"/>
      <c r="B467" s="158"/>
      <c r="C467" s="35" t="s">
        <v>2865</v>
      </c>
      <c r="D467" s="169"/>
      <c r="E467" s="160"/>
    </row>
    <row r="468" spans="1:5" x14ac:dyDescent="0.25">
      <c r="A468" s="156">
        <v>39</v>
      </c>
      <c r="B468" s="158" t="s">
        <v>2871</v>
      </c>
      <c r="C468" s="35" t="s">
        <v>2872</v>
      </c>
      <c r="D468" s="169"/>
      <c r="E468" s="160" t="s">
        <v>2765</v>
      </c>
    </row>
    <row r="469" spans="1:5" x14ac:dyDescent="0.25">
      <c r="A469" s="156"/>
      <c r="B469" s="158"/>
      <c r="C469" s="35" t="s">
        <v>2873</v>
      </c>
      <c r="D469" s="169"/>
      <c r="E469" s="160"/>
    </row>
    <row r="470" spans="1:5" x14ac:dyDescent="0.25">
      <c r="A470" s="156"/>
      <c r="B470" s="158"/>
      <c r="C470" s="35" t="s">
        <v>2874</v>
      </c>
      <c r="D470" s="169"/>
      <c r="E470" s="160"/>
    </row>
    <row r="471" spans="1:5" x14ac:dyDescent="0.25">
      <c r="A471" s="156"/>
      <c r="B471" s="158"/>
      <c r="C471" s="35" t="s">
        <v>2875</v>
      </c>
      <c r="D471" s="169"/>
      <c r="E471" s="160"/>
    </row>
    <row r="472" spans="1:5" x14ac:dyDescent="0.25">
      <c r="A472" s="156"/>
      <c r="B472" s="158"/>
      <c r="C472" s="35" t="s">
        <v>2876</v>
      </c>
      <c r="D472" s="169"/>
      <c r="E472" s="160"/>
    </row>
    <row r="473" spans="1:5" x14ac:dyDescent="0.25">
      <c r="A473" s="156"/>
      <c r="B473" s="158"/>
      <c r="C473" s="35" t="s">
        <v>2877</v>
      </c>
      <c r="D473" s="169"/>
      <c r="E473" s="160"/>
    </row>
    <row r="474" spans="1:5" x14ac:dyDescent="0.25">
      <c r="A474" s="156"/>
      <c r="B474" s="158"/>
      <c r="C474" s="35" t="s">
        <v>546</v>
      </c>
      <c r="D474" s="169"/>
      <c r="E474" s="160"/>
    </row>
    <row r="475" spans="1:5" x14ac:dyDescent="0.25">
      <c r="A475" s="156"/>
      <c r="B475" s="158"/>
      <c r="C475" s="35" t="s">
        <v>2878</v>
      </c>
      <c r="D475" s="169"/>
      <c r="E475" s="160"/>
    </row>
    <row r="476" spans="1:5" x14ac:dyDescent="0.25">
      <c r="A476" s="156">
        <v>40</v>
      </c>
      <c r="B476" s="158" t="s">
        <v>2879</v>
      </c>
      <c r="C476" s="35" t="s">
        <v>2861</v>
      </c>
      <c r="D476" s="169"/>
      <c r="E476" s="160" t="s">
        <v>2765</v>
      </c>
    </row>
    <row r="477" spans="1:5" x14ac:dyDescent="0.25">
      <c r="A477" s="156"/>
      <c r="B477" s="158"/>
      <c r="C477" s="35" t="s">
        <v>2880</v>
      </c>
      <c r="D477" s="169"/>
      <c r="E477" s="160"/>
    </row>
    <row r="478" spans="1:5" x14ac:dyDescent="0.25">
      <c r="A478" s="156"/>
      <c r="B478" s="158"/>
      <c r="C478" s="35" t="s">
        <v>2881</v>
      </c>
      <c r="D478" s="169"/>
      <c r="E478" s="160"/>
    </row>
    <row r="479" spans="1:5" x14ac:dyDescent="0.25">
      <c r="A479" s="156"/>
      <c r="B479" s="158"/>
      <c r="C479" s="35" t="s">
        <v>2882</v>
      </c>
      <c r="D479" s="169"/>
      <c r="E479" s="160"/>
    </row>
    <row r="480" spans="1:5" x14ac:dyDescent="0.25">
      <c r="A480" s="156"/>
      <c r="B480" s="158"/>
      <c r="C480" s="35" t="s">
        <v>2883</v>
      </c>
      <c r="D480" s="169"/>
      <c r="E480" s="160"/>
    </row>
    <row r="481" spans="1:5" x14ac:dyDescent="0.25">
      <c r="A481" s="156">
        <v>41</v>
      </c>
      <c r="B481" s="158" t="s">
        <v>2884</v>
      </c>
      <c r="C481" s="35" t="s">
        <v>2861</v>
      </c>
      <c r="D481" s="169"/>
      <c r="E481" s="160" t="s">
        <v>2765</v>
      </c>
    </row>
    <row r="482" spans="1:5" x14ac:dyDescent="0.25">
      <c r="A482" s="156"/>
      <c r="B482" s="158"/>
      <c r="C482" s="35" t="s">
        <v>2880</v>
      </c>
      <c r="D482" s="169"/>
      <c r="E482" s="160"/>
    </row>
    <row r="483" spans="1:5" x14ac:dyDescent="0.25">
      <c r="A483" s="156"/>
      <c r="B483" s="158"/>
      <c r="C483" s="35" t="s">
        <v>2881</v>
      </c>
      <c r="D483" s="169"/>
      <c r="E483" s="160"/>
    </row>
    <row r="484" spans="1:5" x14ac:dyDescent="0.25">
      <c r="A484" s="156"/>
      <c r="B484" s="158"/>
      <c r="C484" s="35" t="s">
        <v>2882</v>
      </c>
      <c r="D484" s="169"/>
      <c r="E484" s="160"/>
    </row>
    <row r="485" spans="1:5" x14ac:dyDescent="0.25">
      <c r="A485" s="156"/>
      <c r="B485" s="158"/>
      <c r="C485" s="35" t="s">
        <v>2883</v>
      </c>
      <c r="D485" s="169"/>
      <c r="E485" s="160"/>
    </row>
    <row r="486" spans="1:5" x14ac:dyDescent="0.25">
      <c r="A486" s="156">
        <v>42</v>
      </c>
      <c r="B486" s="158" t="s">
        <v>2885</v>
      </c>
      <c r="C486" s="35" t="s">
        <v>2861</v>
      </c>
      <c r="D486" s="169"/>
      <c r="E486" s="160" t="s">
        <v>2765</v>
      </c>
    </row>
    <row r="487" spans="1:5" x14ac:dyDescent="0.25">
      <c r="A487" s="156"/>
      <c r="B487" s="158"/>
      <c r="C487" s="35" t="s">
        <v>2880</v>
      </c>
      <c r="D487" s="169"/>
      <c r="E487" s="160"/>
    </row>
    <row r="488" spans="1:5" x14ac:dyDescent="0.25">
      <c r="A488" s="156"/>
      <c r="B488" s="158"/>
      <c r="C488" s="35" t="s">
        <v>2881</v>
      </c>
      <c r="D488" s="169"/>
      <c r="E488" s="160"/>
    </row>
    <row r="489" spans="1:5" x14ac:dyDescent="0.25">
      <c r="A489" s="156"/>
      <c r="B489" s="158"/>
      <c r="C489" s="35" t="s">
        <v>2882</v>
      </c>
      <c r="D489" s="169"/>
      <c r="E489" s="160"/>
    </row>
    <row r="490" spans="1:5" x14ac:dyDescent="0.25">
      <c r="A490" s="156"/>
      <c r="B490" s="158"/>
      <c r="C490" s="35" t="s">
        <v>2883</v>
      </c>
      <c r="D490" s="169"/>
      <c r="E490" s="160"/>
    </row>
    <row r="491" spans="1:5" x14ac:dyDescent="0.25">
      <c r="A491" s="156">
        <v>43</v>
      </c>
      <c r="B491" s="158" t="s">
        <v>2886</v>
      </c>
      <c r="C491" s="35" t="s">
        <v>2861</v>
      </c>
      <c r="D491" s="169"/>
      <c r="E491" s="160" t="s">
        <v>2765</v>
      </c>
    </row>
    <row r="492" spans="1:5" x14ac:dyDescent="0.25">
      <c r="A492" s="156"/>
      <c r="B492" s="158"/>
      <c r="C492" s="35" t="s">
        <v>2880</v>
      </c>
      <c r="D492" s="169"/>
      <c r="E492" s="160"/>
    </row>
    <row r="493" spans="1:5" x14ac:dyDescent="0.25">
      <c r="A493" s="156"/>
      <c r="B493" s="158"/>
      <c r="C493" s="35" t="s">
        <v>2881</v>
      </c>
      <c r="D493" s="169"/>
      <c r="E493" s="160"/>
    </row>
    <row r="494" spans="1:5" x14ac:dyDescent="0.25">
      <c r="A494" s="156"/>
      <c r="B494" s="158"/>
      <c r="C494" s="35" t="s">
        <v>2882</v>
      </c>
      <c r="D494" s="169"/>
      <c r="E494" s="160"/>
    </row>
    <row r="495" spans="1:5" x14ac:dyDescent="0.25">
      <c r="A495" s="156"/>
      <c r="B495" s="158"/>
      <c r="C495" s="35" t="s">
        <v>2883</v>
      </c>
      <c r="D495" s="169"/>
      <c r="E495" s="160"/>
    </row>
    <row r="496" spans="1:5" x14ac:dyDescent="0.25">
      <c r="A496" s="156">
        <v>44</v>
      </c>
      <c r="B496" s="158" t="s">
        <v>2887</v>
      </c>
      <c r="C496" s="35" t="s">
        <v>2861</v>
      </c>
      <c r="D496" s="169"/>
      <c r="E496" s="160" t="s">
        <v>2765</v>
      </c>
    </row>
    <row r="497" spans="1:5" x14ac:dyDescent="0.25">
      <c r="A497" s="156"/>
      <c r="B497" s="158"/>
      <c r="C497" s="35" t="s">
        <v>2880</v>
      </c>
      <c r="D497" s="169"/>
      <c r="E497" s="160"/>
    </row>
    <row r="498" spans="1:5" x14ac:dyDescent="0.25">
      <c r="A498" s="156"/>
      <c r="B498" s="158"/>
      <c r="C498" s="35" t="s">
        <v>2881</v>
      </c>
      <c r="D498" s="169"/>
      <c r="E498" s="160"/>
    </row>
    <row r="499" spans="1:5" x14ac:dyDescent="0.25">
      <c r="A499" s="156"/>
      <c r="B499" s="158"/>
      <c r="C499" s="35" t="s">
        <v>2882</v>
      </c>
      <c r="D499" s="169"/>
      <c r="E499" s="160"/>
    </row>
    <row r="500" spans="1:5" x14ac:dyDescent="0.25">
      <c r="A500" s="156"/>
      <c r="B500" s="158"/>
      <c r="C500" s="35" t="s">
        <v>2883</v>
      </c>
      <c r="D500" s="169"/>
      <c r="E500" s="160"/>
    </row>
    <row r="501" spans="1:5" x14ac:dyDescent="0.25">
      <c r="A501" s="156">
        <v>45</v>
      </c>
      <c r="B501" s="158" t="s">
        <v>2888</v>
      </c>
      <c r="C501" s="35" t="s">
        <v>2861</v>
      </c>
      <c r="D501" s="169"/>
      <c r="E501" s="160" t="s">
        <v>2765</v>
      </c>
    </row>
    <row r="502" spans="1:5" x14ac:dyDescent="0.25">
      <c r="A502" s="156"/>
      <c r="B502" s="158"/>
      <c r="C502" s="35" t="s">
        <v>2880</v>
      </c>
      <c r="D502" s="169"/>
      <c r="E502" s="160"/>
    </row>
    <row r="503" spans="1:5" x14ac:dyDescent="0.25">
      <c r="A503" s="156"/>
      <c r="B503" s="158"/>
      <c r="C503" s="35" t="s">
        <v>2881</v>
      </c>
      <c r="D503" s="169"/>
      <c r="E503" s="160"/>
    </row>
    <row r="504" spans="1:5" x14ac:dyDescent="0.25">
      <c r="A504" s="156"/>
      <c r="B504" s="158"/>
      <c r="C504" s="35" t="s">
        <v>2882</v>
      </c>
      <c r="D504" s="169"/>
      <c r="E504" s="160"/>
    </row>
    <row r="505" spans="1:5" x14ac:dyDescent="0.25">
      <c r="A505" s="156"/>
      <c r="B505" s="158"/>
      <c r="C505" s="35" t="s">
        <v>2883</v>
      </c>
      <c r="D505" s="169"/>
      <c r="E505" s="160"/>
    </row>
    <row r="506" spans="1:5" x14ac:dyDescent="0.25">
      <c r="A506" s="156">
        <v>46</v>
      </c>
      <c r="B506" s="158" t="s">
        <v>2889</v>
      </c>
      <c r="C506" s="35" t="s">
        <v>2861</v>
      </c>
      <c r="D506" s="169"/>
      <c r="E506" s="160" t="s">
        <v>2765</v>
      </c>
    </row>
    <row r="507" spans="1:5" x14ac:dyDescent="0.25">
      <c r="A507" s="156"/>
      <c r="B507" s="158"/>
      <c r="C507" s="35" t="s">
        <v>2880</v>
      </c>
      <c r="D507" s="169"/>
      <c r="E507" s="160"/>
    </row>
    <row r="508" spans="1:5" x14ac:dyDescent="0.25">
      <c r="A508" s="156"/>
      <c r="B508" s="158"/>
      <c r="C508" s="35" t="s">
        <v>2881</v>
      </c>
      <c r="D508" s="169"/>
      <c r="E508" s="160"/>
    </row>
    <row r="509" spans="1:5" x14ac:dyDescent="0.25">
      <c r="A509" s="156"/>
      <c r="B509" s="158"/>
      <c r="C509" s="35" t="s">
        <v>2882</v>
      </c>
      <c r="D509" s="169"/>
      <c r="E509" s="160"/>
    </row>
    <row r="510" spans="1:5" x14ac:dyDescent="0.25">
      <c r="A510" s="156"/>
      <c r="B510" s="158"/>
      <c r="C510" s="35" t="s">
        <v>2883</v>
      </c>
      <c r="D510" s="169"/>
      <c r="E510" s="160"/>
    </row>
    <row r="511" spans="1:5" x14ac:dyDescent="0.25">
      <c r="A511" s="156">
        <v>47</v>
      </c>
      <c r="B511" s="158" t="s">
        <v>2890</v>
      </c>
      <c r="C511" s="35" t="s">
        <v>2861</v>
      </c>
      <c r="D511" s="169"/>
      <c r="E511" s="160" t="s">
        <v>2765</v>
      </c>
    </row>
    <row r="512" spans="1:5" x14ac:dyDescent="0.25">
      <c r="A512" s="156"/>
      <c r="B512" s="158"/>
      <c r="C512" s="35" t="s">
        <v>2880</v>
      </c>
      <c r="D512" s="169"/>
      <c r="E512" s="160"/>
    </row>
    <row r="513" spans="1:5" x14ac:dyDescent="0.25">
      <c r="A513" s="156"/>
      <c r="B513" s="158"/>
      <c r="C513" s="35" t="s">
        <v>2881</v>
      </c>
      <c r="D513" s="169"/>
      <c r="E513" s="160"/>
    </row>
    <row r="514" spans="1:5" x14ac:dyDescent="0.25">
      <c r="A514" s="156"/>
      <c r="B514" s="158"/>
      <c r="C514" s="35" t="s">
        <v>2882</v>
      </c>
      <c r="D514" s="169"/>
      <c r="E514" s="160"/>
    </row>
    <row r="515" spans="1:5" x14ac:dyDescent="0.25">
      <c r="A515" s="156"/>
      <c r="B515" s="158"/>
      <c r="C515" s="35" t="s">
        <v>2883</v>
      </c>
      <c r="D515" s="169"/>
      <c r="E515" s="160"/>
    </row>
    <row r="516" spans="1:5" x14ac:dyDescent="0.25">
      <c r="A516" s="156">
        <v>48</v>
      </c>
      <c r="B516" s="158" t="s">
        <v>2891</v>
      </c>
      <c r="C516" s="35" t="s">
        <v>2861</v>
      </c>
      <c r="D516" s="169"/>
      <c r="E516" s="160" t="s">
        <v>2765</v>
      </c>
    </row>
    <row r="517" spans="1:5" x14ac:dyDescent="0.25">
      <c r="A517" s="156"/>
      <c r="B517" s="158"/>
      <c r="C517" s="35" t="s">
        <v>2880</v>
      </c>
      <c r="D517" s="169"/>
      <c r="E517" s="160"/>
    </row>
    <row r="518" spans="1:5" x14ac:dyDescent="0.25">
      <c r="A518" s="156"/>
      <c r="B518" s="158"/>
      <c r="C518" s="35" t="s">
        <v>2881</v>
      </c>
      <c r="D518" s="169"/>
      <c r="E518" s="160"/>
    </row>
    <row r="519" spans="1:5" x14ac:dyDescent="0.25">
      <c r="A519" s="156"/>
      <c r="B519" s="158"/>
      <c r="C519" s="35" t="s">
        <v>2882</v>
      </c>
      <c r="D519" s="169"/>
      <c r="E519" s="160"/>
    </row>
    <row r="520" spans="1:5" x14ac:dyDescent="0.25">
      <c r="A520" s="156"/>
      <c r="B520" s="158"/>
      <c r="C520" s="35" t="s">
        <v>2883</v>
      </c>
      <c r="D520" s="169"/>
      <c r="E520" s="160"/>
    </row>
    <row r="521" spans="1:5" x14ac:dyDescent="0.25">
      <c r="A521" s="156">
        <v>49</v>
      </c>
      <c r="B521" s="158" t="s">
        <v>2892</v>
      </c>
      <c r="C521" s="35" t="s">
        <v>2861</v>
      </c>
      <c r="D521" s="169"/>
      <c r="E521" s="160" t="s">
        <v>2765</v>
      </c>
    </row>
    <row r="522" spans="1:5" x14ac:dyDescent="0.25">
      <c r="A522" s="156"/>
      <c r="B522" s="158"/>
      <c r="C522" s="35" t="s">
        <v>2880</v>
      </c>
      <c r="D522" s="169"/>
      <c r="E522" s="160"/>
    </row>
    <row r="523" spans="1:5" x14ac:dyDescent="0.25">
      <c r="A523" s="156"/>
      <c r="B523" s="158"/>
      <c r="C523" s="35" t="s">
        <v>2881</v>
      </c>
      <c r="D523" s="169"/>
      <c r="E523" s="160"/>
    </row>
    <row r="524" spans="1:5" x14ac:dyDescent="0.25">
      <c r="A524" s="156"/>
      <c r="B524" s="158"/>
      <c r="C524" s="35" t="s">
        <v>2882</v>
      </c>
      <c r="D524" s="169"/>
      <c r="E524" s="160"/>
    </row>
    <row r="525" spans="1:5" x14ac:dyDescent="0.25">
      <c r="A525" s="156"/>
      <c r="B525" s="158"/>
      <c r="C525" s="35" t="s">
        <v>2883</v>
      </c>
      <c r="D525" s="169"/>
      <c r="E525" s="160"/>
    </row>
    <row r="526" spans="1:5" x14ac:dyDescent="0.25">
      <c r="A526" s="156">
        <v>50</v>
      </c>
      <c r="B526" s="158" t="s">
        <v>2893</v>
      </c>
      <c r="C526" s="35" t="s">
        <v>2861</v>
      </c>
      <c r="D526" s="169"/>
      <c r="E526" s="160" t="s">
        <v>2765</v>
      </c>
    </row>
    <row r="527" spans="1:5" x14ac:dyDescent="0.25">
      <c r="A527" s="156"/>
      <c r="B527" s="158"/>
      <c r="C527" s="35" t="s">
        <v>2880</v>
      </c>
      <c r="D527" s="169"/>
      <c r="E527" s="160"/>
    </row>
    <row r="528" spans="1:5" x14ac:dyDescent="0.25">
      <c r="A528" s="156"/>
      <c r="B528" s="158"/>
      <c r="C528" s="35" t="s">
        <v>2881</v>
      </c>
      <c r="D528" s="169"/>
      <c r="E528" s="160"/>
    </row>
    <row r="529" spans="1:5" x14ac:dyDescent="0.25">
      <c r="A529" s="156"/>
      <c r="B529" s="158"/>
      <c r="C529" s="35" t="s">
        <v>2882</v>
      </c>
      <c r="D529" s="169"/>
      <c r="E529" s="160"/>
    </row>
    <row r="530" spans="1:5" x14ac:dyDescent="0.25">
      <c r="A530" s="156"/>
      <c r="B530" s="158"/>
      <c r="C530" s="35" t="s">
        <v>2883</v>
      </c>
      <c r="D530" s="169"/>
      <c r="E530" s="160"/>
    </row>
    <row r="531" spans="1:5" x14ac:dyDescent="0.25">
      <c r="A531" s="156">
        <v>51</v>
      </c>
      <c r="B531" s="158" t="s">
        <v>2894</v>
      </c>
      <c r="C531" s="35" t="s">
        <v>2861</v>
      </c>
      <c r="D531" s="169"/>
      <c r="E531" s="160" t="s">
        <v>2765</v>
      </c>
    </row>
    <row r="532" spans="1:5" x14ac:dyDescent="0.25">
      <c r="A532" s="156"/>
      <c r="B532" s="158"/>
      <c r="C532" s="35" t="s">
        <v>2880</v>
      </c>
      <c r="D532" s="169"/>
      <c r="E532" s="160"/>
    </row>
    <row r="533" spans="1:5" x14ac:dyDescent="0.25">
      <c r="A533" s="156"/>
      <c r="B533" s="158"/>
      <c r="C533" s="35" t="s">
        <v>2881</v>
      </c>
      <c r="D533" s="169"/>
      <c r="E533" s="160"/>
    </row>
    <row r="534" spans="1:5" x14ac:dyDescent="0.25">
      <c r="A534" s="156"/>
      <c r="B534" s="158"/>
      <c r="C534" s="35" t="s">
        <v>2882</v>
      </c>
      <c r="D534" s="169"/>
      <c r="E534" s="160"/>
    </row>
    <row r="535" spans="1:5" x14ac:dyDescent="0.25">
      <c r="A535" s="156"/>
      <c r="B535" s="158"/>
      <c r="C535" s="35" t="s">
        <v>2883</v>
      </c>
      <c r="D535" s="169"/>
      <c r="E535" s="160"/>
    </row>
    <row r="536" spans="1:5" x14ac:dyDescent="0.25">
      <c r="A536" s="156">
        <v>52</v>
      </c>
      <c r="B536" s="158" t="s">
        <v>2895</v>
      </c>
      <c r="C536" s="35" t="s">
        <v>2861</v>
      </c>
      <c r="D536" s="169"/>
      <c r="E536" s="160" t="s">
        <v>2765</v>
      </c>
    </row>
    <row r="537" spans="1:5" x14ac:dyDescent="0.25">
      <c r="A537" s="156"/>
      <c r="B537" s="158"/>
      <c r="C537" s="35" t="s">
        <v>466</v>
      </c>
      <c r="D537" s="169"/>
      <c r="E537" s="160"/>
    </row>
    <row r="538" spans="1:5" x14ac:dyDescent="0.25">
      <c r="A538" s="156"/>
      <c r="B538" s="158"/>
      <c r="C538" s="35" t="s">
        <v>2896</v>
      </c>
      <c r="D538" s="169"/>
      <c r="E538" s="160"/>
    </row>
    <row r="539" spans="1:5" x14ac:dyDescent="0.25">
      <c r="A539" s="156"/>
      <c r="B539" s="158"/>
      <c r="C539" s="35" t="s">
        <v>2897</v>
      </c>
      <c r="D539" s="169"/>
      <c r="E539" s="160"/>
    </row>
    <row r="540" spans="1:5" x14ac:dyDescent="0.25">
      <c r="A540" s="156"/>
      <c r="B540" s="158"/>
      <c r="C540" s="35" t="s">
        <v>469</v>
      </c>
      <c r="D540" s="169"/>
      <c r="E540" s="160"/>
    </row>
    <row r="541" spans="1:5" x14ac:dyDescent="0.25">
      <c r="A541" s="156"/>
      <c r="B541" s="158"/>
      <c r="C541" s="35" t="s">
        <v>2898</v>
      </c>
      <c r="D541" s="169"/>
      <c r="E541" s="160"/>
    </row>
    <row r="542" spans="1:5" x14ac:dyDescent="0.25">
      <c r="A542" s="156"/>
      <c r="B542" s="158"/>
      <c r="C542" s="35" t="s">
        <v>471</v>
      </c>
      <c r="D542" s="169"/>
      <c r="E542" s="160"/>
    </row>
    <row r="543" spans="1:5" x14ac:dyDescent="0.25">
      <c r="A543" s="156">
        <v>53</v>
      </c>
      <c r="B543" s="158" t="s">
        <v>2899</v>
      </c>
      <c r="C543" s="35" t="s">
        <v>2861</v>
      </c>
      <c r="D543" s="169"/>
      <c r="E543" s="160" t="s">
        <v>2765</v>
      </c>
    </row>
    <row r="544" spans="1:5" x14ac:dyDescent="0.25">
      <c r="A544" s="156"/>
      <c r="B544" s="158"/>
      <c r="C544" s="35" t="s">
        <v>466</v>
      </c>
      <c r="D544" s="169"/>
      <c r="E544" s="160"/>
    </row>
    <row r="545" spans="1:5" x14ac:dyDescent="0.25">
      <c r="A545" s="156"/>
      <c r="B545" s="158"/>
      <c r="C545" s="35" t="s">
        <v>2896</v>
      </c>
      <c r="D545" s="169"/>
      <c r="E545" s="160"/>
    </row>
    <row r="546" spans="1:5" x14ac:dyDescent="0.25">
      <c r="A546" s="156"/>
      <c r="B546" s="158"/>
      <c r="C546" s="35" t="s">
        <v>2897</v>
      </c>
      <c r="D546" s="169"/>
      <c r="E546" s="160"/>
    </row>
    <row r="547" spans="1:5" x14ac:dyDescent="0.25">
      <c r="A547" s="156"/>
      <c r="B547" s="158"/>
      <c r="C547" s="35" t="s">
        <v>469</v>
      </c>
      <c r="D547" s="169"/>
      <c r="E547" s="160"/>
    </row>
    <row r="548" spans="1:5" x14ac:dyDescent="0.25">
      <c r="A548" s="156"/>
      <c r="B548" s="158"/>
      <c r="C548" s="35" t="s">
        <v>2898</v>
      </c>
      <c r="D548" s="169"/>
      <c r="E548" s="160"/>
    </row>
    <row r="549" spans="1:5" x14ac:dyDescent="0.25">
      <c r="A549" s="156"/>
      <c r="B549" s="158"/>
      <c r="C549" s="35" t="s">
        <v>471</v>
      </c>
      <c r="D549" s="169"/>
      <c r="E549" s="160"/>
    </row>
    <row r="550" spans="1:5" x14ac:dyDescent="0.25">
      <c r="A550" s="156">
        <v>54</v>
      </c>
      <c r="B550" s="158" t="s">
        <v>2900</v>
      </c>
      <c r="C550" s="35" t="s">
        <v>2861</v>
      </c>
      <c r="D550" s="169"/>
      <c r="E550" s="160" t="s">
        <v>2765</v>
      </c>
    </row>
    <row r="551" spans="1:5" x14ac:dyDescent="0.25">
      <c r="A551" s="156"/>
      <c r="B551" s="158"/>
      <c r="C551" s="35" t="s">
        <v>466</v>
      </c>
      <c r="D551" s="169"/>
      <c r="E551" s="160"/>
    </row>
    <row r="552" spans="1:5" x14ac:dyDescent="0.25">
      <c r="A552" s="156"/>
      <c r="B552" s="158"/>
      <c r="C552" s="35" t="s">
        <v>2896</v>
      </c>
      <c r="D552" s="169"/>
      <c r="E552" s="160"/>
    </row>
    <row r="553" spans="1:5" x14ac:dyDescent="0.25">
      <c r="A553" s="156"/>
      <c r="B553" s="158"/>
      <c r="C553" s="35" t="s">
        <v>2897</v>
      </c>
      <c r="D553" s="169"/>
      <c r="E553" s="160"/>
    </row>
    <row r="554" spans="1:5" x14ac:dyDescent="0.25">
      <c r="A554" s="156"/>
      <c r="B554" s="158"/>
      <c r="C554" s="35" t="s">
        <v>469</v>
      </c>
      <c r="D554" s="169"/>
      <c r="E554" s="160"/>
    </row>
    <row r="555" spans="1:5" x14ac:dyDescent="0.25">
      <c r="A555" s="156"/>
      <c r="B555" s="158"/>
      <c r="C555" s="35" t="s">
        <v>2898</v>
      </c>
      <c r="D555" s="169"/>
      <c r="E555" s="160"/>
    </row>
    <row r="556" spans="1:5" x14ac:dyDescent="0.25">
      <c r="A556" s="156"/>
      <c r="B556" s="158"/>
      <c r="C556" s="35" t="s">
        <v>471</v>
      </c>
      <c r="D556" s="169"/>
      <c r="E556" s="160"/>
    </row>
    <row r="557" spans="1:5" x14ac:dyDescent="0.25">
      <c r="A557" s="156">
        <v>55</v>
      </c>
      <c r="B557" s="158" t="s">
        <v>2901</v>
      </c>
      <c r="C557" s="35" t="s">
        <v>2902</v>
      </c>
      <c r="D557" s="169"/>
      <c r="E557" s="160" t="s">
        <v>2765</v>
      </c>
    </row>
    <row r="558" spans="1:5" x14ac:dyDescent="0.25">
      <c r="A558" s="156"/>
      <c r="B558" s="158"/>
      <c r="C558" s="35" t="s">
        <v>2903</v>
      </c>
      <c r="D558" s="169"/>
      <c r="E558" s="160"/>
    </row>
    <row r="559" spans="1:5" x14ac:dyDescent="0.25">
      <c r="A559" s="156"/>
      <c r="B559" s="158"/>
      <c r="C559" s="35" t="s">
        <v>2861</v>
      </c>
      <c r="D559" s="169"/>
      <c r="E559" s="160"/>
    </row>
    <row r="560" spans="1:5" x14ac:dyDescent="0.25">
      <c r="A560" s="156"/>
      <c r="B560" s="158"/>
      <c r="C560" s="35" t="s">
        <v>2904</v>
      </c>
      <c r="D560" s="169"/>
      <c r="E560" s="160"/>
    </row>
    <row r="561" spans="1:5" x14ac:dyDescent="0.25">
      <c r="A561" s="156"/>
      <c r="B561" s="158"/>
      <c r="C561" s="35" t="s">
        <v>425</v>
      </c>
      <c r="D561" s="169"/>
      <c r="E561" s="160"/>
    </row>
    <row r="562" spans="1:5" x14ac:dyDescent="0.25">
      <c r="A562" s="156"/>
      <c r="B562" s="158"/>
      <c r="C562" s="35" t="s">
        <v>2897</v>
      </c>
      <c r="D562" s="169"/>
      <c r="E562" s="160"/>
    </row>
    <row r="563" spans="1:5" x14ac:dyDescent="0.25">
      <c r="A563" s="156"/>
      <c r="B563" s="158"/>
      <c r="C563" s="35" t="s">
        <v>2769</v>
      </c>
      <c r="D563" s="169"/>
      <c r="E563" s="160"/>
    </row>
    <row r="564" spans="1:5" x14ac:dyDescent="0.25">
      <c r="A564" s="156">
        <v>56</v>
      </c>
      <c r="B564" s="158" t="s">
        <v>2905</v>
      </c>
      <c r="C564" s="35" t="s">
        <v>2902</v>
      </c>
      <c r="D564" s="169"/>
      <c r="E564" s="160" t="s">
        <v>2765</v>
      </c>
    </row>
    <row r="565" spans="1:5" x14ac:dyDescent="0.25">
      <c r="A565" s="156"/>
      <c r="B565" s="158"/>
      <c r="C565" s="35" t="s">
        <v>2903</v>
      </c>
      <c r="D565" s="169"/>
      <c r="E565" s="160"/>
    </row>
    <row r="566" spans="1:5" x14ac:dyDescent="0.25">
      <c r="A566" s="156"/>
      <c r="B566" s="158"/>
      <c r="C566" s="35" t="s">
        <v>2861</v>
      </c>
      <c r="D566" s="169"/>
      <c r="E566" s="160"/>
    </row>
    <row r="567" spans="1:5" x14ac:dyDescent="0.25">
      <c r="A567" s="156"/>
      <c r="B567" s="158"/>
      <c r="C567" s="35" t="s">
        <v>2904</v>
      </c>
      <c r="D567" s="169"/>
      <c r="E567" s="160"/>
    </row>
    <row r="568" spans="1:5" x14ac:dyDescent="0.25">
      <c r="A568" s="156"/>
      <c r="B568" s="158"/>
      <c r="C568" s="35" t="s">
        <v>425</v>
      </c>
      <c r="D568" s="169"/>
      <c r="E568" s="160"/>
    </row>
    <row r="569" spans="1:5" x14ac:dyDescent="0.25">
      <c r="A569" s="156"/>
      <c r="B569" s="158"/>
      <c r="C569" s="35" t="s">
        <v>2897</v>
      </c>
      <c r="D569" s="169"/>
      <c r="E569" s="160"/>
    </row>
    <row r="570" spans="1:5" x14ac:dyDescent="0.25">
      <c r="A570" s="156"/>
      <c r="B570" s="158"/>
      <c r="C570" s="35" t="s">
        <v>2769</v>
      </c>
      <c r="D570" s="169"/>
      <c r="E570" s="160"/>
    </row>
    <row r="571" spans="1:5" x14ac:dyDescent="0.25">
      <c r="A571" s="156">
        <v>57</v>
      </c>
      <c r="B571" s="158" t="s">
        <v>2906</v>
      </c>
      <c r="C571" s="35" t="s">
        <v>2789</v>
      </c>
      <c r="D571" s="169"/>
      <c r="E571" s="160" t="s">
        <v>2765</v>
      </c>
    </row>
    <row r="572" spans="1:5" x14ac:dyDescent="0.25">
      <c r="A572" s="156"/>
      <c r="B572" s="158"/>
      <c r="C572" s="35" t="s">
        <v>2907</v>
      </c>
      <c r="D572" s="169"/>
      <c r="E572" s="160"/>
    </row>
    <row r="573" spans="1:5" x14ac:dyDescent="0.25">
      <c r="A573" s="156"/>
      <c r="B573" s="158"/>
      <c r="C573" s="35" t="s">
        <v>2880</v>
      </c>
      <c r="D573" s="169"/>
      <c r="E573" s="160"/>
    </row>
    <row r="574" spans="1:5" x14ac:dyDescent="0.25">
      <c r="A574" s="156"/>
      <c r="B574" s="158"/>
      <c r="C574" s="35" t="s">
        <v>2908</v>
      </c>
      <c r="D574" s="169"/>
      <c r="E574" s="160"/>
    </row>
    <row r="575" spans="1:5" x14ac:dyDescent="0.25">
      <c r="A575" s="156"/>
      <c r="B575" s="158"/>
      <c r="C575" s="35" t="s">
        <v>2909</v>
      </c>
      <c r="D575" s="169"/>
      <c r="E575" s="160"/>
    </row>
    <row r="576" spans="1:5" x14ac:dyDescent="0.25">
      <c r="A576" s="156"/>
      <c r="B576" s="158"/>
      <c r="C576" s="35" t="s">
        <v>2808</v>
      </c>
      <c r="D576" s="169"/>
      <c r="E576" s="160"/>
    </row>
    <row r="577" spans="1:5" x14ac:dyDescent="0.25">
      <c r="A577" s="156">
        <v>58</v>
      </c>
      <c r="B577" s="158" t="s">
        <v>2910</v>
      </c>
      <c r="C577" s="35" t="s">
        <v>2911</v>
      </c>
      <c r="D577" s="169"/>
      <c r="E577" s="160" t="s">
        <v>2765</v>
      </c>
    </row>
    <row r="578" spans="1:5" x14ac:dyDescent="0.25">
      <c r="A578" s="156"/>
      <c r="B578" s="158"/>
      <c r="C578" s="35" t="s">
        <v>2829</v>
      </c>
      <c r="D578" s="169"/>
      <c r="E578" s="160"/>
    </row>
    <row r="579" spans="1:5" x14ac:dyDescent="0.25">
      <c r="A579" s="156"/>
      <c r="B579" s="158"/>
      <c r="C579" s="35" t="s">
        <v>2912</v>
      </c>
      <c r="D579" s="169"/>
      <c r="E579" s="160"/>
    </row>
    <row r="580" spans="1:5" x14ac:dyDescent="0.25">
      <c r="A580" s="156"/>
      <c r="B580" s="158"/>
      <c r="C580" s="35" t="s">
        <v>2913</v>
      </c>
      <c r="D580" s="169"/>
      <c r="E580" s="160"/>
    </row>
    <row r="581" spans="1:5" x14ac:dyDescent="0.25">
      <c r="A581" s="156"/>
      <c r="B581" s="158"/>
      <c r="C581" s="35" t="s">
        <v>2833</v>
      </c>
      <c r="D581" s="169"/>
      <c r="E581" s="160"/>
    </row>
    <row r="582" spans="1:5" x14ac:dyDescent="0.25">
      <c r="A582" s="156"/>
      <c r="B582" s="158"/>
      <c r="C582" s="35" t="s">
        <v>2914</v>
      </c>
      <c r="D582" s="169"/>
      <c r="E582" s="160"/>
    </row>
    <row r="583" spans="1:5" x14ac:dyDescent="0.25">
      <c r="A583" s="156"/>
      <c r="B583" s="158"/>
      <c r="C583" s="35" t="s">
        <v>2915</v>
      </c>
      <c r="D583" s="169"/>
      <c r="E583" s="160"/>
    </row>
    <row r="584" spans="1:5" x14ac:dyDescent="0.25">
      <c r="A584" s="156"/>
      <c r="B584" s="158"/>
      <c r="C584" s="35" t="s">
        <v>2916</v>
      </c>
      <c r="D584" s="169"/>
      <c r="E584" s="160"/>
    </row>
    <row r="585" spans="1:5" x14ac:dyDescent="0.25">
      <c r="A585" s="156">
        <v>59</v>
      </c>
      <c r="B585" s="158" t="s">
        <v>2917</v>
      </c>
      <c r="C585" s="35" t="s">
        <v>2911</v>
      </c>
      <c r="D585" s="169"/>
      <c r="E585" s="160" t="s">
        <v>2765</v>
      </c>
    </row>
    <row r="586" spans="1:5" x14ac:dyDescent="0.25">
      <c r="A586" s="156"/>
      <c r="B586" s="158"/>
      <c r="C586" s="35" t="s">
        <v>2829</v>
      </c>
      <c r="D586" s="169"/>
      <c r="E586" s="160"/>
    </row>
    <row r="587" spans="1:5" x14ac:dyDescent="0.25">
      <c r="A587" s="156"/>
      <c r="B587" s="158"/>
      <c r="C587" s="35" t="s">
        <v>2912</v>
      </c>
      <c r="D587" s="169"/>
      <c r="E587" s="160"/>
    </row>
    <row r="588" spans="1:5" x14ac:dyDescent="0.25">
      <c r="A588" s="156"/>
      <c r="B588" s="158"/>
      <c r="C588" s="35" t="s">
        <v>2913</v>
      </c>
      <c r="D588" s="169"/>
      <c r="E588" s="160"/>
    </row>
    <row r="589" spans="1:5" x14ac:dyDescent="0.25">
      <c r="A589" s="156"/>
      <c r="B589" s="158"/>
      <c r="C589" s="35" t="s">
        <v>2833</v>
      </c>
      <c r="D589" s="169"/>
      <c r="E589" s="160"/>
    </row>
    <row r="590" spans="1:5" x14ac:dyDescent="0.25">
      <c r="A590" s="156"/>
      <c r="B590" s="158"/>
      <c r="C590" s="35" t="s">
        <v>2914</v>
      </c>
      <c r="D590" s="169"/>
      <c r="E590" s="160"/>
    </row>
    <row r="591" spans="1:5" x14ac:dyDescent="0.25">
      <c r="A591" s="156"/>
      <c r="B591" s="158"/>
      <c r="C591" s="35" t="s">
        <v>2915</v>
      </c>
      <c r="D591" s="169"/>
      <c r="E591" s="160"/>
    </row>
    <row r="592" spans="1:5" x14ac:dyDescent="0.25">
      <c r="A592" s="156"/>
      <c r="B592" s="158"/>
      <c r="C592" s="35" t="s">
        <v>2916</v>
      </c>
      <c r="D592" s="169"/>
      <c r="E592" s="160"/>
    </row>
    <row r="593" spans="1:5" x14ac:dyDescent="0.25">
      <c r="A593" s="156">
        <v>60</v>
      </c>
      <c r="B593" s="158" t="s">
        <v>2918</v>
      </c>
      <c r="C593" s="35" t="s">
        <v>2911</v>
      </c>
      <c r="D593" s="169"/>
      <c r="E593" s="160" t="s">
        <v>2765</v>
      </c>
    </row>
    <row r="594" spans="1:5" x14ac:dyDescent="0.25">
      <c r="A594" s="156"/>
      <c r="B594" s="158"/>
      <c r="C594" s="35" t="s">
        <v>2829</v>
      </c>
      <c r="D594" s="169"/>
      <c r="E594" s="160"/>
    </row>
    <row r="595" spans="1:5" x14ac:dyDescent="0.25">
      <c r="A595" s="156"/>
      <c r="B595" s="158"/>
      <c r="C595" s="35" t="s">
        <v>2912</v>
      </c>
      <c r="D595" s="169"/>
      <c r="E595" s="160"/>
    </row>
    <row r="596" spans="1:5" x14ac:dyDescent="0.25">
      <c r="A596" s="156"/>
      <c r="B596" s="158"/>
      <c r="C596" s="35" t="s">
        <v>2913</v>
      </c>
      <c r="D596" s="169"/>
      <c r="E596" s="160"/>
    </row>
    <row r="597" spans="1:5" x14ac:dyDescent="0.25">
      <c r="A597" s="156"/>
      <c r="B597" s="158"/>
      <c r="C597" s="35" t="s">
        <v>2833</v>
      </c>
      <c r="D597" s="169"/>
      <c r="E597" s="160"/>
    </row>
    <row r="598" spans="1:5" x14ac:dyDescent="0.25">
      <c r="A598" s="156"/>
      <c r="B598" s="158"/>
      <c r="C598" s="35" t="s">
        <v>2914</v>
      </c>
      <c r="D598" s="169"/>
      <c r="E598" s="160"/>
    </row>
    <row r="599" spans="1:5" x14ac:dyDescent="0.25">
      <c r="A599" s="156"/>
      <c r="B599" s="158"/>
      <c r="C599" s="35" t="s">
        <v>2915</v>
      </c>
      <c r="D599" s="169"/>
      <c r="E599" s="160"/>
    </row>
    <row r="600" spans="1:5" x14ac:dyDescent="0.25">
      <c r="A600" s="156"/>
      <c r="B600" s="158"/>
      <c r="C600" s="35" t="s">
        <v>2916</v>
      </c>
      <c r="D600" s="169"/>
      <c r="E600" s="160"/>
    </row>
    <row r="601" spans="1:5" x14ac:dyDescent="0.25">
      <c r="A601" s="156">
        <v>61</v>
      </c>
      <c r="B601" s="158" t="s">
        <v>2919</v>
      </c>
      <c r="C601" s="35" t="s">
        <v>2911</v>
      </c>
      <c r="D601" s="169"/>
      <c r="E601" s="160" t="s">
        <v>2765</v>
      </c>
    </row>
    <row r="602" spans="1:5" x14ac:dyDescent="0.25">
      <c r="A602" s="156"/>
      <c r="B602" s="158"/>
      <c r="C602" s="35" t="s">
        <v>2829</v>
      </c>
      <c r="D602" s="169"/>
      <c r="E602" s="160"/>
    </row>
    <row r="603" spans="1:5" x14ac:dyDescent="0.25">
      <c r="A603" s="156"/>
      <c r="B603" s="158"/>
      <c r="C603" s="35" t="s">
        <v>2912</v>
      </c>
      <c r="D603" s="169"/>
      <c r="E603" s="160"/>
    </row>
    <row r="604" spans="1:5" x14ac:dyDescent="0.25">
      <c r="A604" s="156"/>
      <c r="B604" s="158"/>
      <c r="C604" s="35" t="s">
        <v>2913</v>
      </c>
      <c r="D604" s="169"/>
      <c r="E604" s="160"/>
    </row>
    <row r="605" spans="1:5" x14ac:dyDescent="0.25">
      <c r="A605" s="156"/>
      <c r="B605" s="158"/>
      <c r="C605" s="35" t="s">
        <v>2833</v>
      </c>
      <c r="D605" s="169"/>
      <c r="E605" s="160"/>
    </row>
    <row r="606" spans="1:5" x14ac:dyDescent="0.25">
      <c r="A606" s="156"/>
      <c r="B606" s="158"/>
      <c r="C606" s="35" t="s">
        <v>2914</v>
      </c>
      <c r="D606" s="169"/>
      <c r="E606" s="160"/>
    </row>
    <row r="607" spans="1:5" x14ac:dyDescent="0.25">
      <c r="A607" s="156"/>
      <c r="B607" s="158"/>
      <c r="C607" s="35" t="s">
        <v>2915</v>
      </c>
      <c r="D607" s="169"/>
      <c r="E607" s="160"/>
    </row>
    <row r="608" spans="1:5" x14ac:dyDescent="0.25">
      <c r="A608" s="156"/>
      <c r="B608" s="158"/>
      <c r="C608" s="35" t="s">
        <v>2916</v>
      </c>
      <c r="D608" s="169"/>
      <c r="E608" s="160"/>
    </row>
    <row r="609" spans="1:5" x14ac:dyDescent="0.25">
      <c r="A609" s="156">
        <v>62</v>
      </c>
      <c r="B609" s="158" t="s">
        <v>2920</v>
      </c>
      <c r="C609" s="35" t="s">
        <v>2911</v>
      </c>
      <c r="D609" s="169"/>
      <c r="E609" s="160" t="s">
        <v>2765</v>
      </c>
    </row>
    <row r="610" spans="1:5" x14ac:dyDescent="0.25">
      <c r="A610" s="156"/>
      <c r="B610" s="158"/>
      <c r="C610" s="35" t="s">
        <v>2829</v>
      </c>
      <c r="D610" s="169"/>
      <c r="E610" s="160"/>
    </row>
    <row r="611" spans="1:5" x14ac:dyDescent="0.25">
      <c r="A611" s="156"/>
      <c r="B611" s="158"/>
      <c r="C611" s="35" t="s">
        <v>2912</v>
      </c>
      <c r="D611" s="169"/>
      <c r="E611" s="160"/>
    </row>
    <row r="612" spans="1:5" x14ac:dyDescent="0.25">
      <c r="A612" s="156"/>
      <c r="B612" s="158"/>
      <c r="C612" s="35" t="s">
        <v>2913</v>
      </c>
      <c r="D612" s="169"/>
      <c r="E612" s="160"/>
    </row>
    <row r="613" spans="1:5" x14ac:dyDescent="0.25">
      <c r="A613" s="156"/>
      <c r="B613" s="158"/>
      <c r="C613" s="35" t="s">
        <v>2833</v>
      </c>
      <c r="D613" s="169"/>
      <c r="E613" s="160"/>
    </row>
    <row r="614" spans="1:5" x14ac:dyDescent="0.25">
      <c r="A614" s="156"/>
      <c r="B614" s="158"/>
      <c r="C614" s="35" t="s">
        <v>2914</v>
      </c>
      <c r="D614" s="169"/>
      <c r="E614" s="160"/>
    </row>
    <row r="615" spans="1:5" x14ac:dyDescent="0.25">
      <c r="A615" s="156"/>
      <c r="B615" s="158"/>
      <c r="C615" s="35" t="s">
        <v>2915</v>
      </c>
      <c r="D615" s="169"/>
      <c r="E615" s="160"/>
    </row>
    <row r="616" spans="1:5" x14ac:dyDescent="0.25">
      <c r="A616" s="156"/>
      <c r="B616" s="158"/>
      <c r="C616" s="35" t="s">
        <v>2916</v>
      </c>
      <c r="D616" s="169"/>
      <c r="E616" s="160"/>
    </row>
    <row r="617" spans="1:5" x14ac:dyDescent="0.25">
      <c r="A617" s="156">
        <v>63</v>
      </c>
      <c r="B617" s="158" t="s">
        <v>2921</v>
      </c>
      <c r="C617" s="35" t="s">
        <v>2911</v>
      </c>
      <c r="D617" s="169"/>
      <c r="E617" s="160" t="s">
        <v>2765</v>
      </c>
    </row>
    <row r="618" spans="1:5" x14ac:dyDescent="0.25">
      <c r="A618" s="156"/>
      <c r="B618" s="158"/>
      <c r="C618" s="35" t="s">
        <v>2829</v>
      </c>
      <c r="D618" s="169"/>
      <c r="E618" s="160"/>
    </row>
    <row r="619" spans="1:5" x14ac:dyDescent="0.25">
      <c r="A619" s="156"/>
      <c r="B619" s="158"/>
      <c r="C619" s="35" t="s">
        <v>2912</v>
      </c>
      <c r="D619" s="169"/>
      <c r="E619" s="160"/>
    </row>
    <row r="620" spans="1:5" x14ac:dyDescent="0.25">
      <c r="A620" s="156"/>
      <c r="B620" s="158"/>
      <c r="C620" s="35" t="s">
        <v>2913</v>
      </c>
      <c r="D620" s="169"/>
      <c r="E620" s="160"/>
    </row>
    <row r="621" spans="1:5" x14ac:dyDescent="0.25">
      <c r="A621" s="156"/>
      <c r="B621" s="158"/>
      <c r="C621" s="35" t="s">
        <v>2833</v>
      </c>
      <c r="D621" s="169"/>
      <c r="E621" s="160"/>
    </row>
    <row r="622" spans="1:5" x14ac:dyDescent="0.25">
      <c r="A622" s="156"/>
      <c r="B622" s="158"/>
      <c r="C622" s="35" t="s">
        <v>2914</v>
      </c>
      <c r="D622" s="169"/>
      <c r="E622" s="160"/>
    </row>
    <row r="623" spans="1:5" x14ac:dyDescent="0.25">
      <c r="A623" s="156"/>
      <c r="B623" s="158"/>
      <c r="C623" s="35" t="s">
        <v>2915</v>
      </c>
      <c r="D623" s="169"/>
      <c r="E623" s="160"/>
    </row>
    <row r="624" spans="1:5" x14ac:dyDescent="0.25">
      <c r="A624" s="156"/>
      <c r="B624" s="158"/>
      <c r="C624" s="35" t="s">
        <v>2916</v>
      </c>
      <c r="D624" s="169"/>
      <c r="E624" s="160"/>
    </row>
    <row r="625" spans="1:5" x14ac:dyDescent="0.25">
      <c r="A625" s="156">
        <v>64</v>
      </c>
      <c r="B625" s="158" t="s">
        <v>2922</v>
      </c>
      <c r="C625" s="35" t="s">
        <v>2897</v>
      </c>
      <c r="D625" s="169"/>
      <c r="E625" s="160" t="s">
        <v>2765</v>
      </c>
    </row>
    <row r="626" spans="1:5" x14ac:dyDescent="0.25">
      <c r="A626" s="156"/>
      <c r="B626" s="158"/>
      <c r="C626" s="35" t="s">
        <v>2923</v>
      </c>
      <c r="D626" s="169"/>
      <c r="E626" s="160"/>
    </row>
    <row r="627" spans="1:5" x14ac:dyDescent="0.25">
      <c r="A627" s="156"/>
      <c r="B627" s="158"/>
      <c r="C627" s="35" t="s">
        <v>1019</v>
      </c>
      <c r="D627" s="169"/>
      <c r="E627" s="160"/>
    </row>
    <row r="628" spans="1:5" x14ac:dyDescent="0.25">
      <c r="A628" s="156"/>
      <c r="B628" s="158"/>
      <c r="C628" s="35" t="s">
        <v>2924</v>
      </c>
      <c r="D628" s="169"/>
      <c r="E628" s="160"/>
    </row>
    <row r="629" spans="1:5" x14ac:dyDescent="0.25">
      <c r="A629" s="156"/>
      <c r="B629" s="158"/>
      <c r="C629" s="35" t="s">
        <v>2925</v>
      </c>
      <c r="D629" s="169"/>
      <c r="E629" s="160"/>
    </row>
    <row r="630" spans="1:5" x14ac:dyDescent="0.25">
      <c r="A630" s="156"/>
      <c r="B630" s="158"/>
      <c r="C630" s="35" t="s">
        <v>93</v>
      </c>
      <c r="D630" s="169"/>
      <c r="E630" s="160"/>
    </row>
    <row r="631" spans="1:5" x14ac:dyDescent="0.25">
      <c r="A631" s="156"/>
      <c r="B631" s="158"/>
      <c r="C631" s="35" t="s">
        <v>2926</v>
      </c>
      <c r="D631" s="169"/>
      <c r="E631" s="160"/>
    </row>
    <row r="632" spans="1:5" x14ac:dyDescent="0.25">
      <c r="A632" s="156"/>
      <c r="B632" s="158"/>
      <c r="C632" s="35" t="s">
        <v>2927</v>
      </c>
      <c r="D632" s="169"/>
      <c r="E632" s="160"/>
    </row>
    <row r="633" spans="1:5" x14ac:dyDescent="0.25">
      <c r="A633" s="156"/>
      <c r="B633" s="158"/>
      <c r="C633" s="35" t="s">
        <v>2769</v>
      </c>
      <c r="D633" s="169"/>
      <c r="E633" s="160"/>
    </row>
    <row r="634" spans="1:5" x14ac:dyDescent="0.25">
      <c r="A634" s="156">
        <v>65</v>
      </c>
      <c r="B634" s="158" t="s">
        <v>2928</v>
      </c>
      <c r="C634" s="35" t="s">
        <v>2872</v>
      </c>
      <c r="D634" s="169"/>
      <c r="E634" s="163" t="s">
        <v>2765</v>
      </c>
    </row>
    <row r="635" spans="1:5" x14ac:dyDescent="0.25">
      <c r="A635" s="156"/>
      <c r="B635" s="158"/>
      <c r="C635" s="35" t="s">
        <v>2873</v>
      </c>
      <c r="D635" s="169"/>
      <c r="E635" s="163"/>
    </row>
    <row r="636" spans="1:5" x14ac:dyDescent="0.25">
      <c r="A636" s="156"/>
      <c r="B636" s="158"/>
      <c r="C636" s="35" t="s">
        <v>2874</v>
      </c>
      <c r="D636" s="169"/>
      <c r="E636" s="163"/>
    </row>
    <row r="637" spans="1:5" x14ac:dyDescent="0.25">
      <c r="A637" s="156"/>
      <c r="B637" s="158"/>
      <c r="C637" s="35" t="s">
        <v>2875</v>
      </c>
      <c r="D637" s="169"/>
      <c r="E637" s="163"/>
    </row>
    <row r="638" spans="1:5" x14ac:dyDescent="0.25">
      <c r="A638" s="156"/>
      <c r="B638" s="158"/>
      <c r="C638" s="35" t="s">
        <v>2876</v>
      </c>
      <c r="D638" s="169"/>
      <c r="E638" s="163"/>
    </row>
    <row r="639" spans="1:5" x14ac:dyDescent="0.25">
      <c r="A639" s="156"/>
      <c r="B639" s="158"/>
      <c r="C639" s="35" t="s">
        <v>2877</v>
      </c>
      <c r="D639" s="169"/>
      <c r="E639" s="163"/>
    </row>
    <row r="640" spans="1:5" x14ac:dyDescent="0.25">
      <c r="A640" s="156"/>
      <c r="B640" s="158"/>
      <c r="C640" s="35" t="s">
        <v>546</v>
      </c>
      <c r="D640" s="169"/>
      <c r="E640" s="163"/>
    </row>
    <row r="641" spans="1:5" x14ac:dyDescent="0.25">
      <c r="A641" s="156"/>
      <c r="B641" s="158"/>
      <c r="C641" s="35" t="s">
        <v>2878</v>
      </c>
      <c r="D641" s="169"/>
      <c r="E641" s="163"/>
    </row>
    <row r="642" spans="1:5" x14ac:dyDescent="0.25">
      <c r="A642" s="156">
        <v>66</v>
      </c>
      <c r="B642" s="158" t="s">
        <v>2929</v>
      </c>
      <c r="C642" s="35" t="s">
        <v>2872</v>
      </c>
      <c r="D642" s="169"/>
      <c r="E642" s="163" t="s">
        <v>2765</v>
      </c>
    </row>
    <row r="643" spans="1:5" x14ac:dyDescent="0.25">
      <c r="A643" s="156"/>
      <c r="B643" s="158"/>
      <c r="C643" s="35" t="s">
        <v>2873</v>
      </c>
      <c r="D643" s="169"/>
      <c r="E643" s="163"/>
    </row>
    <row r="644" spans="1:5" x14ac:dyDescent="0.25">
      <c r="A644" s="156"/>
      <c r="B644" s="158"/>
      <c r="C644" s="35" t="s">
        <v>2874</v>
      </c>
      <c r="D644" s="169"/>
      <c r="E644" s="163"/>
    </row>
    <row r="645" spans="1:5" x14ac:dyDescent="0.25">
      <c r="A645" s="156"/>
      <c r="B645" s="158"/>
      <c r="C645" s="35" t="s">
        <v>2875</v>
      </c>
      <c r="D645" s="169"/>
      <c r="E645" s="163"/>
    </row>
    <row r="646" spans="1:5" x14ac:dyDescent="0.25">
      <c r="A646" s="156"/>
      <c r="B646" s="158"/>
      <c r="C646" s="35" t="s">
        <v>2876</v>
      </c>
      <c r="D646" s="169"/>
      <c r="E646" s="163"/>
    </row>
    <row r="647" spans="1:5" x14ac:dyDescent="0.25">
      <c r="A647" s="156"/>
      <c r="B647" s="158"/>
      <c r="C647" s="35" t="s">
        <v>2877</v>
      </c>
      <c r="D647" s="169"/>
      <c r="E647" s="163"/>
    </row>
    <row r="648" spans="1:5" x14ac:dyDescent="0.25">
      <c r="A648" s="156"/>
      <c r="B648" s="158"/>
      <c r="C648" s="35" t="s">
        <v>546</v>
      </c>
      <c r="D648" s="169"/>
      <c r="E648" s="163"/>
    </row>
    <row r="649" spans="1:5" x14ac:dyDescent="0.25">
      <c r="A649" s="156"/>
      <c r="B649" s="158"/>
      <c r="C649" s="35" t="s">
        <v>2878</v>
      </c>
      <c r="D649" s="169"/>
      <c r="E649" s="163"/>
    </row>
    <row r="650" spans="1:5" x14ac:dyDescent="0.25">
      <c r="A650" s="156">
        <v>67</v>
      </c>
      <c r="B650" s="158" t="s">
        <v>2930</v>
      </c>
      <c r="C650" s="35" t="s">
        <v>2872</v>
      </c>
      <c r="D650" s="169"/>
      <c r="E650" s="163" t="s">
        <v>2765</v>
      </c>
    </row>
    <row r="651" spans="1:5" x14ac:dyDescent="0.25">
      <c r="A651" s="156"/>
      <c r="B651" s="158"/>
      <c r="C651" s="35" t="s">
        <v>2873</v>
      </c>
      <c r="D651" s="169"/>
      <c r="E651" s="163"/>
    </row>
    <row r="652" spans="1:5" x14ac:dyDescent="0.25">
      <c r="A652" s="156"/>
      <c r="B652" s="158"/>
      <c r="C652" s="35" t="s">
        <v>2874</v>
      </c>
      <c r="D652" s="169"/>
      <c r="E652" s="163"/>
    </row>
    <row r="653" spans="1:5" x14ac:dyDescent="0.25">
      <c r="A653" s="156"/>
      <c r="B653" s="158"/>
      <c r="C653" s="35" t="s">
        <v>2875</v>
      </c>
      <c r="D653" s="169"/>
      <c r="E653" s="163"/>
    </row>
    <row r="654" spans="1:5" x14ac:dyDescent="0.25">
      <c r="A654" s="156"/>
      <c r="B654" s="158"/>
      <c r="C654" s="35" t="s">
        <v>2876</v>
      </c>
      <c r="D654" s="169"/>
      <c r="E654" s="163"/>
    </row>
    <row r="655" spans="1:5" x14ac:dyDescent="0.25">
      <c r="A655" s="156"/>
      <c r="B655" s="158"/>
      <c r="C655" s="35" t="s">
        <v>2877</v>
      </c>
      <c r="D655" s="169"/>
      <c r="E655" s="163"/>
    </row>
    <row r="656" spans="1:5" x14ac:dyDescent="0.25">
      <c r="A656" s="156"/>
      <c r="B656" s="158"/>
      <c r="C656" s="35" t="s">
        <v>546</v>
      </c>
      <c r="D656" s="169"/>
      <c r="E656" s="163"/>
    </row>
    <row r="657" spans="1:5" x14ac:dyDescent="0.25">
      <c r="A657" s="156"/>
      <c r="B657" s="158"/>
      <c r="C657" s="35" t="s">
        <v>2878</v>
      </c>
      <c r="D657" s="169"/>
      <c r="E657" s="163"/>
    </row>
    <row r="658" spans="1:5" x14ac:dyDescent="0.25">
      <c r="A658" s="156">
        <v>68</v>
      </c>
      <c r="B658" s="158" t="s">
        <v>2931</v>
      </c>
      <c r="C658" s="35" t="s">
        <v>2872</v>
      </c>
      <c r="D658" s="169"/>
      <c r="E658" s="163" t="s">
        <v>2765</v>
      </c>
    </row>
    <row r="659" spans="1:5" x14ac:dyDescent="0.25">
      <c r="A659" s="156"/>
      <c r="B659" s="158"/>
      <c r="C659" s="35" t="s">
        <v>2873</v>
      </c>
      <c r="D659" s="169"/>
      <c r="E659" s="163"/>
    </row>
    <row r="660" spans="1:5" x14ac:dyDescent="0.25">
      <c r="A660" s="156"/>
      <c r="B660" s="158"/>
      <c r="C660" s="35" t="s">
        <v>2874</v>
      </c>
      <c r="D660" s="169"/>
      <c r="E660" s="163"/>
    </row>
    <row r="661" spans="1:5" x14ac:dyDescent="0.25">
      <c r="A661" s="156"/>
      <c r="B661" s="158"/>
      <c r="C661" s="35" t="s">
        <v>2875</v>
      </c>
      <c r="D661" s="169"/>
      <c r="E661" s="163"/>
    </row>
    <row r="662" spans="1:5" x14ac:dyDescent="0.25">
      <c r="A662" s="156"/>
      <c r="B662" s="158"/>
      <c r="C662" s="35" t="s">
        <v>2876</v>
      </c>
      <c r="D662" s="169"/>
      <c r="E662" s="163"/>
    </row>
    <row r="663" spans="1:5" x14ac:dyDescent="0.25">
      <c r="A663" s="156"/>
      <c r="B663" s="158"/>
      <c r="C663" s="35" t="s">
        <v>2877</v>
      </c>
      <c r="D663" s="169"/>
      <c r="E663" s="163"/>
    </row>
    <row r="664" spans="1:5" x14ac:dyDescent="0.25">
      <c r="A664" s="156"/>
      <c r="B664" s="158"/>
      <c r="C664" s="35" t="s">
        <v>546</v>
      </c>
      <c r="D664" s="169"/>
      <c r="E664" s="163"/>
    </row>
    <row r="665" spans="1:5" x14ac:dyDescent="0.25">
      <c r="A665" s="156"/>
      <c r="B665" s="158"/>
      <c r="C665" s="35" t="s">
        <v>2878</v>
      </c>
      <c r="D665" s="169"/>
      <c r="E665" s="163"/>
    </row>
    <row r="666" spans="1:5" x14ac:dyDescent="0.25">
      <c r="A666" s="156">
        <v>69</v>
      </c>
      <c r="B666" s="158" t="s">
        <v>2932</v>
      </c>
      <c r="C666" s="35" t="s">
        <v>2872</v>
      </c>
      <c r="D666" s="169"/>
      <c r="E666" s="163" t="s">
        <v>2765</v>
      </c>
    </row>
    <row r="667" spans="1:5" x14ac:dyDescent="0.25">
      <c r="A667" s="156"/>
      <c r="B667" s="158"/>
      <c r="C667" s="35" t="s">
        <v>2873</v>
      </c>
      <c r="D667" s="169"/>
      <c r="E667" s="163"/>
    </row>
    <row r="668" spans="1:5" x14ac:dyDescent="0.25">
      <c r="A668" s="156"/>
      <c r="B668" s="158"/>
      <c r="C668" s="35" t="s">
        <v>2874</v>
      </c>
      <c r="D668" s="169"/>
      <c r="E668" s="163"/>
    </row>
    <row r="669" spans="1:5" x14ac:dyDescent="0.25">
      <c r="A669" s="156"/>
      <c r="B669" s="158"/>
      <c r="C669" s="35" t="s">
        <v>2875</v>
      </c>
      <c r="D669" s="169"/>
      <c r="E669" s="163"/>
    </row>
    <row r="670" spans="1:5" x14ac:dyDescent="0.25">
      <c r="A670" s="156"/>
      <c r="B670" s="158"/>
      <c r="C670" s="35" t="s">
        <v>2876</v>
      </c>
      <c r="D670" s="169"/>
      <c r="E670" s="163"/>
    </row>
    <row r="671" spans="1:5" x14ac:dyDescent="0.25">
      <c r="A671" s="156"/>
      <c r="B671" s="158"/>
      <c r="C671" s="35" t="s">
        <v>2877</v>
      </c>
      <c r="D671" s="169"/>
      <c r="E671" s="163"/>
    </row>
    <row r="672" spans="1:5" x14ac:dyDescent="0.25">
      <c r="A672" s="156"/>
      <c r="B672" s="158"/>
      <c r="C672" s="35" t="s">
        <v>546</v>
      </c>
      <c r="D672" s="169"/>
      <c r="E672" s="163"/>
    </row>
    <row r="673" spans="1:5" x14ac:dyDescent="0.25">
      <c r="A673" s="156"/>
      <c r="B673" s="158"/>
      <c r="C673" s="35" t="s">
        <v>2878</v>
      </c>
      <c r="D673" s="169"/>
      <c r="E673" s="163"/>
    </row>
    <row r="674" spans="1:5" x14ac:dyDescent="0.25">
      <c r="A674" s="156">
        <v>70</v>
      </c>
      <c r="B674" s="158" t="s">
        <v>2933</v>
      </c>
      <c r="C674" s="35" t="s">
        <v>2872</v>
      </c>
      <c r="D674" s="169"/>
      <c r="E674" s="163" t="s">
        <v>2765</v>
      </c>
    </row>
    <row r="675" spans="1:5" x14ac:dyDescent="0.25">
      <c r="A675" s="156"/>
      <c r="B675" s="158"/>
      <c r="C675" s="35" t="s">
        <v>2873</v>
      </c>
      <c r="D675" s="169"/>
      <c r="E675" s="163"/>
    </row>
    <row r="676" spans="1:5" x14ac:dyDescent="0.25">
      <c r="A676" s="156"/>
      <c r="B676" s="158"/>
      <c r="C676" s="35" t="s">
        <v>2874</v>
      </c>
      <c r="D676" s="169"/>
      <c r="E676" s="163"/>
    </row>
    <row r="677" spans="1:5" x14ac:dyDescent="0.25">
      <c r="A677" s="156"/>
      <c r="B677" s="158"/>
      <c r="C677" s="35" t="s">
        <v>2875</v>
      </c>
      <c r="D677" s="169"/>
      <c r="E677" s="163"/>
    </row>
    <row r="678" spans="1:5" x14ac:dyDescent="0.25">
      <c r="A678" s="156"/>
      <c r="B678" s="158"/>
      <c r="C678" s="35" t="s">
        <v>2876</v>
      </c>
      <c r="D678" s="169"/>
      <c r="E678" s="163"/>
    </row>
    <row r="679" spans="1:5" x14ac:dyDescent="0.25">
      <c r="A679" s="156"/>
      <c r="B679" s="158"/>
      <c r="C679" s="35" t="s">
        <v>2877</v>
      </c>
      <c r="D679" s="169"/>
      <c r="E679" s="163"/>
    </row>
    <row r="680" spans="1:5" x14ac:dyDescent="0.25">
      <c r="A680" s="156"/>
      <c r="B680" s="158"/>
      <c r="C680" s="35" t="s">
        <v>546</v>
      </c>
      <c r="D680" s="169"/>
      <c r="E680" s="163"/>
    </row>
    <row r="681" spans="1:5" x14ac:dyDescent="0.25">
      <c r="A681" s="156"/>
      <c r="B681" s="158"/>
      <c r="C681" s="35" t="s">
        <v>2878</v>
      </c>
      <c r="D681" s="169"/>
      <c r="E681" s="163"/>
    </row>
    <row r="682" spans="1:5" x14ac:dyDescent="0.25">
      <c r="A682" s="156">
        <v>71</v>
      </c>
      <c r="B682" s="158" t="s">
        <v>2934</v>
      </c>
      <c r="C682" s="35" t="s">
        <v>2872</v>
      </c>
      <c r="D682" s="169"/>
      <c r="E682" s="163" t="s">
        <v>2765</v>
      </c>
    </row>
    <row r="683" spans="1:5" x14ac:dyDescent="0.25">
      <c r="A683" s="156"/>
      <c r="B683" s="158"/>
      <c r="C683" s="35" t="s">
        <v>2873</v>
      </c>
      <c r="D683" s="169"/>
      <c r="E683" s="163"/>
    </row>
    <row r="684" spans="1:5" x14ac:dyDescent="0.25">
      <c r="A684" s="156"/>
      <c r="B684" s="158"/>
      <c r="C684" s="35" t="s">
        <v>2874</v>
      </c>
      <c r="D684" s="169"/>
      <c r="E684" s="163"/>
    </row>
    <row r="685" spans="1:5" x14ac:dyDescent="0.25">
      <c r="A685" s="156"/>
      <c r="B685" s="158"/>
      <c r="C685" s="35" t="s">
        <v>2875</v>
      </c>
      <c r="D685" s="169"/>
      <c r="E685" s="163"/>
    </row>
    <row r="686" spans="1:5" x14ac:dyDescent="0.25">
      <c r="A686" s="156"/>
      <c r="B686" s="158"/>
      <c r="C686" s="35" t="s">
        <v>2876</v>
      </c>
      <c r="D686" s="169"/>
      <c r="E686" s="163"/>
    </row>
    <row r="687" spans="1:5" x14ac:dyDescent="0.25">
      <c r="A687" s="156"/>
      <c r="B687" s="158"/>
      <c r="C687" s="35" t="s">
        <v>2877</v>
      </c>
      <c r="D687" s="169"/>
      <c r="E687" s="163"/>
    </row>
    <row r="688" spans="1:5" x14ac:dyDescent="0.25">
      <c r="A688" s="156"/>
      <c r="B688" s="158"/>
      <c r="C688" s="35" t="s">
        <v>546</v>
      </c>
      <c r="D688" s="169"/>
      <c r="E688" s="163"/>
    </row>
    <row r="689" spans="1:5" x14ac:dyDescent="0.25">
      <c r="A689" s="156"/>
      <c r="B689" s="158"/>
      <c r="C689" s="35" t="s">
        <v>2878</v>
      </c>
      <c r="D689" s="169"/>
      <c r="E689" s="163"/>
    </row>
    <row r="690" spans="1:5" x14ac:dyDescent="0.25">
      <c r="A690" s="156">
        <v>72</v>
      </c>
      <c r="B690" s="158" t="s">
        <v>2935</v>
      </c>
      <c r="C690" s="35" t="s">
        <v>2872</v>
      </c>
      <c r="D690" s="169"/>
      <c r="E690" s="163" t="s">
        <v>2765</v>
      </c>
    </row>
    <row r="691" spans="1:5" x14ac:dyDescent="0.25">
      <c r="A691" s="156"/>
      <c r="B691" s="158"/>
      <c r="C691" s="35" t="s">
        <v>2873</v>
      </c>
      <c r="D691" s="169"/>
      <c r="E691" s="163"/>
    </row>
    <row r="692" spans="1:5" x14ac:dyDescent="0.25">
      <c r="A692" s="156"/>
      <c r="B692" s="158"/>
      <c r="C692" s="35" t="s">
        <v>2874</v>
      </c>
      <c r="D692" s="169"/>
      <c r="E692" s="163"/>
    </row>
    <row r="693" spans="1:5" x14ac:dyDescent="0.25">
      <c r="A693" s="156"/>
      <c r="B693" s="158"/>
      <c r="C693" s="35" t="s">
        <v>2875</v>
      </c>
      <c r="D693" s="169"/>
      <c r="E693" s="163"/>
    </row>
    <row r="694" spans="1:5" x14ac:dyDescent="0.25">
      <c r="A694" s="156"/>
      <c r="B694" s="158"/>
      <c r="C694" s="35" t="s">
        <v>2876</v>
      </c>
      <c r="D694" s="169"/>
      <c r="E694" s="163"/>
    </row>
    <row r="695" spans="1:5" x14ac:dyDescent="0.25">
      <c r="A695" s="156"/>
      <c r="B695" s="158"/>
      <c r="C695" s="35" t="s">
        <v>2877</v>
      </c>
      <c r="D695" s="169"/>
      <c r="E695" s="163"/>
    </row>
    <row r="696" spans="1:5" x14ac:dyDescent="0.25">
      <c r="A696" s="156"/>
      <c r="B696" s="158"/>
      <c r="C696" s="35" t="s">
        <v>546</v>
      </c>
      <c r="D696" s="169"/>
      <c r="E696" s="163"/>
    </row>
    <row r="697" spans="1:5" x14ac:dyDescent="0.25">
      <c r="A697" s="156"/>
      <c r="B697" s="158"/>
      <c r="C697" s="35" t="s">
        <v>2878</v>
      </c>
      <c r="D697" s="169"/>
      <c r="E697" s="163"/>
    </row>
    <row r="698" spans="1:5" x14ac:dyDescent="0.25">
      <c r="A698" s="156">
        <v>73</v>
      </c>
      <c r="B698" s="158" t="s">
        <v>2936</v>
      </c>
      <c r="C698" s="35" t="s">
        <v>2872</v>
      </c>
      <c r="D698" s="169"/>
      <c r="E698" s="163" t="s">
        <v>2765</v>
      </c>
    </row>
    <row r="699" spans="1:5" x14ac:dyDescent="0.25">
      <c r="A699" s="156"/>
      <c r="B699" s="158"/>
      <c r="C699" s="35" t="s">
        <v>2873</v>
      </c>
      <c r="D699" s="169"/>
      <c r="E699" s="163"/>
    </row>
    <row r="700" spans="1:5" x14ac:dyDescent="0.25">
      <c r="A700" s="156"/>
      <c r="B700" s="158"/>
      <c r="C700" s="35" t="s">
        <v>2874</v>
      </c>
      <c r="D700" s="169"/>
      <c r="E700" s="163"/>
    </row>
    <row r="701" spans="1:5" x14ac:dyDescent="0.25">
      <c r="A701" s="156"/>
      <c r="B701" s="158"/>
      <c r="C701" s="35" t="s">
        <v>2875</v>
      </c>
      <c r="D701" s="169"/>
      <c r="E701" s="163"/>
    </row>
    <row r="702" spans="1:5" x14ac:dyDescent="0.25">
      <c r="A702" s="156"/>
      <c r="B702" s="158"/>
      <c r="C702" s="35" t="s">
        <v>2876</v>
      </c>
      <c r="D702" s="169"/>
      <c r="E702" s="163"/>
    </row>
    <row r="703" spans="1:5" x14ac:dyDescent="0.25">
      <c r="A703" s="156"/>
      <c r="B703" s="158"/>
      <c r="C703" s="35" t="s">
        <v>2877</v>
      </c>
      <c r="D703" s="169"/>
      <c r="E703" s="163"/>
    </row>
    <row r="704" spans="1:5" x14ac:dyDescent="0.25">
      <c r="A704" s="156"/>
      <c r="B704" s="158"/>
      <c r="C704" s="35" t="s">
        <v>546</v>
      </c>
      <c r="D704" s="169"/>
      <c r="E704" s="163"/>
    </row>
    <row r="705" spans="1:5" x14ac:dyDescent="0.25">
      <c r="A705" s="156"/>
      <c r="B705" s="158"/>
      <c r="C705" s="35" t="s">
        <v>2878</v>
      </c>
      <c r="D705" s="169"/>
      <c r="E705" s="163"/>
    </row>
    <row r="706" spans="1:5" x14ac:dyDescent="0.25">
      <c r="A706" s="156">
        <v>74</v>
      </c>
      <c r="B706" s="158" t="s">
        <v>2937</v>
      </c>
      <c r="C706" s="35" t="s">
        <v>2911</v>
      </c>
      <c r="D706" s="169"/>
      <c r="E706" s="160" t="s">
        <v>2765</v>
      </c>
    </row>
    <row r="707" spans="1:5" x14ac:dyDescent="0.25">
      <c r="A707" s="156"/>
      <c r="B707" s="158"/>
      <c r="C707" s="35" t="s">
        <v>2938</v>
      </c>
      <c r="D707" s="169"/>
      <c r="E707" s="160"/>
    </row>
    <row r="708" spans="1:5" x14ac:dyDescent="0.25">
      <c r="A708" s="156"/>
      <c r="B708" s="158"/>
      <c r="C708" s="35" t="s">
        <v>2939</v>
      </c>
      <c r="D708" s="169"/>
      <c r="E708" s="160"/>
    </row>
    <row r="709" spans="1:5" x14ac:dyDescent="0.25">
      <c r="A709" s="156"/>
      <c r="B709" s="158"/>
      <c r="C709" s="35" t="s">
        <v>2912</v>
      </c>
      <c r="D709" s="169"/>
      <c r="E709" s="160"/>
    </row>
    <row r="710" spans="1:5" x14ac:dyDescent="0.25">
      <c r="A710" s="156"/>
      <c r="B710" s="158"/>
      <c r="C710" s="35" t="s">
        <v>2833</v>
      </c>
      <c r="D710" s="169"/>
      <c r="E710" s="160"/>
    </row>
    <row r="711" spans="1:5" x14ac:dyDescent="0.25">
      <c r="A711" s="156"/>
      <c r="B711" s="158"/>
      <c r="C711" s="35" t="s">
        <v>517</v>
      </c>
      <c r="D711" s="169"/>
      <c r="E711" s="160"/>
    </row>
    <row r="712" spans="1:5" x14ac:dyDescent="0.25">
      <c r="A712" s="156"/>
      <c r="B712" s="158"/>
      <c r="C712" s="35" t="s">
        <v>2940</v>
      </c>
      <c r="D712" s="169"/>
      <c r="E712" s="160"/>
    </row>
    <row r="713" spans="1:5" x14ac:dyDescent="0.25">
      <c r="A713" s="156">
        <v>75</v>
      </c>
      <c r="B713" s="158" t="s">
        <v>2941</v>
      </c>
      <c r="C713" s="35" t="s">
        <v>2911</v>
      </c>
      <c r="D713" s="169"/>
      <c r="E713" s="160" t="s">
        <v>2765</v>
      </c>
    </row>
    <row r="714" spans="1:5" x14ac:dyDescent="0.25">
      <c r="A714" s="156"/>
      <c r="B714" s="158"/>
      <c r="C714" s="35" t="s">
        <v>2938</v>
      </c>
      <c r="D714" s="169"/>
      <c r="E714" s="160"/>
    </row>
    <row r="715" spans="1:5" x14ac:dyDescent="0.25">
      <c r="A715" s="156"/>
      <c r="B715" s="158"/>
      <c r="C715" s="35" t="s">
        <v>2939</v>
      </c>
      <c r="D715" s="169"/>
      <c r="E715" s="160"/>
    </row>
    <row r="716" spans="1:5" x14ac:dyDescent="0.25">
      <c r="A716" s="156"/>
      <c r="B716" s="158"/>
      <c r="C716" s="35" t="s">
        <v>2912</v>
      </c>
      <c r="D716" s="169"/>
      <c r="E716" s="160"/>
    </row>
    <row r="717" spans="1:5" x14ac:dyDescent="0.25">
      <c r="A717" s="156"/>
      <c r="B717" s="158"/>
      <c r="C717" s="35" t="s">
        <v>2833</v>
      </c>
      <c r="D717" s="169"/>
      <c r="E717" s="160"/>
    </row>
    <row r="718" spans="1:5" x14ac:dyDescent="0.25">
      <c r="A718" s="156"/>
      <c r="B718" s="158"/>
      <c r="C718" s="35" t="s">
        <v>517</v>
      </c>
      <c r="D718" s="169"/>
      <c r="E718" s="160"/>
    </row>
    <row r="719" spans="1:5" x14ac:dyDescent="0.25">
      <c r="A719" s="156"/>
      <c r="B719" s="158"/>
      <c r="C719" s="35" t="s">
        <v>2940</v>
      </c>
      <c r="D719" s="169"/>
      <c r="E719" s="160"/>
    </row>
    <row r="720" spans="1:5" x14ac:dyDescent="0.25">
      <c r="A720" s="156">
        <v>76</v>
      </c>
      <c r="B720" s="158" t="s">
        <v>2942</v>
      </c>
      <c r="C720" s="35" t="s">
        <v>2911</v>
      </c>
      <c r="D720" s="169"/>
      <c r="E720" s="160" t="s">
        <v>2765</v>
      </c>
    </row>
    <row r="721" spans="1:5" x14ac:dyDescent="0.25">
      <c r="A721" s="156"/>
      <c r="B721" s="158"/>
      <c r="C721" s="35" t="s">
        <v>2938</v>
      </c>
      <c r="D721" s="169"/>
      <c r="E721" s="160"/>
    </row>
    <row r="722" spans="1:5" x14ac:dyDescent="0.25">
      <c r="A722" s="156"/>
      <c r="B722" s="158"/>
      <c r="C722" s="35" t="s">
        <v>2939</v>
      </c>
      <c r="D722" s="169"/>
      <c r="E722" s="160"/>
    </row>
    <row r="723" spans="1:5" x14ac:dyDescent="0.25">
      <c r="A723" s="156"/>
      <c r="B723" s="158"/>
      <c r="C723" s="35" t="s">
        <v>2912</v>
      </c>
      <c r="D723" s="169"/>
      <c r="E723" s="160"/>
    </row>
    <row r="724" spans="1:5" x14ac:dyDescent="0.25">
      <c r="A724" s="156"/>
      <c r="B724" s="158"/>
      <c r="C724" s="35" t="s">
        <v>2833</v>
      </c>
      <c r="D724" s="169"/>
      <c r="E724" s="160"/>
    </row>
    <row r="725" spans="1:5" x14ac:dyDescent="0.25">
      <c r="A725" s="156"/>
      <c r="B725" s="158"/>
      <c r="C725" s="35" t="s">
        <v>517</v>
      </c>
      <c r="D725" s="169"/>
      <c r="E725" s="160"/>
    </row>
    <row r="726" spans="1:5" x14ac:dyDescent="0.25">
      <c r="A726" s="156"/>
      <c r="B726" s="158"/>
      <c r="C726" s="35" t="s">
        <v>2940</v>
      </c>
      <c r="D726" s="169"/>
      <c r="E726" s="160"/>
    </row>
    <row r="727" spans="1:5" x14ac:dyDescent="0.25">
      <c r="A727" s="156">
        <v>77</v>
      </c>
      <c r="B727" s="158" t="s">
        <v>2943</v>
      </c>
      <c r="C727" s="35" t="s">
        <v>2911</v>
      </c>
      <c r="D727" s="169"/>
      <c r="E727" s="160" t="s">
        <v>2765</v>
      </c>
    </row>
    <row r="728" spans="1:5" x14ac:dyDescent="0.25">
      <c r="A728" s="156"/>
      <c r="B728" s="158"/>
      <c r="C728" s="35" t="s">
        <v>2938</v>
      </c>
      <c r="D728" s="169"/>
      <c r="E728" s="160"/>
    </row>
    <row r="729" spans="1:5" x14ac:dyDescent="0.25">
      <c r="A729" s="156"/>
      <c r="B729" s="158"/>
      <c r="C729" s="35" t="s">
        <v>2939</v>
      </c>
      <c r="D729" s="169"/>
      <c r="E729" s="160"/>
    </row>
    <row r="730" spans="1:5" x14ac:dyDescent="0.25">
      <c r="A730" s="156"/>
      <c r="B730" s="158"/>
      <c r="C730" s="35" t="s">
        <v>2912</v>
      </c>
      <c r="D730" s="169"/>
      <c r="E730" s="160"/>
    </row>
    <row r="731" spans="1:5" x14ac:dyDescent="0.25">
      <c r="A731" s="156"/>
      <c r="B731" s="158"/>
      <c r="C731" s="35" t="s">
        <v>2833</v>
      </c>
      <c r="D731" s="169"/>
      <c r="E731" s="160"/>
    </row>
    <row r="732" spans="1:5" x14ac:dyDescent="0.25">
      <c r="A732" s="156"/>
      <c r="B732" s="158"/>
      <c r="C732" s="35" t="s">
        <v>517</v>
      </c>
      <c r="D732" s="169"/>
      <c r="E732" s="160"/>
    </row>
    <row r="733" spans="1:5" x14ac:dyDescent="0.25">
      <c r="A733" s="156"/>
      <c r="B733" s="158"/>
      <c r="C733" s="35" t="s">
        <v>2940</v>
      </c>
      <c r="D733" s="169"/>
      <c r="E733" s="160"/>
    </row>
    <row r="734" spans="1:5" x14ac:dyDescent="0.25">
      <c r="A734" s="156">
        <v>78</v>
      </c>
      <c r="B734" s="158" t="s">
        <v>2944</v>
      </c>
      <c r="C734" s="35" t="s">
        <v>2911</v>
      </c>
      <c r="D734" s="169"/>
      <c r="E734" s="160" t="s">
        <v>2765</v>
      </c>
    </row>
    <row r="735" spans="1:5" x14ac:dyDescent="0.25">
      <c r="A735" s="156"/>
      <c r="B735" s="158"/>
      <c r="C735" s="35" t="s">
        <v>2938</v>
      </c>
      <c r="D735" s="169"/>
      <c r="E735" s="160"/>
    </row>
    <row r="736" spans="1:5" x14ac:dyDescent="0.25">
      <c r="A736" s="156"/>
      <c r="B736" s="158"/>
      <c r="C736" s="35" t="s">
        <v>2939</v>
      </c>
      <c r="D736" s="169"/>
      <c r="E736" s="160"/>
    </row>
    <row r="737" spans="1:5" x14ac:dyDescent="0.25">
      <c r="A737" s="156"/>
      <c r="B737" s="158"/>
      <c r="C737" s="35" t="s">
        <v>2912</v>
      </c>
      <c r="D737" s="169"/>
      <c r="E737" s="160"/>
    </row>
    <row r="738" spans="1:5" x14ac:dyDescent="0.25">
      <c r="A738" s="156"/>
      <c r="B738" s="158"/>
      <c r="C738" s="35" t="s">
        <v>2833</v>
      </c>
      <c r="D738" s="169"/>
      <c r="E738" s="160"/>
    </row>
    <row r="739" spans="1:5" x14ac:dyDescent="0.25">
      <c r="A739" s="156"/>
      <c r="B739" s="158"/>
      <c r="C739" s="35" t="s">
        <v>517</v>
      </c>
      <c r="D739" s="169"/>
      <c r="E739" s="160"/>
    </row>
    <row r="740" spans="1:5" x14ac:dyDescent="0.25">
      <c r="A740" s="156"/>
      <c r="B740" s="158"/>
      <c r="C740" s="35" t="s">
        <v>2940</v>
      </c>
      <c r="D740" s="169"/>
      <c r="E740" s="160"/>
    </row>
    <row r="741" spans="1:5" x14ac:dyDescent="0.25">
      <c r="A741" s="156">
        <v>79</v>
      </c>
      <c r="B741" s="158" t="s">
        <v>2945</v>
      </c>
      <c r="C741" s="35" t="s">
        <v>2911</v>
      </c>
      <c r="D741" s="169"/>
      <c r="E741" s="160" t="s">
        <v>2765</v>
      </c>
    </row>
    <row r="742" spans="1:5" x14ac:dyDescent="0.25">
      <c r="A742" s="156"/>
      <c r="B742" s="158"/>
      <c r="C742" s="35" t="s">
        <v>2938</v>
      </c>
      <c r="D742" s="169"/>
      <c r="E742" s="160"/>
    </row>
    <row r="743" spans="1:5" x14ac:dyDescent="0.25">
      <c r="A743" s="156"/>
      <c r="B743" s="158"/>
      <c r="C743" s="35" t="s">
        <v>2939</v>
      </c>
      <c r="D743" s="169"/>
      <c r="E743" s="160"/>
    </row>
    <row r="744" spans="1:5" x14ac:dyDescent="0.25">
      <c r="A744" s="156"/>
      <c r="B744" s="158"/>
      <c r="C744" s="35" t="s">
        <v>2912</v>
      </c>
      <c r="D744" s="169"/>
      <c r="E744" s="160"/>
    </row>
    <row r="745" spans="1:5" x14ac:dyDescent="0.25">
      <c r="A745" s="156"/>
      <c r="B745" s="158"/>
      <c r="C745" s="35" t="s">
        <v>2833</v>
      </c>
      <c r="D745" s="169"/>
      <c r="E745" s="160"/>
    </row>
    <row r="746" spans="1:5" x14ac:dyDescent="0.25">
      <c r="A746" s="156"/>
      <c r="B746" s="158"/>
      <c r="C746" s="35" t="s">
        <v>517</v>
      </c>
      <c r="D746" s="169"/>
      <c r="E746" s="160"/>
    </row>
    <row r="747" spans="1:5" x14ac:dyDescent="0.25">
      <c r="A747" s="156"/>
      <c r="B747" s="158"/>
      <c r="C747" s="35" t="s">
        <v>2940</v>
      </c>
      <c r="D747" s="169"/>
      <c r="E747" s="160"/>
    </row>
    <row r="748" spans="1:5" x14ac:dyDescent="0.25">
      <c r="A748" s="156">
        <v>80</v>
      </c>
      <c r="B748" s="158" t="s">
        <v>2946</v>
      </c>
      <c r="C748" s="35" t="s">
        <v>2911</v>
      </c>
      <c r="D748" s="169"/>
      <c r="E748" s="160" t="s">
        <v>2765</v>
      </c>
    </row>
    <row r="749" spans="1:5" x14ac:dyDescent="0.25">
      <c r="A749" s="156"/>
      <c r="B749" s="158"/>
      <c r="C749" s="35" t="s">
        <v>2938</v>
      </c>
      <c r="D749" s="169"/>
      <c r="E749" s="160"/>
    </row>
    <row r="750" spans="1:5" x14ac:dyDescent="0.25">
      <c r="A750" s="156"/>
      <c r="B750" s="158"/>
      <c r="C750" s="35" t="s">
        <v>2939</v>
      </c>
      <c r="D750" s="169"/>
      <c r="E750" s="160"/>
    </row>
    <row r="751" spans="1:5" x14ac:dyDescent="0.25">
      <c r="A751" s="156"/>
      <c r="B751" s="158"/>
      <c r="C751" s="35" t="s">
        <v>2912</v>
      </c>
      <c r="D751" s="169"/>
      <c r="E751" s="160"/>
    </row>
    <row r="752" spans="1:5" x14ac:dyDescent="0.25">
      <c r="A752" s="156"/>
      <c r="B752" s="158"/>
      <c r="C752" s="35" t="s">
        <v>2833</v>
      </c>
      <c r="D752" s="169"/>
      <c r="E752" s="160"/>
    </row>
    <row r="753" spans="1:5" x14ac:dyDescent="0.25">
      <c r="A753" s="156"/>
      <c r="B753" s="158"/>
      <c r="C753" s="35" t="s">
        <v>517</v>
      </c>
      <c r="D753" s="169"/>
      <c r="E753" s="160"/>
    </row>
    <row r="754" spans="1:5" x14ac:dyDescent="0.25">
      <c r="A754" s="156"/>
      <c r="B754" s="158"/>
      <c r="C754" s="35" t="s">
        <v>2940</v>
      </c>
      <c r="D754" s="169"/>
      <c r="E754" s="160"/>
    </row>
    <row r="755" spans="1:5" x14ac:dyDescent="0.25">
      <c r="A755" s="156">
        <v>81</v>
      </c>
      <c r="B755" s="158" t="s">
        <v>2947</v>
      </c>
      <c r="C755" s="35" t="s">
        <v>2911</v>
      </c>
      <c r="D755" s="169"/>
      <c r="E755" s="160" t="s">
        <v>2765</v>
      </c>
    </row>
    <row r="756" spans="1:5" x14ac:dyDescent="0.25">
      <c r="A756" s="156"/>
      <c r="B756" s="158"/>
      <c r="C756" s="35" t="s">
        <v>2938</v>
      </c>
      <c r="D756" s="169"/>
      <c r="E756" s="160"/>
    </row>
    <row r="757" spans="1:5" x14ac:dyDescent="0.25">
      <c r="A757" s="156"/>
      <c r="B757" s="158"/>
      <c r="C757" s="35" t="s">
        <v>2939</v>
      </c>
      <c r="D757" s="169"/>
      <c r="E757" s="160"/>
    </row>
    <row r="758" spans="1:5" x14ac:dyDescent="0.25">
      <c r="A758" s="156"/>
      <c r="B758" s="158"/>
      <c r="C758" s="35" t="s">
        <v>2912</v>
      </c>
      <c r="D758" s="169"/>
      <c r="E758" s="160"/>
    </row>
    <row r="759" spans="1:5" x14ac:dyDescent="0.25">
      <c r="A759" s="156"/>
      <c r="B759" s="158"/>
      <c r="C759" s="35" t="s">
        <v>2833</v>
      </c>
      <c r="D759" s="169"/>
      <c r="E759" s="160"/>
    </row>
    <row r="760" spans="1:5" x14ac:dyDescent="0.25">
      <c r="A760" s="156"/>
      <c r="B760" s="158"/>
      <c r="C760" s="35" t="s">
        <v>517</v>
      </c>
      <c r="D760" s="169"/>
      <c r="E760" s="160"/>
    </row>
    <row r="761" spans="1:5" x14ac:dyDescent="0.25">
      <c r="A761" s="156"/>
      <c r="B761" s="158"/>
      <c r="C761" s="35" t="s">
        <v>2940</v>
      </c>
      <c r="D761" s="169"/>
      <c r="E761" s="160"/>
    </row>
    <row r="762" spans="1:5" x14ac:dyDescent="0.25">
      <c r="A762" s="156">
        <v>82</v>
      </c>
      <c r="B762" s="158" t="s">
        <v>2948</v>
      </c>
      <c r="C762" s="35" t="s">
        <v>2911</v>
      </c>
      <c r="D762" s="169"/>
      <c r="E762" s="160" t="s">
        <v>2765</v>
      </c>
    </row>
    <row r="763" spans="1:5" x14ac:dyDescent="0.25">
      <c r="A763" s="156"/>
      <c r="B763" s="158"/>
      <c r="C763" s="35" t="s">
        <v>2938</v>
      </c>
      <c r="D763" s="169"/>
      <c r="E763" s="160"/>
    </row>
    <row r="764" spans="1:5" x14ac:dyDescent="0.25">
      <c r="A764" s="156"/>
      <c r="B764" s="158"/>
      <c r="C764" s="35" t="s">
        <v>2939</v>
      </c>
      <c r="D764" s="169"/>
      <c r="E764" s="160"/>
    </row>
    <row r="765" spans="1:5" x14ac:dyDescent="0.25">
      <c r="A765" s="156"/>
      <c r="B765" s="158"/>
      <c r="C765" s="35" t="s">
        <v>2912</v>
      </c>
      <c r="D765" s="169"/>
      <c r="E765" s="160"/>
    </row>
    <row r="766" spans="1:5" x14ac:dyDescent="0.25">
      <c r="A766" s="156"/>
      <c r="B766" s="158"/>
      <c r="C766" s="35" t="s">
        <v>2833</v>
      </c>
      <c r="D766" s="169"/>
      <c r="E766" s="160"/>
    </row>
    <row r="767" spans="1:5" x14ac:dyDescent="0.25">
      <c r="A767" s="156"/>
      <c r="B767" s="158"/>
      <c r="C767" s="35" t="s">
        <v>517</v>
      </c>
      <c r="D767" s="169"/>
      <c r="E767" s="160"/>
    </row>
    <row r="768" spans="1:5" x14ac:dyDescent="0.25">
      <c r="A768" s="156"/>
      <c r="B768" s="158"/>
      <c r="C768" s="35" t="s">
        <v>2940</v>
      </c>
      <c r="D768" s="169"/>
      <c r="E768" s="160"/>
    </row>
    <row r="769" spans="1:5" x14ac:dyDescent="0.25">
      <c r="A769" s="156">
        <v>83</v>
      </c>
      <c r="B769" s="158" t="s">
        <v>2949</v>
      </c>
      <c r="C769" s="35" t="s">
        <v>2950</v>
      </c>
      <c r="D769" s="169"/>
      <c r="E769" s="160" t="s">
        <v>2765</v>
      </c>
    </row>
    <row r="770" spans="1:5" x14ac:dyDescent="0.25">
      <c r="A770" s="156"/>
      <c r="B770" s="158"/>
      <c r="C770" s="35" t="s">
        <v>2951</v>
      </c>
      <c r="D770" s="169"/>
      <c r="E770" s="160"/>
    </row>
    <row r="771" spans="1:5" x14ac:dyDescent="0.25">
      <c r="A771" s="156"/>
      <c r="B771" s="158"/>
      <c r="C771" s="35" t="s">
        <v>2952</v>
      </c>
      <c r="D771" s="169"/>
      <c r="E771" s="160"/>
    </row>
    <row r="772" spans="1:5" x14ac:dyDescent="0.25">
      <c r="A772" s="156"/>
      <c r="B772" s="158"/>
      <c r="C772" s="35" t="s">
        <v>2953</v>
      </c>
      <c r="D772" s="169"/>
      <c r="E772" s="160"/>
    </row>
    <row r="773" spans="1:5" x14ac:dyDescent="0.25">
      <c r="A773" s="156"/>
      <c r="B773" s="158"/>
      <c r="C773" s="35" t="s">
        <v>2954</v>
      </c>
      <c r="D773" s="169"/>
      <c r="E773" s="160"/>
    </row>
    <row r="774" spans="1:5" x14ac:dyDescent="0.25">
      <c r="A774" s="156"/>
      <c r="B774" s="158"/>
      <c r="C774" s="35" t="s">
        <v>2955</v>
      </c>
      <c r="D774" s="169"/>
      <c r="E774" s="160"/>
    </row>
    <row r="775" spans="1:5" x14ac:dyDescent="0.25">
      <c r="A775" s="156"/>
      <c r="B775" s="158"/>
      <c r="C775" s="35" t="s">
        <v>2956</v>
      </c>
      <c r="D775" s="169"/>
      <c r="E775" s="160"/>
    </row>
    <row r="776" spans="1:5" x14ac:dyDescent="0.25">
      <c r="A776" s="156">
        <v>84</v>
      </c>
      <c r="B776" s="158" t="s">
        <v>2957</v>
      </c>
      <c r="C776" s="35" t="s">
        <v>2950</v>
      </c>
      <c r="D776" s="169"/>
      <c r="E776" s="160" t="s">
        <v>2765</v>
      </c>
    </row>
    <row r="777" spans="1:5" x14ac:dyDescent="0.25">
      <c r="A777" s="156"/>
      <c r="B777" s="158"/>
      <c r="C777" s="35" t="s">
        <v>2951</v>
      </c>
      <c r="D777" s="169"/>
      <c r="E777" s="160"/>
    </row>
    <row r="778" spans="1:5" x14ac:dyDescent="0.25">
      <c r="A778" s="156"/>
      <c r="B778" s="158"/>
      <c r="C778" s="35" t="s">
        <v>2952</v>
      </c>
      <c r="D778" s="169"/>
      <c r="E778" s="160"/>
    </row>
    <row r="779" spans="1:5" x14ac:dyDescent="0.25">
      <c r="A779" s="156"/>
      <c r="B779" s="158"/>
      <c r="C779" s="35" t="s">
        <v>2953</v>
      </c>
      <c r="D779" s="169"/>
      <c r="E779" s="160"/>
    </row>
    <row r="780" spans="1:5" x14ac:dyDescent="0.25">
      <c r="A780" s="156"/>
      <c r="B780" s="158"/>
      <c r="C780" s="35" t="s">
        <v>2954</v>
      </c>
      <c r="D780" s="169"/>
      <c r="E780" s="160"/>
    </row>
    <row r="781" spans="1:5" x14ac:dyDescent="0.25">
      <c r="A781" s="156"/>
      <c r="B781" s="158"/>
      <c r="C781" s="35" t="s">
        <v>2955</v>
      </c>
      <c r="D781" s="169"/>
      <c r="E781" s="160"/>
    </row>
    <row r="782" spans="1:5" x14ac:dyDescent="0.25">
      <c r="A782" s="156"/>
      <c r="B782" s="158"/>
      <c r="C782" s="35" t="s">
        <v>2956</v>
      </c>
      <c r="D782" s="169"/>
      <c r="E782" s="160"/>
    </row>
    <row r="783" spans="1:5" x14ac:dyDescent="0.25">
      <c r="A783" s="156">
        <v>85</v>
      </c>
      <c r="B783" s="158" t="s">
        <v>2958</v>
      </c>
      <c r="C783" s="35" t="s">
        <v>2950</v>
      </c>
      <c r="D783" s="169"/>
      <c r="E783" s="160" t="s">
        <v>2765</v>
      </c>
    </row>
    <row r="784" spans="1:5" x14ac:dyDescent="0.25">
      <c r="A784" s="156"/>
      <c r="B784" s="158"/>
      <c r="C784" s="35" t="s">
        <v>2951</v>
      </c>
      <c r="D784" s="169"/>
      <c r="E784" s="160"/>
    </row>
    <row r="785" spans="1:5" x14ac:dyDescent="0.25">
      <c r="A785" s="156"/>
      <c r="B785" s="158"/>
      <c r="C785" s="35" t="s">
        <v>2952</v>
      </c>
      <c r="D785" s="169"/>
      <c r="E785" s="160"/>
    </row>
    <row r="786" spans="1:5" x14ac:dyDescent="0.25">
      <c r="A786" s="156"/>
      <c r="B786" s="158"/>
      <c r="C786" s="35" t="s">
        <v>2953</v>
      </c>
      <c r="D786" s="169"/>
      <c r="E786" s="160"/>
    </row>
    <row r="787" spans="1:5" x14ac:dyDescent="0.25">
      <c r="A787" s="156"/>
      <c r="B787" s="158"/>
      <c r="C787" s="35" t="s">
        <v>2954</v>
      </c>
      <c r="D787" s="169"/>
      <c r="E787" s="160"/>
    </row>
    <row r="788" spans="1:5" x14ac:dyDescent="0.25">
      <c r="A788" s="156"/>
      <c r="B788" s="158"/>
      <c r="C788" s="35" t="s">
        <v>2955</v>
      </c>
      <c r="D788" s="169"/>
      <c r="E788" s="160"/>
    </row>
    <row r="789" spans="1:5" x14ac:dyDescent="0.25">
      <c r="A789" s="156"/>
      <c r="B789" s="158"/>
      <c r="C789" s="35" t="s">
        <v>2956</v>
      </c>
      <c r="D789" s="169"/>
      <c r="E789" s="160"/>
    </row>
    <row r="790" spans="1:5" x14ac:dyDescent="0.25">
      <c r="A790" s="156">
        <v>86</v>
      </c>
      <c r="B790" s="158" t="s">
        <v>2959</v>
      </c>
      <c r="C790" s="35" t="s">
        <v>566</v>
      </c>
      <c r="D790" s="169"/>
      <c r="E790" s="160" t="s">
        <v>2765</v>
      </c>
    </row>
    <row r="791" spans="1:5" x14ac:dyDescent="0.25">
      <c r="A791" s="156"/>
      <c r="B791" s="158"/>
      <c r="C791" s="35" t="s">
        <v>567</v>
      </c>
      <c r="D791" s="169"/>
      <c r="E791" s="160"/>
    </row>
    <row r="792" spans="1:5" x14ac:dyDescent="0.25">
      <c r="A792" s="156"/>
      <c r="B792" s="158"/>
      <c r="C792" s="35" t="s">
        <v>2842</v>
      </c>
      <c r="D792" s="169"/>
      <c r="E792" s="160"/>
    </row>
    <row r="793" spans="1:5" x14ac:dyDescent="0.25">
      <c r="A793" s="156"/>
      <c r="B793" s="158"/>
      <c r="C793" s="35" t="s">
        <v>568</v>
      </c>
      <c r="D793" s="169"/>
      <c r="E793" s="160"/>
    </row>
    <row r="794" spans="1:5" x14ac:dyDescent="0.25">
      <c r="A794" s="156"/>
      <c r="B794" s="158"/>
      <c r="C794" s="35" t="s">
        <v>335</v>
      </c>
      <c r="D794" s="169"/>
      <c r="E794" s="160"/>
    </row>
    <row r="795" spans="1:5" x14ac:dyDescent="0.25">
      <c r="A795" s="156"/>
      <c r="B795" s="158"/>
      <c r="C795" s="35" t="s">
        <v>569</v>
      </c>
      <c r="D795" s="169"/>
      <c r="E795" s="160"/>
    </row>
    <row r="796" spans="1:5" x14ac:dyDescent="0.25">
      <c r="A796" s="156">
        <v>87</v>
      </c>
      <c r="B796" s="158" t="s">
        <v>2960</v>
      </c>
      <c r="C796" s="35" t="s">
        <v>566</v>
      </c>
      <c r="D796" s="169"/>
      <c r="E796" s="160" t="s">
        <v>2765</v>
      </c>
    </row>
    <row r="797" spans="1:5" x14ac:dyDescent="0.25">
      <c r="A797" s="156"/>
      <c r="B797" s="158"/>
      <c r="C797" s="35" t="s">
        <v>567</v>
      </c>
      <c r="D797" s="169"/>
      <c r="E797" s="160"/>
    </row>
    <row r="798" spans="1:5" x14ac:dyDescent="0.25">
      <c r="A798" s="156"/>
      <c r="B798" s="158"/>
      <c r="C798" s="35" t="s">
        <v>2842</v>
      </c>
      <c r="D798" s="169"/>
      <c r="E798" s="160"/>
    </row>
    <row r="799" spans="1:5" x14ac:dyDescent="0.25">
      <c r="A799" s="156"/>
      <c r="B799" s="158"/>
      <c r="C799" s="35" t="s">
        <v>568</v>
      </c>
      <c r="D799" s="169"/>
      <c r="E799" s="160"/>
    </row>
    <row r="800" spans="1:5" x14ac:dyDescent="0.25">
      <c r="A800" s="156"/>
      <c r="B800" s="158"/>
      <c r="C800" s="35" t="s">
        <v>335</v>
      </c>
      <c r="D800" s="169"/>
      <c r="E800" s="160"/>
    </row>
    <row r="801" spans="1:5" x14ac:dyDescent="0.25">
      <c r="A801" s="156"/>
      <c r="B801" s="158"/>
      <c r="C801" s="35" t="s">
        <v>569</v>
      </c>
      <c r="D801" s="169"/>
      <c r="E801" s="160"/>
    </row>
    <row r="802" spans="1:5" x14ac:dyDescent="0.25">
      <c r="A802" s="156">
        <v>88</v>
      </c>
      <c r="B802" s="158" t="s">
        <v>2961</v>
      </c>
      <c r="C802" s="35" t="s">
        <v>566</v>
      </c>
      <c r="D802" s="169"/>
      <c r="E802" s="160" t="s">
        <v>2765</v>
      </c>
    </row>
    <row r="803" spans="1:5" x14ac:dyDescent="0.25">
      <c r="A803" s="156"/>
      <c r="B803" s="158"/>
      <c r="C803" s="35" t="s">
        <v>567</v>
      </c>
      <c r="D803" s="169"/>
      <c r="E803" s="160"/>
    </row>
    <row r="804" spans="1:5" x14ac:dyDescent="0.25">
      <c r="A804" s="156"/>
      <c r="B804" s="158"/>
      <c r="C804" s="35" t="s">
        <v>2842</v>
      </c>
      <c r="D804" s="169"/>
      <c r="E804" s="160"/>
    </row>
    <row r="805" spans="1:5" x14ac:dyDescent="0.25">
      <c r="A805" s="156"/>
      <c r="B805" s="158"/>
      <c r="C805" s="35" t="s">
        <v>568</v>
      </c>
      <c r="D805" s="169"/>
      <c r="E805" s="160"/>
    </row>
    <row r="806" spans="1:5" x14ac:dyDescent="0.25">
      <c r="A806" s="156"/>
      <c r="B806" s="158"/>
      <c r="C806" s="35" t="s">
        <v>335</v>
      </c>
      <c r="D806" s="169"/>
      <c r="E806" s="160"/>
    </row>
    <row r="807" spans="1:5" x14ac:dyDescent="0.25">
      <c r="A807" s="156"/>
      <c r="B807" s="158"/>
      <c r="C807" s="35" t="s">
        <v>569</v>
      </c>
      <c r="D807" s="169"/>
      <c r="E807" s="160"/>
    </row>
    <row r="808" spans="1:5" x14ac:dyDescent="0.25">
      <c r="A808" s="156">
        <v>89</v>
      </c>
      <c r="B808" s="158" t="s">
        <v>2962</v>
      </c>
      <c r="C808" s="35" t="s">
        <v>2963</v>
      </c>
      <c r="D808" s="169"/>
      <c r="E808" s="160" t="s">
        <v>2765</v>
      </c>
    </row>
    <row r="809" spans="1:5" x14ac:dyDescent="0.25">
      <c r="A809" s="156"/>
      <c r="B809" s="158"/>
      <c r="C809" s="35" t="s">
        <v>2964</v>
      </c>
      <c r="D809" s="169"/>
      <c r="E809" s="160"/>
    </row>
    <row r="810" spans="1:5" x14ac:dyDescent="0.25">
      <c r="A810" s="156"/>
      <c r="B810" s="158"/>
      <c r="C810" s="35" t="s">
        <v>2965</v>
      </c>
      <c r="D810" s="169"/>
      <c r="E810" s="160"/>
    </row>
    <row r="811" spans="1:5" x14ac:dyDescent="0.25">
      <c r="A811" s="156"/>
      <c r="B811" s="158"/>
      <c r="C811" s="35" t="s">
        <v>2966</v>
      </c>
      <c r="D811" s="169"/>
      <c r="E811" s="160"/>
    </row>
    <row r="812" spans="1:5" x14ac:dyDescent="0.25">
      <c r="A812" s="156"/>
      <c r="B812" s="158"/>
      <c r="C812" s="35" t="s">
        <v>664</v>
      </c>
      <c r="D812" s="169"/>
      <c r="E812" s="160"/>
    </row>
    <row r="813" spans="1:5" x14ac:dyDescent="0.25">
      <c r="A813" s="156"/>
      <c r="B813" s="158"/>
      <c r="C813" s="35" t="s">
        <v>2967</v>
      </c>
      <c r="D813" s="169"/>
      <c r="E813" s="160"/>
    </row>
    <row r="814" spans="1:5" x14ac:dyDescent="0.25">
      <c r="A814" s="156"/>
      <c r="B814" s="158"/>
      <c r="C814" s="35" t="s">
        <v>2968</v>
      </c>
      <c r="D814" s="169"/>
      <c r="E814" s="160"/>
    </row>
    <row r="815" spans="1:5" x14ac:dyDescent="0.25">
      <c r="A815" s="156"/>
      <c r="B815" s="158"/>
      <c r="C815" s="35" t="s">
        <v>2969</v>
      </c>
      <c r="D815" s="169"/>
      <c r="E815" s="160"/>
    </row>
    <row r="816" spans="1:5" x14ac:dyDescent="0.25">
      <c r="A816" s="156"/>
      <c r="B816" s="158"/>
      <c r="C816" s="35" t="s">
        <v>675</v>
      </c>
      <c r="D816" s="169"/>
      <c r="E816" s="160"/>
    </row>
    <row r="817" spans="1:5" x14ac:dyDescent="0.25">
      <c r="A817" s="156"/>
      <c r="B817" s="158"/>
      <c r="C817" s="35" t="s">
        <v>2880</v>
      </c>
      <c r="D817" s="169"/>
      <c r="E817" s="160"/>
    </row>
    <row r="818" spans="1:5" x14ac:dyDescent="0.25">
      <c r="A818" s="156"/>
      <c r="B818" s="158"/>
      <c r="C818" s="35" t="s">
        <v>2970</v>
      </c>
      <c r="D818" s="169"/>
      <c r="E818" s="160"/>
    </row>
    <row r="819" spans="1:5" x14ac:dyDescent="0.25">
      <c r="A819" s="156"/>
      <c r="B819" s="158"/>
      <c r="C819" s="35" t="s">
        <v>2971</v>
      </c>
      <c r="D819" s="169"/>
      <c r="E819" s="160"/>
    </row>
    <row r="820" spans="1:5" x14ac:dyDescent="0.25">
      <c r="A820" s="156"/>
      <c r="B820" s="158"/>
      <c r="C820" s="35" t="s">
        <v>678</v>
      </c>
      <c r="D820" s="169"/>
      <c r="E820" s="160"/>
    </row>
    <row r="821" spans="1:5" x14ac:dyDescent="0.25">
      <c r="A821" s="156"/>
      <c r="B821" s="158"/>
      <c r="C821" s="35" t="s">
        <v>679</v>
      </c>
      <c r="D821" s="169"/>
      <c r="E821" s="160"/>
    </row>
    <row r="822" spans="1:5" x14ac:dyDescent="0.25">
      <c r="A822" s="156"/>
      <c r="B822" s="158"/>
      <c r="C822" s="35" t="s">
        <v>2972</v>
      </c>
      <c r="D822" s="169"/>
      <c r="E822" s="160"/>
    </row>
    <row r="823" spans="1:5" x14ac:dyDescent="0.25">
      <c r="A823" s="156"/>
      <c r="B823" s="158"/>
      <c r="C823" s="35" t="s">
        <v>2973</v>
      </c>
      <c r="D823" s="169"/>
      <c r="E823" s="160"/>
    </row>
    <row r="824" spans="1:5" x14ac:dyDescent="0.25">
      <c r="A824" s="156"/>
      <c r="B824" s="158"/>
      <c r="C824" s="35" t="s">
        <v>682</v>
      </c>
      <c r="D824" s="169"/>
      <c r="E824" s="160"/>
    </row>
    <row r="825" spans="1:5" x14ac:dyDescent="0.25">
      <c r="A825" s="156"/>
      <c r="B825" s="158"/>
      <c r="C825" s="35" t="s">
        <v>2974</v>
      </c>
      <c r="D825" s="169"/>
      <c r="E825" s="160"/>
    </row>
    <row r="826" spans="1:5" x14ac:dyDescent="0.25">
      <c r="A826" s="156"/>
      <c r="B826" s="158"/>
      <c r="C826" s="35" t="s">
        <v>2975</v>
      </c>
      <c r="D826" s="169"/>
      <c r="E826" s="160"/>
    </row>
    <row r="827" spans="1:5" x14ac:dyDescent="0.25">
      <c r="A827" s="156"/>
      <c r="B827" s="158"/>
      <c r="C827" s="35" t="s">
        <v>2976</v>
      </c>
      <c r="D827" s="169"/>
      <c r="E827" s="160"/>
    </row>
    <row r="828" spans="1:5" x14ac:dyDescent="0.25">
      <c r="A828" s="156"/>
      <c r="B828" s="158"/>
      <c r="C828" s="35" t="s">
        <v>686</v>
      </c>
      <c r="D828" s="169"/>
      <c r="E828" s="160"/>
    </row>
    <row r="829" spans="1:5" x14ac:dyDescent="0.25">
      <c r="A829" s="156">
        <v>90</v>
      </c>
      <c r="B829" s="158" t="s">
        <v>2977</v>
      </c>
      <c r="C829" s="35" t="s">
        <v>2963</v>
      </c>
      <c r="D829" s="169"/>
      <c r="E829" s="160" t="s">
        <v>2765</v>
      </c>
    </row>
    <row r="830" spans="1:5" x14ac:dyDescent="0.25">
      <c r="A830" s="156"/>
      <c r="B830" s="158"/>
      <c r="C830" s="35" t="s">
        <v>2964</v>
      </c>
      <c r="D830" s="169"/>
      <c r="E830" s="160"/>
    </row>
    <row r="831" spans="1:5" x14ac:dyDescent="0.25">
      <c r="A831" s="156"/>
      <c r="B831" s="158"/>
      <c r="C831" s="35" t="s">
        <v>2965</v>
      </c>
      <c r="D831" s="169"/>
      <c r="E831" s="160"/>
    </row>
    <row r="832" spans="1:5" x14ac:dyDescent="0.25">
      <c r="A832" s="156"/>
      <c r="B832" s="158"/>
      <c r="C832" s="35" t="s">
        <v>2966</v>
      </c>
      <c r="D832" s="169"/>
      <c r="E832" s="160"/>
    </row>
    <row r="833" spans="1:5" x14ac:dyDescent="0.25">
      <c r="A833" s="156"/>
      <c r="B833" s="158"/>
      <c r="C833" s="35" t="s">
        <v>664</v>
      </c>
      <c r="D833" s="169"/>
      <c r="E833" s="160"/>
    </row>
    <row r="834" spans="1:5" x14ac:dyDescent="0.25">
      <c r="A834" s="156"/>
      <c r="B834" s="158"/>
      <c r="C834" s="35" t="s">
        <v>2967</v>
      </c>
      <c r="D834" s="169"/>
      <c r="E834" s="160"/>
    </row>
    <row r="835" spans="1:5" x14ac:dyDescent="0.25">
      <c r="A835" s="156"/>
      <c r="B835" s="158"/>
      <c r="C835" s="35" t="s">
        <v>2968</v>
      </c>
      <c r="D835" s="169"/>
      <c r="E835" s="160"/>
    </row>
    <row r="836" spans="1:5" x14ac:dyDescent="0.25">
      <c r="A836" s="156"/>
      <c r="B836" s="158"/>
      <c r="C836" s="35" t="s">
        <v>2969</v>
      </c>
      <c r="D836" s="169"/>
      <c r="E836" s="160"/>
    </row>
    <row r="837" spans="1:5" x14ac:dyDescent="0.25">
      <c r="A837" s="156"/>
      <c r="B837" s="158"/>
      <c r="C837" s="35" t="s">
        <v>675</v>
      </c>
      <c r="D837" s="169"/>
      <c r="E837" s="160"/>
    </row>
    <row r="838" spans="1:5" x14ac:dyDescent="0.25">
      <c r="A838" s="156"/>
      <c r="B838" s="158"/>
      <c r="C838" s="35" t="s">
        <v>2880</v>
      </c>
      <c r="D838" s="169"/>
      <c r="E838" s="160"/>
    </row>
    <row r="839" spans="1:5" x14ac:dyDescent="0.25">
      <c r="A839" s="156"/>
      <c r="B839" s="158"/>
      <c r="C839" s="35" t="s">
        <v>2970</v>
      </c>
      <c r="D839" s="169"/>
      <c r="E839" s="160"/>
    </row>
    <row r="840" spans="1:5" x14ac:dyDescent="0.25">
      <c r="A840" s="156"/>
      <c r="B840" s="158"/>
      <c r="C840" s="35" t="s">
        <v>2971</v>
      </c>
      <c r="D840" s="169"/>
      <c r="E840" s="160"/>
    </row>
    <row r="841" spans="1:5" x14ac:dyDescent="0.25">
      <c r="A841" s="156"/>
      <c r="B841" s="158"/>
      <c r="C841" s="35" t="s">
        <v>678</v>
      </c>
      <c r="D841" s="169"/>
      <c r="E841" s="160"/>
    </row>
    <row r="842" spans="1:5" x14ac:dyDescent="0.25">
      <c r="A842" s="156"/>
      <c r="B842" s="158"/>
      <c r="C842" s="35" t="s">
        <v>679</v>
      </c>
      <c r="D842" s="169"/>
      <c r="E842" s="160"/>
    </row>
    <row r="843" spans="1:5" x14ac:dyDescent="0.25">
      <c r="A843" s="156"/>
      <c r="B843" s="158"/>
      <c r="C843" s="35" t="s">
        <v>2972</v>
      </c>
      <c r="D843" s="169"/>
      <c r="E843" s="160"/>
    </row>
    <row r="844" spans="1:5" x14ac:dyDescent="0.25">
      <c r="A844" s="156"/>
      <c r="B844" s="158"/>
      <c r="C844" s="35" t="s">
        <v>2973</v>
      </c>
      <c r="D844" s="169"/>
      <c r="E844" s="160"/>
    </row>
    <row r="845" spans="1:5" x14ac:dyDescent="0.25">
      <c r="A845" s="156"/>
      <c r="B845" s="158"/>
      <c r="C845" s="35" t="s">
        <v>682</v>
      </c>
      <c r="D845" s="169"/>
      <c r="E845" s="160"/>
    </row>
    <row r="846" spans="1:5" x14ac:dyDescent="0.25">
      <c r="A846" s="156"/>
      <c r="B846" s="158"/>
      <c r="C846" s="35" t="s">
        <v>2974</v>
      </c>
      <c r="D846" s="169"/>
      <c r="E846" s="160"/>
    </row>
    <row r="847" spans="1:5" x14ac:dyDescent="0.25">
      <c r="A847" s="156"/>
      <c r="B847" s="158"/>
      <c r="C847" s="35" t="s">
        <v>2975</v>
      </c>
      <c r="D847" s="169"/>
      <c r="E847" s="160"/>
    </row>
    <row r="848" spans="1:5" x14ac:dyDescent="0.25">
      <c r="A848" s="156"/>
      <c r="B848" s="158"/>
      <c r="C848" s="35" t="s">
        <v>2976</v>
      </c>
      <c r="D848" s="169"/>
      <c r="E848" s="160"/>
    </row>
    <row r="849" spans="1:5" x14ac:dyDescent="0.25">
      <c r="A849" s="156"/>
      <c r="B849" s="158"/>
      <c r="C849" s="35" t="s">
        <v>686</v>
      </c>
      <c r="D849" s="169"/>
      <c r="E849" s="160"/>
    </row>
    <row r="850" spans="1:5" x14ac:dyDescent="0.25">
      <c r="A850" s="156">
        <v>91</v>
      </c>
      <c r="B850" s="158" t="s">
        <v>2978</v>
      </c>
      <c r="C850" s="35" t="s">
        <v>2963</v>
      </c>
      <c r="D850" s="169"/>
      <c r="E850" s="160" t="s">
        <v>2765</v>
      </c>
    </row>
    <row r="851" spans="1:5" x14ac:dyDescent="0.25">
      <c r="A851" s="156"/>
      <c r="B851" s="158"/>
      <c r="C851" s="35" t="s">
        <v>2964</v>
      </c>
      <c r="D851" s="169"/>
      <c r="E851" s="160"/>
    </row>
    <row r="852" spans="1:5" x14ac:dyDescent="0.25">
      <c r="A852" s="156"/>
      <c r="B852" s="158"/>
      <c r="C852" s="35" t="s">
        <v>2965</v>
      </c>
      <c r="D852" s="169"/>
      <c r="E852" s="160"/>
    </row>
    <row r="853" spans="1:5" x14ac:dyDescent="0.25">
      <c r="A853" s="156"/>
      <c r="B853" s="158"/>
      <c r="C853" s="35" t="s">
        <v>2966</v>
      </c>
      <c r="D853" s="169"/>
      <c r="E853" s="160"/>
    </row>
    <row r="854" spans="1:5" x14ac:dyDescent="0.25">
      <c r="A854" s="156"/>
      <c r="B854" s="158"/>
      <c r="C854" s="35" t="s">
        <v>664</v>
      </c>
      <c r="D854" s="169"/>
      <c r="E854" s="160"/>
    </row>
    <row r="855" spans="1:5" x14ac:dyDescent="0.25">
      <c r="A855" s="156"/>
      <c r="B855" s="158"/>
      <c r="C855" s="35" t="s">
        <v>2967</v>
      </c>
      <c r="D855" s="169"/>
      <c r="E855" s="160"/>
    </row>
    <row r="856" spans="1:5" x14ac:dyDescent="0.25">
      <c r="A856" s="156"/>
      <c r="B856" s="158"/>
      <c r="C856" s="35" t="s">
        <v>2968</v>
      </c>
      <c r="D856" s="169"/>
      <c r="E856" s="160"/>
    </row>
    <row r="857" spans="1:5" x14ac:dyDescent="0.25">
      <c r="A857" s="156"/>
      <c r="B857" s="158"/>
      <c r="C857" s="35" t="s">
        <v>2969</v>
      </c>
      <c r="D857" s="169"/>
      <c r="E857" s="160"/>
    </row>
    <row r="858" spans="1:5" x14ac:dyDescent="0.25">
      <c r="A858" s="156"/>
      <c r="B858" s="158"/>
      <c r="C858" s="35" t="s">
        <v>675</v>
      </c>
      <c r="D858" s="169"/>
      <c r="E858" s="160"/>
    </row>
    <row r="859" spans="1:5" x14ac:dyDescent="0.25">
      <c r="A859" s="156"/>
      <c r="B859" s="158"/>
      <c r="C859" s="35" t="s">
        <v>2880</v>
      </c>
      <c r="D859" s="169"/>
      <c r="E859" s="160"/>
    </row>
    <row r="860" spans="1:5" x14ac:dyDescent="0.25">
      <c r="A860" s="156"/>
      <c r="B860" s="158"/>
      <c r="C860" s="35" t="s">
        <v>2970</v>
      </c>
      <c r="D860" s="169"/>
      <c r="E860" s="160"/>
    </row>
    <row r="861" spans="1:5" x14ac:dyDescent="0.25">
      <c r="A861" s="156"/>
      <c r="B861" s="158"/>
      <c r="C861" s="35" t="s">
        <v>2971</v>
      </c>
      <c r="D861" s="169"/>
      <c r="E861" s="160"/>
    </row>
    <row r="862" spans="1:5" x14ac:dyDescent="0.25">
      <c r="A862" s="156"/>
      <c r="B862" s="158"/>
      <c r="C862" s="35" t="s">
        <v>678</v>
      </c>
      <c r="D862" s="169"/>
      <c r="E862" s="160"/>
    </row>
    <row r="863" spans="1:5" x14ac:dyDescent="0.25">
      <c r="A863" s="156"/>
      <c r="B863" s="158"/>
      <c r="C863" s="35" t="s">
        <v>679</v>
      </c>
      <c r="D863" s="169"/>
      <c r="E863" s="160"/>
    </row>
    <row r="864" spans="1:5" x14ac:dyDescent="0.25">
      <c r="A864" s="156"/>
      <c r="B864" s="158"/>
      <c r="C864" s="35" t="s">
        <v>2972</v>
      </c>
      <c r="D864" s="169"/>
      <c r="E864" s="160"/>
    </row>
    <row r="865" spans="1:5" x14ac:dyDescent="0.25">
      <c r="A865" s="156"/>
      <c r="B865" s="158"/>
      <c r="C865" s="35" t="s">
        <v>2973</v>
      </c>
      <c r="D865" s="169"/>
      <c r="E865" s="160"/>
    </row>
    <row r="866" spans="1:5" x14ac:dyDescent="0.25">
      <c r="A866" s="156"/>
      <c r="B866" s="158"/>
      <c r="C866" s="35" t="s">
        <v>682</v>
      </c>
      <c r="D866" s="169"/>
      <c r="E866" s="160"/>
    </row>
    <row r="867" spans="1:5" x14ac:dyDescent="0.25">
      <c r="A867" s="156"/>
      <c r="B867" s="158"/>
      <c r="C867" s="35" t="s">
        <v>2974</v>
      </c>
      <c r="D867" s="169"/>
      <c r="E867" s="160"/>
    </row>
    <row r="868" spans="1:5" x14ac:dyDescent="0.25">
      <c r="A868" s="156"/>
      <c r="B868" s="158"/>
      <c r="C868" s="35" t="s">
        <v>2975</v>
      </c>
      <c r="D868" s="169"/>
      <c r="E868" s="160"/>
    </row>
    <row r="869" spans="1:5" x14ac:dyDescent="0.25">
      <c r="A869" s="156"/>
      <c r="B869" s="158"/>
      <c r="C869" s="35" t="s">
        <v>2976</v>
      </c>
      <c r="D869" s="169"/>
      <c r="E869" s="160"/>
    </row>
    <row r="870" spans="1:5" x14ac:dyDescent="0.25">
      <c r="A870" s="156"/>
      <c r="B870" s="158"/>
      <c r="C870" s="35" t="s">
        <v>686</v>
      </c>
      <c r="D870" s="169"/>
      <c r="E870" s="160"/>
    </row>
    <row r="871" spans="1:5" x14ac:dyDescent="0.25">
      <c r="A871" s="156">
        <v>92</v>
      </c>
      <c r="B871" s="158" t="s">
        <v>2979</v>
      </c>
      <c r="C871" s="35" t="s">
        <v>2963</v>
      </c>
      <c r="D871" s="169"/>
      <c r="E871" s="160" t="s">
        <v>2765</v>
      </c>
    </row>
    <row r="872" spans="1:5" x14ac:dyDescent="0.25">
      <c r="A872" s="156"/>
      <c r="B872" s="158"/>
      <c r="C872" s="35" t="s">
        <v>2964</v>
      </c>
      <c r="D872" s="169"/>
      <c r="E872" s="160"/>
    </row>
    <row r="873" spans="1:5" x14ac:dyDescent="0.25">
      <c r="A873" s="156"/>
      <c r="B873" s="158"/>
      <c r="C873" s="35" t="s">
        <v>2965</v>
      </c>
      <c r="D873" s="169"/>
      <c r="E873" s="160"/>
    </row>
    <row r="874" spans="1:5" x14ac:dyDescent="0.25">
      <c r="A874" s="156"/>
      <c r="B874" s="158"/>
      <c r="C874" s="35" t="s">
        <v>2966</v>
      </c>
      <c r="D874" s="169"/>
      <c r="E874" s="160"/>
    </row>
    <row r="875" spans="1:5" x14ac:dyDescent="0.25">
      <c r="A875" s="156"/>
      <c r="B875" s="158"/>
      <c r="C875" s="35" t="s">
        <v>664</v>
      </c>
      <c r="D875" s="169"/>
      <c r="E875" s="160"/>
    </row>
    <row r="876" spans="1:5" x14ac:dyDescent="0.25">
      <c r="A876" s="156"/>
      <c r="B876" s="158"/>
      <c r="C876" s="35" t="s">
        <v>2967</v>
      </c>
      <c r="D876" s="169"/>
      <c r="E876" s="160"/>
    </row>
    <row r="877" spans="1:5" x14ac:dyDescent="0.25">
      <c r="A877" s="156"/>
      <c r="B877" s="158"/>
      <c r="C877" s="35" t="s">
        <v>2968</v>
      </c>
      <c r="D877" s="169"/>
      <c r="E877" s="160"/>
    </row>
    <row r="878" spans="1:5" x14ac:dyDescent="0.25">
      <c r="A878" s="156"/>
      <c r="B878" s="158"/>
      <c r="C878" s="35" t="s">
        <v>2969</v>
      </c>
      <c r="D878" s="169"/>
      <c r="E878" s="160"/>
    </row>
    <row r="879" spans="1:5" x14ac:dyDescent="0.25">
      <c r="A879" s="156"/>
      <c r="B879" s="158"/>
      <c r="C879" s="35" t="s">
        <v>675</v>
      </c>
      <c r="D879" s="169"/>
      <c r="E879" s="160"/>
    </row>
    <row r="880" spans="1:5" x14ac:dyDescent="0.25">
      <c r="A880" s="156"/>
      <c r="B880" s="158"/>
      <c r="C880" s="35" t="s">
        <v>2880</v>
      </c>
      <c r="D880" s="169"/>
      <c r="E880" s="160"/>
    </row>
    <row r="881" spans="1:5" x14ac:dyDescent="0.25">
      <c r="A881" s="156"/>
      <c r="B881" s="158"/>
      <c r="C881" s="35" t="s">
        <v>2970</v>
      </c>
      <c r="D881" s="169"/>
      <c r="E881" s="160"/>
    </row>
    <row r="882" spans="1:5" x14ac:dyDescent="0.25">
      <c r="A882" s="156"/>
      <c r="B882" s="158"/>
      <c r="C882" s="35" t="s">
        <v>2971</v>
      </c>
      <c r="D882" s="169"/>
      <c r="E882" s="160"/>
    </row>
    <row r="883" spans="1:5" x14ac:dyDescent="0.25">
      <c r="A883" s="156"/>
      <c r="B883" s="158"/>
      <c r="C883" s="35" t="s">
        <v>678</v>
      </c>
      <c r="D883" s="169"/>
      <c r="E883" s="160"/>
    </row>
    <row r="884" spans="1:5" x14ac:dyDescent="0.25">
      <c r="A884" s="156"/>
      <c r="B884" s="158"/>
      <c r="C884" s="35" t="s">
        <v>679</v>
      </c>
      <c r="D884" s="169"/>
      <c r="E884" s="160"/>
    </row>
    <row r="885" spans="1:5" x14ac:dyDescent="0.25">
      <c r="A885" s="156"/>
      <c r="B885" s="158"/>
      <c r="C885" s="35" t="s">
        <v>2972</v>
      </c>
      <c r="D885" s="169"/>
      <c r="E885" s="160"/>
    </row>
    <row r="886" spans="1:5" x14ac:dyDescent="0.25">
      <c r="A886" s="156"/>
      <c r="B886" s="158"/>
      <c r="C886" s="35" t="s">
        <v>2973</v>
      </c>
      <c r="D886" s="169"/>
      <c r="E886" s="160"/>
    </row>
    <row r="887" spans="1:5" x14ac:dyDescent="0.25">
      <c r="A887" s="156"/>
      <c r="B887" s="158"/>
      <c r="C887" s="35" t="s">
        <v>682</v>
      </c>
      <c r="D887" s="169"/>
      <c r="E887" s="160"/>
    </row>
    <row r="888" spans="1:5" x14ac:dyDescent="0.25">
      <c r="A888" s="156"/>
      <c r="B888" s="158"/>
      <c r="C888" s="35" t="s">
        <v>2974</v>
      </c>
      <c r="D888" s="169"/>
      <c r="E888" s="160"/>
    </row>
    <row r="889" spans="1:5" x14ac:dyDescent="0.25">
      <c r="A889" s="156"/>
      <c r="B889" s="158"/>
      <c r="C889" s="35" t="s">
        <v>2975</v>
      </c>
      <c r="D889" s="169"/>
      <c r="E889" s="160"/>
    </row>
    <row r="890" spans="1:5" x14ac:dyDescent="0.25">
      <c r="A890" s="156"/>
      <c r="B890" s="158"/>
      <c r="C890" s="35" t="s">
        <v>2976</v>
      </c>
      <c r="D890" s="169"/>
      <c r="E890" s="160"/>
    </row>
    <row r="891" spans="1:5" x14ac:dyDescent="0.25">
      <c r="A891" s="156"/>
      <c r="B891" s="158"/>
      <c r="C891" s="35" t="s">
        <v>686</v>
      </c>
      <c r="D891" s="169"/>
      <c r="E891" s="160"/>
    </row>
    <row r="892" spans="1:5" x14ac:dyDescent="0.25">
      <c r="A892" s="156">
        <v>93</v>
      </c>
      <c r="B892" s="158" t="s">
        <v>2980</v>
      </c>
      <c r="C892" s="35" t="s">
        <v>2963</v>
      </c>
      <c r="D892" s="169"/>
      <c r="E892" s="160" t="s">
        <v>2765</v>
      </c>
    </row>
    <row r="893" spans="1:5" x14ac:dyDescent="0.25">
      <c r="A893" s="156"/>
      <c r="B893" s="158"/>
      <c r="C893" s="35" t="s">
        <v>2964</v>
      </c>
      <c r="D893" s="169"/>
      <c r="E893" s="160"/>
    </row>
    <row r="894" spans="1:5" x14ac:dyDescent="0.25">
      <c r="A894" s="156"/>
      <c r="B894" s="158"/>
      <c r="C894" s="35" t="s">
        <v>2965</v>
      </c>
      <c r="D894" s="169"/>
      <c r="E894" s="160"/>
    </row>
    <row r="895" spans="1:5" x14ac:dyDescent="0.25">
      <c r="A895" s="156"/>
      <c r="B895" s="158"/>
      <c r="C895" s="35" t="s">
        <v>2966</v>
      </c>
      <c r="D895" s="169"/>
      <c r="E895" s="160"/>
    </row>
    <row r="896" spans="1:5" x14ac:dyDescent="0.25">
      <c r="A896" s="156"/>
      <c r="B896" s="158"/>
      <c r="C896" s="35" t="s">
        <v>664</v>
      </c>
      <c r="D896" s="169"/>
      <c r="E896" s="160"/>
    </row>
    <row r="897" spans="1:5" x14ac:dyDescent="0.25">
      <c r="A897" s="156"/>
      <c r="B897" s="158"/>
      <c r="C897" s="35" t="s">
        <v>2967</v>
      </c>
      <c r="D897" s="169"/>
      <c r="E897" s="160"/>
    </row>
    <row r="898" spans="1:5" x14ac:dyDescent="0.25">
      <c r="A898" s="156"/>
      <c r="B898" s="158"/>
      <c r="C898" s="35" t="s">
        <v>2968</v>
      </c>
      <c r="D898" s="169"/>
      <c r="E898" s="160"/>
    </row>
    <row r="899" spans="1:5" x14ac:dyDescent="0.25">
      <c r="A899" s="156"/>
      <c r="B899" s="158"/>
      <c r="C899" s="35" t="s">
        <v>2969</v>
      </c>
      <c r="D899" s="169"/>
      <c r="E899" s="160"/>
    </row>
    <row r="900" spans="1:5" x14ac:dyDescent="0.25">
      <c r="A900" s="156"/>
      <c r="B900" s="158"/>
      <c r="C900" s="35" t="s">
        <v>675</v>
      </c>
      <c r="D900" s="169"/>
      <c r="E900" s="160"/>
    </row>
    <row r="901" spans="1:5" x14ac:dyDescent="0.25">
      <c r="A901" s="156"/>
      <c r="B901" s="158"/>
      <c r="C901" s="35" t="s">
        <v>2880</v>
      </c>
      <c r="D901" s="169"/>
      <c r="E901" s="160"/>
    </row>
    <row r="902" spans="1:5" x14ac:dyDescent="0.25">
      <c r="A902" s="156"/>
      <c r="B902" s="158"/>
      <c r="C902" s="35" t="s">
        <v>2970</v>
      </c>
      <c r="D902" s="169"/>
      <c r="E902" s="160"/>
    </row>
    <row r="903" spans="1:5" x14ac:dyDescent="0.25">
      <c r="A903" s="156"/>
      <c r="B903" s="158"/>
      <c r="C903" s="35" t="s">
        <v>2971</v>
      </c>
      <c r="D903" s="169"/>
      <c r="E903" s="160"/>
    </row>
    <row r="904" spans="1:5" x14ac:dyDescent="0.25">
      <c r="A904" s="156"/>
      <c r="B904" s="158"/>
      <c r="C904" s="35" t="s">
        <v>678</v>
      </c>
      <c r="D904" s="169"/>
      <c r="E904" s="160"/>
    </row>
    <row r="905" spans="1:5" x14ac:dyDescent="0.25">
      <c r="A905" s="156"/>
      <c r="B905" s="158"/>
      <c r="C905" s="35" t="s">
        <v>679</v>
      </c>
      <c r="D905" s="169"/>
      <c r="E905" s="160"/>
    </row>
    <row r="906" spans="1:5" x14ac:dyDescent="0.25">
      <c r="A906" s="156"/>
      <c r="B906" s="158"/>
      <c r="C906" s="35" t="s">
        <v>2972</v>
      </c>
      <c r="D906" s="169"/>
      <c r="E906" s="160"/>
    </row>
    <row r="907" spans="1:5" x14ac:dyDescent="0.25">
      <c r="A907" s="156"/>
      <c r="B907" s="158"/>
      <c r="C907" s="35" t="s">
        <v>2973</v>
      </c>
      <c r="D907" s="169"/>
      <c r="E907" s="160"/>
    </row>
    <row r="908" spans="1:5" x14ac:dyDescent="0.25">
      <c r="A908" s="156"/>
      <c r="B908" s="158"/>
      <c r="C908" s="35" t="s">
        <v>682</v>
      </c>
      <c r="D908" s="169"/>
      <c r="E908" s="160"/>
    </row>
    <row r="909" spans="1:5" x14ac:dyDescent="0.25">
      <c r="A909" s="156"/>
      <c r="B909" s="158"/>
      <c r="C909" s="35" t="s">
        <v>2974</v>
      </c>
      <c r="D909" s="169"/>
      <c r="E909" s="160"/>
    </row>
    <row r="910" spans="1:5" x14ac:dyDescent="0.25">
      <c r="A910" s="156"/>
      <c r="B910" s="158"/>
      <c r="C910" s="35" t="s">
        <v>2975</v>
      </c>
      <c r="D910" s="169"/>
      <c r="E910" s="160"/>
    </row>
    <row r="911" spans="1:5" x14ac:dyDescent="0.25">
      <c r="A911" s="156"/>
      <c r="B911" s="158"/>
      <c r="C911" s="35" t="s">
        <v>2976</v>
      </c>
      <c r="D911" s="169"/>
      <c r="E911" s="160"/>
    </row>
    <row r="912" spans="1:5" x14ac:dyDescent="0.25">
      <c r="A912" s="156"/>
      <c r="B912" s="158"/>
      <c r="C912" s="35" t="s">
        <v>686</v>
      </c>
      <c r="D912" s="169"/>
      <c r="E912" s="160"/>
    </row>
    <row r="913" spans="1:5" x14ac:dyDescent="0.25">
      <c r="A913" s="156">
        <v>94</v>
      </c>
      <c r="B913" s="158" t="s">
        <v>2981</v>
      </c>
      <c r="C913" s="35" t="s">
        <v>2963</v>
      </c>
      <c r="D913" s="169"/>
      <c r="E913" s="160" t="s">
        <v>2765</v>
      </c>
    </row>
    <row r="914" spans="1:5" x14ac:dyDescent="0.25">
      <c r="A914" s="156"/>
      <c r="B914" s="158"/>
      <c r="C914" s="35" t="s">
        <v>2964</v>
      </c>
      <c r="D914" s="169"/>
      <c r="E914" s="160"/>
    </row>
    <row r="915" spans="1:5" x14ac:dyDescent="0.25">
      <c r="A915" s="156"/>
      <c r="B915" s="158"/>
      <c r="C915" s="35" t="s">
        <v>2965</v>
      </c>
      <c r="D915" s="169"/>
      <c r="E915" s="160"/>
    </row>
    <row r="916" spans="1:5" x14ac:dyDescent="0.25">
      <c r="A916" s="156"/>
      <c r="B916" s="158"/>
      <c r="C916" s="35" t="s">
        <v>2966</v>
      </c>
      <c r="D916" s="169"/>
      <c r="E916" s="160"/>
    </row>
    <row r="917" spans="1:5" x14ac:dyDescent="0.25">
      <c r="A917" s="156"/>
      <c r="B917" s="158"/>
      <c r="C917" s="35" t="s">
        <v>664</v>
      </c>
      <c r="D917" s="169"/>
      <c r="E917" s="160"/>
    </row>
    <row r="918" spans="1:5" x14ac:dyDescent="0.25">
      <c r="A918" s="156"/>
      <c r="B918" s="158"/>
      <c r="C918" s="35" t="s">
        <v>2967</v>
      </c>
      <c r="D918" s="169"/>
      <c r="E918" s="160"/>
    </row>
    <row r="919" spans="1:5" x14ac:dyDescent="0.25">
      <c r="A919" s="156"/>
      <c r="B919" s="158"/>
      <c r="C919" s="35" t="s">
        <v>2968</v>
      </c>
      <c r="D919" s="169"/>
      <c r="E919" s="160"/>
    </row>
    <row r="920" spans="1:5" x14ac:dyDescent="0.25">
      <c r="A920" s="156"/>
      <c r="B920" s="158"/>
      <c r="C920" s="35" t="s">
        <v>2969</v>
      </c>
      <c r="D920" s="169"/>
      <c r="E920" s="160"/>
    </row>
    <row r="921" spans="1:5" x14ac:dyDescent="0.25">
      <c r="A921" s="156"/>
      <c r="B921" s="158"/>
      <c r="C921" s="35" t="s">
        <v>675</v>
      </c>
      <c r="D921" s="169"/>
      <c r="E921" s="160"/>
    </row>
    <row r="922" spans="1:5" x14ac:dyDescent="0.25">
      <c r="A922" s="156"/>
      <c r="B922" s="158"/>
      <c r="C922" s="35" t="s">
        <v>2880</v>
      </c>
      <c r="D922" s="169"/>
      <c r="E922" s="160"/>
    </row>
    <row r="923" spans="1:5" x14ac:dyDescent="0.25">
      <c r="A923" s="156"/>
      <c r="B923" s="158"/>
      <c r="C923" s="35" t="s">
        <v>2970</v>
      </c>
      <c r="D923" s="169"/>
      <c r="E923" s="160"/>
    </row>
    <row r="924" spans="1:5" x14ac:dyDescent="0.25">
      <c r="A924" s="156"/>
      <c r="B924" s="158"/>
      <c r="C924" s="35" t="s">
        <v>2971</v>
      </c>
      <c r="D924" s="169"/>
      <c r="E924" s="160"/>
    </row>
    <row r="925" spans="1:5" x14ac:dyDescent="0.25">
      <c r="A925" s="156"/>
      <c r="B925" s="158"/>
      <c r="C925" s="35" t="s">
        <v>678</v>
      </c>
      <c r="D925" s="169"/>
      <c r="E925" s="160"/>
    </row>
    <row r="926" spans="1:5" x14ac:dyDescent="0.25">
      <c r="A926" s="156"/>
      <c r="B926" s="158"/>
      <c r="C926" s="35" t="s">
        <v>679</v>
      </c>
      <c r="D926" s="169"/>
      <c r="E926" s="160"/>
    </row>
    <row r="927" spans="1:5" x14ac:dyDescent="0.25">
      <c r="A927" s="156"/>
      <c r="B927" s="158"/>
      <c r="C927" s="35" t="s">
        <v>2972</v>
      </c>
      <c r="D927" s="169"/>
      <c r="E927" s="160"/>
    </row>
    <row r="928" spans="1:5" x14ac:dyDescent="0.25">
      <c r="A928" s="156"/>
      <c r="B928" s="158"/>
      <c r="C928" s="35" t="s">
        <v>2973</v>
      </c>
      <c r="D928" s="169"/>
      <c r="E928" s="160"/>
    </row>
    <row r="929" spans="1:5" x14ac:dyDescent="0.25">
      <c r="A929" s="156"/>
      <c r="B929" s="158"/>
      <c r="C929" s="35" t="s">
        <v>682</v>
      </c>
      <c r="D929" s="169"/>
      <c r="E929" s="160"/>
    </row>
    <row r="930" spans="1:5" x14ac:dyDescent="0.25">
      <c r="A930" s="156"/>
      <c r="B930" s="158"/>
      <c r="C930" s="35" t="s">
        <v>2974</v>
      </c>
      <c r="D930" s="169"/>
      <c r="E930" s="160"/>
    </row>
    <row r="931" spans="1:5" x14ac:dyDescent="0.25">
      <c r="A931" s="156"/>
      <c r="B931" s="158"/>
      <c r="C931" s="35" t="s">
        <v>2975</v>
      </c>
      <c r="D931" s="169"/>
      <c r="E931" s="160"/>
    </row>
    <row r="932" spans="1:5" x14ac:dyDescent="0.25">
      <c r="A932" s="156"/>
      <c r="B932" s="158"/>
      <c r="C932" s="35" t="s">
        <v>2976</v>
      </c>
      <c r="D932" s="169"/>
      <c r="E932" s="160"/>
    </row>
    <row r="933" spans="1:5" x14ac:dyDescent="0.25">
      <c r="A933" s="156"/>
      <c r="B933" s="158"/>
      <c r="C933" s="35" t="s">
        <v>686</v>
      </c>
      <c r="D933" s="169"/>
      <c r="E933" s="160"/>
    </row>
    <row r="934" spans="1:5" x14ac:dyDescent="0.25">
      <c r="A934" s="156">
        <v>95</v>
      </c>
      <c r="B934" s="158" t="s">
        <v>2982</v>
      </c>
      <c r="C934" s="35" t="s">
        <v>2963</v>
      </c>
      <c r="D934" s="169"/>
      <c r="E934" s="160" t="s">
        <v>2765</v>
      </c>
    </row>
    <row r="935" spans="1:5" x14ac:dyDescent="0.25">
      <c r="A935" s="156"/>
      <c r="B935" s="158"/>
      <c r="C935" s="35" t="s">
        <v>2964</v>
      </c>
      <c r="D935" s="169"/>
      <c r="E935" s="160"/>
    </row>
    <row r="936" spans="1:5" x14ac:dyDescent="0.25">
      <c r="A936" s="156"/>
      <c r="B936" s="158"/>
      <c r="C936" s="35" t="s">
        <v>2965</v>
      </c>
      <c r="D936" s="169"/>
      <c r="E936" s="160"/>
    </row>
    <row r="937" spans="1:5" x14ac:dyDescent="0.25">
      <c r="A937" s="156"/>
      <c r="B937" s="158"/>
      <c r="C937" s="35" t="s">
        <v>2966</v>
      </c>
      <c r="D937" s="169"/>
      <c r="E937" s="160"/>
    </row>
    <row r="938" spans="1:5" x14ac:dyDescent="0.25">
      <c r="A938" s="156"/>
      <c r="B938" s="158"/>
      <c r="C938" s="35" t="s">
        <v>2983</v>
      </c>
      <c r="D938" s="169"/>
      <c r="E938" s="160"/>
    </row>
    <row r="939" spans="1:5" x14ac:dyDescent="0.25">
      <c r="A939" s="156"/>
      <c r="B939" s="158"/>
      <c r="C939" s="35" t="s">
        <v>2967</v>
      </c>
      <c r="D939" s="169"/>
      <c r="E939" s="160"/>
    </row>
    <row r="940" spans="1:5" x14ac:dyDescent="0.25">
      <c r="A940" s="156"/>
      <c r="B940" s="158"/>
      <c r="C940" s="35" t="s">
        <v>2968</v>
      </c>
      <c r="D940" s="169"/>
      <c r="E940" s="160"/>
    </row>
    <row r="941" spans="1:5" x14ac:dyDescent="0.25">
      <c r="A941" s="156"/>
      <c r="B941" s="158"/>
      <c r="C941" s="35" t="s">
        <v>2969</v>
      </c>
      <c r="D941" s="169"/>
      <c r="E941" s="160"/>
    </row>
    <row r="942" spans="1:5" x14ac:dyDescent="0.25">
      <c r="A942" s="156"/>
      <c r="B942" s="158"/>
      <c r="C942" s="35" t="s">
        <v>675</v>
      </c>
      <c r="D942" s="169"/>
      <c r="E942" s="160"/>
    </row>
    <row r="943" spans="1:5" x14ac:dyDescent="0.25">
      <c r="A943" s="156"/>
      <c r="B943" s="158"/>
      <c r="C943" s="35" t="s">
        <v>2880</v>
      </c>
      <c r="D943" s="169"/>
      <c r="E943" s="160"/>
    </row>
    <row r="944" spans="1:5" x14ac:dyDescent="0.25">
      <c r="A944" s="156"/>
      <c r="B944" s="158"/>
      <c r="C944" s="35" t="s">
        <v>2970</v>
      </c>
      <c r="D944" s="169"/>
      <c r="E944" s="160"/>
    </row>
    <row r="945" spans="1:5" x14ac:dyDescent="0.25">
      <c r="A945" s="156"/>
      <c r="B945" s="158"/>
      <c r="C945" s="35" t="s">
        <v>2971</v>
      </c>
      <c r="D945" s="169"/>
      <c r="E945" s="160"/>
    </row>
    <row r="946" spans="1:5" x14ac:dyDescent="0.25">
      <c r="A946" s="156"/>
      <c r="B946" s="158"/>
      <c r="C946" s="35" t="s">
        <v>678</v>
      </c>
      <c r="D946" s="169"/>
      <c r="E946" s="160"/>
    </row>
    <row r="947" spans="1:5" x14ac:dyDescent="0.25">
      <c r="A947" s="156"/>
      <c r="B947" s="158"/>
      <c r="C947" s="35" t="s">
        <v>2972</v>
      </c>
      <c r="D947" s="169"/>
      <c r="E947" s="160"/>
    </row>
    <row r="948" spans="1:5" x14ac:dyDescent="0.25">
      <c r="A948" s="156"/>
      <c r="B948" s="158"/>
      <c r="C948" s="35" t="s">
        <v>2973</v>
      </c>
      <c r="D948" s="169"/>
      <c r="E948" s="160"/>
    </row>
    <row r="949" spans="1:5" x14ac:dyDescent="0.25">
      <c r="A949" s="156"/>
      <c r="B949" s="158"/>
      <c r="C949" s="35" t="s">
        <v>2984</v>
      </c>
      <c r="D949" s="169"/>
      <c r="E949" s="160"/>
    </row>
    <row r="950" spans="1:5" x14ac:dyDescent="0.25">
      <c r="A950" s="156"/>
      <c r="B950" s="158"/>
      <c r="C950" s="35" t="s">
        <v>2974</v>
      </c>
      <c r="D950" s="169"/>
      <c r="E950" s="160"/>
    </row>
    <row r="951" spans="1:5" x14ac:dyDescent="0.25">
      <c r="A951" s="156"/>
      <c r="B951" s="158"/>
      <c r="C951" s="35" t="s">
        <v>2975</v>
      </c>
      <c r="D951" s="169"/>
      <c r="E951" s="160"/>
    </row>
    <row r="952" spans="1:5" x14ac:dyDescent="0.25">
      <c r="A952" s="156"/>
      <c r="B952" s="158"/>
      <c r="C952" s="35" t="s">
        <v>2976</v>
      </c>
      <c r="D952" s="169"/>
      <c r="E952" s="160"/>
    </row>
    <row r="953" spans="1:5" x14ac:dyDescent="0.25">
      <c r="A953" s="156"/>
      <c r="B953" s="158"/>
      <c r="C953" s="35" t="s">
        <v>686</v>
      </c>
      <c r="D953" s="169"/>
      <c r="E953" s="160"/>
    </row>
    <row r="954" spans="1:5" x14ac:dyDescent="0.25">
      <c r="A954" s="156">
        <v>96</v>
      </c>
      <c r="B954" s="158" t="s">
        <v>2985</v>
      </c>
      <c r="C954" s="35" t="s">
        <v>2963</v>
      </c>
      <c r="D954" s="169"/>
      <c r="E954" s="160" t="s">
        <v>2765</v>
      </c>
    </row>
    <row r="955" spans="1:5" x14ac:dyDescent="0.25">
      <c r="A955" s="156"/>
      <c r="B955" s="158"/>
      <c r="C955" s="35" t="s">
        <v>2964</v>
      </c>
      <c r="D955" s="169"/>
      <c r="E955" s="160"/>
    </row>
    <row r="956" spans="1:5" x14ac:dyDescent="0.25">
      <c r="A956" s="156"/>
      <c r="B956" s="158"/>
      <c r="C956" s="35" t="s">
        <v>2965</v>
      </c>
      <c r="D956" s="169"/>
      <c r="E956" s="160"/>
    </row>
    <row r="957" spans="1:5" x14ac:dyDescent="0.25">
      <c r="A957" s="156"/>
      <c r="B957" s="158"/>
      <c r="C957" s="35" t="s">
        <v>2966</v>
      </c>
      <c r="D957" s="169"/>
      <c r="E957" s="160"/>
    </row>
    <row r="958" spans="1:5" x14ac:dyDescent="0.25">
      <c r="A958" s="156"/>
      <c r="B958" s="158"/>
      <c r="C958" s="35" t="s">
        <v>2983</v>
      </c>
      <c r="D958" s="169"/>
      <c r="E958" s="160"/>
    </row>
    <row r="959" spans="1:5" x14ac:dyDescent="0.25">
      <c r="A959" s="156"/>
      <c r="B959" s="158"/>
      <c r="C959" s="35" t="s">
        <v>2967</v>
      </c>
      <c r="D959" s="169"/>
      <c r="E959" s="160"/>
    </row>
    <row r="960" spans="1:5" x14ac:dyDescent="0.25">
      <c r="A960" s="156"/>
      <c r="B960" s="158"/>
      <c r="C960" s="35" t="s">
        <v>2968</v>
      </c>
      <c r="D960" s="169"/>
      <c r="E960" s="160"/>
    </row>
    <row r="961" spans="1:5" x14ac:dyDescent="0.25">
      <c r="A961" s="156"/>
      <c r="B961" s="158"/>
      <c r="C961" s="35" t="s">
        <v>2969</v>
      </c>
      <c r="D961" s="169"/>
      <c r="E961" s="160"/>
    </row>
    <row r="962" spans="1:5" x14ac:dyDescent="0.25">
      <c r="A962" s="156"/>
      <c r="B962" s="158"/>
      <c r="C962" s="35" t="s">
        <v>675</v>
      </c>
      <c r="D962" s="169"/>
      <c r="E962" s="160"/>
    </row>
    <row r="963" spans="1:5" x14ac:dyDescent="0.25">
      <c r="A963" s="156"/>
      <c r="B963" s="158"/>
      <c r="C963" s="35" t="s">
        <v>2880</v>
      </c>
      <c r="D963" s="169"/>
      <c r="E963" s="160"/>
    </row>
    <row r="964" spans="1:5" x14ac:dyDescent="0.25">
      <c r="A964" s="156"/>
      <c r="B964" s="158"/>
      <c r="C964" s="35" t="s">
        <v>2970</v>
      </c>
      <c r="D964" s="169"/>
      <c r="E964" s="160"/>
    </row>
    <row r="965" spans="1:5" x14ac:dyDescent="0.25">
      <c r="A965" s="156"/>
      <c r="B965" s="158"/>
      <c r="C965" s="35" t="s">
        <v>2971</v>
      </c>
      <c r="D965" s="169"/>
      <c r="E965" s="160"/>
    </row>
    <row r="966" spans="1:5" x14ac:dyDescent="0.25">
      <c r="A966" s="156"/>
      <c r="B966" s="158"/>
      <c r="C966" s="35" t="s">
        <v>678</v>
      </c>
      <c r="D966" s="169"/>
      <c r="E966" s="160"/>
    </row>
    <row r="967" spans="1:5" x14ac:dyDescent="0.25">
      <c r="A967" s="156"/>
      <c r="B967" s="158"/>
      <c r="C967" s="35" t="s">
        <v>2972</v>
      </c>
      <c r="D967" s="169"/>
      <c r="E967" s="160"/>
    </row>
    <row r="968" spans="1:5" x14ac:dyDescent="0.25">
      <c r="A968" s="156"/>
      <c r="B968" s="158"/>
      <c r="C968" s="35" t="s">
        <v>2973</v>
      </c>
      <c r="D968" s="169"/>
      <c r="E968" s="160"/>
    </row>
    <row r="969" spans="1:5" x14ac:dyDescent="0.25">
      <c r="A969" s="156"/>
      <c r="B969" s="158"/>
      <c r="C969" s="35" t="s">
        <v>2984</v>
      </c>
      <c r="D969" s="169"/>
      <c r="E969" s="160"/>
    </row>
    <row r="970" spans="1:5" x14ac:dyDescent="0.25">
      <c r="A970" s="156"/>
      <c r="B970" s="158"/>
      <c r="C970" s="35" t="s">
        <v>2974</v>
      </c>
      <c r="D970" s="169"/>
      <c r="E970" s="160"/>
    </row>
    <row r="971" spans="1:5" x14ac:dyDescent="0.25">
      <c r="A971" s="156"/>
      <c r="B971" s="158"/>
      <c r="C971" s="35" t="s">
        <v>2975</v>
      </c>
      <c r="D971" s="169"/>
      <c r="E971" s="160"/>
    </row>
    <row r="972" spans="1:5" x14ac:dyDescent="0.25">
      <c r="A972" s="156"/>
      <c r="B972" s="158"/>
      <c r="C972" s="35" t="s">
        <v>2976</v>
      </c>
      <c r="D972" s="169"/>
      <c r="E972" s="160"/>
    </row>
    <row r="973" spans="1:5" x14ac:dyDescent="0.25">
      <c r="A973" s="156"/>
      <c r="B973" s="158"/>
      <c r="C973" s="35" t="s">
        <v>686</v>
      </c>
      <c r="D973" s="169"/>
      <c r="E973" s="160"/>
    </row>
    <row r="974" spans="1:5" x14ac:dyDescent="0.25">
      <c r="A974" s="156">
        <v>97</v>
      </c>
      <c r="B974" s="158" t="s">
        <v>2986</v>
      </c>
      <c r="C974" s="35" t="s">
        <v>2963</v>
      </c>
      <c r="D974" s="169"/>
      <c r="E974" s="160" t="s">
        <v>2765</v>
      </c>
    </row>
    <row r="975" spans="1:5" x14ac:dyDescent="0.25">
      <c r="A975" s="156"/>
      <c r="B975" s="158"/>
      <c r="C975" s="35" t="s">
        <v>2964</v>
      </c>
      <c r="D975" s="169"/>
      <c r="E975" s="160"/>
    </row>
    <row r="976" spans="1:5" x14ac:dyDescent="0.25">
      <c r="A976" s="156"/>
      <c r="B976" s="158"/>
      <c r="C976" s="35" t="s">
        <v>2965</v>
      </c>
      <c r="D976" s="169"/>
      <c r="E976" s="160"/>
    </row>
    <row r="977" spans="1:5" x14ac:dyDescent="0.25">
      <c r="A977" s="156"/>
      <c r="B977" s="158"/>
      <c r="C977" s="35" t="s">
        <v>2966</v>
      </c>
      <c r="D977" s="169"/>
      <c r="E977" s="160"/>
    </row>
    <row r="978" spans="1:5" x14ac:dyDescent="0.25">
      <c r="A978" s="156"/>
      <c r="B978" s="158"/>
      <c r="C978" s="35" t="s">
        <v>2983</v>
      </c>
      <c r="D978" s="169"/>
      <c r="E978" s="160"/>
    </row>
    <row r="979" spans="1:5" x14ac:dyDescent="0.25">
      <c r="A979" s="156"/>
      <c r="B979" s="158"/>
      <c r="C979" s="35" t="s">
        <v>2967</v>
      </c>
      <c r="D979" s="169"/>
      <c r="E979" s="160"/>
    </row>
    <row r="980" spans="1:5" x14ac:dyDescent="0.25">
      <c r="A980" s="156"/>
      <c r="B980" s="158"/>
      <c r="C980" s="35" t="s">
        <v>2968</v>
      </c>
      <c r="D980" s="169"/>
      <c r="E980" s="160"/>
    </row>
    <row r="981" spans="1:5" x14ac:dyDescent="0.25">
      <c r="A981" s="156"/>
      <c r="B981" s="158"/>
      <c r="C981" s="35" t="s">
        <v>2969</v>
      </c>
      <c r="D981" s="169"/>
      <c r="E981" s="160"/>
    </row>
    <row r="982" spans="1:5" x14ac:dyDescent="0.25">
      <c r="A982" s="156"/>
      <c r="B982" s="158"/>
      <c r="C982" s="35" t="s">
        <v>675</v>
      </c>
      <c r="D982" s="169"/>
      <c r="E982" s="160"/>
    </row>
    <row r="983" spans="1:5" x14ac:dyDescent="0.25">
      <c r="A983" s="156"/>
      <c r="B983" s="158"/>
      <c r="C983" s="35" t="s">
        <v>2880</v>
      </c>
      <c r="D983" s="169"/>
      <c r="E983" s="160"/>
    </row>
    <row r="984" spans="1:5" x14ac:dyDescent="0.25">
      <c r="A984" s="156"/>
      <c r="B984" s="158"/>
      <c r="C984" s="35" t="s">
        <v>2970</v>
      </c>
      <c r="D984" s="169"/>
      <c r="E984" s="160"/>
    </row>
    <row r="985" spans="1:5" x14ac:dyDescent="0.25">
      <c r="A985" s="156"/>
      <c r="B985" s="158"/>
      <c r="C985" s="35" t="s">
        <v>2971</v>
      </c>
      <c r="D985" s="169"/>
      <c r="E985" s="160"/>
    </row>
    <row r="986" spans="1:5" x14ac:dyDescent="0.25">
      <c r="A986" s="156"/>
      <c r="B986" s="158"/>
      <c r="C986" s="35" t="s">
        <v>678</v>
      </c>
      <c r="D986" s="169"/>
      <c r="E986" s="160"/>
    </row>
    <row r="987" spans="1:5" x14ac:dyDescent="0.25">
      <c r="A987" s="156"/>
      <c r="B987" s="158"/>
      <c r="C987" s="35" t="s">
        <v>2972</v>
      </c>
      <c r="D987" s="169"/>
      <c r="E987" s="160"/>
    </row>
    <row r="988" spans="1:5" x14ac:dyDescent="0.25">
      <c r="A988" s="156"/>
      <c r="B988" s="158"/>
      <c r="C988" s="35" t="s">
        <v>2973</v>
      </c>
      <c r="D988" s="169"/>
      <c r="E988" s="160"/>
    </row>
    <row r="989" spans="1:5" x14ac:dyDescent="0.25">
      <c r="A989" s="156"/>
      <c r="B989" s="158"/>
      <c r="C989" s="35" t="s">
        <v>2984</v>
      </c>
      <c r="D989" s="169"/>
      <c r="E989" s="160"/>
    </row>
    <row r="990" spans="1:5" x14ac:dyDescent="0.25">
      <c r="A990" s="156"/>
      <c r="B990" s="158"/>
      <c r="C990" s="35" t="s">
        <v>2974</v>
      </c>
      <c r="D990" s="169"/>
      <c r="E990" s="160"/>
    </row>
    <row r="991" spans="1:5" x14ac:dyDescent="0.25">
      <c r="A991" s="156"/>
      <c r="B991" s="158"/>
      <c r="C991" s="35" t="s">
        <v>2975</v>
      </c>
      <c r="D991" s="169"/>
      <c r="E991" s="160"/>
    </row>
    <row r="992" spans="1:5" x14ac:dyDescent="0.25">
      <c r="A992" s="156"/>
      <c r="B992" s="158"/>
      <c r="C992" s="35" t="s">
        <v>2976</v>
      </c>
      <c r="D992" s="169"/>
      <c r="E992" s="160"/>
    </row>
    <row r="993" spans="1:5" x14ac:dyDescent="0.25">
      <c r="A993" s="156"/>
      <c r="B993" s="158"/>
      <c r="C993" s="35" t="s">
        <v>686</v>
      </c>
      <c r="D993" s="169"/>
      <c r="E993" s="160"/>
    </row>
    <row r="994" spans="1:5" x14ac:dyDescent="0.25">
      <c r="A994" s="156">
        <v>98</v>
      </c>
      <c r="B994" s="158" t="s">
        <v>2987</v>
      </c>
      <c r="C994" s="35" t="s">
        <v>2988</v>
      </c>
      <c r="D994" s="169"/>
      <c r="E994" s="160" t="s">
        <v>2765</v>
      </c>
    </row>
    <row r="995" spans="1:5" x14ac:dyDescent="0.25">
      <c r="A995" s="156"/>
      <c r="B995" s="158"/>
      <c r="C995" s="35" t="s">
        <v>2860</v>
      </c>
      <c r="D995" s="169"/>
      <c r="E995" s="160"/>
    </row>
    <row r="996" spans="1:5" x14ac:dyDescent="0.25">
      <c r="A996" s="156"/>
      <c r="B996" s="158"/>
      <c r="C996" s="35" t="s">
        <v>2989</v>
      </c>
      <c r="D996" s="169"/>
      <c r="E996" s="160"/>
    </row>
    <row r="997" spans="1:5" x14ac:dyDescent="0.25">
      <c r="A997" s="156"/>
      <c r="B997" s="158"/>
      <c r="C997" s="35" t="s">
        <v>790</v>
      </c>
      <c r="D997" s="169"/>
      <c r="E997" s="160"/>
    </row>
    <row r="998" spans="1:5" x14ac:dyDescent="0.25">
      <c r="A998" s="156"/>
      <c r="B998" s="158"/>
      <c r="C998" s="35" t="s">
        <v>2990</v>
      </c>
      <c r="D998" s="169"/>
      <c r="E998" s="160"/>
    </row>
    <row r="999" spans="1:5" x14ac:dyDescent="0.25">
      <c r="A999" s="156"/>
      <c r="B999" s="158"/>
      <c r="C999" s="35" t="s">
        <v>2991</v>
      </c>
      <c r="D999" s="169"/>
      <c r="E999" s="160"/>
    </row>
    <row r="1000" spans="1:5" x14ac:dyDescent="0.25">
      <c r="A1000" s="156"/>
      <c r="B1000" s="158"/>
      <c r="C1000" s="35" t="s">
        <v>2992</v>
      </c>
      <c r="D1000" s="169"/>
      <c r="E1000" s="160"/>
    </row>
    <row r="1001" spans="1:5" x14ac:dyDescent="0.25">
      <c r="A1001" s="156"/>
      <c r="B1001" s="158"/>
      <c r="C1001" s="35" t="s">
        <v>2993</v>
      </c>
      <c r="D1001" s="169"/>
      <c r="E1001" s="160"/>
    </row>
    <row r="1002" spans="1:5" x14ac:dyDescent="0.25">
      <c r="A1002" s="156"/>
      <c r="B1002" s="158"/>
      <c r="C1002" s="35" t="s">
        <v>795</v>
      </c>
      <c r="D1002" s="169"/>
      <c r="E1002" s="160"/>
    </row>
    <row r="1003" spans="1:5" x14ac:dyDescent="0.25">
      <c r="A1003" s="156"/>
      <c r="B1003" s="158"/>
      <c r="C1003" s="35" t="s">
        <v>2994</v>
      </c>
      <c r="D1003" s="169"/>
      <c r="E1003" s="160"/>
    </row>
    <row r="1004" spans="1:5" x14ac:dyDescent="0.25">
      <c r="A1004" s="156"/>
      <c r="B1004" s="158"/>
      <c r="C1004" s="35" t="s">
        <v>2995</v>
      </c>
      <c r="D1004" s="169"/>
      <c r="E1004" s="160"/>
    </row>
    <row r="1005" spans="1:5" x14ac:dyDescent="0.25">
      <c r="A1005" s="156"/>
      <c r="B1005" s="158"/>
      <c r="C1005" s="35" t="s">
        <v>797</v>
      </c>
      <c r="D1005" s="169"/>
      <c r="E1005" s="160"/>
    </row>
    <row r="1006" spans="1:5" x14ac:dyDescent="0.25">
      <c r="A1006" s="156">
        <v>99</v>
      </c>
      <c r="B1006" s="158" t="s">
        <v>2996</v>
      </c>
      <c r="C1006" s="35" t="s">
        <v>814</v>
      </c>
      <c r="D1006" s="169"/>
      <c r="E1006" s="160" t="s">
        <v>2765</v>
      </c>
    </row>
    <row r="1007" spans="1:5" x14ac:dyDescent="0.25">
      <c r="A1007" s="156"/>
      <c r="B1007" s="158"/>
      <c r="C1007" s="35" t="s">
        <v>2997</v>
      </c>
      <c r="D1007" s="169"/>
      <c r="E1007" s="160"/>
    </row>
    <row r="1008" spans="1:5" x14ac:dyDescent="0.25">
      <c r="A1008" s="156"/>
      <c r="B1008" s="158"/>
      <c r="C1008" s="35" t="s">
        <v>2998</v>
      </c>
      <c r="D1008" s="169"/>
      <c r="E1008" s="160"/>
    </row>
    <row r="1009" spans="1:5" x14ac:dyDescent="0.25">
      <c r="A1009" s="156"/>
      <c r="B1009" s="158"/>
      <c r="C1009" s="35" t="s">
        <v>817</v>
      </c>
      <c r="D1009" s="169"/>
      <c r="E1009" s="160"/>
    </row>
    <row r="1010" spans="1:5" x14ac:dyDescent="0.25">
      <c r="A1010" s="156"/>
      <c r="B1010" s="158"/>
      <c r="C1010" s="35" t="s">
        <v>818</v>
      </c>
      <c r="D1010" s="169"/>
      <c r="E1010" s="160"/>
    </row>
    <row r="1011" spans="1:5" x14ac:dyDescent="0.25">
      <c r="A1011" s="156"/>
      <c r="B1011" s="158"/>
      <c r="C1011" s="35" t="s">
        <v>2999</v>
      </c>
      <c r="D1011" s="169"/>
      <c r="E1011" s="160"/>
    </row>
    <row r="1012" spans="1:5" x14ac:dyDescent="0.25">
      <c r="A1012" s="156"/>
      <c r="B1012" s="158"/>
      <c r="C1012" s="35" t="s">
        <v>3000</v>
      </c>
      <c r="D1012" s="169"/>
      <c r="E1012" s="160"/>
    </row>
    <row r="1013" spans="1:5" x14ac:dyDescent="0.25">
      <c r="A1013" s="156">
        <v>100</v>
      </c>
      <c r="B1013" s="158" t="s">
        <v>3001</v>
      </c>
      <c r="C1013" s="35" t="s">
        <v>814</v>
      </c>
      <c r="D1013" s="169"/>
      <c r="E1013" s="160" t="s">
        <v>2765</v>
      </c>
    </row>
    <row r="1014" spans="1:5" x14ac:dyDescent="0.25">
      <c r="A1014" s="156"/>
      <c r="B1014" s="158"/>
      <c r="C1014" s="35" t="s">
        <v>2997</v>
      </c>
      <c r="D1014" s="169"/>
      <c r="E1014" s="160"/>
    </row>
    <row r="1015" spans="1:5" x14ac:dyDescent="0.25">
      <c r="A1015" s="156"/>
      <c r="B1015" s="158"/>
      <c r="C1015" s="35" t="s">
        <v>2998</v>
      </c>
      <c r="D1015" s="169"/>
      <c r="E1015" s="160"/>
    </row>
    <row r="1016" spans="1:5" x14ac:dyDescent="0.25">
      <c r="A1016" s="156"/>
      <c r="B1016" s="158"/>
      <c r="C1016" s="35" t="s">
        <v>817</v>
      </c>
      <c r="D1016" s="169"/>
      <c r="E1016" s="160"/>
    </row>
    <row r="1017" spans="1:5" x14ac:dyDescent="0.25">
      <c r="A1017" s="156"/>
      <c r="B1017" s="158"/>
      <c r="C1017" s="35" t="s">
        <v>818</v>
      </c>
      <c r="D1017" s="169"/>
      <c r="E1017" s="160"/>
    </row>
    <row r="1018" spans="1:5" x14ac:dyDescent="0.25">
      <c r="A1018" s="156"/>
      <c r="B1018" s="158"/>
      <c r="C1018" s="35" t="s">
        <v>2999</v>
      </c>
      <c r="D1018" s="169"/>
      <c r="E1018" s="160"/>
    </row>
    <row r="1019" spans="1:5" x14ac:dyDescent="0.25">
      <c r="A1019" s="156"/>
      <c r="B1019" s="158"/>
      <c r="C1019" s="35" t="s">
        <v>3000</v>
      </c>
      <c r="D1019" s="169"/>
      <c r="E1019" s="160"/>
    </row>
    <row r="1020" spans="1:5" x14ac:dyDescent="0.25">
      <c r="A1020" s="156">
        <v>101</v>
      </c>
      <c r="B1020" s="158" t="s">
        <v>3002</v>
      </c>
      <c r="C1020" s="35" t="s">
        <v>814</v>
      </c>
      <c r="D1020" s="169"/>
      <c r="E1020" s="160" t="s">
        <v>2765</v>
      </c>
    </row>
    <row r="1021" spans="1:5" x14ac:dyDescent="0.25">
      <c r="A1021" s="156"/>
      <c r="B1021" s="158"/>
      <c r="C1021" s="35" t="s">
        <v>2997</v>
      </c>
      <c r="D1021" s="169"/>
      <c r="E1021" s="160"/>
    </row>
    <row r="1022" spans="1:5" x14ac:dyDescent="0.25">
      <c r="A1022" s="156"/>
      <c r="B1022" s="158"/>
      <c r="C1022" s="35" t="s">
        <v>2998</v>
      </c>
      <c r="D1022" s="169"/>
      <c r="E1022" s="160"/>
    </row>
    <row r="1023" spans="1:5" x14ac:dyDescent="0.25">
      <c r="A1023" s="156"/>
      <c r="B1023" s="158"/>
      <c r="C1023" s="35" t="s">
        <v>817</v>
      </c>
      <c r="D1023" s="169"/>
      <c r="E1023" s="160"/>
    </row>
    <row r="1024" spans="1:5" x14ac:dyDescent="0.25">
      <c r="A1024" s="156"/>
      <c r="B1024" s="158"/>
      <c r="C1024" s="35" t="s">
        <v>818</v>
      </c>
      <c r="D1024" s="169"/>
      <c r="E1024" s="160"/>
    </row>
    <row r="1025" spans="1:5" x14ac:dyDescent="0.25">
      <c r="A1025" s="156"/>
      <c r="B1025" s="158"/>
      <c r="C1025" s="35" t="s">
        <v>2999</v>
      </c>
      <c r="D1025" s="169"/>
      <c r="E1025" s="160"/>
    </row>
    <row r="1026" spans="1:5" x14ac:dyDescent="0.25">
      <c r="A1026" s="156"/>
      <c r="B1026" s="158"/>
      <c r="C1026" s="35" t="s">
        <v>3000</v>
      </c>
      <c r="D1026" s="169"/>
      <c r="E1026" s="160"/>
    </row>
    <row r="1027" spans="1:5" x14ac:dyDescent="0.25">
      <c r="A1027" s="156">
        <v>102</v>
      </c>
      <c r="B1027" s="158" t="s">
        <v>3003</v>
      </c>
      <c r="C1027" s="35" t="s">
        <v>814</v>
      </c>
      <c r="D1027" s="169"/>
      <c r="E1027" s="160" t="s">
        <v>2765</v>
      </c>
    </row>
    <row r="1028" spans="1:5" x14ac:dyDescent="0.25">
      <c r="A1028" s="156"/>
      <c r="B1028" s="158"/>
      <c r="C1028" s="35" t="s">
        <v>2997</v>
      </c>
      <c r="D1028" s="169"/>
      <c r="E1028" s="160"/>
    </row>
    <row r="1029" spans="1:5" x14ac:dyDescent="0.25">
      <c r="A1029" s="156"/>
      <c r="B1029" s="158"/>
      <c r="C1029" s="35" t="s">
        <v>2998</v>
      </c>
      <c r="D1029" s="169"/>
      <c r="E1029" s="160"/>
    </row>
    <row r="1030" spans="1:5" x14ac:dyDescent="0.25">
      <c r="A1030" s="156"/>
      <c r="B1030" s="158"/>
      <c r="C1030" s="35" t="s">
        <v>817</v>
      </c>
      <c r="D1030" s="169"/>
      <c r="E1030" s="160"/>
    </row>
    <row r="1031" spans="1:5" x14ac:dyDescent="0.25">
      <c r="A1031" s="156"/>
      <c r="B1031" s="158"/>
      <c r="C1031" s="35" t="s">
        <v>818</v>
      </c>
      <c r="D1031" s="169"/>
      <c r="E1031" s="160"/>
    </row>
    <row r="1032" spans="1:5" x14ac:dyDescent="0.25">
      <c r="A1032" s="156"/>
      <c r="B1032" s="158"/>
      <c r="C1032" s="35" t="s">
        <v>2999</v>
      </c>
      <c r="D1032" s="169"/>
      <c r="E1032" s="160"/>
    </row>
    <row r="1033" spans="1:5" x14ac:dyDescent="0.25">
      <c r="A1033" s="156"/>
      <c r="B1033" s="158"/>
      <c r="C1033" s="35" t="s">
        <v>3000</v>
      </c>
      <c r="D1033" s="169"/>
      <c r="E1033" s="160"/>
    </row>
    <row r="1034" spans="1:5" x14ac:dyDescent="0.25">
      <c r="A1034" s="156">
        <v>103</v>
      </c>
      <c r="B1034" s="162" t="s">
        <v>3004</v>
      </c>
      <c r="C1034" s="35" t="s">
        <v>817</v>
      </c>
      <c r="D1034" s="169"/>
      <c r="E1034" s="160" t="s">
        <v>2765</v>
      </c>
    </row>
    <row r="1035" spans="1:5" x14ac:dyDescent="0.25">
      <c r="A1035" s="156"/>
      <c r="B1035" s="162"/>
      <c r="C1035" s="35" t="s">
        <v>3005</v>
      </c>
      <c r="D1035" s="169"/>
      <c r="E1035" s="160"/>
    </row>
    <row r="1036" spans="1:5" x14ac:dyDescent="0.25">
      <c r="A1036" s="156"/>
      <c r="B1036" s="162"/>
      <c r="C1036" s="35" t="s">
        <v>833</v>
      </c>
      <c r="D1036" s="169"/>
      <c r="E1036" s="160"/>
    </row>
    <row r="1037" spans="1:5" x14ac:dyDescent="0.25">
      <c r="A1037" s="156"/>
      <c r="B1037" s="162"/>
      <c r="C1037" s="35" t="s">
        <v>818</v>
      </c>
      <c r="D1037" s="169"/>
      <c r="E1037" s="160"/>
    </row>
    <row r="1038" spans="1:5" x14ac:dyDescent="0.25">
      <c r="A1038" s="156"/>
      <c r="B1038" s="162"/>
      <c r="C1038" s="35" t="s">
        <v>817</v>
      </c>
      <c r="D1038" s="169"/>
      <c r="E1038" s="160"/>
    </row>
    <row r="1039" spans="1:5" x14ac:dyDescent="0.25">
      <c r="A1039" s="156"/>
      <c r="B1039" s="162"/>
      <c r="C1039" s="35" t="s">
        <v>2997</v>
      </c>
      <c r="D1039" s="169"/>
      <c r="E1039" s="160"/>
    </row>
    <row r="1040" spans="1:5" x14ac:dyDescent="0.25">
      <c r="A1040" s="156"/>
      <c r="B1040" s="162"/>
      <c r="C1040" s="35" t="s">
        <v>2860</v>
      </c>
      <c r="D1040" s="169"/>
      <c r="E1040" s="160"/>
    </row>
    <row r="1041" spans="1:5" x14ac:dyDescent="0.25">
      <c r="A1041" s="156">
        <v>104</v>
      </c>
      <c r="B1041" s="158" t="s">
        <v>3006</v>
      </c>
      <c r="C1041" s="35" t="s">
        <v>3007</v>
      </c>
      <c r="D1041" s="169"/>
      <c r="E1041" s="160" t="s">
        <v>2765</v>
      </c>
    </row>
    <row r="1042" spans="1:5" x14ac:dyDescent="0.25">
      <c r="A1042" s="156"/>
      <c r="B1042" s="158"/>
      <c r="C1042" s="35" t="s">
        <v>851</v>
      </c>
      <c r="D1042" s="169"/>
      <c r="E1042" s="160"/>
    </row>
    <row r="1043" spans="1:5" x14ac:dyDescent="0.25">
      <c r="A1043" s="156"/>
      <c r="B1043" s="158"/>
      <c r="C1043" s="35" t="s">
        <v>3008</v>
      </c>
      <c r="D1043" s="169"/>
      <c r="E1043" s="160"/>
    </row>
    <row r="1044" spans="1:5" x14ac:dyDescent="0.25">
      <c r="A1044" s="156"/>
      <c r="B1044" s="158"/>
      <c r="C1044" s="35" t="s">
        <v>853</v>
      </c>
      <c r="D1044" s="169"/>
      <c r="E1044" s="160"/>
    </row>
    <row r="1045" spans="1:5" x14ac:dyDescent="0.25">
      <c r="A1045" s="156"/>
      <c r="B1045" s="158"/>
      <c r="C1045" s="35" t="s">
        <v>3009</v>
      </c>
      <c r="D1045" s="169"/>
      <c r="E1045" s="160"/>
    </row>
    <row r="1046" spans="1:5" x14ac:dyDescent="0.25">
      <c r="A1046" s="156"/>
      <c r="B1046" s="158"/>
      <c r="C1046" s="35" t="s">
        <v>2769</v>
      </c>
      <c r="D1046" s="169"/>
      <c r="E1046" s="160"/>
    </row>
    <row r="1047" spans="1:5" x14ac:dyDescent="0.25">
      <c r="A1047" s="156"/>
      <c r="B1047" s="158"/>
      <c r="C1047" s="35" t="s">
        <v>3010</v>
      </c>
      <c r="D1047" s="169"/>
      <c r="E1047" s="160"/>
    </row>
    <row r="1048" spans="1:5" x14ac:dyDescent="0.25">
      <c r="A1048" s="156">
        <v>105</v>
      </c>
      <c r="B1048" s="158" t="s">
        <v>3011</v>
      </c>
      <c r="C1048" s="35" t="s">
        <v>3007</v>
      </c>
      <c r="D1048" s="169"/>
      <c r="E1048" s="160" t="s">
        <v>2765</v>
      </c>
    </row>
    <row r="1049" spans="1:5" x14ac:dyDescent="0.25">
      <c r="A1049" s="156"/>
      <c r="B1049" s="158"/>
      <c r="C1049" s="35" t="s">
        <v>851</v>
      </c>
      <c r="D1049" s="169"/>
      <c r="E1049" s="160"/>
    </row>
    <row r="1050" spans="1:5" x14ac:dyDescent="0.25">
      <c r="A1050" s="156"/>
      <c r="B1050" s="158"/>
      <c r="C1050" s="35" t="s">
        <v>3008</v>
      </c>
      <c r="D1050" s="169"/>
      <c r="E1050" s="160"/>
    </row>
    <row r="1051" spans="1:5" x14ac:dyDescent="0.25">
      <c r="A1051" s="156"/>
      <c r="B1051" s="158"/>
      <c r="C1051" s="35" t="s">
        <v>853</v>
      </c>
      <c r="D1051" s="169"/>
      <c r="E1051" s="160"/>
    </row>
    <row r="1052" spans="1:5" x14ac:dyDescent="0.25">
      <c r="A1052" s="156"/>
      <c r="B1052" s="158"/>
      <c r="C1052" s="35" t="s">
        <v>3009</v>
      </c>
      <c r="D1052" s="169"/>
      <c r="E1052" s="160"/>
    </row>
    <row r="1053" spans="1:5" x14ac:dyDescent="0.25">
      <c r="A1053" s="156"/>
      <c r="B1053" s="158"/>
      <c r="C1053" s="35" t="s">
        <v>2769</v>
      </c>
      <c r="D1053" s="169"/>
      <c r="E1053" s="160"/>
    </row>
    <row r="1054" spans="1:5" x14ac:dyDescent="0.25">
      <c r="A1054" s="156"/>
      <c r="B1054" s="158"/>
      <c r="C1054" s="35" t="s">
        <v>3010</v>
      </c>
      <c r="D1054" s="169"/>
      <c r="E1054" s="160"/>
    </row>
    <row r="1055" spans="1:5" x14ac:dyDescent="0.25">
      <c r="A1055" s="156">
        <v>106</v>
      </c>
      <c r="B1055" s="158" t="s">
        <v>3012</v>
      </c>
      <c r="C1055" s="35" t="s">
        <v>3013</v>
      </c>
      <c r="D1055" s="169"/>
      <c r="E1055" s="160" t="s">
        <v>2765</v>
      </c>
    </row>
    <row r="1056" spans="1:5" x14ac:dyDescent="0.25">
      <c r="A1056" s="156"/>
      <c r="B1056" s="158"/>
      <c r="C1056" s="35" t="s">
        <v>3014</v>
      </c>
      <c r="D1056" s="169"/>
      <c r="E1056" s="160"/>
    </row>
    <row r="1057" spans="1:5" x14ac:dyDescent="0.25">
      <c r="A1057" s="156"/>
      <c r="B1057" s="158"/>
      <c r="C1057" s="35" t="s">
        <v>3015</v>
      </c>
      <c r="D1057" s="169"/>
      <c r="E1057" s="160"/>
    </row>
    <row r="1058" spans="1:5" x14ac:dyDescent="0.25">
      <c r="A1058" s="156"/>
      <c r="B1058" s="158"/>
      <c r="C1058" s="35" t="s">
        <v>3016</v>
      </c>
      <c r="D1058" s="169"/>
      <c r="E1058" s="160"/>
    </row>
    <row r="1059" spans="1:5" x14ac:dyDescent="0.25">
      <c r="A1059" s="156"/>
      <c r="B1059" s="158"/>
      <c r="C1059" s="35" t="s">
        <v>3017</v>
      </c>
      <c r="D1059" s="169"/>
      <c r="E1059" s="160"/>
    </row>
    <row r="1060" spans="1:5" x14ac:dyDescent="0.25">
      <c r="A1060" s="156"/>
      <c r="B1060" s="158"/>
      <c r="C1060" s="35" t="s">
        <v>3018</v>
      </c>
      <c r="D1060" s="169"/>
      <c r="E1060" s="160"/>
    </row>
    <row r="1061" spans="1:5" x14ac:dyDescent="0.25">
      <c r="A1061" s="156"/>
      <c r="B1061" s="158"/>
      <c r="C1061" s="35" t="s">
        <v>3019</v>
      </c>
      <c r="D1061" s="169"/>
      <c r="E1061" s="160"/>
    </row>
    <row r="1062" spans="1:5" x14ac:dyDescent="0.25">
      <c r="A1062" s="156"/>
      <c r="B1062" s="158"/>
      <c r="C1062" s="35" t="s">
        <v>2776</v>
      </c>
      <c r="D1062" s="169"/>
      <c r="E1062" s="160"/>
    </row>
    <row r="1063" spans="1:5" x14ac:dyDescent="0.25">
      <c r="A1063" s="156"/>
      <c r="B1063" s="158"/>
      <c r="C1063" s="35" t="s">
        <v>883</v>
      </c>
      <c r="D1063" s="169"/>
      <c r="E1063" s="160"/>
    </row>
    <row r="1064" spans="1:5" x14ac:dyDescent="0.25">
      <c r="A1064" s="156"/>
      <c r="B1064" s="158"/>
      <c r="C1064" s="35" t="s">
        <v>884</v>
      </c>
      <c r="D1064" s="169"/>
      <c r="E1064" s="160"/>
    </row>
    <row r="1065" spans="1:5" x14ac:dyDescent="0.25">
      <c r="A1065" s="156"/>
      <c r="B1065" s="158"/>
      <c r="C1065" s="35" t="s">
        <v>885</v>
      </c>
      <c r="D1065" s="169"/>
      <c r="E1065" s="160"/>
    </row>
    <row r="1066" spans="1:5" x14ac:dyDescent="0.25">
      <c r="A1066" s="156"/>
      <c r="B1066" s="158"/>
      <c r="C1066" s="35" t="s">
        <v>886</v>
      </c>
      <c r="D1066" s="169"/>
      <c r="E1066" s="160"/>
    </row>
    <row r="1067" spans="1:5" x14ac:dyDescent="0.25">
      <c r="A1067" s="156"/>
      <c r="B1067" s="158"/>
      <c r="C1067" s="35" t="s">
        <v>2880</v>
      </c>
      <c r="D1067" s="169"/>
      <c r="E1067" s="160"/>
    </row>
    <row r="1068" spans="1:5" x14ac:dyDescent="0.25">
      <c r="A1068" s="156"/>
      <c r="B1068" s="158"/>
      <c r="C1068" s="35" t="s">
        <v>887</v>
      </c>
      <c r="D1068" s="169"/>
      <c r="E1068" s="160"/>
    </row>
    <row r="1069" spans="1:5" x14ac:dyDescent="0.25">
      <c r="A1069" s="156"/>
      <c r="B1069" s="158"/>
      <c r="C1069" s="35" t="s">
        <v>3020</v>
      </c>
      <c r="D1069" s="169"/>
      <c r="E1069" s="160"/>
    </row>
    <row r="1070" spans="1:5" x14ac:dyDescent="0.25">
      <c r="A1070" s="156"/>
      <c r="B1070" s="158"/>
      <c r="C1070" s="35" t="s">
        <v>3021</v>
      </c>
      <c r="D1070" s="169"/>
      <c r="E1070" s="160"/>
    </row>
    <row r="1071" spans="1:5" x14ac:dyDescent="0.25">
      <c r="A1071" s="156"/>
      <c r="B1071" s="158"/>
      <c r="C1071" s="35" t="s">
        <v>3022</v>
      </c>
      <c r="D1071" s="169"/>
      <c r="E1071" s="160"/>
    </row>
    <row r="1072" spans="1:5" x14ac:dyDescent="0.25">
      <c r="A1072" s="156"/>
      <c r="B1072" s="158"/>
      <c r="C1072" s="35" t="s">
        <v>3023</v>
      </c>
      <c r="D1072" s="169"/>
      <c r="E1072" s="160"/>
    </row>
    <row r="1073" spans="1:5" x14ac:dyDescent="0.25">
      <c r="A1073" s="156">
        <v>107</v>
      </c>
      <c r="B1073" s="158" t="s">
        <v>3024</v>
      </c>
      <c r="C1073" s="35" t="s">
        <v>3025</v>
      </c>
      <c r="D1073" s="169"/>
      <c r="E1073" s="160" t="s">
        <v>2765</v>
      </c>
    </row>
    <row r="1074" spans="1:5" x14ac:dyDescent="0.25">
      <c r="A1074" s="156"/>
      <c r="B1074" s="158"/>
      <c r="C1074" s="35" t="s">
        <v>2860</v>
      </c>
      <c r="D1074" s="169"/>
      <c r="E1074" s="160"/>
    </row>
    <row r="1075" spans="1:5" x14ac:dyDescent="0.25">
      <c r="A1075" s="156"/>
      <c r="B1075" s="158"/>
      <c r="C1075" s="35" t="s">
        <v>3026</v>
      </c>
      <c r="D1075" s="169"/>
      <c r="E1075" s="160"/>
    </row>
    <row r="1076" spans="1:5" x14ac:dyDescent="0.25">
      <c r="A1076" s="156"/>
      <c r="B1076" s="158"/>
      <c r="C1076" s="35" t="s">
        <v>3027</v>
      </c>
      <c r="D1076" s="169"/>
      <c r="E1076" s="160"/>
    </row>
    <row r="1077" spans="1:5" x14ac:dyDescent="0.25">
      <c r="A1077" s="156"/>
      <c r="B1077" s="158"/>
      <c r="C1077" s="35" t="s">
        <v>2992</v>
      </c>
      <c r="D1077" s="169"/>
      <c r="E1077" s="160"/>
    </row>
    <row r="1078" spans="1:5" x14ac:dyDescent="0.25">
      <c r="A1078" s="156"/>
      <c r="B1078" s="158"/>
      <c r="C1078" s="35" t="s">
        <v>2993</v>
      </c>
      <c r="D1078" s="169"/>
      <c r="E1078" s="160"/>
    </row>
    <row r="1079" spans="1:5" x14ac:dyDescent="0.25">
      <c r="A1079" s="156"/>
      <c r="B1079" s="158"/>
      <c r="C1079" s="35" t="s">
        <v>3028</v>
      </c>
      <c r="D1079" s="169"/>
      <c r="E1079" s="160"/>
    </row>
    <row r="1080" spans="1:5" x14ac:dyDescent="0.25">
      <c r="A1080" s="156"/>
      <c r="B1080" s="158"/>
      <c r="C1080" s="35" t="s">
        <v>2994</v>
      </c>
      <c r="D1080" s="169"/>
      <c r="E1080" s="160"/>
    </row>
    <row r="1081" spans="1:5" x14ac:dyDescent="0.25">
      <c r="A1081" s="156"/>
      <c r="B1081" s="158"/>
      <c r="C1081" s="35" t="s">
        <v>3029</v>
      </c>
      <c r="D1081" s="169"/>
      <c r="E1081" s="160"/>
    </row>
    <row r="1082" spans="1:5" x14ac:dyDescent="0.25">
      <c r="A1082" s="156"/>
      <c r="B1082" s="158"/>
      <c r="C1082" s="35" t="s">
        <v>3030</v>
      </c>
      <c r="D1082" s="169"/>
      <c r="E1082" s="160"/>
    </row>
    <row r="1083" spans="1:5" x14ac:dyDescent="0.25">
      <c r="A1083" s="156"/>
      <c r="B1083" s="158"/>
      <c r="C1083" s="35" t="s">
        <v>3031</v>
      </c>
      <c r="D1083" s="169"/>
      <c r="E1083" s="160"/>
    </row>
    <row r="1084" spans="1:5" x14ac:dyDescent="0.25">
      <c r="A1084" s="156"/>
      <c r="B1084" s="158"/>
      <c r="C1084" s="35" t="s">
        <v>3032</v>
      </c>
      <c r="D1084" s="169"/>
      <c r="E1084" s="160"/>
    </row>
    <row r="1085" spans="1:5" x14ac:dyDescent="0.25">
      <c r="A1085" s="156">
        <v>108</v>
      </c>
      <c r="B1085" s="158" t="s">
        <v>3033</v>
      </c>
      <c r="C1085" s="35" t="s">
        <v>3025</v>
      </c>
      <c r="D1085" s="169"/>
      <c r="E1085" s="160" t="s">
        <v>2765</v>
      </c>
    </row>
    <row r="1086" spans="1:5" x14ac:dyDescent="0.25">
      <c r="A1086" s="156"/>
      <c r="B1086" s="158"/>
      <c r="C1086" s="35" t="s">
        <v>2860</v>
      </c>
      <c r="D1086" s="169"/>
      <c r="E1086" s="160"/>
    </row>
    <row r="1087" spans="1:5" x14ac:dyDescent="0.25">
      <c r="A1087" s="156"/>
      <c r="B1087" s="158"/>
      <c r="C1087" s="35" t="s">
        <v>3026</v>
      </c>
      <c r="D1087" s="169"/>
      <c r="E1087" s="160"/>
    </row>
    <row r="1088" spans="1:5" x14ac:dyDescent="0.25">
      <c r="A1088" s="156"/>
      <c r="B1088" s="158"/>
      <c r="C1088" s="35" t="s">
        <v>3027</v>
      </c>
      <c r="D1088" s="169"/>
      <c r="E1088" s="160"/>
    </row>
    <row r="1089" spans="1:5" x14ac:dyDescent="0.25">
      <c r="A1089" s="156"/>
      <c r="B1089" s="158"/>
      <c r="C1089" s="35" t="s">
        <v>2992</v>
      </c>
      <c r="D1089" s="169"/>
      <c r="E1089" s="160"/>
    </row>
    <row r="1090" spans="1:5" x14ac:dyDescent="0.25">
      <c r="A1090" s="156"/>
      <c r="B1090" s="158"/>
      <c r="C1090" s="35" t="s">
        <v>2993</v>
      </c>
      <c r="D1090" s="169"/>
      <c r="E1090" s="160"/>
    </row>
    <row r="1091" spans="1:5" x14ac:dyDescent="0.25">
      <c r="A1091" s="156"/>
      <c r="B1091" s="158"/>
      <c r="C1091" s="35" t="s">
        <v>3028</v>
      </c>
      <c r="D1091" s="169"/>
      <c r="E1091" s="160"/>
    </row>
    <row r="1092" spans="1:5" x14ac:dyDescent="0.25">
      <c r="A1092" s="156"/>
      <c r="B1092" s="158"/>
      <c r="C1092" s="35" t="s">
        <v>2994</v>
      </c>
      <c r="D1092" s="169"/>
      <c r="E1092" s="160"/>
    </row>
    <row r="1093" spans="1:5" x14ac:dyDescent="0.25">
      <c r="A1093" s="156"/>
      <c r="B1093" s="158"/>
      <c r="C1093" s="35" t="s">
        <v>3029</v>
      </c>
      <c r="D1093" s="169"/>
      <c r="E1093" s="160"/>
    </row>
    <row r="1094" spans="1:5" x14ac:dyDescent="0.25">
      <c r="A1094" s="156"/>
      <c r="B1094" s="158"/>
      <c r="C1094" s="35" t="s">
        <v>3030</v>
      </c>
      <c r="D1094" s="169"/>
      <c r="E1094" s="160"/>
    </row>
    <row r="1095" spans="1:5" x14ac:dyDescent="0.25">
      <c r="A1095" s="156"/>
      <c r="B1095" s="158"/>
      <c r="C1095" s="35" t="s">
        <v>3031</v>
      </c>
      <c r="D1095" s="169"/>
      <c r="E1095" s="160"/>
    </row>
    <row r="1096" spans="1:5" x14ac:dyDescent="0.25">
      <c r="A1096" s="156"/>
      <c r="B1096" s="158"/>
      <c r="C1096" s="35" t="s">
        <v>3032</v>
      </c>
      <c r="D1096" s="169"/>
      <c r="E1096" s="160"/>
    </row>
    <row r="1097" spans="1:5" x14ac:dyDescent="0.25">
      <c r="A1097" s="156">
        <v>109</v>
      </c>
      <c r="B1097" s="158" t="s">
        <v>3034</v>
      </c>
      <c r="C1097" s="35" t="s">
        <v>3025</v>
      </c>
      <c r="D1097" s="169"/>
      <c r="E1097" s="160" t="s">
        <v>2765</v>
      </c>
    </row>
    <row r="1098" spans="1:5" x14ac:dyDescent="0.25">
      <c r="A1098" s="156"/>
      <c r="B1098" s="158"/>
      <c r="C1098" s="35" t="s">
        <v>2860</v>
      </c>
      <c r="D1098" s="169"/>
      <c r="E1098" s="160"/>
    </row>
    <row r="1099" spans="1:5" x14ac:dyDescent="0.25">
      <c r="A1099" s="156"/>
      <c r="B1099" s="158"/>
      <c r="C1099" s="35" t="s">
        <v>3026</v>
      </c>
      <c r="D1099" s="169"/>
      <c r="E1099" s="160"/>
    </row>
    <row r="1100" spans="1:5" x14ac:dyDescent="0.25">
      <c r="A1100" s="156"/>
      <c r="B1100" s="158"/>
      <c r="C1100" s="35" t="s">
        <v>3027</v>
      </c>
      <c r="D1100" s="169"/>
      <c r="E1100" s="160"/>
    </row>
    <row r="1101" spans="1:5" x14ac:dyDescent="0.25">
      <c r="A1101" s="156"/>
      <c r="B1101" s="158"/>
      <c r="C1101" s="35" t="s">
        <v>2992</v>
      </c>
      <c r="D1101" s="169"/>
      <c r="E1101" s="160"/>
    </row>
    <row r="1102" spans="1:5" x14ac:dyDescent="0.25">
      <c r="A1102" s="156"/>
      <c r="B1102" s="158"/>
      <c r="C1102" s="35" t="s">
        <v>2993</v>
      </c>
      <c r="D1102" s="169"/>
      <c r="E1102" s="160"/>
    </row>
    <row r="1103" spans="1:5" x14ac:dyDescent="0.25">
      <c r="A1103" s="156"/>
      <c r="B1103" s="158"/>
      <c r="C1103" s="35" t="s">
        <v>3028</v>
      </c>
      <c r="D1103" s="169"/>
      <c r="E1103" s="160"/>
    </row>
    <row r="1104" spans="1:5" x14ac:dyDescent="0.25">
      <c r="A1104" s="156"/>
      <c r="B1104" s="158"/>
      <c r="C1104" s="35" t="s">
        <v>2994</v>
      </c>
      <c r="D1104" s="169"/>
      <c r="E1104" s="160"/>
    </row>
    <row r="1105" spans="1:5" x14ac:dyDescent="0.25">
      <c r="A1105" s="156"/>
      <c r="B1105" s="158"/>
      <c r="C1105" s="35" t="s">
        <v>3029</v>
      </c>
      <c r="D1105" s="169"/>
      <c r="E1105" s="160"/>
    </row>
    <row r="1106" spans="1:5" x14ac:dyDescent="0.25">
      <c r="A1106" s="156"/>
      <c r="B1106" s="158"/>
      <c r="C1106" s="35" t="s">
        <v>3030</v>
      </c>
      <c r="D1106" s="169"/>
      <c r="E1106" s="160"/>
    </row>
    <row r="1107" spans="1:5" x14ac:dyDescent="0.25">
      <c r="A1107" s="156"/>
      <c r="B1107" s="158"/>
      <c r="C1107" s="35" t="s">
        <v>3031</v>
      </c>
      <c r="D1107" s="169"/>
      <c r="E1107" s="160"/>
    </row>
    <row r="1108" spans="1:5" x14ac:dyDescent="0.25">
      <c r="A1108" s="156"/>
      <c r="B1108" s="158"/>
      <c r="C1108" s="35" t="s">
        <v>3032</v>
      </c>
      <c r="D1108" s="169"/>
      <c r="E1108" s="160"/>
    </row>
    <row r="1109" spans="1:5" x14ac:dyDescent="0.25">
      <c r="A1109" s="156">
        <v>110</v>
      </c>
      <c r="B1109" s="158" t="s">
        <v>3035</v>
      </c>
      <c r="C1109" s="35" t="s">
        <v>3036</v>
      </c>
      <c r="D1109" s="169"/>
      <c r="E1109" s="160" t="s">
        <v>2765</v>
      </c>
    </row>
    <row r="1110" spans="1:5" x14ac:dyDescent="0.25">
      <c r="A1110" s="156"/>
      <c r="B1110" s="158"/>
      <c r="C1110" s="35" t="s">
        <v>927</v>
      </c>
      <c r="D1110" s="169"/>
      <c r="E1110" s="160"/>
    </row>
    <row r="1111" spans="1:5" x14ac:dyDescent="0.25">
      <c r="A1111" s="156"/>
      <c r="B1111" s="158"/>
      <c r="C1111" s="35" t="s">
        <v>928</v>
      </c>
      <c r="D1111" s="169"/>
      <c r="E1111" s="160"/>
    </row>
    <row r="1112" spans="1:5" x14ac:dyDescent="0.25">
      <c r="A1112" s="156"/>
      <c r="B1112" s="158"/>
      <c r="C1112" s="35" t="s">
        <v>929</v>
      </c>
      <c r="D1112" s="169"/>
      <c r="E1112" s="160"/>
    </row>
    <row r="1113" spans="1:5" x14ac:dyDescent="0.25">
      <c r="A1113" s="156"/>
      <c r="B1113" s="158"/>
      <c r="C1113" s="35" t="s">
        <v>3037</v>
      </c>
      <c r="D1113" s="169"/>
      <c r="E1113" s="160"/>
    </row>
    <row r="1114" spans="1:5" x14ac:dyDescent="0.25">
      <c r="A1114" s="156"/>
      <c r="B1114" s="158"/>
      <c r="C1114" s="35" t="s">
        <v>3038</v>
      </c>
      <c r="D1114" s="169"/>
      <c r="E1114" s="160"/>
    </row>
    <row r="1115" spans="1:5" x14ac:dyDescent="0.25">
      <c r="A1115" s="156"/>
      <c r="B1115" s="158"/>
      <c r="C1115" s="35" t="s">
        <v>2897</v>
      </c>
      <c r="D1115" s="169"/>
      <c r="E1115" s="160"/>
    </row>
    <row r="1116" spans="1:5" x14ac:dyDescent="0.25">
      <c r="A1116" s="156"/>
      <c r="B1116" s="158"/>
      <c r="C1116" s="35" t="s">
        <v>932</v>
      </c>
      <c r="D1116" s="169"/>
      <c r="E1116" s="160"/>
    </row>
    <row r="1117" spans="1:5" x14ac:dyDescent="0.25">
      <c r="A1117" s="156"/>
      <c r="B1117" s="158"/>
      <c r="C1117" s="35" t="s">
        <v>933</v>
      </c>
      <c r="D1117" s="169"/>
      <c r="E1117" s="160"/>
    </row>
    <row r="1118" spans="1:5" x14ac:dyDescent="0.25">
      <c r="A1118" s="156"/>
      <c r="B1118" s="158"/>
      <c r="C1118" s="35" t="s">
        <v>934</v>
      </c>
      <c r="D1118" s="169"/>
      <c r="E1118" s="160"/>
    </row>
    <row r="1119" spans="1:5" x14ac:dyDescent="0.25">
      <c r="A1119" s="156"/>
      <c r="B1119" s="158"/>
      <c r="C1119" s="35" t="s">
        <v>935</v>
      </c>
      <c r="D1119" s="169"/>
      <c r="E1119" s="160"/>
    </row>
    <row r="1120" spans="1:5" x14ac:dyDescent="0.25">
      <c r="A1120" s="156">
        <v>111</v>
      </c>
      <c r="B1120" s="158" t="s">
        <v>3039</v>
      </c>
      <c r="C1120" s="35" t="s">
        <v>3036</v>
      </c>
      <c r="D1120" s="169"/>
      <c r="E1120" s="160" t="s">
        <v>2765</v>
      </c>
    </row>
    <row r="1121" spans="1:5" x14ac:dyDescent="0.25">
      <c r="A1121" s="156"/>
      <c r="B1121" s="158"/>
      <c r="C1121" s="35" t="s">
        <v>927</v>
      </c>
      <c r="D1121" s="169"/>
      <c r="E1121" s="160"/>
    </row>
    <row r="1122" spans="1:5" x14ac:dyDescent="0.25">
      <c r="A1122" s="156"/>
      <c r="B1122" s="158"/>
      <c r="C1122" s="35" t="s">
        <v>928</v>
      </c>
      <c r="D1122" s="169"/>
      <c r="E1122" s="160"/>
    </row>
    <row r="1123" spans="1:5" x14ac:dyDescent="0.25">
      <c r="A1123" s="156"/>
      <c r="B1123" s="158"/>
      <c r="C1123" s="35" t="s">
        <v>929</v>
      </c>
      <c r="D1123" s="169"/>
      <c r="E1123" s="160"/>
    </row>
    <row r="1124" spans="1:5" x14ac:dyDescent="0.25">
      <c r="A1124" s="156"/>
      <c r="B1124" s="158"/>
      <c r="C1124" s="35" t="s">
        <v>3037</v>
      </c>
      <c r="D1124" s="169"/>
      <c r="E1124" s="160"/>
    </row>
    <row r="1125" spans="1:5" x14ac:dyDescent="0.25">
      <c r="A1125" s="156"/>
      <c r="B1125" s="158"/>
      <c r="C1125" s="35" t="s">
        <v>3038</v>
      </c>
      <c r="D1125" s="169"/>
      <c r="E1125" s="160"/>
    </row>
    <row r="1126" spans="1:5" x14ac:dyDescent="0.25">
      <c r="A1126" s="156"/>
      <c r="B1126" s="158"/>
      <c r="C1126" s="35" t="s">
        <v>2897</v>
      </c>
      <c r="D1126" s="169"/>
      <c r="E1126" s="160"/>
    </row>
    <row r="1127" spans="1:5" x14ac:dyDescent="0.25">
      <c r="A1127" s="156"/>
      <c r="B1127" s="158"/>
      <c r="C1127" s="35" t="s">
        <v>932</v>
      </c>
      <c r="D1127" s="169"/>
      <c r="E1127" s="160"/>
    </row>
    <row r="1128" spans="1:5" x14ac:dyDescent="0.25">
      <c r="A1128" s="156"/>
      <c r="B1128" s="158"/>
      <c r="C1128" s="35" t="s">
        <v>933</v>
      </c>
      <c r="D1128" s="169"/>
      <c r="E1128" s="160"/>
    </row>
    <row r="1129" spans="1:5" x14ac:dyDescent="0.25">
      <c r="A1129" s="156"/>
      <c r="B1129" s="158"/>
      <c r="C1129" s="35" t="s">
        <v>934</v>
      </c>
      <c r="D1129" s="169"/>
      <c r="E1129" s="160"/>
    </row>
    <row r="1130" spans="1:5" x14ac:dyDescent="0.25">
      <c r="A1130" s="156"/>
      <c r="B1130" s="158"/>
      <c r="C1130" s="35" t="s">
        <v>935</v>
      </c>
      <c r="D1130" s="169"/>
      <c r="E1130" s="160"/>
    </row>
    <row r="1131" spans="1:5" x14ac:dyDescent="0.25">
      <c r="A1131" s="156">
        <v>112</v>
      </c>
      <c r="B1131" s="158" t="s">
        <v>3040</v>
      </c>
      <c r="C1131" s="35" t="s">
        <v>3036</v>
      </c>
      <c r="D1131" s="169"/>
      <c r="E1131" s="160" t="s">
        <v>2765</v>
      </c>
    </row>
    <row r="1132" spans="1:5" x14ac:dyDescent="0.25">
      <c r="A1132" s="156"/>
      <c r="B1132" s="158"/>
      <c r="C1132" s="35" t="s">
        <v>927</v>
      </c>
      <c r="D1132" s="169"/>
      <c r="E1132" s="160"/>
    </row>
    <row r="1133" spans="1:5" x14ac:dyDescent="0.25">
      <c r="A1133" s="156"/>
      <c r="B1133" s="158"/>
      <c r="C1133" s="35" t="s">
        <v>928</v>
      </c>
      <c r="D1133" s="169"/>
      <c r="E1133" s="160"/>
    </row>
    <row r="1134" spans="1:5" x14ac:dyDescent="0.25">
      <c r="A1134" s="156"/>
      <c r="B1134" s="158"/>
      <c r="C1134" s="35" t="s">
        <v>929</v>
      </c>
      <c r="D1134" s="169"/>
      <c r="E1134" s="160"/>
    </row>
    <row r="1135" spans="1:5" x14ac:dyDescent="0.25">
      <c r="A1135" s="156"/>
      <c r="B1135" s="158"/>
      <c r="C1135" s="35" t="s">
        <v>3037</v>
      </c>
      <c r="D1135" s="169"/>
      <c r="E1135" s="160"/>
    </row>
    <row r="1136" spans="1:5" x14ac:dyDescent="0.25">
      <c r="A1136" s="156"/>
      <c r="B1136" s="158"/>
      <c r="C1136" s="35" t="s">
        <v>3038</v>
      </c>
      <c r="D1136" s="169"/>
      <c r="E1136" s="160"/>
    </row>
    <row r="1137" spans="1:5" x14ac:dyDescent="0.25">
      <c r="A1137" s="156"/>
      <c r="B1137" s="158"/>
      <c r="C1137" s="35" t="s">
        <v>2897</v>
      </c>
      <c r="D1137" s="169"/>
      <c r="E1137" s="160"/>
    </row>
    <row r="1138" spans="1:5" x14ac:dyDescent="0.25">
      <c r="A1138" s="156"/>
      <c r="B1138" s="158"/>
      <c r="C1138" s="35" t="s">
        <v>932</v>
      </c>
      <c r="D1138" s="169"/>
      <c r="E1138" s="160"/>
    </row>
    <row r="1139" spans="1:5" x14ac:dyDescent="0.25">
      <c r="A1139" s="156"/>
      <c r="B1139" s="158"/>
      <c r="C1139" s="35" t="s">
        <v>933</v>
      </c>
      <c r="D1139" s="169"/>
      <c r="E1139" s="160"/>
    </row>
    <row r="1140" spans="1:5" x14ac:dyDescent="0.25">
      <c r="A1140" s="156"/>
      <c r="B1140" s="158"/>
      <c r="C1140" s="35" t="s">
        <v>934</v>
      </c>
      <c r="D1140" s="169"/>
      <c r="E1140" s="160"/>
    </row>
    <row r="1141" spans="1:5" x14ac:dyDescent="0.25">
      <c r="A1141" s="156"/>
      <c r="B1141" s="158"/>
      <c r="C1141" s="35" t="s">
        <v>935</v>
      </c>
      <c r="D1141" s="169"/>
      <c r="E1141" s="160"/>
    </row>
    <row r="1142" spans="1:5" x14ac:dyDescent="0.25">
      <c r="A1142" s="156">
        <v>113</v>
      </c>
      <c r="B1142" s="158" t="s">
        <v>3041</v>
      </c>
      <c r="C1142" s="35" t="s">
        <v>3036</v>
      </c>
      <c r="D1142" s="169"/>
      <c r="E1142" s="160" t="s">
        <v>2765</v>
      </c>
    </row>
    <row r="1143" spans="1:5" x14ac:dyDescent="0.25">
      <c r="A1143" s="156"/>
      <c r="B1143" s="158"/>
      <c r="C1143" s="35" t="s">
        <v>927</v>
      </c>
      <c r="D1143" s="169"/>
      <c r="E1143" s="160"/>
    </row>
    <row r="1144" spans="1:5" x14ac:dyDescent="0.25">
      <c r="A1144" s="156"/>
      <c r="B1144" s="158"/>
      <c r="C1144" s="35" t="s">
        <v>928</v>
      </c>
      <c r="D1144" s="169"/>
      <c r="E1144" s="160"/>
    </row>
    <row r="1145" spans="1:5" x14ac:dyDescent="0.25">
      <c r="A1145" s="156"/>
      <c r="B1145" s="158"/>
      <c r="C1145" s="35" t="s">
        <v>929</v>
      </c>
      <c r="D1145" s="169"/>
      <c r="E1145" s="160"/>
    </row>
    <row r="1146" spans="1:5" x14ac:dyDescent="0.25">
      <c r="A1146" s="156"/>
      <c r="B1146" s="158"/>
      <c r="C1146" s="35" t="s">
        <v>3037</v>
      </c>
      <c r="D1146" s="169"/>
      <c r="E1146" s="160"/>
    </row>
    <row r="1147" spans="1:5" x14ac:dyDescent="0.25">
      <c r="A1147" s="156"/>
      <c r="B1147" s="158"/>
      <c r="C1147" s="35" t="s">
        <v>3038</v>
      </c>
      <c r="D1147" s="169"/>
      <c r="E1147" s="160"/>
    </row>
    <row r="1148" spans="1:5" x14ac:dyDescent="0.25">
      <c r="A1148" s="156"/>
      <c r="B1148" s="158"/>
      <c r="C1148" s="35" t="s">
        <v>2897</v>
      </c>
      <c r="D1148" s="169"/>
      <c r="E1148" s="160"/>
    </row>
    <row r="1149" spans="1:5" x14ac:dyDescent="0.25">
      <c r="A1149" s="156"/>
      <c r="B1149" s="158"/>
      <c r="C1149" s="35" t="s">
        <v>932</v>
      </c>
      <c r="D1149" s="169"/>
      <c r="E1149" s="160"/>
    </row>
    <row r="1150" spans="1:5" x14ac:dyDescent="0.25">
      <c r="A1150" s="156"/>
      <c r="B1150" s="158"/>
      <c r="C1150" s="35" t="s">
        <v>933</v>
      </c>
      <c r="D1150" s="169"/>
      <c r="E1150" s="160"/>
    </row>
    <row r="1151" spans="1:5" x14ac:dyDescent="0.25">
      <c r="A1151" s="156"/>
      <c r="B1151" s="158"/>
      <c r="C1151" s="35" t="s">
        <v>934</v>
      </c>
      <c r="D1151" s="169"/>
      <c r="E1151" s="160"/>
    </row>
    <row r="1152" spans="1:5" x14ac:dyDescent="0.25">
      <c r="A1152" s="156"/>
      <c r="B1152" s="158"/>
      <c r="C1152" s="35" t="s">
        <v>935</v>
      </c>
      <c r="D1152" s="169"/>
      <c r="E1152" s="160"/>
    </row>
    <row r="1153" spans="1:5" x14ac:dyDescent="0.25">
      <c r="A1153" s="156">
        <v>114</v>
      </c>
      <c r="B1153" s="158" t="s">
        <v>3042</v>
      </c>
      <c r="C1153" s="35" t="s">
        <v>3036</v>
      </c>
      <c r="D1153" s="169"/>
      <c r="E1153" s="160" t="s">
        <v>2765</v>
      </c>
    </row>
    <row r="1154" spans="1:5" x14ac:dyDescent="0.25">
      <c r="A1154" s="156"/>
      <c r="B1154" s="158"/>
      <c r="C1154" s="35" t="s">
        <v>927</v>
      </c>
      <c r="D1154" s="169"/>
      <c r="E1154" s="160"/>
    </row>
    <row r="1155" spans="1:5" x14ac:dyDescent="0.25">
      <c r="A1155" s="156"/>
      <c r="B1155" s="158"/>
      <c r="C1155" s="35" t="s">
        <v>928</v>
      </c>
      <c r="D1155" s="169"/>
      <c r="E1155" s="160"/>
    </row>
    <row r="1156" spans="1:5" x14ac:dyDescent="0.25">
      <c r="A1156" s="156"/>
      <c r="B1156" s="158"/>
      <c r="C1156" s="35" t="s">
        <v>929</v>
      </c>
      <c r="D1156" s="169"/>
      <c r="E1156" s="160"/>
    </row>
    <row r="1157" spans="1:5" x14ac:dyDescent="0.25">
      <c r="A1157" s="156"/>
      <c r="B1157" s="158"/>
      <c r="C1157" s="35" t="s">
        <v>3037</v>
      </c>
      <c r="D1157" s="169"/>
      <c r="E1157" s="160"/>
    </row>
    <row r="1158" spans="1:5" x14ac:dyDescent="0.25">
      <c r="A1158" s="156"/>
      <c r="B1158" s="158"/>
      <c r="C1158" s="35" t="s">
        <v>3038</v>
      </c>
      <c r="D1158" s="169"/>
      <c r="E1158" s="160"/>
    </row>
    <row r="1159" spans="1:5" x14ac:dyDescent="0.25">
      <c r="A1159" s="156"/>
      <c r="B1159" s="158"/>
      <c r="C1159" s="35" t="s">
        <v>2897</v>
      </c>
      <c r="D1159" s="169"/>
      <c r="E1159" s="160"/>
    </row>
    <row r="1160" spans="1:5" x14ac:dyDescent="0.25">
      <c r="A1160" s="156"/>
      <c r="B1160" s="158"/>
      <c r="C1160" s="35" t="s">
        <v>932</v>
      </c>
      <c r="D1160" s="169"/>
      <c r="E1160" s="160"/>
    </row>
    <row r="1161" spans="1:5" x14ac:dyDescent="0.25">
      <c r="A1161" s="156"/>
      <c r="B1161" s="158"/>
      <c r="C1161" s="35" t="s">
        <v>933</v>
      </c>
      <c r="D1161" s="169"/>
      <c r="E1161" s="160"/>
    </row>
    <row r="1162" spans="1:5" x14ac:dyDescent="0.25">
      <c r="A1162" s="156"/>
      <c r="B1162" s="158"/>
      <c r="C1162" s="35" t="s">
        <v>934</v>
      </c>
      <c r="D1162" s="169"/>
      <c r="E1162" s="160"/>
    </row>
    <row r="1163" spans="1:5" x14ac:dyDescent="0.25">
      <c r="A1163" s="156"/>
      <c r="B1163" s="158"/>
      <c r="C1163" s="35" t="s">
        <v>935</v>
      </c>
      <c r="D1163" s="169"/>
      <c r="E1163" s="160"/>
    </row>
    <row r="1164" spans="1:5" x14ac:dyDescent="0.25">
      <c r="A1164" s="156">
        <v>115</v>
      </c>
      <c r="B1164" s="158" t="s">
        <v>3043</v>
      </c>
      <c r="C1164" s="35" t="s">
        <v>3044</v>
      </c>
      <c r="D1164" s="169"/>
      <c r="E1164" s="160" t="s">
        <v>2765</v>
      </c>
    </row>
    <row r="1165" spans="1:5" x14ac:dyDescent="0.25">
      <c r="A1165" s="156"/>
      <c r="B1165" s="158"/>
      <c r="C1165" s="35" t="s">
        <v>3045</v>
      </c>
      <c r="D1165" s="169"/>
      <c r="E1165" s="160"/>
    </row>
    <row r="1166" spans="1:5" x14ac:dyDescent="0.25">
      <c r="A1166" s="156"/>
      <c r="B1166" s="158"/>
      <c r="C1166" s="35" t="s">
        <v>3046</v>
      </c>
      <c r="D1166" s="169"/>
      <c r="E1166" s="160"/>
    </row>
    <row r="1167" spans="1:5" x14ac:dyDescent="0.25">
      <c r="A1167" s="156"/>
      <c r="B1167" s="158"/>
      <c r="C1167" s="35" t="s">
        <v>3047</v>
      </c>
      <c r="D1167" s="169"/>
      <c r="E1167" s="160"/>
    </row>
    <row r="1168" spans="1:5" x14ac:dyDescent="0.25">
      <c r="A1168" s="156"/>
      <c r="B1168" s="158"/>
      <c r="C1168" s="35" t="s">
        <v>3048</v>
      </c>
      <c r="D1168" s="169"/>
      <c r="E1168" s="160"/>
    </row>
    <row r="1169" spans="1:5" x14ac:dyDescent="0.25">
      <c r="A1169" s="156"/>
      <c r="B1169" s="158"/>
      <c r="C1169" s="35" t="s">
        <v>3049</v>
      </c>
      <c r="D1169" s="169"/>
      <c r="E1169" s="160"/>
    </row>
    <row r="1170" spans="1:5" x14ac:dyDescent="0.25">
      <c r="A1170" s="156"/>
      <c r="B1170" s="158"/>
      <c r="C1170" s="35" t="s">
        <v>3050</v>
      </c>
      <c r="D1170" s="169"/>
      <c r="E1170" s="160"/>
    </row>
    <row r="1171" spans="1:5" x14ac:dyDescent="0.25">
      <c r="A1171" s="156"/>
      <c r="B1171" s="158"/>
      <c r="C1171" s="35" t="s">
        <v>3051</v>
      </c>
      <c r="D1171" s="169"/>
      <c r="E1171" s="160"/>
    </row>
    <row r="1172" spans="1:5" x14ac:dyDescent="0.25">
      <c r="A1172" s="156"/>
      <c r="B1172" s="158"/>
      <c r="C1172" s="35" t="s">
        <v>3052</v>
      </c>
      <c r="D1172" s="169"/>
      <c r="E1172" s="160"/>
    </row>
    <row r="1173" spans="1:5" x14ac:dyDescent="0.25">
      <c r="A1173" s="156"/>
      <c r="B1173" s="158"/>
      <c r="C1173" s="35" t="s">
        <v>963</v>
      </c>
      <c r="D1173" s="169"/>
      <c r="E1173" s="160"/>
    </row>
    <row r="1174" spans="1:5" x14ac:dyDescent="0.25">
      <c r="A1174" s="156"/>
      <c r="B1174" s="158"/>
      <c r="C1174" s="35" t="s">
        <v>3053</v>
      </c>
      <c r="D1174" s="169"/>
      <c r="E1174" s="160"/>
    </row>
    <row r="1175" spans="1:5" x14ac:dyDescent="0.25">
      <c r="A1175" s="156"/>
      <c r="B1175" s="158"/>
      <c r="C1175" s="35" t="s">
        <v>3054</v>
      </c>
      <c r="D1175" s="169"/>
      <c r="E1175" s="160"/>
    </row>
    <row r="1176" spans="1:5" x14ac:dyDescent="0.25">
      <c r="A1176" s="156"/>
      <c r="B1176" s="158"/>
      <c r="C1176" s="35" t="s">
        <v>3055</v>
      </c>
      <c r="D1176" s="169"/>
      <c r="E1176" s="160"/>
    </row>
    <row r="1177" spans="1:5" x14ac:dyDescent="0.25">
      <c r="A1177" s="156"/>
      <c r="B1177" s="158"/>
      <c r="C1177" s="35" t="s">
        <v>3056</v>
      </c>
      <c r="D1177" s="169"/>
      <c r="E1177" s="160"/>
    </row>
    <row r="1178" spans="1:5" x14ac:dyDescent="0.25">
      <c r="A1178" s="156"/>
      <c r="B1178" s="158"/>
      <c r="C1178" s="35" t="s">
        <v>3057</v>
      </c>
      <c r="D1178" s="169"/>
      <c r="E1178" s="160"/>
    </row>
    <row r="1179" spans="1:5" x14ac:dyDescent="0.25">
      <c r="A1179" s="156"/>
      <c r="B1179" s="158"/>
      <c r="C1179" s="35" t="s">
        <v>3058</v>
      </c>
      <c r="D1179" s="169"/>
      <c r="E1179" s="160"/>
    </row>
    <row r="1180" spans="1:5" x14ac:dyDescent="0.25">
      <c r="A1180" s="156">
        <v>116</v>
      </c>
      <c r="B1180" s="158" t="s">
        <v>3059</v>
      </c>
      <c r="C1180" s="35" t="s">
        <v>2897</v>
      </c>
      <c r="D1180" s="169"/>
      <c r="E1180" s="160" t="s">
        <v>2765</v>
      </c>
    </row>
    <row r="1181" spans="1:5" x14ac:dyDescent="0.25">
      <c r="A1181" s="156"/>
      <c r="B1181" s="158"/>
      <c r="C1181" s="35" t="s">
        <v>3060</v>
      </c>
      <c r="D1181" s="169"/>
      <c r="E1181" s="160"/>
    </row>
    <row r="1182" spans="1:5" x14ac:dyDescent="0.25">
      <c r="A1182" s="156"/>
      <c r="B1182" s="158"/>
      <c r="C1182" s="35" t="s">
        <v>3061</v>
      </c>
      <c r="D1182" s="169"/>
      <c r="E1182" s="160"/>
    </row>
    <row r="1183" spans="1:5" x14ac:dyDescent="0.25">
      <c r="A1183" s="156"/>
      <c r="B1183" s="158"/>
      <c r="C1183" s="35" t="s">
        <v>2861</v>
      </c>
      <c r="D1183" s="169"/>
      <c r="E1183" s="160"/>
    </row>
    <row r="1184" spans="1:5" x14ac:dyDescent="0.25">
      <c r="A1184" s="156"/>
      <c r="B1184" s="158"/>
      <c r="C1184" s="35" t="s">
        <v>3062</v>
      </c>
      <c r="D1184" s="169"/>
      <c r="E1184" s="160"/>
    </row>
    <row r="1185" spans="1:5" x14ac:dyDescent="0.25">
      <c r="A1185" s="156"/>
      <c r="B1185" s="158"/>
      <c r="C1185" s="35" t="s">
        <v>3063</v>
      </c>
      <c r="D1185" s="169"/>
      <c r="E1185" s="160"/>
    </row>
    <row r="1186" spans="1:5" x14ac:dyDescent="0.25">
      <c r="A1186" s="156"/>
      <c r="B1186" s="158"/>
      <c r="C1186" s="35" t="s">
        <v>998</v>
      </c>
      <c r="D1186" s="169"/>
      <c r="E1186" s="160"/>
    </row>
    <row r="1187" spans="1:5" x14ac:dyDescent="0.25">
      <c r="A1187" s="156"/>
      <c r="B1187" s="158"/>
      <c r="C1187" s="35" t="s">
        <v>3064</v>
      </c>
      <c r="D1187" s="169"/>
      <c r="E1187" s="160"/>
    </row>
    <row r="1188" spans="1:5" x14ac:dyDescent="0.25">
      <c r="A1188" s="156">
        <v>117</v>
      </c>
      <c r="B1188" s="158" t="s">
        <v>3065</v>
      </c>
      <c r="C1188" s="35" t="s">
        <v>2897</v>
      </c>
      <c r="D1188" s="169"/>
      <c r="E1188" s="160" t="s">
        <v>2765</v>
      </c>
    </row>
    <row r="1189" spans="1:5" x14ac:dyDescent="0.25">
      <c r="A1189" s="156"/>
      <c r="B1189" s="158"/>
      <c r="C1189" s="35" t="s">
        <v>3060</v>
      </c>
      <c r="D1189" s="169"/>
      <c r="E1189" s="160"/>
    </row>
    <row r="1190" spans="1:5" x14ac:dyDescent="0.25">
      <c r="A1190" s="156"/>
      <c r="B1190" s="158"/>
      <c r="C1190" s="35" t="s">
        <v>3061</v>
      </c>
      <c r="D1190" s="169"/>
      <c r="E1190" s="160"/>
    </row>
    <row r="1191" spans="1:5" x14ac:dyDescent="0.25">
      <c r="A1191" s="156"/>
      <c r="B1191" s="158"/>
      <c r="C1191" s="35" t="s">
        <v>2861</v>
      </c>
      <c r="D1191" s="169"/>
      <c r="E1191" s="160"/>
    </row>
    <row r="1192" spans="1:5" x14ac:dyDescent="0.25">
      <c r="A1192" s="156"/>
      <c r="B1192" s="158"/>
      <c r="C1192" s="35" t="s">
        <v>3062</v>
      </c>
      <c r="D1192" s="169"/>
      <c r="E1192" s="160"/>
    </row>
    <row r="1193" spans="1:5" x14ac:dyDescent="0.25">
      <c r="A1193" s="156"/>
      <c r="B1193" s="158"/>
      <c r="C1193" s="35" t="s">
        <v>3063</v>
      </c>
      <c r="D1193" s="169"/>
      <c r="E1193" s="160"/>
    </row>
    <row r="1194" spans="1:5" x14ac:dyDescent="0.25">
      <c r="A1194" s="156"/>
      <c r="B1194" s="158"/>
      <c r="C1194" s="35" t="s">
        <v>998</v>
      </c>
      <c r="D1194" s="169"/>
      <c r="E1194" s="160"/>
    </row>
    <row r="1195" spans="1:5" x14ac:dyDescent="0.25">
      <c r="A1195" s="156"/>
      <c r="B1195" s="158"/>
      <c r="C1195" s="35" t="s">
        <v>3064</v>
      </c>
      <c r="D1195" s="169"/>
      <c r="E1195" s="160"/>
    </row>
    <row r="1196" spans="1:5" x14ac:dyDescent="0.25">
      <c r="A1196" s="156">
        <v>118</v>
      </c>
      <c r="B1196" s="164" t="s">
        <v>3066</v>
      </c>
      <c r="C1196" s="35" t="s">
        <v>1014</v>
      </c>
      <c r="D1196" s="169"/>
      <c r="E1196" s="160" t="s">
        <v>2765</v>
      </c>
    </row>
    <row r="1197" spans="1:5" x14ac:dyDescent="0.25">
      <c r="A1197" s="156"/>
      <c r="B1197" s="165"/>
      <c r="C1197" s="35" t="s">
        <v>3067</v>
      </c>
      <c r="D1197" s="169"/>
      <c r="E1197" s="160"/>
    </row>
    <row r="1198" spans="1:5" x14ac:dyDescent="0.25">
      <c r="A1198" s="156"/>
      <c r="B1198" s="165"/>
      <c r="C1198" s="35" t="s">
        <v>2861</v>
      </c>
      <c r="D1198" s="169"/>
      <c r="E1198" s="160"/>
    </row>
    <row r="1199" spans="1:5" x14ac:dyDescent="0.25">
      <c r="A1199" s="156"/>
      <c r="B1199" s="165"/>
      <c r="C1199" s="35" t="s">
        <v>3068</v>
      </c>
      <c r="D1199" s="169"/>
      <c r="E1199" s="160"/>
    </row>
    <row r="1200" spans="1:5" x14ac:dyDescent="0.25">
      <c r="A1200" s="156"/>
      <c r="B1200" s="165"/>
      <c r="C1200" s="35" t="s">
        <v>1017</v>
      </c>
      <c r="D1200" s="169"/>
      <c r="E1200" s="160"/>
    </row>
    <row r="1201" spans="1:5" x14ac:dyDescent="0.25">
      <c r="A1201" s="156"/>
      <c r="B1201" s="165"/>
      <c r="C1201" s="35" t="s">
        <v>3062</v>
      </c>
      <c r="D1201" s="169"/>
      <c r="E1201" s="160"/>
    </row>
    <row r="1202" spans="1:5" x14ac:dyDescent="0.25">
      <c r="A1202" s="156"/>
      <c r="B1202" s="165"/>
      <c r="C1202" s="35" t="s">
        <v>1018</v>
      </c>
      <c r="D1202" s="169"/>
      <c r="E1202" s="160"/>
    </row>
    <row r="1203" spans="1:5" x14ac:dyDescent="0.25">
      <c r="A1203" s="156"/>
      <c r="B1203" s="165"/>
      <c r="C1203" s="35" t="s">
        <v>3069</v>
      </c>
      <c r="D1203" s="169"/>
      <c r="E1203" s="160"/>
    </row>
    <row r="1204" spans="1:5" x14ac:dyDescent="0.25">
      <c r="A1204" s="156"/>
      <c r="B1204" s="165"/>
      <c r="C1204" s="35" t="s">
        <v>3070</v>
      </c>
      <c r="D1204" s="169"/>
      <c r="E1204" s="160"/>
    </row>
    <row r="1205" spans="1:5" x14ac:dyDescent="0.25">
      <c r="A1205" s="156"/>
      <c r="B1205" s="165"/>
      <c r="C1205" s="35" t="s">
        <v>1021</v>
      </c>
      <c r="D1205" s="169"/>
      <c r="E1205" s="160"/>
    </row>
    <row r="1206" spans="1:5" x14ac:dyDescent="0.25">
      <c r="A1206" s="156"/>
      <c r="B1206" s="165"/>
      <c r="C1206" s="35" t="s">
        <v>3071</v>
      </c>
      <c r="D1206" s="169"/>
      <c r="E1206" s="160"/>
    </row>
    <row r="1207" spans="1:5" x14ac:dyDescent="0.25">
      <c r="A1207" s="156"/>
      <c r="B1207" s="165"/>
      <c r="C1207" s="35" t="s">
        <v>1023</v>
      </c>
      <c r="D1207" s="169"/>
      <c r="E1207" s="160"/>
    </row>
    <row r="1208" spans="1:5" x14ac:dyDescent="0.25">
      <c r="A1208" s="156"/>
      <c r="B1208" s="166"/>
      <c r="C1208" s="35" t="s">
        <v>3064</v>
      </c>
      <c r="D1208" s="169"/>
      <c r="E1208" s="160"/>
    </row>
    <row r="1209" spans="1:5" x14ac:dyDescent="0.25">
      <c r="A1209" s="156">
        <v>119</v>
      </c>
      <c r="B1209" s="164" t="s">
        <v>3072</v>
      </c>
      <c r="C1209" s="35" t="s">
        <v>1014</v>
      </c>
      <c r="D1209" s="169"/>
      <c r="E1209" s="160" t="s">
        <v>2765</v>
      </c>
    </row>
    <row r="1210" spans="1:5" x14ac:dyDescent="0.25">
      <c r="A1210" s="156"/>
      <c r="B1210" s="165"/>
      <c r="C1210" s="35" t="s">
        <v>3067</v>
      </c>
      <c r="D1210" s="169"/>
      <c r="E1210" s="160"/>
    </row>
    <row r="1211" spans="1:5" x14ac:dyDescent="0.25">
      <c r="A1211" s="156"/>
      <c r="B1211" s="165"/>
      <c r="C1211" s="35" t="s">
        <v>2861</v>
      </c>
      <c r="D1211" s="169"/>
      <c r="E1211" s="160"/>
    </row>
    <row r="1212" spans="1:5" x14ac:dyDescent="0.25">
      <c r="A1212" s="156"/>
      <c r="B1212" s="165"/>
      <c r="C1212" s="35" t="s">
        <v>3068</v>
      </c>
      <c r="D1212" s="169"/>
      <c r="E1212" s="160"/>
    </row>
    <row r="1213" spans="1:5" x14ac:dyDescent="0.25">
      <c r="A1213" s="156"/>
      <c r="B1213" s="165"/>
      <c r="C1213" s="35" t="s">
        <v>1017</v>
      </c>
      <c r="D1213" s="169"/>
      <c r="E1213" s="160"/>
    </row>
    <row r="1214" spans="1:5" x14ac:dyDescent="0.25">
      <c r="A1214" s="156"/>
      <c r="B1214" s="165"/>
      <c r="C1214" s="35" t="s">
        <v>3062</v>
      </c>
      <c r="D1214" s="169"/>
      <c r="E1214" s="160"/>
    </row>
    <row r="1215" spans="1:5" x14ac:dyDescent="0.25">
      <c r="A1215" s="156"/>
      <c r="B1215" s="165"/>
      <c r="C1215" s="35" t="s">
        <v>1018</v>
      </c>
      <c r="D1215" s="169"/>
      <c r="E1215" s="160"/>
    </row>
    <row r="1216" spans="1:5" x14ac:dyDescent="0.25">
      <c r="A1216" s="156"/>
      <c r="B1216" s="165"/>
      <c r="C1216" s="35" t="s">
        <v>3069</v>
      </c>
      <c r="D1216" s="169"/>
      <c r="E1216" s="160"/>
    </row>
    <row r="1217" spans="1:5" x14ac:dyDescent="0.25">
      <c r="A1217" s="156"/>
      <c r="B1217" s="165"/>
      <c r="C1217" s="35" t="s">
        <v>3070</v>
      </c>
      <c r="D1217" s="169"/>
      <c r="E1217" s="160"/>
    </row>
    <row r="1218" spans="1:5" x14ac:dyDescent="0.25">
      <c r="A1218" s="156"/>
      <c r="B1218" s="165"/>
      <c r="C1218" s="35" t="s">
        <v>1021</v>
      </c>
      <c r="D1218" s="169"/>
      <c r="E1218" s="160"/>
    </row>
    <row r="1219" spans="1:5" x14ac:dyDescent="0.25">
      <c r="A1219" s="156"/>
      <c r="B1219" s="165"/>
      <c r="C1219" s="35" t="s">
        <v>3071</v>
      </c>
      <c r="D1219" s="169"/>
      <c r="E1219" s="160"/>
    </row>
    <row r="1220" spans="1:5" x14ac:dyDescent="0.25">
      <c r="A1220" s="156"/>
      <c r="B1220" s="165"/>
      <c r="C1220" s="35" t="s">
        <v>1023</v>
      </c>
      <c r="D1220" s="169"/>
      <c r="E1220" s="160"/>
    </row>
    <row r="1221" spans="1:5" x14ac:dyDescent="0.25">
      <c r="A1221" s="156"/>
      <c r="B1221" s="166"/>
      <c r="C1221" s="35" t="s">
        <v>3064</v>
      </c>
      <c r="D1221" s="169"/>
      <c r="E1221" s="160"/>
    </row>
    <row r="1222" spans="1:5" x14ac:dyDescent="0.25">
      <c r="A1222" s="156">
        <v>120</v>
      </c>
      <c r="B1222" s="158" t="s">
        <v>3073</v>
      </c>
      <c r="C1222" s="35" t="s">
        <v>3074</v>
      </c>
      <c r="D1222" s="169"/>
      <c r="E1222" s="160" t="s">
        <v>2765</v>
      </c>
    </row>
    <row r="1223" spans="1:5" x14ac:dyDescent="0.25">
      <c r="A1223" s="156"/>
      <c r="B1223" s="158"/>
      <c r="C1223" s="35" t="s">
        <v>3075</v>
      </c>
      <c r="D1223" s="169"/>
      <c r="E1223" s="160"/>
    </row>
    <row r="1224" spans="1:5" x14ac:dyDescent="0.25">
      <c r="A1224" s="156"/>
      <c r="B1224" s="158"/>
      <c r="C1224" s="35" t="s">
        <v>2860</v>
      </c>
      <c r="D1224" s="169"/>
      <c r="E1224" s="160"/>
    </row>
    <row r="1225" spans="1:5" x14ac:dyDescent="0.25">
      <c r="A1225" s="156"/>
      <c r="B1225" s="158"/>
      <c r="C1225" s="35" t="s">
        <v>3076</v>
      </c>
      <c r="D1225" s="169"/>
      <c r="E1225" s="160"/>
    </row>
    <row r="1226" spans="1:5" x14ac:dyDescent="0.25">
      <c r="A1226" s="156"/>
      <c r="B1226" s="158"/>
      <c r="C1226" s="35" t="s">
        <v>3077</v>
      </c>
      <c r="D1226" s="169"/>
      <c r="E1226" s="160"/>
    </row>
    <row r="1227" spans="1:5" x14ac:dyDescent="0.25">
      <c r="A1227" s="156"/>
      <c r="B1227" s="158"/>
      <c r="C1227" s="35" t="s">
        <v>795</v>
      </c>
      <c r="D1227" s="169"/>
      <c r="E1227" s="160"/>
    </row>
    <row r="1228" spans="1:5" x14ac:dyDescent="0.25">
      <c r="A1228" s="156">
        <v>121</v>
      </c>
      <c r="B1228" s="158" t="s">
        <v>3078</v>
      </c>
      <c r="C1228" s="35" t="s">
        <v>3074</v>
      </c>
      <c r="D1228" s="169"/>
      <c r="E1228" s="160" t="s">
        <v>2765</v>
      </c>
    </row>
    <row r="1229" spans="1:5" x14ac:dyDescent="0.25">
      <c r="A1229" s="156"/>
      <c r="B1229" s="158"/>
      <c r="C1229" s="35" t="s">
        <v>3075</v>
      </c>
      <c r="D1229" s="169"/>
      <c r="E1229" s="160"/>
    </row>
    <row r="1230" spans="1:5" x14ac:dyDescent="0.25">
      <c r="A1230" s="156"/>
      <c r="B1230" s="158"/>
      <c r="C1230" s="35" t="s">
        <v>2860</v>
      </c>
      <c r="D1230" s="169"/>
      <c r="E1230" s="160"/>
    </row>
    <row r="1231" spans="1:5" x14ac:dyDescent="0.25">
      <c r="A1231" s="156"/>
      <c r="B1231" s="158"/>
      <c r="C1231" s="35" t="s">
        <v>3076</v>
      </c>
      <c r="D1231" s="169"/>
      <c r="E1231" s="160"/>
    </row>
    <row r="1232" spans="1:5" x14ac:dyDescent="0.25">
      <c r="A1232" s="156"/>
      <c r="B1232" s="158"/>
      <c r="C1232" s="35" t="s">
        <v>3077</v>
      </c>
      <c r="D1232" s="169"/>
      <c r="E1232" s="160"/>
    </row>
    <row r="1233" spans="1:5" x14ac:dyDescent="0.25">
      <c r="A1233" s="156"/>
      <c r="B1233" s="158"/>
      <c r="C1233" s="35" t="s">
        <v>795</v>
      </c>
      <c r="D1233" s="169"/>
      <c r="E1233" s="160"/>
    </row>
    <row r="1234" spans="1:5" x14ac:dyDescent="0.25">
      <c r="A1234" s="156">
        <v>122</v>
      </c>
      <c r="B1234" s="158" t="s">
        <v>3079</v>
      </c>
      <c r="C1234" s="35" t="s">
        <v>377</v>
      </c>
      <c r="D1234" s="169"/>
      <c r="E1234" s="160" t="s">
        <v>2765</v>
      </c>
    </row>
    <row r="1235" spans="1:5" x14ac:dyDescent="0.25">
      <c r="A1235" s="156"/>
      <c r="B1235" s="158"/>
      <c r="C1235" s="35" t="s">
        <v>3080</v>
      </c>
      <c r="D1235" s="169"/>
      <c r="E1235" s="160"/>
    </row>
    <row r="1236" spans="1:5" x14ac:dyDescent="0.25">
      <c r="A1236" s="156"/>
      <c r="B1236" s="158"/>
      <c r="C1236" s="35" t="s">
        <v>3081</v>
      </c>
      <c r="D1236" s="169"/>
      <c r="E1236" s="160"/>
    </row>
    <row r="1237" spans="1:5" x14ac:dyDescent="0.25">
      <c r="A1237" s="156"/>
      <c r="B1237" s="158"/>
      <c r="C1237" s="35" t="s">
        <v>3082</v>
      </c>
      <c r="D1237" s="169"/>
      <c r="E1237" s="160"/>
    </row>
    <row r="1238" spans="1:5" x14ac:dyDescent="0.25">
      <c r="A1238" s="156"/>
      <c r="B1238" s="158"/>
      <c r="C1238" s="35" t="s">
        <v>1053</v>
      </c>
      <c r="D1238" s="169"/>
      <c r="E1238" s="160"/>
    </row>
    <row r="1239" spans="1:5" x14ac:dyDescent="0.25">
      <c r="A1239" s="156"/>
      <c r="B1239" s="158"/>
      <c r="C1239" s="35" t="s">
        <v>468</v>
      </c>
      <c r="D1239" s="169"/>
      <c r="E1239" s="160"/>
    </row>
    <row r="1240" spans="1:5" x14ac:dyDescent="0.25">
      <c r="A1240" s="156"/>
      <c r="B1240" s="158"/>
      <c r="C1240" s="35" t="s">
        <v>3083</v>
      </c>
      <c r="D1240" s="169"/>
      <c r="E1240" s="160"/>
    </row>
    <row r="1241" spans="1:5" x14ac:dyDescent="0.25">
      <c r="A1241" s="156"/>
      <c r="B1241" s="158"/>
      <c r="C1241" s="35" t="s">
        <v>3084</v>
      </c>
      <c r="D1241" s="169"/>
      <c r="E1241" s="160"/>
    </row>
    <row r="1242" spans="1:5" x14ac:dyDescent="0.25">
      <c r="A1242" s="156"/>
      <c r="B1242" s="158"/>
      <c r="C1242" s="35" t="s">
        <v>2969</v>
      </c>
      <c r="D1242" s="169"/>
      <c r="E1242" s="160"/>
    </row>
    <row r="1243" spans="1:5" x14ac:dyDescent="0.25">
      <c r="A1243" s="156">
        <v>123</v>
      </c>
      <c r="B1243" s="158" t="s">
        <v>3085</v>
      </c>
      <c r="C1243" s="35" t="s">
        <v>3010</v>
      </c>
      <c r="D1243" s="169"/>
      <c r="E1243" s="160" t="s">
        <v>2765</v>
      </c>
    </row>
    <row r="1244" spans="1:5" x14ac:dyDescent="0.25">
      <c r="A1244" s="156"/>
      <c r="B1244" s="158"/>
      <c r="C1244" s="35" t="s">
        <v>2769</v>
      </c>
      <c r="D1244" s="169"/>
      <c r="E1244" s="160"/>
    </row>
    <row r="1245" spans="1:5" x14ac:dyDescent="0.25">
      <c r="A1245" s="156"/>
      <c r="B1245" s="158"/>
      <c r="C1245" s="35" t="s">
        <v>3086</v>
      </c>
      <c r="D1245" s="169"/>
      <c r="E1245" s="160"/>
    </row>
    <row r="1246" spans="1:5" x14ac:dyDescent="0.25">
      <c r="A1246" s="156"/>
      <c r="B1246" s="158"/>
      <c r="C1246" s="35" t="s">
        <v>3007</v>
      </c>
      <c r="D1246" s="169"/>
      <c r="E1246" s="160"/>
    </row>
    <row r="1247" spans="1:5" x14ac:dyDescent="0.25">
      <c r="A1247" s="156"/>
      <c r="B1247" s="158"/>
      <c r="C1247" s="35" t="s">
        <v>1068</v>
      </c>
      <c r="D1247" s="169"/>
      <c r="E1247" s="160"/>
    </row>
    <row r="1248" spans="1:5" x14ac:dyDescent="0.25">
      <c r="A1248" s="156"/>
      <c r="B1248" s="158"/>
      <c r="C1248" s="35" t="s">
        <v>1069</v>
      </c>
      <c r="D1248" s="169"/>
      <c r="E1248" s="160"/>
    </row>
    <row r="1249" spans="1:5" x14ac:dyDescent="0.25">
      <c r="A1249" s="156"/>
      <c r="B1249" s="158"/>
      <c r="C1249" s="35" t="s">
        <v>3008</v>
      </c>
      <c r="D1249" s="169"/>
      <c r="E1249" s="160"/>
    </row>
    <row r="1250" spans="1:5" x14ac:dyDescent="0.25">
      <c r="A1250" s="156"/>
      <c r="B1250" s="158"/>
      <c r="C1250" s="35" t="s">
        <v>1070</v>
      </c>
      <c r="D1250" s="169"/>
      <c r="E1250" s="160"/>
    </row>
    <row r="1251" spans="1:5" x14ac:dyDescent="0.25">
      <c r="A1251" s="156"/>
      <c r="B1251" s="158"/>
      <c r="C1251" s="35" t="s">
        <v>1071</v>
      </c>
      <c r="D1251" s="169"/>
      <c r="E1251" s="160"/>
    </row>
    <row r="1252" spans="1:5" x14ac:dyDescent="0.25">
      <c r="A1252" s="156"/>
      <c r="B1252" s="158"/>
      <c r="C1252" s="35" t="s">
        <v>1072</v>
      </c>
      <c r="D1252" s="169"/>
      <c r="E1252" s="160"/>
    </row>
    <row r="1253" spans="1:5" x14ac:dyDescent="0.25">
      <c r="A1253" s="156">
        <v>124</v>
      </c>
      <c r="B1253" s="158" t="s">
        <v>3087</v>
      </c>
      <c r="C1253" s="35" t="s">
        <v>3088</v>
      </c>
      <c r="D1253" s="169"/>
      <c r="E1253" s="160" t="s">
        <v>2765</v>
      </c>
    </row>
    <row r="1254" spans="1:5" x14ac:dyDescent="0.25">
      <c r="A1254" s="156"/>
      <c r="B1254" s="158"/>
      <c r="C1254" s="35" t="s">
        <v>3089</v>
      </c>
      <c r="D1254" s="169"/>
      <c r="E1254" s="160"/>
    </row>
    <row r="1255" spans="1:5" x14ac:dyDescent="0.25">
      <c r="A1255" s="156"/>
      <c r="B1255" s="158"/>
      <c r="C1255" s="35" t="s">
        <v>3090</v>
      </c>
      <c r="D1255" s="169"/>
      <c r="E1255" s="160"/>
    </row>
    <row r="1256" spans="1:5" x14ac:dyDescent="0.25">
      <c r="A1256" s="156"/>
      <c r="B1256" s="158"/>
      <c r="C1256" s="35" t="s">
        <v>3091</v>
      </c>
      <c r="D1256" s="169"/>
      <c r="E1256" s="160"/>
    </row>
    <row r="1257" spans="1:5" x14ac:dyDescent="0.25">
      <c r="A1257" s="156"/>
      <c r="B1257" s="158"/>
      <c r="C1257" s="35" t="s">
        <v>1091</v>
      </c>
      <c r="D1257" s="169"/>
      <c r="E1257" s="160"/>
    </row>
    <row r="1258" spans="1:5" x14ac:dyDescent="0.25">
      <c r="A1258" s="156"/>
      <c r="B1258" s="158"/>
      <c r="C1258" s="35" t="s">
        <v>3092</v>
      </c>
      <c r="D1258" s="169"/>
      <c r="E1258" s="160"/>
    </row>
    <row r="1259" spans="1:5" x14ac:dyDescent="0.25">
      <c r="A1259" s="156"/>
      <c r="B1259" s="158"/>
      <c r="C1259" s="35" t="s">
        <v>1093</v>
      </c>
      <c r="D1259" s="169"/>
      <c r="E1259" s="160"/>
    </row>
    <row r="1260" spans="1:5" x14ac:dyDescent="0.25">
      <c r="A1260" s="156"/>
      <c r="B1260" s="158"/>
      <c r="C1260" s="35" t="s">
        <v>3093</v>
      </c>
      <c r="D1260" s="169"/>
      <c r="E1260" s="160"/>
    </row>
    <row r="1261" spans="1:5" x14ac:dyDescent="0.25">
      <c r="A1261" s="156"/>
      <c r="B1261" s="158"/>
      <c r="C1261" s="35" t="s">
        <v>1095</v>
      </c>
      <c r="D1261" s="169"/>
      <c r="E1261" s="160"/>
    </row>
    <row r="1262" spans="1:5" x14ac:dyDescent="0.25">
      <c r="A1262" s="156"/>
      <c r="B1262" s="158"/>
      <c r="C1262" s="35" t="s">
        <v>210</v>
      </c>
      <c r="D1262" s="169"/>
      <c r="E1262" s="160"/>
    </row>
    <row r="1263" spans="1:5" x14ac:dyDescent="0.25">
      <c r="A1263" s="156"/>
      <c r="B1263" s="158"/>
      <c r="C1263" s="35" t="s">
        <v>1096</v>
      </c>
      <c r="D1263" s="169"/>
      <c r="E1263" s="160"/>
    </row>
    <row r="1264" spans="1:5" x14ac:dyDescent="0.25">
      <c r="A1264" s="156"/>
      <c r="B1264" s="158"/>
      <c r="C1264" s="35" t="s">
        <v>1097</v>
      </c>
      <c r="D1264" s="169"/>
      <c r="E1264" s="160"/>
    </row>
    <row r="1265" spans="1:5" x14ac:dyDescent="0.25">
      <c r="A1265" s="156"/>
      <c r="B1265" s="158"/>
      <c r="C1265" s="35" t="s">
        <v>1098</v>
      </c>
      <c r="D1265" s="169"/>
      <c r="E1265" s="160"/>
    </row>
    <row r="1266" spans="1:5" x14ac:dyDescent="0.25">
      <c r="A1266" s="156">
        <v>125</v>
      </c>
      <c r="B1266" s="158" t="s">
        <v>3094</v>
      </c>
      <c r="C1266" s="35" t="s">
        <v>3088</v>
      </c>
      <c r="D1266" s="169"/>
      <c r="E1266" s="160" t="s">
        <v>2765</v>
      </c>
    </row>
    <row r="1267" spans="1:5" x14ac:dyDescent="0.25">
      <c r="A1267" s="156"/>
      <c r="B1267" s="158"/>
      <c r="C1267" s="35" t="s">
        <v>3089</v>
      </c>
      <c r="D1267" s="169"/>
      <c r="E1267" s="160"/>
    </row>
    <row r="1268" spans="1:5" x14ac:dyDescent="0.25">
      <c r="A1268" s="156"/>
      <c r="B1268" s="158"/>
      <c r="C1268" s="35" t="s">
        <v>3090</v>
      </c>
      <c r="D1268" s="169"/>
      <c r="E1268" s="160"/>
    </row>
    <row r="1269" spans="1:5" x14ac:dyDescent="0.25">
      <c r="A1269" s="156"/>
      <c r="B1269" s="158"/>
      <c r="C1269" s="35" t="s">
        <v>3091</v>
      </c>
      <c r="D1269" s="169"/>
      <c r="E1269" s="160"/>
    </row>
    <row r="1270" spans="1:5" x14ac:dyDescent="0.25">
      <c r="A1270" s="156"/>
      <c r="B1270" s="158"/>
      <c r="C1270" s="35" t="s">
        <v>1091</v>
      </c>
      <c r="D1270" s="169"/>
      <c r="E1270" s="160"/>
    </row>
    <row r="1271" spans="1:5" x14ac:dyDescent="0.25">
      <c r="A1271" s="156"/>
      <c r="B1271" s="158"/>
      <c r="C1271" s="35" t="s">
        <v>3092</v>
      </c>
      <c r="D1271" s="169"/>
      <c r="E1271" s="160"/>
    </row>
    <row r="1272" spans="1:5" x14ac:dyDescent="0.25">
      <c r="A1272" s="156"/>
      <c r="B1272" s="158"/>
      <c r="C1272" s="35" t="s">
        <v>1093</v>
      </c>
      <c r="D1272" s="169"/>
      <c r="E1272" s="160"/>
    </row>
    <row r="1273" spans="1:5" x14ac:dyDescent="0.25">
      <c r="A1273" s="156"/>
      <c r="B1273" s="158"/>
      <c r="C1273" s="35" t="s">
        <v>3093</v>
      </c>
      <c r="D1273" s="169"/>
      <c r="E1273" s="160"/>
    </row>
    <row r="1274" spans="1:5" x14ac:dyDescent="0.25">
      <c r="A1274" s="156"/>
      <c r="B1274" s="158"/>
      <c r="C1274" s="35" t="s">
        <v>1095</v>
      </c>
      <c r="D1274" s="169"/>
      <c r="E1274" s="160"/>
    </row>
    <row r="1275" spans="1:5" x14ac:dyDescent="0.25">
      <c r="A1275" s="156"/>
      <c r="B1275" s="158"/>
      <c r="C1275" s="35" t="s">
        <v>210</v>
      </c>
      <c r="D1275" s="169"/>
      <c r="E1275" s="160"/>
    </row>
    <row r="1276" spans="1:5" x14ac:dyDescent="0.25">
      <c r="A1276" s="156"/>
      <c r="B1276" s="158"/>
      <c r="C1276" s="35" t="s">
        <v>1096</v>
      </c>
      <c r="D1276" s="169"/>
      <c r="E1276" s="160"/>
    </row>
    <row r="1277" spans="1:5" x14ac:dyDescent="0.25">
      <c r="A1277" s="156"/>
      <c r="B1277" s="158"/>
      <c r="C1277" s="35" t="s">
        <v>1097</v>
      </c>
      <c r="D1277" s="169"/>
      <c r="E1277" s="160"/>
    </row>
    <row r="1278" spans="1:5" x14ac:dyDescent="0.25">
      <c r="A1278" s="156"/>
      <c r="B1278" s="158"/>
      <c r="C1278" s="35" t="s">
        <v>1098</v>
      </c>
      <c r="D1278" s="169"/>
      <c r="E1278" s="160"/>
    </row>
    <row r="1279" spans="1:5" x14ac:dyDescent="0.25">
      <c r="A1279" s="156">
        <v>126</v>
      </c>
      <c r="B1279" s="158" t="s">
        <v>3095</v>
      </c>
      <c r="C1279" s="35" t="s">
        <v>3096</v>
      </c>
      <c r="D1279" s="169"/>
      <c r="E1279" s="160" t="s">
        <v>2765</v>
      </c>
    </row>
    <row r="1280" spans="1:5" x14ac:dyDescent="0.25">
      <c r="A1280" s="156"/>
      <c r="B1280" s="158"/>
      <c r="C1280" s="35" t="s">
        <v>3097</v>
      </c>
      <c r="D1280" s="169"/>
      <c r="E1280" s="160"/>
    </row>
    <row r="1281" spans="1:5" x14ac:dyDescent="0.25">
      <c r="A1281" s="156"/>
      <c r="B1281" s="158"/>
      <c r="C1281" s="35" t="s">
        <v>3098</v>
      </c>
      <c r="D1281" s="169"/>
      <c r="E1281" s="160"/>
    </row>
    <row r="1282" spans="1:5" x14ac:dyDescent="0.25">
      <c r="A1282" s="156"/>
      <c r="B1282" s="158"/>
      <c r="C1282" s="35" t="s">
        <v>1135</v>
      </c>
      <c r="D1282" s="169"/>
      <c r="E1282" s="160"/>
    </row>
    <row r="1283" spans="1:5" x14ac:dyDescent="0.25">
      <c r="A1283" s="156"/>
      <c r="B1283" s="158"/>
      <c r="C1283" s="35" t="s">
        <v>1136</v>
      </c>
      <c r="D1283" s="169"/>
      <c r="E1283" s="160"/>
    </row>
    <row r="1284" spans="1:5" x14ac:dyDescent="0.25">
      <c r="A1284" s="156"/>
      <c r="B1284" s="158"/>
      <c r="C1284" s="35" t="s">
        <v>3099</v>
      </c>
      <c r="D1284" s="169"/>
      <c r="E1284" s="160"/>
    </row>
    <row r="1285" spans="1:5" x14ac:dyDescent="0.25">
      <c r="A1285" s="156"/>
      <c r="B1285" s="158"/>
      <c r="C1285" s="35" t="s">
        <v>1138</v>
      </c>
      <c r="D1285" s="169"/>
      <c r="E1285" s="160"/>
    </row>
    <row r="1286" spans="1:5" x14ac:dyDescent="0.25">
      <c r="A1286" s="156"/>
      <c r="B1286" s="158"/>
      <c r="C1286" s="35" t="s">
        <v>3080</v>
      </c>
      <c r="D1286" s="169"/>
      <c r="E1286" s="160"/>
    </row>
    <row r="1287" spans="1:5" x14ac:dyDescent="0.25">
      <c r="A1287" s="156"/>
      <c r="B1287" s="158"/>
      <c r="C1287" s="35" t="s">
        <v>1139</v>
      </c>
      <c r="D1287" s="169"/>
      <c r="E1287" s="160"/>
    </row>
    <row r="1288" spans="1:5" x14ac:dyDescent="0.25">
      <c r="A1288" s="156">
        <v>127</v>
      </c>
      <c r="B1288" s="158" t="s">
        <v>3100</v>
      </c>
      <c r="C1288" s="35" t="s">
        <v>3096</v>
      </c>
      <c r="D1288" s="169"/>
      <c r="E1288" s="160" t="s">
        <v>2765</v>
      </c>
    </row>
    <row r="1289" spans="1:5" x14ac:dyDescent="0.25">
      <c r="A1289" s="156"/>
      <c r="B1289" s="158"/>
      <c r="C1289" s="35" t="s">
        <v>3097</v>
      </c>
      <c r="D1289" s="169"/>
      <c r="E1289" s="160"/>
    </row>
    <row r="1290" spans="1:5" x14ac:dyDescent="0.25">
      <c r="A1290" s="156"/>
      <c r="B1290" s="158"/>
      <c r="C1290" s="35" t="s">
        <v>3098</v>
      </c>
      <c r="D1290" s="169"/>
      <c r="E1290" s="160"/>
    </row>
    <row r="1291" spans="1:5" x14ac:dyDescent="0.25">
      <c r="A1291" s="156"/>
      <c r="B1291" s="158"/>
      <c r="C1291" s="35" t="s">
        <v>1135</v>
      </c>
      <c r="D1291" s="169"/>
      <c r="E1291" s="160"/>
    </row>
    <row r="1292" spans="1:5" x14ac:dyDescent="0.25">
      <c r="A1292" s="156"/>
      <c r="B1292" s="158"/>
      <c r="C1292" s="35" t="s">
        <v>1136</v>
      </c>
      <c r="D1292" s="169"/>
      <c r="E1292" s="160"/>
    </row>
    <row r="1293" spans="1:5" x14ac:dyDescent="0.25">
      <c r="A1293" s="156"/>
      <c r="B1293" s="158"/>
      <c r="C1293" s="35" t="s">
        <v>3099</v>
      </c>
      <c r="D1293" s="169"/>
      <c r="E1293" s="160"/>
    </row>
    <row r="1294" spans="1:5" x14ac:dyDescent="0.25">
      <c r="A1294" s="156"/>
      <c r="B1294" s="158"/>
      <c r="C1294" s="35" t="s">
        <v>1138</v>
      </c>
      <c r="D1294" s="169"/>
      <c r="E1294" s="160"/>
    </row>
    <row r="1295" spans="1:5" x14ac:dyDescent="0.25">
      <c r="A1295" s="156"/>
      <c r="B1295" s="158"/>
      <c r="C1295" s="35" t="s">
        <v>3080</v>
      </c>
      <c r="D1295" s="169"/>
      <c r="E1295" s="160"/>
    </row>
    <row r="1296" spans="1:5" x14ac:dyDescent="0.25">
      <c r="A1296" s="156"/>
      <c r="B1296" s="158"/>
      <c r="C1296" s="35" t="s">
        <v>1139</v>
      </c>
      <c r="D1296" s="169"/>
      <c r="E1296" s="160"/>
    </row>
    <row r="1297" spans="1:5" x14ac:dyDescent="0.25">
      <c r="A1297" s="156">
        <v>128</v>
      </c>
      <c r="B1297" s="158" t="s">
        <v>3101</v>
      </c>
      <c r="C1297" s="35" t="s">
        <v>3096</v>
      </c>
      <c r="D1297" s="169"/>
      <c r="E1297" s="160" t="s">
        <v>2765</v>
      </c>
    </row>
    <row r="1298" spans="1:5" x14ac:dyDescent="0.25">
      <c r="A1298" s="156"/>
      <c r="B1298" s="158"/>
      <c r="C1298" s="35" t="s">
        <v>3097</v>
      </c>
      <c r="D1298" s="169"/>
      <c r="E1298" s="160"/>
    </row>
    <row r="1299" spans="1:5" x14ac:dyDescent="0.25">
      <c r="A1299" s="156"/>
      <c r="B1299" s="158"/>
      <c r="C1299" s="35" t="s">
        <v>3098</v>
      </c>
      <c r="D1299" s="169"/>
      <c r="E1299" s="160"/>
    </row>
    <row r="1300" spans="1:5" x14ac:dyDescent="0.25">
      <c r="A1300" s="156"/>
      <c r="B1300" s="158"/>
      <c r="C1300" s="35" t="s">
        <v>1135</v>
      </c>
      <c r="D1300" s="169"/>
      <c r="E1300" s="160"/>
    </row>
    <row r="1301" spans="1:5" x14ac:dyDescent="0.25">
      <c r="A1301" s="156"/>
      <c r="B1301" s="158"/>
      <c r="C1301" s="35" t="s">
        <v>1136</v>
      </c>
      <c r="D1301" s="169"/>
      <c r="E1301" s="160"/>
    </row>
    <row r="1302" spans="1:5" x14ac:dyDescent="0.25">
      <c r="A1302" s="156"/>
      <c r="B1302" s="158"/>
      <c r="C1302" s="35" t="s">
        <v>3099</v>
      </c>
      <c r="D1302" s="169"/>
      <c r="E1302" s="160"/>
    </row>
    <row r="1303" spans="1:5" x14ac:dyDescent="0.25">
      <c r="A1303" s="156"/>
      <c r="B1303" s="158"/>
      <c r="C1303" s="35" t="s">
        <v>1138</v>
      </c>
      <c r="D1303" s="169"/>
      <c r="E1303" s="160"/>
    </row>
    <row r="1304" spans="1:5" x14ac:dyDescent="0.25">
      <c r="A1304" s="156"/>
      <c r="B1304" s="158"/>
      <c r="C1304" s="35" t="s">
        <v>3080</v>
      </c>
      <c r="D1304" s="169"/>
      <c r="E1304" s="160"/>
    </row>
    <row r="1305" spans="1:5" x14ac:dyDescent="0.25">
      <c r="A1305" s="156"/>
      <c r="B1305" s="158"/>
      <c r="C1305" s="35" t="s">
        <v>1139</v>
      </c>
      <c r="D1305" s="169"/>
      <c r="E1305" s="160"/>
    </row>
    <row r="1306" spans="1:5" x14ac:dyDescent="0.25">
      <c r="A1306" s="156">
        <v>129</v>
      </c>
      <c r="B1306" s="158" t="s">
        <v>3102</v>
      </c>
      <c r="C1306" s="35" t="s">
        <v>1139</v>
      </c>
      <c r="D1306" s="169"/>
      <c r="E1306" s="160" t="s">
        <v>2765</v>
      </c>
    </row>
    <row r="1307" spans="1:5" x14ac:dyDescent="0.25">
      <c r="A1307" s="156"/>
      <c r="B1307" s="158"/>
      <c r="C1307" s="35" t="s">
        <v>3096</v>
      </c>
      <c r="D1307" s="169"/>
      <c r="E1307" s="160"/>
    </row>
    <row r="1308" spans="1:5" x14ac:dyDescent="0.25">
      <c r="A1308" s="156"/>
      <c r="B1308" s="158"/>
      <c r="C1308" s="35" t="s">
        <v>1149</v>
      </c>
      <c r="D1308" s="169"/>
      <c r="E1308" s="160"/>
    </row>
    <row r="1309" spans="1:5" x14ac:dyDescent="0.25">
      <c r="A1309" s="156"/>
      <c r="B1309" s="158"/>
      <c r="C1309" s="35" t="s">
        <v>3103</v>
      </c>
      <c r="D1309" s="169"/>
      <c r="E1309" s="160"/>
    </row>
    <row r="1310" spans="1:5" x14ac:dyDescent="0.25">
      <c r="A1310" s="156"/>
      <c r="B1310" s="158"/>
      <c r="C1310" s="35" t="s">
        <v>1151</v>
      </c>
      <c r="D1310" s="169"/>
      <c r="E1310" s="160"/>
    </row>
    <row r="1311" spans="1:5" x14ac:dyDescent="0.25">
      <c r="A1311" s="156"/>
      <c r="B1311" s="158"/>
      <c r="C1311" s="35" t="s">
        <v>3104</v>
      </c>
      <c r="D1311" s="169"/>
      <c r="E1311" s="160"/>
    </row>
    <row r="1312" spans="1:5" x14ac:dyDescent="0.25">
      <c r="A1312" s="156"/>
      <c r="B1312" s="158"/>
      <c r="C1312" s="35" t="s">
        <v>3105</v>
      </c>
      <c r="D1312" s="169"/>
      <c r="E1312" s="160"/>
    </row>
    <row r="1313" spans="1:5" x14ac:dyDescent="0.25">
      <c r="A1313" s="156"/>
      <c r="B1313" s="158"/>
      <c r="C1313" s="35" t="s">
        <v>3106</v>
      </c>
      <c r="D1313" s="169"/>
      <c r="E1313" s="160"/>
    </row>
    <row r="1314" spans="1:5" x14ac:dyDescent="0.25">
      <c r="A1314" s="156"/>
      <c r="B1314" s="158"/>
      <c r="C1314" s="35" t="s">
        <v>3107</v>
      </c>
      <c r="D1314" s="169"/>
      <c r="E1314" s="160"/>
    </row>
    <row r="1315" spans="1:5" x14ac:dyDescent="0.25">
      <c r="A1315" s="156">
        <v>130</v>
      </c>
      <c r="B1315" s="158" t="s">
        <v>3108</v>
      </c>
      <c r="C1315" s="35" t="s">
        <v>1190</v>
      </c>
      <c r="D1315" s="169"/>
      <c r="E1315" s="160" t="s">
        <v>2765</v>
      </c>
    </row>
    <row r="1316" spans="1:5" x14ac:dyDescent="0.25">
      <c r="A1316" s="156"/>
      <c r="B1316" s="158"/>
      <c r="C1316" s="35" t="s">
        <v>1191</v>
      </c>
      <c r="D1316" s="169"/>
      <c r="E1316" s="160"/>
    </row>
    <row r="1317" spans="1:5" x14ac:dyDescent="0.25">
      <c r="A1317" s="156"/>
      <c r="B1317" s="158"/>
      <c r="C1317" s="35" t="s">
        <v>3109</v>
      </c>
      <c r="D1317" s="169"/>
      <c r="E1317" s="160"/>
    </row>
    <row r="1318" spans="1:5" x14ac:dyDescent="0.25">
      <c r="A1318" s="156"/>
      <c r="B1318" s="158"/>
      <c r="C1318" s="35" t="s">
        <v>3110</v>
      </c>
      <c r="D1318" s="169"/>
      <c r="E1318" s="160"/>
    </row>
    <row r="1319" spans="1:5" x14ac:dyDescent="0.25">
      <c r="A1319" s="156"/>
      <c r="B1319" s="158"/>
      <c r="C1319" s="35" t="s">
        <v>3111</v>
      </c>
      <c r="D1319" s="169"/>
      <c r="E1319" s="160"/>
    </row>
    <row r="1320" spans="1:5" x14ac:dyDescent="0.25">
      <c r="A1320" s="156"/>
      <c r="B1320" s="158"/>
      <c r="C1320" s="35" t="s">
        <v>1194</v>
      </c>
      <c r="D1320" s="169"/>
      <c r="E1320" s="160"/>
    </row>
    <row r="1321" spans="1:5" x14ac:dyDescent="0.25">
      <c r="A1321" s="156"/>
      <c r="B1321" s="158"/>
      <c r="C1321" s="35" t="s">
        <v>3112</v>
      </c>
      <c r="D1321" s="169"/>
      <c r="E1321" s="160"/>
    </row>
    <row r="1322" spans="1:5" x14ac:dyDescent="0.25">
      <c r="A1322" s="156"/>
      <c r="B1322" s="158"/>
      <c r="C1322" s="35" t="s">
        <v>2992</v>
      </c>
      <c r="D1322" s="169"/>
      <c r="E1322" s="160"/>
    </row>
    <row r="1323" spans="1:5" x14ac:dyDescent="0.25">
      <c r="A1323" s="156"/>
      <c r="B1323" s="158"/>
      <c r="C1323" s="35" t="s">
        <v>2993</v>
      </c>
      <c r="D1323" s="169"/>
      <c r="E1323" s="160"/>
    </row>
    <row r="1324" spans="1:5" x14ac:dyDescent="0.25">
      <c r="A1324" s="156"/>
      <c r="B1324" s="158"/>
      <c r="C1324" s="35" t="s">
        <v>2994</v>
      </c>
      <c r="D1324" s="169"/>
      <c r="E1324" s="160"/>
    </row>
    <row r="1325" spans="1:5" x14ac:dyDescent="0.25">
      <c r="A1325" s="156"/>
      <c r="B1325" s="158"/>
      <c r="C1325" s="35" t="s">
        <v>3113</v>
      </c>
      <c r="D1325" s="169"/>
      <c r="E1325" s="160"/>
    </row>
    <row r="1326" spans="1:5" x14ac:dyDescent="0.25">
      <c r="A1326" s="156"/>
      <c r="B1326" s="158"/>
      <c r="C1326" s="35" t="s">
        <v>1197</v>
      </c>
      <c r="D1326" s="169"/>
      <c r="E1326" s="160"/>
    </row>
    <row r="1327" spans="1:5" x14ac:dyDescent="0.25">
      <c r="A1327" s="156"/>
      <c r="B1327" s="158"/>
      <c r="C1327" s="35" t="s">
        <v>3114</v>
      </c>
      <c r="D1327" s="169"/>
      <c r="E1327" s="160"/>
    </row>
    <row r="1328" spans="1:5" x14ac:dyDescent="0.25">
      <c r="A1328" s="156"/>
      <c r="B1328" s="158"/>
      <c r="C1328" s="35" t="s">
        <v>3115</v>
      </c>
      <c r="D1328" s="169"/>
      <c r="E1328" s="160"/>
    </row>
    <row r="1329" spans="1:5" x14ac:dyDescent="0.25">
      <c r="A1329" s="156"/>
      <c r="B1329" s="158"/>
      <c r="C1329" s="35" t="s">
        <v>3116</v>
      </c>
      <c r="D1329" s="169"/>
      <c r="E1329" s="160"/>
    </row>
    <row r="1330" spans="1:5" x14ac:dyDescent="0.25">
      <c r="A1330" s="156">
        <v>131</v>
      </c>
      <c r="B1330" s="158" t="s">
        <v>3117</v>
      </c>
      <c r="C1330" s="35" t="s">
        <v>1190</v>
      </c>
      <c r="D1330" s="169"/>
      <c r="E1330" s="160" t="s">
        <v>2765</v>
      </c>
    </row>
    <row r="1331" spans="1:5" x14ac:dyDescent="0.25">
      <c r="A1331" s="156"/>
      <c r="B1331" s="158"/>
      <c r="C1331" s="35" t="s">
        <v>1191</v>
      </c>
      <c r="D1331" s="169"/>
      <c r="E1331" s="160"/>
    </row>
    <row r="1332" spans="1:5" x14ac:dyDescent="0.25">
      <c r="A1332" s="156"/>
      <c r="B1332" s="158"/>
      <c r="C1332" s="35" t="s">
        <v>3109</v>
      </c>
      <c r="D1332" s="169"/>
      <c r="E1332" s="160"/>
    </row>
    <row r="1333" spans="1:5" x14ac:dyDescent="0.25">
      <c r="A1333" s="156"/>
      <c r="B1333" s="158"/>
      <c r="C1333" s="35" t="s">
        <v>3110</v>
      </c>
      <c r="D1333" s="169"/>
      <c r="E1333" s="160"/>
    </row>
    <row r="1334" spans="1:5" x14ac:dyDescent="0.25">
      <c r="A1334" s="156"/>
      <c r="B1334" s="158"/>
      <c r="C1334" s="35" t="s">
        <v>3111</v>
      </c>
      <c r="D1334" s="169"/>
      <c r="E1334" s="160"/>
    </row>
    <row r="1335" spans="1:5" x14ac:dyDescent="0.25">
      <c r="A1335" s="156"/>
      <c r="B1335" s="158"/>
      <c r="C1335" s="35" t="s">
        <v>1194</v>
      </c>
      <c r="D1335" s="169"/>
      <c r="E1335" s="160"/>
    </row>
    <row r="1336" spans="1:5" x14ac:dyDescent="0.25">
      <c r="A1336" s="156"/>
      <c r="B1336" s="158"/>
      <c r="C1336" s="35" t="s">
        <v>3112</v>
      </c>
      <c r="D1336" s="169"/>
      <c r="E1336" s="160"/>
    </row>
    <row r="1337" spans="1:5" x14ac:dyDescent="0.25">
      <c r="A1337" s="156"/>
      <c r="B1337" s="158"/>
      <c r="C1337" s="35" t="s">
        <v>2992</v>
      </c>
      <c r="D1337" s="169"/>
      <c r="E1337" s="160"/>
    </row>
    <row r="1338" spans="1:5" x14ac:dyDescent="0.25">
      <c r="A1338" s="156"/>
      <c r="B1338" s="158"/>
      <c r="C1338" s="35" t="s">
        <v>2993</v>
      </c>
      <c r="D1338" s="169"/>
      <c r="E1338" s="160"/>
    </row>
    <row r="1339" spans="1:5" x14ac:dyDescent="0.25">
      <c r="A1339" s="156"/>
      <c r="B1339" s="158"/>
      <c r="C1339" s="35" t="s">
        <v>2994</v>
      </c>
      <c r="D1339" s="169"/>
      <c r="E1339" s="160"/>
    </row>
    <row r="1340" spans="1:5" x14ac:dyDescent="0.25">
      <c r="A1340" s="156"/>
      <c r="B1340" s="158"/>
      <c r="C1340" s="35" t="s">
        <v>3113</v>
      </c>
      <c r="D1340" s="169"/>
      <c r="E1340" s="160"/>
    </row>
    <row r="1341" spans="1:5" x14ac:dyDescent="0.25">
      <c r="A1341" s="156"/>
      <c r="B1341" s="158"/>
      <c r="C1341" s="35" t="s">
        <v>1197</v>
      </c>
      <c r="D1341" s="169"/>
      <c r="E1341" s="160"/>
    </row>
    <row r="1342" spans="1:5" x14ac:dyDescent="0.25">
      <c r="A1342" s="156"/>
      <c r="B1342" s="158"/>
      <c r="C1342" s="35" t="s">
        <v>3114</v>
      </c>
      <c r="D1342" s="169"/>
      <c r="E1342" s="160"/>
    </row>
    <row r="1343" spans="1:5" x14ac:dyDescent="0.25">
      <c r="A1343" s="156"/>
      <c r="B1343" s="158"/>
      <c r="C1343" s="35" t="s">
        <v>3115</v>
      </c>
      <c r="D1343" s="169"/>
      <c r="E1343" s="160"/>
    </row>
    <row r="1344" spans="1:5" x14ac:dyDescent="0.25">
      <c r="A1344" s="156"/>
      <c r="B1344" s="158"/>
      <c r="C1344" s="35" t="s">
        <v>3116</v>
      </c>
      <c r="D1344" s="169"/>
      <c r="E1344" s="160"/>
    </row>
    <row r="1345" spans="1:5" x14ac:dyDescent="0.25">
      <c r="A1345" s="156">
        <v>132</v>
      </c>
      <c r="B1345" s="158" t="s">
        <v>3118</v>
      </c>
      <c r="C1345" s="35" t="s">
        <v>1190</v>
      </c>
      <c r="D1345" s="169"/>
      <c r="E1345" s="160" t="s">
        <v>2765</v>
      </c>
    </row>
    <row r="1346" spans="1:5" x14ac:dyDescent="0.25">
      <c r="A1346" s="156"/>
      <c r="B1346" s="158"/>
      <c r="C1346" s="35" t="s">
        <v>1191</v>
      </c>
      <c r="D1346" s="169"/>
      <c r="E1346" s="160"/>
    </row>
    <row r="1347" spans="1:5" x14ac:dyDescent="0.25">
      <c r="A1347" s="156"/>
      <c r="B1347" s="158"/>
      <c r="C1347" s="35" t="s">
        <v>3109</v>
      </c>
      <c r="D1347" s="169"/>
      <c r="E1347" s="160"/>
    </row>
    <row r="1348" spans="1:5" x14ac:dyDescent="0.25">
      <c r="A1348" s="156"/>
      <c r="B1348" s="158"/>
      <c r="C1348" s="35" t="s">
        <v>3110</v>
      </c>
      <c r="D1348" s="169"/>
      <c r="E1348" s="160"/>
    </row>
    <row r="1349" spans="1:5" x14ac:dyDescent="0.25">
      <c r="A1349" s="156"/>
      <c r="B1349" s="158"/>
      <c r="C1349" s="35" t="s">
        <v>3111</v>
      </c>
      <c r="D1349" s="169"/>
      <c r="E1349" s="160"/>
    </row>
    <row r="1350" spans="1:5" x14ac:dyDescent="0.25">
      <c r="A1350" s="156"/>
      <c r="B1350" s="158"/>
      <c r="C1350" s="35" t="s">
        <v>1194</v>
      </c>
      <c r="D1350" s="169"/>
      <c r="E1350" s="160"/>
    </row>
    <row r="1351" spans="1:5" x14ac:dyDescent="0.25">
      <c r="A1351" s="156"/>
      <c r="B1351" s="158"/>
      <c r="C1351" s="35" t="s">
        <v>3112</v>
      </c>
      <c r="D1351" s="169"/>
      <c r="E1351" s="160"/>
    </row>
    <row r="1352" spans="1:5" x14ac:dyDescent="0.25">
      <c r="A1352" s="156"/>
      <c r="B1352" s="158"/>
      <c r="C1352" s="35" t="s">
        <v>2992</v>
      </c>
      <c r="D1352" s="169"/>
      <c r="E1352" s="160"/>
    </row>
    <row r="1353" spans="1:5" x14ac:dyDescent="0.25">
      <c r="A1353" s="156"/>
      <c r="B1353" s="158"/>
      <c r="C1353" s="35" t="s">
        <v>2993</v>
      </c>
      <c r="D1353" s="169"/>
      <c r="E1353" s="160"/>
    </row>
    <row r="1354" spans="1:5" x14ac:dyDescent="0.25">
      <c r="A1354" s="156"/>
      <c r="B1354" s="158"/>
      <c r="C1354" s="35" t="s">
        <v>2994</v>
      </c>
      <c r="D1354" s="169"/>
      <c r="E1354" s="160"/>
    </row>
    <row r="1355" spans="1:5" x14ac:dyDescent="0.25">
      <c r="A1355" s="156"/>
      <c r="B1355" s="158"/>
      <c r="C1355" s="35" t="s">
        <v>3113</v>
      </c>
      <c r="D1355" s="169"/>
      <c r="E1355" s="160"/>
    </row>
    <row r="1356" spans="1:5" x14ac:dyDescent="0.25">
      <c r="A1356" s="156"/>
      <c r="B1356" s="158"/>
      <c r="C1356" s="35" t="s">
        <v>1197</v>
      </c>
      <c r="D1356" s="169"/>
      <c r="E1356" s="160"/>
    </row>
    <row r="1357" spans="1:5" x14ac:dyDescent="0.25">
      <c r="A1357" s="156"/>
      <c r="B1357" s="158"/>
      <c r="C1357" s="35" t="s">
        <v>3114</v>
      </c>
      <c r="D1357" s="169"/>
      <c r="E1357" s="160"/>
    </row>
    <row r="1358" spans="1:5" x14ac:dyDescent="0.25">
      <c r="A1358" s="156"/>
      <c r="B1358" s="158"/>
      <c r="C1358" s="35" t="s">
        <v>3115</v>
      </c>
      <c r="D1358" s="169"/>
      <c r="E1358" s="160"/>
    </row>
    <row r="1359" spans="1:5" x14ac:dyDescent="0.25">
      <c r="A1359" s="156"/>
      <c r="B1359" s="158"/>
      <c r="C1359" s="35" t="s">
        <v>3116</v>
      </c>
      <c r="D1359" s="169"/>
      <c r="E1359" s="160"/>
    </row>
    <row r="1360" spans="1:5" x14ac:dyDescent="0.25">
      <c r="A1360" s="156">
        <v>133</v>
      </c>
      <c r="B1360" s="158" t="s">
        <v>3119</v>
      </c>
      <c r="C1360" s="35" t="s">
        <v>1190</v>
      </c>
      <c r="D1360" s="169"/>
      <c r="E1360" s="160" t="s">
        <v>2765</v>
      </c>
    </row>
    <row r="1361" spans="1:5" x14ac:dyDescent="0.25">
      <c r="A1361" s="156"/>
      <c r="B1361" s="158"/>
      <c r="C1361" s="35" t="s">
        <v>1191</v>
      </c>
      <c r="D1361" s="169"/>
      <c r="E1361" s="160"/>
    </row>
    <row r="1362" spans="1:5" x14ac:dyDescent="0.25">
      <c r="A1362" s="156"/>
      <c r="B1362" s="158"/>
      <c r="C1362" s="35" t="s">
        <v>3109</v>
      </c>
      <c r="D1362" s="169"/>
      <c r="E1362" s="160"/>
    </row>
    <row r="1363" spans="1:5" x14ac:dyDescent="0.25">
      <c r="A1363" s="156"/>
      <c r="B1363" s="158"/>
      <c r="C1363" s="35" t="s">
        <v>3110</v>
      </c>
      <c r="D1363" s="169"/>
      <c r="E1363" s="160"/>
    </row>
    <row r="1364" spans="1:5" x14ac:dyDescent="0.25">
      <c r="A1364" s="156"/>
      <c r="B1364" s="158"/>
      <c r="C1364" s="35" t="s">
        <v>3111</v>
      </c>
      <c r="D1364" s="169"/>
      <c r="E1364" s="160"/>
    </row>
    <row r="1365" spans="1:5" x14ac:dyDescent="0.25">
      <c r="A1365" s="156"/>
      <c r="B1365" s="158"/>
      <c r="C1365" s="35" t="s">
        <v>1194</v>
      </c>
      <c r="D1365" s="169"/>
      <c r="E1365" s="160"/>
    </row>
    <row r="1366" spans="1:5" x14ac:dyDescent="0.25">
      <c r="A1366" s="156"/>
      <c r="B1366" s="158"/>
      <c r="C1366" s="35" t="s">
        <v>3112</v>
      </c>
      <c r="D1366" s="169"/>
      <c r="E1366" s="160"/>
    </row>
    <row r="1367" spans="1:5" x14ac:dyDescent="0.25">
      <c r="A1367" s="156"/>
      <c r="B1367" s="158"/>
      <c r="C1367" s="35" t="s">
        <v>2992</v>
      </c>
      <c r="D1367" s="169"/>
      <c r="E1367" s="160"/>
    </row>
    <row r="1368" spans="1:5" x14ac:dyDescent="0.25">
      <c r="A1368" s="156"/>
      <c r="B1368" s="158"/>
      <c r="C1368" s="35" t="s">
        <v>2993</v>
      </c>
      <c r="D1368" s="169"/>
      <c r="E1368" s="160"/>
    </row>
    <row r="1369" spans="1:5" x14ac:dyDescent="0.25">
      <c r="A1369" s="156"/>
      <c r="B1369" s="158"/>
      <c r="C1369" s="35" t="s">
        <v>2994</v>
      </c>
      <c r="D1369" s="169"/>
      <c r="E1369" s="160"/>
    </row>
    <row r="1370" spans="1:5" x14ac:dyDescent="0.25">
      <c r="A1370" s="156"/>
      <c r="B1370" s="158"/>
      <c r="C1370" s="35" t="s">
        <v>3113</v>
      </c>
      <c r="D1370" s="169"/>
      <c r="E1370" s="160"/>
    </row>
    <row r="1371" spans="1:5" x14ac:dyDescent="0.25">
      <c r="A1371" s="156"/>
      <c r="B1371" s="158"/>
      <c r="C1371" s="35" t="s">
        <v>1197</v>
      </c>
      <c r="D1371" s="169"/>
      <c r="E1371" s="160"/>
    </row>
    <row r="1372" spans="1:5" x14ac:dyDescent="0.25">
      <c r="A1372" s="156"/>
      <c r="B1372" s="158"/>
      <c r="C1372" s="35" t="s">
        <v>3114</v>
      </c>
      <c r="D1372" s="169"/>
      <c r="E1372" s="160"/>
    </row>
    <row r="1373" spans="1:5" x14ac:dyDescent="0.25">
      <c r="A1373" s="156"/>
      <c r="B1373" s="158"/>
      <c r="C1373" s="35" t="s">
        <v>3115</v>
      </c>
      <c r="D1373" s="169"/>
      <c r="E1373" s="160"/>
    </row>
    <row r="1374" spans="1:5" x14ac:dyDescent="0.25">
      <c r="A1374" s="156"/>
      <c r="B1374" s="158"/>
      <c r="C1374" s="35" t="s">
        <v>3116</v>
      </c>
      <c r="D1374" s="169"/>
      <c r="E1374" s="160"/>
    </row>
    <row r="1375" spans="1:5" x14ac:dyDescent="0.25">
      <c r="A1375" s="156">
        <v>134</v>
      </c>
      <c r="B1375" s="158" t="s">
        <v>3120</v>
      </c>
      <c r="C1375" s="35" t="s">
        <v>1190</v>
      </c>
      <c r="D1375" s="169"/>
      <c r="E1375" s="160" t="s">
        <v>2765</v>
      </c>
    </row>
    <row r="1376" spans="1:5" x14ac:dyDescent="0.25">
      <c r="A1376" s="156"/>
      <c r="B1376" s="158"/>
      <c r="C1376" s="35" t="s">
        <v>1191</v>
      </c>
      <c r="D1376" s="169"/>
      <c r="E1376" s="160"/>
    </row>
    <row r="1377" spans="1:5" x14ac:dyDescent="0.25">
      <c r="A1377" s="156"/>
      <c r="B1377" s="158"/>
      <c r="C1377" s="35" t="s">
        <v>3109</v>
      </c>
      <c r="D1377" s="169"/>
      <c r="E1377" s="160"/>
    </row>
    <row r="1378" spans="1:5" x14ac:dyDescent="0.25">
      <c r="A1378" s="156"/>
      <c r="B1378" s="158"/>
      <c r="C1378" s="35" t="s">
        <v>3110</v>
      </c>
      <c r="D1378" s="169"/>
      <c r="E1378" s="160"/>
    </row>
    <row r="1379" spans="1:5" x14ac:dyDescent="0.25">
      <c r="A1379" s="156"/>
      <c r="B1379" s="158"/>
      <c r="C1379" s="35" t="s">
        <v>3111</v>
      </c>
      <c r="D1379" s="169"/>
      <c r="E1379" s="160"/>
    </row>
    <row r="1380" spans="1:5" x14ac:dyDescent="0.25">
      <c r="A1380" s="156"/>
      <c r="B1380" s="158"/>
      <c r="C1380" s="35" t="s">
        <v>1194</v>
      </c>
      <c r="D1380" s="169"/>
      <c r="E1380" s="160"/>
    </row>
    <row r="1381" spans="1:5" x14ac:dyDescent="0.25">
      <c r="A1381" s="156"/>
      <c r="B1381" s="158"/>
      <c r="C1381" s="35" t="s">
        <v>3112</v>
      </c>
      <c r="D1381" s="169"/>
      <c r="E1381" s="160"/>
    </row>
    <row r="1382" spans="1:5" x14ac:dyDescent="0.25">
      <c r="A1382" s="156"/>
      <c r="B1382" s="158"/>
      <c r="C1382" s="35" t="s">
        <v>2992</v>
      </c>
      <c r="D1382" s="169"/>
      <c r="E1382" s="160"/>
    </row>
    <row r="1383" spans="1:5" x14ac:dyDescent="0.25">
      <c r="A1383" s="156"/>
      <c r="B1383" s="158"/>
      <c r="C1383" s="35" t="s">
        <v>2993</v>
      </c>
      <c r="D1383" s="169"/>
      <c r="E1383" s="160"/>
    </row>
    <row r="1384" spans="1:5" x14ac:dyDescent="0.25">
      <c r="A1384" s="156"/>
      <c r="B1384" s="158"/>
      <c r="C1384" s="35" t="s">
        <v>2994</v>
      </c>
      <c r="D1384" s="169"/>
      <c r="E1384" s="160"/>
    </row>
    <row r="1385" spans="1:5" x14ac:dyDescent="0.25">
      <c r="A1385" s="156"/>
      <c r="B1385" s="158"/>
      <c r="C1385" s="35" t="s">
        <v>3113</v>
      </c>
      <c r="D1385" s="169"/>
      <c r="E1385" s="160"/>
    </row>
    <row r="1386" spans="1:5" x14ac:dyDescent="0.25">
      <c r="A1386" s="156"/>
      <c r="B1386" s="158"/>
      <c r="C1386" s="35" t="s">
        <v>1197</v>
      </c>
      <c r="D1386" s="169"/>
      <c r="E1386" s="160"/>
    </row>
    <row r="1387" spans="1:5" x14ac:dyDescent="0.25">
      <c r="A1387" s="156"/>
      <c r="B1387" s="158"/>
      <c r="C1387" s="35" t="s">
        <v>3114</v>
      </c>
      <c r="D1387" s="169"/>
      <c r="E1387" s="160"/>
    </row>
    <row r="1388" spans="1:5" x14ac:dyDescent="0.25">
      <c r="A1388" s="156"/>
      <c r="B1388" s="158"/>
      <c r="C1388" s="35" t="s">
        <v>3115</v>
      </c>
      <c r="D1388" s="169"/>
      <c r="E1388" s="160"/>
    </row>
    <row r="1389" spans="1:5" x14ac:dyDescent="0.25">
      <c r="A1389" s="156"/>
      <c r="B1389" s="158"/>
      <c r="C1389" s="35" t="s">
        <v>3116</v>
      </c>
      <c r="D1389" s="169"/>
      <c r="E1389" s="160"/>
    </row>
    <row r="1390" spans="1:5" x14ac:dyDescent="0.25">
      <c r="A1390" s="156">
        <v>135</v>
      </c>
      <c r="B1390" s="158" t="s">
        <v>3121</v>
      </c>
      <c r="C1390" s="35" t="s">
        <v>1190</v>
      </c>
      <c r="D1390" s="169"/>
      <c r="E1390" s="160" t="s">
        <v>2765</v>
      </c>
    </row>
    <row r="1391" spans="1:5" x14ac:dyDescent="0.25">
      <c r="A1391" s="156"/>
      <c r="B1391" s="158"/>
      <c r="C1391" s="35" t="s">
        <v>1191</v>
      </c>
      <c r="D1391" s="169"/>
      <c r="E1391" s="160"/>
    </row>
    <row r="1392" spans="1:5" x14ac:dyDescent="0.25">
      <c r="A1392" s="156"/>
      <c r="B1392" s="158"/>
      <c r="C1392" s="35" t="s">
        <v>3109</v>
      </c>
      <c r="D1392" s="169"/>
      <c r="E1392" s="160"/>
    </row>
    <row r="1393" spans="1:5" x14ac:dyDescent="0.25">
      <c r="A1393" s="156"/>
      <c r="B1393" s="158"/>
      <c r="C1393" s="35" t="s">
        <v>3110</v>
      </c>
      <c r="D1393" s="169"/>
      <c r="E1393" s="160"/>
    </row>
    <row r="1394" spans="1:5" x14ac:dyDescent="0.25">
      <c r="A1394" s="156"/>
      <c r="B1394" s="158"/>
      <c r="C1394" s="35" t="s">
        <v>3111</v>
      </c>
      <c r="D1394" s="169"/>
      <c r="E1394" s="160"/>
    </row>
    <row r="1395" spans="1:5" x14ac:dyDescent="0.25">
      <c r="A1395" s="156"/>
      <c r="B1395" s="158"/>
      <c r="C1395" s="35" t="s">
        <v>1194</v>
      </c>
      <c r="D1395" s="169"/>
      <c r="E1395" s="160"/>
    </row>
    <row r="1396" spans="1:5" x14ac:dyDescent="0.25">
      <c r="A1396" s="156"/>
      <c r="B1396" s="158"/>
      <c r="C1396" s="35" t="s">
        <v>3112</v>
      </c>
      <c r="D1396" s="169"/>
      <c r="E1396" s="160"/>
    </row>
    <row r="1397" spans="1:5" x14ac:dyDescent="0.25">
      <c r="A1397" s="156"/>
      <c r="B1397" s="158"/>
      <c r="C1397" s="35" t="s">
        <v>2992</v>
      </c>
      <c r="D1397" s="169"/>
      <c r="E1397" s="160"/>
    </row>
    <row r="1398" spans="1:5" x14ac:dyDescent="0.25">
      <c r="A1398" s="156"/>
      <c r="B1398" s="158"/>
      <c r="C1398" s="35" t="s">
        <v>2993</v>
      </c>
      <c r="D1398" s="169"/>
      <c r="E1398" s="160"/>
    </row>
    <row r="1399" spans="1:5" x14ac:dyDescent="0.25">
      <c r="A1399" s="156"/>
      <c r="B1399" s="158"/>
      <c r="C1399" s="35" t="s">
        <v>2994</v>
      </c>
      <c r="D1399" s="169"/>
      <c r="E1399" s="160"/>
    </row>
    <row r="1400" spans="1:5" x14ac:dyDescent="0.25">
      <c r="A1400" s="156"/>
      <c r="B1400" s="158"/>
      <c r="C1400" s="35" t="s">
        <v>3113</v>
      </c>
      <c r="D1400" s="169"/>
      <c r="E1400" s="160"/>
    </row>
    <row r="1401" spans="1:5" x14ac:dyDescent="0.25">
      <c r="A1401" s="156"/>
      <c r="B1401" s="158"/>
      <c r="C1401" s="35" t="s">
        <v>1197</v>
      </c>
      <c r="D1401" s="169"/>
      <c r="E1401" s="160"/>
    </row>
    <row r="1402" spans="1:5" x14ac:dyDescent="0.25">
      <c r="A1402" s="156"/>
      <c r="B1402" s="158"/>
      <c r="C1402" s="35" t="s">
        <v>3114</v>
      </c>
      <c r="D1402" s="169"/>
      <c r="E1402" s="160"/>
    </row>
    <row r="1403" spans="1:5" x14ac:dyDescent="0.25">
      <c r="A1403" s="156"/>
      <c r="B1403" s="158"/>
      <c r="C1403" s="35" t="s">
        <v>3115</v>
      </c>
      <c r="D1403" s="169"/>
      <c r="E1403" s="160"/>
    </row>
    <row r="1404" spans="1:5" x14ac:dyDescent="0.25">
      <c r="A1404" s="156"/>
      <c r="B1404" s="158"/>
      <c r="C1404" s="35" t="s">
        <v>3116</v>
      </c>
      <c r="D1404" s="169"/>
      <c r="E1404" s="160"/>
    </row>
    <row r="1405" spans="1:5" x14ac:dyDescent="0.25">
      <c r="A1405" s="156">
        <v>136</v>
      </c>
      <c r="B1405" s="158" t="s">
        <v>3122</v>
      </c>
      <c r="C1405" s="35" t="s">
        <v>1190</v>
      </c>
      <c r="D1405" s="169"/>
      <c r="E1405" s="160" t="s">
        <v>2765</v>
      </c>
    </row>
    <row r="1406" spans="1:5" x14ac:dyDescent="0.25">
      <c r="A1406" s="156"/>
      <c r="B1406" s="158"/>
      <c r="C1406" s="35" t="s">
        <v>1191</v>
      </c>
      <c r="D1406" s="169"/>
      <c r="E1406" s="160"/>
    </row>
    <row r="1407" spans="1:5" x14ac:dyDescent="0.25">
      <c r="A1407" s="156"/>
      <c r="B1407" s="158"/>
      <c r="C1407" s="35" t="s">
        <v>3109</v>
      </c>
      <c r="D1407" s="169"/>
      <c r="E1407" s="160"/>
    </row>
    <row r="1408" spans="1:5" x14ac:dyDescent="0.25">
      <c r="A1408" s="156"/>
      <c r="B1408" s="158"/>
      <c r="C1408" s="35" t="s">
        <v>3110</v>
      </c>
      <c r="D1408" s="169"/>
      <c r="E1408" s="160"/>
    </row>
    <row r="1409" spans="1:5" x14ac:dyDescent="0.25">
      <c r="A1409" s="156"/>
      <c r="B1409" s="158"/>
      <c r="C1409" s="35" t="s">
        <v>3111</v>
      </c>
      <c r="D1409" s="169"/>
      <c r="E1409" s="160"/>
    </row>
    <row r="1410" spans="1:5" x14ac:dyDescent="0.25">
      <c r="A1410" s="156"/>
      <c r="B1410" s="158"/>
      <c r="C1410" s="35" t="s">
        <v>1194</v>
      </c>
      <c r="D1410" s="169"/>
      <c r="E1410" s="160"/>
    </row>
    <row r="1411" spans="1:5" x14ac:dyDescent="0.25">
      <c r="A1411" s="156"/>
      <c r="B1411" s="158"/>
      <c r="C1411" s="35" t="s">
        <v>3112</v>
      </c>
      <c r="D1411" s="169"/>
      <c r="E1411" s="160"/>
    </row>
    <row r="1412" spans="1:5" x14ac:dyDescent="0.25">
      <c r="A1412" s="156"/>
      <c r="B1412" s="158"/>
      <c r="C1412" s="35" t="s">
        <v>2992</v>
      </c>
      <c r="D1412" s="169"/>
      <c r="E1412" s="160"/>
    </row>
    <row r="1413" spans="1:5" x14ac:dyDescent="0.25">
      <c r="A1413" s="156"/>
      <c r="B1413" s="158"/>
      <c r="C1413" s="35" t="s">
        <v>2993</v>
      </c>
      <c r="D1413" s="169"/>
      <c r="E1413" s="160"/>
    </row>
    <row r="1414" spans="1:5" x14ac:dyDescent="0.25">
      <c r="A1414" s="156"/>
      <c r="B1414" s="158"/>
      <c r="C1414" s="35" t="s">
        <v>2994</v>
      </c>
      <c r="D1414" s="169"/>
      <c r="E1414" s="160"/>
    </row>
    <row r="1415" spans="1:5" x14ac:dyDescent="0.25">
      <c r="A1415" s="156"/>
      <c r="B1415" s="158"/>
      <c r="C1415" s="35" t="s">
        <v>3113</v>
      </c>
      <c r="D1415" s="169"/>
      <c r="E1415" s="160"/>
    </row>
    <row r="1416" spans="1:5" x14ac:dyDescent="0.25">
      <c r="A1416" s="156"/>
      <c r="B1416" s="158"/>
      <c r="C1416" s="35" t="s">
        <v>1197</v>
      </c>
      <c r="D1416" s="169"/>
      <c r="E1416" s="160"/>
    </row>
    <row r="1417" spans="1:5" x14ac:dyDescent="0.25">
      <c r="A1417" s="156"/>
      <c r="B1417" s="158"/>
      <c r="C1417" s="35" t="s">
        <v>3114</v>
      </c>
      <c r="D1417" s="169"/>
      <c r="E1417" s="160"/>
    </row>
    <row r="1418" spans="1:5" x14ac:dyDescent="0.25">
      <c r="A1418" s="156"/>
      <c r="B1418" s="158"/>
      <c r="C1418" s="35" t="s">
        <v>3115</v>
      </c>
      <c r="D1418" s="169"/>
      <c r="E1418" s="160"/>
    </row>
    <row r="1419" spans="1:5" x14ac:dyDescent="0.25">
      <c r="A1419" s="156"/>
      <c r="B1419" s="158"/>
      <c r="C1419" s="35" t="s">
        <v>3116</v>
      </c>
      <c r="D1419" s="169"/>
      <c r="E1419" s="160"/>
    </row>
    <row r="1420" spans="1:5" x14ac:dyDescent="0.25">
      <c r="A1420" s="156">
        <v>137</v>
      </c>
      <c r="B1420" s="158" t="s">
        <v>3123</v>
      </c>
      <c r="C1420" s="35" t="s">
        <v>1190</v>
      </c>
      <c r="D1420" s="169"/>
      <c r="E1420" s="160" t="s">
        <v>2765</v>
      </c>
    </row>
    <row r="1421" spans="1:5" x14ac:dyDescent="0.25">
      <c r="A1421" s="156"/>
      <c r="B1421" s="158"/>
      <c r="C1421" s="35" t="s">
        <v>1191</v>
      </c>
      <c r="D1421" s="169"/>
      <c r="E1421" s="160"/>
    </row>
    <row r="1422" spans="1:5" x14ac:dyDescent="0.25">
      <c r="A1422" s="156"/>
      <c r="B1422" s="158"/>
      <c r="C1422" s="35" t="s">
        <v>3109</v>
      </c>
      <c r="D1422" s="169"/>
      <c r="E1422" s="160"/>
    </row>
    <row r="1423" spans="1:5" x14ac:dyDescent="0.25">
      <c r="A1423" s="156"/>
      <c r="B1423" s="158"/>
      <c r="C1423" s="35" t="s">
        <v>3110</v>
      </c>
      <c r="D1423" s="169"/>
      <c r="E1423" s="160"/>
    </row>
    <row r="1424" spans="1:5" x14ac:dyDescent="0.25">
      <c r="A1424" s="156"/>
      <c r="B1424" s="158"/>
      <c r="C1424" s="35" t="s">
        <v>3111</v>
      </c>
      <c r="D1424" s="169"/>
      <c r="E1424" s="160"/>
    </row>
    <row r="1425" spans="1:5" x14ac:dyDescent="0.25">
      <c r="A1425" s="156"/>
      <c r="B1425" s="158"/>
      <c r="C1425" s="35" t="s">
        <v>1194</v>
      </c>
      <c r="D1425" s="169"/>
      <c r="E1425" s="160"/>
    </row>
    <row r="1426" spans="1:5" x14ac:dyDescent="0.25">
      <c r="A1426" s="156"/>
      <c r="B1426" s="158"/>
      <c r="C1426" s="35" t="s">
        <v>3112</v>
      </c>
      <c r="D1426" s="169"/>
      <c r="E1426" s="160"/>
    </row>
    <row r="1427" spans="1:5" x14ac:dyDescent="0.25">
      <c r="A1427" s="156"/>
      <c r="B1427" s="158"/>
      <c r="C1427" s="35" t="s">
        <v>2992</v>
      </c>
      <c r="D1427" s="169"/>
      <c r="E1427" s="160"/>
    </row>
    <row r="1428" spans="1:5" x14ac:dyDescent="0.25">
      <c r="A1428" s="156"/>
      <c r="B1428" s="158"/>
      <c r="C1428" s="35" t="s">
        <v>2993</v>
      </c>
      <c r="D1428" s="169"/>
      <c r="E1428" s="160"/>
    </row>
    <row r="1429" spans="1:5" x14ac:dyDescent="0.25">
      <c r="A1429" s="156"/>
      <c r="B1429" s="158"/>
      <c r="C1429" s="35" t="s">
        <v>2994</v>
      </c>
      <c r="D1429" s="169"/>
      <c r="E1429" s="160"/>
    </row>
    <row r="1430" spans="1:5" x14ac:dyDescent="0.25">
      <c r="A1430" s="156"/>
      <c r="B1430" s="158"/>
      <c r="C1430" s="35" t="s">
        <v>3113</v>
      </c>
      <c r="D1430" s="169"/>
      <c r="E1430" s="160"/>
    </row>
    <row r="1431" spans="1:5" x14ac:dyDescent="0.25">
      <c r="A1431" s="156"/>
      <c r="B1431" s="158"/>
      <c r="C1431" s="35" t="s">
        <v>1197</v>
      </c>
      <c r="D1431" s="169"/>
      <c r="E1431" s="160"/>
    </row>
    <row r="1432" spans="1:5" x14ac:dyDescent="0.25">
      <c r="A1432" s="156"/>
      <c r="B1432" s="158"/>
      <c r="C1432" s="35" t="s">
        <v>3114</v>
      </c>
      <c r="D1432" s="169"/>
      <c r="E1432" s="160"/>
    </row>
    <row r="1433" spans="1:5" x14ac:dyDescent="0.25">
      <c r="A1433" s="156"/>
      <c r="B1433" s="158"/>
      <c r="C1433" s="35" t="s">
        <v>3115</v>
      </c>
      <c r="D1433" s="169"/>
      <c r="E1433" s="160"/>
    </row>
    <row r="1434" spans="1:5" x14ac:dyDescent="0.25">
      <c r="A1434" s="156"/>
      <c r="B1434" s="158"/>
      <c r="C1434" s="35" t="s">
        <v>3116</v>
      </c>
      <c r="D1434" s="169"/>
      <c r="E1434" s="160"/>
    </row>
    <row r="1435" spans="1:5" x14ac:dyDescent="0.25">
      <c r="A1435" s="156">
        <v>138</v>
      </c>
      <c r="B1435" s="158" t="s">
        <v>3124</v>
      </c>
      <c r="C1435" s="35" t="s">
        <v>1190</v>
      </c>
      <c r="D1435" s="169"/>
      <c r="E1435" s="160" t="s">
        <v>2765</v>
      </c>
    </row>
    <row r="1436" spans="1:5" x14ac:dyDescent="0.25">
      <c r="A1436" s="156"/>
      <c r="B1436" s="158"/>
      <c r="C1436" s="35" t="s">
        <v>1191</v>
      </c>
      <c r="D1436" s="169"/>
      <c r="E1436" s="160"/>
    </row>
    <row r="1437" spans="1:5" x14ac:dyDescent="0.25">
      <c r="A1437" s="156"/>
      <c r="B1437" s="158"/>
      <c r="C1437" s="35" t="s">
        <v>3109</v>
      </c>
      <c r="D1437" s="169"/>
      <c r="E1437" s="160"/>
    </row>
    <row r="1438" spans="1:5" x14ac:dyDescent="0.25">
      <c r="A1438" s="156"/>
      <c r="B1438" s="158"/>
      <c r="C1438" s="35" t="s">
        <v>3110</v>
      </c>
      <c r="D1438" s="169"/>
      <c r="E1438" s="160"/>
    </row>
    <row r="1439" spans="1:5" x14ac:dyDescent="0.25">
      <c r="A1439" s="156"/>
      <c r="B1439" s="158"/>
      <c r="C1439" s="35" t="s">
        <v>3111</v>
      </c>
      <c r="D1439" s="169"/>
      <c r="E1439" s="160"/>
    </row>
    <row r="1440" spans="1:5" x14ac:dyDescent="0.25">
      <c r="A1440" s="156"/>
      <c r="B1440" s="158"/>
      <c r="C1440" s="35" t="s">
        <v>1194</v>
      </c>
      <c r="D1440" s="169"/>
      <c r="E1440" s="160"/>
    </row>
    <row r="1441" spans="1:5" x14ac:dyDescent="0.25">
      <c r="A1441" s="156"/>
      <c r="B1441" s="158"/>
      <c r="C1441" s="35" t="s">
        <v>3112</v>
      </c>
      <c r="D1441" s="169"/>
      <c r="E1441" s="160"/>
    </row>
    <row r="1442" spans="1:5" x14ac:dyDescent="0.25">
      <c r="A1442" s="156"/>
      <c r="B1442" s="158"/>
      <c r="C1442" s="35" t="s">
        <v>2992</v>
      </c>
      <c r="D1442" s="169"/>
      <c r="E1442" s="160"/>
    </row>
    <row r="1443" spans="1:5" x14ac:dyDescent="0.25">
      <c r="A1443" s="156"/>
      <c r="B1443" s="158"/>
      <c r="C1443" s="35" t="s">
        <v>2993</v>
      </c>
      <c r="D1443" s="169"/>
      <c r="E1443" s="160"/>
    </row>
    <row r="1444" spans="1:5" x14ac:dyDescent="0.25">
      <c r="A1444" s="156"/>
      <c r="B1444" s="158"/>
      <c r="C1444" s="35" t="s">
        <v>2994</v>
      </c>
      <c r="D1444" s="169"/>
      <c r="E1444" s="160"/>
    </row>
    <row r="1445" spans="1:5" x14ac:dyDescent="0.25">
      <c r="A1445" s="156"/>
      <c r="B1445" s="158"/>
      <c r="C1445" s="35" t="s">
        <v>3113</v>
      </c>
      <c r="D1445" s="169"/>
      <c r="E1445" s="160"/>
    </row>
    <row r="1446" spans="1:5" x14ac:dyDescent="0.25">
      <c r="A1446" s="156"/>
      <c r="B1446" s="158"/>
      <c r="C1446" s="35" t="s">
        <v>1197</v>
      </c>
      <c r="D1446" s="169"/>
      <c r="E1446" s="160"/>
    </row>
    <row r="1447" spans="1:5" x14ac:dyDescent="0.25">
      <c r="A1447" s="156"/>
      <c r="B1447" s="158"/>
      <c r="C1447" s="35" t="s">
        <v>3114</v>
      </c>
      <c r="D1447" s="169"/>
      <c r="E1447" s="160"/>
    </row>
    <row r="1448" spans="1:5" x14ac:dyDescent="0.25">
      <c r="A1448" s="156"/>
      <c r="B1448" s="158"/>
      <c r="C1448" s="35" t="s">
        <v>3115</v>
      </c>
      <c r="D1448" s="169"/>
      <c r="E1448" s="160"/>
    </row>
    <row r="1449" spans="1:5" x14ac:dyDescent="0.25">
      <c r="A1449" s="156"/>
      <c r="B1449" s="158"/>
      <c r="C1449" s="35" t="s">
        <v>3116</v>
      </c>
      <c r="D1449" s="169"/>
      <c r="E1449" s="160"/>
    </row>
    <row r="1450" spans="1:5" x14ac:dyDescent="0.25">
      <c r="A1450" s="156">
        <v>139</v>
      </c>
      <c r="B1450" s="158" t="s">
        <v>3125</v>
      </c>
      <c r="C1450" s="35" t="s">
        <v>1190</v>
      </c>
      <c r="D1450" s="169"/>
      <c r="E1450" s="160" t="s">
        <v>2765</v>
      </c>
    </row>
    <row r="1451" spans="1:5" x14ac:dyDescent="0.25">
      <c r="A1451" s="156"/>
      <c r="B1451" s="158"/>
      <c r="C1451" s="35" t="s">
        <v>1191</v>
      </c>
      <c r="D1451" s="169"/>
      <c r="E1451" s="160"/>
    </row>
    <row r="1452" spans="1:5" x14ac:dyDescent="0.25">
      <c r="A1452" s="156"/>
      <c r="B1452" s="158"/>
      <c r="C1452" s="35" t="s">
        <v>3109</v>
      </c>
      <c r="D1452" s="169"/>
      <c r="E1452" s="160"/>
    </row>
    <row r="1453" spans="1:5" x14ac:dyDescent="0.25">
      <c r="A1453" s="156"/>
      <c r="B1453" s="158"/>
      <c r="C1453" s="35" t="s">
        <v>3110</v>
      </c>
      <c r="D1453" s="169"/>
      <c r="E1453" s="160"/>
    </row>
    <row r="1454" spans="1:5" x14ac:dyDescent="0.25">
      <c r="A1454" s="156"/>
      <c r="B1454" s="158"/>
      <c r="C1454" s="35" t="s">
        <v>3111</v>
      </c>
      <c r="D1454" s="169"/>
      <c r="E1454" s="160"/>
    </row>
    <row r="1455" spans="1:5" x14ac:dyDescent="0.25">
      <c r="A1455" s="156"/>
      <c r="B1455" s="158"/>
      <c r="C1455" s="35" t="s">
        <v>1194</v>
      </c>
      <c r="D1455" s="169"/>
      <c r="E1455" s="160"/>
    </row>
    <row r="1456" spans="1:5" x14ac:dyDescent="0.25">
      <c r="A1456" s="156"/>
      <c r="B1456" s="158"/>
      <c r="C1456" s="35" t="s">
        <v>3112</v>
      </c>
      <c r="D1456" s="169"/>
      <c r="E1456" s="160"/>
    </row>
    <row r="1457" spans="1:5" x14ac:dyDescent="0.25">
      <c r="A1457" s="156"/>
      <c r="B1457" s="158"/>
      <c r="C1457" s="35" t="s">
        <v>2992</v>
      </c>
      <c r="D1457" s="169"/>
      <c r="E1457" s="160"/>
    </row>
    <row r="1458" spans="1:5" x14ac:dyDescent="0.25">
      <c r="A1458" s="156"/>
      <c r="B1458" s="158"/>
      <c r="C1458" s="35" t="s">
        <v>2993</v>
      </c>
      <c r="D1458" s="169"/>
      <c r="E1458" s="160"/>
    </row>
    <row r="1459" spans="1:5" x14ac:dyDescent="0.25">
      <c r="A1459" s="156"/>
      <c r="B1459" s="158"/>
      <c r="C1459" s="35" t="s">
        <v>2994</v>
      </c>
      <c r="D1459" s="169"/>
      <c r="E1459" s="160"/>
    </row>
    <row r="1460" spans="1:5" x14ac:dyDescent="0.25">
      <c r="A1460" s="156"/>
      <c r="B1460" s="158"/>
      <c r="C1460" s="35" t="s">
        <v>3113</v>
      </c>
      <c r="D1460" s="169"/>
      <c r="E1460" s="160"/>
    </row>
    <row r="1461" spans="1:5" x14ac:dyDescent="0.25">
      <c r="A1461" s="156"/>
      <c r="B1461" s="158"/>
      <c r="C1461" s="35" t="s">
        <v>1197</v>
      </c>
      <c r="D1461" s="169"/>
      <c r="E1461" s="160"/>
    </row>
    <row r="1462" spans="1:5" x14ac:dyDescent="0.25">
      <c r="A1462" s="156"/>
      <c r="B1462" s="158"/>
      <c r="C1462" s="35" t="s">
        <v>3114</v>
      </c>
      <c r="D1462" s="169"/>
      <c r="E1462" s="160"/>
    </row>
    <row r="1463" spans="1:5" x14ac:dyDescent="0.25">
      <c r="A1463" s="156"/>
      <c r="B1463" s="158"/>
      <c r="C1463" s="35" t="s">
        <v>3115</v>
      </c>
      <c r="D1463" s="169"/>
      <c r="E1463" s="160"/>
    </row>
    <row r="1464" spans="1:5" x14ac:dyDescent="0.25">
      <c r="A1464" s="156"/>
      <c r="B1464" s="158"/>
      <c r="C1464" s="35" t="s">
        <v>3116</v>
      </c>
      <c r="D1464" s="169"/>
      <c r="E1464" s="160"/>
    </row>
    <row r="1465" spans="1:5" x14ac:dyDescent="0.25">
      <c r="A1465" s="156">
        <v>140</v>
      </c>
      <c r="B1465" s="158" t="s">
        <v>3126</v>
      </c>
      <c r="C1465" s="35" t="s">
        <v>1227</v>
      </c>
      <c r="D1465" s="169"/>
      <c r="E1465" s="160" t="s">
        <v>2765</v>
      </c>
    </row>
    <row r="1466" spans="1:5" x14ac:dyDescent="0.25">
      <c r="A1466" s="156"/>
      <c r="B1466" s="158"/>
      <c r="C1466" s="35" t="s">
        <v>1014</v>
      </c>
      <c r="D1466" s="169"/>
      <c r="E1466" s="160"/>
    </row>
    <row r="1467" spans="1:5" x14ac:dyDescent="0.25">
      <c r="A1467" s="156"/>
      <c r="B1467" s="158"/>
      <c r="C1467" s="35" t="s">
        <v>997</v>
      </c>
      <c r="D1467" s="169"/>
      <c r="E1467" s="160"/>
    </row>
    <row r="1468" spans="1:5" x14ac:dyDescent="0.25">
      <c r="A1468" s="156"/>
      <c r="B1468" s="158"/>
      <c r="C1468" s="35" t="s">
        <v>1023</v>
      </c>
      <c r="D1468" s="169"/>
      <c r="E1468" s="160"/>
    </row>
    <row r="1469" spans="1:5" x14ac:dyDescent="0.25">
      <c r="A1469" s="156"/>
      <c r="B1469" s="158"/>
      <c r="C1469" s="35" t="s">
        <v>1021</v>
      </c>
      <c r="D1469" s="169"/>
      <c r="E1469" s="160"/>
    </row>
    <row r="1470" spans="1:5" x14ac:dyDescent="0.25">
      <c r="A1470" s="156"/>
      <c r="B1470" s="158"/>
      <c r="C1470" s="35" t="s">
        <v>999</v>
      </c>
      <c r="D1470" s="169"/>
      <c r="E1470" s="160"/>
    </row>
    <row r="1471" spans="1:5" x14ac:dyDescent="0.25">
      <c r="A1471" s="156"/>
      <c r="B1471" s="158"/>
      <c r="C1471" s="35" t="s">
        <v>1228</v>
      </c>
      <c r="D1471" s="169"/>
      <c r="E1471" s="160"/>
    </row>
    <row r="1472" spans="1:5" x14ac:dyDescent="0.25">
      <c r="A1472" s="156"/>
      <c r="B1472" s="158"/>
      <c r="C1472" s="35" t="s">
        <v>1229</v>
      </c>
      <c r="D1472" s="169"/>
      <c r="E1472" s="160"/>
    </row>
    <row r="1473" spans="1:5" x14ac:dyDescent="0.25">
      <c r="A1473" s="156"/>
      <c r="B1473" s="158"/>
      <c r="C1473" s="35" t="s">
        <v>1017</v>
      </c>
      <c r="D1473" s="169"/>
      <c r="E1473" s="160"/>
    </row>
    <row r="1474" spans="1:5" x14ac:dyDescent="0.25">
      <c r="A1474" s="156"/>
      <c r="B1474" s="158"/>
      <c r="C1474" s="35" t="s">
        <v>1230</v>
      </c>
      <c r="D1474" s="169"/>
      <c r="E1474" s="160"/>
    </row>
    <row r="1475" spans="1:5" x14ac:dyDescent="0.25">
      <c r="A1475" s="156"/>
      <c r="B1475" s="158"/>
      <c r="C1475" s="35" t="s">
        <v>1019</v>
      </c>
      <c r="D1475" s="169"/>
      <c r="E1475" s="160"/>
    </row>
    <row r="1476" spans="1:5" x14ac:dyDescent="0.25">
      <c r="A1476" s="156"/>
      <c r="B1476" s="158"/>
      <c r="C1476" s="35" t="s">
        <v>1231</v>
      </c>
      <c r="D1476" s="169"/>
      <c r="E1476" s="160"/>
    </row>
    <row r="1477" spans="1:5" x14ac:dyDescent="0.25">
      <c r="A1477" s="156"/>
      <c r="B1477" s="158"/>
      <c r="C1477" s="35" t="s">
        <v>1232</v>
      </c>
      <c r="D1477" s="169"/>
      <c r="E1477" s="160"/>
    </row>
    <row r="1478" spans="1:5" x14ac:dyDescent="0.25">
      <c r="A1478" s="156"/>
      <c r="B1478" s="158"/>
      <c r="C1478" s="35" t="s">
        <v>1233</v>
      </c>
      <c r="D1478" s="169"/>
      <c r="E1478" s="160"/>
    </row>
    <row r="1479" spans="1:5" x14ac:dyDescent="0.25">
      <c r="A1479" s="156">
        <v>141</v>
      </c>
      <c r="B1479" s="158" t="s">
        <v>3127</v>
      </c>
      <c r="C1479" s="35" t="s">
        <v>1247</v>
      </c>
      <c r="D1479" s="169"/>
      <c r="E1479" s="160" t="s">
        <v>2765</v>
      </c>
    </row>
    <row r="1480" spans="1:5" x14ac:dyDescent="0.25">
      <c r="A1480" s="156"/>
      <c r="B1480" s="158"/>
      <c r="C1480" s="35" t="s">
        <v>3128</v>
      </c>
      <c r="D1480" s="169"/>
      <c r="E1480" s="160"/>
    </row>
    <row r="1481" spans="1:5" x14ac:dyDescent="0.25">
      <c r="A1481" s="156"/>
      <c r="B1481" s="158"/>
      <c r="C1481" s="35" t="s">
        <v>3129</v>
      </c>
      <c r="D1481" s="169"/>
      <c r="E1481" s="160"/>
    </row>
    <row r="1482" spans="1:5" x14ac:dyDescent="0.25">
      <c r="A1482" s="156"/>
      <c r="B1482" s="158"/>
      <c r="C1482" s="35" t="s">
        <v>3130</v>
      </c>
      <c r="D1482" s="169"/>
      <c r="E1482" s="160"/>
    </row>
    <row r="1483" spans="1:5" x14ac:dyDescent="0.25">
      <c r="A1483" s="156"/>
      <c r="B1483" s="158"/>
      <c r="C1483" s="35" t="s">
        <v>3131</v>
      </c>
      <c r="D1483" s="169"/>
      <c r="E1483" s="160"/>
    </row>
    <row r="1484" spans="1:5" x14ac:dyDescent="0.25">
      <c r="A1484" s="156"/>
      <c r="B1484" s="158"/>
      <c r="C1484" s="35" t="s">
        <v>3132</v>
      </c>
      <c r="D1484" s="169"/>
      <c r="E1484" s="160"/>
    </row>
    <row r="1485" spans="1:5" x14ac:dyDescent="0.25">
      <c r="A1485" s="156"/>
      <c r="B1485" s="158"/>
      <c r="C1485" s="35" t="s">
        <v>3133</v>
      </c>
      <c r="D1485" s="169"/>
      <c r="E1485" s="160"/>
    </row>
    <row r="1486" spans="1:5" x14ac:dyDescent="0.25">
      <c r="A1486" s="156"/>
      <c r="B1486" s="158"/>
      <c r="C1486" s="35" t="s">
        <v>3134</v>
      </c>
      <c r="D1486" s="169"/>
      <c r="E1486" s="160"/>
    </row>
    <row r="1487" spans="1:5" x14ac:dyDescent="0.25">
      <c r="A1487" s="156"/>
      <c r="B1487" s="158"/>
      <c r="C1487" s="35" t="s">
        <v>3135</v>
      </c>
      <c r="D1487" s="169"/>
      <c r="E1487" s="160"/>
    </row>
    <row r="1488" spans="1:5" x14ac:dyDescent="0.25">
      <c r="A1488" s="156">
        <v>142</v>
      </c>
      <c r="B1488" s="158" t="s">
        <v>3136</v>
      </c>
      <c r="C1488" s="35" t="s">
        <v>1247</v>
      </c>
      <c r="D1488" s="169"/>
      <c r="E1488" s="160" t="s">
        <v>2765</v>
      </c>
    </row>
    <row r="1489" spans="1:5" x14ac:dyDescent="0.25">
      <c r="A1489" s="156"/>
      <c r="B1489" s="158"/>
      <c r="C1489" s="35" t="s">
        <v>3128</v>
      </c>
      <c r="D1489" s="169"/>
      <c r="E1489" s="160"/>
    </row>
    <row r="1490" spans="1:5" x14ac:dyDescent="0.25">
      <c r="A1490" s="156"/>
      <c r="B1490" s="158"/>
      <c r="C1490" s="35" t="s">
        <v>3129</v>
      </c>
      <c r="D1490" s="169"/>
      <c r="E1490" s="160"/>
    </row>
    <row r="1491" spans="1:5" x14ac:dyDescent="0.25">
      <c r="A1491" s="156"/>
      <c r="B1491" s="158"/>
      <c r="C1491" s="35" t="s">
        <v>3130</v>
      </c>
      <c r="D1491" s="169"/>
      <c r="E1491" s="160"/>
    </row>
    <row r="1492" spans="1:5" x14ac:dyDescent="0.25">
      <c r="A1492" s="156"/>
      <c r="B1492" s="158"/>
      <c r="C1492" s="35" t="s">
        <v>3131</v>
      </c>
      <c r="D1492" s="169"/>
      <c r="E1492" s="160"/>
    </row>
    <row r="1493" spans="1:5" x14ac:dyDescent="0.25">
      <c r="A1493" s="156"/>
      <c r="B1493" s="158"/>
      <c r="C1493" s="35" t="s">
        <v>3132</v>
      </c>
      <c r="D1493" s="169"/>
      <c r="E1493" s="160"/>
    </row>
    <row r="1494" spans="1:5" x14ac:dyDescent="0.25">
      <c r="A1494" s="156"/>
      <c r="B1494" s="158"/>
      <c r="C1494" s="35" t="s">
        <v>3133</v>
      </c>
      <c r="D1494" s="169"/>
      <c r="E1494" s="160"/>
    </row>
    <row r="1495" spans="1:5" x14ac:dyDescent="0.25">
      <c r="A1495" s="156"/>
      <c r="B1495" s="158"/>
      <c r="C1495" s="35" t="s">
        <v>3134</v>
      </c>
      <c r="D1495" s="169"/>
      <c r="E1495" s="160"/>
    </row>
    <row r="1496" spans="1:5" x14ac:dyDescent="0.25">
      <c r="A1496" s="156"/>
      <c r="B1496" s="158"/>
      <c r="C1496" s="35" t="s">
        <v>3135</v>
      </c>
      <c r="D1496" s="169"/>
      <c r="E1496" s="160"/>
    </row>
    <row r="1497" spans="1:5" x14ac:dyDescent="0.25">
      <c r="A1497" s="156">
        <v>143</v>
      </c>
      <c r="B1497" s="158" t="s">
        <v>3137</v>
      </c>
      <c r="C1497" s="35" t="s">
        <v>1247</v>
      </c>
      <c r="D1497" s="169"/>
      <c r="E1497" s="160" t="s">
        <v>2765</v>
      </c>
    </row>
    <row r="1498" spans="1:5" x14ac:dyDescent="0.25">
      <c r="A1498" s="156"/>
      <c r="B1498" s="158"/>
      <c r="C1498" s="35" t="s">
        <v>3128</v>
      </c>
      <c r="D1498" s="169"/>
      <c r="E1498" s="160"/>
    </row>
    <row r="1499" spans="1:5" x14ac:dyDescent="0.25">
      <c r="A1499" s="156"/>
      <c r="B1499" s="158"/>
      <c r="C1499" s="35" t="s">
        <v>3129</v>
      </c>
      <c r="D1499" s="169"/>
      <c r="E1499" s="160"/>
    </row>
    <row r="1500" spans="1:5" x14ac:dyDescent="0.25">
      <c r="A1500" s="156"/>
      <c r="B1500" s="158"/>
      <c r="C1500" s="35" t="s">
        <v>3130</v>
      </c>
      <c r="D1500" s="169"/>
      <c r="E1500" s="160"/>
    </row>
    <row r="1501" spans="1:5" x14ac:dyDescent="0.25">
      <c r="A1501" s="156"/>
      <c r="B1501" s="158"/>
      <c r="C1501" s="35" t="s">
        <v>3131</v>
      </c>
      <c r="D1501" s="169"/>
      <c r="E1501" s="160"/>
    </row>
    <row r="1502" spans="1:5" x14ac:dyDescent="0.25">
      <c r="A1502" s="156"/>
      <c r="B1502" s="158"/>
      <c r="C1502" s="35" t="s">
        <v>3132</v>
      </c>
      <c r="D1502" s="169"/>
      <c r="E1502" s="160"/>
    </row>
    <row r="1503" spans="1:5" x14ac:dyDescent="0.25">
      <c r="A1503" s="156"/>
      <c r="B1503" s="158"/>
      <c r="C1503" s="35" t="s">
        <v>3133</v>
      </c>
      <c r="D1503" s="169"/>
      <c r="E1503" s="160"/>
    </row>
    <row r="1504" spans="1:5" x14ac:dyDescent="0.25">
      <c r="A1504" s="156"/>
      <c r="B1504" s="158"/>
      <c r="C1504" s="35" t="s">
        <v>3134</v>
      </c>
      <c r="D1504" s="169"/>
      <c r="E1504" s="160"/>
    </row>
    <row r="1505" spans="1:5" x14ac:dyDescent="0.25">
      <c r="A1505" s="156"/>
      <c r="B1505" s="158"/>
      <c r="C1505" s="35" t="s">
        <v>3135</v>
      </c>
      <c r="D1505" s="169"/>
      <c r="E1505" s="160"/>
    </row>
    <row r="1506" spans="1:5" x14ac:dyDescent="0.25">
      <c r="A1506" s="156">
        <v>144</v>
      </c>
      <c r="B1506" s="158" t="s">
        <v>3138</v>
      </c>
      <c r="C1506" s="35" t="s">
        <v>1247</v>
      </c>
      <c r="D1506" s="169"/>
      <c r="E1506" s="160" t="s">
        <v>2765</v>
      </c>
    </row>
    <row r="1507" spans="1:5" x14ac:dyDescent="0.25">
      <c r="A1507" s="156"/>
      <c r="B1507" s="158"/>
      <c r="C1507" s="35" t="s">
        <v>3128</v>
      </c>
      <c r="D1507" s="169"/>
      <c r="E1507" s="160"/>
    </row>
    <row r="1508" spans="1:5" x14ac:dyDescent="0.25">
      <c r="A1508" s="156"/>
      <c r="B1508" s="158"/>
      <c r="C1508" s="35" t="s">
        <v>3129</v>
      </c>
      <c r="D1508" s="169"/>
      <c r="E1508" s="160"/>
    </row>
    <row r="1509" spans="1:5" x14ac:dyDescent="0.25">
      <c r="A1509" s="156"/>
      <c r="B1509" s="158"/>
      <c r="C1509" s="35" t="s">
        <v>3130</v>
      </c>
      <c r="D1509" s="169"/>
      <c r="E1509" s="160"/>
    </row>
    <row r="1510" spans="1:5" x14ac:dyDescent="0.25">
      <c r="A1510" s="156"/>
      <c r="B1510" s="158"/>
      <c r="C1510" s="35" t="s">
        <v>3131</v>
      </c>
      <c r="D1510" s="169"/>
      <c r="E1510" s="160"/>
    </row>
    <row r="1511" spans="1:5" x14ac:dyDescent="0.25">
      <c r="A1511" s="156"/>
      <c r="B1511" s="158"/>
      <c r="C1511" s="35" t="s">
        <v>3132</v>
      </c>
      <c r="D1511" s="169"/>
      <c r="E1511" s="160"/>
    </row>
    <row r="1512" spans="1:5" x14ac:dyDescent="0.25">
      <c r="A1512" s="156"/>
      <c r="B1512" s="158"/>
      <c r="C1512" s="35" t="s">
        <v>3133</v>
      </c>
      <c r="D1512" s="169"/>
      <c r="E1512" s="160"/>
    </row>
    <row r="1513" spans="1:5" x14ac:dyDescent="0.25">
      <c r="A1513" s="156"/>
      <c r="B1513" s="158"/>
      <c r="C1513" s="35" t="s">
        <v>3134</v>
      </c>
      <c r="D1513" s="169"/>
      <c r="E1513" s="160"/>
    </row>
    <row r="1514" spans="1:5" x14ac:dyDescent="0.25">
      <c r="A1514" s="156"/>
      <c r="B1514" s="158"/>
      <c r="C1514" s="35" t="s">
        <v>3135</v>
      </c>
      <c r="D1514" s="169"/>
      <c r="E1514" s="160"/>
    </row>
    <row r="1515" spans="1:5" x14ac:dyDescent="0.25">
      <c r="A1515" s="156">
        <v>145</v>
      </c>
      <c r="B1515" s="158" t="s">
        <v>3139</v>
      </c>
      <c r="C1515" s="35" t="s">
        <v>3140</v>
      </c>
      <c r="D1515" s="169"/>
      <c r="E1515" s="160" t="s">
        <v>2765</v>
      </c>
    </row>
    <row r="1516" spans="1:5" x14ac:dyDescent="0.25">
      <c r="A1516" s="156"/>
      <c r="B1516" s="158"/>
      <c r="C1516" s="35" t="s">
        <v>2860</v>
      </c>
      <c r="D1516" s="169"/>
      <c r="E1516" s="160"/>
    </row>
    <row r="1517" spans="1:5" x14ac:dyDescent="0.25">
      <c r="A1517" s="156"/>
      <c r="B1517" s="158"/>
      <c r="C1517" s="35" t="s">
        <v>3141</v>
      </c>
      <c r="D1517" s="169"/>
      <c r="E1517" s="160"/>
    </row>
    <row r="1518" spans="1:5" x14ac:dyDescent="0.25">
      <c r="A1518" s="156"/>
      <c r="B1518" s="158"/>
      <c r="C1518" s="35" t="s">
        <v>3142</v>
      </c>
      <c r="D1518" s="169"/>
      <c r="E1518" s="160"/>
    </row>
    <row r="1519" spans="1:5" x14ac:dyDescent="0.25">
      <c r="A1519" s="156"/>
      <c r="B1519" s="158"/>
      <c r="C1519" s="35" t="s">
        <v>1267</v>
      </c>
      <c r="D1519" s="169"/>
      <c r="E1519" s="160"/>
    </row>
    <row r="1520" spans="1:5" x14ac:dyDescent="0.25">
      <c r="A1520" s="156"/>
      <c r="B1520" s="158"/>
      <c r="C1520" s="35" t="s">
        <v>2992</v>
      </c>
      <c r="D1520" s="169"/>
      <c r="E1520" s="160"/>
    </row>
    <row r="1521" spans="1:5" x14ac:dyDescent="0.25">
      <c r="A1521" s="156"/>
      <c r="B1521" s="158"/>
      <c r="C1521" s="35" t="s">
        <v>2993</v>
      </c>
      <c r="D1521" s="169"/>
      <c r="E1521" s="160"/>
    </row>
    <row r="1522" spans="1:5" x14ac:dyDescent="0.25">
      <c r="A1522" s="156"/>
      <c r="B1522" s="158"/>
      <c r="C1522" s="35" t="s">
        <v>1268</v>
      </c>
      <c r="D1522" s="169"/>
      <c r="E1522" s="160"/>
    </row>
    <row r="1523" spans="1:5" x14ac:dyDescent="0.25">
      <c r="A1523" s="156"/>
      <c r="B1523" s="158"/>
      <c r="C1523" s="35" t="s">
        <v>2994</v>
      </c>
      <c r="D1523" s="169"/>
      <c r="E1523" s="160"/>
    </row>
    <row r="1524" spans="1:5" x14ac:dyDescent="0.25">
      <c r="A1524" s="156"/>
      <c r="B1524" s="158"/>
      <c r="C1524" s="35" t="s">
        <v>3143</v>
      </c>
      <c r="D1524" s="169"/>
      <c r="E1524" s="160"/>
    </row>
    <row r="1525" spans="1:5" x14ac:dyDescent="0.25">
      <c r="A1525" s="156"/>
      <c r="B1525" s="158"/>
      <c r="C1525" s="35" t="s">
        <v>3144</v>
      </c>
      <c r="D1525" s="169"/>
      <c r="E1525" s="160"/>
    </row>
    <row r="1526" spans="1:5" x14ac:dyDescent="0.25">
      <c r="A1526" s="156"/>
      <c r="B1526" s="158"/>
      <c r="C1526" s="35" t="s">
        <v>3145</v>
      </c>
      <c r="D1526" s="169"/>
      <c r="E1526" s="160"/>
    </row>
    <row r="1527" spans="1:5" x14ac:dyDescent="0.25">
      <c r="A1527" s="156"/>
      <c r="B1527" s="158"/>
      <c r="C1527" s="35" t="s">
        <v>1272</v>
      </c>
      <c r="D1527" s="169"/>
      <c r="E1527" s="160"/>
    </row>
    <row r="1528" spans="1:5" x14ac:dyDescent="0.25">
      <c r="A1528" s="156">
        <v>146</v>
      </c>
      <c r="B1528" s="158" t="s">
        <v>3146</v>
      </c>
      <c r="C1528" s="35" t="s">
        <v>3147</v>
      </c>
      <c r="D1528" s="169"/>
      <c r="E1528" s="160" t="s">
        <v>2765</v>
      </c>
    </row>
    <row r="1529" spans="1:5" x14ac:dyDescent="0.25">
      <c r="A1529" s="156"/>
      <c r="B1529" s="158"/>
      <c r="C1529" s="35" t="s">
        <v>3148</v>
      </c>
      <c r="D1529" s="169"/>
      <c r="E1529" s="160"/>
    </row>
    <row r="1530" spans="1:5" x14ac:dyDescent="0.25">
      <c r="A1530" s="156"/>
      <c r="B1530" s="158"/>
      <c r="C1530" s="35" t="s">
        <v>3149</v>
      </c>
      <c r="D1530" s="169"/>
      <c r="E1530" s="160"/>
    </row>
    <row r="1531" spans="1:5" x14ac:dyDescent="0.25">
      <c r="A1531" s="156"/>
      <c r="B1531" s="158"/>
      <c r="C1531" s="35" t="s">
        <v>3150</v>
      </c>
      <c r="D1531" s="169"/>
      <c r="E1531" s="160"/>
    </row>
    <row r="1532" spans="1:5" x14ac:dyDescent="0.25">
      <c r="A1532" s="156"/>
      <c r="B1532" s="158"/>
      <c r="C1532" s="35" t="s">
        <v>2860</v>
      </c>
      <c r="D1532" s="169"/>
      <c r="E1532" s="160"/>
    </row>
    <row r="1533" spans="1:5" x14ac:dyDescent="0.25">
      <c r="A1533" s="156"/>
      <c r="B1533" s="158"/>
      <c r="C1533" s="35" t="s">
        <v>3151</v>
      </c>
      <c r="D1533" s="169"/>
      <c r="E1533" s="160"/>
    </row>
    <row r="1534" spans="1:5" x14ac:dyDescent="0.25">
      <c r="A1534" s="156"/>
      <c r="B1534" s="158"/>
      <c r="C1534" s="35" t="s">
        <v>3152</v>
      </c>
      <c r="D1534" s="169"/>
      <c r="E1534" s="160"/>
    </row>
    <row r="1535" spans="1:5" x14ac:dyDescent="0.25">
      <c r="A1535" s="156"/>
      <c r="B1535" s="158"/>
      <c r="C1535" s="35" t="s">
        <v>2992</v>
      </c>
      <c r="D1535" s="169"/>
      <c r="E1535" s="160"/>
    </row>
    <row r="1536" spans="1:5" x14ac:dyDescent="0.25">
      <c r="A1536" s="156"/>
      <c r="B1536" s="158"/>
      <c r="C1536" s="35" t="s">
        <v>2993</v>
      </c>
      <c r="D1536" s="169"/>
      <c r="E1536" s="160"/>
    </row>
    <row r="1537" spans="1:5" x14ac:dyDescent="0.25">
      <c r="A1537" s="156"/>
      <c r="B1537" s="158"/>
      <c r="C1537" s="35" t="s">
        <v>1050</v>
      </c>
      <c r="D1537" s="169"/>
      <c r="E1537" s="160"/>
    </row>
    <row r="1538" spans="1:5" x14ac:dyDescent="0.25">
      <c r="A1538" s="156"/>
      <c r="B1538" s="158"/>
      <c r="C1538" s="35" t="s">
        <v>2994</v>
      </c>
      <c r="D1538" s="169"/>
      <c r="E1538" s="160"/>
    </row>
    <row r="1539" spans="1:5" x14ac:dyDescent="0.25">
      <c r="A1539" s="156"/>
      <c r="B1539" s="158"/>
      <c r="C1539" s="35" t="s">
        <v>3153</v>
      </c>
      <c r="D1539" s="169"/>
      <c r="E1539" s="160"/>
    </row>
    <row r="1540" spans="1:5" x14ac:dyDescent="0.25">
      <c r="A1540" s="156">
        <v>147</v>
      </c>
      <c r="B1540" s="158" t="s">
        <v>3154</v>
      </c>
      <c r="C1540" s="35" t="s">
        <v>3147</v>
      </c>
      <c r="D1540" s="169"/>
      <c r="E1540" s="160" t="s">
        <v>2765</v>
      </c>
    </row>
    <row r="1541" spans="1:5" x14ac:dyDescent="0.25">
      <c r="A1541" s="156"/>
      <c r="B1541" s="158"/>
      <c r="C1541" s="35" t="s">
        <v>3148</v>
      </c>
      <c r="D1541" s="169"/>
      <c r="E1541" s="160"/>
    </row>
    <row r="1542" spans="1:5" x14ac:dyDescent="0.25">
      <c r="A1542" s="156"/>
      <c r="B1542" s="158"/>
      <c r="C1542" s="35" t="s">
        <v>3149</v>
      </c>
      <c r="D1542" s="169"/>
      <c r="E1542" s="160"/>
    </row>
    <row r="1543" spans="1:5" x14ac:dyDescent="0.25">
      <c r="A1543" s="156"/>
      <c r="B1543" s="158"/>
      <c r="C1543" s="35" t="s">
        <v>3150</v>
      </c>
      <c r="D1543" s="169"/>
      <c r="E1543" s="160"/>
    </row>
    <row r="1544" spans="1:5" x14ac:dyDescent="0.25">
      <c r="A1544" s="156"/>
      <c r="B1544" s="158"/>
      <c r="C1544" s="35" t="s">
        <v>2860</v>
      </c>
      <c r="D1544" s="169"/>
      <c r="E1544" s="160"/>
    </row>
    <row r="1545" spans="1:5" x14ac:dyDescent="0.25">
      <c r="A1545" s="156"/>
      <c r="B1545" s="158"/>
      <c r="C1545" s="35" t="s">
        <v>3151</v>
      </c>
      <c r="D1545" s="169"/>
      <c r="E1545" s="160"/>
    </row>
    <row r="1546" spans="1:5" x14ac:dyDescent="0.25">
      <c r="A1546" s="156"/>
      <c r="B1546" s="158"/>
      <c r="C1546" s="35" t="s">
        <v>3152</v>
      </c>
      <c r="D1546" s="169"/>
      <c r="E1546" s="160"/>
    </row>
    <row r="1547" spans="1:5" x14ac:dyDescent="0.25">
      <c r="A1547" s="156"/>
      <c r="B1547" s="158"/>
      <c r="C1547" s="35" t="s">
        <v>2992</v>
      </c>
      <c r="D1547" s="169"/>
      <c r="E1547" s="160"/>
    </row>
    <row r="1548" spans="1:5" x14ac:dyDescent="0.25">
      <c r="A1548" s="156"/>
      <c r="B1548" s="158"/>
      <c r="C1548" s="35" t="s">
        <v>2993</v>
      </c>
      <c r="D1548" s="169"/>
      <c r="E1548" s="160"/>
    </row>
    <row r="1549" spans="1:5" x14ac:dyDescent="0.25">
      <c r="A1549" s="156"/>
      <c r="B1549" s="158"/>
      <c r="C1549" s="35" t="s">
        <v>1050</v>
      </c>
      <c r="D1549" s="169"/>
      <c r="E1549" s="160"/>
    </row>
    <row r="1550" spans="1:5" x14ac:dyDescent="0.25">
      <c r="A1550" s="156"/>
      <c r="B1550" s="158"/>
      <c r="C1550" s="35" t="s">
        <v>2994</v>
      </c>
      <c r="D1550" s="169"/>
      <c r="E1550" s="160"/>
    </row>
    <row r="1551" spans="1:5" x14ac:dyDescent="0.25">
      <c r="A1551" s="156"/>
      <c r="B1551" s="158"/>
      <c r="C1551" s="35" t="s">
        <v>3153</v>
      </c>
      <c r="D1551" s="169"/>
      <c r="E1551" s="160"/>
    </row>
    <row r="1552" spans="1:5" x14ac:dyDescent="0.25">
      <c r="A1552" s="156">
        <v>148</v>
      </c>
      <c r="B1552" s="158" t="s">
        <v>3155</v>
      </c>
      <c r="C1552" s="35" t="s">
        <v>3147</v>
      </c>
      <c r="D1552" s="169"/>
      <c r="E1552" s="160" t="s">
        <v>2765</v>
      </c>
    </row>
    <row r="1553" spans="1:5" x14ac:dyDescent="0.25">
      <c r="A1553" s="156"/>
      <c r="B1553" s="158"/>
      <c r="C1553" s="35" t="s">
        <v>3148</v>
      </c>
      <c r="D1553" s="169"/>
      <c r="E1553" s="160"/>
    </row>
    <row r="1554" spans="1:5" x14ac:dyDescent="0.25">
      <c r="A1554" s="156"/>
      <c r="B1554" s="158"/>
      <c r="C1554" s="35" t="s">
        <v>3149</v>
      </c>
      <c r="D1554" s="169"/>
      <c r="E1554" s="160"/>
    </row>
    <row r="1555" spans="1:5" x14ac:dyDescent="0.25">
      <c r="A1555" s="156"/>
      <c r="B1555" s="158"/>
      <c r="C1555" s="35" t="s">
        <v>3150</v>
      </c>
      <c r="D1555" s="169"/>
      <c r="E1555" s="160"/>
    </row>
    <row r="1556" spans="1:5" x14ac:dyDescent="0.25">
      <c r="A1556" s="156"/>
      <c r="B1556" s="158"/>
      <c r="C1556" s="35" t="s">
        <v>2860</v>
      </c>
      <c r="D1556" s="169"/>
      <c r="E1556" s="160"/>
    </row>
    <row r="1557" spans="1:5" x14ac:dyDescent="0.25">
      <c r="A1557" s="156"/>
      <c r="B1557" s="158"/>
      <c r="C1557" s="35" t="s">
        <v>3151</v>
      </c>
      <c r="D1557" s="169"/>
      <c r="E1557" s="160"/>
    </row>
    <row r="1558" spans="1:5" x14ac:dyDescent="0.25">
      <c r="A1558" s="156"/>
      <c r="B1558" s="158"/>
      <c r="C1558" s="35" t="s">
        <v>3152</v>
      </c>
      <c r="D1558" s="169"/>
      <c r="E1558" s="160"/>
    </row>
    <row r="1559" spans="1:5" x14ac:dyDescent="0.25">
      <c r="A1559" s="156"/>
      <c r="B1559" s="158"/>
      <c r="C1559" s="35" t="s">
        <v>2992</v>
      </c>
      <c r="D1559" s="169"/>
      <c r="E1559" s="160"/>
    </row>
    <row r="1560" spans="1:5" x14ac:dyDescent="0.25">
      <c r="A1560" s="156"/>
      <c r="B1560" s="158"/>
      <c r="C1560" s="35" t="s">
        <v>2993</v>
      </c>
      <c r="D1560" s="169"/>
      <c r="E1560" s="160"/>
    </row>
    <row r="1561" spans="1:5" x14ac:dyDescent="0.25">
      <c r="A1561" s="156"/>
      <c r="B1561" s="158"/>
      <c r="C1561" s="35" t="s">
        <v>1050</v>
      </c>
      <c r="D1561" s="169"/>
      <c r="E1561" s="160"/>
    </row>
    <row r="1562" spans="1:5" x14ac:dyDescent="0.25">
      <c r="A1562" s="156"/>
      <c r="B1562" s="158"/>
      <c r="C1562" s="35" t="s">
        <v>2994</v>
      </c>
      <c r="D1562" s="169"/>
      <c r="E1562" s="160"/>
    </row>
    <row r="1563" spans="1:5" x14ac:dyDescent="0.25">
      <c r="A1563" s="156"/>
      <c r="B1563" s="158"/>
      <c r="C1563" s="35" t="s">
        <v>3153</v>
      </c>
      <c r="D1563" s="169"/>
      <c r="E1563" s="160"/>
    </row>
    <row r="1564" spans="1:5" x14ac:dyDescent="0.25">
      <c r="A1564" s="156">
        <v>149</v>
      </c>
      <c r="B1564" s="158" t="s">
        <v>3156</v>
      </c>
      <c r="C1564" s="35" t="s">
        <v>3147</v>
      </c>
      <c r="D1564" s="169"/>
      <c r="E1564" s="160" t="s">
        <v>2765</v>
      </c>
    </row>
    <row r="1565" spans="1:5" x14ac:dyDescent="0.25">
      <c r="A1565" s="156"/>
      <c r="B1565" s="158"/>
      <c r="C1565" s="35" t="s">
        <v>3148</v>
      </c>
      <c r="D1565" s="169"/>
      <c r="E1565" s="160"/>
    </row>
    <row r="1566" spans="1:5" x14ac:dyDescent="0.25">
      <c r="A1566" s="156"/>
      <c r="B1566" s="158"/>
      <c r="C1566" s="35" t="s">
        <v>3149</v>
      </c>
      <c r="D1566" s="169"/>
      <c r="E1566" s="160"/>
    </row>
    <row r="1567" spans="1:5" x14ac:dyDescent="0.25">
      <c r="A1567" s="156"/>
      <c r="B1567" s="158"/>
      <c r="C1567" s="35" t="s">
        <v>3150</v>
      </c>
      <c r="D1567" s="169"/>
      <c r="E1567" s="160"/>
    </row>
    <row r="1568" spans="1:5" x14ac:dyDescent="0.25">
      <c r="A1568" s="156"/>
      <c r="B1568" s="158"/>
      <c r="C1568" s="35" t="s">
        <v>2860</v>
      </c>
      <c r="D1568" s="169"/>
      <c r="E1568" s="160"/>
    </row>
    <row r="1569" spans="1:5" x14ac:dyDescent="0.25">
      <c r="A1569" s="156"/>
      <c r="B1569" s="158"/>
      <c r="C1569" s="35" t="s">
        <v>3151</v>
      </c>
      <c r="D1569" s="169"/>
      <c r="E1569" s="160"/>
    </row>
    <row r="1570" spans="1:5" x14ac:dyDescent="0.25">
      <c r="A1570" s="156"/>
      <c r="B1570" s="158"/>
      <c r="C1570" s="35" t="s">
        <v>3152</v>
      </c>
      <c r="D1570" s="169"/>
      <c r="E1570" s="160"/>
    </row>
    <row r="1571" spans="1:5" x14ac:dyDescent="0.25">
      <c r="A1571" s="156"/>
      <c r="B1571" s="158"/>
      <c r="C1571" s="35" t="s">
        <v>2992</v>
      </c>
      <c r="D1571" s="169"/>
      <c r="E1571" s="160"/>
    </row>
    <row r="1572" spans="1:5" x14ac:dyDescent="0.25">
      <c r="A1572" s="156"/>
      <c r="B1572" s="158"/>
      <c r="C1572" s="35" t="s">
        <v>2993</v>
      </c>
      <c r="D1572" s="169"/>
      <c r="E1572" s="160"/>
    </row>
    <row r="1573" spans="1:5" x14ac:dyDescent="0.25">
      <c r="A1573" s="156"/>
      <c r="B1573" s="158"/>
      <c r="C1573" s="35" t="s">
        <v>1050</v>
      </c>
      <c r="D1573" s="169"/>
      <c r="E1573" s="160"/>
    </row>
    <row r="1574" spans="1:5" x14ac:dyDescent="0.25">
      <c r="A1574" s="156"/>
      <c r="B1574" s="158"/>
      <c r="C1574" s="35" t="s">
        <v>2994</v>
      </c>
      <c r="D1574" s="169"/>
      <c r="E1574" s="160"/>
    </row>
    <row r="1575" spans="1:5" x14ac:dyDescent="0.25">
      <c r="A1575" s="156"/>
      <c r="B1575" s="158"/>
      <c r="C1575" s="35" t="s">
        <v>3153</v>
      </c>
      <c r="D1575" s="169"/>
      <c r="E1575" s="160"/>
    </row>
    <row r="1576" spans="1:5" x14ac:dyDescent="0.25">
      <c r="A1576" s="156">
        <v>150</v>
      </c>
      <c r="B1576" s="158" t="s">
        <v>3157</v>
      </c>
      <c r="C1576" s="35" t="s">
        <v>1434</v>
      </c>
      <c r="D1576" s="169"/>
      <c r="E1576" s="163" t="s">
        <v>2765</v>
      </c>
    </row>
    <row r="1577" spans="1:5" x14ac:dyDescent="0.25">
      <c r="A1577" s="156"/>
      <c r="B1577" s="158"/>
      <c r="C1577" s="35" t="s">
        <v>1477</v>
      </c>
      <c r="D1577" s="169"/>
      <c r="E1577" s="163"/>
    </row>
    <row r="1578" spans="1:5" x14ac:dyDescent="0.25">
      <c r="A1578" s="156"/>
      <c r="B1578" s="158"/>
      <c r="C1578" s="35" t="s">
        <v>2897</v>
      </c>
      <c r="D1578" s="169"/>
      <c r="E1578" s="163"/>
    </row>
    <row r="1579" spans="1:5" x14ac:dyDescent="0.25">
      <c r="A1579" s="156"/>
      <c r="B1579" s="158"/>
      <c r="C1579" s="35" t="s">
        <v>1478</v>
      </c>
      <c r="D1579" s="169"/>
      <c r="E1579" s="163"/>
    </row>
    <row r="1580" spans="1:5" x14ac:dyDescent="0.25">
      <c r="A1580" s="156"/>
      <c r="B1580" s="158"/>
      <c r="C1580" s="35" t="s">
        <v>1479</v>
      </c>
      <c r="D1580" s="169"/>
      <c r="E1580" s="163"/>
    </row>
    <row r="1581" spans="1:5" x14ac:dyDescent="0.25">
      <c r="A1581" s="156"/>
      <c r="B1581" s="158"/>
      <c r="C1581" s="35" t="s">
        <v>1458</v>
      </c>
      <c r="D1581" s="169"/>
      <c r="E1581" s="163"/>
    </row>
    <row r="1582" spans="1:5" x14ac:dyDescent="0.25">
      <c r="A1582" s="156">
        <v>151</v>
      </c>
      <c r="B1582" s="158" t="s">
        <v>3158</v>
      </c>
      <c r="C1582" s="35" t="s">
        <v>1434</v>
      </c>
      <c r="D1582" s="169"/>
      <c r="E1582" s="163" t="s">
        <v>2765</v>
      </c>
    </row>
    <row r="1583" spans="1:5" x14ac:dyDescent="0.25">
      <c r="A1583" s="156"/>
      <c r="B1583" s="158"/>
      <c r="C1583" s="35" t="s">
        <v>1477</v>
      </c>
      <c r="D1583" s="169"/>
      <c r="E1583" s="163"/>
    </row>
    <row r="1584" spans="1:5" x14ac:dyDescent="0.25">
      <c r="A1584" s="156"/>
      <c r="B1584" s="158"/>
      <c r="C1584" s="35" t="s">
        <v>2897</v>
      </c>
      <c r="D1584" s="169"/>
      <c r="E1584" s="163"/>
    </row>
    <row r="1585" spans="1:5" x14ac:dyDescent="0.25">
      <c r="A1585" s="156"/>
      <c r="B1585" s="158"/>
      <c r="C1585" s="35" t="s">
        <v>1478</v>
      </c>
      <c r="D1585" s="169"/>
      <c r="E1585" s="163"/>
    </row>
    <row r="1586" spans="1:5" x14ac:dyDescent="0.25">
      <c r="A1586" s="156"/>
      <c r="B1586" s="158"/>
      <c r="C1586" s="35" t="s">
        <v>1479</v>
      </c>
      <c r="D1586" s="169"/>
      <c r="E1586" s="163"/>
    </row>
    <row r="1587" spans="1:5" x14ac:dyDescent="0.25">
      <c r="A1587" s="156"/>
      <c r="B1587" s="158"/>
      <c r="C1587" s="35" t="s">
        <v>1458</v>
      </c>
      <c r="D1587" s="169"/>
      <c r="E1587" s="163"/>
    </row>
    <row r="1588" spans="1:5" x14ac:dyDescent="0.25">
      <c r="A1588" s="156">
        <v>152</v>
      </c>
      <c r="B1588" s="158" t="s">
        <v>3159</v>
      </c>
      <c r="C1588" s="35" t="s">
        <v>3096</v>
      </c>
      <c r="D1588" s="169"/>
      <c r="E1588" s="160" t="s">
        <v>2765</v>
      </c>
    </row>
    <row r="1589" spans="1:5" x14ac:dyDescent="0.25">
      <c r="A1589" s="156"/>
      <c r="B1589" s="158"/>
      <c r="C1589" s="35" t="s">
        <v>3160</v>
      </c>
      <c r="D1589" s="169"/>
      <c r="E1589" s="160"/>
    </row>
    <row r="1590" spans="1:5" x14ac:dyDescent="0.25">
      <c r="A1590" s="156"/>
      <c r="B1590" s="158"/>
      <c r="C1590" s="35" t="s">
        <v>3161</v>
      </c>
      <c r="D1590" s="169"/>
      <c r="E1590" s="160"/>
    </row>
    <row r="1591" spans="1:5" x14ac:dyDescent="0.25">
      <c r="A1591" s="156"/>
      <c r="B1591" s="158"/>
      <c r="C1591" s="35" t="s">
        <v>2860</v>
      </c>
      <c r="D1591" s="169"/>
      <c r="E1591" s="160"/>
    </row>
    <row r="1592" spans="1:5" x14ac:dyDescent="0.25">
      <c r="A1592" s="156"/>
      <c r="B1592" s="158"/>
      <c r="C1592" s="35" t="s">
        <v>2992</v>
      </c>
      <c r="D1592" s="169"/>
      <c r="E1592" s="160"/>
    </row>
    <row r="1593" spans="1:5" x14ac:dyDescent="0.25">
      <c r="A1593" s="156"/>
      <c r="B1593" s="158"/>
      <c r="C1593" s="35" t="s">
        <v>2993</v>
      </c>
      <c r="D1593" s="169"/>
      <c r="E1593" s="160"/>
    </row>
    <row r="1594" spans="1:5" x14ac:dyDescent="0.25">
      <c r="A1594" s="156"/>
      <c r="B1594" s="158"/>
      <c r="C1594" s="35" t="s">
        <v>3162</v>
      </c>
      <c r="D1594" s="169"/>
      <c r="E1594" s="160"/>
    </row>
    <row r="1595" spans="1:5" x14ac:dyDescent="0.25">
      <c r="A1595" s="156"/>
      <c r="B1595" s="158"/>
      <c r="C1595" s="35" t="s">
        <v>2994</v>
      </c>
      <c r="D1595" s="169"/>
      <c r="E1595" s="160"/>
    </row>
    <row r="1596" spans="1:5" x14ac:dyDescent="0.25">
      <c r="A1596" s="156"/>
      <c r="B1596" s="158"/>
      <c r="C1596" s="35" t="s">
        <v>3163</v>
      </c>
      <c r="D1596" s="169"/>
      <c r="E1596" s="160"/>
    </row>
    <row r="1597" spans="1:5" x14ac:dyDescent="0.25">
      <c r="A1597" s="156">
        <v>153</v>
      </c>
      <c r="B1597" s="158" t="s">
        <v>3164</v>
      </c>
      <c r="C1597" s="35" t="s">
        <v>3096</v>
      </c>
      <c r="D1597" s="169"/>
      <c r="E1597" s="160" t="s">
        <v>2765</v>
      </c>
    </row>
    <row r="1598" spans="1:5" x14ac:dyDescent="0.25">
      <c r="A1598" s="156"/>
      <c r="B1598" s="158"/>
      <c r="C1598" s="35" t="s">
        <v>3160</v>
      </c>
      <c r="D1598" s="169"/>
      <c r="E1598" s="160"/>
    </row>
    <row r="1599" spans="1:5" x14ac:dyDescent="0.25">
      <c r="A1599" s="156"/>
      <c r="B1599" s="158"/>
      <c r="C1599" s="35" t="s">
        <v>3161</v>
      </c>
      <c r="D1599" s="169"/>
      <c r="E1599" s="160"/>
    </row>
    <row r="1600" spans="1:5" x14ac:dyDescent="0.25">
      <c r="A1600" s="156"/>
      <c r="B1600" s="158"/>
      <c r="C1600" s="35" t="s">
        <v>2860</v>
      </c>
      <c r="D1600" s="169"/>
      <c r="E1600" s="160"/>
    </row>
    <row r="1601" spans="1:5" x14ac:dyDescent="0.25">
      <c r="A1601" s="156"/>
      <c r="B1601" s="158"/>
      <c r="C1601" s="35" t="s">
        <v>2992</v>
      </c>
      <c r="D1601" s="169"/>
      <c r="E1601" s="160"/>
    </row>
    <row r="1602" spans="1:5" x14ac:dyDescent="0.25">
      <c r="A1602" s="156"/>
      <c r="B1602" s="158"/>
      <c r="C1602" s="35" t="s">
        <v>2993</v>
      </c>
      <c r="D1602" s="169"/>
      <c r="E1602" s="160"/>
    </row>
    <row r="1603" spans="1:5" x14ac:dyDescent="0.25">
      <c r="A1603" s="156"/>
      <c r="B1603" s="158"/>
      <c r="C1603" s="35" t="s">
        <v>3162</v>
      </c>
      <c r="D1603" s="169"/>
      <c r="E1603" s="160"/>
    </row>
    <row r="1604" spans="1:5" x14ac:dyDescent="0.25">
      <c r="A1604" s="156"/>
      <c r="B1604" s="158"/>
      <c r="C1604" s="35" t="s">
        <v>2994</v>
      </c>
      <c r="D1604" s="169"/>
      <c r="E1604" s="160"/>
    </row>
    <row r="1605" spans="1:5" x14ac:dyDescent="0.25">
      <c r="A1605" s="156"/>
      <c r="B1605" s="158"/>
      <c r="C1605" s="35" t="s">
        <v>3163</v>
      </c>
      <c r="D1605" s="169"/>
      <c r="E1605" s="160"/>
    </row>
    <row r="1606" spans="1:5" x14ac:dyDescent="0.25">
      <c r="A1606" s="156">
        <v>154</v>
      </c>
      <c r="B1606" s="162" t="s">
        <v>3165</v>
      </c>
      <c r="C1606" s="35" t="s">
        <v>1139</v>
      </c>
      <c r="D1606" s="169"/>
      <c r="E1606" s="160" t="s">
        <v>2765</v>
      </c>
    </row>
    <row r="1607" spans="1:5" x14ac:dyDescent="0.25">
      <c r="A1607" s="156"/>
      <c r="B1607" s="162"/>
      <c r="C1607" s="35" t="s">
        <v>3096</v>
      </c>
      <c r="D1607" s="169"/>
      <c r="E1607" s="160"/>
    </row>
    <row r="1608" spans="1:5" x14ac:dyDescent="0.25">
      <c r="A1608" s="156"/>
      <c r="B1608" s="162"/>
      <c r="C1608" s="35" t="s">
        <v>1149</v>
      </c>
      <c r="D1608" s="169"/>
      <c r="E1608" s="160"/>
    </row>
    <row r="1609" spans="1:5" x14ac:dyDescent="0.25">
      <c r="A1609" s="156"/>
      <c r="B1609" s="162"/>
      <c r="C1609" s="35" t="s">
        <v>3166</v>
      </c>
      <c r="D1609" s="169"/>
      <c r="E1609" s="160"/>
    </row>
    <row r="1610" spans="1:5" x14ac:dyDescent="0.25">
      <c r="A1610" s="156"/>
      <c r="B1610" s="162"/>
      <c r="C1610" s="35" t="s">
        <v>1151</v>
      </c>
      <c r="D1610" s="169"/>
      <c r="E1610" s="160"/>
    </row>
    <row r="1611" spans="1:5" x14ac:dyDescent="0.25">
      <c r="A1611" s="156"/>
      <c r="B1611" s="162"/>
      <c r="C1611" s="35" t="s">
        <v>3104</v>
      </c>
      <c r="D1611" s="169"/>
      <c r="E1611" s="160"/>
    </row>
    <row r="1612" spans="1:5" x14ac:dyDescent="0.25">
      <c r="A1612" s="156"/>
      <c r="B1612" s="162"/>
      <c r="C1612" s="35" t="s">
        <v>3105</v>
      </c>
      <c r="D1612" s="169"/>
      <c r="E1612" s="160"/>
    </row>
    <row r="1613" spans="1:5" x14ac:dyDescent="0.25">
      <c r="A1613" s="156"/>
      <c r="B1613" s="162"/>
      <c r="C1613" s="35" t="s">
        <v>3106</v>
      </c>
      <c r="D1613" s="169"/>
      <c r="E1613" s="160"/>
    </row>
    <row r="1614" spans="1:5" x14ac:dyDescent="0.25">
      <c r="A1614" s="156"/>
      <c r="B1614" s="162"/>
      <c r="C1614" s="35" t="s">
        <v>3107</v>
      </c>
      <c r="D1614" s="169"/>
      <c r="E1614" s="160"/>
    </row>
    <row r="1615" spans="1:5" x14ac:dyDescent="0.25">
      <c r="A1615" s="156">
        <v>155</v>
      </c>
      <c r="B1615" s="158" t="s">
        <v>3167</v>
      </c>
      <c r="C1615" s="35" t="s">
        <v>3168</v>
      </c>
      <c r="D1615" s="169"/>
      <c r="E1615" s="160" t="s">
        <v>2765</v>
      </c>
    </row>
    <row r="1616" spans="1:5" x14ac:dyDescent="0.25">
      <c r="A1616" s="156"/>
      <c r="B1616" s="158"/>
      <c r="C1616" s="35" t="s">
        <v>2860</v>
      </c>
      <c r="D1616" s="169"/>
      <c r="E1616" s="160"/>
    </row>
    <row r="1617" spans="1:5" x14ac:dyDescent="0.25">
      <c r="A1617" s="156"/>
      <c r="B1617" s="158"/>
      <c r="C1617" s="35" t="s">
        <v>2767</v>
      </c>
      <c r="D1617" s="169"/>
      <c r="E1617" s="160"/>
    </row>
    <row r="1618" spans="1:5" x14ac:dyDescent="0.25">
      <c r="A1618" s="156"/>
      <c r="B1618" s="158"/>
      <c r="C1618" s="35" t="s">
        <v>1413</v>
      </c>
      <c r="D1618" s="169"/>
      <c r="E1618" s="160"/>
    </row>
    <row r="1619" spans="1:5" x14ac:dyDescent="0.25">
      <c r="A1619" s="156"/>
      <c r="B1619" s="158"/>
      <c r="C1619" s="35" t="s">
        <v>2992</v>
      </c>
      <c r="D1619" s="169"/>
      <c r="E1619" s="160"/>
    </row>
    <row r="1620" spans="1:5" x14ac:dyDescent="0.25">
      <c r="A1620" s="156"/>
      <c r="B1620" s="158"/>
      <c r="C1620" s="35" t="s">
        <v>2993</v>
      </c>
      <c r="D1620" s="169"/>
      <c r="E1620" s="160"/>
    </row>
    <row r="1621" spans="1:5" x14ac:dyDescent="0.25">
      <c r="A1621" s="156"/>
      <c r="B1621" s="158"/>
      <c r="C1621" s="35" t="s">
        <v>1414</v>
      </c>
      <c r="D1621" s="169"/>
      <c r="E1621" s="160"/>
    </row>
    <row r="1622" spans="1:5" x14ac:dyDescent="0.25">
      <c r="A1622" s="156"/>
      <c r="B1622" s="158"/>
      <c r="C1622" s="35" t="s">
        <v>3169</v>
      </c>
      <c r="D1622" s="169"/>
      <c r="E1622" s="160"/>
    </row>
    <row r="1623" spans="1:5" x14ac:dyDescent="0.25">
      <c r="A1623" s="156"/>
      <c r="B1623" s="158"/>
      <c r="C1623" s="35" t="s">
        <v>3170</v>
      </c>
      <c r="D1623" s="169"/>
      <c r="E1623" s="160"/>
    </row>
    <row r="1624" spans="1:5" x14ac:dyDescent="0.25">
      <c r="A1624" s="156"/>
      <c r="B1624" s="158"/>
      <c r="C1624" s="35" t="s">
        <v>909</v>
      </c>
      <c r="D1624" s="169"/>
      <c r="E1624" s="160"/>
    </row>
    <row r="1625" spans="1:5" x14ac:dyDescent="0.25">
      <c r="A1625" s="156"/>
      <c r="B1625" s="158"/>
      <c r="C1625" s="35" t="s">
        <v>3171</v>
      </c>
      <c r="D1625" s="169"/>
      <c r="E1625" s="160"/>
    </row>
    <row r="1626" spans="1:5" x14ac:dyDescent="0.25">
      <c r="A1626" s="156"/>
      <c r="B1626" s="158"/>
      <c r="C1626" s="35" t="s">
        <v>3032</v>
      </c>
      <c r="D1626" s="169"/>
      <c r="E1626" s="160"/>
    </row>
    <row r="1627" spans="1:5" x14ac:dyDescent="0.25">
      <c r="A1627" s="156">
        <v>156</v>
      </c>
      <c r="B1627" s="158" t="s">
        <v>3172</v>
      </c>
      <c r="C1627" s="35" t="s">
        <v>3168</v>
      </c>
      <c r="D1627" s="169"/>
      <c r="E1627" s="160" t="s">
        <v>2765</v>
      </c>
    </row>
    <row r="1628" spans="1:5" x14ac:dyDescent="0.25">
      <c r="A1628" s="156"/>
      <c r="B1628" s="158"/>
      <c r="C1628" s="35" t="s">
        <v>2860</v>
      </c>
      <c r="D1628" s="169"/>
      <c r="E1628" s="160"/>
    </row>
    <row r="1629" spans="1:5" x14ac:dyDescent="0.25">
      <c r="A1629" s="156"/>
      <c r="B1629" s="158"/>
      <c r="C1629" s="35" t="s">
        <v>2767</v>
      </c>
      <c r="D1629" s="169"/>
      <c r="E1629" s="160"/>
    </row>
    <row r="1630" spans="1:5" x14ac:dyDescent="0.25">
      <c r="A1630" s="156"/>
      <c r="B1630" s="158"/>
      <c r="C1630" s="35" t="s">
        <v>1413</v>
      </c>
      <c r="D1630" s="169"/>
      <c r="E1630" s="160"/>
    </row>
    <row r="1631" spans="1:5" x14ac:dyDescent="0.25">
      <c r="A1631" s="156"/>
      <c r="B1631" s="158"/>
      <c r="C1631" s="35" t="s">
        <v>2992</v>
      </c>
      <c r="D1631" s="169"/>
      <c r="E1631" s="160"/>
    </row>
    <row r="1632" spans="1:5" x14ac:dyDescent="0.25">
      <c r="A1632" s="156"/>
      <c r="B1632" s="158"/>
      <c r="C1632" s="35" t="s">
        <v>2993</v>
      </c>
      <c r="D1632" s="169"/>
      <c r="E1632" s="160"/>
    </row>
    <row r="1633" spans="1:5" x14ac:dyDescent="0.25">
      <c r="A1633" s="156"/>
      <c r="B1633" s="158"/>
      <c r="C1633" s="35" t="s">
        <v>1414</v>
      </c>
      <c r="D1633" s="169"/>
      <c r="E1633" s="160"/>
    </row>
    <row r="1634" spans="1:5" x14ac:dyDescent="0.25">
      <c r="A1634" s="156"/>
      <c r="B1634" s="158"/>
      <c r="C1634" s="35" t="s">
        <v>3169</v>
      </c>
      <c r="D1634" s="169"/>
      <c r="E1634" s="160"/>
    </row>
    <row r="1635" spans="1:5" x14ac:dyDescent="0.25">
      <c r="A1635" s="156"/>
      <c r="B1635" s="158"/>
      <c r="C1635" s="35" t="s">
        <v>3170</v>
      </c>
      <c r="D1635" s="169"/>
      <c r="E1635" s="160"/>
    </row>
    <row r="1636" spans="1:5" x14ac:dyDescent="0.25">
      <c r="A1636" s="156"/>
      <c r="B1636" s="158"/>
      <c r="C1636" s="35" t="s">
        <v>909</v>
      </c>
      <c r="D1636" s="169"/>
      <c r="E1636" s="160"/>
    </row>
    <row r="1637" spans="1:5" x14ac:dyDescent="0.25">
      <c r="A1637" s="156"/>
      <c r="B1637" s="158"/>
      <c r="C1637" s="35" t="s">
        <v>3171</v>
      </c>
      <c r="D1637" s="169"/>
      <c r="E1637" s="160"/>
    </row>
    <row r="1638" spans="1:5" x14ac:dyDescent="0.25">
      <c r="A1638" s="156"/>
      <c r="B1638" s="158"/>
      <c r="C1638" s="35" t="s">
        <v>3032</v>
      </c>
      <c r="D1638" s="169"/>
      <c r="E1638" s="160"/>
    </row>
    <row r="1639" spans="1:5" x14ac:dyDescent="0.25">
      <c r="A1639" s="156">
        <v>157</v>
      </c>
      <c r="B1639" s="158" t="s">
        <v>3173</v>
      </c>
      <c r="C1639" s="35" t="s">
        <v>3168</v>
      </c>
      <c r="D1639" s="169"/>
      <c r="E1639" s="160" t="s">
        <v>2765</v>
      </c>
    </row>
    <row r="1640" spans="1:5" x14ac:dyDescent="0.25">
      <c r="A1640" s="156"/>
      <c r="B1640" s="158"/>
      <c r="C1640" s="35" t="s">
        <v>2860</v>
      </c>
      <c r="D1640" s="169"/>
      <c r="E1640" s="160"/>
    </row>
    <row r="1641" spans="1:5" x14ac:dyDescent="0.25">
      <c r="A1641" s="156"/>
      <c r="B1641" s="158"/>
      <c r="C1641" s="35" t="s">
        <v>2767</v>
      </c>
      <c r="D1641" s="169"/>
      <c r="E1641" s="160"/>
    </row>
    <row r="1642" spans="1:5" x14ac:dyDescent="0.25">
      <c r="A1642" s="156"/>
      <c r="B1642" s="158"/>
      <c r="C1642" s="35" t="s">
        <v>1413</v>
      </c>
      <c r="D1642" s="169"/>
      <c r="E1642" s="160"/>
    </row>
    <row r="1643" spans="1:5" x14ac:dyDescent="0.25">
      <c r="A1643" s="156"/>
      <c r="B1643" s="158"/>
      <c r="C1643" s="35" t="s">
        <v>2992</v>
      </c>
      <c r="D1643" s="169"/>
      <c r="E1643" s="160"/>
    </row>
    <row r="1644" spans="1:5" x14ac:dyDescent="0.25">
      <c r="A1644" s="156"/>
      <c r="B1644" s="158"/>
      <c r="C1644" s="35" t="s">
        <v>2993</v>
      </c>
      <c r="D1644" s="169"/>
      <c r="E1644" s="160"/>
    </row>
    <row r="1645" spans="1:5" x14ac:dyDescent="0.25">
      <c r="A1645" s="156"/>
      <c r="B1645" s="158"/>
      <c r="C1645" s="35" t="s">
        <v>1414</v>
      </c>
      <c r="D1645" s="169"/>
      <c r="E1645" s="160"/>
    </row>
    <row r="1646" spans="1:5" x14ac:dyDescent="0.25">
      <c r="A1646" s="156"/>
      <c r="B1646" s="158"/>
      <c r="C1646" s="35" t="s">
        <v>3169</v>
      </c>
      <c r="D1646" s="169"/>
      <c r="E1646" s="160"/>
    </row>
    <row r="1647" spans="1:5" x14ac:dyDescent="0.25">
      <c r="A1647" s="156"/>
      <c r="B1647" s="158"/>
      <c r="C1647" s="35" t="s">
        <v>3170</v>
      </c>
      <c r="D1647" s="169"/>
      <c r="E1647" s="160"/>
    </row>
    <row r="1648" spans="1:5" x14ac:dyDescent="0.25">
      <c r="A1648" s="156"/>
      <c r="B1648" s="158"/>
      <c r="C1648" s="35" t="s">
        <v>909</v>
      </c>
      <c r="D1648" s="169"/>
      <c r="E1648" s="160"/>
    </row>
    <row r="1649" spans="1:5" x14ac:dyDescent="0.25">
      <c r="A1649" s="156"/>
      <c r="B1649" s="158"/>
      <c r="C1649" s="35" t="s">
        <v>3171</v>
      </c>
      <c r="D1649" s="169"/>
      <c r="E1649" s="160"/>
    </row>
    <row r="1650" spans="1:5" x14ac:dyDescent="0.25">
      <c r="A1650" s="156"/>
      <c r="B1650" s="158"/>
      <c r="C1650" s="35" t="s">
        <v>3032</v>
      </c>
      <c r="D1650" s="169"/>
      <c r="E1650" s="160"/>
    </row>
    <row r="1651" spans="1:5" x14ac:dyDescent="0.25">
      <c r="A1651" s="156">
        <v>158</v>
      </c>
      <c r="B1651" s="158" t="s">
        <v>3174</v>
      </c>
      <c r="C1651" s="35" t="s">
        <v>3168</v>
      </c>
      <c r="D1651" s="169"/>
      <c r="E1651" s="160" t="s">
        <v>2765</v>
      </c>
    </row>
    <row r="1652" spans="1:5" x14ac:dyDescent="0.25">
      <c r="A1652" s="156"/>
      <c r="B1652" s="158"/>
      <c r="C1652" s="35" t="s">
        <v>2860</v>
      </c>
      <c r="D1652" s="169"/>
      <c r="E1652" s="160"/>
    </row>
    <row r="1653" spans="1:5" x14ac:dyDescent="0.25">
      <c r="A1653" s="156"/>
      <c r="B1653" s="158"/>
      <c r="C1653" s="35" t="s">
        <v>2767</v>
      </c>
      <c r="D1653" s="169"/>
      <c r="E1653" s="160"/>
    </row>
    <row r="1654" spans="1:5" x14ac:dyDescent="0.25">
      <c r="A1654" s="156"/>
      <c r="B1654" s="158"/>
      <c r="C1654" s="35" t="s">
        <v>1413</v>
      </c>
      <c r="D1654" s="169"/>
      <c r="E1654" s="160"/>
    </row>
    <row r="1655" spans="1:5" x14ac:dyDescent="0.25">
      <c r="A1655" s="156"/>
      <c r="B1655" s="158"/>
      <c r="C1655" s="35" t="s">
        <v>2992</v>
      </c>
      <c r="D1655" s="169"/>
      <c r="E1655" s="160"/>
    </row>
    <row r="1656" spans="1:5" x14ac:dyDescent="0.25">
      <c r="A1656" s="156"/>
      <c r="B1656" s="158"/>
      <c r="C1656" s="35" t="s">
        <v>2993</v>
      </c>
      <c r="D1656" s="169"/>
      <c r="E1656" s="160"/>
    </row>
    <row r="1657" spans="1:5" x14ac:dyDescent="0.25">
      <c r="A1657" s="156"/>
      <c r="B1657" s="158"/>
      <c r="C1657" s="35" t="s">
        <v>1414</v>
      </c>
      <c r="D1657" s="169"/>
      <c r="E1657" s="160"/>
    </row>
    <row r="1658" spans="1:5" x14ac:dyDescent="0.25">
      <c r="A1658" s="156"/>
      <c r="B1658" s="158"/>
      <c r="C1658" s="35" t="s">
        <v>3169</v>
      </c>
      <c r="D1658" s="169"/>
      <c r="E1658" s="160"/>
    </row>
    <row r="1659" spans="1:5" x14ac:dyDescent="0.25">
      <c r="A1659" s="156"/>
      <c r="B1659" s="158"/>
      <c r="C1659" s="35" t="s">
        <v>3170</v>
      </c>
      <c r="D1659" s="169"/>
      <c r="E1659" s="160"/>
    </row>
    <row r="1660" spans="1:5" x14ac:dyDescent="0.25">
      <c r="A1660" s="156"/>
      <c r="B1660" s="158"/>
      <c r="C1660" s="35" t="s">
        <v>909</v>
      </c>
      <c r="D1660" s="169"/>
      <c r="E1660" s="160"/>
    </row>
    <row r="1661" spans="1:5" x14ac:dyDescent="0.25">
      <c r="A1661" s="156"/>
      <c r="B1661" s="158"/>
      <c r="C1661" s="35" t="s">
        <v>3171</v>
      </c>
      <c r="D1661" s="169"/>
      <c r="E1661" s="160"/>
    </row>
    <row r="1662" spans="1:5" x14ac:dyDescent="0.25">
      <c r="A1662" s="156"/>
      <c r="B1662" s="158"/>
      <c r="C1662" s="35" t="s">
        <v>3032</v>
      </c>
      <c r="D1662" s="169"/>
      <c r="E1662" s="160"/>
    </row>
    <row r="1663" spans="1:5" x14ac:dyDescent="0.25">
      <c r="A1663" s="156">
        <v>159</v>
      </c>
      <c r="B1663" s="158" t="s">
        <v>3175</v>
      </c>
      <c r="C1663" s="35" t="s">
        <v>3168</v>
      </c>
      <c r="D1663" s="169"/>
      <c r="E1663" s="160" t="s">
        <v>2765</v>
      </c>
    </row>
    <row r="1664" spans="1:5" x14ac:dyDescent="0.25">
      <c r="A1664" s="156"/>
      <c r="B1664" s="158"/>
      <c r="C1664" s="35" t="s">
        <v>2860</v>
      </c>
      <c r="D1664" s="169"/>
      <c r="E1664" s="160"/>
    </row>
    <row r="1665" spans="1:5" x14ac:dyDescent="0.25">
      <c r="A1665" s="156"/>
      <c r="B1665" s="158"/>
      <c r="C1665" s="35" t="s">
        <v>2767</v>
      </c>
      <c r="D1665" s="169"/>
      <c r="E1665" s="160"/>
    </row>
    <row r="1666" spans="1:5" x14ac:dyDescent="0.25">
      <c r="A1666" s="156"/>
      <c r="B1666" s="158"/>
      <c r="C1666" s="35" t="s">
        <v>1413</v>
      </c>
      <c r="D1666" s="169"/>
      <c r="E1666" s="160"/>
    </row>
    <row r="1667" spans="1:5" x14ac:dyDescent="0.25">
      <c r="A1667" s="156"/>
      <c r="B1667" s="158"/>
      <c r="C1667" s="35" t="s">
        <v>2992</v>
      </c>
      <c r="D1667" s="169"/>
      <c r="E1667" s="160"/>
    </row>
    <row r="1668" spans="1:5" x14ac:dyDescent="0.25">
      <c r="A1668" s="156"/>
      <c r="B1668" s="158"/>
      <c r="C1668" s="35" t="s">
        <v>2993</v>
      </c>
      <c r="D1668" s="169"/>
      <c r="E1668" s="160"/>
    </row>
    <row r="1669" spans="1:5" x14ac:dyDescent="0.25">
      <c r="A1669" s="156"/>
      <c r="B1669" s="158"/>
      <c r="C1669" s="35" t="s">
        <v>1414</v>
      </c>
      <c r="D1669" s="169"/>
      <c r="E1669" s="160"/>
    </row>
    <row r="1670" spans="1:5" x14ac:dyDescent="0.25">
      <c r="A1670" s="156"/>
      <c r="B1670" s="158"/>
      <c r="C1670" s="35" t="s">
        <v>3169</v>
      </c>
      <c r="D1670" s="169"/>
      <c r="E1670" s="160"/>
    </row>
    <row r="1671" spans="1:5" x14ac:dyDescent="0.25">
      <c r="A1671" s="156"/>
      <c r="B1671" s="158"/>
      <c r="C1671" s="35" t="s">
        <v>3170</v>
      </c>
      <c r="D1671" s="169"/>
      <c r="E1671" s="160"/>
    </row>
    <row r="1672" spans="1:5" x14ac:dyDescent="0.25">
      <c r="A1672" s="156"/>
      <c r="B1672" s="158"/>
      <c r="C1672" s="35" t="s">
        <v>909</v>
      </c>
      <c r="D1672" s="169"/>
      <c r="E1672" s="160"/>
    </row>
    <row r="1673" spans="1:5" x14ac:dyDescent="0.25">
      <c r="A1673" s="156"/>
      <c r="B1673" s="158"/>
      <c r="C1673" s="35" t="s">
        <v>3171</v>
      </c>
      <c r="D1673" s="169"/>
      <c r="E1673" s="160"/>
    </row>
    <row r="1674" spans="1:5" x14ac:dyDescent="0.25">
      <c r="A1674" s="156"/>
      <c r="B1674" s="158"/>
      <c r="C1674" s="35" t="s">
        <v>3032</v>
      </c>
      <c r="D1674" s="169"/>
      <c r="E1674" s="160"/>
    </row>
    <row r="1675" spans="1:5" x14ac:dyDescent="0.25">
      <c r="A1675" s="156">
        <v>160</v>
      </c>
      <c r="B1675" s="158" t="s">
        <v>3176</v>
      </c>
      <c r="C1675" s="35" t="s">
        <v>2767</v>
      </c>
      <c r="D1675" s="169"/>
      <c r="E1675" s="160" t="s">
        <v>2765</v>
      </c>
    </row>
    <row r="1676" spans="1:5" x14ac:dyDescent="0.25">
      <c r="A1676" s="156"/>
      <c r="B1676" s="158"/>
      <c r="C1676" s="35" t="s">
        <v>3168</v>
      </c>
      <c r="D1676" s="169"/>
      <c r="E1676" s="160"/>
    </row>
    <row r="1677" spans="1:5" x14ac:dyDescent="0.25">
      <c r="A1677" s="156"/>
      <c r="B1677" s="158"/>
      <c r="C1677" s="35" t="s">
        <v>2897</v>
      </c>
      <c r="D1677" s="169"/>
      <c r="E1677" s="160"/>
    </row>
    <row r="1678" spans="1:5" x14ac:dyDescent="0.25">
      <c r="A1678" s="156"/>
      <c r="B1678" s="158"/>
      <c r="C1678" s="35" t="s">
        <v>3177</v>
      </c>
      <c r="D1678" s="169"/>
      <c r="E1678" s="160"/>
    </row>
    <row r="1679" spans="1:5" x14ac:dyDescent="0.25">
      <c r="A1679" s="156"/>
      <c r="B1679" s="158"/>
      <c r="C1679" s="35" t="s">
        <v>2808</v>
      </c>
      <c r="D1679" s="169"/>
      <c r="E1679" s="160"/>
    </row>
    <row r="1680" spans="1:5" x14ac:dyDescent="0.25">
      <c r="A1680" s="156"/>
      <c r="B1680" s="158"/>
      <c r="C1680" s="35" t="s">
        <v>3178</v>
      </c>
      <c r="D1680" s="169"/>
      <c r="E1680" s="160"/>
    </row>
    <row r="1681" spans="1:5" x14ac:dyDescent="0.25">
      <c r="A1681" s="156"/>
      <c r="B1681" s="158"/>
      <c r="C1681" s="35" t="s">
        <v>3098</v>
      </c>
      <c r="D1681" s="169"/>
      <c r="E1681" s="160"/>
    </row>
    <row r="1682" spans="1:5" x14ac:dyDescent="0.25">
      <c r="A1682" s="156"/>
      <c r="B1682" s="158"/>
      <c r="C1682" s="35" t="s">
        <v>3179</v>
      </c>
      <c r="D1682" s="169"/>
      <c r="E1682" s="160"/>
    </row>
    <row r="1683" spans="1:5" x14ac:dyDescent="0.25">
      <c r="A1683" s="156"/>
      <c r="B1683" s="158"/>
      <c r="C1683" s="35" t="s">
        <v>3180</v>
      </c>
      <c r="D1683" s="169"/>
      <c r="E1683" s="160"/>
    </row>
    <row r="1684" spans="1:5" x14ac:dyDescent="0.25">
      <c r="A1684" s="156"/>
      <c r="B1684" s="158"/>
      <c r="C1684" s="35" t="s">
        <v>3181</v>
      </c>
      <c r="D1684" s="169"/>
      <c r="E1684" s="160"/>
    </row>
    <row r="1685" spans="1:5" x14ac:dyDescent="0.25">
      <c r="A1685" s="156"/>
      <c r="B1685" s="158"/>
      <c r="C1685" s="35" t="s">
        <v>3182</v>
      </c>
      <c r="D1685" s="169"/>
      <c r="E1685" s="160"/>
    </row>
    <row r="1686" spans="1:5" x14ac:dyDescent="0.25">
      <c r="A1686" s="156">
        <v>161</v>
      </c>
      <c r="B1686" s="158" t="s">
        <v>3183</v>
      </c>
      <c r="C1686" s="35" t="s">
        <v>1434</v>
      </c>
      <c r="D1686" s="169"/>
      <c r="E1686" s="160" t="s">
        <v>2765</v>
      </c>
    </row>
    <row r="1687" spans="1:5" x14ac:dyDescent="0.25">
      <c r="A1687" s="156"/>
      <c r="B1687" s="158"/>
      <c r="C1687" s="35" t="s">
        <v>3025</v>
      </c>
      <c r="D1687" s="169"/>
      <c r="E1687" s="160"/>
    </row>
    <row r="1688" spans="1:5" x14ac:dyDescent="0.25">
      <c r="A1688" s="156"/>
      <c r="B1688" s="158"/>
      <c r="C1688" s="35" t="s">
        <v>1435</v>
      </c>
      <c r="D1688" s="169"/>
      <c r="E1688" s="160"/>
    </row>
    <row r="1689" spans="1:5" x14ac:dyDescent="0.25">
      <c r="A1689" s="156"/>
      <c r="B1689" s="158"/>
      <c r="C1689" s="35" t="s">
        <v>3184</v>
      </c>
      <c r="D1689" s="169"/>
      <c r="E1689" s="160"/>
    </row>
    <row r="1690" spans="1:5" x14ac:dyDescent="0.25">
      <c r="A1690" s="156"/>
      <c r="B1690" s="158"/>
      <c r="C1690" s="35" t="s">
        <v>1437</v>
      </c>
      <c r="D1690" s="169"/>
      <c r="E1690" s="160"/>
    </row>
    <row r="1691" spans="1:5" x14ac:dyDescent="0.25">
      <c r="A1691" s="156"/>
      <c r="B1691" s="158"/>
      <c r="C1691" s="35" t="s">
        <v>1438</v>
      </c>
      <c r="D1691" s="169"/>
      <c r="E1691" s="160"/>
    </row>
    <row r="1692" spans="1:5" x14ac:dyDescent="0.25">
      <c r="A1692" s="156"/>
      <c r="B1692" s="158"/>
      <c r="C1692" s="35" t="s">
        <v>1392</v>
      </c>
      <c r="D1692" s="169"/>
      <c r="E1692" s="160"/>
    </row>
    <row r="1693" spans="1:5" x14ac:dyDescent="0.25">
      <c r="A1693" s="156"/>
      <c r="B1693" s="158"/>
      <c r="C1693" s="35" t="s">
        <v>3032</v>
      </c>
      <c r="D1693" s="169"/>
      <c r="E1693" s="160"/>
    </row>
    <row r="1694" spans="1:5" x14ac:dyDescent="0.25">
      <c r="A1694" s="156">
        <v>162</v>
      </c>
      <c r="B1694" s="158" t="s">
        <v>3185</v>
      </c>
      <c r="C1694" s="35" t="s">
        <v>1434</v>
      </c>
      <c r="D1694" s="169"/>
      <c r="E1694" s="160" t="s">
        <v>2765</v>
      </c>
    </row>
    <row r="1695" spans="1:5" x14ac:dyDescent="0.25">
      <c r="A1695" s="156"/>
      <c r="B1695" s="158"/>
      <c r="C1695" s="35" t="s">
        <v>3025</v>
      </c>
      <c r="D1695" s="169"/>
      <c r="E1695" s="160"/>
    </row>
    <row r="1696" spans="1:5" x14ac:dyDescent="0.25">
      <c r="A1696" s="156"/>
      <c r="B1696" s="158"/>
      <c r="C1696" s="35" t="s">
        <v>1454</v>
      </c>
      <c r="D1696" s="169"/>
      <c r="E1696" s="160"/>
    </row>
    <row r="1697" spans="1:5" x14ac:dyDescent="0.25">
      <c r="A1697" s="156"/>
      <c r="B1697" s="158"/>
      <c r="C1697" s="35" t="s">
        <v>1438</v>
      </c>
      <c r="D1697" s="169"/>
      <c r="E1697" s="160"/>
    </row>
    <row r="1698" spans="1:5" x14ac:dyDescent="0.25">
      <c r="A1698" s="156"/>
      <c r="B1698" s="158"/>
      <c r="C1698" s="35" t="s">
        <v>2897</v>
      </c>
      <c r="D1698" s="169"/>
      <c r="E1698" s="160"/>
    </row>
    <row r="1699" spans="1:5" x14ac:dyDescent="0.25">
      <c r="A1699" s="156"/>
      <c r="B1699" s="158"/>
      <c r="C1699" s="35" t="s">
        <v>1455</v>
      </c>
      <c r="D1699" s="169"/>
      <c r="E1699" s="160"/>
    </row>
    <row r="1700" spans="1:5" x14ac:dyDescent="0.25">
      <c r="A1700" s="156"/>
      <c r="B1700" s="158"/>
      <c r="C1700" s="35" t="s">
        <v>1456</v>
      </c>
      <c r="D1700" s="169"/>
      <c r="E1700" s="160"/>
    </row>
    <row r="1701" spans="1:5" x14ac:dyDescent="0.25">
      <c r="A1701" s="156"/>
      <c r="B1701" s="158"/>
      <c r="C1701" s="35" t="s">
        <v>3186</v>
      </c>
      <c r="D1701" s="169"/>
      <c r="E1701" s="160"/>
    </row>
    <row r="1702" spans="1:5" x14ac:dyDescent="0.25">
      <c r="A1702" s="156"/>
      <c r="B1702" s="158"/>
      <c r="C1702" s="35" t="s">
        <v>1458</v>
      </c>
      <c r="D1702" s="169"/>
      <c r="E1702" s="160"/>
    </row>
    <row r="1703" spans="1:5" x14ac:dyDescent="0.25">
      <c r="A1703" s="156">
        <v>163</v>
      </c>
      <c r="B1703" s="158" t="s">
        <v>3187</v>
      </c>
      <c r="C1703" s="35" t="s">
        <v>2859</v>
      </c>
      <c r="D1703" s="169"/>
      <c r="E1703" s="160" t="s">
        <v>2765</v>
      </c>
    </row>
    <row r="1704" spans="1:5" x14ac:dyDescent="0.25">
      <c r="A1704" s="156"/>
      <c r="B1704" s="158"/>
      <c r="C1704" s="35" t="s">
        <v>3188</v>
      </c>
      <c r="D1704" s="169"/>
      <c r="E1704" s="160"/>
    </row>
    <row r="1705" spans="1:5" x14ac:dyDescent="0.25">
      <c r="A1705" s="156"/>
      <c r="B1705" s="158"/>
      <c r="C1705" s="35" t="s">
        <v>1504</v>
      </c>
      <c r="D1705" s="169"/>
      <c r="E1705" s="160"/>
    </row>
    <row r="1706" spans="1:5" x14ac:dyDescent="0.25">
      <c r="A1706" s="156"/>
      <c r="B1706" s="158"/>
      <c r="C1706" s="35" t="s">
        <v>3189</v>
      </c>
      <c r="D1706" s="169"/>
      <c r="E1706" s="160"/>
    </row>
    <row r="1707" spans="1:5" x14ac:dyDescent="0.25">
      <c r="A1707" s="156"/>
      <c r="B1707" s="158"/>
      <c r="C1707" s="35" t="s">
        <v>3190</v>
      </c>
      <c r="D1707" s="169"/>
      <c r="E1707" s="160"/>
    </row>
    <row r="1708" spans="1:5" x14ac:dyDescent="0.25">
      <c r="A1708" s="156"/>
      <c r="B1708" s="158"/>
      <c r="C1708" s="35" t="s">
        <v>2992</v>
      </c>
      <c r="D1708" s="169"/>
      <c r="E1708" s="160"/>
    </row>
    <row r="1709" spans="1:5" x14ac:dyDescent="0.25">
      <c r="A1709" s="156"/>
      <c r="B1709" s="158"/>
      <c r="C1709" s="35" t="s">
        <v>2993</v>
      </c>
      <c r="D1709" s="169"/>
      <c r="E1709" s="160"/>
    </row>
    <row r="1710" spans="1:5" x14ac:dyDescent="0.25">
      <c r="A1710" s="156"/>
      <c r="B1710" s="158"/>
      <c r="C1710" s="35" t="s">
        <v>1506</v>
      </c>
      <c r="D1710" s="169"/>
      <c r="E1710" s="160"/>
    </row>
    <row r="1711" spans="1:5" x14ac:dyDescent="0.25">
      <c r="A1711" s="156"/>
      <c r="B1711" s="158"/>
      <c r="C1711" s="35" t="s">
        <v>3191</v>
      </c>
      <c r="D1711" s="169"/>
      <c r="E1711" s="160"/>
    </row>
    <row r="1712" spans="1:5" x14ac:dyDescent="0.25">
      <c r="A1712" s="156"/>
      <c r="B1712" s="158"/>
      <c r="C1712" s="35" t="s">
        <v>3192</v>
      </c>
      <c r="D1712" s="169"/>
      <c r="E1712" s="160"/>
    </row>
    <row r="1713" spans="1:5" x14ac:dyDescent="0.25">
      <c r="A1713" s="156"/>
      <c r="B1713" s="158"/>
      <c r="C1713" s="35" t="s">
        <v>3193</v>
      </c>
      <c r="D1713" s="169"/>
      <c r="E1713" s="160"/>
    </row>
    <row r="1714" spans="1:5" x14ac:dyDescent="0.25">
      <c r="A1714" s="156"/>
      <c r="B1714" s="158"/>
      <c r="C1714" s="35" t="s">
        <v>1510</v>
      </c>
      <c r="D1714" s="169"/>
      <c r="E1714" s="160"/>
    </row>
    <row r="1715" spans="1:5" x14ac:dyDescent="0.25">
      <c r="A1715" s="156"/>
      <c r="B1715" s="158"/>
      <c r="C1715" s="35" t="s">
        <v>3032</v>
      </c>
      <c r="D1715" s="169"/>
      <c r="E1715" s="160"/>
    </row>
    <row r="1716" spans="1:5" x14ac:dyDescent="0.25">
      <c r="A1716" s="156"/>
      <c r="B1716" s="158"/>
      <c r="C1716" s="35" t="s">
        <v>3194</v>
      </c>
      <c r="D1716" s="169"/>
      <c r="E1716" s="160"/>
    </row>
    <row r="1717" spans="1:5" x14ac:dyDescent="0.25">
      <c r="A1717" s="156">
        <v>164</v>
      </c>
      <c r="B1717" s="158" t="s">
        <v>3195</v>
      </c>
      <c r="C1717" s="35" t="s">
        <v>3196</v>
      </c>
      <c r="D1717" s="169"/>
      <c r="E1717" s="160" t="s">
        <v>2765</v>
      </c>
    </row>
    <row r="1718" spans="1:5" x14ac:dyDescent="0.25">
      <c r="A1718" s="156"/>
      <c r="B1718" s="158"/>
      <c r="C1718" s="35" t="s">
        <v>382</v>
      </c>
      <c r="D1718" s="169"/>
      <c r="E1718" s="160"/>
    </row>
    <row r="1719" spans="1:5" x14ac:dyDescent="0.25">
      <c r="A1719" s="156"/>
      <c r="B1719" s="158"/>
      <c r="C1719" s="35" t="s">
        <v>3197</v>
      </c>
      <c r="D1719" s="169"/>
      <c r="E1719" s="160"/>
    </row>
    <row r="1720" spans="1:5" x14ac:dyDescent="0.25">
      <c r="A1720" s="156"/>
      <c r="B1720" s="158"/>
      <c r="C1720" s="35" t="s">
        <v>3198</v>
      </c>
      <c r="D1720" s="169"/>
      <c r="E1720" s="160"/>
    </row>
    <row r="1721" spans="1:5" x14ac:dyDescent="0.25">
      <c r="A1721" s="156"/>
      <c r="B1721" s="158"/>
      <c r="C1721" s="35" t="s">
        <v>3199</v>
      </c>
      <c r="D1721" s="169"/>
      <c r="E1721" s="160"/>
    </row>
    <row r="1722" spans="1:5" x14ac:dyDescent="0.25">
      <c r="A1722" s="156"/>
      <c r="B1722" s="158"/>
      <c r="C1722" s="35" t="s">
        <v>1019</v>
      </c>
      <c r="D1722" s="169"/>
      <c r="E1722" s="160"/>
    </row>
    <row r="1723" spans="1:5" x14ac:dyDescent="0.25">
      <c r="A1723" s="156"/>
      <c r="B1723" s="158"/>
      <c r="C1723" s="35" t="s">
        <v>3200</v>
      </c>
      <c r="D1723" s="169"/>
      <c r="E1723" s="160"/>
    </row>
    <row r="1724" spans="1:5" x14ac:dyDescent="0.25">
      <c r="A1724" s="156"/>
      <c r="B1724" s="158"/>
      <c r="C1724" s="35" t="s">
        <v>3201</v>
      </c>
      <c r="D1724" s="169"/>
      <c r="E1724" s="160"/>
    </row>
    <row r="1725" spans="1:5" x14ac:dyDescent="0.25">
      <c r="A1725" s="156"/>
      <c r="B1725" s="158"/>
      <c r="C1725" s="35" t="s">
        <v>3202</v>
      </c>
      <c r="D1725" s="169"/>
      <c r="E1725" s="160"/>
    </row>
    <row r="1726" spans="1:5" x14ac:dyDescent="0.25">
      <c r="A1726" s="156"/>
      <c r="B1726" s="158"/>
      <c r="C1726" s="35" t="s">
        <v>3203</v>
      </c>
      <c r="D1726" s="169"/>
      <c r="E1726" s="160"/>
    </row>
    <row r="1727" spans="1:5" x14ac:dyDescent="0.25">
      <c r="A1727" s="156">
        <v>165</v>
      </c>
      <c r="B1727" s="158" t="s">
        <v>3204</v>
      </c>
      <c r="C1727" s="35" t="s">
        <v>3196</v>
      </c>
      <c r="D1727" s="169"/>
      <c r="E1727" s="160" t="s">
        <v>2765</v>
      </c>
    </row>
    <row r="1728" spans="1:5" x14ac:dyDescent="0.25">
      <c r="A1728" s="156"/>
      <c r="B1728" s="158"/>
      <c r="C1728" s="35" t="s">
        <v>382</v>
      </c>
      <c r="D1728" s="169"/>
      <c r="E1728" s="160"/>
    </row>
    <row r="1729" spans="1:5" x14ac:dyDescent="0.25">
      <c r="A1729" s="156"/>
      <c r="B1729" s="158"/>
      <c r="C1729" s="35" t="s">
        <v>3197</v>
      </c>
      <c r="D1729" s="169"/>
      <c r="E1729" s="160"/>
    </row>
    <row r="1730" spans="1:5" x14ac:dyDescent="0.25">
      <c r="A1730" s="156"/>
      <c r="B1730" s="158"/>
      <c r="C1730" s="35" t="s">
        <v>3198</v>
      </c>
      <c r="D1730" s="169"/>
      <c r="E1730" s="160"/>
    </row>
    <row r="1731" spans="1:5" x14ac:dyDescent="0.25">
      <c r="A1731" s="156"/>
      <c r="B1731" s="158"/>
      <c r="C1731" s="35" t="s">
        <v>3199</v>
      </c>
      <c r="D1731" s="169"/>
      <c r="E1731" s="160"/>
    </row>
    <row r="1732" spans="1:5" x14ac:dyDescent="0.25">
      <c r="A1732" s="156"/>
      <c r="B1732" s="158"/>
      <c r="C1732" s="35" t="s">
        <v>1019</v>
      </c>
      <c r="D1732" s="169"/>
      <c r="E1732" s="160"/>
    </row>
    <row r="1733" spans="1:5" x14ac:dyDescent="0.25">
      <c r="A1733" s="156"/>
      <c r="B1733" s="158"/>
      <c r="C1733" s="35" t="s">
        <v>3200</v>
      </c>
      <c r="D1733" s="169"/>
      <c r="E1733" s="160"/>
    </row>
    <row r="1734" spans="1:5" x14ac:dyDescent="0.25">
      <c r="A1734" s="156"/>
      <c r="B1734" s="158"/>
      <c r="C1734" s="35" t="s">
        <v>3201</v>
      </c>
      <c r="D1734" s="169"/>
      <c r="E1734" s="160"/>
    </row>
    <row r="1735" spans="1:5" x14ac:dyDescent="0.25">
      <c r="A1735" s="156"/>
      <c r="B1735" s="158"/>
      <c r="C1735" s="35" t="s">
        <v>3202</v>
      </c>
      <c r="D1735" s="169"/>
      <c r="E1735" s="160"/>
    </row>
    <row r="1736" spans="1:5" x14ac:dyDescent="0.25">
      <c r="A1736" s="156"/>
      <c r="B1736" s="158"/>
      <c r="C1736" s="35" t="s">
        <v>3203</v>
      </c>
      <c r="D1736" s="169"/>
      <c r="E1736" s="160"/>
    </row>
    <row r="1737" spans="1:5" x14ac:dyDescent="0.25">
      <c r="A1737" s="156">
        <v>166</v>
      </c>
      <c r="B1737" s="158" t="s">
        <v>3205</v>
      </c>
      <c r="C1737" s="35" t="s">
        <v>2968</v>
      </c>
      <c r="D1737" s="169"/>
      <c r="E1737" s="160" t="s">
        <v>2765</v>
      </c>
    </row>
    <row r="1738" spans="1:5" x14ac:dyDescent="0.25">
      <c r="A1738" s="156"/>
      <c r="B1738" s="158"/>
      <c r="C1738" s="35" t="s">
        <v>1820</v>
      </c>
      <c r="D1738" s="169"/>
      <c r="E1738" s="160"/>
    </row>
    <row r="1739" spans="1:5" x14ac:dyDescent="0.25">
      <c r="A1739" s="156"/>
      <c r="B1739" s="158"/>
      <c r="C1739" s="35" t="s">
        <v>1821</v>
      </c>
      <c r="D1739" s="169"/>
      <c r="E1739" s="160"/>
    </row>
    <row r="1740" spans="1:5" x14ac:dyDescent="0.25">
      <c r="A1740" s="156"/>
      <c r="B1740" s="158"/>
      <c r="C1740" s="35" t="s">
        <v>1822</v>
      </c>
      <c r="D1740" s="169"/>
      <c r="E1740" s="160"/>
    </row>
    <row r="1741" spans="1:5" x14ac:dyDescent="0.25">
      <c r="A1741" s="156"/>
      <c r="B1741" s="158"/>
      <c r="C1741" s="35" t="s">
        <v>3206</v>
      </c>
      <c r="D1741" s="169"/>
      <c r="E1741" s="160"/>
    </row>
    <row r="1742" spans="1:5" x14ac:dyDescent="0.25">
      <c r="A1742" s="156"/>
      <c r="B1742" s="158"/>
      <c r="C1742" s="35" t="s">
        <v>119</v>
      </c>
      <c r="D1742" s="169"/>
      <c r="E1742" s="160"/>
    </row>
    <row r="1743" spans="1:5" x14ac:dyDescent="0.25">
      <c r="A1743" s="156">
        <v>167</v>
      </c>
      <c r="B1743" s="158" t="s">
        <v>3207</v>
      </c>
      <c r="C1743" s="35" t="s">
        <v>3208</v>
      </c>
      <c r="D1743" s="169"/>
      <c r="E1743" s="160" t="s">
        <v>2765</v>
      </c>
    </row>
    <row r="1744" spans="1:5" x14ac:dyDescent="0.25">
      <c r="A1744" s="156"/>
      <c r="B1744" s="158"/>
      <c r="C1744" s="35" t="s">
        <v>2860</v>
      </c>
      <c r="D1744" s="169"/>
      <c r="E1744" s="160"/>
    </row>
    <row r="1745" spans="1:5" x14ac:dyDescent="0.25">
      <c r="A1745" s="156"/>
      <c r="B1745" s="158"/>
      <c r="C1745" s="35" t="s">
        <v>3209</v>
      </c>
      <c r="D1745" s="169"/>
      <c r="E1745" s="160"/>
    </row>
    <row r="1746" spans="1:5" x14ac:dyDescent="0.25">
      <c r="A1746" s="156"/>
      <c r="B1746" s="158"/>
      <c r="C1746" s="35" t="s">
        <v>1524</v>
      </c>
      <c r="D1746" s="169"/>
      <c r="E1746" s="160"/>
    </row>
    <row r="1747" spans="1:5" x14ac:dyDescent="0.25">
      <c r="A1747" s="156"/>
      <c r="B1747" s="158"/>
      <c r="C1747" s="35" t="s">
        <v>2992</v>
      </c>
      <c r="D1747" s="169"/>
      <c r="E1747" s="160"/>
    </row>
    <row r="1748" spans="1:5" x14ac:dyDescent="0.25">
      <c r="A1748" s="156"/>
      <c r="B1748" s="158"/>
      <c r="C1748" s="35" t="s">
        <v>2993</v>
      </c>
      <c r="D1748" s="169"/>
      <c r="E1748" s="160"/>
    </row>
    <row r="1749" spans="1:5" x14ac:dyDescent="0.25">
      <c r="A1749" s="156"/>
      <c r="B1749" s="158"/>
      <c r="C1749" s="35" t="s">
        <v>3210</v>
      </c>
      <c r="D1749" s="169"/>
      <c r="E1749" s="160"/>
    </row>
    <row r="1750" spans="1:5" x14ac:dyDescent="0.25">
      <c r="A1750" s="156"/>
      <c r="B1750" s="158"/>
      <c r="C1750" s="35" t="s">
        <v>1526</v>
      </c>
      <c r="D1750" s="169"/>
      <c r="E1750" s="160"/>
    </row>
    <row r="1751" spans="1:5" x14ac:dyDescent="0.25">
      <c r="A1751" s="156"/>
      <c r="B1751" s="158"/>
      <c r="C1751" s="35" t="s">
        <v>3211</v>
      </c>
      <c r="D1751" s="169"/>
      <c r="E1751" s="160"/>
    </row>
    <row r="1752" spans="1:5" x14ac:dyDescent="0.25">
      <c r="A1752" s="156"/>
      <c r="B1752" s="158"/>
      <c r="C1752" s="35" t="s">
        <v>1528</v>
      </c>
      <c r="D1752" s="169"/>
      <c r="E1752" s="160"/>
    </row>
    <row r="1753" spans="1:5" x14ac:dyDescent="0.25">
      <c r="A1753" s="156"/>
      <c r="B1753" s="158"/>
      <c r="C1753" s="35" t="s">
        <v>1529</v>
      </c>
      <c r="D1753" s="169"/>
      <c r="E1753" s="160"/>
    </row>
    <row r="1754" spans="1:5" x14ac:dyDescent="0.25">
      <c r="A1754" s="156">
        <v>168</v>
      </c>
      <c r="B1754" s="158" t="s">
        <v>3212</v>
      </c>
      <c r="C1754" s="35" t="s">
        <v>3213</v>
      </c>
      <c r="D1754" s="169"/>
      <c r="E1754" s="160" t="s">
        <v>2765</v>
      </c>
    </row>
    <row r="1755" spans="1:5" x14ac:dyDescent="0.25">
      <c r="A1755" s="156"/>
      <c r="B1755" s="158"/>
      <c r="C1755" s="35" t="s">
        <v>3214</v>
      </c>
      <c r="D1755" s="169"/>
      <c r="E1755" s="160"/>
    </row>
    <row r="1756" spans="1:5" x14ac:dyDescent="0.25">
      <c r="A1756" s="156"/>
      <c r="B1756" s="158"/>
      <c r="C1756" s="35" t="s">
        <v>3215</v>
      </c>
      <c r="D1756" s="169"/>
      <c r="E1756" s="160"/>
    </row>
    <row r="1757" spans="1:5" x14ac:dyDescent="0.25">
      <c r="A1757" s="156"/>
      <c r="B1757" s="158"/>
      <c r="C1757" s="35" t="s">
        <v>3216</v>
      </c>
      <c r="D1757" s="169"/>
      <c r="E1757" s="160"/>
    </row>
    <row r="1758" spans="1:5" x14ac:dyDescent="0.25">
      <c r="A1758" s="156"/>
      <c r="B1758" s="158"/>
      <c r="C1758" s="35" t="s">
        <v>2860</v>
      </c>
      <c r="D1758" s="169"/>
      <c r="E1758" s="160"/>
    </row>
    <row r="1759" spans="1:5" x14ac:dyDescent="0.25">
      <c r="A1759" s="156"/>
      <c r="B1759" s="158"/>
      <c r="C1759" s="35" t="s">
        <v>2861</v>
      </c>
      <c r="D1759" s="169"/>
      <c r="E1759" s="160"/>
    </row>
    <row r="1760" spans="1:5" x14ac:dyDescent="0.25">
      <c r="A1760" s="156"/>
      <c r="B1760" s="158"/>
      <c r="C1760" s="35" t="s">
        <v>3217</v>
      </c>
      <c r="D1760" s="169"/>
      <c r="E1760" s="160"/>
    </row>
    <row r="1761" spans="1:5" x14ac:dyDescent="0.25">
      <c r="A1761" s="156"/>
      <c r="B1761" s="158"/>
      <c r="C1761" s="35" t="s">
        <v>2992</v>
      </c>
      <c r="D1761" s="169"/>
      <c r="E1761" s="160"/>
    </row>
    <row r="1762" spans="1:5" x14ac:dyDescent="0.25">
      <c r="A1762" s="156"/>
      <c r="B1762" s="158"/>
      <c r="C1762" s="35" t="s">
        <v>2993</v>
      </c>
      <c r="D1762" s="169"/>
      <c r="E1762" s="160"/>
    </row>
    <row r="1763" spans="1:5" x14ac:dyDescent="0.25">
      <c r="A1763" s="156"/>
      <c r="B1763" s="158"/>
      <c r="C1763" s="35" t="s">
        <v>1545</v>
      </c>
      <c r="D1763" s="169"/>
      <c r="E1763" s="160"/>
    </row>
    <row r="1764" spans="1:5" x14ac:dyDescent="0.25">
      <c r="A1764" s="156"/>
      <c r="B1764" s="158"/>
      <c r="C1764" s="35" t="s">
        <v>1546</v>
      </c>
      <c r="D1764" s="169"/>
      <c r="E1764" s="160"/>
    </row>
    <row r="1765" spans="1:5" x14ac:dyDescent="0.25">
      <c r="A1765" s="156"/>
      <c r="B1765" s="158"/>
      <c r="C1765" s="35" t="s">
        <v>1547</v>
      </c>
      <c r="D1765" s="169"/>
      <c r="E1765" s="160"/>
    </row>
    <row r="1766" spans="1:5" x14ac:dyDescent="0.25">
      <c r="A1766" s="156"/>
      <c r="B1766" s="158"/>
      <c r="C1766" s="35" t="s">
        <v>1548</v>
      </c>
      <c r="D1766" s="169"/>
      <c r="E1766" s="160"/>
    </row>
    <row r="1767" spans="1:5" x14ac:dyDescent="0.25">
      <c r="A1767" s="156">
        <v>169</v>
      </c>
      <c r="B1767" s="158" t="s">
        <v>3218</v>
      </c>
      <c r="C1767" s="35" t="s">
        <v>3219</v>
      </c>
      <c r="D1767" s="169"/>
      <c r="E1767" s="160" t="s">
        <v>2765</v>
      </c>
    </row>
    <row r="1768" spans="1:5" x14ac:dyDescent="0.25">
      <c r="A1768" s="156"/>
      <c r="B1768" s="158"/>
      <c r="C1768" s="35" t="s">
        <v>3220</v>
      </c>
      <c r="D1768" s="169"/>
      <c r="E1768" s="160"/>
    </row>
    <row r="1769" spans="1:5" x14ac:dyDescent="0.25">
      <c r="A1769" s="156"/>
      <c r="B1769" s="158"/>
      <c r="C1769" s="35" t="s">
        <v>3221</v>
      </c>
      <c r="D1769" s="169"/>
      <c r="E1769" s="160"/>
    </row>
    <row r="1770" spans="1:5" x14ac:dyDescent="0.25">
      <c r="A1770" s="156"/>
      <c r="B1770" s="158"/>
      <c r="C1770" s="35" t="s">
        <v>3188</v>
      </c>
      <c r="D1770" s="169"/>
      <c r="E1770" s="160"/>
    </row>
    <row r="1771" spans="1:5" x14ac:dyDescent="0.25">
      <c r="A1771" s="156"/>
      <c r="B1771" s="158"/>
      <c r="C1771" s="35" t="s">
        <v>3222</v>
      </c>
      <c r="D1771" s="169"/>
      <c r="E1771" s="160"/>
    </row>
    <row r="1772" spans="1:5" x14ac:dyDescent="0.25">
      <c r="A1772" s="156"/>
      <c r="B1772" s="158"/>
      <c r="C1772" s="35" t="s">
        <v>3223</v>
      </c>
      <c r="D1772" s="169"/>
      <c r="E1772" s="160"/>
    </row>
    <row r="1773" spans="1:5" x14ac:dyDescent="0.25">
      <c r="A1773" s="156"/>
      <c r="B1773" s="158"/>
      <c r="C1773" s="35" t="s">
        <v>1586</v>
      </c>
      <c r="D1773" s="169"/>
      <c r="E1773" s="160"/>
    </row>
    <row r="1774" spans="1:5" x14ac:dyDescent="0.25">
      <c r="A1774" s="156"/>
      <c r="B1774" s="158"/>
      <c r="C1774" s="35" t="s">
        <v>1587</v>
      </c>
      <c r="D1774" s="169"/>
      <c r="E1774" s="160"/>
    </row>
    <row r="1775" spans="1:5" x14ac:dyDescent="0.25">
      <c r="A1775" s="156"/>
      <c r="B1775" s="158"/>
      <c r="C1775" s="35" t="s">
        <v>1588</v>
      </c>
      <c r="D1775" s="169"/>
      <c r="E1775" s="160"/>
    </row>
    <row r="1776" spans="1:5" x14ac:dyDescent="0.25">
      <c r="A1776" s="156"/>
      <c r="B1776" s="158"/>
      <c r="C1776" s="35" t="s">
        <v>1589</v>
      </c>
      <c r="D1776" s="169"/>
      <c r="E1776" s="160"/>
    </row>
    <row r="1777" spans="1:5" x14ac:dyDescent="0.25">
      <c r="A1777" s="156"/>
      <c r="B1777" s="158"/>
      <c r="C1777" s="35" t="s">
        <v>3224</v>
      </c>
      <c r="D1777" s="169"/>
      <c r="E1777" s="160"/>
    </row>
    <row r="1778" spans="1:5" x14ac:dyDescent="0.25">
      <c r="A1778" s="156"/>
      <c r="B1778" s="158"/>
      <c r="C1778" s="35" t="s">
        <v>3225</v>
      </c>
      <c r="D1778" s="169"/>
      <c r="E1778" s="160"/>
    </row>
    <row r="1779" spans="1:5" x14ac:dyDescent="0.25">
      <c r="A1779" s="156"/>
      <c r="B1779" s="158"/>
      <c r="C1779" s="35" t="s">
        <v>2992</v>
      </c>
      <c r="D1779" s="169"/>
      <c r="E1779" s="160"/>
    </row>
    <row r="1780" spans="1:5" x14ac:dyDescent="0.25">
      <c r="A1780" s="156"/>
      <c r="B1780" s="158"/>
      <c r="C1780" s="35" t="s">
        <v>3226</v>
      </c>
      <c r="D1780" s="169"/>
      <c r="E1780" s="160"/>
    </row>
    <row r="1781" spans="1:5" x14ac:dyDescent="0.25">
      <c r="A1781" s="156"/>
      <c r="B1781" s="158"/>
      <c r="C1781" s="35" t="s">
        <v>1593</v>
      </c>
      <c r="D1781" s="169"/>
      <c r="E1781" s="160"/>
    </row>
    <row r="1782" spans="1:5" x14ac:dyDescent="0.25">
      <c r="A1782" s="156"/>
      <c r="B1782" s="158"/>
      <c r="C1782" s="35" t="s">
        <v>3227</v>
      </c>
      <c r="D1782" s="169"/>
      <c r="E1782" s="160"/>
    </row>
    <row r="1783" spans="1:5" x14ac:dyDescent="0.25">
      <c r="A1783" s="156"/>
      <c r="B1783" s="158"/>
      <c r="C1783" s="35" t="s">
        <v>1546</v>
      </c>
      <c r="D1783" s="169"/>
      <c r="E1783" s="160"/>
    </row>
    <row r="1784" spans="1:5" x14ac:dyDescent="0.25">
      <c r="A1784" s="156"/>
      <c r="B1784" s="158"/>
      <c r="C1784" s="35" t="s">
        <v>3228</v>
      </c>
      <c r="D1784" s="169"/>
      <c r="E1784" s="160"/>
    </row>
    <row r="1785" spans="1:5" x14ac:dyDescent="0.25">
      <c r="A1785" s="156"/>
      <c r="B1785" s="158"/>
      <c r="C1785" s="35" t="s">
        <v>3229</v>
      </c>
      <c r="D1785" s="169"/>
      <c r="E1785" s="160"/>
    </row>
    <row r="1786" spans="1:5" x14ac:dyDescent="0.25">
      <c r="A1786" s="156"/>
      <c r="B1786" s="158"/>
      <c r="C1786" s="35" t="s">
        <v>3230</v>
      </c>
      <c r="D1786" s="169"/>
      <c r="E1786" s="160"/>
    </row>
    <row r="1787" spans="1:5" x14ac:dyDescent="0.25">
      <c r="A1787" s="156"/>
      <c r="B1787" s="158"/>
      <c r="C1787" s="35" t="s">
        <v>3193</v>
      </c>
      <c r="D1787" s="169"/>
      <c r="E1787" s="160"/>
    </row>
    <row r="1788" spans="1:5" x14ac:dyDescent="0.25">
      <c r="A1788" s="156"/>
      <c r="B1788" s="158"/>
      <c r="C1788" s="35" t="s">
        <v>3231</v>
      </c>
      <c r="D1788" s="169"/>
      <c r="E1788" s="160"/>
    </row>
    <row r="1789" spans="1:5" x14ac:dyDescent="0.25">
      <c r="A1789" s="156"/>
      <c r="B1789" s="158"/>
      <c r="C1789" s="35" t="s">
        <v>1599</v>
      </c>
      <c r="D1789" s="169"/>
      <c r="E1789" s="160"/>
    </row>
    <row r="1790" spans="1:5" x14ac:dyDescent="0.25">
      <c r="A1790" s="156"/>
      <c r="B1790" s="158"/>
      <c r="C1790" s="35" t="s">
        <v>3232</v>
      </c>
      <c r="D1790" s="169"/>
      <c r="E1790" s="160"/>
    </row>
    <row r="1791" spans="1:5" x14ac:dyDescent="0.25">
      <c r="A1791" s="156"/>
      <c r="B1791" s="158"/>
      <c r="C1791" s="35" t="s">
        <v>3233</v>
      </c>
      <c r="D1791" s="169"/>
      <c r="E1791" s="160"/>
    </row>
    <row r="1792" spans="1:5" x14ac:dyDescent="0.25">
      <c r="A1792" s="156"/>
      <c r="B1792" s="158"/>
      <c r="C1792" s="35" t="s">
        <v>1602</v>
      </c>
      <c r="D1792" s="169"/>
      <c r="E1792" s="160"/>
    </row>
    <row r="1793" spans="1:5" x14ac:dyDescent="0.25">
      <c r="A1793" s="156">
        <v>170</v>
      </c>
      <c r="B1793" s="158" t="s">
        <v>3234</v>
      </c>
      <c r="C1793" s="35" t="s">
        <v>3219</v>
      </c>
      <c r="D1793" s="169"/>
      <c r="E1793" s="160" t="s">
        <v>2765</v>
      </c>
    </row>
    <row r="1794" spans="1:5" x14ac:dyDescent="0.25">
      <c r="A1794" s="156"/>
      <c r="B1794" s="158"/>
      <c r="C1794" s="35" t="s">
        <v>3220</v>
      </c>
      <c r="D1794" s="169"/>
      <c r="E1794" s="160"/>
    </row>
    <row r="1795" spans="1:5" x14ac:dyDescent="0.25">
      <c r="A1795" s="156"/>
      <c r="B1795" s="158"/>
      <c r="C1795" s="35" t="s">
        <v>3221</v>
      </c>
      <c r="D1795" s="169"/>
      <c r="E1795" s="160"/>
    </row>
    <row r="1796" spans="1:5" x14ac:dyDescent="0.25">
      <c r="A1796" s="156"/>
      <c r="B1796" s="158"/>
      <c r="C1796" s="35" t="s">
        <v>3188</v>
      </c>
      <c r="D1796" s="169"/>
      <c r="E1796" s="160"/>
    </row>
    <row r="1797" spans="1:5" x14ac:dyDescent="0.25">
      <c r="A1797" s="156"/>
      <c r="B1797" s="158"/>
      <c r="C1797" s="35" t="s">
        <v>3222</v>
      </c>
      <c r="D1797" s="169"/>
      <c r="E1797" s="160"/>
    </row>
    <row r="1798" spans="1:5" x14ac:dyDescent="0.25">
      <c r="A1798" s="156"/>
      <c r="B1798" s="158"/>
      <c r="C1798" s="35" t="s">
        <v>3223</v>
      </c>
      <c r="D1798" s="169"/>
      <c r="E1798" s="160"/>
    </row>
    <row r="1799" spans="1:5" x14ac:dyDescent="0.25">
      <c r="A1799" s="156"/>
      <c r="B1799" s="158"/>
      <c r="C1799" s="35" t="s">
        <v>1586</v>
      </c>
      <c r="D1799" s="169"/>
      <c r="E1799" s="160"/>
    </row>
    <row r="1800" spans="1:5" x14ac:dyDescent="0.25">
      <c r="A1800" s="156"/>
      <c r="B1800" s="158"/>
      <c r="C1800" s="35" t="s">
        <v>1587</v>
      </c>
      <c r="D1800" s="169"/>
      <c r="E1800" s="160"/>
    </row>
    <row r="1801" spans="1:5" x14ac:dyDescent="0.25">
      <c r="A1801" s="156"/>
      <c r="B1801" s="158"/>
      <c r="C1801" s="35" t="s">
        <v>1588</v>
      </c>
      <c r="D1801" s="169"/>
      <c r="E1801" s="160"/>
    </row>
    <row r="1802" spans="1:5" x14ac:dyDescent="0.25">
      <c r="A1802" s="156"/>
      <c r="B1802" s="158"/>
      <c r="C1802" s="35" t="s">
        <v>1589</v>
      </c>
      <c r="D1802" s="169"/>
      <c r="E1802" s="160"/>
    </row>
    <row r="1803" spans="1:5" x14ac:dyDescent="0.25">
      <c r="A1803" s="156"/>
      <c r="B1803" s="158"/>
      <c r="C1803" s="35" t="s">
        <v>3224</v>
      </c>
      <c r="D1803" s="169"/>
      <c r="E1803" s="160"/>
    </row>
    <row r="1804" spans="1:5" x14ac:dyDescent="0.25">
      <c r="A1804" s="156"/>
      <c r="B1804" s="158"/>
      <c r="C1804" s="35" t="s">
        <v>3225</v>
      </c>
      <c r="D1804" s="169"/>
      <c r="E1804" s="160"/>
    </row>
    <row r="1805" spans="1:5" x14ac:dyDescent="0.25">
      <c r="A1805" s="156"/>
      <c r="B1805" s="158"/>
      <c r="C1805" s="35" t="s">
        <v>2992</v>
      </c>
      <c r="D1805" s="169"/>
      <c r="E1805" s="160"/>
    </row>
    <row r="1806" spans="1:5" x14ac:dyDescent="0.25">
      <c r="A1806" s="156"/>
      <c r="B1806" s="158"/>
      <c r="C1806" s="35" t="s">
        <v>3226</v>
      </c>
      <c r="D1806" s="169"/>
      <c r="E1806" s="160"/>
    </row>
    <row r="1807" spans="1:5" x14ac:dyDescent="0.25">
      <c r="A1807" s="156"/>
      <c r="B1807" s="158"/>
      <c r="C1807" s="35" t="s">
        <v>1593</v>
      </c>
      <c r="D1807" s="169"/>
      <c r="E1807" s="160"/>
    </row>
    <row r="1808" spans="1:5" x14ac:dyDescent="0.25">
      <c r="A1808" s="156"/>
      <c r="B1808" s="158"/>
      <c r="C1808" s="35" t="s">
        <v>3227</v>
      </c>
      <c r="D1808" s="169"/>
      <c r="E1808" s="160"/>
    </row>
    <row r="1809" spans="1:5" x14ac:dyDescent="0.25">
      <c r="A1809" s="156"/>
      <c r="B1809" s="158"/>
      <c r="C1809" s="35" t="s">
        <v>1546</v>
      </c>
      <c r="D1809" s="169"/>
      <c r="E1809" s="160"/>
    </row>
    <row r="1810" spans="1:5" x14ac:dyDescent="0.25">
      <c r="A1810" s="156"/>
      <c r="B1810" s="158"/>
      <c r="C1810" s="35" t="s">
        <v>3228</v>
      </c>
      <c r="D1810" s="169"/>
      <c r="E1810" s="160"/>
    </row>
    <row r="1811" spans="1:5" x14ac:dyDescent="0.25">
      <c r="A1811" s="156"/>
      <c r="B1811" s="158"/>
      <c r="C1811" s="35" t="s">
        <v>3229</v>
      </c>
      <c r="D1811" s="169"/>
      <c r="E1811" s="160"/>
    </row>
    <row r="1812" spans="1:5" x14ac:dyDescent="0.25">
      <c r="A1812" s="156"/>
      <c r="B1812" s="158"/>
      <c r="C1812" s="35" t="s">
        <v>3230</v>
      </c>
      <c r="D1812" s="169"/>
      <c r="E1812" s="160"/>
    </row>
    <row r="1813" spans="1:5" x14ac:dyDescent="0.25">
      <c r="A1813" s="156"/>
      <c r="B1813" s="158"/>
      <c r="C1813" s="35" t="s">
        <v>3193</v>
      </c>
      <c r="D1813" s="169"/>
      <c r="E1813" s="160"/>
    </row>
    <row r="1814" spans="1:5" x14ac:dyDescent="0.25">
      <c r="A1814" s="156"/>
      <c r="B1814" s="158"/>
      <c r="C1814" s="35" t="s">
        <v>3231</v>
      </c>
      <c r="D1814" s="169"/>
      <c r="E1814" s="160"/>
    </row>
    <row r="1815" spans="1:5" x14ac:dyDescent="0.25">
      <c r="A1815" s="156"/>
      <c r="B1815" s="158"/>
      <c r="C1815" s="35" t="s">
        <v>1599</v>
      </c>
      <c r="D1815" s="169"/>
      <c r="E1815" s="160"/>
    </row>
    <row r="1816" spans="1:5" x14ac:dyDescent="0.25">
      <c r="A1816" s="156"/>
      <c r="B1816" s="158"/>
      <c r="C1816" s="35" t="s">
        <v>3232</v>
      </c>
      <c r="D1816" s="169"/>
      <c r="E1816" s="160"/>
    </row>
    <row r="1817" spans="1:5" x14ac:dyDescent="0.25">
      <c r="A1817" s="156"/>
      <c r="B1817" s="158"/>
      <c r="C1817" s="35" t="s">
        <v>3233</v>
      </c>
      <c r="D1817" s="169"/>
      <c r="E1817" s="160"/>
    </row>
    <row r="1818" spans="1:5" x14ac:dyDescent="0.25">
      <c r="A1818" s="156"/>
      <c r="B1818" s="158"/>
      <c r="C1818" s="35" t="s">
        <v>3235</v>
      </c>
      <c r="D1818" s="169"/>
      <c r="E1818" s="160"/>
    </row>
    <row r="1819" spans="1:5" x14ac:dyDescent="0.25">
      <c r="A1819" s="156">
        <v>171</v>
      </c>
      <c r="B1819" s="158" t="s">
        <v>3236</v>
      </c>
      <c r="C1819" s="35" t="s">
        <v>3219</v>
      </c>
      <c r="D1819" s="169"/>
      <c r="E1819" s="160" t="s">
        <v>2765</v>
      </c>
    </row>
    <row r="1820" spans="1:5" x14ac:dyDescent="0.25">
      <c r="A1820" s="156"/>
      <c r="B1820" s="158"/>
      <c r="C1820" s="35" t="s">
        <v>3220</v>
      </c>
      <c r="D1820" s="169"/>
      <c r="E1820" s="160"/>
    </row>
    <row r="1821" spans="1:5" x14ac:dyDescent="0.25">
      <c r="A1821" s="156"/>
      <c r="B1821" s="158"/>
      <c r="C1821" s="35" t="s">
        <v>3221</v>
      </c>
      <c r="D1821" s="169"/>
      <c r="E1821" s="160"/>
    </row>
    <row r="1822" spans="1:5" x14ac:dyDescent="0.25">
      <c r="A1822" s="156"/>
      <c r="B1822" s="158"/>
      <c r="C1822" s="35" t="s">
        <v>3188</v>
      </c>
      <c r="D1822" s="169"/>
      <c r="E1822" s="160"/>
    </row>
    <row r="1823" spans="1:5" x14ac:dyDescent="0.25">
      <c r="A1823" s="156"/>
      <c r="B1823" s="158"/>
      <c r="C1823" s="35" t="s">
        <v>3222</v>
      </c>
      <c r="D1823" s="169"/>
      <c r="E1823" s="160"/>
    </row>
    <row r="1824" spans="1:5" x14ac:dyDescent="0.25">
      <c r="A1824" s="156"/>
      <c r="B1824" s="158"/>
      <c r="C1824" s="35" t="s">
        <v>3223</v>
      </c>
      <c r="D1824" s="169"/>
      <c r="E1824" s="160"/>
    </row>
    <row r="1825" spans="1:5" x14ac:dyDescent="0.25">
      <c r="A1825" s="156"/>
      <c r="B1825" s="158"/>
      <c r="C1825" s="35" t="s">
        <v>1586</v>
      </c>
      <c r="D1825" s="169"/>
      <c r="E1825" s="160"/>
    </row>
    <row r="1826" spans="1:5" x14ac:dyDescent="0.25">
      <c r="A1826" s="156"/>
      <c r="B1826" s="158"/>
      <c r="C1826" s="35" t="s">
        <v>1587</v>
      </c>
      <c r="D1826" s="169"/>
      <c r="E1826" s="160"/>
    </row>
    <row r="1827" spans="1:5" x14ac:dyDescent="0.25">
      <c r="A1827" s="156"/>
      <c r="B1827" s="158"/>
      <c r="C1827" s="35" t="s">
        <v>1588</v>
      </c>
      <c r="D1827" s="169"/>
      <c r="E1827" s="160"/>
    </row>
    <row r="1828" spans="1:5" x14ac:dyDescent="0.25">
      <c r="A1828" s="156"/>
      <c r="B1828" s="158"/>
      <c r="C1828" s="35" t="s">
        <v>1589</v>
      </c>
      <c r="D1828" s="169"/>
      <c r="E1828" s="160"/>
    </row>
    <row r="1829" spans="1:5" x14ac:dyDescent="0.25">
      <c r="A1829" s="156"/>
      <c r="B1829" s="158"/>
      <c r="C1829" s="35" t="s">
        <v>3224</v>
      </c>
      <c r="D1829" s="169"/>
      <c r="E1829" s="160"/>
    </row>
    <row r="1830" spans="1:5" x14ac:dyDescent="0.25">
      <c r="A1830" s="156"/>
      <c r="B1830" s="158"/>
      <c r="C1830" s="35" t="s">
        <v>3225</v>
      </c>
      <c r="D1830" s="169"/>
      <c r="E1830" s="160"/>
    </row>
    <row r="1831" spans="1:5" x14ac:dyDescent="0.25">
      <c r="A1831" s="156"/>
      <c r="B1831" s="158"/>
      <c r="C1831" s="35" t="s">
        <v>2992</v>
      </c>
      <c r="D1831" s="169"/>
      <c r="E1831" s="160"/>
    </row>
    <row r="1832" spans="1:5" x14ac:dyDescent="0.25">
      <c r="A1832" s="156"/>
      <c r="B1832" s="158"/>
      <c r="C1832" s="35" t="s">
        <v>3226</v>
      </c>
      <c r="D1832" s="169"/>
      <c r="E1832" s="160"/>
    </row>
    <row r="1833" spans="1:5" x14ac:dyDescent="0.25">
      <c r="A1833" s="156"/>
      <c r="B1833" s="158"/>
      <c r="C1833" s="35" t="s">
        <v>1593</v>
      </c>
      <c r="D1833" s="169"/>
      <c r="E1833" s="160"/>
    </row>
    <row r="1834" spans="1:5" x14ac:dyDescent="0.25">
      <c r="A1834" s="156"/>
      <c r="B1834" s="158"/>
      <c r="C1834" s="35" t="s">
        <v>3227</v>
      </c>
      <c r="D1834" s="169"/>
      <c r="E1834" s="160"/>
    </row>
    <row r="1835" spans="1:5" x14ac:dyDescent="0.25">
      <c r="A1835" s="156"/>
      <c r="B1835" s="158"/>
      <c r="C1835" s="35" t="s">
        <v>1546</v>
      </c>
      <c r="D1835" s="169"/>
      <c r="E1835" s="160"/>
    </row>
    <row r="1836" spans="1:5" x14ac:dyDescent="0.25">
      <c r="A1836" s="156"/>
      <c r="B1836" s="158"/>
      <c r="C1836" s="35" t="s">
        <v>3228</v>
      </c>
      <c r="D1836" s="169"/>
      <c r="E1836" s="160"/>
    </row>
    <row r="1837" spans="1:5" x14ac:dyDescent="0.25">
      <c r="A1837" s="156"/>
      <c r="B1837" s="158"/>
      <c r="C1837" s="35" t="s">
        <v>3229</v>
      </c>
      <c r="D1837" s="169"/>
      <c r="E1837" s="160"/>
    </row>
    <row r="1838" spans="1:5" x14ac:dyDescent="0.25">
      <c r="A1838" s="156"/>
      <c r="B1838" s="158"/>
      <c r="C1838" s="35" t="s">
        <v>3230</v>
      </c>
      <c r="D1838" s="169"/>
      <c r="E1838" s="160"/>
    </row>
    <row r="1839" spans="1:5" x14ac:dyDescent="0.25">
      <c r="A1839" s="156"/>
      <c r="B1839" s="158"/>
      <c r="C1839" s="35" t="s">
        <v>3193</v>
      </c>
      <c r="D1839" s="169"/>
      <c r="E1839" s="160"/>
    </row>
    <row r="1840" spans="1:5" x14ac:dyDescent="0.25">
      <c r="A1840" s="156"/>
      <c r="B1840" s="158"/>
      <c r="C1840" s="35" t="s">
        <v>3231</v>
      </c>
      <c r="D1840" s="169"/>
      <c r="E1840" s="160"/>
    </row>
    <row r="1841" spans="1:5" x14ac:dyDescent="0.25">
      <c r="A1841" s="156"/>
      <c r="B1841" s="158"/>
      <c r="C1841" s="35" t="s">
        <v>1599</v>
      </c>
      <c r="D1841" s="169"/>
      <c r="E1841" s="160"/>
    </row>
    <row r="1842" spans="1:5" x14ac:dyDescent="0.25">
      <c r="A1842" s="156"/>
      <c r="B1842" s="158"/>
      <c r="C1842" s="35" t="s">
        <v>3232</v>
      </c>
      <c r="D1842" s="169"/>
      <c r="E1842" s="160"/>
    </row>
    <row r="1843" spans="1:5" x14ac:dyDescent="0.25">
      <c r="A1843" s="156"/>
      <c r="B1843" s="158"/>
      <c r="C1843" s="35" t="s">
        <v>3233</v>
      </c>
      <c r="D1843" s="169"/>
      <c r="E1843" s="160"/>
    </row>
    <row r="1844" spans="1:5" x14ac:dyDescent="0.25">
      <c r="A1844" s="156"/>
      <c r="B1844" s="158"/>
      <c r="C1844" s="35" t="s">
        <v>3235</v>
      </c>
      <c r="D1844" s="169"/>
      <c r="E1844" s="160"/>
    </row>
    <row r="1845" spans="1:5" x14ac:dyDescent="0.25">
      <c r="A1845" s="156">
        <v>172</v>
      </c>
      <c r="B1845" s="158" t="s">
        <v>3237</v>
      </c>
      <c r="C1845" s="35" t="s">
        <v>3219</v>
      </c>
      <c r="D1845" s="169"/>
      <c r="E1845" s="160" t="s">
        <v>2765</v>
      </c>
    </row>
    <row r="1846" spans="1:5" x14ac:dyDescent="0.25">
      <c r="A1846" s="156"/>
      <c r="B1846" s="158"/>
      <c r="C1846" s="35" t="s">
        <v>3220</v>
      </c>
      <c r="D1846" s="169"/>
      <c r="E1846" s="160"/>
    </row>
    <row r="1847" spans="1:5" x14ac:dyDescent="0.25">
      <c r="A1847" s="156"/>
      <c r="B1847" s="158"/>
      <c r="C1847" s="35" t="s">
        <v>3221</v>
      </c>
      <c r="D1847" s="169"/>
      <c r="E1847" s="160"/>
    </row>
    <row r="1848" spans="1:5" x14ac:dyDescent="0.25">
      <c r="A1848" s="156"/>
      <c r="B1848" s="158"/>
      <c r="C1848" s="35" t="s">
        <v>3188</v>
      </c>
      <c r="D1848" s="169"/>
      <c r="E1848" s="160"/>
    </row>
    <row r="1849" spans="1:5" x14ac:dyDescent="0.25">
      <c r="A1849" s="156"/>
      <c r="B1849" s="158"/>
      <c r="C1849" s="35" t="s">
        <v>3222</v>
      </c>
      <c r="D1849" s="169"/>
      <c r="E1849" s="160"/>
    </row>
    <row r="1850" spans="1:5" x14ac:dyDescent="0.25">
      <c r="A1850" s="156"/>
      <c r="B1850" s="158"/>
      <c r="C1850" s="35" t="s">
        <v>3223</v>
      </c>
      <c r="D1850" s="169"/>
      <c r="E1850" s="160"/>
    </row>
    <row r="1851" spans="1:5" x14ac:dyDescent="0.25">
      <c r="A1851" s="156"/>
      <c r="B1851" s="158"/>
      <c r="C1851" s="35" t="s">
        <v>1586</v>
      </c>
      <c r="D1851" s="169"/>
      <c r="E1851" s="160"/>
    </row>
    <row r="1852" spans="1:5" x14ac:dyDescent="0.25">
      <c r="A1852" s="156"/>
      <c r="B1852" s="158"/>
      <c r="C1852" s="35" t="s">
        <v>1587</v>
      </c>
      <c r="D1852" s="169"/>
      <c r="E1852" s="160"/>
    </row>
    <row r="1853" spans="1:5" x14ac:dyDescent="0.25">
      <c r="A1853" s="156"/>
      <c r="B1853" s="158"/>
      <c r="C1853" s="35" t="s">
        <v>1588</v>
      </c>
      <c r="D1853" s="169"/>
      <c r="E1853" s="160"/>
    </row>
    <row r="1854" spans="1:5" x14ac:dyDescent="0.25">
      <c r="A1854" s="156"/>
      <c r="B1854" s="158"/>
      <c r="C1854" s="35" t="s">
        <v>1589</v>
      </c>
      <c r="D1854" s="169"/>
      <c r="E1854" s="160"/>
    </row>
    <row r="1855" spans="1:5" x14ac:dyDescent="0.25">
      <c r="A1855" s="156"/>
      <c r="B1855" s="158"/>
      <c r="C1855" s="35" t="s">
        <v>3224</v>
      </c>
      <c r="D1855" s="169"/>
      <c r="E1855" s="160"/>
    </row>
    <row r="1856" spans="1:5" x14ac:dyDescent="0.25">
      <c r="A1856" s="156"/>
      <c r="B1856" s="158"/>
      <c r="C1856" s="35" t="s">
        <v>3225</v>
      </c>
      <c r="D1856" s="169"/>
      <c r="E1856" s="160"/>
    </row>
    <row r="1857" spans="1:5" x14ac:dyDescent="0.25">
      <c r="A1857" s="156"/>
      <c r="B1857" s="158"/>
      <c r="C1857" s="35" t="s">
        <v>2992</v>
      </c>
      <c r="D1857" s="169"/>
      <c r="E1857" s="160"/>
    </row>
    <row r="1858" spans="1:5" x14ac:dyDescent="0.25">
      <c r="A1858" s="156"/>
      <c r="B1858" s="158"/>
      <c r="C1858" s="35" t="s">
        <v>3226</v>
      </c>
      <c r="D1858" s="169"/>
      <c r="E1858" s="160"/>
    </row>
    <row r="1859" spans="1:5" x14ac:dyDescent="0.25">
      <c r="A1859" s="156"/>
      <c r="B1859" s="158"/>
      <c r="C1859" s="35" t="s">
        <v>1593</v>
      </c>
      <c r="D1859" s="169"/>
      <c r="E1859" s="160"/>
    </row>
    <row r="1860" spans="1:5" x14ac:dyDescent="0.25">
      <c r="A1860" s="156"/>
      <c r="B1860" s="158"/>
      <c r="C1860" s="35" t="s">
        <v>3227</v>
      </c>
      <c r="D1860" s="169"/>
      <c r="E1860" s="160"/>
    </row>
    <row r="1861" spans="1:5" x14ac:dyDescent="0.25">
      <c r="A1861" s="156"/>
      <c r="B1861" s="158"/>
      <c r="C1861" s="35" t="s">
        <v>1546</v>
      </c>
      <c r="D1861" s="169"/>
      <c r="E1861" s="160"/>
    </row>
    <row r="1862" spans="1:5" x14ac:dyDescent="0.25">
      <c r="A1862" s="156"/>
      <c r="B1862" s="158"/>
      <c r="C1862" s="35" t="s">
        <v>3228</v>
      </c>
      <c r="D1862" s="169"/>
      <c r="E1862" s="160"/>
    </row>
    <row r="1863" spans="1:5" x14ac:dyDescent="0.25">
      <c r="A1863" s="156"/>
      <c r="B1863" s="158"/>
      <c r="C1863" s="35" t="s">
        <v>3229</v>
      </c>
      <c r="D1863" s="169"/>
      <c r="E1863" s="160"/>
    </row>
    <row r="1864" spans="1:5" x14ac:dyDescent="0.25">
      <c r="A1864" s="156"/>
      <c r="B1864" s="158"/>
      <c r="C1864" s="35" t="s">
        <v>3230</v>
      </c>
      <c r="D1864" s="169"/>
      <c r="E1864" s="160"/>
    </row>
    <row r="1865" spans="1:5" x14ac:dyDescent="0.25">
      <c r="A1865" s="156"/>
      <c r="B1865" s="158"/>
      <c r="C1865" s="35" t="s">
        <v>3193</v>
      </c>
      <c r="D1865" s="169"/>
      <c r="E1865" s="160"/>
    </row>
    <row r="1866" spans="1:5" x14ac:dyDescent="0.25">
      <c r="A1866" s="156"/>
      <c r="B1866" s="158"/>
      <c r="C1866" s="35" t="s">
        <v>3231</v>
      </c>
      <c r="D1866" s="169"/>
      <c r="E1866" s="160"/>
    </row>
    <row r="1867" spans="1:5" x14ac:dyDescent="0.25">
      <c r="A1867" s="156"/>
      <c r="B1867" s="158"/>
      <c r="C1867" s="35" t="s">
        <v>1599</v>
      </c>
      <c r="D1867" s="169"/>
      <c r="E1867" s="160"/>
    </row>
    <row r="1868" spans="1:5" x14ac:dyDescent="0.25">
      <c r="A1868" s="156"/>
      <c r="B1868" s="158"/>
      <c r="C1868" s="35" t="s">
        <v>3232</v>
      </c>
      <c r="D1868" s="169"/>
      <c r="E1868" s="160"/>
    </row>
    <row r="1869" spans="1:5" x14ac:dyDescent="0.25">
      <c r="A1869" s="156"/>
      <c r="B1869" s="158"/>
      <c r="C1869" s="35" t="s">
        <v>3233</v>
      </c>
      <c r="D1869" s="169"/>
      <c r="E1869" s="160"/>
    </row>
    <row r="1870" spans="1:5" x14ac:dyDescent="0.25">
      <c r="A1870" s="156"/>
      <c r="B1870" s="158"/>
      <c r="C1870" s="35" t="s">
        <v>3235</v>
      </c>
      <c r="D1870" s="169"/>
      <c r="E1870" s="160"/>
    </row>
    <row r="1871" spans="1:5" x14ac:dyDescent="0.25">
      <c r="A1871" s="156">
        <v>173</v>
      </c>
      <c r="B1871" s="158" t="s">
        <v>3238</v>
      </c>
      <c r="C1871" s="35" t="s">
        <v>3219</v>
      </c>
      <c r="D1871" s="169"/>
      <c r="E1871" s="160" t="s">
        <v>2765</v>
      </c>
    </row>
    <row r="1872" spans="1:5" x14ac:dyDescent="0.25">
      <c r="A1872" s="156"/>
      <c r="B1872" s="158"/>
      <c r="C1872" s="35" t="s">
        <v>3220</v>
      </c>
      <c r="D1872" s="169"/>
      <c r="E1872" s="160"/>
    </row>
    <row r="1873" spans="1:5" x14ac:dyDescent="0.25">
      <c r="A1873" s="156"/>
      <c r="B1873" s="158"/>
      <c r="C1873" s="35" t="s">
        <v>3221</v>
      </c>
      <c r="D1873" s="169"/>
      <c r="E1873" s="160"/>
    </row>
    <row r="1874" spans="1:5" x14ac:dyDescent="0.25">
      <c r="A1874" s="156"/>
      <c r="B1874" s="158"/>
      <c r="C1874" s="35" t="s">
        <v>3188</v>
      </c>
      <c r="D1874" s="169"/>
      <c r="E1874" s="160"/>
    </row>
    <row r="1875" spans="1:5" x14ac:dyDescent="0.25">
      <c r="A1875" s="156"/>
      <c r="B1875" s="158"/>
      <c r="C1875" s="35" t="s">
        <v>3222</v>
      </c>
      <c r="D1875" s="169"/>
      <c r="E1875" s="160"/>
    </row>
    <row r="1876" spans="1:5" x14ac:dyDescent="0.25">
      <c r="A1876" s="156"/>
      <c r="B1876" s="158"/>
      <c r="C1876" s="35" t="s">
        <v>3223</v>
      </c>
      <c r="D1876" s="169"/>
      <c r="E1876" s="160"/>
    </row>
    <row r="1877" spans="1:5" x14ac:dyDescent="0.25">
      <c r="A1877" s="156"/>
      <c r="B1877" s="158"/>
      <c r="C1877" s="35" t="s">
        <v>1586</v>
      </c>
      <c r="D1877" s="169"/>
      <c r="E1877" s="160"/>
    </row>
    <row r="1878" spans="1:5" x14ac:dyDescent="0.25">
      <c r="A1878" s="156"/>
      <c r="B1878" s="158"/>
      <c r="C1878" s="35" t="s">
        <v>1587</v>
      </c>
      <c r="D1878" s="169"/>
      <c r="E1878" s="160"/>
    </row>
    <row r="1879" spans="1:5" x14ac:dyDescent="0.25">
      <c r="A1879" s="156"/>
      <c r="B1879" s="158"/>
      <c r="C1879" s="35" t="s">
        <v>1588</v>
      </c>
      <c r="D1879" s="169"/>
      <c r="E1879" s="160"/>
    </row>
    <row r="1880" spans="1:5" x14ac:dyDescent="0.25">
      <c r="A1880" s="156"/>
      <c r="B1880" s="158"/>
      <c r="C1880" s="35" t="s">
        <v>1589</v>
      </c>
      <c r="D1880" s="169"/>
      <c r="E1880" s="160"/>
    </row>
    <row r="1881" spans="1:5" x14ac:dyDescent="0.25">
      <c r="A1881" s="156"/>
      <c r="B1881" s="158"/>
      <c r="C1881" s="35" t="s">
        <v>3224</v>
      </c>
      <c r="D1881" s="169"/>
      <c r="E1881" s="160"/>
    </row>
    <row r="1882" spans="1:5" x14ac:dyDescent="0.25">
      <c r="A1882" s="156"/>
      <c r="B1882" s="158"/>
      <c r="C1882" s="35" t="s">
        <v>3225</v>
      </c>
      <c r="D1882" s="169"/>
      <c r="E1882" s="160"/>
    </row>
    <row r="1883" spans="1:5" x14ac:dyDescent="0.25">
      <c r="A1883" s="156"/>
      <c r="B1883" s="158"/>
      <c r="C1883" s="35" t="s">
        <v>2992</v>
      </c>
      <c r="D1883" s="169"/>
      <c r="E1883" s="160"/>
    </row>
    <row r="1884" spans="1:5" x14ac:dyDescent="0.25">
      <c r="A1884" s="156"/>
      <c r="B1884" s="158"/>
      <c r="C1884" s="35" t="s">
        <v>3226</v>
      </c>
      <c r="D1884" s="169"/>
      <c r="E1884" s="160"/>
    </row>
    <row r="1885" spans="1:5" x14ac:dyDescent="0.25">
      <c r="A1885" s="156"/>
      <c r="B1885" s="158"/>
      <c r="C1885" s="35" t="s">
        <v>1593</v>
      </c>
      <c r="D1885" s="169"/>
      <c r="E1885" s="160"/>
    </row>
    <row r="1886" spans="1:5" x14ac:dyDescent="0.25">
      <c r="A1886" s="156"/>
      <c r="B1886" s="158"/>
      <c r="C1886" s="35" t="s">
        <v>3227</v>
      </c>
      <c r="D1886" s="169"/>
      <c r="E1886" s="160"/>
    </row>
    <row r="1887" spans="1:5" x14ac:dyDescent="0.25">
      <c r="A1887" s="156"/>
      <c r="B1887" s="158"/>
      <c r="C1887" s="35" t="s">
        <v>1546</v>
      </c>
      <c r="D1887" s="169"/>
      <c r="E1887" s="160"/>
    </row>
    <row r="1888" spans="1:5" x14ac:dyDescent="0.25">
      <c r="A1888" s="156"/>
      <c r="B1888" s="158"/>
      <c r="C1888" s="35" t="s">
        <v>3228</v>
      </c>
      <c r="D1888" s="169"/>
      <c r="E1888" s="160"/>
    </row>
    <row r="1889" spans="1:5" x14ac:dyDescent="0.25">
      <c r="A1889" s="156"/>
      <c r="B1889" s="158"/>
      <c r="C1889" s="35" t="s">
        <v>3229</v>
      </c>
      <c r="D1889" s="169"/>
      <c r="E1889" s="160"/>
    </row>
    <row r="1890" spans="1:5" x14ac:dyDescent="0.25">
      <c r="A1890" s="156"/>
      <c r="B1890" s="158"/>
      <c r="C1890" s="35" t="s">
        <v>3230</v>
      </c>
      <c r="D1890" s="169"/>
      <c r="E1890" s="160"/>
    </row>
    <row r="1891" spans="1:5" x14ac:dyDescent="0.25">
      <c r="A1891" s="156"/>
      <c r="B1891" s="158"/>
      <c r="C1891" s="35" t="s">
        <v>3193</v>
      </c>
      <c r="D1891" s="169"/>
      <c r="E1891" s="160"/>
    </row>
    <row r="1892" spans="1:5" x14ac:dyDescent="0.25">
      <c r="A1892" s="156"/>
      <c r="B1892" s="158"/>
      <c r="C1892" s="35" t="s">
        <v>3231</v>
      </c>
      <c r="D1892" s="169"/>
      <c r="E1892" s="160"/>
    </row>
    <row r="1893" spans="1:5" x14ac:dyDescent="0.25">
      <c r="A1893" s="156"/>
      <c r="B1893" s="158"/>
      <c r="C1893" s="35" t="s">
        <v>1599</v>
      </c>
      <c r="D1893" s="169"/>
      <c r="E1893" s="160"/>
    </row>
    <row r="1894" spans="1:5" x14ac:dyDescent="0.25">
      <c r="A1894" s="156"/>
      <c r="B1894" s="158"/>
      <c r="C1894" s="35" t="s">
        <v>3232</v>
      </c>
      <c r="D1894" s="169"/>
      <c r="E1894" s="160"/>
    </row>
    <row r="1895" spans="1:5" x14ac:dyDescent="0.25">
      <c r="A1895" s="156"/>
      <c r="B1895" s="158"/>
      <c r="C1895" s="35" t="s">
        <v>3233</v>
      </c>
      <c r="D1895" s="169"/>
      <c r="E1895" s="160"/>
    </row>
    <row r="1896" spans="1:5" x14ac:dyDescent="0.25">
      <c r="A1896" s="156"/>
      <c r="B1896" s="158"/>
      <c r="C1896" s="35" t="s">
        <v>3235</v>
      </c>
      <c r="D1896" s="169"/>
      <c r="E1896" s="160"/>
    </row>
    <row r="1897" spans="1:5" x14ac:dyDescent="0.25">
      <c r="A1897" s="156">
        <v>174</v>
      </c>
      <c r="B1897" s="158" t="s">
        <v>3239</v>
      </c>
      <c r="C1897" s="35" t="s">
        <v>3219</v>
      </c>
      <c r="D1897" s="169"/>
      <c r="E1897" s="160" t="s">
        <v>2765</v>
      </c>
    </row>
    <row r="1898" spans="1:5" x14ac:dyDescent="0.25">
      <c r="A1898" s="156"/>
      <c r="B1898" s="158"/>
      <c r="C1898" s="35" t="s">
        <v>3220</v>
      </c>
      <c r="D1898" s="169"/>
      <c r="E1898" s="160"/>
    </row>
    <row r="1899" spans="1:5" x14ac:dyDescent="0.25">
      <c r="A1899" s="156"/>
      <c r="B1899" s="158"/>
      <c r="C1899" s="35" t="s">
        <v>3221</v>
      </c>
      <c r="D1899" s="169"/>
      <c r="E1899" s="160"/>
    </row>
    <row r="1900" spans="1:5" x14ac:dyDescent="0.25">
      <c r="A1900" s="156"/>
      <c r="B1900" s="158"/>
      <c r="C1900" s="35" t="s">
        <v>3188</v>
      </c>
      <c r="D1900" s="169"/>
      <c r="E1900" s="160"/>
    </row>
    <row r="1901" spans="1:5" x14ac:dyDescent="0.25">
      <c r="A1901" s="156"/>
      <c r="B1901" s="158"/>
      <c r="C1901" s="35" t="s">
        <v>3222</v>
      </c>
      <c r="D1901" s="169"/>
      <c r="E1901" s="160"/>
    </row>
    <row r="1902" spans="1:5" x14ac:dyDescent="0.25">
      <c r="A1902" s="156"/>
      <c r="B1902" s="158"/>
      <c r="C1902" s="35" t="s">
        <v>3223</v>
      </c>
      <c r="D1902" s="169"/>
      <c r="E1902" s="160"/>
    </row>
    <row r="1903" spans="1:5" x14ac:dyDescent="0.25">
      <c r="A1903" s="156"/>
      <c r="B1903" s="158"/>
      <c r="C1903" s="35" t="s">
        <v>1586</v>
      </c>
      <c r="D1903" s="169"/>
      <c r="E1903" s="160"/>
    </row>
    <row r="1904" spans="1:5" x14ac:dyDescent="0.25">
      <c r="A1904" s="156"/>
      <c r="B1904" s="158"/>
      <c r="C1904" s="35" t="s">
        <v>1587</v>
      </c>
      <c r="D1904" s="169"/>
      <c r="E1904" s="160"/>
    </row>
    <row r="1905" spans="1:5" x14ac:dyDescent="0.25">
      <c r="A1905" s="156"/>
      <c r="B1905" s="158"/>
      <c r="C1905" s="35" t="s">
        <v>1588</v>
      </c>
      <c r="D1905" s="169"/>
      <c r="E1905" s="160"/>
    </row>
    <row r="1906" spans="1:5" x14ac:dyDescent="0.25">
      <c r="A1906" s="156"/>
      <c r="B1906" s="158"/>
      <c r="C1906" s="35" t="s">
        <v>1589</v>
      </c>
      <c r="D1906" s="169"/>
      <c r="E1906" s="160"/>
    </row>
    <row r="1907" spans="1:5" x14ac:dyDescent="0.25">
      <c r="A1907" s="156"/>
      <c r="B1907" s="158"/>
      <c r="C1907" s="35" t="s">
        <v>3224</v>
      </c>
      <c r="D1907" s="169"/>
      <c r="E1907" s="160"/>
    </row>
    <row r="1908" spans="1:5" x14ac:dyDescent="0.25">
      <c r="A1908" s="156"/>
      <c r="B1908" s="158"/>
      <c r="C1908" s="35" t="s">
        <v>3225</v>
      </c>
      <c r="D1908" s="169"/>
      <c r="E1908" s="160"/>
    </row>
    <row r="1909" spans="1:5" x14ac:dyDescent="0.25">
      <c r="A1909" s="156"/>
      <c r="B1909" s="158"/>
      <c r="C1909" s="35" t="s">
        <v>2992</v>
      </c>
      <c r="D1909" s="169"/>
      <c r="E1909" s="160"/>
    </row>
    <row r="1910" spans="1:5" x14ac:dyDescent="0.25">
      <c r="A1910" s="156"/>
      <c r="B1910" s="158"/>
      <c r="C1910" s="35" t="s">
        <v>3226</v>
      </c>
      <c r="D1910" s="169"/>
      <c r="E1910" s="160"/>
    </row>
    <row r="1911" spans="1:5" x14ac:dyDescent="0.25">
      <c r="A1911" s="156"/>
      <c r="B1911" s="158"/>
      <c r="C1911" s="35" t="s">
        <v>1593</v>
      </c>
      <c r="D1911" s="169"/>
      <c r="E1911" s="160"/>
    </row>
    <row r="1912" spans="1:5" x14ac:dyDescent="0.25">
      <c r="A1912" s="156"/>
      <c r="B1912" s="158"/>
      <c r="C1912" s="35" t="s">
        <v>3227</v>
      </c>
      <c r="D1912" s="169"/>
      <c r="E1912" s="160"/>
    </row>
    <row r="1913" spans="1:5" x14ac:dyDescent="0.25">
      <c r="A1913" s="156"/>
      <c r="B1913" s="158"/>
      <c r="C1913" s="35" t="s">
        <v>1546</v>
      </c>
      <c r="D1913" s="169"/>
      <c r="E1913" s="160"/>
    </row>
    <row r="1914" spans="1:5" x14ac:dyDescent="0.25">
      <c r="A1914" s="156"/>
      <c r="B1914" s="158"/>
      <c r="C1914" s="35" t="s">
        <v>3228</v>
      </c>
      <c r="D1914" s="169"/>
      <c r="E1914" s="160"/>
    </row>
    <row r="1915" spans="1:5" x14ac:dyDescent="0.25">
      <c r="A1915" s="156"/>
      <c r="B1915" s="158"/>
      <c r="C1915" s="35" t="s">
        <v>3229</v>
      </c>
      <c r="D1915" s="169"/>
      <c r="E1915" s="160"/>
    </row>
    <row r="1916" spans="1:5" x14ac:dyDescent="0.25">
      <c r="A1916" s="156"/>
      <c r="B1916" s="158"/>
      <c r="C1916" s="35" t="s">
        <v>3230</v>
      </c>
      <c r="D1916" s="169"/>
      <c r="E1916" s="160"/>
    </row>
    <row r="1917" spans="1:5" x14ac:dyDescent="0.25">
      <c r="A1917" s="156"/>
      <c r="B1917" s="158"/>
      <c r="C1917" s="35" t="s">
        <v>3193</v>
      </c>
      <c r="D1917" s="169"/>
      <c r="E1917" s="160"/>
    </row>
    <row r="1918" spans="1:5" x14ac:dyDescent="0.25">
      <c r="A1918" s="156"/>
      <c r="B1918" s="158"/>
      <c r="C1918" s="35" t="s">
        <v>3231</v>
      </c>
      <c r="D1918" s="169"/>
      <c r="E1918" s="160"/>
    </row>
    <row r="1919" spans="1:5" x14ac:dyDescent="0.25">
      <c r="A1919" s="156"/>
      <c r="B1919" s="158"/>
      <c r="C1919" s="35" t="s">
        <v>1599</v>
      </c>
      <c r="D1919" s="169"/>
      <c r="E1919" s="160"/>
    </row>
    <row r="1920" spans="1:5" x14ac:dyDescent="0.25">
      <c r="A1920" s="156"/>
      <c r="B1920" s="158"/>
      <c r="C1920" s="35" t="s">
        <v>3232</v>
      </c>
      <c r="D1920" s="169"/>
      <c r="E1920" s="160"/>
    </row>
    <row r="1921" spans="1:5" x14ac:dyDescent="0.25">
      <c r="A1921" s="156"/>
      <c r="B1921" s="158"/>
      <c r="C1921" s="35" t="s">
        <v>3233</v>
      </c>
      <c r="D1921" s="169"/>
      <c r="E1921" s="160"/>
    </row>
    <row r="1922" spans="1:5" x14ac:dyDescent="0.25">
      <c r="A1922" s="156"/>
      <c r="B1922" s="158"/>
      <c r="C1922" s="35" t="s">
        <v>3235</v>
      </c>
      <c r="D1922" s="169"/>
      <c r="E1922" s="160"/>
    </row>
    <row r="1923" spans="1:5" x14ac:dyDescent="0.25">
      <c r="A1923" s="156">
        <v>175</v>
      </c>
      <c r="B1923" s="158" t="s">
        <v>3240</v>
      </c>
      <c r="C1923" s="35" t="s">
        <v>3241</v>
      </c>
      <c r="D1923" s="169"/>
      <c r="E1923" s="160" t="s">
        <v>2765</v>
      </c>
    </row>
    <row r="1924" spans="1:5" x14ac:dyDescent="0.25">
      <c r="A1924" s="156"/>
      <c r="B1924" s="158"/>
      <c r="C1924" s="35" t="s">
        <v>1434</v>
      </c>
      <c r="D1924" s="169"/>
      <c r="E1924" s="160"/>
    </row>
    <row r="1925" spans="1:5" x14ac:dyDescent="0.25">
      <c r="A1925" s="156"/>
      <c r="B1925" s="158"/>
      <c r="C1925" s="35" t="s">
        <v>905</v>
      </c>
      <c r="D1925" s="169"/>
      <c r="E1925" s="160"/>
    </row>
    <row r="1926" spans="1:5" x14ac:dyDescent="0.25">
      <c r="A1926" s="156"/>
      <c r="B1926" s="158"/>
      <c r="C1926" s="35" t="s">
        <v>3242</v>
      </c>
      <c r="D1926" s="169"/>
      <c r="E1926" s="160"/>
    </row>
    <row r="1927" spans="1:5" x14ac:dyDescent="0.25">
      <c r="A1927" s="156"/>
      <c r="B1927" s="158"/>
      <c r="C1927" s="35" t="s">
        <v>3243</v>
      </c>
      <c r="D1927" s="169"/>
      <c r="E1927" s="160"/>
    </row>
    <row r="1928" spans="1:5" x14ac:dyDescent="0.25">
      <c r="A1928" s="156"/>
      <c r="B1928" s="158"/>
      <c r="C1928" s="35" t="s">
        <v>3244</v>
      </c>
      <c r="D1928" s="169"/>
      <c r="E1928" s="160"/>
    </row>
    <row r="1929" spans="1:5" x14ac:dyDescent="0.25">
      <c r="A1929" s="156">
        <v>176</v>
      </c>
      <c r="B1929" s="158" t="s">
        <v>3245</v>
      </c>
      <c r="C1929" s="35" t="s">
        <v>3246</v>
      </c>
      <c r="D1929" s="169"/>
      <c r="E1929" s="160" t="s">
        <v>2765</v>
      </c>
    </row>
    <row r="1930" spans="1:5" x14ac:dyDescent="0.25">
      <c r="A1930" s="156"/>
      <c r="B1930" s="158"/>
      <c r="C1930" s="35" t="s">
        <v>763</v>
      </c>
      <c r="D1930" s="169"/>
      <c r="E1930" s="160"/>
    </row>
    <row r="1931" spans="1:5" x14ac:dyDescent="0.25">
      <c r="A1931" s="156"/>
      <c r="B1931" s="158"/>
      <c r="C1931" s="35" t="s">
        <v>2808</v>
      </c>
      <c r="D1931" s="169"/>
      <c r="E1931" s="160"/>
    </row>
    <row r="1932" spans="1:5" x14ac:dyDescent="0.25">
      <c r="A1932" s="156"/>
      <c r="B1932" s="158"/>
      <c r="C1932" s="35" t="s">
        <v>1651</v>
      </c>
      <c r="D1932" s="169"/>
      <c r="E1932" s="160"/>
    </row>
    <row r="1933" spans="1:5" x14ac:dyDescent="0.25">
      <c r="A1933" s="156"/>
      <c r="B1933" s="158"/>
      <c r="C1933" s="35" t="s">
        <v>3247</v>
      </c>
      <c r="D1933" s="169"/>
      <c r="E1933" s="160"/>
    </row>
    <row r="1934" spans="1:5" x14ac:dyDescent="0.25">
      <c r="A1934" s="156"/>
      <c r="B1934" s="158"/>
      <c r="C1934" s="35" t="s">
        <v>3248</v>
      </c>
      <c r="D1934" s="169"/>
      <c r="E1934" s="160"/>
    </row>
    <row r="1935" spans="1:5" x14ac:dyDescent="0.25">
      <c r="A1935" s="156"/>
      <c r="B1935" s="158"/>
      <c r="C1935" s="35" t="s">
        <v>3249</v>
      </c>
      <c r="D1935" s="169"/>
      <c r="E1935" s="160"/>
    </row>
    <row r="1936" spans="1:5" x14ac:dyDescent="0.25">
      <c r="A1936" s="156"/>
      <c r="B1936" s="158"/>
      <c r="C1936" s="35" t="s">
        <v>3250</v>
      </c>
      <c r="D1936" s="169"/>
      <c r="E1936" s="160"/>
    </row>
    <row r="1937" spans="1:5" x14ac:dyDescent="0.25">
      <c r="A1937" s="156"/>
      <c r="B1937" s="158"/>
      <c r="C1937" s="35" t="s">
        <v>3251</v>
      </c>
      <c r="D1937" s="169"/>
      <c r="E1937" s="160"/>
    </row>
    <row r="1938" spans="1:5" x14ac:dyDescent="0.25">
      <c r="A1938" s="156"/>
      <c r="B1938" s="158"/>
      <c r="C1938" s="35" t="s">
        <v>3252</v>
      </c>
      <c r="D1938" s="169"/>
      <c r="E1938" s="160"/>
    </row>
    <row r="1939" spans="1:5" x14ac:dyDescent="0.25">
      <c r="A1939" s="156">
        <v>177</v>
      </c>
      <c r="B1939" s="158" t="s">
        <v>3253</v>
      </c>
      <c r="C1939" s="35" t="s">
        <v>3246</v>
      </c>
      <c r="D1939" s="169"/>
      <c r="E1939" s="160" t="s">
        <v>2765</v>
      </c>
    </row>
    <row r="1940" spans="1:5" x14ac:dyDescent="0.25">
      <c r="A1940" s="156"/>
      <c r="B1940" s="158"/>
      <c r="C1940" s="35" t="s">
        <v>763</v>
      </c>
      <c r="D1940" s="169"/>
      <c r="E1940" s="160"/>
    </row>
    <row r="1941" spans="1:5" x14ac:dyDescent="0.25">
      <c r="A1941" s="156"/>
      <c r="B1941" s="158"/>
      <c r="C1941" s="35" t="s">
        <v>2808</v>
      </c>
      <c r="D1941" s="169"/>
      <c r="E1941" s="160"/>
    </row>
    <row r="1942" spans="1:5" x14ac:dyDescent="0.25">
      <c r="A1942" s="156"/>
      <c r="B1942" s="158"/>
      <c r="C1942" s="35" t="s">
        <v>1651</v>
      </c>
      <c r="D1942" s="169"/>
      <c r="E1942" s="160"/>
    </row>
    <row r="1943" spans="1:5" x14ac:dyDescent="0.25">
      <c r="A1943" s="156"/>
      <c r="B1943" s="158"/>
      <c r="C1943" s="35" t="s">
        <v>3247</v>
      </c>
      <c r="D1943" s="169"/>
      <c r="E1943" s="160"/>
    </row>
    <row r="1944" spans="1:5" x14ac:dyDescent="0.25">
      <c r="A1944" s="156"/>
      <c r="B1944" s="158"/>
      <c r="C1944" s="35" t="s">
        <v>3248</v>
      </c>
      <c r="D1944" s="169"/>
      <c r="E1944" s="160"/>
    </row>
    <row r="1945" spans="1:5" x14ac:dyDescent="0.25">
      <c r="A1945" s="156"/>
      <c r="B1945" s="158"/>
      <c r="C1945" s="35" t="s">
        <v>3249</v>
      </c>
      <c r="D1945" s="169"/>
      <c r="E1945" s="160"/>
    </row>
    <row r="1946" spans="1:5" x14ac:dyDescent="0.25">
      <c r="A1946" s="156"/>
      <c r="B1946" s="158"/>
      <c r="C1946" s="35" t="s">
        <v>3250</v>
      </c>
      <c r="D1946" s="169"/>
      <c r="E1946" s="160"/>
    </row>
    <row r="1947" spans="1:5" x14ac:dyDescent="0.25">
      <c r="A1947" s="156"/>
      <c r="B1947" s="158"/>
      <c r="C1947" s="35" t="s">
        <v>3251</v>
      </c>
      <c r="D1947" s="169"/>
      <c r="E1947" s="160"/>
    </row>
    <row r="1948" spans="1:5" x14ac:dyDescent="0.25">
      <c r="A1948" s="156"/>
      <c r="B1948" s="158"/>
      <c r="C1948" s="35" t="s">
        <v>3252</v>
      </c>
      <c r="D1948" s="169"/>
      <c r="E1948" s="160"/>
    </row>
    <row r="1949" spans="1:5" x14ac:dyDescent="0.25">
      <c r="A1949" s="156">
        <v>178</v>
      </c>
      <c r="B1949" s="158" t="s">
        <v>3254</v>
      </c>
      <c r="C1949" s="35" t="s">
        <v>3246</v>
      </c>
      <c r="D1949" s="169"/>
      <c r="E1949" s="160" t="s">
        <v>2765</v>
      </c>
    </row>
    <row r="1950" spans="1:5" x14ac:dyDescent="0.25">
      <c r="A1950" s="156"/>
      <c r="B1950" s="158"/>
      <c r="C1950" s="35" t="s">
        <v>763</v>
      </c>
      <c r="D1950" s="169"/>
      <c r="E1950" s="160"/>
    </row>
    <row r="1951" spans="1:5" x14ac:dyDescent="0.25">
      <c r="A1951" s="156"/>
      <c r="B1951" s="158"/>
      <c r="C1951" s="35" t="s">
        <v>2808</v>
      </c>
      <c r="D1951" s="169"/>
      <c r="E1951" s="160"/>
    </row>
    <row r="1952" spans="1:5" x14ac:dyDescent="0.25">
      <c r="A1952" s="156"/>
      <c r="B1952" s="158"/>
      <c r="C1952" s="35" t="s">
        <v>1651</v>
      </c>
      <c r="D1952" s="169"/>
      <c r="E1952" s="160"/>
    </row>
    <row r="1953" spans="1:5" x14ac:dyDescent="0.25">
      <c r="A1953" s="156"/>
      <c r="B1953" s="158"/>
      <c r="C1953" s="35" t="s">
        <v>3247</v>
      </c>
      <c r="D1953" s="169"/>
      <c r="E1953" s="160"/>
    </row>
    <row r="1954" spans="1:5" x14ac:dyDescent="0.25">
      <c r="A1954" s="156"/>
      <c r="B1954" s="158"/>
      <c r="C1954" s="35" t="s">
        <v>3248</v>
      </c>
      <c r="D1954" s="169"/>
      <c r="E1954" s="160"/>
    </row>
    <row r="1955" spans="1:5" x14ac:dyDescent="0.25">
      <c r="A1955" s="156"/>
      <c r="B1955" s="158"/>
      <c r="C1955" s="35" t="s">
        <v>3249</v>
      </c>
      <c r="D1955" s="169"/>
      <c r="E1955" s="160"/>
    </row>
    <row r="1956" spans="1:5" x14ac:dyDescent="0.25">
      <c r="A1956" s="156"/>
      <c r="B1956" s="158"/>
      <c r="C1956" s="35" t="s">
        <v>3250</v>
      </c>
      <c r="D1956" s="169"/>
      <c r="E1956" s="160"/>
    </row>
    <row r="1957" spans="1:5" x14ac:dyDescent="0.25">
      <c r="A1957" s="156"/>
      <c r="B1957" s="158"/>
      <c r="C1957" s="35" t="s">
        <v>3251</v>
      </c>
      <c r="D1957" s="169"/>
      <c r="E1957" s="160"/>
    </row>
    <row r="1958" spans="1:5" x14ac:dyDescent="0.25">
      <c r="A1958" s="156"/>
      <c r="B1958" s="158"/>
      <c r="C1958" s="35" t="s">
        <v>3252</v>
      </c>
      <c r="D1958" s="169"/>
      <c r="E1958" s="160"/>
    </row>
    <row r="1959" spans="1:5" x14ac:dyDescent="0.25">
      <c r="A1959" s="156">
        <v>179</v>
      </c>
      <c r="B1959" s="158" t="s">
        <v>3255</v>
      </c>
      <c r="C1959" s="35" t="s">
        <v>3246</v>
      </c>
      <c r="D1959" s="169"/>
      <c r="E1959" s="160" t="s">
        <v>2765</v>
      </c>
    </row>
    <row r="1960" spans="1:5" x14ac:dyDescent="0.25">
      <c r="A1960" s="156"/>
      <c r="B1960" s="158"/>
      <c r="C1960" s="35" t="s">
        <v>763</v>
      </c>
      <c r="D1960" s="169"/>
      <c r="E1960" s="160"/>
    </row>
    <row r="1961" spans="1:5" x14ac:dyDescent="0.25">
      <c r="A1961" s="156"/>
      <c r="B1961" s="158"/>
      <c r="C1961" s="35" t="s">
        <v>2808</v>
      </c>
      <c r="D1961" s="169"/>
      <c r="E1961" s="160"/>
    </row>
    <row r="1962" spans="1:5" x14ac:dyDescent="0.25">
      <c r="A1962" s="156"/>
      <c r="B1962" s="158"/>
      <c r="C1962" s="35" t="s">
        <v>1651</v>
      </c>
      <c r="D1962" s="169"/>
      <c r="E1962" s="160"/>
    </row>
    <row r="1963" spans="1:5" x14ac:dyDescent="0.25">
      <c r="A1963" s="156"/>
      <c r="B1963" s="158"/>
      <c r="C1963" s="35" t="s">
        <v>3247</v>
      </c>
      <c r="D1963" s="169"/>
      <c r="E1963" s="160"/>
    </row>
    <row r="1964" spans="1:5" x14ac:dyDescent="0.25">
      <c r="A1964" s="156"/>
      <c r="B1964" s="158"/>
      <c r="C1964" s="35" t="s">
        <v>3248</v>
      </c>
      <c r="D1964" s="169"/>
      <c r="E1964" s="160"/>
    </row>
    <row r="1965" spans="1:5" x14ac:dyDescent="0.25">
      <c r="A1965" s="156"/>
      <c r="B1965" s="158"/>
      <c r="C1965" s="35" t="s">
        <v>3249</v>
      </c>
      <c r="D1965" s="169"/>
      <c r="E1965" s="160"/>
    </row>
    <row r="1966" spans="1:5" x14ac:dyDescent="0.25">
      <c r="A1966" s="156"/>
      <c r="B1966" s="158"/>
      <c r="C1966" s="35" t="s">
        <v>3250</v>
      </c>
      <c r="D1966" s="169"/>
      <c r="E1966" s="160"/>
    </row>
    <row r="1967" spans="1:5" x14ac:dyDescent="0.25">
      <c r="A1967" s="156"/>
      <c r="B1967" s="158"/>
      <c r="C1967" s="35" t="s">
        <v>3251</v>
      </c>
      <c r="D1967" s="169"/>
      <c r="E1967" s="160"/>
    </row>
    <row r="1968" spans="1:5" x14ac:dyDescent="0.25">
      <c r="A1968" s="156"/>
      <c r="B1968" s="158"/>
      <c r="C1968" s="35" t="s">
        <v>3252</v>
      </c>
      <c r="D1968" s="169"/>
      <c r="E1968" s="160"/>
    </row>
    <row r="1969" spans="1:5" x14ac:dyDescent="0.25">
      <c r="A1969" s="156">
        <v>180</v>
      </c>
      <c r="B1969" s="158" t="s">
        <v>3256</v>
      </c>
      <c r="C1969" s="35" t="s">
        <v>3246</v>
      </c>
      <c r="D1969" s="169"/>
      <c r="E1969" s="160" t="s">
        <v>2765</v>
      </c>
    </row>
    <row r="1970" spans="1:5" x14ac:dyDescent="0.25">
      <c r="A1970" s="156"/>
      <c r="B1970" s="158"/>
      <c r="C1970" s="35" t="s">
        <v>763</v>
      </c>
      <c r="D1970" s="169"/>
      <c r="E1970" s="160"/>
    </row>
    <row r="1971" spans="1:5" x14ac:dyDescent="0.25">
      <c r="A1971" s="156"/>
      <c r="B1971" s="158"/>
      <c r="C1971" s="35" t="s">
        <v>2808</v>
      </c>
      <c r="D1971" s="169"/>
      <c r="E1971" s="160"/>
    </row>
    <row r="1972" spans="1:5" x14ac:dyDescent="0.25">
      <c r="A1972" s="156"/>
      <c r="B1972" s="158"/>
      <c r="C1972" s="35" t="s">
        <v>1651</v>
      </c>
      <c r="D1972" s="169"/>
      <c r="E1972" s="160"/>
    </row>
    <row r="1973" spans="1:5" x14ac:dyDescent="0.25">
      <c r="A1973" s="156"/>
      <c r="B1973" s="158"/>
      <c r="C1973" s="35" t="s">
        <v>3247</v>
      </c>
      <c r="D1973" s="169"/>
      <c r="E1973" s="160"/>
    </row>
    <row r="1974" spans="1:5" x14ac:dyDescent="0.25">
      <c r="A1974" s="156"/>
      <c r="B1974" s="158"/>
      <c r="C1974" s="35" t="s">
        <v>3248</v>
      </c>
      <c r="D1974" s="169"/>
      <c r="E1974" s="160"/>
    </row>
    <row r="1975" spans="1:5" x14ac:dyDescent="0.25">
      <c r="A1975" s="156"/>
      <c r="B1975" s="158"/>
      <c r="C1975" s="35" t="s">
        <v>3249</v>
      </c>
      <c r="D1975" s="169"/>
      <c r="E1975" s="160"/>
    </row>
    <row r="1976" spans="1:5" x14ac:dyDescent="0.25">
      <c r="A1976" s="156"/>
      <c r="B1976" s="158"/>
      <c r="C1976" s="35" t="s">
        <v>3250</v>
      </c>
      <c r="D1976" s="169"/>
      <c r="E1976" s="160"/>
    </row>
    <row r="1977" spans="1:5" x14ac:dyDescent="0.25">
      <c r="A1977" s="156"/>
      <c r="B1977" s="158"/>
      <c r="C1977" s="35" t="s">
        <v>3251</v>
      </c>
      <c r="D1977" s="169"/>
      <c r="E1977" s="160"/>
    </row>
    <row r="1978" spans="1:5" x14ac:dyDescent="0.25">
      <c r="A1978" s="156"/>
      <c r="B1978" s="158"/>
      <c r="C1978" s="35" t="s">
        <v>3252</v>
      </c>
      <c r="D1978" s="169"/>
      <c r="E1978" s="160"/>
    </row>
    <row r="1979" spans="1:5" x14ac:dyDescent="0.25">
      <c r="A1979" s="156">
        <v>181</v>
      </c>
      <c r="B1979" s="158" t="s">
        <v>3257</v>
      </c>
      <c r="C1979" s="35" t="s">
        <v>1800</v>
      </c>
      <c r="D1979" s="169"/>
      <c r="E1979" s="160" t="s">
        <v>2765</v>
      </c>
    </row>
    <row r="1980" spans="1:5" x14ac:dyDescent="0.25">
      <c r="A1980" s="156"/>
      <c r="B1980" s="158"/>
      <c r="C1980" s="35" t="s">
        <v>3044</v>
      </c>
      <c r="D1980" s="169"/>
      <c r="E1980" s="160"/>
    </row>
    <row r="1981" spans="1:5" x14ac:dyDescent="0.25">
      <c r="A1981" s="156"/>
      <c r="B1981" s="158"/>
      <c r="C1981" s="35" t="s">
        <v>2903</v>
      </c>
      <c r="D1981" s="169"/>
      <c r="E1981" s="160"/>
    </row>
    <row r="1982" spans="1:5" x14ac:dyDescent="0.25">
      <c r="A1982" s="156"/>
      <c r="B1982" s="158"/>
      <c r="C1982" s="35" t="s">
        <v>3045</v>
      </c>
      <c r="D1982" s="169"/>
      <c r="E1982" s="160"/>
    </row>
    <row r="1983" spans="1:5" x14ac:dyDescent="0.25">
      <c r="A1983" s="156"/>
      <c r="B1983" s="158"/>
      <c r="C1983" s="35" t="s">
        <v>3258</v>
      </c>
      <c r="D1983" s="169"/>
      <c r="E1983" s="160"/>
    </row>
    <row r="1984" spans="1:5" x14ac:dyDescent="0.25">
      <c r="A1984" s="156"/>
      <c r="B1984" s="158"/>
      <c r="C1984" s="35" t="s">
        <v>2861</v>
      </c>
      <c r="D1984" s="169"/>
      <c r="E1984" s="160"/>
    </row>
    <row r="1985" spans="1:5" x14ac:dyDescent="0.25">
      <c r="A1985" s="156"/>
      <c r="B1985" s="158"/>
      <c r="C1985" s="35" t="s">
        <v>1313</v>
      </c>
      <c r="D1985" s="169"/>
      <c r="E1985" s="160"/>
    </row>
    <row r="1986" spans="1:5" x14ac:dyDescent="0.25">
      <c r="A1986" s="156"/>
      <c r="B1986" s="158"/>
      <c r="C1986" s="35" t="s">
        <v>3259</v>
      </c>
      <c r="D1986" s="169"/>
      <c r="E1986" s="160"/>
    </row>
    <row r="1987" spans="1:5" x14ac:dyDescent="0.25">
      <c r="A1987" s="156"/>
      <c r="B1987" s="158"/>
      <c r="C1987" s="35" t="s">
        <v>3050</v>
      </c>
      <c r="D1987" s="169"/>
      <c r="E1987" s="160"/>
    </row>
    <row r="1988" spans="1:5" x14ac:dyDescent="0.25">
      <c r="A1988" s="156"/>
      <c r="B1988" s="158"/>
      <c r="C1988" s="35" t="s">
        <v>1803</v>
      </c>
      <c r="D1988" s="169"/>
      <c r="E1988" s="160"/>
    </row>
    <row r="1989" spans="1:5" x14ac:dyDescent="0.25">
      <c r="A1989" s="156"/>
      <c r="B1989" s="158"/>
      <c r="C1989" s="35" t="s">
        <v>3260</v>
      </c>
      <c r="D1989" s="169"/>
      <c r="E1989" s="160"/>
    </row>
    <row r="1990" spans="1:5" x14ac:dyDescent="0.25">
      <c r="A1990" s="156"/>
      <c r="B1990" s="158"/>
      <c r="C1990" s="35" t="s">
        <v>2897</v>
      </c>
      <c r="D1990" s="169"/>
      <c r="E1990" s="160"/>
    </row>
    <row r="1991" spans="1:5" x14ac:dyDescent="0.25">
      <c r="A1991" s="156">
        <v>182</v>
      </c>
      <c r="B1991" s="158" t="s">
        <v>3261</v>
      </c>
      <c r="C1991" s="35" t="s">
        <v>2859</v>
      </c>
      <c r="D1991" s="169"/>
      <c r="E1991" s="160" t="s">
        <v>2765</v>
      </c>
    </row>
    <row r="1992" spans="1:5" x14ac:dyDescent="0.25">
      <c r="A1992" s="156"/>
      <c r="B1992" s="158"/>
      <c r="C1992" s="35" t="s">
        <v>2860</v>
      </c>
      <c r="D1992" s="169"/>
      <c r="E1992" s="160"/>
    </row>
    <row r="1993" spans="1:5" x14ac:dyDescent="0.25">
      <c r="A1993" s="156"/>
      <c r="B1993" s="158"/>
      <c r="C1993" s="35" t="s">
        <v>2861</v>
      </c>
      <c r="D1993" s="169"/>
      <c r="E1993" s="160"/>
    </row>
    <row r="1994" spans="1:5" x14ac:dyDescent="0.25">
      <c r="A1994" s="156"/>
      <c r="B1994" s="158"/>
      <c r="C1994" s="35" t="s">
        <v>1667</v>
      </c>
      <c r="D1994" s="169"/>
      <c r="E1994" s="160"/>
    </row>
    <row r="1995" spans="1:5" x14ac:dyDescent="0.25">
      <c r="A1995" s="156"/>
      <c r="B1995" s="158"/>
      <c r="C1995" s="35" t="s">
        <v>2993</v>
      </c>
      <c r="D1995" s="169"/>
      <c r="E1995" s="160"/>
    </row>
    <row r="1996" spans="1:5" x14ac:dyDescent="0.25">
      <c r="A1996" s="156"/>
      <c r="B1996" s="158"/>
      <c r="C1996" s="35" t="s">
        <v>2863</v>
      </c>
      <c r="D1996" s="169"/>
      <c r="E1996" s="160"/>
    </row>
    <row r="1997" spans="1:5" x14ac:dyDescent="0.25">
      <c r="A1997" s="156"/>
      <c r="B1997" s="158"/>
      <c r="C1997" s="35" t="s">
        <v>2864</v>
      </c>
      <c r="D1997" s="169"/>
      <c r="E1997" s="160"/>
    </row>
    <row r="1998" spans="1:5" x14ac:dyDescent="0.25">
      <c r="A1998" s="156"/>
      <c r="B1998" s="158"/>
      <c r="C1998" s="35" t="s">
        <v>3262</v>
      </c>
      <c r="D1998" s="169"/>
      <c r="E1998" s="160"/>
    </row>
    <row r="1999" spans="1:5" x14ac:dyDescent="0.25">
      <c r="A1999" s="156"/>
      <c r="B1999" s="158"/>
      <c r="C1999" s="35" t="s">
        <v>1526</v>
      </c>
      <c r="D1999" s="169"/>
      <c r="E1999" s="160"/>
    </row>
    <row r="2000" spans="1:5" x14ac:dyDescent="0.25">
      <c r="A2000" s="156"/>
      <c r="B2000" s="158"/>
      <c r="C2000" s="35" t="s">
        <v>1669</v>
      </c>
      <c r="D2000" s="169"/>
      <c r="E2000" s="160"/>
    </row>
    <row r="2001" spans="1:5" x14ac:dyDescent="0.25">
      <c r="A2001" s="156"/>
      <c r="B2001" s="158"/>
      <c r="C2001" s="35" t="s">
        <v>2865</v>
      </c>
      <c r="D2001" s="169"/>
      <c r="E2001" s="160"/>
    </row>
    <row r="2002" spans="1:5" x14ac:dyDescent="0.25">
      <c r="A2002" s="156">
        <v>183</v>
      </c>
      <c r="B2002" s="158" t="s">
        <v>3263</v>
      </c>
      <c r="C2002" s="35" t="s">
        <v>3246</v>
      </c>
      <c r="D2002" s="169"/>
      <c r="E2002" s="160" t="s">
        <v>2765</v>
      </c>
    </row>
    <row r="2003" spans="1:5" x14ac:dyDescent="0.25">
      <c r="A2003" s="156"/>
      <c r="B2003" s="158"/>
      <c r="C2003" s="35" t="s">
        <v>3264</v>
      </c>
      <c r="D2003" s="169"/>
      <c r="E2003" s="160"/>
    </row>
    <row r="2004" spans="1:5" x14ac:dyDescent="0.25">
      <c r="A2004" s="156"/>
      <c r="B2004" s="158"/>
      <c r="C2004" s="35" t="s">
        <v>119</v>
      </c>
      <c r="D2004" s="169"/>
      <c r="E2004" s="160"/>
    </row>
    <row r="2005" spans="1:5" x14ac:dyDescent="0.25">
      <c r="A2005" s="156"/>
      <c r="B2005" s="158"/>
      <c r="C2005" s="35" t="s">
        <v>3265</v>
      </c>
      <c r="D2005" s="169"/>
      <c r="E2005" s="160"/>
    </row>
    <row r="2006" spans="1:5" x14ac:dyDescent="0.25">
      <c r="A2006" s="156"/>
      <c r="B2006" s="158"/>
      <c r="C2006" s="35" t="s">
        <v>3247</v>
      </c>
      <c r="D2006" s="169"/>
      <c r="E2006" s="160"/>
    </row>
    <row r="2007" spans="1:5" x14ac:dyDescent="0.25">
      <c r="A2007" s="156"/>
      <c r="B2007" s="158"/>
      <c r="C2007" s="35" t="s">
        <v>3248</v>
      </c>
      <c r="D2007" s="169"/>
      <c r="E2007" s="160"/>
    </row>
    <row r="2008" spans="1:5" x14ac:dyDescent="0.25">
      <c r="A2008" s="156"/>
      <c r="B2008" s="158"/>
      <c r="C2008" s="35" t="s">
        <v>3266</v>
      </c>
      <c r="D2008" s="169"/>
      <c r="E2008" s="160"/>
    </row>
    <row r="2009" spans="1:5" x14ac:dyDescent="0.25">
      <c r="A2009" s="156"/>
      <c r="B2009" s="158"/>
      <c r="C2009" s="35" t="s">
        <v>3267</v>
      </c>
      <c r="D2009" s="169"/>
      <c r="E2009" s="160"/>
    </row>
    <row r="2010" spans="1:5" x14ac:dyDescent="0.25">
      <c r="A2010" s="156"/>
      <c r="B2010" s="158"/>
      <c r="C2010" s="35" t="s">
        <v>3268</v>
      </c>
      <c r="D2010" s="169"/>
      <c r="E2010" s="160"/>
    </row>
    <row r="2011" spans="1:5" x14ac:dyDescent="0.25">
      <c r="A2011" s="156"/>
      <c r="B2011" s="158"/>
      <c r="C2011" s="35" t="s">
        <v>3269</v>
      </c>
      <c r="D2011" s="169"/>
      <c r="E2011" s="160"/>
    </row>
    <row r="2012" spans="1:5" x14ac:dyDescent="0.25">
      <c r="A2012" s="156"/>
      <c r="B2012" s="158"/>
      <c r="C2012" s="35" t="s">
        <v>3251</v>
      </c>
      <c r="D2012" s="169"/>
      <c r="E2012" s="160"/>
    </row>
    <row r="2013" spans="1:5" x14ac:dyDescent="0.25">
      <c r="A2013" s="156"/>
      <c r="B2013" s="158"/>
      <c r="C2013" s="35" t="s">
        <v>3270</v>
      </c>
      <c r="D2013" s="169"/>
      <c r="E2013" s="160"/>
    </row>
    <row r="2014" spans="1:5" x14ac:dyDescent="0.25">
      <c r="A2014" s="156"/>
      <c r="B2014" s="158"/>
      <c r="C2014" s="35" t="s">
        <v>1722</v>
      </c>
      <c r="D2014" s="169"/>
      <c r="E2014" s="160"/>
    </row>
    <row r="2015" spans="1:5" x14ac:dyDescent="0.25">
      <c r="A2015" s="156"/>
      <c r="B2015" s="158"/>
      <c r="C2015" s="35" t="s">
        <v>3271</v>
      </c>
      <c r="D2015" s="169"/>
      <c r="E2015" s="160"/>
    </row>
    <row r="2016" spans="1:5" x14ac:dyDescent="0.25">
      <c r="A2016" s="156">
        <v>184</v>
      </c>
      <c r="B2016" s="158" t="s">
        <v>3272</v>
      </c>
      <c r="C2016" s="35" t="s">
        <v>3246</v>
      </c>
      <c r="D2016" s="169"/>
      <c r="E2016" s="160" t="s">
        <v>2765</v>
      </c>
    </row>
    <row r="2017" spans="1:5" x14ac:dyDescent="0.25">
      <c r="A2017" s="156"/>
      <c r="B2017" s="158"/>
      <c r="C2017" s="35" t="s">
        <v>3264</v>
      </c>
      <c r="D2017" s="169"/>
      <c r="E2017" s="160"/>
    </row>
    <row r="2018" spans="1:5" x14ac:dyDescent="0.25">
      <c r="A2018" s="156"/>
      <c r="B2018" s="158"/>
      <c r="C2018" s="35" t="s">
        <v>119</v>
      </c>
      <c r="D2018" s="169"/>
      <c r="E2018" s="160"/>
    </row>
    <row r="2019" spans="1:5" x14ac:dyDescent="0.25">
      <c r="A2019" s="156"/>
      <c r="B2019" s="158"/>
      <c r="C2019" s="35" t="s">
        <v>3265</v>
      </c>
      <c r="D2019" s="169"/>
      <c r="E2019" s="160"/>
    </row>
    <row r="2020" spans="1:5" x14ac:dyDescent="0.25">
      <c r="A2020" s="156"/>
      <c r="B2020" s="158"/>
      <c r="C2020" s="35" t="s">
        <v>3247</v>
      </c>
      <c r="D2020" s="169"/>
      <c r="E2020" s="160"/>
    </row>
    <row r="2021" spans="1:5" x14ac:dyDescent="0.25">
      <c r="A2021" s="156"/>
      <c r="B2021" s="158"/>
      <c r="C2021" s="35" t="s">
        <v>3248</v>
      </c>
      <c r="D2021" s="169"/>
      <c r="E2021" s="160"/>
    </row>
    <row r="2022" spans="1:5" x14ac:dyDescent="0.25">
      <c r="A2022" s="156"/>
      <c r="B2022" s="158"/>
      <c r="C2022" s="35" t="s">
        <v>3266</v>
      </c>
      <c r="D2022" s="169"/>
      <c r="E2022" s="160"/>
    </row>
    <row r="2023" spans="1:5" x14ac:dyDescent="0.25">
      <c r="A2023" s="156"/>
      <c r="B2023" s="158"/>
      <c r="C2023" s="35" t="s">
        <v>3267</v>
      </c>
      <c r="D2023" s="169"/>
      <c r="E2023" s="160"/>
    </row>
    <row r="2024" spans="1:5" x14ac:dyDescent="0.25">
      <c r="A2024" s="156"/>
      <c r="B2024" s="158"/>
      <c r="C2024" s="35" t="s">
        <v>3268</v>
      </c>
      <c r="D2024" s="169"/>
      <c r="E2024" s="160"/>
    </row>
    <row r="2025" spans="1:5" x14ac:dyDescent="0.25">
      <c r="A2025" s="156"/>
      <c r="B2025" s="158"/>
      <c r="C2025" s="35" t="s">
        <v>3269</v>
      </c>
      <c r="D2025" s="169"/>
      <c r="E2025" s="160"/>
    </row>
    <row r="2026" spans="1:5" x14ac:dyDescent="0.25">
      <c r="A2026" s="156"/>
      <c r="B2026" s="158"/>
      <c r="C2026" s="35" t="s">
        <v>3251</v>
      </c>
      <c r="D2026" s="169"/>
      <c r="E2026" s="160"/>
    </row>
    <row r="2027" spans="1:5" x14ac:dyDescent="0.25">
      <c r="A2027" s="156"/>
      <c r="B2027" s="158"/>
      <c r="C2027" s="35" t="s">
        <v>3270</v>
      </c>
      <c r="D2027" s="169"/>
      <c r="E2027" s="160"/>
    </row>
    <row r="2028" spans="1:5" x14ac:dyDescent="0.25">
      <c r="A2028" s="156"/>
      <c r="B2028" s="158"/>
      <c r="C2028" s="35" t="s">
        <v>1722</v>
      </c>
      <c r="D2028" s="169"/>
      <c r="E2028" s="160"/>
    </row>
    <row r="2029" spans="1:5" x14ac:dyDescent="0.25">
      <c r="A2029" s="156"/>
      <c r="B2029" s="158"/>
      <c r="C2029" s="35" t="s">
        <v>3271</v>
      </c>
      <c r="D2029" s="169"/>
      <c r="E2029" s="160"/>
    </row>
    <row r="2030" spans="1:5" x14ac:dyDescent="0.25">
      <c r="A2030" s="156">
        <v>185</v>
      </c>
      <c r="B2030" s="158" t="s">
        <v>3273</v>
      </c>
      <c r="C2030" s="35" t="s">
        <v>3246</v>
      </c>
      <c r="D2030" s="169"/>
      <c r="E2030" s="160" t="s">
        <v>2765</v>
      </c>
    </row>
    <row r="2031" spans="1:5" x14ac:dyDescent="0.25">
      <c r="A2031" s="156"/>
      <c r="B2031" s="158"/>
      <c r="C2031" s="35" t="s">
        <v>3264</v>
      </c>
      <c r="D2031" s="169"/>
      <c r="E2031" s="160"/>
    </row>
    <row r="2032" spans="1:5" x14ac:dyDescent="0.25">
      <c r="A2032" s="156"/>
      <c r="B2032" s="158"/>
      <c r="C2032" s="35" t="s">
        <v>119</v>
      </c>
      <c r="D2032" s="169"/>
      <c r="E2032" s="160"/>
    </row>
    <row r="2033" spans="1:5" x14ac:dyDescent="0.25">
      <c r="A2033" s="156"/>
      <c r="B2033" s="158"/>
      <c r="C2033" s="35" t="s">
        <v>3265</v>
      </c>
      <c r="D2033" s="169"/>
      <c r="E2033" s="160"/>
    </row>
    <row r="2034" spans="1:5" x14ac:dyDescent="0.25">
      <c r="A2034" s="156"/>
      <c r="B2034" s="158"/>
      <c r="C2034" s="35" t="s">
        <v>3247</v>
      </c>
      <c r="D2034" s="169"/>
      <c r="E2034" s="160"/>
    </row>
    <row r="2035" spans="1:5" x14ac:dyDescent="0.25">
      <c r="A2035" s="156"/>
      <c r="B2035" s="158"/>
      <c r="C2035" s="35" t="s">
        <v>3248</v>
      </c>
      <c r="D2035" s="169"/>
      <c r="E2035" s="160"/>
    </row>
    <row r="2036" spans="1:5" x14ac:dyDescent="0.25">
      <c r="A2036" s="156"/>
      <c r="B2036" s="158"/>
      <c r="C2036" s="35" t="s">
        <v>3266</v>
      </c>
      <c r="D2036" s="169"/>
      <c r="E2036" s="160"/>
    </row>
    <row r="2037" spans="1:5" x14ac:dyDescent="0.25">
      <c r="A2037" s="156"/>
      <c r="B2037" s="158"/>
      <c r="C2037" s="35" t="s">
        <v>3267</v>
      </c>
      <c r="D2037" s="169"/>
      <c r="E2037" s="160"/>
    </row>
    <row r="2038" spans="1:5" x14ac:dyDescent="0.25">
      <c r="A2038" s="156"/>
      <c r="B2038" s="158"/>
      <c r="C2038" s="35" t="s">
        <v>3268</v>
      </c>
      <c r="D2038" s="169"/>
      <c r="E2038" s="160"/>
    </row>
    <row r="2039" spans="1:5" x14ac:dyDescent="0.25">
      <c r="A2039" s="156"/>
      <c r="B2039" s="158"/>
      <c r="C2039" s="35" t="s">
        <v>3269</v>
      </c>
      <c r="D2039" s="169"/>
      <c r="E2039" s="160"/>
    </row>
    <row r="2040" spans="1:5" x14ac:dyDescent="0.25">
      <c r="A2040" s="156"/>
      <c r="B2040" s="158"/>
      <c r="C2040" s="35" t="s">
        <v>3251</v>
      </c>
      <c r="D2040" s="169"/>
      <c r="E2040" s="160"/>
    </row>
    <row r="2041" spans="1:5" x14ac:dyDescent="0.25">
      <c r="A2041" s="156"/>
      <c r="B2041" s="158"/>
      <c r="C2041" s="35" t="s">
        <v>3270</v>
      </c>
      <c r="D2041" s="169"/>
      <c r="E2041" s="160"/>
    </row>
    <row r="2042" spans="1:5" x14ac:dyDescent="0.25">
      <c r="A2042" s="156"/>
      <c r="B2042" s="158"/>
      <c r="C2042" s="35" t="s">
        <v>1722</v>
      </c>
      <c r="D2042" s="169"/>
      <c r="E2042" s="160"/>
    </row>
    <row r="2043" spans="1:5" x14ac:dyDescent="0.25">
      <c r="A2043" s="156"/>
      <c r="B2043" s="158"/>
      <c r="C2043" s="35" t="s">
        <v>3271</v>
      </c>
      <c r="D2043" s="169"/>
      <c r="E2043" s="160"/>
    </row>
    <row r="2044" spans="1:5" x14ac:dyDescent="0.25">
      <c r="A2044" s="156">
        <v>186</v>
      </c>
      <c r="B2044" s="158" t="s">
        <v>3274</v>
      </c>
      <c r="C2044" s="35" t="s">
        <v>3246</v>
      </c>
      <c r="D2044" s="169"/>
      <c r="E2044" s="160" t="s">
        <v>2765</v>
      </c>
    </row>
    <row r="2045" spans="1:5" x14ac:dyDescent="0.25">
      <c r="A2045" s="156"/>
      <c r="B2045" s="158"/>
      <c r="C2045" s="35" t="s">
        <v>3264</v>
      </c>
      <c r="D2045" s="169"/>
      <c r="E2045" s="160"/>
    </row>
    <row r="2046" spans="1:5" x14ac:dyDescent="0.25">
      <c r="A2046" s="156"/>
      <c r="B2046" s="158"/>
      <c r="C2046" s="35" t="s">
        <v>119</v>
      </c>
      <c r="D2046" s="169"/>
      <c r="E2046" s="160"/>
    </row>
    <row r="2047" spans="1:5" x14ac:dyDescent="0.25">
      <c r="A2047" s="156"/>
      <c r="B2047" s="158"/>
      <c r="C2047" s="35" t="s">
        <v>3265</v>
      </c>
      <c r="D2047" s="169"/>
      <c r="E2047" s="160"/>
    </row>
    <row r="2048" spans="1:5" x14ac:dyDescent="0.25">
      <c r="A2048" s="156"/>
      <c r="B2048" s="158"/>
      <c r="C2048" s="35" t="s">
        <v>3247</v>
      </c>
      <c r="D2048" s="169"/>
      <c r="E2048" s="160"/>
    </row>
    <row r="2049" spans="1:5" x14ac:dyDescent="0.25">
      <c r="A2049" s="156"/>
      <c r="B2049" s="158"/>
      <c r="C2049" s="35" t="s">
        <v>3248</v>
      </c>
      <c r="D2049" s="169"/>
      <c r="E2049" s="160"/>
    </row>
    <row r="2050" spans="1:5" x14ac:dyDescent="0.25">
      <c r="A2050" s="156"/>
      <c r="B2050" s="158"/>
      <c r="C2050" s="35" t="s">
        <v>3266</v>
      </c>
      <c r="D2050" s="169"/>
      <c r="E2050" s="160"/>
    </row>
    <row r="2051" spans="1:5" x14ac:dyDescent="0.25">
      <c r="A2051" s="156"/>
      <c r="B2051" s="158"/>
      <c r="C2051" s="35" t="s">
        <v>3267</v>
      </c>
      <c r="D2051" s="169"/>
      <c r="E2051" s="160"/>
    </row>
    <row r="2052" spans="1:5" x14ac:dyDescent="0.25">
      <c r="A2052" s="156"/>
      <c r="B2052" s="158"/>
      <c r="C2052" s="35" t="s">
        <v>3268</v>
      </c>
      <c r="D2052" s="169"/>
      <c r="E2052" s="160"/>
    </row>
    <row r="2053" spans="1:5" x14ac:dyDescent="0.25">
      <c r="A2053" s="156"/>
      <c r="B2053" s="158"/>
      <c r="C2053" s="35" t="s">
        <v>3269</v>
      </c>
      <c r="D2053" s="169"/>
      <c r="E2053" s="160"/>
    </row>
    <row r="2054" spans="1:5" x14ac:dyDescent="0.25">
      <c r="A2054" s="156"/>
      <c r="B2054" s="158"/>
      <c r="C2054" s="35" t="s">
        <v>3251</v>
      </c>
      <c r="D2054" s="169"/>
      <c r="E2054" s="160"/>
    </row>
    <row r="2055" spans="1:5" x14ac:dyDescent="0.25">
      <c r="A2055" s="156"/>
      <c r="B2055" s="158"/>
      <c r="C2055" s="35" t="s">
        <v>3270</v>
      </c>
      <c r="D2055" s="169"/>
      <c r="E2055" s="160"/>
    </row>
    <row r="2056" spans="1:5" x14ac:dyDescent="0.25">
      <c r="A2056" s="156"/>
      <c r="B2056" s="158"/>
      <c r="C2056" s="35" t="s">
        <v>1722</v>
      </c>
      <c r="D2056" s="169"/>
      <c r="E2056" s="160"/>
    </row>
    <row r="2057" spans="1:5" x14ac:dyDescent="0.25">
      <c r="A2057" s="156"/>
      <c r="B2057" s="158"/>
      <c r="C2057" s="35" t="s">
        <v>3271</v>
      </c>
      <c r="D2057" s="169"/>
      <c r="E2057" s="160"/>
    </row>
    <row r="2058" spans="1:5" x14ac:dyDescent="0.25">
      <c r="A2058" s="156">
        <v>187</v>
      </c>
      <c r="B2058" s="158" t="s">
        <v>3275</v>
      </c>
      <c r="C2058" s="35" t="s">
        <v>3246</v>
      </c>
      <c r="D2058" s="169"/>
      <c r="E2058" s="160" t="s">
        <v>2765</v>
      </c>
    </row>
    <row r="2059" spans="1:5" x14ac:dyDescent="0.25">
      <c r="A2059" s="156"/>
      <c r="B2059" s="158"/>
      <c r="C2059" s="35" t="s">
        <v>3264</v>
      </c>
      <c r="D2059" s="169"/>
      <c r="E2059" s="160"/>
    </row>
    <row r="2060" spans="1:5" x14ac:dyDescent="0.25">
      <c r="A2060" s="156"/>
      <c r="B2060" s="158"/>
      <c r="C2060" s="35" t="s">
        <v>119</v>
      </c>
      <c r="D2060" s="169"/>
      <c r="E2060" s="160"/>
    </row>
    <row r="2061" spans="1:5" x14ac:dyDescent="0.25">
      <c r="A2061" s="156"/>
      <c r="B2061" s="158"/>
      <c r="C2061" s="35" t="s">
        <v>3265</v>
      </c>
      <c r="D2061" s="169"/>
      <c r="E2061" s="160"/>
    </row>
    <row r="2062" spans="1:5" x14ac:dyDescent="0.25">
      <c r="A2062" s="156"/>
      <c r="B2062" s="158"/>
      <c r="C2062" s="35" t="s">
        <v>3247</v>
      </c>
      <c r="D2062" s="169"/>
      <c r="E2062" s="160"/>
    </row>
    <row r="2063" spans="1:5" x14ac:dyDescent="0.25">
      <c r="A2063" s="156"/>
      <c r="B2063" s="158"/>
      <c r="C2063" s="35" t="s">
        <v>3248</v>
      </c>
      <c r="D2063" s="169"/>
      <c r="E2063" s="160"/>
    </row>
    <row r="2064" spans="1:5" x14ac:dyDescent="0.25">
      <c r="A2064" s="156"/>
      <c r="B2064" s="158"/>
      <c r="C2064" s="35" t="s">
        <v>3266</v>
      </c>
      <c r="D2064" s="169"/>
      <c r="E2064" s="160"/>
    </row>
    <row r="2065" spans="1:5" x14ac:dyDescent="0.25">
      <c r="A2065" s="156"/>
      <c r="B2065" s="158"/>
      <c r="C2065" s="35" t="s">
        <v>3267</v>
      </c>
      <c r="D2065" s="169"/>
      <c r="E2065" s="160"/>
    </row>
    <row r="2066" spans="1:5" x14ac:dyDescent="0.25">
      <c r="A2066" s="156"/>
      <c r="B2066" s="158"/>
      <c r="C2066" s="35" t="s">
        <v>3268</v>
      </c>
      <c r="D2066" s="169"/>
      <c r="E2066" s="160"/>
    </row>
    <row r="2067" spans="1:5" x14ac:dyDescent="0.25">
      <c r="A2067" s="156"/>
      <c r="B2067" s="158"/>
      <c r="C2067" s="35" t="s">
        <v>3269</v>
      </c>
      <c r="D2067" s="169"/>
      <c r="E2067" s="160"/>
    </row>
    <row r="2068" spans="1:5" x14ac:dyDescent="0.25">
      <c r="A2068" s="156"/>
      <c r="B2068" s="158"/>
      <c r="C2068" s="35" t="s">
        <v>3251</v>
      </c>
      <c r="D2068" s="169"/>
      <c r="E2068" s="160"/>
    </row>
    <row r="2069" spans="1:5" x14ac:dyDescent="0.25">
      <c r="A2069" s="156"/>
      <c r="B2069" s="158"/>
      <c r="C2069" s="35" t="s">
        <v>3270</v>
      </c>
      <c r="D2069" s="169"/>
      <c r="E2069" s="160"/>
    </row>
    <row r="2070" spans="1:5" x14ac:dyDescent="0.25">
      <c r="A2070" s="156"/>
      <c r="B2070" s="158"/>
      <c r="C2070" s="35" t="s">
        <v>1722</v>
      </c>
      <c r="D2070" s="169"/>
      <c r="E2070" s="160"/>
    </row>
    <row r="2071" spans="1:5" x14ac:dyDescent="0.25">
      <c r="A2071" s="156"/>
      <c r="B2071" s="158"/>
      <c r="C2071" s="35" t="s">
        <v>3271</v>
      </c>
      <c r="D2071" s="169"/>
      <c r="E2071" s="160"/>
    </row>
    <row r="2072" spans="1:5" x14ac:dyDescent="0.25">
      <c r="A2072" s="156">
        <v>188</v>
      </c>
      <c r="B2072" s="158" t="s">
        <v>3276</v>
      </c>
      <c r="C2072" s="35" t="s">
        <v>3246</v>
      </c>
      <c r="D2072" s="169"/>
      <c r="E2072" s="160" t="s">
        <v>2765</v>
      </c>
    </row>
    <row r="2073" spans="1:5" x14ac:dyDescent="0.25">
      <c r="A2073" s="156"/>
      <c r="B2073" s="158"/>
      <c r="C2073" s="35" t="s">
        <v>3264</v>
      </c>
      <c r="D2073" s="169"/>
      <c r="E2073" s="160"/>
    </row>
    <row r="2074" spans="1:5" x14ac:dyDescent="0.25">
      <c r="A2074" s="156"/>
      <c r="B2074" s="158"/>
      <c r="C2074" s="35" t="s">
        <v>119</v>
      </c>
      <c r="D2074" s="169"/>
      <c r="E2074" s="160"/>
    </row>
    <row r="2075" spans="1:5" x14ac:dyDescent="0.25">
      <c r="A2075" s="156"/>
      <c r="B2075" s="158"/>
      <c r="C2075" s="35" t="s">
        <v>3265</v>
      </c>
      <c r="D2075" s="169"/>
      <c r="E2075" s="160"/>
    </row>
    <row r="2076" spans="1:5" x14ac:dyDescent="0.25">
      <c r="A2076" s="156"/>
      <c r="B2076" s="158"/>
      <c r="C2076" s="35" t="s">
        <v>3247</v>
      </c>
      <c r="D2076" s="169"/>
      <c r="E2076" s="160"/>
    </row>
    <row r="2077" spans="1:5" x14ac:dyDescent="0.25">
      <c r="A2077" s="156"/>
      <c r="B2077" s="158"/>
      <c r="C2077" s="35" t="s">
        <v>3248</v>
      </c>
      <c r="D2077" s="169"/>
      <c r="E2077" s="160"/>
    </row>
    <row r="2078" spans="1:5" x14ac:dyDescent="0.25">
      <c r="A2078" s="156"/>
      <c r="B2078" s="158"/>
      <c r="C2078" s="35" t="s">
        <v>3266</v>
      </c>
      <c r="D2078" s="169"/>
      <c r="E2078" s="160"/>
    </row>
    <row r="2079" spans="1:5" x14ac:dyDescent="0.25">
      <c r="A2079" s="156"/>
      <c r="B2079" s="158"/>
      <c r="C2079" s="35" t="s">
        <v>3267</v>
      </c>
      <c r="D2079" s="169"/>
      <c r="E2079" s="160"/>
    </row>
    <row r="2080" spans="1:5" x14ac:dyDescent="0.25">
      <c r="A2080" s="156"/>
      <c r="B2080" s="158"/>
      <c r="C2080" s="35" t="s">
        <v>3268</v>
      </c>
      <c r="D2080" s="169"/>
      <c r="E2080" s="160"/>
    </row>
    <row r="2081" spans="1:5" x14ac:dyDescent="0.25">
      <c r="A2081" s="156"/>
      <c r="B2081" s="158"/>
      <c r="C2081" s="35" t="s">
        <v>3269</v>
      </c>
      <c r="D2081" s="169"/>
      <c r="E2081" s="160"/>
    </row>
    <row r="2082" spans="1:5" x14ac:dyDescent="0.25">
      <c r="A2082" s="156"/>
      <c r="B2082" s="158"/>
      <c r="C2082" s="35" t="s">
        <v>3251</v>
      </c>
      <c r="D2082" s="169"/>
      <c r="E2082" s="160"/>
    </row>
    <row r="2083" spans="1:5" x14ac:dyDescent="0.25">
      <c r="A2083" s="156"/>
      <c r="B2083" s="158"/>
      <c r="C2083" s="35" t="s">
        <v>3270</v>
      </c>
      <c r="D2083" s="169"/>
      <c r="E2083" s="160"/>
    </row>
    <row r="2084" spans="1:5" x14ac:dyDescent="0.25">
      <c r="A2084" s="156"/>
      <c r="B2084" s="158"/>
      <c r="C2084" s="35" t="s">
        <v>1722</v>
      </c>
      <c r="D2084" s="169"/>
      <c r="E2084" s="160"/>
    </row>
    <row r="2085" spans="1:5" x14ac:dyDescent="0.25">
      <c r="A2085" s="156"/>
      <c r="B2085" s="158"/>
      <c r="C2085" s="35" t="s">
        <v>3271</v>
      </c>
      <c r="D2085" s="169"/>
      <c r="E2085" s="160"/>
    </row>
    <row r="2086" spans="1:5" x14ac:dyDescent="0.25">
      <c r="A2086" s="156">
        <v>189</v>
      </c>
      <c r="B2086" s="158" t="s">
        <v>3277</v>
      </c>
      <c r="C2086" s="35" t="s">
        <v>3246</v>
      </c>
      <c r="D2086" s="169"/>
      <c r="E2086" s="160" t="s">
        <v>2765</v>
      </c>
    </row>
    <row r="2087" spans="1:5" x14ac:dyDescent="0.25">
      <c r="A2087" s="156"/>
      <c r="B2087" s="158"/>
      <c r="C2087" s="35" t="s">
        <v>3264</v>
      </c>
      <c r="D2087" s="169"/>
      <c r="E2087" s="160"/>
    </row>
    <row r="2088" spans="1:5" x14ac:dyDescent="0.25">
      <c r="A2088" s="156"/>
      <c r="B2088" s="158"/>
      <c r="C2088" s="35" t="s">
        <v>119</v>
      </c>
      <c r="D2088" s="169"/>
      <c r="E2088" s="160"/>
    </row>
    <row r="2089" spans="1:5" x14ac:dyDescent="0.25">
      <c r="A2089" s="156"/>
      <c r="B2089" s="158"/>
      <c r="C2089" s="35" t="s">
        <v>3265</v>
      </c>
      <c r="D2089" s="169"/>
      <c r="E2089" s="160"/>
    </row>
    <row r="2090" spans="1:5" x14ac:dyDescent="0.25">
      <c r="A2090" s="156"/>
      <c r="B2090" s="158"/>
      <c r="C2090" s="35" t="s">
        <v>3247</v>
      </c>
      <c r="D2090" s="169"/>
      <c r="E2090" s="160"/>
    </row>
    <row r="2091" spans="1:5" x14ac:dyDescent="0.25">
      <c r="A2091" s="156"/>
      <c r="B2091" s="158"/>
      <c r="C2091" s="35" t="s">
        <v>3248</v>
      </c>
      <c r="D2091" s="169"/>
      <c r="E2091" s="160"/>
    </row>
    <row r="2092" spans="1:5" x14ac:dyDescent="0.25">
      <c r="A2092" s="156"/>
      <c r="B2092" s="158"/>
      <c r="C2092" s="35" t="s">
        <v>3266</v>
      </c>
      <c r="D2092" s="169"/>
      <c r="E2092" s="160"/>
    </row>
    <row r="2093" spans="1:5" x14ac:dyDescent="0.25">
      <c r="A2093" s="156"/>
      <c r="B2093" s="158"/>
      <c r="C2093" s="35" t="s">
        <v>3267</v>
      </c>
      <c r="D2093" s="169"/>
      <c r="E2093" s="160"/>
    </row>
    <row r="2094" spans="1:5" x14ac:dyDescent="0.25">
      <c r="A2094" s="156"/>
      <c r="B2094" s="158"/>
      <c r="C2094" s="35" t="s">
        <v>3268</v>
      </c>
      <c r="D2094" s="169"/>
      <c r="E2094" s="160"/>
    </row>
    <row r="2095" spans="1:5" x14ac:dyDescent="0.25">
      <c r="A2095" s="156"/>
      <c r="B2095" s="158"/>
      <c r="C2095" s="35" t="s">
        <v>3269</v>
      </c>
      <c r="D2095" s="169"/>
      <c r="E2095" s="160"/>
    </row>
    <row r="2096" spans="1:5" x14ac:dyDescent="0.25">
      <c r="A2096" s="156"/>
      <c r="B2096" s="158"/>
      <c r="C2096" s="35" t="s">
        <v>3251</v>
      </c>
      <c r="D2096" s="169"/>
      <c r="E2096" s="160"/>
    </row>
    <row r="2097" spans="1:5" x14ac:dyDescent="0.25">
      <c r="A2097" s="156"/>
      <c r="B2097" s="158"/>
      <c r="C2097" s="35" t="s">
        <v>3270</v>
      </c>
      <c r="D2097" s="169"/>
      <c r="E2097" s="160"/>
    </row>
    <row r="2098" spans="1:5" x14ac:dyDescent="0.25">
      <c r="A2098" s="156"/>
      <c r="B2098" s="158"/>
      <c r="C2098" s="35" t="s">
        <v>1722</v>
      </c>
      <c r="D2098" s="169"/>
      <c r="E2098" s="160"/>
    </row>
    <row r="2099" spans="1:5" x14ac:dyDescent="0.25">
      <c r="A2099" s="156"/>
      <c r="B2099" s="158"/>
      <c r="C2099" s="35" t="s">
        <v>3271</v>
      </c>
      <c r="D2099" s="169"/>
      <c r="E2099" s="160"/>
    </row>
    <row r="2100" spans="1:5" x14ac:dyDescent="0.25">
      <c r="A2100" s="156">
        <v>190</v>
      </c>
      <c r="B2100" s="158" t="s">
        <v>3278</v>
      </c>
      <c r="C2100" s="35" t="s">
        <v>3279</v>
      </c>
      <c r="D2100" s="169"/>
      <c r="E2100" s="160" t="s">
        <v>2765</v>
      </c>
    </row>
    <row r="2101" spans="1:5" x14ac:dyDescent="0.25">
      <c r="A2101" s="156"/>
      <c r="B2101" s="158"/>
      <c r="C2101" s="35" t="s">
        <v>1839</v>
      </c>
      <c r="D2101" s="169"/>
      <c r="E2101" s="160"/>
    </row>
    <row r="2102" spans="1:5" x14ac:dyDescent="0.25">
      <c r="A2102" s="156"/>
      <c r="B2102" s="158"/>
      <c r="C2102" s="35" t="s">
        <v>3280</v>
      </c>
      <c r="D2102" s="169"/>
      <c r="E2102" s="160"/>
    </row>
    <row r="2103" spans="1:5" x14ac:dyDescent="0.25">
      <c r="A2103" s="156"/>
      <c r="B2103" s="158"/>
      <c r="C2103" s="35" t="s">
        <v>1841</v>
      </c>
      <c r="D2103" s="169"/>
      <c r="E2103" s="160"/>
    </row>
    <row r="2104" spans="1:5" x14ac:dyDescent="0.25">
      <c r="A2104" s="156"/>
      <c r="B2104" s="158"/>
      <c r="C2104" s="35" t="s">
        <v>3281</v>
      </c>
      <c r="D2104" s="169"/>
      <c r="E2104" s="160"/>
    </row>
    <row r="2105" spans="1:5" x14ac:dyDescent="0.25">
      <c r="A2105" s="156"/>
      <c r="B2105" s="158"/>
      <c r="C2105" s="35" t="s">
        <v>3282</v>
      </c>
      <c r="D2105" s="169"/>
      <c r="E2105" s="160"/>
    </row>
    <row r="2106" spans="1:5" x14ac:dyDescent="0.25">
      <c r="A2106" s="156"/>
      <c r="B2106" s="158"/>
      <c r="C2106" s="35" t="s">
        <v>1844</v>
      </c>
      <c r="D2106" s="169"/>
      <c r="E2106" s="160"/>
    </row>
    <row r="2107" spans="1:5" x14ac:dyDescent="0.25">
      <c r="A2107" s="156"/>
      <c r="B2107" s="158"/>
      <c r="C2107" s="35" t="s">
        <v>3283</v>
      </c>
      <c r="D2107" s="169"/>
      <c r="E2107" s="160"/>
    </row>
    <row r="2108" spans="1:5" x14ac:dyDescent="0.25">
      <c r="A2108" s="156"/>
      <c r="B2108" s="158"/>
      <c r="C2108" s="35" t="s">
        <v>3284</v>
      </c>
      <c r="D2108" s="169"/>
      <c r="E2108" s="160"/>
    </row>
    <row r="2109" spans="1:5" x14ac:dyDescent="0.25">
      <c r="A2109" s="156"/>
      <c r="B2109" s="158"/>
      <c r="C2109" s="35" t="s">
        <v>3285</v>
      </c>
      <c r="D2109" s="169"/>
      <c r="E2109" s="160"/>
    </row>
    <row r="2110" spans="1:5" x14ac:dyDescent="0.25">
      <c r="A2110" s="156"/>
      <c r="B2110" s="158"/>
      <c r="C2110" s="35" t="s">
        <v>3286</v>
      </c>
      <c r="D2110" s="169"/>
      <c r="E2110" s="160"/>
    </row>
    <row r="2111" spans="1:5" x14ac:dyDescent="0.25">
      <c r="A2111" s="156"/>
      <c r="B2111" s="158"/>
      <c r="C2111" s="35" t="s">
        <v>3287</v>
      </c>
      <c r="D2111" s="169"/>
      <c r="E2111" s="160"/>
    </row>
    <row r="2112" spans="1:5" x14ac:dyDescent="0.25">
      <c r="A2112" s="156">
        <v>191</v>
      </c>
      <c r="B2112" s="158" t="s">
        <v>3288</v>
      </c>
      <c r="C2112" s="35" t="s">
        <v>2968</v>
      </c>
      <c r="D2112" s="169"/>
      <c r="E2112" s="160" t="s">
        <v>2765</v>
      </c>
    </row>
    <row r="2113" spans="1:5" x14ac:dyDescent="0.25">
      <c r="A2113" s="156"/>
      <c r="B2113" s="158"/>
      <c r="C2113" s="35" t="s">
        <v>3289</v>
      </c>
      <c r="D2113" s="169"/>
      <c r="E2113" s="160"/>
    </row>
    <row r="2114" spans="1:5" x14ac:dyDescent="0.25">
      <c r="A2114" s="156"/>
      <c r="B2114" s="158"/>
      <c r="C2114" s="35" t="s">
        <v>2179</v>
      </c>
      <c r="D2114" s="169"/>
      <c r="E2114" s="160"/>
    </row>
    <row r="2115" spans="1:5" x14ac:dyDescent="0.25">
      <c r="A2115" s="156"/>
      <c r="B2115" s="158"/>
      <c r="C2115" s="35" t="s">
        <v>3290</v>
      </c>
      <c r="D2115" s="169"/>
      <c r="E2115" s="160"/>
    </row>
    <row r="2116" spans="1:5" x14ac:dyDescent="0.25">
      <c r="A2116" s="156"/>
      <c r="B2116" s="158"/>
      <c r="C2116" s="35" t="s">
        <v>3291</v>
      </c>
      <c r="D2116" s="169"/>
      <c r="E2116" s="160"/>
    </row>
    <row r="2117" spans="1:5" x14ac:dyDescent="0.25">
      <c r="A2117" s="156"/>
      <c r="B2117" s="158"/>
      <c r="C2117" s="35" t="s">
        <v>3292</v>
      </c>
      <c r="D2117" s="169"/>
      <c r="E2117" s="160"/>
    </row>
    <row r="2118" spans="1:5" x14ac:dyDescent="0.25">
      <c r="A2118" s="156"/>
      <c r="B2118" s="158"/>
      <c r="C2118" s="35" t="s">
        <v>3293</v>
      </c>
      <c r="D2118" s="169"/>
      <c r="E2118" s="160"/>
    </row>
    <row r="2119" spans="1:5" x14ac:dyDescent="0.25">
      <c r="A2119" s="156"/>
      <c r="B2119" s="158"/>
      <c r="C2119" s="35" t="s">
        <v>3294</v>
      </c>
      <c r="D2119" s="169"/>
      <c r="E2119" s="160"/>
    </row>
    <row r="2120" spans="1:5" x14ac:dyDescent="0.25">
      <c r="A2120" s="156"/>
      <c r="B2120" s="158"/>
      <c r="C2120" s="35" t="s">
        <v>3295</v>
      </c>
      <c r="D2120" s="169"/>
      <c r="E2120" s="160"/>
    </row>
    <row r="2121" spans="1:5" x14ac:dyDescent="0.25">
      <c r="A2121" s="156"/>
      <c r="B2121" s="158"/>
      <c r="C2121" s="35" t="s">
        <v>3296</v>
      </c>
      <c r="D2121" s="169"/>
      <c r="E2121" s="160"/>
    </row>
    <row r="2122" spans="1:5" x14ac:dyDescent="0.25">
      <c r="A2122" s="156"/>
      <c r="B2122" s="158"/>
      <c r="C2122" s="35" t="s">
        <v>3297</v>
      </c>
      <c r="D2122" s="169"/>
      <c r="E2122" s="160"/>
    </row>
    <row r="2123" spans="1:5" x14ac:dyDescent="0.25">
      <c r="A2123" s="156"/>
      <c r="B2123" s="158"/>
      <c r="C2123" s="35" t="s">
        <v>3298</v>
      </c>
      <c r="D2123" s="169"/>
      <c r="E2123" s="160"/>
    </row>
    <row r="2124" spans="1:5" x14ac:dyDescent="0.25">
      <c r="A2124" s="156"/>
      <c r="B2124" s="158"/>
      <c r="C2124" s="35" t="s">
        <v>3299</v>
      </c>
      <c r="D2124" s="169"/>
      <c r="E2124" s="160"/>
    </row>
    <row r="2125" spans="1:5" x14ac:dyDescent="0.25">
      <c r="A2125" s="156"/>
      <c r="B2125" s="158"/>
      <c r="C2125" s="35" t="s">
        <v>3300</v>
      </c>
      <c r="D2125" s="169"/>
      <c r="E2125" s="160"/>
    </row>
    <row r="2126" spans="1:5" x14ac:dyDescent="0.25">
      <c r="A2126" s="156"/>
      <c r="B2126" s="158"/>
      <c r="C2126" s="35" t="s">
        <v>3301</v>
      </c>
      <c r="D2126" s="169"/>
      <c r="E2126" s="160"/>
    </row>
    <row r="2127" spans="1:5" x14ac:dyDescent="0.25">
      <c r="A2127" s="156"/>
      <c r="B2127" s="158"/>
      <c r="C2127" s="35" t="s">
        <v>3302</v>
      </c>
      <c r="D2127" s="169"/>
      <c r="E2127" s="160"/>
    </row>
    <row r="2128" spans="1:5" x14ac:dyDescent="0.25">
      <c r="A2128" s="156">
        <v>192</v>
      </c>
      <c r="B2128" s="158" t="s">
        <v>3303</v>
      </c>
      <c r="C2128" s="35" t="s">
        <v>2968</v>
      </c>
      <c r="D2128" s="169"/>
      <c r="E2128" s="160" t="s">
        <v>2765</v>
      </c>
    </row>
    <row r="2129" spans="1:5" x14ac:dyDescent="0.25">
      <c r="A2129" s="156"/>
      <c r="B2129" s="158"/>
      <c r="C2129" s="35" t="s">
        <v>3289</v>
      </c>
      <c r="D2129" s="169"/>
      <c r="E2129" s="160"/>
    </row>
    <row r="2130" spans="1:5" x14ac:dyDescent="0.25">
      <c r="A2130" s="156"/>
      <c r="B2130" s="158"/>
      <c r="C2130" s="35" t="s">
        <v>2179</v>
      </c>
      <c r="D2130" s="169"/>
      <c r="E2130" s="160"/>
    </row>
    <row r="2131" spans="1:5" x14ac:dyDescent="0.25">
      <c r="A2131" s="156"/>
      <c r="B2131" s="158"/>
      <c r="C2131" s="35" t="s">
        <v>3290</v>
      </c>
      <c r="D2131" s="169"/>
      <c r="E2131" s="160"/>
    </row>
    <row r="2132" spans="1:5" x14ac:dyDescent="0.25">
      <c r="A2132" s="156"/>
      <c r="B2132" s="158"/>
      <c r="C2132" s="35" t="s">
        <v>3291</v>
      </c>
      <c r="D2132" s="169"/>
      <c r="E2132" s="160"/>
    </row>
    <row r="2133" spans="1:5" x14ac:dyDescent="0.25">
      <c r="A2133" s="156"/>
      <c r="B2133" s="158"/>
      <c r="C2133" s="35" t="s">
        <v>3292</v>
      </c>
      <c r="D2133" s="169"/>
      <c r="E2133" s="160"/>
    </row>
    <row r="2134" spans="1:5" x14ac:dyDescent="0.25">
      <c r="A2134" s="156"/>
      <c r="B2134" s="158"/>
      <c r="C2134" s="35" t="s">
        <v>3293</v>
      </c>
      <c r="D2134" s="169"/>
      <c r="E2134" s="160"/>
    </row>
    <row r="2135" spans="1:5" x14ac:dyDescent="0.25">
      <c r="A2135" s="156"/>
      <c r="B2135" s="158"/>
      <c r="C2135" s="35" t="s">
        <v>3294</v>
      </c>
      <c r="D2135" s="169"/>
      <c r="E2135" s="160"/>
    </row>
    <row r="2136" spans="1:5" x14ac:dyDescent="0.25">
      <c r="A2136" s="156"/>
      <c r="B2136" s="158"/>
      <c r="C2136" s="35" t="s">
        <v>3295</v>
      </c>
      <c r="D2136" s="169"/>
      <c r="E2136" s="160"/>
    </row>
    <row r="2137" spans="1:5" x14ac:dyDescent="0.25">
      <c r="A2137" s="156"/>
      <c r="B2137" s="158"/>
      <c r="C2137" s="35" t="s">
        <v>3296</v>
      </c>
      <c r="D2137" s="169"/>
      <c r="E2137" s="160"/>
    </row>
    <row r="2138" spans="1:5" x14ac:dyDescent="0.25">
      <c r="A2138" s="156"/>
      <c r="B2138" s="158"/>
      <c r="C2138" s="35" t="s">
        <v>3297</v>
      </c>
      <c r="D2138" s="169"/>
      <c r="E2138" s="160"/>
    </row>
    <row r="2139" spans="1:5" x14ac:dyDescent="0.25">
      <c r="A2139" s="156"/>
      <c r="B2139" s="158"/>
      <c r="C2139" s="35" t="s">
        <v>3298</v>
      </c>
      <c r="D2139" s="169"/>
      <c r="E2139" s="160"/>
    </row>
    <row r="2140" spans="1:5" x14ac:dyDescent="0.25">
      <c r="A2140" s="156"/>
      <c r="B2140" s="158"/>
      <c r="C2140" s="35" t="s">
        <v>3299</v>
      </c>
      <c r="D2140" s="169"/>
      <c r="E2140" s="160"/>
    </row>
    <row r="2141" spans="1:5" x14ac:dyDescent="0.25">
      <c r="A2141" s="156"/>
      <c r="B2141" s="158"/>
      <c r="C2141" s="35" t="s">
        <v>3300</v>
      </c>
      <c r="D2141" s="169"/>
      <c r="E2141" s="160"/>
    </row>
    <row r="2142" spans="1:5" x14ac:dyDescent="0.25">
      <c r="A2142" s="156"/>
      <c r="B2142" s="158"/>
      <c r="C2142" s="35" t="s">
        <v>3301</v>
      </c>
      <c r="D2142" s="169"/>
      <c r="E2142" s="160"/>
    </row>
    <row r="2143" spans="1:5" x14ac:dyDescent="0.25">
      <c r="A2143" s="156"/>
      <c r="B2143" s="158"/>
      <c r="C2143" s="35" t="s">
        <v>3302</v>
      </c>
      <c r="D2143" s="169"/>
      <c r="E2143" s="160"/>
    </row>
    <row r="2144" spans="1:5" x14ac:dyDescent="0.25">
      <c r="A2144" s="156">
        <v>193</v>
      </c>
      <c r="B2144" s="158" t="s">
        <v>3304</v>
      </c>
      <c r="C2144" s="35" t="s">
        <v>2968</v>
      </c>
      <c r="D2144" s="169"/>
      <c r="E2144" s="160" t="s">
        <v>2765</v>
      </c>
    </row>
    <row r="2145" spans="1:5" x14ac:dyDescent="0.25">
      <c r="A2145" s="156"/>
      <c r="B2145" s="158"/>
      <c r="C2145" s="35" t="s">
        <v>3289</v>
      </c>
      <c r="D2145" s="169"/>
      <c r="E2145" s="160"/>
    </row>
    <row r="2146" spans="1:5" x14ac:dyDescent="0.25">
      <c r="A2146" s="156"/>
      <c r="B2146" s="158"/>
      <c r="C2146" s="35" t="s">
        <v>2179</v>
      </c>
      <c r="D2146" s="169"/>
      <c r="E2146" s="160"/>
    </row>
    <row r="2147" spans="1:5" x14ac:dyDescent="0.25">
      <c r="A2147" s="156"/>
      <c r="B2147" s="158"/>
      <c r="C2147" s="35" t="s">
        <v>3290</v>
      </c>
      <c r="D2147" s="169"/>
      <c r="E2147" s="160"/>
    </row>
    <row r="2148" spans="1:5" x14ac:dyDescent="0.25">
      <c r="A2148" s="156"/>
      <c r="B2148" s="158"/>
      <c r="C2148" s="35" t="s">
        <v>3291</v>
      </c>
      <c r="D2148" s="169"/>
      <c r="E2148" s="160"/>
    </row>
    <row r="2149" spans="1:5" x14ac:dyDescent="0.25">
      <c r="A2149" s="156"/>
      <c r="B2149" s="158"/>
      <c r="C2149" s="35" t="s">
        <v>3292</v>
      </c>
      <c r="D2149" s="169"/>
      <c r="E2149" s="160"/>
    </row>
    <row r="2150" spans="1:5" x14ac:dyDescent="0.25">
      <c r="A2150" s="156"/>
      <c r="B2150" s="158"/>
      <c r="C2150" s="35" t="s">
        <v>3293</v>
      </c>
      <c r="D2150" s="169"/>
      <c r="E2150" s="160"/>
    </row>
    <row r="2151" spans="1:5" x14ac:dyDescent="0.25">
      <c r="A2151" s="156"/>
      <c r="B2151" s="158"/>
      <c r="C2151" s="35" t="s">
        <v>3294</v>
      </c>
      <c r="D2151" s="169"/>
      <c r="E2151" s="160"/>
    </row>
    <row r="2152" spans="1:5" x14ac:dyDescent="0.25">
      <c r="A2152" s="156"/>
      <c r="B2152" s="158"/>
      <c r="C2152" s="35" t="s">
        <v>3295</v>
      </c>
      <c r="D2152" s="169"/>
      <c r="E2152" s="160"/>
    </row>
    <row r="2153" spans="1:5" x14ac:dyDescent="0.25">
      <c r="A2153" s="156"/>
      <c r="B2153" s="158"/>
      <c r="C2153" s="35" t="s">
        <v>3296</v>
      </c>
      <c r="D2153" s="169"/>
      <c r="E2153" s="160"/>
    </row>
    <row r="2154" spans="1:5" x14ac:dyDescent="0.25">
      <c r="A2154" s="156"/>
      <c r="B2154" s="158"/>
      <c r="C2154" s="35" t="s">
        <v>3297</v>
      </c>
      <c r="D2154" s="169"/>
      <c r="E2154" s="160"/>
    </row>
    <row r="2155" spans="1:5" x14ac:dyDescent="0.25">
      <c r="A2155" s="156"/>
      <c r="B2155" s="158"/>
      <c r="C2155" s="35" t="s">
        <v>3298</v>
      </c>
      <c r="D2155" s="169"/>
      <c r="E2155" s="160"/>
    </row>
    <row r="2156" spans="1:5" x14ac:dyDescent="0.25">
      <c r="A2156" s="156"/>
      <c r="B2156" s="158"/>
      <c r="C2156" s="35" t="s">
        <v>3299</v>
      </c>
      <c r="D2156" s="169"/>
      <c r="E2156" s="160"/>
    </row>
    <row r="2157" spans="1:5" x14ac:dyDescent="0.25">
      <c r="A2157" s="156"/>
      <c r="B2157" s="158"/>
      <c r="C2157" s="35" t="s">
        <v>3300</v>
      </c>
      <c r="D2157" s="169"/>
      <c r="E2157" s="160"/>
    </row>
    <row r="2158" spans="1:5" x14ac:dyDescent="0.25">
      <c r="A2158" s="156"/>
      <c r="B2158" s="158"/>
      <c r="C2158" s="35" t="s">
        <v>3301</v>
      </c>
      <c r="D2158" s="169"/>
      <c r="E2158" s="160"/>
    </row>
    <row r="2159" spans="1:5" x14ac:dyDescent="0.25">
      <c r="A2159" s="156"/>
      <c r="B2159" s="158"/>
      <c r="C2159" s="35" t="s">
        <v>3302</v>
      </c>
      <c r="D2159" s="169"/>
      <c r="E2159" s="160"/>
    </row>
    <row r="2160" spans="1:5" x14ac:dyDescent="0.25">
      <c r="A2160" s="156">
        <v>194</v>
      </c>
      <c r="B2160" s="158" t="s">
        <v>3305</v>
      </c>
      <c r="C2160" s="35" t="s">
        <v>3306</v>
      </c>
      <c r="D2160" s="169"/>
      <c r="E2160" s="160" t="s">
        <v>2765</v>
      </c>
    </row>
    <row r="2161" spans="1:5" x14ac:dyDescent="0.25">
      <c r="A2161" s="156"/>
      <c r="B2161" s="158"/>
      <c r="C2161" s="35" t="s">
        <v>3307</v>
      </c>
      <c r="D2161" s="169"/>
      <c r="E2161" s="160"/>
    </row>
    <row r="2162" spans="1:5" x14ac:dyDescent="0.25">
      <c r="A2162" s="156"/>
      <c r="B2162" s="158"/>
      <c r="C2162" s="35" t="s">
        <v>3308</v>
      </c>
      <c r="D2162" s="169"/>
      <c r="E2162" s="160"/>
    </row>
    <row r="2163" spans="1:5" x14ac:dyDescent="0.25">
      <c r="A2163" s="156"/>
      <c r="B2163" s="158"/>
      <c r="C2163" s="35" t="s">
        <v>3309</v>
      </c>
      <c r="D2163" s="169"/>
      <c r="E2163" s="160"/>
    </row>
    <row r="2164" spans="1:5" x14ac:dyDescent="0.25">
      <c r="A2164" s="156"/>
      <c r="B2164" s="158"/>
      <c r="C2164" s="35" t="s">
        <v>3310</v>
      </c>
      <c r="D2164" s="169"/>
      <c r="E2164" s="160"/>
    </row>
    <row r="2165" spans="1:5" x14ac:dyDescent="0.25">
      <c r="A2165" s="156"/>
      <c r="B2165" s="158"/>
      <c r="C2165" s="35" t="s">
        <v>3311</v>
      </c>
      <c r="D2165" s="169"/>
      <c r="E2165" s="160"/>
    </row>
    <row r="2166" spans="1:5" x14ac:dyDescent="0.25">
      <c r="A2166" s="156"/>
      <c r="B2166" s="158"/>
      <c r="C2166" s="35" t="s">
        <v>3312</v>
      </c>
      <c r="D2166" s="169"/>
      <c r="E2166" s="160"/>
    </row>
    <row r="2167" spans="1:5" x14ac:dyDescent="0.25">
      <c r="A2167" s="156"/>
      <c r="B2167" s="158"/>
      <c r="C2167" s="35" t="s">
        <v>3313</v>
      </c>
      <c r="D2167" s="169"/>
      <c r="E2167" s="160"/>
    </row>
    <row r="2168" spans="1:5" x14ac:dyDescent="0.25">
      <c r="A2168" s="156"/>
      <c r="B2168" s="158"/>
      <c r="C2168" s="35" t="s">
        <v>3314</v>
      </c>
      <c r="D2168" s="169"/>
      <c r="E2168" s="160"/>
    </row>
    <row r="2169" spans="1:5" x14ac:dyDescent="0.25">
      <c r="A2169" s="156"/>
      <c r="B2169" s="158"/>
      <c r="C2169" s="35" t="s">
        <v>3313</v>
      </c>
      <c r="D2169" s="169"/>
      <c r="E2169" s="160"/>
    </row>
    <row r="2170" spans="1:5" x14ac:dyDescent="0.25">
      <c r="A2170" s="156"/>
      <c r="B2170" s="158"/>
      <c r="C2170" s="35" t="s">
        <v>3315</v>
      </c>
      <c r="D2170" s="169"/>
      <c r="E2170" s="160"/>
    </row>
    <row r="2171" spans="1:5" x14ac:dyDescent="0.25">
      <c r="A2171" s="156">
        <v>195</v>
      </c>
      <c r="B2171" s="158" t="s">
        <v>3316</v>
      </c>
      <c r="C2171" s="35" t="s">
        <v>2860</v>
      </c>
      <c r="D2171" s="169"/>
      <c r="E2171" s="160" t="s">
        <v>2765</v>
      </c>
    </row>
    <row r="2172" spans="1:5" x14ac:dyDescent="0.25">
      <c r="A2172" s="156"/>
      <c r="B2172" s="158"/>
      <c r="C2172" s="35" t="s">
        <v>3317</v>
      </c>
      <c r="D2172" s="169"/>
      <c r="E2172" s="160"/>
    </row>
    <row r="2173" spans="1:5" x14ac:dyDescent="0.25">
      <c r="A2173" s="156"/>
      <c r="B2173" s="158"/>
      <c r="C2173" s="35" t="s">
        <v>1755</v>
      </c>
      <c r="D2173" s="169"/>
      <c r="E2173" s="160"/>
    </row>
    <row r="2174" spans="1:5" x14ac:dyDescent="0.25">
      <c r="A2174" s="156"/>
      <c r="B2174" s="158"/>
      <c r="C2174" s="35" t="s">
        <v>3318</v>
      </c>
      <c r="D2174" s="169"/>
      <c r="E2174" s="160"/>
    </row>
    <row r="2175" spans="1:5" x14ac:dyDescent="0.25">
      <c r="A2175" s="156"/>
      <c r="B2175" s="158"/>
      <c r="C2175" s="35" t="s">
        <v>2897</v>
      </c>
      <c r="D2175" s="169"/>
      <c r="E2175" s="160"/>
    </row>
    <row r="2176" spans="1:5" x14ac:dyDescent="0.25">
      <c r="A2176" s="156"/>
      <c r="B2176" s="158"/>
      <c r="C2176" s="35" t="s">
        <v>3319</v>
      </c>
      <c r="D2176" s="169"/>
      <c r="E2176" s="160"/>
    </row>
    <row r="2177" spans="1:5" x14ac:dyDescent="0.25">
      <c r="A2177" s="156"/>
      <c r="B2177" s="158"/>
      <c r="C2177" s="35" t="s">
        <v>1757</v>
      </c>
      <c r="D2177" s="169"/>
      <c r="E2177" s="160"/>
    </row>
    <row r="2178" spans="1:5" x14ac:dyDescent="0.25">
      <c r="A2178" s="156">
        <v>196</v>
      </c>
      <c r="B2178" s="158" t="s">
        <v>3320</v>
      </c>
      <c r="C2178" s="35" t="s">
        <v>2860</v>
      </c>
      <c r="D2178" s="169"/>
      <c r="E2178" s="160" t="s">
        <v>2765</v>
      </c>
    </row>
    <row r="2179" spans="1:5" x14ac:dyDescent="0.25">
      <c r="A2179" s="156"/>
      <c r="B2179" s="158"/>
      <c r="C2179" s="35" t="s">
        <v>3317</v>
      </c>
      <c r="D2179" s="169"/>
      <c r="E2179" s="160"/>
    </row>
    <row r="2180" spans="1:5" x14ac:dyDescent="0.25">
      <c r="A2180" s="156"/>
      <c r="B2180" s="158"/>
      <c r="C2180" s="35" t="s">
        <v>1755</v>
      </c>
      <c r="D2180" s="169"/>
      <c r="E2180" s="160"/>
    </row>
    <row r="2181" spans="1:5" x14ac:dyDescent="0.25">
      <c r="A2181" s="156"/>
      <c r="B2181" s="158"/>
      <c r="C2181" s="35" t="s">
        <v>3318</v>
      </c>
      <c r="D2181" s="169"/>
      <c r="E2181" s="160"/>
    </row>
    <row r="2182" spans="1:5" x14ac:dyDescent="0.25">
      <c r="A2182" s="156"/>
      <c r="B2182" s="158"/>
      <c r="C2182" s="35" t="s">
        <v>2897</v>
      </c>
      <c r="D2182" s="169"/>
      <c r="E2182" s="160"/>
    </row>
    <row r="2183" spans="1:5" x14ac:dyDescent="0.25">
      <c r="A2183" s="156"/>
      <c r="B2183" s="158"/>
      <c r="C2183" s="35" t="s">
        <v>3319</v>
      </c>
      <c r="D2183" s="169"/>
      <c r="E2183" s="160"/>
    </row>
    <row r="2184" spans="1:5" x14ac:dyDescent="0.25">
      <c r="A2184" s="156"/>
      <c r="B2184" s="158"/>
      <c r="C2184" s="35" t="s">
        <v>1757</v>
      </c>
      <c r="D2184" s="169"/>
      <c r="E2184" s="160"/>
    </row>
    <row r="2185" spans="1:5" x14ac:dyDescent="0.25">
      <c r="A2185" s="156">
        <v>197</v>
      </c>
      <c r="B2185" s="158" t="s">
        <v>3321</v>
      </c>
      <c r="C2185" s="35" t="s">
        <v>2860</v>
      </c>
      <c r="D2185" s="169"/>
      <c r="E2185" s="160" t="s">
        <v>2765</v>
      </c>
    </row>
    <row r="2186" spans="1:5" x14ac:dyDescent="0.25">
      <c r="A2186" s="156"/>
      <c r="B2186" s="158"/>
      <c r="C2186" s="35" t="s">
        <v>3317</v>
      </c>
      <c r="D2186" s="169"/>
      <c r="E2186" s="160"/>
    </row>
    <row r="2187" spans="1:5" x14ac:dyDescent="0.25">
      <c r="A2187" s="156"/>
      <c r="B2187" s="158"/>
      <c r="C2187" s="35" t="s">
        <v>1755</v>
      </c>
      <c r="D2187" s="169"/>
      <c r="E2187" s="160"/>
    </row>
    <row r="2188" spans="1:5" x14ac:dyDescent="0.25">
      <c r="A2188" s="156"/>
      <c r="B2188" s="158"/>
      <c r="C2188" s="35" t="s">
        <v>3318</v>
      </c>
      <c r="D2188" s="169"/>
      <c r="E2188" s="160"/>
    </row>
    <row r="2189" spans="1:5" x14ac:dyDescent="0.25">
      <c r="A2189" s="156"/>
      <c r="B2189" s="158"/>
      <c r="C2189" s="35" t="s">
        <v>2897</v>
      </c>
      <c r="D2189" s="169"/>
      <c r="E2189" s="160"/>
    </row>
    <row r="2190" spans="1:5" x14ac:dyDescent="0.25">
      <c r="A2190" s="156"/>
      <c r="B2190" s="158"/>
      <c r="C2190" s="35" t="s">
        <v>3319</v>
      </c>
      <c r="D2190" s="169"/>
      <c r="E2190" s="160"/>
    </row>
    <row r="2191" spans="1:5" x14ac:dyDescent="0.25">
      <c r="A2191" s="156"/>
      <c r="B2191" s="158"/>
      <c r="C2191" s="35" t="s">
        <v>1757</v>
      </c>
      <c r="D2191" s="169"/>
      <c r="E2191" s="160"/>
    </row>
    <row r="2192" spans="1:5" x14ac:dyDescent="0.25">
      <c r="A2192" s="156">
        <v>198</v>
      </c>
      <c r="B2192" s="158" t="s">
        <v>3322</v>
      </c>
      <c r="C2192" s="35" t="s">
        <v>2860</v>
      </c>
      <c r="D2192" s="169"/>
      <c r="E2192" s="160" t="s">
        <v>2765</v>
      </c>
    </row>
    <row r="2193" spans="1:5" x14ac:dyDescent="0.25">
      <c r="A2193" s="156"/>
      <c r="B2193" s="158"/>
      <c r="C2193" s="35" t="s">
        <v>3317</v>
      </c>
      <c r="D2193" s="169"/>
      <c r="E2193" s="160"/>
    </row>
    <row r="2194" spans="1:5" x14ac:dyDescent="0.25">
      <c r="A2194" s="156"/>
      <c r="B2194" s="158"/>
      <c r="C2194" s="35" t="s">
        <v>1755</v>
      </c>
      <c r="D2194" s="169"/>
      <c r="E2194" s="160"/>
    </row>
    <row r="2195" spans="1:5" x14ac:dyDescent="0.25">
      <c r="A2195" s="156"/>
      <c r="B2195" s="158"/>
      <c r="C2195" s="35" t="s">
        <v>3318</v>
      </c>
      <c r="D2195" s="169"/>
      <c r="E2195" s="160"/>
    </row>
    <row r="2196" spans="1:5" x14ac:dyDescent="0.25">
      <c r="A2196" s="156"/>
      <c r="B2196" s="158"/>
      <c r="C2196" s="35" t="s">
        <v>2897</v>
      </c>
      <c r="D2196" s="169"/>
      <c r="E2196" s="160"/>
    </row>
    <row r="2197" spans="1:5" x14ac:dyDescent="0.25">
      <c r="A2197" s="156"/>
      <c r="B2197" s="158"/>
      <c r="C2197" s="35" t="s">
        <v>3319</v>
      </c>
      <c r="D2197" s="169"/>
      <c r="E2197" s="160"/>
    </row>
    <row r="2198" spans="1:5" x14ac:dyDescent="0.25">
      <c r="A2198" s="156"/>
      <c r="B2198" s="158"/>
      <c r="C2198" s="35" t="s">
        <v>1757</v>
      </c>
      <c r="D2198" s="169"/>
      <c r="E2198" s="160"/>
    </row>
    <row r="2199" spans="1:5" x14ac:dyDescent="0.25">
      <c r="A2199" s="156">
        <v>199</v>
      </c>
      <c r="B2199" s="158" t="s">
        <v>3323</v>
      </c>
      <c r="C2199" s="35" t="s">
        <v>2860</v>
      </c>
      <c r="D2199" s="169"/>
      <c r="E2199" s="160" t="s">
        <v>2765</v>
      </c>
    </row>
    <row r="2200" spans="1:5" x14ac:dyDescent="0.25">
      <c r="A2200" s="156"/>
      <c r="B2200" s="158"/>
      <c r="C2200" s="35" t="s">
        <v>3317</v>
      </c>
      <c r="D2200" s="169"/>
      <c r="E2200" s="160"/>
    </row>
    <row r="2201" spans="1:5" x14ac:dyDescent="0.25">
      <c r="A2201" s="156"/>
      <c r="B2201" s="158"/>
      <c r="C2201" s="35" t="s">
        <v>1755</v>
      </c>
      <c r="D2201" s="169"/>
      <c r="E2201" s="160"/>
    </row>
    <row r="2202" spans="1:5" x14ac:dyDescent="0.25">
      <c r="A2202" s="156"/>
      <c r="B2202" s="158"/>
      <c r="C2202" s="35" t="s">
        <v>3318</v>
      </c>
      <c r="D2202" s="169"/>
      <c r="E2202" s="160"/>
    </row>
    <row r="2203" spans="1:5" x14ac:dyDescent="0.25">
      <c r="A2203" s="156"/>
      <c r="B2203" s="158"/>
      <c r="C2203" s="35" t="s">
        <v>2897</v>
      </c>
      <c r="D2203" s="169"/>
      <c r="E2203" s="160"/>
    </row>
    <row r="2204" spans="1:5" x14ac:dyDescent="0.25">
      <c r="A2204" s="156"/>
      <c r="B2204" s="158"/>
      <c r="C2204" s="35" t="s">
        <v>3319</v>
      </c>
      <c r="D2204" s="169"/>
      <c r="E2204" s="160"/>
    </row>
    <row r="2205" spans="1:5" x14ac:dyDescent="0.25">
      <c r="A2205" s="156"/>
      <c r="B2205" s="158"/>
      <c r="C2205" s="35" t="s">
        <v>1757</v>
      </c>
      <c r="D2205" s="169"/>
      <c r="E2205" s="160"/>
    </row>
    <row r="2206" spans="1:5" x14ac:dyDescent="0.25">
      <c r="A2206" s="156">
        <v>200</v>
      </c>
      <c r="B2206" s="158" t="s">
        <v>3324</v>
      </c>
      <c r="C2206" s="35" t="s">
        <v>3279</v>
      </c>
      <c r="D2206" s="169"/>
      <c r="E2206" s="160" t="s">
        <v>2765</v>
      </c>
    </row>
    <row r="2207" spans="1:5" x14ac:dyDescent="0.25">
      <c r="A2207" s="156"/>
      <c r="B2207" s="158"/>
      <c r="C2207" s="35" t="s">
        <v>1839</v>
      </c>
      <c r="D2207" s="169"/>
      <c r="E2207" s="160"/>
    </row>
    <row r="2208" spans="1:5" x14ac:dyDescent="0.25">
      <c r="A2208" s="156"/>
      <c r="B2208" s="158"/>
      <c r="C2208" s="35" t="s">
        <v>3280</v>
      </c>
      <c r="D2208" s="169"/>
      <c r="E2208" s="160"/>
    </row>
    <row r="2209" spans="1:5" x14ac:dyDescent="0.25">
      <c r="A2209" s="156"/>
      <c r="B2209" s="158"/>
      <c r="C2209" s="35" t="s">
        <v>3325</v>
      </c>
      <c r="D2209" s="169"/>
      <c r="E2209" s="160"/>
    </row>
    <row r="2210" spans="1:5" x14ac:dyDescent="0.25">
      <c r="A2210" s="156"/>
      <c r="B2210" s="158"/>
      <c r="C2210" s="35" t="s">
        <v>3285</v>
      </c>
      <c r="D2210" s="169"/>
      <c r="E2210" s="160"/>
    </row>
    <row r="2211" spans="1:5" x14ac:dyDescent="0.25">
      <c r="A2211" s="156"/>
      <c r="B2211" s="158"/>
      <c r="C2211" s="35" t="s">
        <v>3326</v>
      </c>
      <c r="D2211" s="169"/>
      <c r="E2211" s="160"/>
    </row>
    <row r="2212" spans="1:5" x14ac:dyDescent="0.25">
      <c r="A2212" s="156"/>
      <c r="B2212" s="158"/>
      <c r="C2212" s="35" t="s">
        <v>3327</v>
      </c>
      <c r="D2212" s="169"/>
      <c r="E2212" s="160"/>
    </row>
    <row r="2213" spans="1:5" x14ac:dyDescent="0.25">
      <c r="A2213" s="156"/>
      <c r="B2213" s="158"/>
      <c r="C2213" s="35" t="s">
        <v>3328</v>
      </c>
      <c r="D2213" s="169"/>
      <c r="E2213" s="160"/>
    </row>
    <row r="2214" spans="1:5" x14ac:dyDescent="0.25">
      <c r="A2214" s="156"/>
      <c r="B2214" s="158"/>
      <c r="C2214" s="35" t="s">
        <v>764</v>
      </c>
      <c r="D2214" s="169"/>
      <c r="E2214" s="160"/>
    </row>
    <row r="2215" spans="1:5" x14ac:dyDescent="0.25">
      <c r="A2215" s="156">
        <v>201</v>
      </c>
      <c r="B2215" s="158" t="s">
        <v>3329</v>
      </c>
      <c r="C2215" s="35" t="s">
        <v>2897</v>
      </c>
      <c r="D2215" s="169"/>
      <c r="E2215" s="160" t="s">
        <v>2765</v>
      </c>
    </row>
    <row r="2216" spans="1:5" x14ac:dyDescent="0.25">
      <c r="A2216" s="156"/>
      <c r="B2216" s="158"/>
      <c r="C2216" s="35" t="s">
        <v>2799</v>
      </c>
      <c r="D2216" s="169"/>
      <c r="E2216" s="160"/>
    </row>
    <row r="2217" spans="1:5" x14ac:dyDescent="0.25">
      <c r="A2217" s="156"/>
      <c r="B2217" s="158"/>
      <c r="C2217" s="35" t="s">
        <v>1812</v>
      </c>
      <c r="D2217" s="169"/>
      <c r="E2217" s="160"/>
    </row>
    <row r="2218" spans="1:5" x14ac:dyDescent="0.25">
      <c r="A2218" s="156"/>
      <c r="B2218" s="158"/>
      <c r="C2218" s="35" t="s">
        <v>1813</v>
      </c>
      <c r="D2218" s="169"/>
      <c r="E2218" s="160"/>
    </row>
    <row r="2219" spans="1:5" x14ac:dyDescent="0.25">
      <c r="A2219" s="156"/>
      <c r="B2219" s="158"/>
      <c r="C2219" s="35" t="s">
        <v>119</v>
      </c>
      <c r="D2219" s="169"/>
      <c r="E2219" s="160"/>
    </row>
    <row r="2220" spans="1:5" x14ac:dyDescent="0.25">
      <c r="A2220" s="156">
        <v>202</v>
      </c>
      <c r="B2220" s="158" t="s">
        <v>3330</v>
      </c>
      <c r="C2220" s="35" t="s">
        <v>3331</v>
      </c>
      <c r="D2220" s="169"/>
      <c r="E2220" s="160" t="s">
        <v>2765</v>
      </c>
    </row>
    <row r="2221" spans="1:5" x14ac:dyDescent="0.25">
      <c r="A2221" s="156"/>
      <c r="B2221" s="158"/>
      <c r="C2221" s="35" t="s">
        <v>2774</v>
      </c>
      <c r="D2221" s="169"/>
      <c r="E2221" s="160"/>
    </row>
    <row r="2222" spans="1:5" x14ac:dyDescent="0.25">
      <c r="A2222" s="156"/>
      <c r="B2222" s="158"/>
      <c r="C2222" s="35" t="s">
        <v>2860</v>
      </c>
      <c r="D2222" s="169"/>
      <c r="E2222" s="160"/>
    </row>
    <row r="2223" spans="1:5" x14ac:dyDescent="0.25">
      <c r="A2223" s="156"/>
      <c r="B2223" s="158"/>
      <c r="C2223" s="35" t="s">
        <v>3332</v>
      </c>
      <c r="D2223" s="169"/>
      <c r="E2223" s="160"/>
    </row>
    <row r="2224" spans="1:5" x14ac:dyDescent="0.25">
      <c r="A2224" s="156"/>
      <c r="B2224" s="158"/>
      <c r="C2224" s="35" t="s">
        <v>1874</v>
      </c>
      <c r="D2224" s="169"/>
      <c r="E2224" s="160"/>
    </row>
    <row r="2225" spans="1:5" x14ac:dyDescent="0.25">
      <c r="A2225" s="156"/>
      <c r="B2225" s="158"/>
      <c r="C2225" s="35" t="s">
        <v>3333</v>
      </c>
      <c r="D2225" s="169"/>
      <c r="E2225" s="160"/>
    </row>
    <row r="2226" spans="1:5" x14ac:dyDescent="0.25">
      <c r="A2226" s="156"/>
      <c r="B2226" s="158"/>
      <c r="C2226" s="35" t="s">
        <v>1876</v>
      </c>
      <c r="D2226" s="169"/>
      <c r="E2226" s="160"/>
    </row>
    <row r="2227" spans="1:5" x14ac:dyDescent="0.25">
      <c r="A2227" s="156"/>
      <c r="B2227" s="158"/>
      <c r="C2227" s="35" t="s">
        <v>1877</v>
      </c>
      <c r="D2227" s="169"/>
      <c r="E2227" s="160"/>
    </row>
    <row r="2228" spans="1:5" x14ac:dyDescent="0.25">
      <c r="A2228" s="156"/>
      <c r="B2228" s="158"/>
      <c r="C2228" s="35" t="s">
        <v>3334</v>
      </c>
      <c r="D2228" s="169"/>
      <c r="E2228" s="160"/>
    </row>
    <row r="2229" spans="1:5" x14ac:dyDescent="0.25">
      <c r="A2229" s="156"/>
      <c r="B2229" s="158"/>
      <c r="C2229" s="35" t="s">
        <v>3335</v>
      </c>
      <c r="D2229" s="169"/>
      <c r="E2229" s="160"/>
    </row>
    <row r="2230" spans="1:5" x14ac:dyDescent="0.25">
      <c r="A2230" s="156"/>
      <c r="B2230" s="158"/>
      <c r="C2230" s="35" t="s">
        <v>3336</v>
      </c>
      <c r="D2230" s="169"/>
      <c r="E2230" s="160"/>
    </row>
    <row r="2231" spans="1:5" x14ac:dyDescent="0.25">
      <c r="A2231" s="156"/>
      <c r="B2231" s="158"/>
      <c r="C2231" s="35" t="s">
        <v>1880</v>
      </c>
      <c r="D2231" s="169"/>
      <c r="E2231" s="160"/>
    </row>
    <row r="2232" spans="1:5" x14ac:dyDescent="0.25">
      <c r="A2232" s="156"/>
      <c r="B2232" s="158"/>
      <c r="C2232" s="35" t="s">
        <v>3337</v>
      </c>
      <c r="D2232" s="169"/>
      <c r="E2232" s="160"/>
    </row>
    <row r="2233" spans="1:5" x14ac:dyDescent="0.25">
      <c r="A2233" s="156"/>
      <c r="B2233" s="158"/>
      <c r="C2233" s="35" t="s">
        <v>3338</v>
      </c>
      <c r="D2233" s="169"/>
      <c r="E2233" s="160"/>
    </row>
    <row r="2234" spans="1:5" x14ac:dyDescent="0.25">
      <c r="A2234" s="156"/>
      <c r="B2234" s="158"/>
      <c r="C2234" s="35" t="s">
        <v>3339</v>
      </c>
      <c r="D2234" s="169"/>
      <c r="E2234" s="160"/>
    </row>
    <row r="2235" spans="1:5" x14ac:dyDescent="0.25">
      <c r="A2235" s="156"/>
      <c r="B2235" s="158"/>
      <c r="C2235" s="35" t="s">
        <v>1884</v>
      </c>
      <c r="D2235" s="169"/>
      <c r="E2235" s="160"/>
    </row>
    <row r="2236" spans="1:5" x14ac:dyDescent="0.25">
      <c r="A2236" s="156"/>
      <c r="B2236" s="158"/>
      <c r="C2236" s="35" t="s">
        <v>3340</v>
      </c>
      <c r="D2236" s="169"/>
      <c r="E2236" s="160"/>
    </row>
    <row r="2237" spans="1:5" x14ac:dyDescent="0.25">
      <c r="A2237" s="156">
        <v>203</v>
      </c>
      <c r="B2237" s="158" t="s">
        <v>3341</v>
      </c>
      <c r="C2237" s="35" t="s">
        <v>3331</v>
      </c>
      <c r="D2237" s="169"/>
      <c r="E2237" s="160" t="s">
        <v>2765</v>
      </c>
    </row>
    <row r="2238" spans="1:5" x14ac:dyDescent="0.25">
      <c r="A2238" s="156"/>
      <c r="B2238" s="158"/>
      <c r="C2238" s="35" t="s">
        <v>2774</v>
      </c>
      <c r="D2238" s="169"/>
      <c r="E2238" s="160"/>
    </row>
    <row r="2239" spans="1:5" x14ac:dyDescent="0.25">
      <c r="A2239" s="156"/>
      <c r="B2239" s="158"/>
      <c r="C2239" s="35" t="s">
        <v>2860</v>
      </c>
      <c r="D2239" s="169"/>
      <c r="E2239" s="160"/>
    </row>
    <row r="2240" spans="1:5" x14ac:dyDescent="0.25">
      <c r="A2240" s="156"/>
      <c r="B2240" s="158"/>
      <c r="C2240" s="35" t="s">
        <v>3332</v>
      </c>
      <c r="D2240" s="169"/>
      <c r="E2240" s="160"/>
    </row>
    <row r="2241" spans="1:5" x14ac:dyDescent="0.25">
      <c r="A2241" s="156"/>
      <c r="B2241" s="158"/>
      <c r="C2241" s="35" t="s">
        <v>1874</v>
      </c>
      <c r="D2241" s="169"/>
      <c r="E2241" s="160"/>
    </row>
    <row r="2242" spans="1:5" x14ac:dyDescent="0.25">
      <c r="A2242" s="156"/>
      <c r="B2242" s="158"/>
      <c r="C2242" s="35" t="s">
        <v>3333</v>
      </c>
      <c r="D2242" s="169"/>
      <c r="E2242" s="160"/>
    </row>
    <row r="2243" spans="1:5" x14ac:dyDescent="0.25">
      <c r="A2243" s="156"/>
      <c r="B2243" s="158"/>
      <c r="C2243" s="35" t="s">
        <v>1876</v>
      </c>
      <c r="D2243" s="169"/>
      <c r="E2243" s="160"/>
    </row>
    <row r="2244" spans="1:5" x14ac:dyDescent="0.25">
      <c r="A2244" s="156"/>
      <c r="B2244" s="158"/>
      <c r="C2244" s="35" t="s">
        <v>1877</v>
      </c>
      <c r="D2244" s="169"/>
      <c r="E2244" s="160"/>
    </row>
    <row r="2245" spans="1:5" x14ac:dyDescent="0.25">
      <c r="A2245" s="156"/>
      <c r="B2245" s="158"/>
      <c r="C2245" s="35" t="s">
        <v>3334</v>
      </c>
      <c r="D2245" s="169"/>
      <c r="E2245" s="160"/>
    </row>
    <row r="2246" spans="1:5" x14ac:dyDescent="0.25">
      <c r="A2246" s="156"/>
      <c r="B2246" s="158"/>
      <c r="C2246" s="35" t="s">
        <v>3335</v>
      </c>
      <c r="D2246" s="169"/>
      <c r="E2246" s="160"/>
    </row>
    <row r="2247" spans="1:5" x14ac:dyDescent="0.25">
      <c r="A2247" s="156"/>
      <c r="B2247" s="158"/>
      <c r="C2247" s="35" t="s">
        <v>3336</v>
      </c>
      <c r="D2247" s="169"/>
      <c r="E2247" s="160"/>
    </row>
    <row r="2248" spans="1:5" x14ac:dyDescent="0.25">
      <c r="A2248" s="156"/>
      <c r="B2248" s="158"/>
      <c r="C2248" s="35" t="s">
        <v>1880</v>
      </c>
      <c r="D2248" s="169"/>
      <c r="E2248" s="160"/>
    </row>
    <row r="2249" spans="1:5" x14ac:dyDescent="0.25">
      <c r="A2249" s="156"/>
      <c r="B2249" s="158"/>
      <c r="C2249" s="35" t="s">
        <v>3337</v>
      </c>
      <c r="D2249" s="169"/>
      <c r="E2249" s="160"/>
    </row>
    <row r="2250" spans="1:5" x14ac:dyDescent="0.25">
      <c r="A2250" s="156"/>
      <c r="B2250" s="158"/>
      <c r="C2250" s="35" t="s">
        <v>3338</v>
      </c>
      <c r="D2250" s="169"/>
      <c r="E2250" s="160"/>
    </row>
    <row r="2251" spans="1:5" x14ac:dyDescent="0.25">
      <c r="A2251" s="156"/>
      <c r="B2251" s="158"/>
      <c r="C2251" s="35" t="s">
        <v>3339</v>
      </c>
      <c r="D2251" s="169"/>
      <c r="E2251" s="160"/>
    </row>
    <row r="2252" spans="1:5" x14ac:dyDescent="0.25">
      <c r="A2252" s="156"/>
      <c r="B2252" s="158"/>
      <c r="C2252" s="35" t="s">
        <v>1884</v>
      </c>
      <c r="D2252" s="169"/>
      <c r="E2252" s="160"/>
    </row>
    <row r="2253" spans="1:5" x14ac:dyDescent="0.25">
      <c r="A2253" s="156"/>
      <c r="B2253" s="158"/>
      <c r="C2253" s="35" t="s">
        <v>3340</v>
      </c>
      <c r="D2253" s="169"/>
      <c r="E2253" s="160"/>
    </row>
    <row r="2254" spans="1:5" x14ac:dyDescent="0.25">
      <c r="A2254" s="156">
        <v>204</v>
      </c>
      <c r="B2254" s="158" t="s">
        <v>3342</v>
      </c>
      <c r="C2254" s="35" t="s">
        <v>3331</v>
      </c>
      <c r="D2254" s="169"/>
      <c r="E2254" s="160" t="s">
        <v>2765</v>
      </c>
    </row>
    <row r="2255" spans="1:5" x14ac:dyDescent="0.25">
      <c r="A2255" s="156"/>
      <c r="B2255" s="158"/>
      <c r="C2255" s="35" t="s">
        <v>2774</v>
      </c>
      <c r="D2255" s="169"/>
      <c r="E2255" s="160"/>
    </row>
    <row r="2256" spans="1:5" x14ac:dyDescent="0.25">
      <c r="A2256" s="156"/>
      <c r="B2256" s="158"/>
      <c r="C2256" s="35" t="s">
        <v>2860</v>
      </c>
      <c r="D2256" s="169"/>
      <c r="E2256" s="160"/>
    </row>
    <row r="2257" spans="1:5" x14ac:dyDescent="0.25">
      <c r="A2257" s="156"/>
      <c r="B2257" s="158"/>
      <c r="C2257" s="35" t="s">
        <v>3332</v>
      </c>
      <c r="D2257" s="169"/>
      <c r="E2257" s="160"/>
    </row>
    <row r="2258" spans="1:5" x14ac:dyDescent="0.25">
      <c r="A2258" s="156"/>
      <c r="B2258" s="158"/>
      <c r="C2258" s="35" t="s">
        <v>1874</v>
      </c>
      <c r="D2258" s="169"/>
      <c r="E2258" s="160"/>
    </row>
    <row r="2259" spans="1:5" x14ac:dyDescent="0.25">
      <c r="A2259" s="156"/>
      <c r="B2259" s="158"/>
      <c r="C2259" s="35" t="s">
        <v>3333</v>
      </c>
      <c r="D2259" s="169"/>
      <c r="E2259" s="160"/>
    </row>
    <row r="2260" spans="1:5" x14ac:dyDescent="0.25">
      <c r="A2260" s="156"/>
      <c r="B2260" s="158"/>
      <c r="C2260" s="35" t="s">
        <v>1876</v>
      </c>
      <c r="D2260" s="169"/>
      <c r="E2260" s="160"/>
    </row>
    <row r="2261" spans="1:5" x14ac:dyDescent="0.25">
      <c r="A2261" s="156"/>
      <c r="B2261" s="158"/>
      <c r="C2261" s="35" t="s">
        <v>1877</v>
      </c>
      <c r="D2261" s="169"/>
      <c r="E2261" s="160"/>
    </row>
    <row r="2262" spans="1:5" x14ac:dyDescent="0.25">
      <c r="A2262" s="156"/>
      <c r="B2262" s="158"/>
      <c r="C2262" s="35" t="s">
        <v>3334</v>
      </c>
      <c r="D2262" s="169"/>
      <c r="E2262" s="160"/>
    </row>
    <row r="2263" spans="1:5" x14ac:dyDescent="0.25">
      <c r="A2263" s="156"/>
      <c r="B2263" s="158"/>
      <c r="C2263" s="35" t="s">
        <v>3335</v>
      </c>
      <c r="D2263" s="169"/>
      <c r="E2263" s="160"/>
    </row>
    <row r="2264" spans="1:5" x14ac:dyDescent="0.25">
      <c r="A2264" s="156"/>
      <c r="B2264" s="158"/>
      <c r="C2264" s="35" t="s">
        <v>3336</v>
      </c>
      <c r="D2264" s="169"/>
      <c r="E2264" s="160"/>
    </row>
    <row r="2265" spans="1:5" x14ac:dyDescent="0.25">
      <c r="A2265" s="156"/>
      <c r="B2265" s="158"/>
      <c r="C2265" s="35" t="s">
        <v>1880</v>
      </c>
      <c r="D2265" s="169"/>
      <c r="E2265" s="160"/>
    </row>
    <row r="2266" spans="1:5" x14ac:dyDescent="0.25">
      <c r="A2266" s="156"/>
      <c r="B2266" s="158"/>
      <c r="C2266" s="35" t="s">
        <v>3337</v>
      </c>
      <c r="D2266" s="169"/>
      <c r="E2266" s="160"/>
    </row>
    <row r="2267" spans="1:5" x14ac:dyDescent="0.25">
      <c r="A2267" s="156"/>
      <c r="B2267" s="158"/>
      <c r="C2267" s="35" t="s">
        <v>3338</v>
      </c>
      <c r="D2267" s="169"/>
      <c r="E2267" s="160"/>
    </row>
    <row r="2268" spans="1:5" x14ac:dyDescent="0.25">
      <c r="A2268" s="156"/>
      <c r="B2268" s="158"/>
      <c r="C2268" s="35" t="s">
        <v>3339</v>
      </c>
      <c r="D2268" s="169"/>
      <c r="E2268" s="160"/>
    </row>
    <row r="2269" spans="1:5" x14ac:dyDescent="0.25">
      <c r="A2269" s="156"/>
      <c r="B2269" s="158"/>
      <c r="C2269" s="35" t="s">
        <v>1884</v>
      </c>
      <c r="D2269" s="169"/>
      <c r="E2269" s="160"/>
    </row>
    <row r="2270" spans="1:5" x14ac:dyDescent="0.25">
      <c r="A2270" s="156"/>
      <c r="B2270" s="158"/>
      <c r="C2270" s="35" t="s">
        <v>3340</v>
      </c>
      <c r="D2270" s="169"/>
      <c r="E2270" s="160"/>
    </row>
    <row r="2271" spans="1:5" x14ac:dyDescent="0.25">
      <c r="A2271" s="156">
        <v>205</v>
      </c>
      <c r="B2271" s="158" t="s">
        <v>3343</v>
      </c>
      <c r="C2271" s="35" t="s">
        <v>3331</v>
      </c>
      <c r="D2271" s="169"/>
      <c r="E2271" s="160" t="s">
        <v>2765</v>
      </c>
    </row>
    <row r="2272" spans="1:5" x14ac:dyDescent="0.25">
      <c r="A2272" s="156"/>
      <c r="B2272" s="158"/>
      <c r="C2272" s="35" t="s">
        <v>2774</v>
      </c>
      <c r="D2272" s="169"/>
      <c r="E2272" s="160"/>
    </row>
    <row r="2273" spans="1:5" x14ac:dyDescent="0.25">
      <c r="A2273" s="156"/>
      <c r="B2273" s="158"/>
      <c r="C2273" s="35" t="s">
        <v>2860</v>
      </c>
      <c r="D2273" s="169"/>
      <c r="E2273" s="160"/>
    </row>
    <row r="2274" spans="1:5" x14ac:dyDescent="0.25">
      <c r="A2274" s="156"/>
      <c r="B2274" s="158"/>
      <c r="C2274" s="35" t="s">
        <v>3332</v>
      </c>
      <c r="D2274" s="169"/>
      <c r="E2274" s="160"/>
    </row>
    <row r="2275" spans="1:5" x14ac:dyDescent="0.25">
      <c r="A2275" s="156"/>
      <c r="B2275" s="158"/>
      <c r="C2275" s="35" t="s">
        <v>1874</v>
      </c>
      <c r="D2275" s="169"/>
      <c r="E2275" s="160"/>
    </row>
    <row r="2276" spans="1:5" x14ac:dyDescent="0.25">
      <c r="A2276" s="156"/>
      <c r="B2276" s="158"/>
      <c r="C2276" s="35" t="s">
        <v>3333</v>
      </c>
      <c r="D2276" s="169"/>
      <c r="E2276" s="160"/>
    </row>
    <row r="2277" spans="1:5" x14ac:dyDescent="0.25">
      <c r="A2277" s="156"/>
      <c r="B2277" s="158"/>
      <c r="C2277" s="35" t="s">
        <v>1876</v>
      </c>
      <c r="D2277" s="169"/>
      <c r="E2277" s="160"/>
    </row>
    <row r="2278" spans="1:5" x14ac:dyDescent="0.25">
      <c r="A2278" s="156"/>
      <c r="B2278" s="158"/>
      <c r="C2278" s="35" t="s">
        <v>1877</v>
      </c>
      <c r="D2278" s="169"/>
      <c r="E2278" s="160"/>
    </row>
    <row r="2279" spans="1:5" x14ac:dyDescent="0.25">
      <c r="A2279" s="156"/>
      <c r="B2279" s="158"/>
      <c r="C2279" s="35" t="s">
        <v>3334</v>
      </c>
      <c r="D2279" s="169"/>
      <c r="E2279" s="160"/>
    </row>
    <row r="2280" spans="1:5" x14ac:dyDescent="0.25">
      <c r="A2280" s="156"/>
      <c r="B2280" s="158"/>
      <c r="C2280" s="35" t="s">
        <v>3335</v>
      </c>
      <c r="D2280" s="169"/>
      <c r="E2280" s="160"/>
    </row>
    <row r="2281" spans="1:5" x14ac:dyDescent="0.25">
      <c r="A2281" s="156"/>
      <c r="B2281" s="158"/>
      <c r="C2281" s="35" t="s">
        <v>3336</v>
      </c>
      <c r="D2281" s="169"/>
      <c r="E2281" s="160"/>
    </row>
    <row r="2282" spans="1:5" x14ac:dyDescent="0.25">
      <c r="A2282" s="156"/>
      <c r="B2282" s="158"/>
      <c r="C2282" s="35" t="s">
        <v>1880</v>
      </c>
      <c r="D2282" s="169"/>
      <c r="E2282" s="160"/>
    </row>
    <row r="2283" spans="1:5" x14ac:dyDescent="0.25">
      <c r="A2283" s="156"/>
      <c r="B2283" s="158"/>
      <c r="C2283" s="35" t="s">
        <v>3337</v>
      </c>
      <c r="D2283" s="169"/>
      <c r="E2283" s="160"/>
    </row>
    <row r="2284" spans="1:5" x14ac:dyDescent="0.25">
      <c r="A2284" s="156"/>
      <c r="B2284" s="158"/>
      <c r="C2284" s="35" t="s">
        <v>3338</v>
      </c>
      <c r="D2284" s="169"/>
      <c r="E2284" s="160"/>
    </row>
    <row r="2285" spans="1:5" x14ac:dyDescent="0.25">
      <c r="A2285" s="156"/>
      <c r="B2285" s="158"/>
      <c r="C2285" s="35" t="s">
        <v>3339</v>
      </c>
      <c r="D2285" s="169"/>
      <c r="E2285" s="160"/>
    </row>
    <row r="2286" spans="1:5" x14ac:dyDescent="0.25">
      <c r="A2286" s="156"/>
      <c r="B2286" s="158"/>
      <c r="C2286" s="35" t="s">
        <v>1884</v>
      </c>
      <c r="D2286" s="169"/>
      <c r="E2286" s="160"/>
    </row>
    <row r="2287" spans="1:5" x14ac:dyDescent="0.25">
      <c r="A2287" s="156"/>
      <c r="B2287" s="158"/>
      <c r="C2287" s="35" t="s">
        <v>3340</v>
      </c>
      <c r="D2287" s="169"/>
      <c r="E2287" s="160"/>
    </row>
    <row r="2288" spans="1:5" x14ac:dyDescent="0.25">
      <c r="A2288" s="156">
        <v>206</v>
      </c>
      <c r="B2288" s="158" t="s">
        <v>3344</v>
      </c>
      <c r="C2288" s="35" t="s">
        <v>3331</v>
      </c>
      <c r="D2288" s="169"/>
      <c r="E2288" s="160" t="s">
        <v>2765</v>
      </c>
    </row>
    <row r="2289" spans="1:5" x14ac:dyDescent="0.25">
      <c r="A2289" s="156"/>
      <c r="B2289" s="158"/>
      <c r="C2289" s="35" t="s">
        <v>2774</v>
      </c>
      <c r="D2289" s="169"/>
      <c r="E2289" s="160"/>
    </row>
    <row r="2290" spans="1:5" x14ac:dyDescent="0.25">
      <c r="A2290" s="156"/>
      <c r="B2290" s="158"/>
      <c r="C2290" s="35" t="s">
        <v>2860</v>
      </c>
      <c r="D2290" s="169"/>
      <c r="E2290" s="160"/>
    </row>
    <row r="2291" spans="1:5" x14ac:dyDescent="0.25">
      <c r="A2291" s="156"/>
      <c r="B2291" s="158"/>
      <c r="C2291" s="35" t="s">
        <v>3332</v>
      </c>
      <c r="D2291" s="169"/>
      <c r="E2291" s="160"/>
    </row>
    <row r="2292" spans="1:5" x14ac:dyDescent="0.25">
      <c r="A2292" s="156"/>
      <c r="B2292" s="158"/>
      <c r="C2292" s="35" t="s">
        <v>1874</v>
      </c>
      <c r="D2292" s="169"/>
      <c r="E2292" s="160"/>
    </row>
    <row r="2293" spans="1:5" x14ac:dyDescent="0.25">
      <c r="A2293" s="156"/>
      <c r="B2293" s="158"/>
      <c r="C2293" s="35" t="s">
        <v>3333</v>
      </c>
      <c r="D2293" s="169"/>
      <c r="E2293" s="160"/>
    </row>
    <row r="2294" spans="1:5" x14ac:dyDescent="0.25">
      <c r="A2294" s="156"/>
      <c r="B2294" s="158"/>
      <c r="C2294" s="35" t="s">
        <v>1876</v>
      </c>
      <c r="D2294" s="169"/>
      <c r="E2294" s="160"/>
    </row>
    <row r="2295" spans="1:5" x14ac:dyDescent="0.25">
      <c r="A2295" s="156"/>
      <c r="B2295" s="158"/>
      <c r="C2295" s="35" t="s">
        <v>1877</v>
      </c>
      <c r="D2295" s="169"/>
      <c r="E2295" s="160"/>
    </row>
    <row r="2296" spans="1:5" x14ac:dyDescent="0.25">
      <c r="A2296" s="156"/>
      <c r="B2296" s="158"/>
      <c r="C2296" s="35" t="s">
        <v>3334</v>
      </c>
      <c r="D2296" s="169"/>
      <c r="E2296" s="160"/>
    </row>
    <row r="2297" spans="1:5" x14ac:dyDescent="0.25">
      <c r="A2297" s="156"/>
      <c r="B2297" s="158"/>
      <c r="C2297" s="35" t="s">
        <v>3335</v>
      </c>
      <c r="D2297" s="169"/>
      <c r="E2297" s="160"/>
    </row>
    <row r="2298" spans="1:5" x14ac:dyDescent="0.25">
      <c r="A2298" s="156"/>
      <c r="B2298" s="158"/>
      <c r="C2298" s="35" t="s">
        <v>3336</v>
      </c>
      <c r="D2298" s="169"/>
      <c r="E2298" s="160"/>
    </row>
    <row r="2299" spans="1:5" x14ac:dyDescent="0.25">
      <c r="A2299" s="156"/>
      <c r="B2299" s="158"/>
      <c r="C2299" s="35" t="s">
        <v>1880</v>
      </c>
      <c r="D2299" s="169"/>
      <c r="E2299" s="160"/>
    </row>
    <row r="2300" spans="1:5" x14ac:dyDescent="0.25">
      <c r="A2300" s="156"/>
      <c r="B2300" s="158"/>
      <c r="C2300" s="35" t="s">
        <v>3337</v>
      </c>
      <c r="D2300" s="169"/>
      <c r="E2300" s="160"/>
    </row>
    <row r="2301" spans="1:5" x14ac:dyDescent="0.25">
      <c r="A2301" s="156"/>
      <c r="B2301" s="158"/>
      <c r="C2301" s="35" t="s">
        <v>3338</v>
      </c>
      <c r="D2301" s="169"/>
      <c r="E2301" s="160"/>
    </row>
    <row r="2302" spans="1:5" x14ac:dyDescent="0.25">
      <c r="A2302" s="156"/>
      <c r="B2302" s="158"/>
      <c r="C2302" s="35" t="s">
        <v>3339</v>
      </c>
      <c r="D2302" s="169"/>
      <c r="E2302" s="160"/>
    </row>
    <row r="2303" spans="1:5" x14ac:dyDescent="0.25">
      <c r="A2303" s="156"/>
      <c r="B2303" s="158"/>
      <c r="C2303" s="35" t="s">
        <v>1884</v>
      </c>
      <c r="D2303" s="169"/>
      <c r="E2303" s="160"/>
    </row>
    <row r="2304" spans="1:5" x14ac:dyDescent="0.25">
      <c r="A2304" s="156"/>
      <c r="B2304" s="158"/>
      <c r="C2304" s="35" t="s">
        <v>3340</v>
      </c>
      <c r="D2304" s="169"/>
      <c r="E2304" s="160"/>
    </row>
    <row r="2305" spans="1:5" x14ac:dyDescent="0.25">
      <c r="A2305" s="156">
        <v>207</v>
      </c>
      <c r="B2305" s="158" t="s">
        <v>3345</v>
      </c>
      <c r="C2305" s="35" t="s">
        <v>3331</v>
      </c>
      <c r="D2305" s="169"/>
      <c r="E2305" s="160" t="s">
        <v>2765</v>
      </c>
    </row>
    <row r="2306" spans="1:5" x14ac:dyDescent="0.25">
      <c r="A2306" s="156"/>
      <c r="B2306" s="158"/>
      <c r="C2306" s="35" t="s">
        <v>2774</v>
      </c>
      <c r="D2306" s="169"/>
      <c r="E2306" s="160"/>
    </row>
    <row r="2307" spans="1:5" x14ac:dyDescent="0.25">
      <c r="A2307" s="156"/>
      <c r="B2307" s="158"/>
      <c r="C2307" s="35" t="s">
        <v>2860</v>
      </c>
      <c r="D2307" s="169"/>
      <c r="E2307" s="160"/>
    </row>
    <row r="2308" spans="1:5" x14ac:dyDescent="0.25">
      <c r="A2308" s="156"/>
      <c r="B2308" s="158"/>
      <c r="C2308" s="35" t="s">
        <v>3332</v>
      </c>
      <c r="D2308" s="169"/>
      <c r="E2308" s="160"/>
    </row>
    <row r="2309" spans="1:5" x14ac:dyDescent="0.25">
      <c r="A2309" s="156"/>
      <c r="B2309" s="158"/>
      <c r="C2309" s="35" t="s">
        <v>1874</v>
      </c>
      <c r="D2309" s="169"/>
      <c r="E2309" s="160"/>
    </row>
    <row r="2310" spans="1:5" x14ac:dyDescent="0.25">
      <c r="A2310" s="156"/>
      <c r="B2310" s="158"/>
      <c r="C2310" s="35" t="s">
        <v>3333</v>
      </c>
      <c r="D2310" s="169"/>
      <c r="E2310" s="160"/>
    </row>
    <row r="2311" spans="1:5" x14ac:dyDescent="0.25">
      <c r="A2311" s="156"/>
      <c r="B2311" s="158"/>
      <c r="C2311" s="35" t="s">
        <v>1876</v>
      </c>
      <c r="D2311" s="169"/>
      <c r="E2311" s="160"/>
    </row>
    <row r="2312" spans="1:5" x14ac:dyDescent="0.25">
      <c r="A2312" s="156"/>
      <c r="B2312" s="158"/>
      <c r="C2312" s="35" t="s">
        <v>1877</v>
      </c>
      <c r="D2312" s="169"/>
      <c r="E2312" s="160"/>
    </row>
    <row r="2313" spans="1:5" x14ac:dyDescent="0.25">
      <c r="A2313" s="156"/>
      <c r="B2313" s="158"/>
      <c r="C2313" s="35" t="s">
        <v>3334</v>
      </c>
      <c r="D2313" s="169"/>
      <c r="E2313" s="160"/>
    </row>
    <row r="2314" spans="1:5" x14ac:dyDescent="0.25">
      <c r="A2314" s="156"/>
      <c r="B2314" s="158"/>
      <c r="C2314" s="35" t="s">
        <v>3335</v>
      </c>
      <c r="D2314" s="169"/>
      <c r="E2314" s="160"/>
    </row>
    <row r="2315" spans="1:5" x14ac:dyDescent="0.25">
      <c r="A2315" s="156"/>
      <c r="B2315" s="158"/>
      <c r="C2315" s="35" t="s">
        <v>3336</v>
      </c>
      <c r="D2315" s="169"/>
      <c r="E2315" s="160"/>
    </row>
    <row r="2316" spans="1:5" x14ac:dyDescent="0.25">
      <c r="A2316" s="156"/>
      <c r="B2316" s="158"/>
      <c r="C2316" s="35" t="s">
        <v>1880</v>
      </c>
      <c r="D2316" s="169"/>
      <c r="E2316" s="160"/>
    </row>
    <row r="2317" spans="1:5" x14ac:dyDescent="0.25">
      <c r="A2317" s="156"/>
      <c r="B2317" s="158"/>
      <c r="C2317" s="35" t="s">
        <v>3337</v>
      </c>
      <c r="D2317" s="169"/>
      <c r="E2317" s="160"/>
    </row>
    <row r="2318" spans="1:5" x14ac:dyDescent="0.25">
      <c r="A2318" s="156"/>
      <c r="B2318" s="158"/>
      <c r="C2318" s="35" t="s">
        <v>3338</v>
      </c>
      <c r="D2318" s="169"/>
      <c r="E2318" s="160"/>
    </row>
    <row r="2319" spans="1:5" x14ac:dyDescent="0.25">
      <c r="A2319" s="156"/>
      <c r="B2319" s="158"/>
      <c r="C2319" s="35" t="s">
        <v>3339</v>
      </c>
      <c r="D2319" s="169"/>
      <c r="E2319" s="160"/>
    </row>
    <row r="2320" spans="1:5" x14ac:dyDescent="0.25">
      <c r="A2320" s="156"/>
      <c r="B2320" s="158"/>
      <c r="C2320" s="35" t="s">
        <v>1884</v>
      </c>
      <c r="D2320" s="169"/>
      <c r="E2320" s="160"/>
    </row>
    <row r="2321" spans="1:5" x14ac:dyDescent="0.25">
      <c r="A2321" s="156"/>
      <c r="B2321" s="158"/>
      <c r="C2321" s="35" t="s">
        <v>3340</v>
      </c>
      <c r="D2321" s="169"/>
      <c r="E2321" s="160"/>
    </row>
    <row r="2322" spans="1:5" x14ac:dyDescent="0.25">
      <c r="A2322" s="156">
        <v>208</v>
      </c>
      <c r="B2322" s="158" t="s">
        <v>3346</v>
      </c>
      <c r="C2322" s="35" t="s">
        <v>3331</v>
      </c>
      <c r="D2322" s="169"/>
      <c r="E2322" s="160" t="s">
        <v>2765</v>
      </c>
    </row>
    <row r="2323" spans="1:5" x14ac:dyDescent="0.25">
      <c r="A2323" s="156"/>
      <c r="B2323" s="158"/>
      <c r="C2323" s="35" t="s">
        <v>2774</v>
      </c>
      <c r="D2323" s="169"/>
      <c r="E2323" s="160"/>
    </row>
    <row r="2324" spans="1:5" x14ac:dyDescent="0.25">
      <c r="A2324" s="156"/>
      <c r="B2324" s="158"/>
      <c r="C2324" s="35" t="s">
        <v>2860</v>
      </c>
      <c r="D2324" s="169"/>
      <c r="E2324" s="160"/>
    </row>
    <row r="2325" spans="1:5" x14ac:dyDescent="0.25">
      <c r="A2325" s="156"/>
      <c r="B2325" s="158"/>
      <c r="C2325" s="35" t="s">
        <v>3332</v>
      </c>
      <c r="D2325" s="169"/>
      <c r="E2325" s="160"/>
    </row>
    <row r="2326" spans="1:5" x14ac:dyDescent="0.25">
      <c r="A2326" s="156"/>
      <c r="B2326" s="158"/>
      <c r="C2326" s="35" t="s">
        <v>1874</v>
      </c>
      <c r="D2326" s="169"/>
      <c r="E2326" s="160"/>
    </row>
    <row r="2327" spans="1:5" x14ac:dyDescent="0.25">
      <c r="A2327" s="156"/>
      <c r="B2327" s="158"/>
      <c r="C2327" s="35" t="s">
        <v>3333</v>
      </c>
      <c r="D2327" s="169"/>
      <c r="E2327" s="160"/>
    </row>
    <row r="2328" spans="1:5" x14ac:dyDescent="0.25">
      <c r="A2328" s="156"/>
      <c r="B2328" s="158"/>
      <c r="C2328" s="35" t="s">
        <v>1876</v>
      </c>
      <c r="D2328" s="169"/>
      <c r="E2328" s="160"/>
    </row>
    <row r="2329" spans="1:5" x14ac:dyDescent="0.25">
      <c r="A2329" s="156"/>
      <c r="B2329" s="158"/>
      <c r="C2329" s="35" t="s">
        <v>1877</v>
      </c>
      <c r="D2329" s="169"/>
      <c r="E2329" s="160"/>
    </row>
    <row r="2330" spans="1:5" x14ac:dyDescent="0.25">
      <c r="A2330" s="156"/>
      <c r="B2330" s="158"/>
      <c r="C2330" s="35" t="s">
        <v>3334</v>
      </c>
      <c r="D2330" s="169"/>
      <c r="E2330" s="160"/>
    </row>
    <row r="2331" spans="1:5" x14ac:dyDescent="0.25">
      <c r="A2331" s="156"/>
      <c r="B2331" s="158"/>
      <c r="C2331" s="35" t="s">
        <v>3335</v>
      </c>
      <c r="D2331" s="169"/>
      <c r="E2331" s="160"/>
    </row>
    <row r="2332" spans="1:5" x14ac:dyDescent="0.25">
      <c r="A2332" s="156"/>
      <c r="B2332" s="158"/>
      <c r="C2332" s="35" t="s">
        <v>3336</v>
      </c>
      <c r="D2332" s="169"/>
      <c r="E2332" s="160"/>
    </row>
    <row r="2333" spans="1:5" x14ac:dyDescent="0.25">
      <c r="A2333" s="156"/>
      <c r="B2333" s="158"/>
      <c r="C2333" s="35" t="s">
        <v>1880</v>
      </c>
      <c r="D2333" s="169"/>
      <c r="E2333" s="160"/>
    </row>
    <row r="2334" spans="1:5" x14ac:dyDescent="0.25">
      <c r="A2334" s="156"/>
      <c r="B2334" s="158"/>
      <c r="C2334" s="35" t="s">
        <v>3337</v>
      </c>
      <c r="D2334" s="169"/>
      <c r="E2334" s="160"/>
    </row>
    <row r="2335" spans="1:5" x14ac:dyDescent="0.25">
      <c r="A2335" s="156"/>
      <c r="B2335" s="158"/>
      <c r="C2335" s="35" t="s">
        <v>3338</v>
      </c>
      <c r="D2335" s="169"/>
      <c r="E2335" s="160"/>
    </row>
    <row r="2336" spans="1:5" x14ac:dyDescent="0.25">
      <c r="A2336" s="156"/>
      <c r="B2336" s="158"/>
      <c r="C2336" s="35" t="s">
        <v>3339</v>
      </c>
      <c r="D2336" s="169"/>
      <c r="E2336" s="160"/>
    </row>
    <row r="2337" spans="1:5" x14ac:dyDescent="0.25">
      <c r="A2337" s="156"/>
      <c r="B2337" s="158"/>
      <c r="C2337" s="35" t="s">
        <v>1884</v>
      </c>
      <c r="D2337" s="169"/>
      <c r="E2337" s="160"/>
    </row>
    <row r="2338" spans="1:5" x14ac:dyDescent="0.25">
      <c r="A2338" s="156"/>
      <c r="B2338" s="158"/>
      <c r="C2338" s="35" t="s">
        <v>3340</v>
      </c>
      <c r="D2338" s="169"/>
      <c r="E2338" s="160"/>
    </row>
    <row r="2339" spans="1:5" x14ac:dyDescent="0.25">
      <c r="A2339" s="156">
        <v>209</v>
      </c>
      <c r="B2339" s="158" t="s">
        <v>3347</v>
      </c>
      <c r="C2339" s="35" t="s">
        <v>3348</v>
      </c>
      <c r="D2339" s="169"/>
      <c r="E2339" s="160" t="s">
        <v>2765</v>
      </c>
    </row>
    <row r="2340" spans="1:5" x14ac:dyDescent="0.25">
      <c r="A2340" s="156"/>
      <c r="B2340" s="158"/>
      <c r="C2340" s="35" t="s">
        <v>3349</v>
      </c>
      <c r="D2340" s="169"/>
      <c r="E2340" s="160"/>
    </row>
    <row r="2341" spans="1:5" x14ac:dyDescent="0.25">
      <c r="A2341" s="156"/>
      <c r="B2341" s="158"/>
      <c r="C2341" s="35" t="s">
        <v>3350</v>
      </c>
      <c r="D2341" s="169"/>
      <c r="E2341" s="160"/>
    </row>
    <row r="2342" spans="1:5" x14ac:dyDescent="0.25">
      <c r="A2342" s="156"/>
      <c r="B2342" s="158"/>
      <c r="C2342" s="35" t="s">
        <v>3351</v>
      </c>
      <c r="D2342" s="169"/>
      <c r="E2342" s="160"/>
    </row>
    <row r="2343" spans="1:5" x14ac:dyDescent="0.25">
      <c r="A2343" s="156"/>
      <c r="B2343" s="158"/>
      <c r="C2343" s="35" t="s">
        <v>2860</v>
      </c>
      <c r="D2343" s="169"/>
      <c r="E2343" s="160"/>
    </row>
    <row r="2344" spans="1:5" x14ac:dyDescent="0.25">
      <c r="A2344" s="156"/>
      <c r="B2344" s="158"/>
      <c r="C2344" s="35" t="s">
        <v>2969</v>
      </c>
      <c r="D2344" s="169"/>
      <c r="E2344" s="160"/>
    </row>
    <row r="2345" spans="1:5" x14ac:dyDescent="0.25">
      <c r="A2345" s="156"/>
      <c r="B2345" s="158"/>
      <c r="C2345" s="35" t="s">
        <v>1910</v>
      </c>
      <c r="D2345" s="169"/>
      <c r="E2345" s="160"/>
    </row>
    <row r="2346" spans="1:5" x14ac:dyDescent="0.25">
      <c r="A2346" s="156"/>
      <c r="B2346" s="158"/>
      <c r="C2346" s="35" t="s">
        <v>3352</v>
      </c>
      <c r="D2346" s="169"/>
      <c r="E2346" s="160"/>
    </row>
    <row r="2347" spans="1:5" x14ac:dyDescent="0.25">
      <c r="A2347" s="156"/>
      <c r="B2347" s="158"/>
      <c r="C2347" s="35" t="s">
        <v>1912</v>
      </c>
      <c r="D2347" s="169"/>
      <c r="E2347" s="160"/>
    </row>
    <row r="2348" spans="1:5" x14ac:dyDescent="0.25">
      <c r="A2348" s="156"/>
      <c r="B2348" s="158"/>
      <c r="C2348" s="35" t="s">
        <v>1913</v>
      </c>
      <c r="D2348" s="169"/>
      <c r="E2348" s="160"/>
    </row>
    <row r="2349" spans="1:5" x14ac:dyDescent="0.25">
      <c r="A2349" s="156"/>
      <c r="B2349" s="158"/>
      <c r="C2349" s="35" t="s">
        <v>3353</v>
      </c>
      <c r="D2349" s="169"/>
      <c r="E2349" s="160"/>
    </row>
    <row r="2350" spans="1:5" x14ac:dyDescent="0.25">
      <c r="A2350" s="156"/>
      <c r="B2350" s="158"/>
      <c r="C2350" s="35" t="s">
        <v>3354</v>
      </c>
      <c r="D2350" s="169"/>
      <c r="E2350" s="160"/>
    </row>
    <row r="2351" spans="1:5" x14ac:dyDescent="0.25">
      <c r="A2351" s="156">
        <v>210</v>
      </c>
      <c r="B2351" s="158" t="s">
        <v>3355</v>
      </c>
      <c r="C2351" s="35" t="s">
        <v>3348</v>
      </c>
      <c r="D2351" s="169"/>
      <c r="E2351" s="160" t="s">
        <v>2765</v>
      </c>
    </row>
    <row r="2352" spans="1:5" x14ac:dyDescent="0.25">
      <c r="A2352" s="156"/>
      <c r="B2352" s="158"/>
      <c r="C2352" s="35" t="s">
        <v>3349</v>
      </c>
      <c r="D2352" s="169"/>
      <c r="E2352" s="160"/>
    </row>
    <row r="2353" spans="1:5" x14ac:dyDescent="0.25">
      <c r="A2353" s="156"/>
      <c r="B2353" s="158"/>
      <c r="C2353" s="35" t="s">
        <v>3350</v>
      </c>
      <c r="D2353" s="169"/>
      <c r="E2353" s="160"/>
    </row>
    <row r="2354" spans="1:5" x14ac:dyDescent="0.25">
      <c r="A2354" s="156"/>
      <c r="B2354" s="158"/>
      <c r="C2354" s="35" t="s">
        <v>3351</v>
      </c>
      <c r="D2354" s="169"/>
      <c r="E2354" s="160"/>
    </row>
    <row r="2355" spans="1:5" x14ac:dyDescent="0.25">
      <c r="A2355" s="156"/>
      <c r="B2355" s="158"/>
      <c r="C2355" s="35" t="s">
        <v>2860</v>
      </c>
      <c r="D2355" s="169"/>
      <c r="E2355" s="160"/>
    </row>
    <row r="2356" spans="1:5" x14ac:dyDescent="0.25">
      <c r="A2356" s="156"/>
      <c r="B2356" s="158"/>
      <c r="C2356" s="35" t="s">
        <v>2969</v>
      </c>
      <c r="D2356" s="169"/>
      <c r="E2356" s="160"/>
    </row>
    <row r="2357" spans="1:5" x14ac:dyDescent="0.25">
      <c r="A2357" s="156"/>
      <c r="B2357" s="158"/>
      <c r="C2357" s="35" t="s">
        <v>1910</v>
      </c>
      <c r="D2357" s="169"/>
      <c r="E2357" s="160"/>
    </row>
    <row r="2358" spans="1:5" x14ac:dyDescent="0.25">
      <c r="A2358" s="156"/>
      <c r="B2358" s="158"/>
      <c r="C2358" s="35" t="s">
        <v>3352</v>
      </c>
      <c r="D2358" s="169"/>
      <c r="E2358" s="160"/>
    </row>
    <row r="2359" spans="1:5" x14ac:dyDescent="0.25">
      <c r="A2359" s="156"/>
      <c r="B2359" s="158"/>
      <c r="C2359" s="35" t="s">
        <v>1912</v>
      </c>
      <c r="D2359" s="169"/>
      <c r="E2359" s="160"/>
    </row>
    <row r="2360" spans="1:5" x14ac:dyDescent="0.25">
      <c r="A2360" s="156"/>
      <c r="B2360" s="158"/>
      <c r="C2360" s="35" t="s">
        <v>1913</v>
      </c>
      <c r="D2360" s="169"/>
      <c r="E2360" s="160"/>
    </row>
    <row r="2361" spans="1:5" x14ac:dyDescent="0.25">
      <c r="A2361" s="156"/>
      <c r="B2361" s="158"/>
      <c r="C2361" s="35" t="s">
        <v>3353</v>
      </c>
      <c r="D2361" s="169"/>
      <c r="E2361" s="160"/>
    </row>
    <row r="2362" spans="1:5" x14ac:dyDescent="0.25">
      <c r="A2362" s="156"/>
      <c r="B2362" s="158"/>
      <c r="C2362" s="35" t="s">
        <v>3354</v>
      </c>
      <c r="D2362" s="169"/>
      <c r="E2362" s="160"/>
    </row>
    <row r="2363" spans="1:5" x14ac:dyDescent="0.25">
      <c r="A2363" s="156">
        <v>211</v>
      </c>
      <c r="B2363" s="158" t="s">
        <v>3356</v>
      </c>
      <c r="C2363" s="35" t="s">
        <v>3348</v>
      </c>
      <c r="D2363" s="169"/>
      <c r="E2363" s="160" t="s">
        <v>2765</v>
      </c>
    </row>
    <row r="2364" spans="1:5" x14ac:dyDescent="0.25">
      <c r="A2364" s="156"/>
      <c r="B2364" s="158"/>
      <c r="C2364" s="35" t="s">
        <v>3349</v>
      </c>
      <c r="D2364" s="169"/>
      <c r="E2364" s="160"/>
    </row>
    <row r="2365" spans="1:5" x14ac:dyDescent="0.25">
      <c r="A2365" s="156"/>
      <c r="B2365" s="158"/>
      <c r="C2365" s="35" t="s">
        <v>3350</v>
      </c>
      <c r="D2365" s="169"/>
      <c r="E2365" s="160"/>
    </row>
    <row r="2366" spans="1:5" x14ac:dyDescent="0.25">
      <c r="A2366" s="156"/>
      <c r="B2366" s="158"/>
      <c r="C2366" s="35" t="s">
        <v>3351</v>
      </c>
      <c r="D2366" s="169"/>
      <c r="E2366" s="160"/>
    </row>
    <row r="2367" spans="1:5" x14ac:dyDescent="0.25">
      <c r="A2367" s="156"/>
      <c r="B2367" s="158"/>
      <c r="C2367" s="35" t="s">
        <v>2860</v>
      </c>
      <c r="D2367" s="169"/>
      <c r="E2367" s="160"/>
    </row>
    <row r="2368" spans="1:5" x14ac:dyDescent="0.25">
      <c r="A2368" s="156"/>
      <c r="B2368" s="158"/>
      <c r="C2368" s="35" t="s">
        <v>2969</v>
      </c>
      <c r="D2368" s="169"/>
      <c r="E2368" s="160"/>
    </row>
    <row r="2369" spans="1:5" x14ac:dyDescent="0.25">
      <c r="A2369" s="156"/>
      <c r="B2369" s="158"/>
      <c r="C2369" s="35" t="s">
        <v>1910</v>
      </c>
      <c r="D2369" s="169"/>
      <c r="E2369" s="160"/>
    </row>
    <row r="2370" spans="1:5" x14ac:dyDescent="0.25">
      <c r="A2370" s="156"/>
      <c r="B2370" s="158"/>
      <c r="C2370" s="35" t="s">
        <v>3352</v>
      </c>
      <c r="D2370" s="169"/>
      <c r="E2370" s="160"/>
    </row>
    <row r="2371" spans="1:5" x14ac:dyDescent="0.25">
      <c r="A2371" s="156"/>
      <c r="B2371" s="158"/>
      <c r="C2371" s="35" t="s">
        <v>1912</v>
      </c>
      <c r="D2371" s="169"/>
      <c r="E2371" s="160"/>
    </row>
    <row r="2372" spans="1:5" x14ac:dyDescent="0.25">
      <c r="A2372" s="156"/>
      <c r="B2372" s="158"/>
      <c r="C2372" s="35" t="s">
        <v>1913</v>
      </c>
      <c r="D2372" s="169"/>
      <c r="E2372" s="160"/>
    </row>
    <row r="2373" spans="1:5" x14ac:dyDescent="0.25">
      <c r="A2373" s="156"/>
      <c r="B2373" s="158"/>
      <c r="C2373" s="35" t="s">
        <v>3353</v>
      </c>
      <c r="D2373" s="169"/>
      <c r="E2373" s="160"/>
    </row>
    <row r="2374" spans="1:5" x14ac:dyDescent="0.25">
      <c r="A2374" s="156"/>
      <c r="B2374" s="158"/>
      <c r="C2374" s="35" t="s">
        <v>3354</v>
      </c>
      <c r="D2374" s="169"/>
      <c r="E2374" s="160"/>
    </row>
    <row r="2375" spans="1:5" x14ac:dyDescent="0.25">
      <c r="A2375" s="156">
        <v>212</v>
      </c>
      <c r="B2375" s="158" t="s">
        <v>3357</v>
      </c>
      <c r="C2375" s="35" t="s">
        <v>3348</v>
      </c>
      <c r="D2375" s="169"/>
      <c r="E2375" s="160" t="s">
        <v>2765</v>
      </c>
    </row>
    <row r="2376" spans="1:5" x14ac:dyDescent="0.25">
      <c r="A2376" s="156"/>
      <c r="B2376" s="158"/>
      <c r="C2376" s="35" t="s">
        <v>3349</v>
      </c>
      <c r="D2376" s="169"/>
      <c r="E2376" s="160"/>
    </row>
    <row r="2377" spans="1:5" x14ac:dyDescent="0.25">
      <c r="A2377" s="156"/>
      <c r="B2377" s="158"/>
      <c r="C2377" s="35" t="s">
        <v>3350</v>
      </c>
      <c r="D2377" s="169"/>
      <c r="E2377" s="160"/>
    </row>
    <row r="2378" spans="1:5" x14ac:dyDescent="0.25">
      <c r="A2378" s="156"/>
      <c r="B2378" s="158"/>
      <c r="C2378" s="35" t="s">
        <v>3351</v>
      </c>
      <c r="D2378" s="169"/>
      <c r="E2378" s="160"/>
    </row>
    <row r="2379" spans="1:5" x14ac:dyDescent="0.25">
      <c r="A2379" s="156"/>
      <c r="B2379" s="158"/>
      <c r="C2379" s="35" t="s">
        <v>2860</v>
      </c>
      <c r="D2379" s="169"/>
      <c r="E2379" s="160"/>
    </row>
    <row r="2380" spans="1:5" x14ac:dyDescent="0.25">
      <c r="A2380" s="156"/>
      <c r="B2380" s="158"/>
      <c r="C2380" s="35" t="s">
        <v>2969</v>
      </c>
      <c r="D2380" s="169"/>
      <c r="E2380" s="160"/>
    </row>
    <row r="2381" spans="1:5" x14ac:dyDescent="0.25">
      <c r="A2381" s="156"/>
      <c r="B2381" s="158"/>
      <c r="C2381" s="35" t="s">
        <v>1910</v>
      </c>
      <c r="D2381" s="169"/>
      <c r="E2381" s="160"/>
    </row>
    <row r="2382" spans="1:5" x14ac:dyDescent="0.25">
      <c r="A2382" s="156"/>
      <c r="B2382" s="158"/>
      <c r="C2382" s="35" t="s">
        <v>3352</v>
      </c>
      <c r="D2382" s="169"/>
      <c r="E2382" s="160"/>
    </row>
    <row r="2383" spans="1:5" x14ac:dyDescent="0.25">
      <c r="A2383" s="156"/>
      <c r="B2383" s="158"/>
      <c r="C2383" s="35" t="s">
        <v>1912</v>
      </c>
      <c r="D2383" s="169"/>
      <c r="E2383" s="160"/>
    </row>
    <row r="2384" spans="1:5" x14ac:dyDescent="0.25">
      <c r="A2384" s="156"/>
      <c r="B2384" s="158"/>
      <c r="C2384" s="35" t="s">
        <v>1913</v>
      </c>
      <c r="D2384" s="169"/>
      <c r="E2384" s="160"/>
    </row>
    <row r="2385" spans="1:5" x14ac:dyDescent="0.25">
      <c r="A2385" s="156"/>
      <c r="B2385" s="158"/>
      <c r="C2385" s="35" t="s">
        <v>3353</v>
      </c>
      <c r="D2385" s="169"/>
      <c r="E2385" s="160"/>
    </row>
    <row r="2386" spans="1:5" x14ac:dyDescent="0.25">
      <c r="A2386" s="156"/>
      <c r="B2386" s="158"/>
      <c r="C2386" s="35" t="s">
        <v>3354</v>
      </c>
      <c r="D2386" s="169"/>
      <c r="E2386" s="160"/>
    </row>
    <row r="2387" spans="1:5" x14ac:dyDescent="0.25">
      <c r="A2387" s="156">
        <v>213</v>
      </c>
      <c r="B2387" s="158" t="s">
        <v>3358</v>
      </c>
      <c r="C2387" s="35" t="s">
        <v>3348</v>
      </c>
      <c r="D2387" s="169"/>
      <c r="E2387" s="160" t="s">
        <v>2765</v>
      </c>
    </row>
    <row r="2388" spans="1:5" x14ac:dyDescent="0.25">
      <c r="A2388" s="156"/>
      <c r="B2388" s="158"/>
      <c r="C2388" s="35" t="s">
        <v>3349</v>
      </c>
      <c r="D2388" s="169"/>
      <c r="E2388" s="160"/>
    </row>
    <row r="2389" spans="1:5" x14ac:dyDescent="0.25">
      <c r="A2389" s="156"/>
      <c r="B2389" s="158"/>
      <c r="C2389" s="35" t="s">
        <v>3350</v>
      </c>
      <c r="D2389" s="169"/>
      <c r="E2389" s="160"/>
    </row>
    <row r="2390" spans="1:5" x14ac:dyDescent="0.25">
      <c r="A2390" s="156"/>
      <c r="B2390" s="158"/>
      <c r="C2390" s="35" t="s">
        <v>3351</v>
      </c>
      <c r="D2390" s="169"/>
      <c r="E2390" s="160"/>
    </row>
    <row r="2391" spans="1:5" x14ac:dyDescent="0.25">
      <c r="A2391" s="156"/>
      <c r="B2391" s="158"/>
      <c r="C2391" s="35" t="s">
        <v>2860</v>
      </c>
      <c r="D2391" s="169"/>
      <c r="E2391" s="160"/>
    </row>
    <row r="2392" spans="1:5" x14ac:dyDescent="0.25">
      <c r="A2392" s="156"/>
      <c r="B2392" s="158"/>
      <c r="C2392" s="35" t="s">
        <v>2969</v>
      </c>
      <c r="D2392" s="169"/>
      <c r="E2392" s="160"/>
    </row>
    <row r="2393" spans="1:5" x14ac:dyDescent="0.25">
      <c r="A2393" s="156"/>
      <c r="B2393" s="158"/>
      <c r="C2393" s="35" t="s">
        <v>1910</v>
      </c>
      <c r="D2393" s="169"/>
      <c r="E2393" s="160"/>
    </row>
    <row r="2394" spans="1:5" x14ac:dyDescent="0.25">
      <c r="A2394" s="156"/>
      <c r="B2394" s="158"/>
      <c r="C2394" s="35" t="s">
        <v>3352</v>
      </c>
      <c r="D2394" s="169"/>
      <c r="E2394" s="160"/>
    </row>
    <row r="2395" spans="1:5" x14ac:dyDescent="0.25">
      <c r="A2395" s="156"/>
      <c r="B2395" s="158"/>
      <c r="C2395" s="35" t="s">
        <v>1912</v>
      </c>
      <c r="D2395" s="169"/>
      <c r="E2395" s="160"/>
    </row>
    <row r="2396" spans="1:5" x14ac:dyDescent="0.25">
      <c r="A2396" s="156"/>
      <c r="B2396" s="158"/>
      <c r="C2396" s="35" t="s">
        <v>1913</v>
      </c>
      <c r="D2396" s="169"/>
      <c r="E2396" s="160"/>
    </row>
    <row r="2397" spans="1:5" x14ac:dyDescent="0.25">
      <c r="A2397" s="156"/>
      <c r="B2397" s="158"/>
      <c r="C2397" s="35" t="s">
        <v>3353</v>
      </c>
      <c r="D2397" s="169"/>
      <c r="E2397" s="160"/>
    </row>
    <row r="2398" spans="1:5" x14ac:dyDescent="0.25">
      <c r="A2398" s="156"/>
      <c r="B2398" s="158"/>
      <c r="C2398" s="35" t="s">
        <v>3354</v>
      </c>
      <c r="D2398" s="169"/>
      <c r="E2398" s="160"/>
    </row>
    <row r="2399" spans="1:5" x14ac:dyDescent="0.25">
      <c r="A2399" s="156">
        <v>214</v>
      </c>
      <c r="B2399" s="158" t="s">
        <v>3359</v>
      </c>
      <c r="C2399" s="35" t="s">
        <v>3348</v>
      </c>
      <c r="D2399" s="169"/>
      <c r="E2399" s="160" t="s">
        <v>2765</v>
      </c>
    </row>
    <row r="2400" spans="1:5" x14ac:dyDescent="0.25">
      <c r="A2400" s="156"/>
      <c r="B2400" s="158"/>
      <c r="C2400" s="35" t="s">
        <v>3349</v>
      </c>
      <c r="D2400" s="169"/>
      <c r="E2400" s="160"/>
    </row>
    <row r="2401" spans="1:5" x14ac:dyDescent="0.25">
      <c r="A2401" s="156"/>
      <c r="B2401" s="158"/>
      <c r="C2401" s="35" t="s">
        <v>3350</v>
      </c>
      <c r="D2401" s="169"/>
      <c r="E2401" s="160"/>
    </row>
    <row r="2402" spans="1:5" x14ac:dyDescent="0.25">
      <c r="A2402" s="156"/>
      <c r="B2402" s="158"/>
      <c r="C2402" s="35" t="s">
        <v>3351</v>
      </c>
      <c r="D2402" s="169"/>
      <c r="E2402" s="160"/>
    </row>
    <row r="2403" spans="1:5" x14ac:dyDescent="0.25">
      <c r="A2403" s="156"/>
      <c r="B2403" s="158"/>
      <c r="C2403" s="35" t="s">
        <v>2860</v>
      </c>
      <c r="D2403" s="169"/>
      <c r="E2403" s="160"/>
    </row>
    <row r="2404" spans="1:5" x14ac:dyDescent="0.25">
      <c r="A2404" s="156"/>
      <c r="B2404" s="158"/>
      <c r="C2404" s="35" t="s">
        <v>2969</v>
      </c>
      <c r="D2404" s="169"/>
      <c r="E2404" s="160"/>
    </row>
    <row r="2405" spans="1:5" x14ac:dyDescent="0.25">
      <c r="A2405" s="156"/>
      <c r="B2405" s="158"/>
      <c r="C2405" s="35" t="s">
        <v>1910</v>
      </c>
      <c r="D2405" s="169"/>
      <c r="E2405" s="160"/>
    </row>
    <row r="2406" spans="1:5" x14ac:dyDescent="0.25">
      <c r="A2406" s="156"/>
      <c r="B2406" s="158"/>
      <c r="C2406" s="35" t="s">
        <v>3352</v>
      </c>
      <c r="D2406" s="169"/>
      <c r="E2406" s="160"/>
    </row>
    <row r="2407" spans="1:5" x14ac:dyDescent="0.25">
      <c r="A2407" s="156"/>
      <c r="B2407" s="158"/>
      <c r="C2407" s="35" t="s">
        <v>1912</v>
      </c>
      <c r="D2407" s="169"/>
      <c r="E2407" s="160"/>
    </row>
    <row r="2408" spans="1:5" x14ac:dyDescent="0.25">
      <c r="A2408" s="156"/>
      <c r="B2408" s="158"/>
      <c r="C2408" s="35" t="s">
        <v>1913</v>
      </c>
      <c r="D2408" s="169"/>
      <c r="E2408" s="160"/>
    </row>
    <row r="2409" spans="1:5" x14ac:dyDescent="0.25">
      <c r="A2409" s="156"/>
      <c r="B2409" s="158"/>
      <c r="C2409" s="35" t="s">
        <v>3353</v>
      </c>
      <c r="D2409" s="169"/>
      <c r="E2409" s="160"/>
    </row>
    <row r="2410" spans="1:5" x14ac:dyDescent="0.25">
      <c r="A2410" s="156"/>
      <c r="B2410" s="158"/>
      <c r="C2410" s="35" t="s">
        <v>3354</v>
      </c>
      <c r="D2410" s="169"/>
      <c r="E2410" s="160"/>
    </row>
    <row r="2411" spans="1:5" x14ac:dyDescent="0.25">
      <c r="A2411" s="156">
        <v>215</v>
      </c>
      <c r="B2411" s="158" t="s">
        <v>3360</v>
      </c>
      <c r="C2411" s="35" t="s">
        <v>3348</v>
      </c>
      <c r="D2411" s="169"/>
      <c r="E2411" s="160" t="s">
        <v>2765</v>
      </c>
    </row>
    <row r="2412" spans="1:5" x14ac:dyDescent="0.25">
      <c r="A2412" s="156"/>
      <c r="B2412" s="158"/>
      <c r="C2412" s="35" t="s">
        <v>3349</v>
      </c>
      <c r="D2412" s="169"/>
      <c r="E2412" s="160"/>
    </row>
    <row r="2413" spans="1:5" x14ac:dyDescent="0.25">
      <c r="A2413" s="156"/>
      <c r="B2413" s="158"/>
      <c r="C2413" s="35" t="s">
        <v>3350</v>
      </c>
      <c r="D2413" s="169"/>
      <c r="E2413" s="160"/>
    </row>
    <row r="2414" spans="1:5" x14ac:dyDescent="0.25">
      <c r="A2414" s="156"/>
      <c r="B2414" s="158"/>
      <c r="C2414" s="35" t="s">
        <v>3351</v>
      </c>
      <c r="D2414" s="169"/>
      <c r="E2414" s="160"/>
    </row>
    <row r="2415" spans="1:5" x14ac:dyDescent="0.25">
      <c r="A2415" s="156"/>
      <c r="B2415" s="158"/>
      <c r="C2415" s="35" t="s">
        <v>2860</v>
      </c>
      <c r="D2415" s="169"/>
      <c r="E2415" s="160"/>
    </row>
    <row r="2416" spans="1:5" x14ac:dyDescent="0.25">
      <c r="A2416" s="156"/>
      <c r="B2416" s="158"/>
      <c r="C2416" s="35" t="s">
        <v>2969</v>
      </c>
      <c r="D2416" s="169"/>
      <c r="E2416" s="160"/>
    </row>
    <row r="2417" spans="1:5" x14ac:dyDescent="0.25">
      <c r="A2417" s="156"/>
      <c r="B2417" s="158"/>
      <c r="C2417" s="35" t="s">
        <v>1910</v>
      </c>
      <c r="D2417" s="169"/>
      <c r="E2417" s="160"/>
    </row>
    <row r="2418" spans="1:5" x14ac:dyDescent="0.25">
      <c r="A2418" s="156"/>
      <c r="B2418" s="158"/>
      <c r="C2418" s="35" t="s">
        <v>3352</v>
      </c>
      <c r="D2418" s="169"/>
      <c r="E2418" s="160"/>
    </row>
    <row r="2419" spans="1:5" x14ac:dyDescent="0.25">
      <c r="A2419" s="156"/>
      <c r="B2419" s="158"/>
      <c r="C2419" s="35" t="s">
        <v>1912</v>
      </c>
      <c r="D2419" s="169"/>
      <c r="E2419" s="160"/>
    </row>
    <row r="2420" spans="1:5" x14ac:dyDescent="0.25">
      <c r="A2420" s="156"/>
      <c r="B2420" s="158"/>
      <c r="C2420" s="35" t="s">
        <v>1913</v>
      </c>
      <c r="D2420" s="169"/>
      <c r="E2420" s="160"/>
    </row>
    <row r="2421" spans="1:5" x14ac:dyDescent="0.25">
      <c r="A2421" s="156"/>
      <c r="B2421" s="158"/>
      <c r="C2421" s="35" t="s">
        <v>3353</v>
      </c>
      <c r="D2421" s="169"/>
      <c r="E2421" s="160"/>
    </row>
    <row r="2422" spans="1:5" x14ac:dyDescent="0.25">
      <c r="A2422" s="156"/>
      <c r="B2422" s="158"/>
      <c r="C2422" s="35" t="s">
        <v>3354</v>
      </c>
      <c r="D2422" s="169"/>
      <c r="E2422" s="160"/>
    </row>
    <row r="2423" spans="1:5" x14ac:dyDescent="0.25">
      <c r="A2423" s="156">
        <v>216</v>
      </c>
      <c r="B2423" s="158" t="s">
        <v>3361</v>
      </c>
      <c r="C2423" s="35" t="s">
        <v>2153</v>
      </c>
      <c r="D2423" s="169"/>
      <c r="E2423" s="160" t="s">
        <v>2765</v>
      </c>
    </row>
    <row r="2424" spans="1:5" x14ac:dyDescent="0.25">
      <c r="A2424" s="156"/>
      <c r="B2424" s="158"/>
      <c r="C2424" s="35" t="s">
        <v>2154</v>
      </c>
      <c r="D2424" s="169"/>
      <c r="E2424" s="160"/>
    </row>
    <row r="2425" spans="1:5" x14ac:dyDescent="0.25">
      <c r="A2425" s="156"/>
      <c r="B2425" s="158"/>
      <c r="C2425" s="35" t="s">
        <v>2155</v>
      </c>
      <c r="D2425" s="169"/>
      <c r="E2425" s="160"/>
    </row>
    <row r="2426" spans="1:5" x14ac:dyDescent="0.25">
      <c r="A2426" s="156"/>
      <c r="B2426" s="158"/>
      <c r="C2426" s="35" t="s">
        <v>2156</v>
      </c>
      <c r="D2426" s="169"/>
      <c r="E2426" s="160"/>
    </row>
    <row r="2427" spans="1:5" x14ac:dyDescent="0.25">
      <c r="A2427" s="156"/>
      <c r="B2427" s="158"/>
      <c r="C2427" s="35" t="s">
        <v>2157</v>
      </c>
      <c r="D2427" s="169"/>
      <c r="E2427" s="160"/>
    </row>
    <row r="2428" spans="1:5" x14ac:dyDescent="0.25">
      <c r="A2428" s="156"/>
      <c r="B2428" s="158"/>
      <c r="C2428" s="35" t="s">
        <v>2158</v>
      </c>
      <c r="D2428" s="169"/>
      <c r="E2428" s="160"/>
    </row>
    <row r="2429" spans="1:5" x14ac:dyDescent="0.25">
      <c r="A2429" s="156"/>
      <c r="B2429" s="158"/>
      <c r="C2429" s="35" t="s">
        <v>2159</v>
      </c>
      <c r="D2429" s="169"/>
      <c r="E2429" s="160"/>
    </row>
    <row r="2430" spans="1:5" x14ac:dyDescent="0.25">
      <c r="A2430" s="156"/>
      <c r="B2430" s="158"/>
      <c r="C2430" s="35" t="s">
        <v>2160</v>
      </c>
      <c r="D2430" s="169"/>
      <c r="E2430" s="160"/>
    </row>
    <row r="2431" spans="1:5" x14ac:dyDescent="0.25">
      <c r="A2431" s="156">
        <v>217</v>
      </c>
      <c r="B2431" s="158" t="s">
        <v>3362</v>
      </c>
      <c r="C2431" s="35" t="s">
        <v>2897</v>
      </c>
      <c r="D2431" s="169"/>
      <c r="E2431" s="160" t="s">
        <v>2765</v>
      </c>
    </row>
    <row r="2432" spans="1:5" x14ac:dyDescent="0.25">
      <c r="A2432" s="156"/>
      <c r="B2432" s="158"/>
      <c r="C2432" s="35" t="s">
        <v>2167</v>
      </c>
      <c r="D2432" s="169"/>
      <c r="E2432" s="160"/>
    </row>
    <row r="2433" spans="1:5" x14ac:dyDescent="0.25">
      <c r="A2433" s="156"/>
      <c r="B2433" s="158"/>
      <c r="C2433" s="35" t="s">
        <v>2861</v>
      </c>
      <c r="D2433" s="169"/>
      <c r="E2433" s="160"/>
    </row>
    <row r="2434" spans="1:5" x14ac:dyDescent="0.25">
      <c r="A2434" s="156"/>
      <c r="B2434" s="158"/>
      <c r="C2434" s="35" t="s">
        <v>2168</v>
      </c>
      <c r="D2434" s="169"/>
      <c r="E2434" s="160"/>
    </row>
    <row r="2435" spans="1:5" x14ac:dyDescent="0.25">
      <c r="A2435" s="156"/>
      <c r="B2435" s="158"/>
      <c r="C2435" s="35" t="s">
        <v>2169</v>
      </c>
      <c r="D2435" s="169"/>
      <c r="E2435" s="160"/>
    </row>
    <row r="2436" spans="1:5" x14ac:dyDescent="0.25">
      <c r="A2436" s="156"/>
      <c r="B2436" s="158"/>
      <c r="C2436" s="35" t="s">
        <v>2808</v>
      </c>
      <c r="D2436" s="169"/>
      <c r="E2436" s="160"/>
    </row>
    <row r="2437" spans="1:5" x14ac:dyDescent="0.25">
      <c r="A2437" s="156">
        <v>218</v>
      </c>
      <c r="B2437" s="158" t="s">
        <v>3363</v>
      </c>
      <c r="C2437" s="35" t="s">
        <v>2861</v>
      </c>
      <c r="D2437" s="169"/>
      <c r="E2437" s="160" t="s">
        <v>2765</v>
      </c>
    </row>
    <row r="2438" spans="1:5" x14ac:dyDescent="0.25">
      <c r="A2438" s="156"/>
      <c r="B2438" s="158"/>
      <c r="C2438" s="35" t="s">
        <v>2969</v>
      </c>
      <c r="D2438" s="169"/>
      <c r="E2438" s="160"/>
    </row>
    <row r="2439" spans="1:5" x14ac:dyDescent="0.25">
      <c r="A2439" s="156"/>
      <c r="B2439" s="158"/>
      <c r="C2439" s="35" t="s">
        <v>3364</v>
      </c>
      <c r="D2439" s="169"/>
      <c r="E2439" s="160"/>
    </row>
    <row r="2440" spans="1:5" x14ac:dyDescent="0.25">
      <c r="A2440" s="156"/>
      <c r="B2440" s="158"/>
      <c r="C2440" s="35" t="s">
        <v>3365</v>
      </c>
      <c r="D2440" s="169"/>
      <c r="E2440" s="160"/>
    </row>
    <row r="2441" spans="1:5" x14ac:dyDescent="0.25">
      <c r="A2441" s="156"/>
      <c r="B2441" s="158"/>
      <c r="C2441" s="35" t="s">
        <v>2023</v>
      </c>
      <c r="D2441" s="169"/>
      <c r="E2441" s="160"/>
    </row>
    <row r="2442" spans="1:5" x14ac:dyDescent="0.25">
      <c r="A2442" s="156"/>
      <c r="B2442" s="158"/>
      <c r="C2442" s="35" t="s">
        <v>2011</v>
      </c>
      <c r="D2442" s="169"/>
      <c r="E2442" s="160"/>
    </row>
    <row r="2443" spans="1:5" x14ac:dyDescent="0.25">
      <c r="A2443" s="156">
        <v>219</v>
      </c>
      <c r="B2443" s="158" t="s">
        <v>3366</v>
      </c>
      <c r="C2443" s="35" t="s">
        <v>2861</v>
      </c>
      <c r="D2443" s="169"/>
      <c r="E2443" s="160" t="s">
        <v>2765</v>
      </c>
    </row>
    <row r="2444" spans="1:5" x14ac:dyDescent="0.25">
      <c r="A2444" s="156"/>
      <c r="B2444" s="158"/>
      <c r="C2444" s="35" t="s">
        <v>2969</v>
      </c>
      <c r="D2444" s="169"/>
      <c r="E2444" s="160"/>
    </row>
    <row r="2445" spans="1:5" x14ac:dyDescent="0.25">
      <c r="A2445" s="156"/>
      <c r="B2445" s="158"/>
      <c r="C2445" s="35" t="s">
        <v>3364</v>
      </c>
      <c r="D2445" s="169"/>
      <c r="E2445" s="160"/>
    </row>
    <row r="2446" spans="1:5" x14ac:dyDescent="0.25">
      <c r="A2446" s="156"/>
      <c r="B2446" s="158"/>
      <c r="C2446" s="35" t="s">
        <v>3365</v>
      </c>
      <c r="D2446" s="169"/>
      <c r="E2446" s="160"/>
    </row>
    <row r="2447" spans="1:5" x14ac:dyDescent="0.25">
      <c r="A2447" s="156"/>
      <c r="B2447" s="158"/>
      <c r="C2447" s="35" t="s">
        <v>2023</v>
      </c>
      <c r="D2447" s="169"/>
      <c r="E2447" s="160"/>
    </row>
    <row r="2448" spans="1:5" x14ac:dyDescent="0.25">
      <c r="A2448" s="156"/>
      <c r="B2448" s="158"/>
      <c r="C2448" s="35" t="s">
        <v>2011</v>
      </c>
      <c r="D2448" s="169"/>
      <c r="E2448" s="160"/>
    </row>
    <row r="2449" spans="1:5" x14ac:dyDescent="0.25">
      <c r="A2449" s="156">
        <v>220</v>
      </c>
      <c r="B2449" s="158" t="s">
        <v>3367</v>
      </c>
      <c r="C2449" s="35" t="s">
        <v>2860</v>
      </c>
      <c r="D2449" s="169"/>
      <c r="E2449" s="160" t="s">
        <v>2765</v>
      </c>
    </row>
    <row r="2450" spans="1:5" x14ac:dyDescent="0.25">
      <c r="A2450" s="156"/>
      <c r="B2450" s="158"/>
      <c r="C2450" s="35" t="s">
        <v>2969</v>
      </c>
      <c r="D2450" s="169"/>
      <c r="E2450" s="160"/>
    </row>
    <row r="2451" spans="1:5" x14ac:dyDescent="0.25">
      <c r="A2451" s="156"/>
      <c r="B2451" s="158"/>
      <c r="C2451" s="35" t="s">
        <v>3368</v>
      </c>
      <c r="D2451" s="169"/>
      <c r="E2451" s="160"/>
    </row>
    <row r="2452" spans="1:5" x14ac:dyDescent="0.25">
      <c r="A2452" s="156"/>
      <c r="B2452" s="158"/>
      <c r="C2452" s="35" t="s">
        <v>1963</v>
      </c>
      <c r="D2452" s="169"/>
      <c r="E2452" s="160"/>
    </row>
    <row r="2453" spans="1:5" x14ac:dyDescent="0.25">
      <c r="A2453" s="156"/>
      <c r="B2453" s="158"/>
      <c r="C2453" s="35" t="s">
        <v>3369</v>
      </c>
      <c r="D2453" s="169"/>
      <c r="E2453" s="160"/>
    </row>
    <row r="2454" spans="1:5" x14ac:dyDescent="0.25">
      <c r="A2454" s="156"/>
      <c r="B2454" s="158"/>
      <c r="C2454" s="35" t="s">
        <v>1965</v>
      </c>
      <c r="D2454" s="169"/>
      <c r="E2454" s="160"/>
    </row>
    <row r="2455" spans="1:5" x14ac:dyDescent="0.25">
      <c r="A2455" s="156"/>
      <c r="B2455" s="158"/>
      <c r="C2455" s="35" t="s">
        <v>3370</v>
      </c>
      <c r="D2455" s="169"/>
      <c r="E2455" s="160"/>
    </row>
    <row r="2456" spans="1:5" x14ac:dyDescent="0.25">
      <c r="A2456" s="156"/>
      <c r="B2456" s="158"/>
      <c r="C2456" s="35" t="s">
        <v>3371</v>
      </c>
      <c r="D2456" s="169"/>
      <c r="E2456" s="160"/>
    </row>
    <row r="2457" spans="1:5" x14ac:dyDescent="0.25">
      <c r="A2457" s="156"/>
      <c r="B2457" s="158"/>
      <c r="C2457" s="35" t="s">
        <v>1968</v>
      </c>
      <c r="D2457" s="169"/>
      <c r="E2457" s="160"/>
    </row>
    <row r="2458" spans="1:5" x14ac:dyDescent="0.25">
      <c r="A2458" s="156"/>
      <c r="B2458" s="158"/>
      <c r="C2458" s="35" t="s">
        <v>1271</v>
      </c>
      <c r="D2458" s="169"/>
      <c r="E2458" s="160"/>
    </row>
    <row r="2459" spans="1:5" x14ac:dyDescent="0.25">
      <c r="A2459" s="156">
        <v>221</v>
      </c>
      <c r="B2459" s="158" t="s">
        <v>3372</v>
      </c>
      <c r="C2459" s="35" t="s">
        <v>2861</v>
      </c>
      <c r="D2459" s="169"/>
      <c r="E2459" s="160" t="s">
        <v>2765</v>
      </c>
    </row>
    <row r="2460" spans="1:5" x14ac:dyDescent="0.25">
      <c r="A2460" s="156"/>
      <c r="B2460" s="158"/>
      <c r="C2460" s="35" t="s">
        <v>3373</v>
      </c>
      <c r="D2460" s="169"/>
      <c r="E2460" s="160"/>
    </row>
    <row r="2461" spans="1:5" x14ac:dyDescent="0.25">
      <c r="A2461" s="156"/>
      <c r="B2461" s="158"/>
      <c r="C2461" s="35" t="s">
        <v>3374</v>
      </c>
      <c r="D2461" s="169"/>
      <c r="E2461" s="160"/>
    </row>
    <row r="2462" spans="1:5" x14ac:dyDescent="0.25">
      <c r="A2462" s="156"/>
      <c r="B2462" s="158"/>
      <c r="C2462" s="35" t="s">
        <v>3375</v>
      </c>
      <c r="D2462" s="169"/>
      <c r="E2462" s="160"/>
    </row>
    <row r="2463" spans="1:5" x14ac:dyDescent="0.25">
      <c r="A2463" s="156">
        <v>222</v>
      </c>
      <c r="B2463" s="158" t="s">
        <v>3376</v>
      </c>
      <c r="C2463" s="35" t="s">
        <v>2861</v>
      </c>
      <c r="D2463" s="169"/>
      <c r="E2463" s="160" t="s">
        <v>2765</v>
      </c>
    </row>
    <row r="2464" spans="1:5" x14ac:dyDescent="0.25">
      <c r="A2464" s="156"/>
      <c r="B2464" s="158"/>
      <c r="C2464" s="35" t="s">
        <v>3373</v>
      </c>
      <c r="D2464" s="169"/>
      <c r="E2464" s="160"/>
    </row>
    <row r="2465" spans="1:5" x14ac:dyDescent="0.25">
      <c r="A2465" s="156"/>
      <c r="B2465" s="158"/>
      <c r="C2465" s="35" t="s">
        <v>3374</v>
      </c>
      <c r="D2465" s="169"/>
      <c r="E2465" s="160"/>
    </row>
    <row r="2466" spans="1:5" x14ac:dyDescent="0.25">
      <c r="A2466" s="156"/>
      <c r="B2466" s="158"/>
      <c r="C2466" s="35" t="s">
        <v>3375</v>
      </c>
      <c r="D2466" s="169"/>
      <c r="E2466" s="160"/>
    </row>
    <row r="2467" spans="1:5" x14ac:dyDescent="0.25">
      <c r="A2467" s="156">
        <v>223</v>
      </c>
      <c r="B2467" s="158" t="s">
        <v>3377</v>
      </c>
      <c r="C2467" s="35" t="s">
        <v>2861</v>
      </c>
      <c r="D2467" s="169"/>
      <c r="E2467" s="160" t="s">
        <v>2765</v>
      </c>
    </row>
    <row r="2468" spans="1:5" x14ac:dyDescent="0.25">
      <c r="A2468" s="156"/>
      <c r="B2468" s="158"/>
      <c r="C2468" s="35" t="s">
        <v>3373</v>
      </c>
      <c r="D2468" s="169"/>
      <c r="E2468" s="160"/>
    </row>
    <row r="2469" spans="1:5" x14ac:dyDescent="0.25">
      <c r="A2469" s="156"/>
      <c r="B2469" s="158"/>
      <c r="C2469" s="35" t="s">
        <v>3374</v>
      </c>
      <c r="D2469" s="169"/>
      <c r="E2469" s="160"/>
    </row>
    <row r="2470" spans="1:5" x14ac:dyDescent="0.25">
      <c r="A2470" s="156"/>
      <c r="B2470" s="158"/>
      <c r="C2470" s="35" t="s">
        <v>3375</v>
      </c>
      <c r="D2470" s="169"/>
      <c r="E2470" s="160"/>
    </row>
    <row r="2471" spans="1:5" x14ac:dyDescent="0.25">
      <c r="A2471" s="156">
        <v>224</v>
      </c>
      <c r="B2471" s="158" t="s">
        <v>3378</v>
      </c>
      <c r="C2471" s="35" t="s">
        <v>2135</v>
      </c>
      <c r="D2471" s="169"/>
      <c r="E2471" s="160" t="s">
        <v>2765</v>
      </c>
    </row>
    <row r="2472" spans="1:5" x14ac:dyDescent="0.25">
      <c r="A2472" s="156"/>
      <c r="B2472" s="158"/>
      <c r="C2472" s="35" t="s">
        <v>2060</v>
      </c>
      <c r="D2472" s="169"/>
      <c r="E2472" s="160"/>
    </row>
    <row r="2473" spans="1:5" x14ac:dyDescent="0.25">
      <c r="A2473" s="156"/>
      <c r="B2473" s="158"/>
      <c r="C2473" s="35" t="s">
        <v>2136</v>
      </c>
      <c r="D2473" s="169"/>
      <c r="E2473" s="160"/>
    </row>
    <row r="2474" spans="1:5" x14ac:dyDescent="0.25">
      <c r="A2474" s="156"/>
      <c r="B2474" s="158"/>
      <c r="C2474" s="35" t="s">
        <v>1976</v>
      </c>
      <c r="D2474" s="169"/>
      <c r="E2474" s="160"/>
    </row>
    <row r="2475" spans="1:5" x14ac:dyDescent="0.25">
      <c r="A2475" s="156">
        <v>225</v>
      </c>
      <c r="B2475" s="158" t="s">
        <v>3379</v>
      </c>
      <c r="C2475" s="35" t="s">
        <v>3380</v>
      </c>
      <c r="D2475" s="169"/>
      <c r="E2475" s="160" t="s">
        <v>2765</v>
      </c>
    </row>
    <row r="2476" spans="1:5" x14ac:dyDescent="0.25">
      <c r="A2476" s="156"/>
      <c r="B2476" s="158"/>
      <c r="C2476" s="35" t="s">
        <v>3381</v>
      </c>
      <c r="D2476" s="169"/>
      <c r="E2476" s="160"/>
    </row>
    <row r="2477" spans="1:5" x14ac:dyDescent="0.25">
      <c r="A2477" s="156"/>
      <c r="B2477" s="158"/>
      <c r="C2477" s="35" t="s">
        <v>3382</v>
      </c>
      <c r="D2477" s="169"/>
      <c r="E2477" s="160"/>
    </row>
    <row r="2478" spans="1:5" x14ac:dyDescent="0.25">
      <c r="A2478" s="156"/>
      <c r="B2478" s="158"/>
      <c r="C2478" s="35" t="s">
        <v>3383</v>
      </c>
      <c r="D2478" s="169"/>
      <c r="E2478" s="160"/>
    </row>
    <row r="2479" spans="1:5" x14ac:dyDescent="0.25">
      <c r="A2479" s="156"/>
      <c r="B2479" s="158"/>
      <c r="C2479" s="35" t="s">
        <v>3384</v>
      </c>
      <c r="D2479" s="169"/>
      <c r="E2479" s="160"/>
    </row>
    <row r="2480" spans="1:5" x14ac:dyDescent="0.25">
      <c r="A2480" s="156"/>
      <c r="B2480" s="158"/>
      <c r="C2480" s="35" t="s">
        <v>3385</v>
      </c>
      <c r="D2480" s="169"/>
      <c r="E2480" s="160"/>
    </row>
    <row r="2481" spans="1:5" x14ac:dyDescent="0.25">
      <c r="A2481" s="156"/>
      <c r="B2481" s="158"/>
      <c r="C2481" s="35" t="s">
        <v>3386</v>
      </c>
      <c r="D2481" s="169"/>
      <c r="E2481" s="160"/>
    </row>
    <row r="2482" spans="1:5" x14ac:dyDescent="0.25">
      <c r="A2482" s="156"/>
      <c r="B2482" s="158"/>
      <c r="C2482" s="35" t="s">
        <v>2046</v>
      </c>
      <c r="D2482" s="169"/>
      <c r="E2482" s="160"/>
    </row>
    <row r="2483" spans="1:5" x14ac:dyDescent="0.25">
      <c r="A2483" s="156"/>
      <c r="B2483" s="158"/>
      <c r="C2483" s="35" t="s">
        <v>3387</v>
      </c>
      <c r="D2483" s="169"/>
      <c r="E2483" s="160"/>
    </row>
    <row r="2484" spans="1:5" x14ac:dyDescent="0.25">
      <c r="A2484" s="156"/>
      <c r="B2484" s="158"/>
      <c r="C2484" s="35" t="s">
        <v>3388</v>
      </c>
      <c r="D2484" s="169"/>
      <c r="E2484" s="160"/>
    </row>
    <row r="2485" spans="1:5" x14ac:dyDescent="0.25">
      <c r="A2485" s="156">
        <v>226</v>
      </c>
      <c r="B2485" s="158" t="s">
        <v>3389</v>
      </c>
      <c r="C2485" s="35" t="s">
        <v>3380</v>
      </c>
      <c r="D2485" s="169"/>
      <c r="E2485" s="160" t="s">
        <v>2765</v>
      </c>
    </row>
    <row r="2486" spans="1:5" x14ac:dyDescent="0.25">
      <c r="A2486" s="156"/>
      <c r="B2486" s="158"/>
      <c r="C2486" s="35" t="s">
        <v>3381</v>
      </c>
      <c r="D2486" s="169"/>
      <c r="E2486" s="160"/>
    </row>
    <row r="2487" spans="1:5" x14ac:dyDescent="0.25">
      <c r="A2487" s="156"/>
      <c r="B2487" s="158"/>
      <c r="C2487" s="35" t="s">
        <v>3382</v>
      </c>
      <c r="D2487" s="169"/>
      <c r="E2487" s="160"/>
    </row>
    <row r="2488" spans="1:5" x14ac:dyDescent="0.25">
      <c r="A2488" s="156"/>
      <c r="B2488" s="158"/>
      <c r="C2488" s="35" t="s">
        <v>3383</v>
      </c>
      <c r="D2488" s="169"/>
      <c r="E2488" s="160"/>
    </row>
    <row r="2489" spans="1:5" x14ac:dyDescent="0.25">
      <c r="A2489" s="156"/>
      <c r="B2489" s="158"/>
      <c r="C2489" s="35" t="s">
        <v>3384</v>
      </c>
      <c r="D2489" s="169"/>
      <c r="E2489" s="160"/>
    </row>
    <row r="2490" spans="1:5" x14ac:dyDescent="0.25">
      <c r="A2490" s="156"/>
      <c r="B2490" s="158"/>
      <c r="C2490" s="35" t="s">
        <v>3385</v>
      </c>
      <c r="D2490" s="169"/>
      <c r="E2490" s="160"/>
    </row>
    <row r="2491" spans="1:5" x14ac:dyDescent="0.25">
      <c r="A2491" s="156"/>
      <c r="B2491" s="158"/>
      <c r="C2491" s="35" t="s">
        <v>3386</v>
      </c>
      <c r="D2491" s="169"/>
      <c r="E2491" s="160"/>
    </row>
    <row r="2492" spans="1:5" x14ac:dyDescent="0.25">
      <c r="A2492" s="156"/>
      <c r="B2492" s="158"/>
      <c r="C2492" s="35" t="s">
        <v>2046</v>
      </c>
      <c r="D2492" s="169"/>
      <c r="E2492" s="160"/>
    </row>
    <row r="2493" spans="1:5" x14ac:dyDescent="0.25">
      <c r="A2493" s="156"/>
      <c r="B2493" s="158"/>
      <c r="C2493" s="35" t="s">
        <v>3387</v>
      </c>
      <c r="D2493" s="169"/>
      <c r="E2493" s="160"/>
    </row>
    <row r="2494" spans="1:5" x14ac:dyDescent="0.25">
      <c r="A2494" s="156"/>
      <c r="B2494" s="158"/>
      <c r="C2494" s="35" t="s">
        <v>3388</v>
      </c>
      <c r="D2494" s="169"/>
      <c r="E2494" s="160"/>
    </row>
    <row r="2495" spans="1:5" x14ac:dyDescent="0.25">
      <c r="A2495" s="156">
        <v>227</v>
      </c>
      <c r="B2495" s="158" t="s">
        <v>3390</v>
      </c>
      <c r="C2495" s="35" t="s">
        <v>2861</v>
      </c>
      <c r="D2495" s="169"/>
      <c r="E2495" s="160" t="s">
        <v>2765</v>
      </c>
    </row>
    <row r="2496" spans="1:5" x14ac:dyDescent="0.25">
      <c r="A2496" s="156"/>
      <c r="B2496" s="158"/>
      <c r="C2496" s="35" t="s">
        <v>3391</v>
      </c>
      <c r="D2496" s="169"/>
      <c r="E2496" s="160"/>
    </row>
    <row r="2497" spans="1:5" x14ac:dyDescent="0.25">
      <c r="A2497" s="156"/>
      <c r="B2497" s="158"/>
      <c r="C2497" s="35" t="s">
        <v>3392</v>
      </c>
      <c r="D2497" s="169"/>
      <c r="E2497" s="160"/>
    </row>
    <row r="2498" spans="1:5" x14ac:dyDescent="0.25">
      <c r="A2498" s="156"/>
      <c r="B2498" s="158"/>
      <c r="C2498" s="35" t="s">
        <v>3393</v>
      </c>
      <c r="D2498" s="169"/>
      <c r="E2498" s="160"/>
    </row>
    <row r="2499" spans="1:5" x14ac:dyDescent="0.25">
      <c r="A2499" s="156">
        <v>228</v>
      </c>
      <c r="B2499" s="158" t="s">
        <v>3394</v>
      </c>
      <c r="C2499" s="35" t="s">
        <v>2135</v>
      </c>
      <c r="D2499" s="169"/>
      <c r="E2499" s="160" t="s">
        <v>2765</v>
      </c>
    </row>
    <row r="2500" spans="1:5" x14ac:dyDescent="0.25">
      <c r="A2500" s="156"/>
      <c r="B2500" s="158"/>
      <c r="C2500" s="35" t="s">
        <v>2060</v>
      </c>
      <c r="D2500" s="169"/>
      <c r="E2500" s="160"/>
    </row>
    <row r="2501" spans="1:5" x14ac:dyDescent="0.25">
      <c r="A2501" s="156"/>
      <c r="B2501" s="158"/>
      <c r="C2501" s="35" t="s">
        <v>2136</v>
      </c>
      <c r="D2501" s="169"/>
      <c r="E2501" s="160"/>
    </row>
    <row r="2502" spans="1:5" x14ac:dyDescent="0.25">
      <c r="A2502" s="156"/>
      <c r="B2502" s="158"/>
      <c r="C2502" s="35" t="s">
        <v>1976</v>
      </c>
      <c r="D2502" s="169"/>
      <c r="E2502" s="160"/>
    </row>
    <row r="2503" spans="1:5" x14ac:dyDescent="0.25">
      <c r="A2503" s="156">
        <v>229</v>
      </c>
      <c r="B2503" s="158" t="s">
        <v>3395</v>
      </c>
      <c r="C2503" s="35" t="s">
        <v>2135</v>
      </c>
      <c r="D2503" s="169"/>
      <c r="E2503" s="160" t="s">
        <v>2765</v>
      </c>
    </row>
    <row r="2504" spans="1:5" x14ac:dyDescent="0.25">
      <c r="A2504" s="156"/>
      <c r="B2504" s="158"/>
      <c r="C2504" s="35" t="s">
        <v>2060</v>
      </c>
      <c r="D2504" s="169"/>
      <c r="E2504" s="160"/>
    </row>
    <row r="2505" spans="1:5" x14ac:dyDescent="0.25">
      <c r="A2505" s="156"/>
      <c r="B2505" s="158"/>
      <c r="C2505" s="35" t="s">
        <v>2136</v>
      </c>
      <c r="D2505" s="169"/>
      <c r="E2505" s="160"/>
    </row>
    <row r="2506" spans="1:5" x14ac:dyDescent="0.25">
      <c r="A2506" s="156"/>
      <c r="B2506" s="158"/>
      <c r="C2506" s="35" t="s">
        <v>1976</v>
      </c>
      <c r="D2506" s="169"/>
      <c r="E2506" s="160"/>
    </row>
    <row r="2507" spans="1:5" x14ac:dyDescent="0.25">
      <c r="A2507" s="156">
        <v>230</v>
      </c>
      <c r="B2507" s="158" t="s">
        <v>3396</v>
      </c>
      <c r="C2507" s="35" t="s">
        <v>2135</v>
      </c>
      <c r="D2507" s="169"/>
      <c r="E2507" s="160" t="s">
        <v>2765</v>
      </c>
    </row>
    <row r="2508" spans="1:5" x14ac:dyDescent="0.25">
      <c r="A2508" s="156"/>
      <c r="B2508" s="158"/>
      <c r="C2508" s="35" t="s">
        <v>2060</v>
      </c>
      <c r="D2508" s="169"/>
      <c r="E2508" s="160"/>
    </row>
    <row r="2509" spans="1:5" x14ac:dyDescent="0.25">
      <c r="A2509" s="156"/>
      <c r="B2509" s="158"/>
      <c r="C2509" s="35" t="s">
        <v>2136</v>
      </c>
      <c r="D2509" s="169"/>
      <c r="E2509" s="160"/>
    </row>
    <row r="2510" spans="1:5" x14ac:dyDescent="0.25">
      <c r="A2510" s="156"/>
      <c r="B2510" s="158"/>
      <c r="C2510" s="35" t="s">
        <v>1976</v>
      </c>
      <c r="D2510" s="169"/>
      <c r="E2510" s="160"/>
    </row>
    <row r="2511" spans="1:5" x14ac:dyDescent="0.25">
      <c r="A2511" s="156">
        <v>231</v>
      </c>
      <c r="B2511" s="158" t="s">
        <v>3397</v>
      </c>
      <c r="C2511" s="35" t="s">
        <v>2861</v>
      </c>
      <c r="D2511" s="169"/>
      <c r="E2511" s="160" t="s">
        <v>2765</v>
      </c>
    </row>
    <row r="2512" spans="1:5" x14ac:dyDescent="0.25">
      <c r="A2512" s="156"/>
      <c r="B2512" s="158"/>
      <c r="C2512" s="35" t="s">
        <v>2969</v>
      </c>
      <c r="D2512" s="169"/>
      <c r="E2512" s="160"/>
    </row>
    <row r="2513" spans="1:5" x14ac:dyDescent="0.25">
      <c r="A2513" s="156"/>
      <c r="B2513" s="158"/>
      <c r="C2513" s="35" t="s">
        <v>3364</v>
      </c>
      <c r="D2513" s="169"/>
      <c r="E2513" s="160"/>
    </row>
    <row r="2514" spans="1:5" x14ac:dyDescent="0.25">
      <c r="A2514" s="156"/>
      <c r="B2514" s="158"/>
      <c r="C2514" s="35" t="s">
        <v>3365</v>
      </c>
      <c r="D2514" s="169"/>
      <c r="E2514" s="160"/>
    </row>
    <row r="2515" spans="1:5" x14ac:dyDescent="0.25">
      <c r="A2515" s="156"/>
      <c r="B2515" s="158"/>
      <c r="C2515" s="35" t="s">
        <v>2023</v>
      </c>
      <c r="D2515" s="169"/>
      <c r="E2515" s="160"/>
    </row>
    <row r="2516" spans="1:5" x14ac:dyDescent="0.25">
      <c r="A2516" s="156"/>
      <c r="B2516" s="158"/>
      <c r="C2516" s="35" t="s">
        <v>2011</v>
      </c>
      <c r="D2516" s="169"/>
      <c r="E2516" s="160"/>
    </row>
    <row r="2517" spans="1:5" x14ac:dyDescent="0.25">
      <c r="A2517" s="156">
        <v>232</v>
      </c>
      <c r="B2517" s="158" t="s">
        <v>3398</v>
      </c>
      <c r="C2517" s="35" t="s">
        <v>3264</v>
      </c>
      <c r="D2517" s="169"/>
      <c r="E2517" s="160" t="s">
        <v>2765</v>
      </c>
    </row>
    <row r="2518" spans="1:5" x14ac:dyDescent="0.25">
      <c r="A2518" s="156"/>
      <c r="B2518" s="158"/>
      <c r="C2518" s="35" t="s">
        <v>3399</v>
      </c>
      <c r="D2518" s="169"/>
      <c r="E2518" s="160"/>
    </row>
    <row r="2519" spans="1:5" x14ac:dyDescent="0.25">
      <c r="A2519" s="156"/>
      <c r="B2519" s="158"/>
      <c r="C2519" s="35" t="s">
        <v>3400</v>
      </c>
      <c r="D2519" s="169"/>
      <c r="E2519" s="160"/>
    </row>
    <row r="2520" spans="1:5" x14ac:dyDescent="0.25">
      <c r="A2520" s="156"/>
      <c r="B2520" s="158"/>
      <c r="C2520" s="35" t="s">
        <v>3381</v>
      </c>
      <c r="D2520" s="169"/>
      <c r="E2520" s="160"/>
    </row>
    <row r="2521" spans="1:5" x14ac:dyDescent="0.25">
      <c r="A2521" s="156"/>
      <c r="B2521" s="158"/>
      <c r="C2521" s="35" t="s">
        <v>3401</v>
      </c>
      <c r="D2521" s="169"/>
      <c r="E2521" s="160"/>
    </row>
    <row r="2522" spans="1:5" x14ac:dyDescent="0.25">
      <c r="A2522" s="156"/>
      <c r="B2522" s="158"/>
      <c r="C2522" s="35" t="s">
        <v>3402</v>
      </c>
      <c r="D2522" s="169"/>
      <c r="E2522" s="160"/>
    </row>
    <row r="2523" spans="1:5" x14ac:dyDescent="0.25">
      <c r="A2523" s="156"/>
      <c r="B2523" s="158"/>
      <c r="C2523" s="35" t="s">
        <v>2994</v>
      </c>
      <c r="D2523" s="169"/>
      <c r="E2523" s="160"/>
    </row>
    <row r="2524" spans="1:5" x14ac:dyDescent="0.25">
      <c r="A2524" s="156">
        <v>233</v>
      </c>
      <c r="B2524" s="158" t="s">
        <v>3403</v>
      </c>
      <c r="C2524" s="35" t="s">
        <v>3264</v>
      </c>
      <c r="D2524" s="169"/>
      <c r="E2524" s="160" t="s">
        <v>2765</v>
      </c>
    </row>
    <row r="2525" spans="1:5" x14ac:dyDescent="0.25">
      <c r="A2525" s="156"/>
      <c r="B2525" s="158"/>
      <c r="C2525" s="35" t="s">
        <v>3399</v>
      </c>
      <c r="D2525" s="169"/>
      <c r="E2525" s="160"/>
    </row>
    <row r="2526" spans="1:5" x14ac:dyDescent="0.25">
      <c r="A2526" s="156"/>
      <c r="B2526" s="158"/>
      <c r="C2526" s="35" t="s">
        <v>3400</v>
      </c>
      <c r="D2526" s="169"/>
      <c r="E2526" s="160"/>
    </row>
    <row r="2527" spans="1:5" x14ac:dyDescent="0.25">
      <c r="A2527" s="156"/>
      <c r="B2527" s="158"/>
      <c r="C2527" s="35" t="s">
        <v>3381</v>
      </c>
      <c r="D2527" s="169"/>
      <c r="E2527" s="160"/>
    </row>
    <row r="2528" spans="1:5" x14ac:dyDescent="0.25">
      <c r="A2528" s="156"/>
      <c r="B2528" s="158"/>
      <c r="C2528" s="35" t="s">
        <v>3401</v>
      </c>
      <c r="D2528" s="169"/>
      <c r="E2528" s="160"/>
    </row>
    <row r="2529" spans="1:5" x14ac:dyDescent="0.25">
      <c r="A2529" s="156"/>
      <c r="B2529" s="158"/>
      <c r="C2529" s="35" t="s">
        <v>3402</v>
      </c>
      <c r="D2529" s="169"/>
      <c r="E2529" s="160"/>
    </row>
    <row r="2530" spans="1:5" x14ac:dyDescent="0.25">
      <c r="A2530" s="156"/>
      <c r="B2530" s="158"/>
      <c r="C2530" s="35" t="s">
        <v>2994</v>
      </c>
      <c r="D2530" s="169"/>
      <c r="E2530" s="160"/>
    </row>
    <row r="2531" spans="1:5" x14ac:dyDescent="0.25">
      <c r="A2531" s="156">
        <v>234</v>
      </c>
      <c r="B2531" s="158" t="s">
        <v>3404</v>
      </c>
      <c r="C2531" s="35" t="s">
        <v>3264</v>
      </c>
      <c r="D2531" s="169"/>
      <c r="E2531" s="160" t="s">
        <v>2765</v>
      </c>
    </row>
    <row r="2532" spans="1:5" x14ac:dyDescent="0.25">
      <c r="A2532" s="156"/>
      <c r="B2532" s="158"/>
      <c r="C2532" s="35" t="s">
        <v>3399</v>
      </c>
      <c r="D2532" s="169"/>
      <c r="E2532" s="160"/>
    </row>
    <row r="2533" spans="1:5" x14ac:dyDescent="0.25">
      <c r="A2533" s="156"/>
      <c r="B2533" s="158"/>
      <c r="C2533" s="35" t="s">
        <v>3400</v>
      </c>
      <c r="D2533" s="169"/>
      <c r="E2533" s="160"/>
    </row>
    <row r="2534" spans="1:5" x14ac:dyDescent="0.25">
      <c r="A2534" s="156"/>
      <c r="B2534" s="158"/>
      <c r="C2534" s="35" t="s">
        <v>3381</v>
      </c>
      <c r="D2534" s="169"/>
      <c r="E2534" s="160"/>
    </row>
    <row r="2535" spans="1:5" x14ac:dyDescent="0.25">
      <c r="A2535" s="156"/>
      <c r="B2535" s="158"/>
      <c r="C2535" s="35" t="s">
        <v>3401</v>
      </c>
      <c r="D2535" s="169"/>
      <c r="E2535" s="160"/>
    </row>
    <row r="2536" spans="1:5" x14ac:dyDescent="0.25">
      <c r="A2536" s="156"/>
      <c r="B2536" s="158"/>
      <c r="C2536" s="35" t="s">
        <v>3402</v>
      </c>
      <c r="D2536" s="169"/>
      <c r="E2536" s="160"/>
    </row>
    <row r="2537" spans="1:5" x14ac:dyDescent="0.25">
      <c r="A2537" s="156"/>
      <c r="B2537" s="158"/>
      <c r="C2537" s="35" t="s">
        <v>2994</v>
      </c>
      <c r="D2537" s="169"/>
      <c r="E2537" s="160"/>
    </row>
    <row r="2538" spans="1:5" x14ac:dyDescent="0.25">
      <c r="A2538" s="156">
        <v>235</v>
      </c>
      <c r="B2538" s="158" t="s">
        <v>3405</v>
      </c>
      <c r="C2538" s="35" t="s">
        <v>3406</v>
      </c>
      <c r="D2538" s="169"/>
      <c r="E2538" s="160" t="s">
        <v>2765</v>
      </c>
    </row>
    <row r="2539" spans="1:5" x14ac:dyDescent="0.25">
      <c r="A2539" s="156"/>
      <c r="B2539" s="158"/>
      <c r="C2539" s="35" t="s">
        <v>3407</v>
      </c>
      <c r="D2539" s="169"/>
      <c r="E2539" s="160"/>
    </row>
    <row r="2540" spans="1:5" x14ac:dyDescent="0.25">
      <c r="A2540" s="156"/>
      <c r="B2540" s="158"/>
      <c r="C2540" s="35" t="s">
        <v>3408</v>
      </c>
      <c r="D2540" s="169"/>
      <c r="E2540" s="160"/>
    </row>
    <row r="2541" spans="1:5" x14ac:dyDescent="0.25">
      <c r="A2541" s="156"/>
      <c r="B2541" s="158"/>
      <c r="C2541" s="35" t="s">
        <v>3409</v>
      </c>
      <c r="D2541" s="169"/>
      <c r="E2541" s="160"/>
    </row>
    <row r="2542" spans="1:5" x14ac:dyDescent="0.25">
      <c r="A2542" s="156"/>
      <c r="B2542" s="158"/>
      <c r="C2542" s="35" t="s">
        <v>3410</v>
      </c>
      <c r="D2542" s="169"/>
      <c r="E2542" s="160"/>
    </row>
    <row r="2543" spans="1:5" x14ac:dyDescent="0.25">
      <c r="A2543" s="156"/>
      <c r="B2543" s="158"/>
      <c r="C2543" s="35" t="s">
        <v>3411</v>
      </c>
      <c r="D2543" s="169"/>
      <c r="E2543" s="160"/>
    </row>
    <row r="2544" spans="1:5" x14ac:dyDescent="0.25">
      <c r="A2544" s="156"/>
      <c r="B2544" s="158"/>
      <c r="C2544" s="35" t="s">
        <v>3412</v>
      </c>
      <c r="D2544" s="169"/>
      <c r="E2544" s="160"/>
    </row>
    <row r="2545" spans="1:5" x14ac:dyDescent="0.25">
      <c r="A2545" s="156">
        <v>236</v>
      </c>
      <c r="B2545" s="158" t="s">
        <v>3413</v>
      </c>
      <c r="C2545" s="35" t="s">
        <v>3406</v>
      </c>
      <c r="D2545" s="169"/>
      <c r="E2545" s="160" t="s">
        <v>2765</v>
      </c>
    </row>
    <row r="2546" spans="1:5" x14ac:dyDescent="0.25">
      <c r="A2546" s="156"/>
      <c r="B2546" s="158"/>
      <c r="C2546" s="35" t="s">
        <v>3407</v>
      </c>
      <c r="D2546" s="169"/>
      <c r="E2546" s="160"/>
    </row>
    <row r="2547" spans="1:5" x14ac:dyDescent="0.25">
      <c r="A2547" s="156"/>
      <c r="B2547" s="158"/>
      <c r="C2547" s="35" t="s">
        <v>3408</v>
      </c>
      <c r="D2547" s="169"/>
      <c r="E2547" s="160"/>
    </row>
    <row r="2548" spans="1:5" x14ac:dyDescent="0.25">
      <c r="A2548" s="156"/>
      <c r="B2548" s="158"/>
      <c r="C2548" s="35" t="s">
        <v>3409</v>
      </c>
      <c r="D2548" s="169"/>
      <c r="E2548" s="160"/>
    </row>
    <row r="2549" spans="1:5" x14ac:dyDescent="0.25">
      <c r="A2549" s="156"/>
      <c r="B2549" s="158"/>
      <c r="C2549" s="35" t="s">
        <v>3410</v>
      </c>
      <c r="D2549" s="169"/>
      <c r="E2549" s="160"/>
    </row>
    <row r="2550" spans="1:5" x14ac:dyDescent="0.25">
      <c r="A2550" s="156"/>
      <c r="B2550" s="158"/>
      <c r="C2550" s="35" t="s">
        <v>3411</v>
      </c>
      <c r="D2550" s="169"/>
      <c r="E2550" s="160"/>
    </row>
    <row r="2551" spans="1:5" x14ac:dyDescent="0.25">
      <c r="A2551" s="156"/>
      <c r="B2551" s="158"/>
      <c r="C2551" s="35" t="s">
        <v>3412</v>
      </c>
      <c r="D2551" s="169"/>
      <c r="E2551" s="160"/>
    </row>
    <row r="2552" spans="1:5" x14ac:dyDescent="0.25">
      <c r="A2552" s="156">
        <v>237</v>
      </c>
      <c r="B2552" s="158" t="s">
        <v>3414</v>
      </c>
      <c r="C2552" s="35" t="s">
        <v>3406</v>
      </c>
      <c r="D2552" s="169"/>
      <c r="E2552" s="160" t="s">
        <v>2765</v>
      </c>
    </row>
    <row r="2553" spans="1:5" x14ac:dyDescent="0.25">
      <c r="A2553" s="156"/>
      <c r="B2553" s="158"/>
      <c r="C2553" s="35" t="s">
        <v>3407</v>
      </c>
      <c r="D2553" s="169"/>
      <c r="E2553" s="160"/>
    </row>
    <row r="2554" spans="1:5" x14ac:dyDescent="0.25">
      <c r="A2554" s="156"/>
      <c r="B2554" s="158"/>
      <c r="C2554" s="35" t="s">
        <v>3415</v>
      </c>
      <c r="D2554" s="169"/>
      <c r="E2554" s="160"/>
    </row>
    <row r="2555" spans="1:5" x14ac:dyDescent="0.25">
      <c r="A2555" s="156"/>
      <c r="B2555" s="158"/>
      <c r="C2555" s="35" t="s">
        <v>3409</v>
      </c>
      <c r="D2555" s="169"/>
      <c r="E2555" s="160"/>
    </row>
    <row r="2556" spans="1:5" x14ac:dyDescent="0.25">
      <c r="A2556" s="156"/>
      <c r="B2556" s="158"/>
      <c r="C2556" s="35" t="s">
        <v>3410</v>
      </c>
      <c r="D2556" s="169"/>
      <c r="E2556" s="160"/>
    </row>
    <row r="2557" spans="1:5" x14ac:dyDescent="0.25">
      <c r="A2557" s="156"/>
      <c r="B2557" s="158"/>
      <c r="C2557" s="35" t="s">
        <v>3411</v>
      </c>
      <c r="D2557" s="169"/>
      <c r="E2557" s="160"/>
    </row>
    <row r="2558" spans="1:5" x14ac:dyDescent="0.25">
      <c r="A2558" s="156"/>
      <c r="B2558" s="158"/>
      <c r="C2558" s="35" t="s">
        <v>3412</v>
      </c>
      <c r="D2558" s="169"/>
      <c r="E2558" s="160"/>
    </row>
    <row r="2559" spans="1:5" x14ac:dyDescent="0.25">
      <c r="A2559" s="156">
        <v>238</v>
      </c>
      <c r="B2559" s="158" t="s">
        <v>3416</v>
      </c>
      <c r="C2559" s="35" t="s">
        <v>3406</v>
      </c>
      <c r="D2559" s="169"/>
      <c r="E2559" s="160" t="s">
        <v>2765</v>
      </c>
    </row>
    <row r="2560" spans="1:5" x14ac:dyDescent="0.25">
      <c r="A2560" s="156"/>
      <c r="B2560" s="158"/>
      <c r="C2560" s="35" t="s">
        <v>3407</v>
      </c>
      <c r="D2560" s="169"/>
      <c r="E2560" s="160"/>
    </row>
    <row r="2561" spans="1:5" x14ac:dyDescent="0.25">
      <c r="A2561" s="156"/>
      <c r="B2561" s="158"/>
      <c r="C2561" s="35" t="s">
        <v>3415</v>
      </c>
      <c r="D2561" s="169"/>
      <c r="E2561" s="160"/>
    </row>
    <row r="2562" spans="1:5" x14ac:dyDescent="0.25">
      <c r="A2562" s="156"/>
      <c r="B2562" s="158"/>
      <c r="C2562" s="35" t="s">
        <v>3409</v>
      </c>
      <c r="D2562" s="169"/>
      <c r="E2562" s="160"/>
    </row>
    <row r="2563" spans="1:5" x14ac:dyDescent="0.25">
      <c r="A2563" s="156"/>
      <c r="B2563" s="158"/>
      <c r="C2563" s="35" t="s">
        <v>3410</v>
      </c>
      <c r="D2563" s="169"/>
      <c r="E2563" s="160"/>
    </row>
    <row r="2564" spans="1:5" x14ac:dyDescent="0.25">
      <c r="A2564" s="156"/>
      <c r="B2564" s="158"/>
      <c r="C2564" s="35" t="s">
        <v>3411</v>
      </c>
      <c r="D2564" s="169"/>
      <c r="E2564" s="160"/>
    </row>
    <row r="2565" spans="1:5" x14ac:dyDescent="0.25">
      <c r="A2565" s="156"/>
      <c r="B2565" s="158"/>
      <c r="C2565" s="35" t="s">
        <v>3412</v>
      </c>
      <c r="D2565" s="169"/>
      <c r="E2565" s="160"/>
    </row>
    <row r="2566" spans="1:5" x14ac:dyDescent="0.25">
      <c r="A2566" s="156">
        <v>239</v>
      </c>
      <c r="B2566" s="158" t="s">
        <v>3417</v>
      </c>
      <c r="C2566" s="35" t="s">
        <v>3406</v>
      </c>
      <c r="D2566" s="169"/>
      <c r="E2566" s="160" t="s">
        <v>2765</v>
      </c>
    </row>
    <row r="2567" spans="1:5" x14ac:dyDescent="0.25">
      <c r="A2567" s="156"/>
      <c r="B2567" s="158"/>
      <c r="C2567" s="35" t="s">
        <v>3407</v>
      </c>
      <c r="D2567" s="169"/>
      <c r="E2567" s="160"/>
    </row>
    <row r="2568" spans="1:5" x14ac:dyDescent="0.25">
      <c r="A2568" s="156"/>
      <c r="B2568" s="158"/>
      <c r="C2568" s="35" t="s">
        <v>3415</v>
      </c>
      <c r="D2568" s="169"/>
      <c r="E2568" s="160"/>
    </row>
    <row r="2569" spans="1:5" x14ac:dyDescent="0.25">
      <c r="A2569" s="156"/>
      <c r="B2569" s="158"/>
      <c r="C2569" s="35" t="s">
        <v>3409</v>
      </c>
      <c r="D2569" s="169"/>
      <c r="E2569" s="160"/>
    </row>
    <row r="2570" spans="1:5" x14ac:dyDescent="0.25">
      <c r="A2570" s="156"/>
      <c r="B2570" s="158"/>
      <c r="C2570" s="35" t="s">
        <v>3410</v>
      </c>
      <c r="D2570" s="169"/>
      <c r="E2570" s="160"/>
    </row>
    <row r="2571" spans="1:5" x14ac:dyDescent="0.25">
      <c r="A2571" s="156"/>
      <c r="B2571" s="158"/>
      <c r="C2571" s="35" t="s">
        <v>3411</v>
      </c>
      <c r="D2571" s="169"/>
      <c r="E2571" s="160"/>
    </row>
    <row r="2572" spans="1:5" x14ac:dyDescent="0.25">
      <c r="A2572" s="156"/>
      <c r="B2572" s="158"/>
      <c r="C2572" s="35" t="s">
        <v>3412</v>
      </c>
      <c r="D2572" s="169"/>
      <c r="E2572" s="160"/>
    </row>
    <row r="2573" spans="1:5" x14ac:dyDescent="0.25">
      <c r="A2573" s="156">
        <v>240</v>
      </c>
      <c r="B2573" s="158" t="s">
        <v>3418</v>
      </c>
      <c r="C2573" s="35" t="s">
        <v>2860</v>
      </c>
      <c r="D2573" s="169"/>
      <c r="E2573" s="160" t="s">
        <v>2765</v>
      </c>
    </row>
    <row r="2574" spans="1:5" x14ac:dyDescent="0.25">
      <c r="A2574" s="156"/>
      <c r="B2574" s="158"/>
      <c r="C2574" s="35" t="s">
        <v>2861</v>
      </c>
      <c r="D2574" s="169"/>
      <c r="E2574" s="160"/>
    </row>
    <row r="2575" spans="1:5" x14ac:dyDescent="0.25">
      <c r="A2575" s="156"/>
      <c r="B2575" s="158"/>
      <c r="C2575" s="35" t="s">
        <v>466</v>
      </c>
      <c r="D2575" s="169"/>
      <c r="E2575" s="160"/>
    </row>
    <row r="2576" spans="1:5" x14ac:dyDescent="0.25">
      <c r="A2576" s="156"/>
      <c r="B2576" s="158"/>
      <c r="C2576" s="35" t="s">
        <v>3368</v>
      </c>
      <c r="D2576" s="169"/>
      <c r="E2576" s="160"/>
    </row>
    <row r="2577" spans="1:5" x14ac:dyDescent="0.25">
      <c r="A2577" s="156"/>
      <c r="B2577" s="158"/>
      <c r="C2577" s="35" t="s">
        <v>1935</v>
      </c>
      <c r="D2577" s="169"/>
      <c r="E2577" s="160"/>
    </row>
    <row r="2578" spans="1:5" x14ac:dyDescent="0.25">
      <c r="A2578" s="156"/>
      <c r="B2578" s="158"/>
      <c r="C2578" s="35" t="s">
        <v>3419</v>
      </c>
      <c r="D2578" s="169"/>
      <c r="E2578" s="160"/>
    </row>
    <row r="2579" spans="1:5" x14ac:dyDescent="0.25">
      <c r="A2579" s="156"/>
      <c r="B2579" s="158"/>
      <c r="C2579" s="35" t="s">
        <v>2897</v>
      </c>
      <c r="D2579" s="169"/>
      <c r="E2579" s="160"/>
    </row>
    <row r="2580" spans="1:5" x14ac:dyDescent="0.25">
      <c r="A2580" s="156"/>
      <c r="B2580" s="158"/>
      <c r="C2580" s="35" t="s">
        <v>469</v>
      </c>
      <c r="D2580" s="169"/>
      <c r="E2580" s="160"/>
    </row>
    <row r="2581" spans="1:5" x14ac:dyDescent="0.25">
      <c r="A2581" s="156"/>
      <c r="B2581" s="158"/>
      <c r="C2581" s="35" t="s">
        <v>3420</v>
      </c>
      <c r="D2581" s="169"/>
      <c r="E2581" s="160"/>
    </row>
    <row r="2582" spans="1:5" x14ac:dyDescent="0.25">
      <c r="A2582" s="156"/>
      <c r="B2582" s="158"/>
      <c r="C2582" s="35" t="s">
        <v>3145</v>
      </c>
      <c r="D2582" s="169"/>
      <c r="E2582" s="160"/>
    </row>
    <row r="2583" spans="1:5" x14ac:dyDescent="0.25">
      <c r="A2583" s="156"/>
      <c r="B2583" s="158"/>
      <c r="C2583" s="35" t="s">
        <v>1938</v>
      </c>
      <c r="D2583" s="169"/>
      <c r="E2583" s="160"/>
    </row>
    <row r="2584" spans="1:5" x14ac:dyDescent="0.25">
      <c r="A2584" s="156"/>
      <c r="B2584" s="158"/>
      <c r="C2584" s="35" t="s">
        <v>3421</v>
      </c>
      <c r="D2584" s="169"/>
      <c r="E2584" s="160"/>
    </row>
    <row r="2585" spans="1:5" x14ac:dyDescent="0.25">
      <c r="A2585" s="156">
        <v>241</v>
      </c>
      <c r="B2585" s="158" t="s">
        <v>3422</v>
      </c>
      <c r="C2585" s="35" t="s">
        <v>2860</v>
      </c>
      <c r="D2585" s="169"/>
      <c r="E2585" s="160" t="s">
        <v>2765</v>
      </c>
    </row>
    <row r="2586" spans="1:5" x14ac:dyDescent="0.25">
      <c r="A2586" s="156"/>
      <c r="B2586" s="158"/>
      <c r="C2586" s="35" t="s">
        <v>2861</v>
      </c>
      <c r="D2586" s="169"/>
      <c r="E2586" s="160"/>
    </row>
    <row r="2587" spans="1:5" x14ac:dyDescent="0.25">
      <c r="A2587" s="156"/>
      <c r="B2587" s="158"/>
      <c r="C2587" s="35" t="s">
        <v>466</v>
      </c>
      <c r="D2587" s="169"/>
      <c r="E2587" s="160"/>
    </row>
    <row r="2588" spans="1:5" x14ac:dyDescent="0.25">
      <c r="A2588" s="156"/>
      <c r="B2588" s="158"/>
      <c r="C2588" s="35" t="s">
        <v>3368</v>
      </c>
      <c r="D2588" s="169"/>
      <c r="E2588" s="160"/>
    </row>
    <row r="2589" spans="1:5" x14ac:dyDescent="0.25">
      <c r="A2589" s="156"/>
      <c r="B2589" s="158"/>
      <c r="C2589" s="35" t="s">
        <v>1935</v>
      </c>
      <c r="D2589" s="169"/>
      <c r="E2589" s="160"/>
    </row>
    <row r="2590" spans="1:5" x14ac:dyDescent="0.25">
      <c r="A2590" s="156"/>
      <c r="B2590" s="158"/>
      <c r="C2590" s="35" t="s">
        <v>3419</v>
      </c>
      <c r="D2590" s="169"/>
      <c r="E2590" s="160"/>
    </row>
    <row r="2591" spans="1:5" x14ac:dyDescent="0.25">
      <c r="A2591" s="156"/>
      <c r="B2591" s="158"/>
      <c r="C2591" s="35" t="s">
        <v>2897</v>
      </c>
      <c r="D2591" s="169"/>
      <c r="E2591" s="160"/>
    </row>
    <row r="2592" spans="1:5" x14ac:dyDescent="0.25">
      <c r="A2592" s="156"/>
      <c r="B2592" s="158"/>
      <c r="C2592" s="35" t="s">
        <v>469</v>
      </c>
      <c r="D2592" s="169"/>
      <c r="E2592" s="160"/>
    </row>
    <row r="2593" spans="1:5" x14ac:dyDescent="0.25">
      <c r="A2593" s="156"/>
      <c r="B2593" s="158"/>
      <c r="C2593" s="35" t="s">
        <v>3420</v>
      </c>
      <c r="D2593" s="169"/>
      <c r="E2593" s="160"/>
    </row>
    <row r="2594" spans="1:5" x14ac:dyDescent="0.25">
      <c r="A2594" s="156"/>
      <c r="B2594" s="158"/>
      <c r="C2594" s="35" t="s">
        <v>3145</v>
      </c>
      <c r="D2594" s="169"/>
      <c r="E2594" s="160"/>
    </row>
    <row r="2595" spans="1:5" x14ac:dyDescent="0.25">
      <c r="A2595" s="156"/>
      <c r="B2595" s="158"/>
      <c r="C2595" s="35" t="s">
        <v>1938</v>
      </c>
      <c r="D2595" s="169"/>
      <c r="E2595" s="160"/>
    </row>
    <row r="2596" spans="1:5" x14ac:dyDescent="0.25">
      <c r="A2596" s="156"/>
      <c r="B2596" s="158"/>
      <c r="C2596" s="35" t="s">
        <v>3421</v>
      </c>
      <c r="D2596" s="169"/>
      <c r="E2596" s="160"/>
    </row>
    <row r="2597" spans="1:5" x14ac:dyDescent="0.25">
      <c r="A2597" s="156">
        <v>242</v>
      </c>
      <c r="B2597" s="158" t="s">
        <v>3423</v>
      </c>
      <c r="C2597" s="35" t="s">
        <v>2860</v>
      </c>
      <c r="D2597" s="169"/>
      <c r="E2597" s="160" t="s">
        <v>2765</v>
      </c>
    </row>
    <row r="2598" spans="1:5" x14ac:dyDescent="0.25">
      <c r="A2598" s="156"/>
      <c r="B2598" s="158"/>
      <c r="C2598" s="35" t="s">
        <v>2861</v>
      </c>
      <c r="D2598" s="169"/>
      <c r="E2598" s="160"/>
    </row>
    <row r="2599" spans="1:5" x14ac:dyDescent="0.25">
      <c r="A2599" s="156"/>
      <c r="B2599" s="158"/>
      <c r="C2599" s="35" t="s">
        <v>466</v>
      </c>
      <c r="D2599" s="169"/>
      <c r="E2599" s="160"/>
    </row>
    <row r="2600" spans="1:5" x14ac:dyDescent="0.25">
      <c r="A2600" s="156"/>
      <c r="B2600" s="158"/>
      <c r="C2600" s="35" t="s">
        <v>3368</v>
      </c>
      <c r="D2600" s="169"/>
      <c r="E2600" s="160"/>
    </row>
    <row r="2601" spans="1:5" x14ac:dyDescent="0.25">
      <c r="A2601" s="156"/>
      <c r="B2601" s="158"/>
      <c r="C2601" s="35" t="s">
        <v>1935</v>
      </c>
      <c r="D2601" s="169"/>
      <c r="E2601" s="160"/>
    </row>
    <row r="2602" spans="1:5" x14ac:dyDescent="0.25">
      <c r="A2602" s="156"/>
      <c r="B2602" s="158"/>
      <c r="C2602" s="35" t="s">
        <v>3419</v>
      </c>
      <c r="D2602" s="169"/>
      <c r="E2602" s="160"/>
    </row>
    <row r="2603" spans="1:5" x14ac:dyDescent="0.25">
      <c r="A2603" s="156"/>
      <c r="B2603" s="158"/>
      <c r="C2603" s="35" t="s">
        <v>2897</v>
      </c>
      <c r="D2603" s="169"/>
      <c r="E2603" s="160"/>
    </row>
    <row r="2604" spans="1:5" x14ac:dyDescent="0.25">
      <c r="A2604" s="156"/>
      <c r="B2604" s="158"/>
      <c r="C2604" s="35" t="s">
        <v>469</v>
      </c>
      <c r="D2604" s="169"/>
      <c r="E2604" s="160"/>
    </row>
    <row r="2605" spans="1:5" x14ac:dyDescent="0.25">
      <c r="A2605" s="156"/>
      <c r="B2605" s="158"/>
      <c r="C2605" s="35" t="s">
        <v>3420</v>
      </c>
      <c r="D2605" s="169"/>
      <c r="E2605" s="160"/>
    </row>
    <row r="2606" spans="1:5" x14ac:dyDescent="0.25">
      <c r="A2606" s="156"/>
      <c r="B2606" s="158"/>
      <c r="C2606" s="35" t="s">
        <v>3145</v>
      </c>
      <c r="D2606" s="169"/>
      <c r="E2606" s="160"/>
    </row>
    <row r="2607" spans="1:5" x14ac:dyDescent="0.25">
      <c r="A2607" s="156"/>
      <c r="B2607" s="158"/>
      <c r="C2607" s="35" t="s">
        <v>1938</v>
      </c>
      <c r="D2607" s="169"/>
      <c r="E2607" s="160"/>
    </row>
    <row r="2608" spans="1:5" x14ac:dyDescent="0.25">
      <c r="A2608" s="156"/>
      <c r="B2608" s="158"/>
      <c r="C2608" s="35" t="s">
        <v>3421</v>
      </c>
      <c r="D2608" s="169"/>
      <c r="E2608" s="160"/>
    </row>
    <row r="2609" spans="1:5" x14ac:dyDescent="0.25">
      <c r="A2609" s="156">
        <v>243</v>
      </c>
      <c r="B2609" s="158" t="s">
        <v>3424</v>
      </c>
      <c r="C2609" s="35" t="s">
        <v>2860</v>
      </c>
      <c r="D2609" s="169"/>
      <c r="E2609" s="160" t="s">
        <v>2765</v>
      </c>
    </row>
    <row r="2610" spans="1:5" x14ac:dyDescent="0.25">
      <c r="A2610" s="156"/>
      <c r="B2610" s="158"/>
      <c r="C2610" s="35" t="s">
        <v>2861</v>
      </c>
      <c r="D2610" s="169"/>
      <c r="E2610" s="160"/>
    </row>
    <row r="2611" spans="1:5" x14ac:dyDescent="0.25">
      <c r="A2611" s="156"/>
      <c r="B2611" s="158"/>
      <c r="C2611" s="35" t="s">
        <v>466</v>
      </c>
      <c r="D2611" s="169"/>
      <c r="E2611" s="160"/>
    </row>
    <row r="2612" spans="1:5" x14ac:dyDescent="0.25">
      <c r="A2612" s="156"/>
      <c r="B2612" s="158"/>
      <c r="C2612" s="35" t="s">
        <v>3368</v>
      </c>
      <c r="D2612" s="169"/>
      <c r="E2612" s="160"/>
    </row>
    <row r="2613" spans="1:5" x14ac:dyDescent="0.25">
      <c r="A2613" s="156"/>
      <c r="B2613" s="158"/>
      <c r="C2613" s="35" t="s">
        <v>1935</v>
      </c>
      <c r="D2613" s="169"/>
      <c r="E2613" s="160"/>
    </row>
    <row r="2614" spans="1:5" x14ac:dyDescent="0.25">
      <c r="A2614" s="156"/>
      <c r="B2614" s="158"/>
      <c r="C2614" s="35" t="s">
        <v>3419</v>
      </c>
      <c r="D2614" s="169"/>
      <c r="E2614" s="160"/>
    </row>
    <row r="2615" spans="1:5" x14ac:dyDescent="0.25">
      <c r="A2615" s="156"/>
      <c r="B2615" s="158"/>
      <c r="C2615" s="35" t="s">
        <v>2897</v>
      </c>
      <c r="D2615" s="169"/>
      <c r="E2615" s="160"/>
    </row>
    <row r="2616" spans="1:5" x14ac:dyDescent="0.25">
      <c r="A2616" s="156"/>
      <c r="B2616" s="158"/>
      <c r="C2616" s="35" t="s">
        <v>469</v>
      </c>
      <c r="D2616" s="169"/>
      <c r="E2616" s="160"/>
    </row>
    <row r="2617" spans="1:5" x14ac:dyDescent="0.25">
      <c r="A2617" s="156"/>
      <c r="B2617" s="158"/>
      <c r="C2617" s="35" t="s">
        <v>3420</v>
      </c>
      <c r="D2617" s="169"/>
      <c r="E2617" s="160"/>
    </row>
    <row r="2618" spans="1:5" x14ac:dyDescent="0.25">
      <c r="A2618" s="156"/>
      <c r="B2618" s="158"/>
      <c r="C2618" s="35" t="s">
        <v>3145</v>
      </c>
      <c r="D2618" s="169"/>
      <c r="E2618" s="160"/>
    </row>
    <row r="2619" spans="1:5" x14ac:dyDescent="0.25">
      <c r="A2619" s="156"/>
      <c r="B2619" s="158"/>
      <c r="C2619" s="35" t="s">
        <v>1938</v>
      </c>
      <c r="D2619" s="169"/>
      <c r="E2619" s="160"/>
    </row>
    <row r="2620" spans="1:5" x14ac:dyDescent="0.25">
      <c r="A2620" s="156"/>
      <c r="B2620" s="158"/>
      <c r="C2620" s="35" t="s">
        <v>3421</v>
      </c>
      <c r="D2620" s="169"/>
      <c r="E2620" s="160"/>
    </row>
    <row r="2621" spans="1:5" x14ac:dyDescent="0.25">
      <c r="A2621" s="156">
        <v>244</v>
      </c>
      <c r="B2621" s="158" t="s">
        <v>3425</v>
      </c>
      <c r="C2621" s="35" t="s">
        <v>2860</v>
      </c>
      <c r="D2621" s="169"/>
      <c r="E2621" s="160" t="s">
        <v>2765</v>
      </c>
    </row>
    <row r="2622" spans="1:5" x14ac:dyDescent="0.25">
      <c r="A2622" s="156"/>
      <c r="B2622" s="158"/>
      <c r="C2622" s="35" t="s">
        <v>2861</v>
      </c>
      <c r="D2622" s="169"/>
      <c r="E2622" s="160"/>
    </row>
    <row r="2623" spans="1:5" x14ac:dyDescent="0.25">
      <c r="A2623" s="156"/>
      <c r="B2623" s="158"/>
      <c r="C2623" s="35" t="s">
        <v>466</v>
      </c>
      <c r="D2623" s="169"/>
      <c r="E2623" s="160"/>
    </row>
    <row r="2624" spans="1:5" x14ac:dyDescent="0.25">
      <c r="A2624" s="156"/>
      <c r="B2624" s="158"/>
      <c r="C2624" s="35" t="s">
        <v>3368</v>
      </c>
      <c r="D2624" s="169"/>
      <c r="E2624" s="160"/>
    </row>
    <row r="2625" spans="1:5" x14ac:dyDescent="0.25">
      <c r="A2625" s="156"/>
      <c r="B2625" s="158"/>
      <c r="C2625" s="35" t="s">
        <v>1935</v>
      </c>
      <c r="D2625" s="169"/>
      <c r="E2625" s="160"/>
    </row>
    <row r="2626" spans="1:5" x14ac:dyDescent="0.25">
      <c r="A2626" s="156"/>
      <c r="B2626" s="158"/>
      <c r="C2626" s="35" t="s">
        <v>3419</v>
      </c>
      <c r="D2626" s="169"/>
      <c r="E2626" s="160"/>
    </row>
    <row r="2627" spans="1:5" x14ac:dyDescent="0.25">
      <c r="A2627" s="156"/>
      <c r="B2627" s="158"/>
      <c r="C2627" s="35" t="s">
        <v>2897</v>
      </c>
      <c r="D2627" s="169"/>
      <c r="E2627" s="160"/>
    </row>
    <row r="2628" spans="1:5" x14ac:dyDescent="0.25">
      <c r="A2628" s="156"/>
      <c r="B2628" s="158"/>
      <c r="C2628" s="35" t="s">
        <v>469</v>
      </c>
      <c r="D2628" s="169"/>
      <c r="E2628" s="160"/>
    </row>
    <row r="2629" spans="1:5" x14ac:dyDescent="0.25">
      <c r="A2629" s="156"/>
      <c r="B2629" s="158"/>
      <c r="C2629" s="35" t="s">
        <v>3420</v>
      </c>
      <c r="D2629" s="169"/>
      <c r="E2629" s="160"/>
    </row>
    <row r="2630" spans="1:5" x14ac:dyDescent="0.25">
      <c r="A2630" s="156"/>
      <c r="B2630" s="158"/>
      <c r="C2630" s="35" t="s">
        <v>3145</v>
      </c>
      <c r="D2630" s="169"/>
      <c r="E2630" s="160"/>
    </row>
    <row r="2631" spans="1:5" x14ac:dyDescent="0.25">
      <c r="A2631" s="156"/>
      <c r="B2631" s="158"/>
      <c r="C2631" s="35" t="s">
        <v>1938</v>
      </c>
      <c r="D2631" s="169"/>
      <c r="E2631" s="160"/>
    </row>
    <row r="2632" spans="1:5" x14ac:dyDescent="0.25">
      <c r="A2632" s="156"/>
      <c r="B2632" s="158"/>
      <c r="C2632" s="35" t="s">
        <v>3421</v>
      </c>
      <c r="D2632" s="169"/>
      <c r="E2632" s="160"/>
    </row>
    <row r="2633" spans="1:5" x14ac:dyDescent="0.25">
      <c r="A2633" s="156">
        <v>245</v>
      </c>
      <c r="B2633" s="158" t="s">
        <v>3426</v>
      </c>
      <c r="C2633" s="35" t="s">
        <v>2860</v>
      </c>
      <c r="D2633" s="169"/>
      <c r="E2633" s="160" t="s">
        <v>2765</v>
      </c>
    </row>
    <row r="2634" spans="1:5" x14ac:dyDescent="0.25">
      <c r="A2634" s="156"/>
      <c r="B2634" s="158"/>
      <c r="C2634" s="35" t="s">
        <v>2861</v>
      </c>
      <c r="D2634" s="169"/>
      <c r="E2634" s="160"/>
    </row>
    <row r="2635" spans="1:5" x14ac:dyDescent="0.25">
      <c r="A2635" s="156"/>
      <c r="B2635" s="158"/>
      <c r="C2635" s="35" t="s">
        <v>466</v>
      </c>
      <c r="D2635" s="169"/>
      <c r="E2635" s="160"/>
    </row>
    <row r="2636" spans="1:5" x14ac:dyDescent="0.25">
      <c r="A2636" s="156"/>
      <c r="B2636" s="158"/>
      <c r="C2636" s="35" t="s">
        <v>3368</v>
      </c>
      <c r="D2636" s="169"/>
      <c r="E2636" s="160"/>
    </row>
    <row r="2637" spans="1:5" x14ac:dyDescent="0.25">
      <c r="A2637" s="156"/>
      <c r="B2637" s="158"/>
      <c r="C2637" s="35" t="s">
        <v>1935</v>
      </c>
      <c r="D2637" s="169"/>
      <c r="E2637" s="160"/>
    </row>
    <row r="2638" spans="1:5" x14ac:dyDescent="0.25">
      <c r="A2638" s="156"/>
      <c r="B2638" s="158"/>
      <c r="C2638" s="35" t="s">
        <v>2897</v>
      </c>
      <c r="D2638" s="169"/>
      <c r="E2638" s="160"/>
    </row>
    <row r="2639" spans="1:5" x14ac:dyDescent="0.25">
      <c r="A2639" s="156"/>
      <c r="B2639" s="158"/>
      <c r="C2639" s="35" t="s">
        <v>469</v>
      </c>
      <c r="D2639" s="169"/>
      <c r="E2639" s="160"/>
    </row>
    <row r="2640" spans="1:5" x14ac:dyDescent="0.25">
      <c r="A2640" s="156"/>
      <c r="B2640" s="158"/>
      <c r="C2640" s="35" t="s">
        <v>2898</v>
      </c>
      <c r="D2640" s="169"/>
      <c r="E2640" s="160"/>
    </row>
    <row r="2641" spans="1:5" x14ac:dyDescent="0.25">
      <c r="A2641" s="156"/>
      <c r="B2641" s="158"/>
      <c r="C2641" s="35" t="s">
        <v>1938</v>
      </c>
      <c r="D2641" s="169"/>
      <c r="E2641" s="160"/>
    </row>
    <row r="2642" spans="1:5" x14ac:dyDescent="0.25">
      <c r="A2642" s="156">
        <v>246</v>
      </c>
      <c r="B2642" s="158" t="s">
        <v>3427</v>
      </c>
      <c r="C2642" s="35" t="s">
        <v>2860</v>
      </c>
      <c r="D2642" s="169"/>
      <c r="E2642" s="160" t="s">
        <v>2765</v>
      </c>
    </row>
    <row r="2643" spans="1:5" x14ac:dyDescent="0.25">
      <c r="A2643" s="156"/>
      <c r="B2643" s="158"/>
      <c r="C2643" s="35" t="s">
        <v>2861</v>
      </c>
      <c r="D2643" s="169"/>
      <c r="E2643" s="160"/>
    </row>
    <row r="2644" spans="1:5" x14ac:dyDescent="0.25">
      <c r="A2644" s="156"/>
      <c r="B2644" s="158"/>
      <c r="C2644" s="35" t="s">
        <v>466</v>
      </c>
      <c r="D2644" s="169"/>
      <c r="E2644" s="160"/>
    </row>
    <row r="2645" spans="1:5" x14ac:dyDescent="0.25">
      <c r="A2645" s="156"/>
      <c r="B2645" s="158"/>
      <c r="C2645" s="35" t="s">
        <v>3368</v>
      </c>
      <c r="D2645" s="169"/>
      <c r="E2645" s="160"/>
    </row>
    <row r="2646" spans="1:5" x14ac:dyDescent="0.25">
      <c r="A2646" s="156"/>
      <c r="B2646" s="158"/>
      <c r="C2646" s="35" t="s">
        <v>1935</v>
      </c>
      <c r="D2646" s="169"/>
      <c r="E2646" s="160"/>
    </row>
    <row r="2647" spans="1:5" x14ac:dyDescent="0.25">
      <c r="A2647" s="156"/>
      <c r="B2647" s="158"/>
      <c r="C2647" s="35" t="s">
        <v>2897</v>
      </c>
      <c r="D2647" s="169"/>
      <c r="E2647" s="160"/>
    </row>
    <row r="2648" spans="1:5" x14ac:dyDescent="0.25">
      <c r="A2648" s="156"/>
      <c r="B2648" s="158"/>
      <c r="C2648" s="35" t="s">
        <v>469</v>
      </c>
      <c r="D2648" s="169"/>
      <c r="E2648" s="160"/>
    </row>
    <row r="2649" spans="1:5" x14ac:dyDescent="0.25">
      <c r="A2649" s="156"/>
      <c r="B2649" s="158"/>
      <c r="C2649" s="35" t="s">
        <v>2898</v>
      </c>
      <c r="D2649" s="169"/>
      <c r="E2649" s="160"/>
    </row>
    <row r="2650" spans="1:5" x14ac:dyDescent="0.25">
      <c r="A2650" s="156"/>
      <c r="B2650" s="158"/>
      <c r="C2650" s="35" t="s">
        <v>1938</v>
      </c>
      <c r="D2650" s="169"/>
      <c r="E2650" s="160"/>
    </row>
    <row r="2651" spans="1:5" x14ac:dyDescent="0.25">
      <c r="A2651" s="156">
        <v>247</v>
      </c>
      <c r="B2651" s="158" t="s">
        <v>3428</v>
      </c>
      <c r="C2651" s="35" t="s">
        <v>2860</v>
      </c>
      <c r="D2651" s="169"/>
      <c r="E2651" s="160" t="s">
        <v>2765</v>
      </c>
    </row>
    <row r="2652" spans="1:5" x14ac:dyDescent="0.25">
      <c r="A2652" s="156"/>
      <c r="B2652" s="158"/>
      <c r="C2652" s="35" t="s">
        <v>2861</v>
      </c>
      <c r="D2652" s="169"/>
      <c r="E2652" s="160"/>
    </row>
    <row r="2653" spans="1:5" x14ac:dyDescent="0.25">
      <c r="A2653" s="156"/>
      <c r="B2653" s="158"/>
      <c r="C2653" s="35" t="s">
        <v>466</v>
      </c>
      <c r="D2653" s="169"/>
      <c r="E2653" s="160"/>
    </row>
    <row r="2654" spans="1:5" x14ac:dyDescent="0.25">
      <c r="A2654" s="156"/>
      <c r="B2654" s="158"/>
      <c r="C2654" s="35" t="s">
        <v>3368</v>
      </c>
      <c r="D2654" s="169"/>
      <c r="E2654" s="160"/>
    </row>
    <row r="2655" spans="1:5" x14ac:dyDescent="0.25">
      <c r="A2655" s="156"/>
      <c r="B2655" s="158"/>
      <c r="C2655" s="35" t="s">
        <v>1935</v>
      </c>
      <c r="D2655" s="169"/>
      <c r="E2655" s="160"/>
    </row>
    <row r="2656" spans="1:5" x14ac:dyDescent="0.25">
      <c r="A2656" s="156"/>
      <c r="B2656" s="158"/>
      <c r="C2656" s="35" t="s">
        <v>2897</v>
      </c>
      <c r="D2656" s="169"/>
      <c r="E2656" s="160"/>
    </row>
    <row r="2657" spans="1:5" x14ac:dyDescent="0.25">
      <c r="A2657" s="156"/>
      <c r="B2657" s="158"/>
      <c r="C2657" s="35" t="s">
        <v>469</v>
      </c>
      <c r="D2657" s="169"/>
      <c r="E2657" s="160"/>
    </row>
    <row r="2658" spans="1:5" x14ac:dyDescent="0.25">
      <c r="A2658" s="156"/>
      <c r="B2658" s="158"/>
      <c r="C2658" s="35" t="s">
        <v>2898</v>
      </c>
      <c r="D2658" s="169"/>
      <c r="E2658" s="160"/>
    </row>
    <row r="2659" spans="1:5" x14ac:dyDescent="0.25">
      <c r="A2659" s="156"/>
      <c r="B2659" s="158"/>
      <c r="C2659" s="35" t="s">
        <v>1938</v>
      </c>
      <c r="D2659" s="169"/>
      <c r="E2659" s="160"/>
    </row>
    <row r="2660" spans="1:5" x14ac:dyDescent="0.25">
      <c r="A2660" s="156">
        <v>248</v>
      </c>
      <c r="B2660" s="158" t="s">
        <v>3429</v>
      </c>
      <c r="C2660" s="35" t="s">
        <v>2860</v>
      </c>
      <c r="D2660" s="169"/>
      <c r="E2660" s="160" t="s">
        <v>2765</v>
      </c>
    </row>
    <row r="2661" spans="1:5" x14ac:dyDescent="0.25">
      <c r="A2661" s="156"/>
      <c r="B2661" s="158"/>
      <c r="C2661" s="35" t="s">
        <v>2861</v>
      </c>
      <c r="D2661" s="169"/>
      <c r="E2661" s="160"/>
    </row>
    <row r="2662" spans="1:5" x14ac:dyDescent="0.25">
      <c r="A2662" s="156"/>
      <c r="B2662" s="158"/>
      <c r="C2662" s="35" t="s">
        <v>466</v>
      </c>
      <c r="D2662" s="169"/>
      <c r="E2662" s="160"/>
    </row>
    <row r="2663" spans="1:5" x14ac:dyDescent="0.25">
      <c r="A2663" s="156"/>
      <c r="B2663" s="158"/>
      <c r="C2663" s="35" t="s">
        <v>3368</v>
      </c>
      <c r="D2663" s="169"/>
      <c r="E2663" s="160"/>
    </row>
    <row r="2664" spans="1:5" x14ac:dyDescent="0.25">
      <c r="A2664" s="156"/>
      <c r="B2664" s="158"/>
      <c r="C2664" s="35" t="s">
        <v>1935</v>
      </c>
      <c r="D2664" s="169"/>
      <c r="E2664" s="160"/>
    </row>
    <row r="2665" spans="1:5" x14ac:dyDescent="0.25">
      <c r="A2665" s="156"/>
      <c r="B2665" s="158"/>
      <c r="C2665" s="35" t="s">
        <v>2897</v>
      </c>
      <c r="D2665" s="169"/>
      <c r="E2665" s="160"/>
    </row>
    <row r="2666" spans="1:5" x14ac:dyDescent="0.25">
      <c r="A2666" s="156"/>
      <c r="B2666" s="158"/>
      <c r="C2666" s="35" t="s">
        <v>469</v>
      </c>
      <c r="D2666" s="169"/>
      <c r="E2666" s="160"/>
    </row>
    <row r="2667" spans="1:5" x14ac:dyDescent="0.25">
      <c r="A2667" s="156"/>
      <c r="B2667" s="158"/>
      <c r="C2667" s="35" t="s">
        <v>2898</v>
      </c>
      <c r="D2667" s="169"/>
      <c r="E2667" s="160"/>
    </row>
    <row r="2668" spans="1:5" x14ac:dyDescent="0.25">
      <c r="A2668" s="156"/>
      <c r="B2668" s="158"/>
      <c r="C2668" s="35" t="s">
        <v>1938</v>
      </c>
      <c r="D2668" s="169"/>
      <c r="E2668" s="160"/>
    </row>
    <row r="2669" spans="1:5" x14ac:dyDescent="0.25">
      <c r="A2669" s="156">
        <v>249</v>
      </c>
      <c r="B2669" s="158" t="s">
        <v>3430</v>
      </c>
      <c r="C2669" s="35" t="s">
        <v>2860</v>
      </c>
      <c r="D2669" s="169"/>
      <c r="E2669" s="160" t="s">
        <v>2765</v>
      </c>
    </row>
    <row r="2670" spans="1:5" x14ac:dyDescent="0.25">
      <c r="A2670" s="156"/>
      <c r="B2670" s="158"/>
      <c r="C2670" s="35" t="s">
        <v>2861</v>
      </c>
      <c r="D2670" s="169"/>
      <c r="E2670" s="160"/>
    </row>
    <row r="2671" spans="1:5" x14ac:dyDescent="0.25">
      <c r="A2671" s="156"/>
      <c r="B2671" s="158"/>
      <c r="C2671" s="35" t="s">
        <v>466</v>
      </c>
      <c r="D2671" s="169"/>
      <c r="E2671" s="160"/>
    </row>
    <row r="2672" spans="1:5" x14ac:dyDescent="0.25">
      <c r="A2672" s="156"/>
      <c r="B2672" s="158"/>
      <c r="C2672" s="35" t="s">
        <v>3368</v>
      </c>
      <c r="D2672" s="169"/>
      <c r="E2672" s="160"/>
    </row>
    <row r="2673" spans="1:5" x14ac:dyDescent="0.25">
      <c r="A2673" s="156"/>
      <c r="B2673" s="158"/>
      <c r="C2673" s="35" t="s">
        <v>1935</v>
      </c>
      <c r="D2673" s="169"/>
      <c r="E2673" s="160"/>
    </row>
    <row r="2674" spans="1:5" x14ac:dyDescent="0.25">
      <c r="A2674" s="156"/>
      <c r="B2674" s="158"/>
      <c r="C2674" s="35" t="s">
        <v>2897</v>
      </c>
      <c r="D2674" s="169"/>
      <c r="E2674" s="160"/>
    </row>
    <row r="2675" spans="1:5" x14ac:dyDescent="0.25">
      <c r="A2675" s="156"/>
      <c r="B2675" s="158"/>
      <c r="C2675" s="35" t="s">
        <v>469</v>
      </c>
      <c r="D2675" s="169"/>
      <c r="E2675" s="160"/>
    </row>
    <row r="2676" spans="1:5" x14ac:dyDescent="0.25">
      <c r="A2676" s="156"/>
      <c r="B2676" s="158"/>
      <c r="C2676" s="35" t="s">
        <v>2898</v>
      </c>
      <c r="D2676" s="169"/>
      <c r="E2676" s="160"/>
    </row>
    <row r="2677" spans="1:5" x14ac:dyDescent="0.25">
      <c r="A2677" s="156"/>
      <c r="B2677" s="158"/>
      <c r="C2677" s="35" t="s">
        <v>1938</v>
      </c>
      <c r="D2677" s="169"/>
      <c r="E2677" s="160"/>
    </row>
    <row r="2678" spans="1:5" x14ac:dyDescent="0.25">
      <c r="A2678" s="156">
        <v>250</v>
      </c>
      <c r="B2678" s="158" t="s">
        <v>3431</v>
      </c>
      <c r="C2678" s="35" t="s">
        <v>2860</v>
      </c>
      <c r="D2678" s="169"/>
      <c r="E2678" s="160" t="s">
        <v>2765</v>
      </c>
    </row>
    <row r="2679" spans="1:5" x14ac:dyDescent="0.25">
      <c r="A2679" s="156"/>
      <c r="B2679" s="158"/>
      <c r="C2679" s="35" t="s">
        <v>2861</v>
      </c>
      <c r="D2679" s="169"/>
      <c r="E2679" s="160"/>
    </row>
    <row r="2680" spans="1:5" x14ac:dyDescent="0.25">
      <c r="A2680" s="156"/>
      <c r="B2680" s="158"/>
      <c r="C2680" s="35" t="s">
        <v>466</v>
      </c>
      <c r="D2680" s="169"/>
      <c r="E2680" s="160"/>
    </row>
    <row r="2681" spans="1:5" x14ac:dyDescent="0.25">
      <c r="A2681" s="156"/>
      <c r="B2681" s="158"/>
      <c r="C2681" s="35" t="s">
        <v>3368</v>
      </c>
      <c r="D2681" s="169"/>
      <c r="E2681" s="160"/>
    </row>
    <row r="2682" spans="1:5" x14ac:dyDescent="0.25">
      <c r="A2682" s="156"/>
      <c r="B2682" s="158"/>
      <c r="C2682" s="35" t="s">
        <v>1935</v>
      </c>
      <c r="D2682" s="169"/>
      <c r="E2682" s="160"/>
    </row>
    <row r="2683" spans="1:5" x14ac:dyDescent="0.25">
      <c r="A2683" s="156"/>
      <c r="B2683" s="158"/>
      <c r="C2683" s="35" t="s">
        <v>2897</v>
      </c>
      <c r="D2683" s="169"/>
      <c r="E2683" s="160"/>
    </row>
    <row r="2684" spans="1:5" x14ac:dyDescent="0.25">
      <c r="A2684" s="156"/>
      <c r="B2684" s="158"/>
      <c r="C2684" s="35" t="s">
        <v>469</v>
      </c>
      <c r="D2684" s="169"/>
      <c r="E2684" s="160"/>
    </row>
    <row r="2685" spans="1:5" x14ac:dyDescent="0.25">
      <c r="A2685" s="156"/>
      <c r="B2685" s="158"/>
      <c r="C2685" s="35" t="s">
        <v>2898</v>
      </c>
      <c r="D2685" s="169"/>
      <c r="E2685" s="160"/>
    </row>
    <row r="2686" spans="1:5" x14ac:dyDescent="0.25">
      <c r="A2686" s="156"/>
      <c r="B2686" s="158"/>
      <c r="C2686" s="35" t="s">
        <v>1938</v>
      </c>
      <c r="D2686" s="169"/>
      <c r="E2686" s="160"/>
    </row>
    <row r="2687" spans="1:5" x14ac:dyDescent="0.25">
      <c r="A2687" s="156">
        <v>251</v>
      </c>
      <c r="B2687" s="162" t="s">
        <v>3432</v>
      </c>
      <c r="C2687" s="35" t="s">
        <v>2179</v>
      </c>
      <c r="D2687" s="169"/>
      <c r="E2687" s="160" t="s">
        <v>2765</v>
      </c>
    </row>
    <row r="2688" spans="1:5" x14ac:dyDescent="0.25">
      <c r="A2688" s="156"/>
      <c r="B2688" s="162"/>
      <c r="C2688" s="35" t="s">
        <v>2180</v>
      </c>
      <c r="D2688" s="169"/>
      <c r="E2688" s="160"/>
    </row>
    <row r="2689" spans="1:5" x14ac:dyDescent="0.25">
      <c r="A2689" s="156"/>
      <c r="B2689" s="162"/>
      <c r="C2689" s="35" t="s">
        <v>2181</v>
      </c>
      <c r="D2689" s="169"/>
      <c r="E2689" s="160"/>
    </row>
    <row r="2690" spans="1:5" x14ac:dyDescent="0.25">
      <c r="A2690" s="156"/>
      <c r="B2690" s="162"/>
      <c r="C2690" s="35" t="s">
        <v>2182</v>
      </c>
      <c r="D2690" s="169"/>
      <c r="E2690" s="160"/>
    </row>
    <row r="2691" spans="1:5" x14ac:dyDescent="0.25">
      <c r="A2691" s="156"/>
      <c r="B2691" s="162"/>
      <c r="C2691" s="35" t="s">
        <v>2183</v>
      </c>
      <c r="D2691" s="169"/>
      <c r="E2691" s="160"/>
    </row>
    <row r="2692" spans="1:5" x14ac:dyDescent="0.25">
      <c r="A2692" s="156"/>
      <c r="B2692" s="162"/>
      <c r="C2692" s="35" t="s">
        <v>2184</v>
      </c>
      <c r="D2692" s="169"/>
      <c r="E2692" s="160"/>
    </row>
    <row r="2693" spans="1:5" x14ac:dyDescent="0.25">
      <c r="A2693" s="156"/>
      <c r="B2693" s="162"/>
      <c r="C2693" s="35" t="s">
        <v>2185</v>
      </c>
      <c r="D2693" s="169"/>
      <c r="E2693" s="160"/>
    </row>
    <row r="2694" spans="1:5" x14ac:dyDescent="0.25">
      <c r="A2694" s="156"/>
      <c r="B2694" s="162"/>
      <c r="C2694" s="35" t="s">
        <v>2186</v>
      </c>
      <c r="D2694" s="169"/>
      <c r="E2694" s="160"/>
    </row>
    <row r="2695" spans="1:5" x14ac:dyDescent="0.25">
      <c r="A2695" s="156">
        <v>252</v>
      </c>
      <c r="B2695" s="158" t="s">
        <v>3433</v>
      </c>
      <c r="C2695" s="35" t="s">
        <v>2179</v>
      </c>
      <c r="D2695" s="169"/>
      <c r="E2695" s="160" t="s">
        <v>2765</v>
      </c>
    </row>
    <row r="2696" spans="1:5" x14ac:dyDescent="0.25">
      <c r="A2696" s="156"/>
      <c r="B2696" s="158"/>
      <c r="C2696" s="35" t="s">
        <v>3434</v>
      </c>
      <c r="D2696" s="169"/>
      <c r="E2696" s="160"/>
    </row>
    <row r="2697" spans="1:5" x14ac:dyDescent="0.25">
      <c r="A2697" s="156"/>
      <c r="B2697" s="158"/>
      <c r="C2697" s="35" t="s">
        <v>2181</v>
      </c>
      <c r="D2697" s="169"/>
      <c r="E2697" s="160"/>
    </row>
    <row r="2698" spans="1:5" x14ac:dyDescent="0.25">
      <c r="A2698" s="156"/>
      <c r="B2698" s="158"/>
      <c r="C2698" s="35" t="s">
        <v>3435</v>
      </c>
      <c r="D2698" s="169"/>
      <c r="E2698" s="160"/>
    </row>
    <row r="2699" spans="1:5" x14ac:dyDescent="0.25">
      <c r="A2699" s="156"/>
      <c r="B2699" s="158"/>
      <c r="C2699" s="35" t="s">
        <v>2183</v>
      </c>
      <c r="D2699" s="169"/>
      <c r="E2699" s="160"/>
    </row>
    <row r="2700" spans="1:5" x14ac:dyDescent="0.25">
      <c r="A2700" s="156"/>
      <c r="B2700" s="158"/>
      <c r="C2700" s="35" t="s">
        <v>2184</v>
      </c>
      <c r="D2700" s="169"/>
      <c r="E2700" s="160"/>
    </row>
    <row r="2701" spans="1:5" x14ac:dyDescent="0.25">
      <c r="A2701" s="156"/>
      <c r="B2701" s="158"/>
      <c r="C2701" s="35" t="s">
        <v>2185</v>
      </c>
      <c r="D2701" s="169"/>
      <c r="E2701" s="160"/>
    </row>
    <row r="2702" spans="1:5" x14ac:dyDescent="0.25">
      <c r="A2702" s="156"/>
      <c r="B2702" s="158"/>
      <c r="C2702" s="35" t="s">
        <v>2186</v>
      </c>
      <c r="D2702" s="169"/>
      <c r="E2702" s="160"/>
    </row>
    <row r="2703" spans="1:5" x14ac:dyDescent="0.25">
      <c r="A2703" s="156">
        <v>253</v>
      </c>
      <c r="B2703" s="158" t="s">
        <v>3436</v>
      </c>
      <c r="C2703" s="35" t="s">
        <v>2179</v>
      </c>
      <c r="D2703" s="169"/>
      <c r="E2703" s="160" t="s">
        <v>2765</v>
      </c>
    </row>
    <row r="2704" spans="1:5" x14ac:dyDescent="0.25">
      <c r="A2704" s="156"/>
      <c r="B2704" s="158"/>
      <c r="C2704" s="35" t="s">
        <v>3434</v>
      </c>
      <c r="D2704" s="169"/>
      <c r="E2704" s="160"/>
    </row>
    <row r="2705" spans="1:5" x14ac:dyDescent="0.25">
      <c r="A2705" s="156"/>
      <c r="B2705" s="158"/>
      <c r="C2705" s="35" t="s">
        <v>2181</v>
      </c>
      <c r="D2705" s="169"/>
      <c r="E2705" s="160"/>
    </row>
    <row r="2706" spans="1:5" x14ac:dyDescent="0.25">
      <c r="A2706" s="156"/>
      <c r="B2706" s="158"/>
      <c r="C2706" s="35" t="s">
        <v>3435</v>
      </c>
      <c r="D2706" s="169"/>
      <c r="E2706" s="160"/>
    </row>
    <row r="2707" spans="1:5" x14ac:dyDescent="0.25">
      <c r="A2707" s="156"/>
      <c r="B2707" s="158"/>
      <c r="C2707" s="35" t="s">
        <v>2183</v>
      </c>
      <c r="D2707" s="169"/>
      <c r="E2707" s="160"/>
    </row>
    <row r="2708" spans="1:5" x14ac:dyDescent="0.25">
      <c r="A2708" s="156"/>
      <c r="B2708" s="158"/>
      <c r="C2708" s="35" t="s">
        <v>2184</v>
      </c>
      <c r="D2708" s="169"/>
      <c r="E2708" s="160"/>
    </row>
    <row r="2709" spans="1:5" x14ac:dyDescent="0.25">
      <c r="A2709" s="156"/>
      <c r="B2709" s="158"/>
      <c r="C2709" s="35" t="s">
        <v>2185</v>
      </c>
      <c r="D2709" s="169"/>
      <c r="E2709" s="160"/>
    </row>
    <row r="2710" spans="1:5" x14ac:dyDescent="0.25">
      <c r="A2710" s="156"/>
      <c r="B2710" s="158"/>
      <c r="C2710" s="35" t="s">
        <v>2186</v>
      </c>
      <c r="D2710" s="169"/>
      <c r="E2710" s="160"/>
    </row>
    <row r="2711" spans="1:5" x14ac:dyDescent="0.25">
      <c r="A2711" s="156">
        <v>254</v>
      </c>
      <c r="B2711" s="158" t="s">
        <v>3437</v>
      </c>
      <c r="C2711" s="35" t="s">
        <v>2179</v>
      </c>
      <c r="D2711" s="169"/>
      <c r="E2711" s="160" t="s">
        <v>2765</v>
      </c>
    </row>
    <row r="2712" spans="1:5" x14ac:dyDescent="0.25">
      <c r="A2712" s="156"/>
      <c r="B2712" s="158"/>
      <c r="C2712" s="35" t="s">
        <v>3434</v>
      </c>
      <c r="D2712" s="169"/>
      <c r="E2712" s="160"/>
    </row>
    <row r="2713" spans="1:5" x14ac:dyDescent="0.25">
      <c r="A2713" s="156"/>
      <c r="B2713" s="158"/>
      <c r="C2713" s="35" t="s">
        <v>2181</v>
      </c>
      <c r="D2713" s="169"/>
      <c r="E2713" s="160"/>
    </row>
    <row r="2714" spans="1:5" x14ac:dyDescent="0.25">
      <c r="A2714" s="156"/>
      <c r="B2714" s="158"/>
      <c r="C2714" s="35" t="s">
        <v>3435</v>
      </c>
      <c r="D2714" s="169"/>
      <c r="E2714" s="160"/>
    </row>
    <row r="2715" spans="1:5" x14ac:dyDescent="0.25">
      <c r="A2715" s="156"/>
      <c r="B2715" s="158"/>
      <c r="C2715" s="35" t="s">
        <v>2183</v>
      </c>
      <c r="D2715" s="169"/>
      <c r="E2715" s="160"/>
    </row>
    <row r="2716" spans="1:5" x14ac:dyDescent="0.25">
      <c r="A2716" s="156"/>
      <c r="B2716" s="158"/>
      <c r="C2716" s="35" t="s">
        <v>2184</v>
      </c>
      <c r="D2716" s="169"/>
      <c r="E2716" s="160"/>
    </row>
    <row r="2717" spans="1:5" x14ac:dyDescent="0.25">
      <c r="A2717" s="156"/>
      <c r="B2717" s="158"/>
      <c r="C2717" s="35" t="s">
        <v>2185</v>
      </c>
      <c r="D2717" s="169"/>
      <c r="E2717" s="160"/>
    </row>
    <row r="2718" spans="1:5" x14ac:dyDescent="0.25">
      <c r="A2718" s="156"/>
      <c r="B2718" s="158"/>
      <c r="C2718" s="35" t="s">
        <v>2186</v>
      </c>
      <c r="D2718" s="169"/>
      <c r="E2718" s="160"/>
    </row>
    <row r="2719" spans="1:5" x14ac:dyDescent="0.25">
      <c r="A2719" s="156">
        <v>255</v>
      </c>
      <c r="B2719" s="158" t="s">
        <v>3438</v>
      </c>
      <c r="C2719" s="35" t="s">
        <v>2179</v>
      </c>
      <c r="D2719" s="169"/>
      <c r="E2719" s="160" t="s">
        <v>2765</v>
      </c>
    </row>
    <row r="2720" spans="1:5" x14ac:dyDescent="0.25">
      <c r="A2720" s="156"/>
      <c r="B2720" s="158"/>
      <c r="C2720" s="35" t="s">
        <v>3434</v>
      </c>
      <c r="D2720" s="169"/>
      <c r="E2720" s="160"/>
    </row>
    <row r="2721" spans="1:5" x14ac:dyDescent="0.25">
      <c r="A2721" s="156"/>
      <c r="B2721" s="158"/>
      <c r="C2721" s="35" t="s">
        <v>2181</v>
      </c>
      <c r="D2721" s="169"/>
      <c r="E2721" s="160"/>
    </row>
    <row r="2722" spans="1:5" x14ac:dyDescent="0.25">
      <c r="A2722" s="156"/>
      <c r="B2722" s="158"/>
      <c r="C2722" s="35" t="s">
        <v>3435</v>
      </c>
      <c r="D2722" s="169"/>
      <c r="E2722" s="160"/>
    </row>
    <row r="2723" spans="1:5" x14ac:dyDescent="0.25">
      <c r="A2723" s="156"/>
      <c r="B2723" s="158"/>
      <c r="C2723" s="35" t="s">
        <v>2183</v>
      </c>
      <c r="D2723" s="169"/>
      <c r="E2723" s="160"/>
    </row>
    <row r="2724" spans="1:5" x14ac:dyDescent="0.25">
      <c r="A2724" s="156"/>
      <c r="B2724" s="158"/>
      <c r="C2724" s="35" t="s">
        <v>2184</v>
      </c>
      <c r="D2724" s="169"/>
      <c r="E2724" s="160"/>
    </row>
    <row r="2725" spans="1:5" x14ac:dyDescent="0.25">
      <c r="A2725" s="156"/>
      <c r="B2725" s="158"/>
      <c r="C2725" s="35" t="s">
        <v>2185</v>
      </c>
      <c r="D2725" s="169"/>
      <c r="E2725" s="160"/>
    </row>
    <row r="2726" spans="1:5" x14ac:dyDescent="0.25">
      <c r="A2726" s="156"/>
      <c r="B2726" s="158"/>
      <c r="C2726" s="35" t="s">
        <v>2186</v>
      </c>
      <c r="D2726" s="169"/>
      <c r="E2726" s="160"/>
    </row>
    <row r="2727" spans="1:5" x14ac:dyDescent="0.25">
      <c r="A2727" s="156">
        <v>256</v>
      </c>
      <c r="B2727" s="158" t="s">
        <v>3439</v>
      </c>
      <c r="C2727" s="35" t="s">
        <v>2968</v>
      </c>
      <c r="D2727" s="169"/>
      <c r="E2727" s="160" t="s">
        <v>2765</v>
      </c>
    </row>
    <row r="2728" spans="1:5" x14ac:dyDescent="0.25">
      <c r="A2728" s="156"/>
      <c r="B2728" s="158"/>
      <c r="C2728" s="35" t="s">
        <v>3440</v>
      </c>
      <c r="D2728" s="169"/>
      <c r="E2728" s="160"/>
    </row>
    <row r="2729" spans="1:5" x14ac:dyDescent="0.25">
      <c r="A2729" s="156"/>
      <c r="B2729" s="158"/>
      <c r="C2729" s="35" t="s">
        <v>2808</v>
      </c>
      <c r="D2729" s="169"/>
      <c r="E2729" s="160"/>
    </row>
    <row r="2730" spans="1:5" x14ac:dyDescent="0.25">
      <c r="A2730" s="156"/>
      <c r="B2730" s="158"/>
      <c r="C2730" s="35" t="s">
        <v>2306</v>
      </c>
      <c r="D2730" s="169"/>
      <c r="E2730" s="160"/>
    </row>
    <row r="2731" spans="1:5" x14ac:dyDescent="0.25">
      <c r="A2731" s="156"/>
      <c r="B2731" s="158"/>
      <c r="C2731" s="35" t="s">
        <v>3441</v>
      </c>
      <c r="D2731" s="169"/>
      <c r="E2731" s="160"/>
    </row>
    <row r="2732" spans="1:5" x14ac:dyDescent="0.25">
      <c r="A2732" s="156"/>
      <c r="B2732" s="158"/>
      <c r="C2732" s="35" t="s">
        <v>3442</v>
      </c>
      <c r="D2732" s="169"/>
      <c r="E2732" s="160"/>
    </row>
    <row r="2733" spans="1:5" x14ac:dyDescent="0.25">
      <c r="A2733" s="156">
        <v>257</v>
      </c>
      <c r="B2733" s="158" t="s">
        <v>3443</v>
      </c>
      <c r="C2733" s="35" t="s">
        <v>2968</v>
      </c>
      <c r="D2733" s="169"/>
      <c r="E2733" s="160" t="s">
        <v>2765</v>
      </c>
    </row>
    <row r="2734" spans="1:5" x14ac:dyDescent="0.25">
      <c r="A2734" s="156"/>
      <c r="B2734" s="158"/>
      <c r="C2734" s="35" t="s">
        <v>3440</v>
      </c>
      <c r="D2734" s="169"/>
      <c r="E2734" s="160"/>
    </row>
    <row r="2735" spans="1:5" x14ac:dyDescent="0.25">
      <c r="A2735" s="156"/>
      <c r="B2735" s="158"/>
      <c r="C2735" s="35" t="s">
        <v>2808</v>
      </c>
      <c r="D2735" s="169"/>
      <c r="E2735" s="160"/>
    </row>
    <row r="2736" spans="1:5" x14ac:dyDescent="0.25">
      <c r="A2736" s="156"/>
      <c r="B2736" s="158"/>
      <c r="C2736" s="35" t="s">
        <v>2306</v>
      </c>
      <c r="D2736" s="169"/>
      <c r="E2736" s="160"/>
    </row>
    <row r="2737" spans="1:5" x14ac:dyDescent="0.25">
      <c r="A2737" s="156"/>
      <c r="B2737" s="158"/>
      <c r="C2737" s="35" t="s">
        <v>3441</v>
      </c>
      <c r="D2737" s="169"/>
      <c r="E2737" s="160"/>
    </row>
    <row r="2738" spans="1:5" x14ac:dyDescent="0.25">
      <c r="A2738" s="156"/>
      <c r="B2738" s="158"/>
      <c r="C2738" s="35" t="s">
        <v>3442</v>
      </c>
      <c r="D2738" s="169"/>
      <c r="E2738" s="160"/>
    </row>
    <row r="2739" spans="1:5" x14ac:dyDescent="0.25">
      <c r="A2739" s="156">
        <v>258</v>
      </c>
      <c r="B2739" s="158" t="s">
        <v>3444</v>
      </c>
      <c r="C2739" s="35" t="s">
        <v>2968</v>
      </c>
      <c r="D2739" s="169"/>
      <c r="E2739" s="160" t="s">
        <v>2765</v>
      </c>
    </row>
    <row r="2740" spans="1:5" x14ac:dyDescent="0.25">
      <c r="A2740" s="156"/>
      <c r="B2740" s="158"/>
      <c r="C2740" s="35" t="s">
        <v>3440</v>
      </c>
      <c r="D2740" s="169"/>
      <c r="E2740" s="160"/>
    </row>
    <row r="2741" spans="1:5" x14ac:dyDescent="0.25">
      <c r="A2741" s="156"/>
      <c r="B2741" s="158"/>
      <c r="C2741" s="35" t="s">
        <v>2808</v>
      </c>
      <c r="D2741" s="169"/>
      <c r="E2741" s="160"/>
    </row>
    <row r="2742" spans="1:5" x14ac:dyDescent="0.25">
      <c r="A2742" s="156"/>
      <c r="B2742" s="158"/>
      <c r="C2742" s="35" t="s">
        <v>2306</v>
      </c>
      <c r="D2742" s="169"/>
      <c r="E2742" s="160"/>
    </row>
    <row r="2743" spans="1:5" x14ac:dyDescent="0.25">
      <c r="A2743" s="156"/>
      <c r="B2743" s="158"/>
      <c r="C2743" s="35" t="s">
        <v>3441</v>
      </c>
      <c r="D2743" s="169"/>
      <c r="E2743" s="160"/>
    </row>
    <row r="2744" spans="1:5" x14ac:dyDescent="0.25">
      <c r="A2744" s="156"/>
      <c r="B2744" s="158"/>
      <c r="C2744" s="35" t="s">
        <v>3442</v>
      </c>
      <c r="D2744" s="169"/>
      <c r="E2744" s="160"/>
    </row>
    <row r="2745" spans="1:5" x14ac:dyDescent="0.25">
      <c r="A2745" s="156">
        <v>259</v>
      </c>
      <c r="B2745" s="158" t="s">
        <v>3445</v>
      </c>
      <c r="C2745" s="35" t="s">
        <v>2968</v>
      </c>
      <c r="D2745" s="169"/>
      <c r="E2745" s="160" t="s">
        <v>2765</v>
      </c>
    </row>
    <row r="2746" spans="1:5" x14ac:dyDescent="0.25">
      <c r="A2746" s="156"/>
      <c r="B2746" s="158"/>
      <c r="C2746" s="35" t="s">
        <v>3440</v>
      </c>
      <c r="D2746" s="169"/>
      <c r="E2746" s="160"/>
    </row>
    <row r="2747" spans="1:5" x14ac:dyDescent="0.25">
      <c r="A2747" s="156"/>
      <c r="B2747" s="158"/>
      <c r="C2747" s="35" t="s">
        <v>2808</v>
      </c>
      <c r="D2747" s="169"/>
      <c r="E2747" s="160"/>
    </row>
    <row r="2748" spans="1:5" x14ac:dyDescent="0.25">
      <c r="A2748" s="156"/>
      <c r="B2748" s="158"/>
      <c r="C2748" s="35" t="s">
        <v>2306</v>
      </c>
      <c r="D2748" s="169"/>
      <c r="E2748" s="160"/>
    </row>
    <row r="2749" spans="1:5" x14ac:dyDescent="0.25">
      <c r="A2749" s="156"/>
      <c r="B2749" s="158"/>
      <c r="C2749" s="35" t="s">
        <v>3441</v>
      </c>
      <c r="D2749" s="169"/>
      <c r="E2749" s="160"/>
    </row>
    <row r="2750" spans="1:5" x14ac:dyDescent="0.25">
      <c r="A2750" s="156"/>
      <c r="B2750" s="158"/>
      <c r="C2750" s="35" t="s">
        <v>3442</v>
      </c>
      <c r="D2750" s="169"/>
      <c r="E2750" s="160"/>
    </row>
    <row r="2751" spans="1:5" x14ac:dyDescent="0.25">
      <c r="A2751" s="156">
        <v>260</v>
      </c>
      <c r="B2751" s="158" t="s">
        <v>3446</v>
      </c>
      <c r="C2751" s="35" t="s">
        <v>2968</v>
      </c>
      <c r="D2751" s="169"/>
      <c r="E2751" s="160" t="s">
        <v>2765</v>
      </c>
    </row>
    <row r="2752" spans="1:5" x14ac:dyDescent="0.25">
      <c r="A2752" s="156"/>
      <c r="B2752" s="158"/>
      <c r="C2752" s="35" t="s">
        <v>3440</v>
      </c>
      <c r="D2752" s="169"/>
      <c r="E2752" s="160"/>
    </row>
    <row r="2753" spans="1:5" x14ac:dyDescent="0.25">
      <c r="A2753" s="156"/>
      <c r="B2753" s="158"/>
      <c r="C2753" s="35" t="s">
        <v>2808</v>
      </c>
      <c r="D2753" s="169"/>
      <c r="E2753" s="160"/>
    </row>
    <row r="2754" spans="1:5" x14ac:dyDescent="0.25">
      <c r="A2754" s="156"/>
      <c r="B2754" s="158"/>
      <c r="C2754" s="35" t="s">
        <v>2306</v>
      </c>
      <c r="D2754" s="169"/>
      <c r="E2754" s="160"/>
    </row>
    <row r="2755" spans="1:5" x14ac:dyDescent="0.25">
      <c r="A2755" s="156"/>
      <c r="B2755" s="158"/>
      <c r="C2755" s="35" t="s">
        <v>3441</v>
      </c>
      <c r="D2755" s="169"/>
      <c r="E2755" s="160"/>
    </row>
    <row r="2756" spans="1:5" x14ac:dyDescent="0.25">
      <c r="A2756" s="156"/>
      <c r="B2756" s="158"/>
      <c r="C2756" s="35" t="s">
        <v>3442</v>
      </c>
      <c r="D2756" s="169"/>
      <c r="E2756" s="160"/>
    </row>
    <row r="2757" spans="1:5" x14ac:dyDescent="0.25">
      <c r="A2757" s="156">
        <v>261</v>
      </c>
      <c r="B2757" s="158" t="s">
        <v>3447</v>
      </c>
      <c r="C2757" s="35" t="s">
        <v>2968</v>
      </c>
      <c r="D2757" s="169"/>
      <c r="E2757" s="160" t="s">
        <v>2765</v>
      </c>
    </row>
    <row r="2758" spans="1:5" x14ac:dyDescent="0.25">
      <c r="A2758" s="156"/>
      <c r="B2758" s="158"/>
      <c r="C2758" s="35" t="s">
        <v>3440</v>
      </c>
      <c r="D2758" s="169"/>
      <c r="E2758" s="160"/>
    </row>
    <row r="2759" spans="1:5" x14ac:dyDescent="0.25">
      <c r="A2759" s="156"/>
      <c r="B2759" s="158"/>
      <c r="C2759" s="35" t="s">
        <v>2808</v>
      </c>
      <c r="D2759" s="169"/>
      <c r="E2759" s="160"/>
    </row>
    <row r="2760" spans="1:5" x14ac:dyDescent="0.25">
      <c r="A2760" s="156"/>
      <c r="B2760" s="158"/>
      <c r="C2760" s="35" t="s">
        <v>2306</v>
      </c>
      <c r="D2760" s="169"/>
      <c r="E2760" s="160"/>
    </row>
    <row r="2761" spans="1:5" x14ac:dyDescent="0.25">
      <c r="A2761" s="156"/>
      <c r="B2761" s="158"/>
      <c r="C2761" s="35" t="s">
        <v>3441</v>
      </c>
      <c r="D2761" s="169"/>
      <c r="E2761" s="160"/>
    </row>
    <row r="2762" spans="1:5" x14ac:dyDescent="0.25">
      <c r="A2762" s="156"/>
      <c r="B2762" s="158"/>
      <c r="C2762" s="35" t="s">
        <v>3442</v>
      </c>
      <c r="D2762" s="169"/>
      <c r="E2762" s="160"/>
    </row>
    <row r="2763" spans="1:5" x14ac:dyDescent="0.25">
      <c r="A2763" s="156">
        <v>262</v>
      </c>
      <c r="B2763" s="158" t="s">
        <v>3448</v>
      </c>
      <c r="C2763" s="35" t="s">
        <v>2968</v>
      </c>
      <c r="D2763" s="169"/>
      <c r="E2763" s="160" t="s">
        <v>2765</v>
      </c>
    </row>
    <row r="2764" spans="1:5" x14ac:dyDescent="0.25">
      <c r="A2764" s="156"/>
      <c r="B2764" s="158"/>
      <c r="C2764" s="35" t="s">
        <v>3440</v>
      </c>
      <c r="D2764" s="169"/>
      <c r="E2764" s="160"/>
    </row>
    <row r="2765" spans="1:5" x14ac:dyDescent="0.25">
      <c r="A2765" s="156"/>
      <c r="B2765" s="158"/>
      <c r="C2765" s="35" t="s">
        <v>2808</v>
      </c>
      <c r="D2765" s="169"/>
      <c r="E2765" s="160"/>
    </row>
    <row r="2766" spans="1:5" x14ac:dyDescent="0.25">
      <c r="A2766" s="156"/>
      <c r="B2766" s="158"/>
      <c r="C2766" s="35" t="s">
        <v>2306</v>
      </c>
      <c r="D2766" s="169"/>
      <c r="E2766" s="160"/>
    </row>
    <row r="2767" spans="1:5" x14ac:dyDescent="0.25">
      <c r="A2767" s="156"/>
      <c r="B2767" s="158"/>
      <c r="C2767" s="35" t="s">
        <v>3441</v>
      </c>
      <c r="D2767" s="169"/>
      <c r="E2767" s="160"/>
    </row>
    <row r="2768" spans="1:5" x14ac:dyDescent="0.25">
      <c r="A2768" s="156"/>
      <c r="B2768" s="158"/>
      <c r="C2768" s="35" t="s">
        <v>3442</v>
      </c>
      <c r="D2768" s="169"/>
      <c r="E2768" s="160"/>
    </row>
    <row r="2769" spans="1:5" x14ac:dyDescent="0.25">
      <c r="A2769" s="156">
        <v>263</v>
      </c>
      <c r="B2769" s="158" t="s">
        <v>3449</v>
      </c>
      <c r="C2769" s="35" t="s">
        <v>2287</v>
      </c>
      <c r="D2769" s="169"/>
      <c r="E2769" s="160" t="s">
        <v>2765</v>
      </c>
    </row>
    <row r="2770" spans="1:5" x14ac:dyDescent="0.25">
      <c r="A2770" s="156"/>
      <c r="B2770" s="158"/>
      <c r="C2770" s="35" t="s">
        <v>2288</v>
      </c>
      <c r="D2770" s="169"/>
      <c r="E2770" s="160"/>
    </row>
    <row r="2771" spans="1:5" x14ac:dyDescent="0.25">
      <c r="A2771" s="156"/>
      <c r="B2771" s="158"/>
      <c r="C2771" s="35" t="s">
        <v>2289</v>
      </c>
      <c r="D2771" s="169"/>
      <c r="E2771" s="160"/>
    </row>
    <row r="2772" spans="1:5" x14ac:dyDescent="0.25">
      <c r="A2772" s="156"/>
      <c r="B2772" s="158"/>
      <c r="C2772" s="35" t="s">
        <v>3450</v>
      </c>
      <c r="D2772" s="169"/>
      <c r="E2772" s="160"/>
    </row>
    <row r="2773" spans="1:5" x14ac:dyDescent="0.25">
      <c r="A2773" s="156"/>
      <c r="B2773" s="158"/>
      <c r="C2773" s="35" t="s">
        <v>3451</v>
      </c>
      <c r="D2773" s="169"/>
      <c r="E2773" s="160"/>
    </row>
    <row r="2774" spans="1:5" x14ac:dyDescent="0.25">
      <c r="A2774" s="156"/>
      <c r="B2774" s="158"/>
      <c r="C2774" s="35" t="s">
        <v>425</v>
      </c>
      <c r="D2774" s="169"/>
      <c r="E2774" s="160"/>
    </row>
    <row r="2775" spans="1:5" x14ac:dyDescent="0.25">
      <c r="A2775" s="156"/>
      <c r="B2775" s="158"/>
      <c r="C2775" s="35" t="s">
        <v>2292</v>
      </c>
      <c r="D2775" s="169"/>
      <c r="E2775" s="160"/>
    </row>
    <row r="2776" spans="1:5" x14ac:dyDescent="0.25">
      <c r="A2776" s="156"/>
      <c r="B2776" s="158"/>
      <c r="C2776" s="35" t="s">
        <v>2293</v>
      </c>
      <c r="D2776" s="169"/>
      <c r="E2776" s="160"/>
    </row>
    <row r="2777" spans="1:5" x14ac:dyDescent="0.25">
      <c r="A2777" s="156">
        <v>264</v>
      </c>
      <c r="B2777" s="158" t="s">
        <v>3452</v>
      </c>
      <c r="C2777" s="35" t="s">
        <v>2287</v>
      </c>
      <c r="D2777" s="169"/>
      <c r="E2777" s="160" t="s">
        <v>2765</v>
      </c>
    </row>
    <row r="2778" spans="1:5" x14ac:dyDescent="0.25">
      <c r="A2778" s="156"/>
      <c r="B2778" s="158"/>
      <c r="C2778" s="35" t="s">
        <v>2288</v>
      </c>
      <c r="D2778" s="169"/>
      <c r="E2778" s="160"/>
    </row>
    <row r="2779" spans="1:5" x14ac:dyDescent="0.25">
      <c r="A2779" s="156"/>
      <c r="B2779" s="158"/>
      <c r="C2779" s="35" t="s">
        <v>2289</v>
      </c>
      <c r="D2779" s="169"/>
      <c r="E2779" s="160"/>
    </row>
    <row r="2780" spans="1:5" x14ac:dyDescent="0.25">
      <c r="A2780" s="156"/>
      <c r="B2780" s="158"/>
      <c r="C2780" s="35" t="s">
        <v>3450</v>
      </c>
      <c r="D2780" s="169"/>
      <c r="E2780" s="160"/>
    </row>
    <row r="2781" spans="1:5" x14ac:dyDescent="0.25">
      <c r="A2781" s="156"/>
      <c r="B2781" s="158"/>
      <c r="C2781" s="35" t="s">
        <v>3451</v>
      </c>
      <c r="D2781" s="169"/>
      <c r="E2781" s="160"/>
    </row>
    <row r="2782" spans="1:5" x14ac:dyDescent="0.25">
      <c r="A2782" s="156"/>
      <c r="B2782" s="158"/>
      <c r="C2782" s="35" t="s">
        <v>425</v>
      </c>
      <c r="D2782" s="169"/>
      <c r="E2782" s="160"/>
    </row>
    <row r="2783" spans="1:5" x14ac:dyDescent="0.25">
      <c r="A2783" s="156"/>
      <c r="B2783" s="158"/>
      <c r="C2783" s="35" t="s">
        <v>2292</v>
      </c>
      <c r="D2783" s="169"/>
      <c r="E2783" s="160"/>
    </row>
    <row r="2784" spans="1:5" x14ac:dyDescent="0.25">
      <c r="A2784" s="156"/>
      <c r="B2784" s="158"/>
      <c r="C2784" s="35" t="s">
        <v>2293</v>
      </c>
      <c r="D2784" s="169"/>
      <c r="E2784" s="160"/>
    </row>
    <row r="2785" spans="1:5" x14ac:dyDescent="0.25">
      <c r="A2785" s="156">
        <v>265</v>
      </c>
      <c r="B2785" s="158" t="s">
        <v>3453</v>
      </c>
      <c r="C2785" s="35" t="s">
        <v>2287</v>
      </c>
      <c r="D2785" s="169"/>
      <c r="E2785" s="160" t="s">
        <v>2765</v>
      </c>
    </row>
    <row r="2786" spans="1:5" x14ac:dyDescent="0.25">
      <c r="A2786" s="156"/>
      <c r="B2786" s="158"/>
      <c r="C2786" s="35" t="s">
        <v>2288</v>
      </c>
      <c r="D2786" s="169"/>
      <c r="E2786" s="160"/>
    </row>
    <row r="2787" spans="1:5" x14ac:dyDescent="0.25">
      <c r="A2787" s="156"/>
      <c r="B2787" s="158"/>
      <c r="C2787" s="35" t="s">
        <v>2289</v>
      </c>
      <c r="D2787" s="169"/>
      <c r="E2787" s="160"/>
    </row>
    <row r="2788" spans="1:5" x14ac:dyDescent="0.25">
      <c r="A2788" s="156"/>
      <c r="B2788" s="158"/>
      <c r="C2788" s="35" t="s">
        <v>3450</v>
      </c>
      <c r="D2788" s="169"/>
      <c r="E2788" s="160"/>
    </row>
    <row r="2789" spans="1:5" x14ac:dyDescent="0.25">
      <c r="A2789" s="156"/>
      <c r="B2789" s="158"/>
      <c r="C2789" s="35" t="s">
        <v>3451</v>
      </c>
      <c r="D2789" s="169"/>
      <c r="E2789" s="160"/>
    </row>
    <row r="2790" spans="1:5" x14ac:dyDescent="0.25">
      <c r="A2790" s="156"/>
      <c r="B2790" s="158"/>
      <c r="C2790" s="35" t="s">
        <v>425</v>
      </c>
      <c r="D2790" s="169"/>
      <c r="E2790" s="160"/>
    </row>
    <row r="2791" spans="1:5" x14ac:dyDescent="0.25">
      <c r="A2791" s="156"/>
      <c r="B2791" s="158"/>
      <c r="C2791" s="35" t="s">
        <v>2292</v>
      </c>
      <c r="D2791" s="169"/>
      <c r="E2791" s="160"/>
    </row>
    <row r="2792" spans="1:5" x14ac:dyDescent="0.25">
      <c r="A2792" s="156"/>
      <c r="B2792" s="158"/>
      <c r="C2792" s="35" t="s">
        <v>2293</v>
      </c>
      <c r="D2792" s="169"/>
      <c r="E2792" s="160"/>
    </row>
    <row r="2793" spans="1:5" x14ac:dyDescent="0.25">
      <c r="A2793" s="156">
        <v>266</v>
      </c>
      <c r="B2793" s="158" t="s">
        <v>3454</v>
      </c>
      <c r="C2793" s="35" t="s">
        <v>2287</v>
      </c>
      <c r="D2793" s="169"/>
      <c r="E2793" s="160" t="s">
        <v>2765</v>
      </c>
    </row>
    <row r="2794" spans="1:5" x14ac:dyDescent="0.25">
      <c r="A2794" s="156"/>
      <c r="B2794" s="158"/>
      <c r="C2794" s="35" t="s">
        <v>2288</v>
      </c>
      <c r="D2794" s="169"/>
      <c r="E2794" s="160"/>
    </row>
    <row r="2795" spans="1:5" x14ac:dyDescent="0.25">
      <c r="A2795" s="156"/>
      <c r="B2795" s="158"/>
      <c r="C2795" s="35" t="s">
        <v>2289</v>
      </c>
      <c r="D2795" s="169"/>
      <c r="E2795" s="160"/>
    </row>
    <row r="2796" spans="1:5" x14ac:dyDescent="0.25">
      <c r="A2796" s="156"/>
      <c r="B2796" s="158"/>
      <c r="C2796" s="35" t="s">
        <v>3450</v>
      </c>
      <c r="D2796" s="169"/>
      <c r="E2796" s="160"/>
    </row>
    <row r="2797" spans="1:5" x14ac:dyDescent="0.25">
      <c r="A2797" s="156"/>
      <c r="B2797" s="158"/>
      <c r="C2797" s="35" t="s">
        <v>3451</v>
      </c>
      <c r="D2797" s="169"/>
      <c r="E2797" s="160"/>
    </row>
    <row r="2798" spans="1:5" x14ac:dyDescent="0.25">
      <c r="A2798" s="156"/>
      <c r="B2798" s="158"/>
      <c r="C2798" s="35" t="s">
        <v>425</v>
      </c>
      <c r="D2798" s="169"/>
      <c r="E2798" s="160"/>
    </row>
    <row r="2799" spans="1:5" x14ac:dyDescent="0.25">
      <c r="A2799" s="156"/>
      <c r="B2799" s="158"/>
      <c r="C2799" s="35" t="s">
        <v>2292</v>
      </c>
      <c r="D2799" s="169"/>
      <c r="E2799" s="160"/>
    </row>
    <row r="2800" spans="1:5" x14ac:dyDescent="0.25">
      <c r="A2800" s="156"/>
      <c r="B2800" s="158"/>
      <c r="C2800" s="35" t="s">
        <v>2293</v>
      </c>
      <c r="D2800" s="169"/>
      <c r="E2800" s="160"/>
    </row>
    <row r="2801" spans="1:5" x14ac:dyDescent="0.25">
      <c r="A2801" s="156">
        <v>267</v>
      </c>
      <c r="B2801" s="158" t="s">
        <v>3455</v>
      </c>
      <c r="C2801" s="35" t="s">
        <v>2568</v>
      </c>
      <c r="D2801" s="169"/>
      <c r="E2801" s="160" t="s">
        <v>2765</v>
      </c>
    </row>
    <row r="2802" spans="1:5" x14ac:dyDescent="0.25">
      <c r="A2802" s="156"/>
      <c r="B2802" s="158"/>
      <c r="C2802" s="35" t="s">
        <v>2569</v>
      </c>
      <c r="D2802" s="169"/>
      <c r="E2802" s="160"/>
    </row>
    <row r="2803" spans="1:5" x14ac:dyDescent="0.25">
      <c r="A2803" s="156"/>
      <c r="B2803" s="158"/>
      <c r="C2803" s="35" t="s">
        <v>2570</v>
      </c>
      <c r="D2803" s="169"/>
      <c r="E2803" s="160"/>
    </row>
    <row r="2804" spans="1:5" x14ac:dyDescent="0.25">
      <c r="A2804" s="156"/>
      <c r="B2804" s="158"/>
      <c r="C2804" s="35" t="s">
        <v>2571</v>
      </c>
      <c r="D2804" s="169"/>
      <c r="E2804" s="160"/>
    </row>
    <row r="2805" spans="1:5" x14ac:dyDescent="0.25">
      <c r="A2805" s="156"/>
      <c r="B2805" s="158"/>
      <c r="C2805" s="35" t="s">
        <v>2572</v>
      </c>
      <c r="D2805" s="169"/>
      <c r="E2805" s="160"/>
    </row>
    <row r="2806" spans="1:5" x14ac:dyDescent="0.25">
      <c r="A2806" s="156"/>
      <c r="B2806" s="158"/>
      <c r="C2806" s="35" t="s">
        <v>2573</v>
      </c>
      <c r="D2806" s="169"/>
      <c r="E2806" s="160"/>
    </row>
    <row r="2807" spans="1:5" x14ac:dyDescent="0.25">
      <c r="A2807" s="156"/>
      <c r="B2807" s="158"/>
      <c r="C2807" s="35" t="s">
        <v>2574</v>
      </c>
      <c r="D2807" s="169"/>
      <c r="E2807" s="160"/>
    </row>
    <row r="2808" spans="1:5" x14ac:dyDescent="0.25">
      <c r="A2808" s="156"/>
      <c r="B2808" s="158"/>
      <c r="C2808" s="35" t="s">
        <v>2575</v>
      </c>
      <c r="D2808" s="169"/>
      <c r="E2808" s="160"/>
    </row>
    <row r="2809" spans="1:5" x14ac:dyDescent="0.25">
      <c r="A2809" s="156"/>
      <c r="B2809" s="158"/>
      <c r="C2809" s="35" t="s">
        <v>2576</v>
      </c>
      <c r="D2809" s="169"/>
      <c r="E2809" s="160"/>
    </row>
    <row r="2810" spans="1:5" x14ac:dyDescent="0.25">
      <c r="A2810" s="156"/>
      <c r="B2810" s="158"/>
      <c r="C2810" s="35" t="s">
        <v>2577</v>
      </c>
      <c r="D2810" s="169"/>
      <c r="E2810" s="160"/>
    </row>
    <row r="2811" spans="1:5" x14ac:dyDescent="0.25">
      <c r="A2811" s="156"/>
      <c r="B2811" s="158"/>
      <c r="C2811" s="35" t="s">
        <v>764</v>
      </c>
      <c r="D2811" s="169"/>
      <c r="E2811" s="160"/>
    </row>
    <row r="2812" spans="1:5" x14ac:dyDescent="0.25">
      <c r="A2812" s="156">
        <v>268</v>
      </c>
      <c r="B2812" s="158" t="s">
        <v>3456</v>
      </c>
      <c r="C2812" s="35" t="s">
        <v>2568</v>
      </c>
      <c r="D2812" s="169"/>
      <c r="E2812" s="160" t="s">
        <v>2765</v>
      </c>
    </row>
    <row r="2813" spans="1:5" x14ac:dyDescent="0.25">
      <c r="A2813" s="156"/>
      <c r="B2813" s="158"/>
      <c r="C2813" s="35" t="s">
        <v>2569</v>
      </c>
      <c r="D2813" s="169"/>
      <c r="E2813" s="160"/>
    </row>
    <row r="2814" spans="1:5" x14ac:dyDescent="0.25">
      <c r="A2814" s="156"/>
      <c r="B2814" s="158"/>
      <c r="C2814" s="35" t="s">
        <v>2570</v>
      </c>
      <c r="D2814" s="169"/>
      <c r="E2814" s="160"/>
    </row>
    <row r="2815" spans="1:5" x14ac:dyDescent="0.25">
      <c r="A2815" s="156"/>
      <c r="B2815" s="158"/>
      <c r="C2815" s="35" t="s">
        <v>2571</v>
      </c>
      <c r="D2815" s="169"/>
      <c r="E2815" s="160"/>
    </row>
    <row r="2816" spans="1:5" x14ac:dyDescent="0.25">
      <c r="A2816" s="156"/>
      <c r="B2816" s="158"/>
      <c r="C2816" s="35" t="s">
        <v>2572</v>
      </c>
      <c r="D2816" s="169"/>
      <c r="E2816" s="160"/>
    </row>
    <row r="2817" spans="1:5" x14ac:dyDescent="0.25">
      <c r="A2817" s="156"/>
      <c r="B2817" s="158"/>
      <c r="C2817" s="35" t="s">
        <v>2573</v>
      </c>
      <c r="D2817" s="169"/>
      <c r="E2817" s="160"/>
    </row>
    <row r="2818" spans="1:5" x14ac:dyDescent="0.25">
      <c r="A2818" s="156"/>
      <c r="B2818" s="158"/>
      <c r="C2818" s="35" t="s">
        <v>2574</v>
      </c>
      <c r="D2818" s="169"/>
      <c r="E2818" s="160"/>
    </row>
    <row r="2819" spans="1:5" x14ac:dyDescent="0.25">
      <c r="A2819" s="156"/>
      <c r="B2819" s="158"/>
      <c r="C2819" s="35" t="s">
        <v>2575</v>
      </c>
      <c r="D2819" s="169"/>
      <c r="E2819" s="160"/>
    </row>
    <row r="2820" spans="1:5" x14ac:dyDescent="0.25">
      <c r="A2820" s="156"/>
      <c r="B2820" s="158"/>
      <c r="C2820" s="35" t="s">
        <v>2576</v>
      </c>
      <c r="D2820" s="169"/>
      <c r="E2820" s="160"/>
    </row>
    <row r="2821" spans="1:5" x14ac:dyDescent="0.25">
      <c r="A2821" s="156"/>
      <c r="B2821" s="158"/>
      <c r="C2821" s="35" t="s">
        <v>2577</v>
      </c>
      <c r="D2821" s="169"/>
      <c r="E2821" s="160"/>
    </row>
    <row r="2822" spans="1:5" x14ac:dyDescent="0.25">
      <c r="A2822" s="156"/>
      <c r="B2822" s="158"/>
      <c r="C2822" s="35" t="s">
        <v>764</v>
      </c>
      <c r="D2822" s="169"/>
      <c r="E2822" s="160"/>
    </row>
    <row r="2823" spans="1:5" x14ac:dyDescent="0.25">
      <c r="A2823" s="156">
        <v>269</v>
      </c>
      <c r="B2823" s="158" t="s">
        <v>3457</v>
      </c>
      <c r="C2823" s="35" t="s">
        <v>2568</v>
      </c>
      <c r="D2823" s="169"/>
      <c r="E2823" s="160" t="s">
        <v>2765</v>
      </c>
    </row>
    <row r="2824" spans="1:5" x14ac:dyDescent="0.25">
      <c r="A2824" s="156"/>
      <c r="B2824" s="158"/>
      <c r="C2824" s="35" t="s">
        <v>2569</v>
      </c>
      <c r="D2824" s="169"/>
      <c r="E2824" s="160"/>
    </row>
    <row r="2825" spans="1:5" x14ac:dyDescent="0.25">
      <c r="A2825" s="156"/>
      <c r="B2825" s="158"/>
      <c r="C2825" s="35" t="s">
        <v>2570</v>
      </c>
      <c r="D2825" s="169"/>
      <c r="E2825" s="160"/>
    </row>
    <row r="2826" spans="1:5" x14ac:dyDescent="0.25">
      <c r="A2826" s="156"/>
      <c r="B2826" s="158"/>
      <c r="C2826" s="35" t="s">
        <v>2571</v>
      </c>
      <c r="D2826" s="169"/>
      <c r="E2826" s="160"/>
    </row>
    <row r="2827" spans="1:5" x14ac:dyDescent="0.25">
      <c r="A2827" s="156"/>
      <c r="B2827" s="158"/>
      <c r="C2827" s="35" t="s">
        <v>2572</v>
      </c>
      <c r="D2827" s="169"/>
      <c r="E2827" s="160"/>
    </row>
    <row r="2828" spans="1:5" x14ac:dyDescent="0.25">
      <c r="A2828" s="156"/>
      <c r="B2828" s="158"/>
      <c r="C2828" s="35" t="s">
        <v>2573</v>
      </c>
      <c r="D2828" s="169"/>
      <c r="E2828" s="160"/>
    </row>
    <row r="2829" spans="1:5" x14ac:dyDescent="0.25">
      <c r="A2829" s="156"/>
      <c r="B2829" s="158"/>
      <c r="C2829" s="35" t="s">
        <v>2574</v>
      </c>
      <c r="D2829" s="169"/>
      <c r="E2829" s="160"/>
    </row>
    <row r="2830" spans="1:5" x14ac:dyDescent="0.25">
      <c r="A2830" s="156"/>
      <c r="B2830" s="158"/>
      <c r="C2830" s="35" t="s">
        <v>2575</v>
      </c>
      <c r="D2830" s="169"/>
      <c r="E2830" s="160"/>
    </row>
    <row r="2831" spans="1:5" x14ac:dyDescent="0.25">
      <c r="A2831" s="156"/>
      <c r="B2831" s="158"/>
      <c r="C2831" s="35" t="s">
        <v>2576</v>
      </c>
      <c r="D2831" s="169"/>
      <c r="E2831" s="160"/>
    </row>
    <row r="2832" spans="1:5" x14ac:dyDescent="0.25">
      <c r="A2832" s="156"/>
      <c r="B2832" s="158"/>
      <c r="C2832" s="35" t="s">
        <v>2577</v>
      </c>
      <c r="D2832" s="169"/>
      <c r="E2832" s="160"/>
    </row>
    <row r="2833" spans="1:5" x14ac:dyDescent="0.25">
      <c r="A2833" s="156"/>
      <c r="B2833" s="158"/>
      <c r="C2833" s="35" t="s">
        <v>764</v>
      </c>
      <c r="D2833" s="169"/>
      <c r="E2833" s="160"/>
    </row>
    <row r="2834" spans="1:5" x14ac:dyDescent="0.25">
      <c r="A2834" s="156">
        <v>270</v>
      </c>
      <c r="B2834" s="158" t="s">
        <v>3458</v>
      </c>
      <c r="C2834" s="35" t="s">
        <v>2568</v>
      </c>
      <c r="D2834" s="169"/>
      <c r="E2834" s="160" t="s">
        <v>2765</v>
      </c>
    </row>
    <row r="2835" spans="1:5" x14ac:dyDescent="0.25">
      <c r="A2835" s="156"/>
      <c r="B2835" s="158"/>
      <c r="C2835" s="35" t="s">
        <v>2569</v>
      </c>
      <c r="D2835" s="169"/>
      <c r="E2835" s="160"/>
    </row>
    <row r="2836" spans="1:5" x14ac:dyDescent="0.25">
      <c r="A2836" s="156"/>
      <c r="B2836" s="158"/>
      <c r="C2836" s="35" t="s">
        <v>2570</v>
      </c>
      <c r="D2836" s="169"/>
      <c r="E2836" s="160"/>
    </row>
    <row r="2837" spans="1:5" x14ac:dyDescent="0.25">
      <c r="A2837" s="156"/>
      <c r="B2837" s="158"/>
      <c r="C2837" s="35" t="s">
        <v>2571</v>
      </c>
      <c r="D2837" s="169"/>
      <c r="E2837" s="160"/>
    </row>
    <row r="2838" spans="1:5" x14ac:dyDescent="0.25">
      <c r="A2838" s="156"/>
      <c r="B2838" s="158"/>
      <c r="C2838" s="35" t="s">
        <v>2572</v>
      </c>
      <c r="D2838" s="169"/>
      <c r="E2838" s="160"/>
    </row>
    <row r="2839" spans="1:5" x14ac:dyDescent="0.25">
      <c r="A2839" s="156"/>
      <c r="B2839" s="158"/>
      <c r="C2839" s="35" t="s">
        <v>2573</v>
      </c>
      <c r="D2839" s="169"/>
      <c r="E2839" s="160"/>
    </row>
    <row r="2840" spans="1:5" x14ac:dyDescent="0.25">
      <c r="A2840" s="156"/>
      <c r="B2840" s="158"/>
      <c r="C2840" s="35" t="s">
        <v>2574</v>
      </c>
      <c r="D2840" s="169"/>
      <c r="E2840" s="160"/>
    </row>
    <row r="2841" spans="1:5" x14ac:dyDescent="0.25">
      <c r="A2841" s="156"/>
      <c r="B2841" s="158"/>
      <c r="C2841" s="35" t="s">
        <v>2575</v>
      </c>
      <c r="D2841" s="169"/>
      <c r="E2841" s="160"/>
    </row>
    <row r="2842" spans="1:5" x14ac:dyDescent="0.25">
      <c r="A2842" s="156"/>
      <c r="B2842" s="158"/>
      <c r="C2842" s="35" t="s">
        <v>2576</v>
      </c>
      <c r="D2842" s="169"/>
      <c r="E2842" s="160"/>
    </row>
    <row r="2843" spans="1:5" x14ac:dyDescent="0.25">
      <c r="A2843" s="156"/>
      <c r="B2843" s="158"/>
      <c r="C2843" s="35" t="s">
        <v>2577</v>
      </c>
      <c r="D2843" s="169"/>
      <c r="E2843" s="160"/>
    </row>
    <row r="2844" spans="1:5" x14ac:dyDescent="0.25">
      <c r="A2844" s="156"/>
      <c r="B2844" s="158"/>
      <c r="C2844" s="35" t="s">
        <v>764</v>
      </c>
      <c r="D2844" s="169"/>
      <c r="E2844" s="160"/>
    </row>
    <row r="2845" spans="1:5" x14ac:dyDescent="0.25">
      <c r="A2845" s="156">
        <v>271</v>
      </c>
      <c r="B2845" s="158" t="s">
        <v>3459</v>
      </c>
      <c r="C2845" s="35" t="s">
        <v>2568</v>
      </c>
      <c r="D2845" s="169"/>
      <c r="E2845" s="160" t="s">
        <v>2765</v>
      </c>
    </row>
    <row r="2846" spans="1:5" x14ac:dyDescent="0.25">
      <c r="A2846" s="156"/>
      <c r="B2846" s="158"/>
      <c r="C2846" s="35" t="s">
        <v>2569</v>
      </c>
      <c r="D2846" s="169"/>
      <c r="E2846" s="160"/>
    </row>
    <row r="2847" spans="1:5" x14ac:dyDescent="0.25">
      <c r="A2847" s="156"/>
      <c r="B2847" s="158"/>
      <c r="C2847" s="35" t="s">
        <v>2570</v>
      </c>
      <c r="D2847" s="169"/>
      <c r="E2847" s="160"/>
    </row>
    <row r="2848" spans="1:5" x14ac:dyDescent="0.25">
      <c r="A2848" s="156"/>
      <c r="B2848" s="158"/>
      <c r="C2848" s="35" t="s">
        <v>2571</v>
      </c>
      <c r="D2848" s="169"/>
      <c r="E2848" s="160"/>
    </row>
    <row r="2849" spans="1:5" x14ac:dyDescent="0.25">
      <c r="A2849" s="156"/>
      <c r="B2849" s="158"/>
      <c r="C2849" s="35" t="s">
        <v>2572</v>
      </c>
      <c r="D2849" s="169"/>
      <c r="E2849" s="160"/>
    </row>
    <row r="2850" spans="1:5" x14ac:dyDescent="0.25">
      <c r="A2850" s="156"/>
      <c r="B2850" s="158"/>
      <c r="C2850" s="35" t="s">
        <v>2573</v>
      </c>
      <c r="D2850" s="169"/>
      <c r="E2850" s="160"/>
    </row>
    <row r="2851" spans="1:5" x14ac:dyDescent="0.25">
      <c r="A2851" s="156"/>
      <c r="B2851" s="158"/>
      <c r="C2851" s="35" t="s">
        <v>2574</v>
      </c>
      <c r="D2851" s="169"/>
      <c r="E2851" s="160"/>
    </row>
    <row r="2852" spans="1:5" x14ac:dyDescent="0.25">
      <c r="A2852" s="156"/>
      <c r="B2852" s="158"/>
      <c r="C2852" s="35" t="s">
        <v>2575</v>
      </c>
      <c r="D2852" s="169"/>
      <c r="E2852" s="160"/>
    </row>
    <row r="2853" spans="1:5" x14ac:dyDescent="0.25">
      <c r="A2853" s="156"/>
      <c r="B2853" s="158"/>
      <c r="C2853" s="35" t="s">
        <v>2576</v>
      </c>
      <c r="D2853" s="169"/>
      <c r="E2853" s="160"/>
    </row>
    <row r="2854" spans="1:5" x14ac:dyDescent="0.25">
      <c r="A2854" s="156"/>
      <c r="B2854" s="158"/>
      <c r="C2854" s="35" t="s">
        <v>2577</v>
      </c>
      <c r="D2854" s="169"/>
      <c r="E2854" s="160"/>
    </row>
    <row r="2855" spans="1:5" x14ac:dyDescent="0.25">
      <c r="A2855" s="156"/>
      <c r="B2855" s="158"/>
      <c r="C2855" s="35" t="s">
        <v>764</v>
      </c>
      <c r="D2855" s="169"/>
      <c r="E2855" s="160"/>
    </row>
    <row r="2856" spans="1:5" x14ac:dyDescent="0.25">
      <c r="A2856" s="156">
        <v>272</v>
      </c>
      <c r="B2856" s="158" t="s">
        <v>3460</v>
      </c>
      <c r="C2856" s="35" t="s">
        <v>2789</v>
      </c>
      <c r="D2856" s="169"/>
      <c r="E2856" s="160" t="s">
        <v>2765</v>
      </c>
    </row>
    <row r="2857" spans="1:5" x14ac:dyDescent="0.25">
      <c r="A2857" s="156"/>
      <c r="B2857" s="158"/>
      <c r="C2857" s="35" t="s">
        <v>2861</v>
      </c>
      <c r="D2857" s="169"/>
      <c r="E2857" s="160"/>
    </row>
    <row r="2858" spans="1:5" x14ac:dyDescent="0.25">
      <c r="A2858" s="156"/>
      <c r="B2858" s="158"/>
      <c r="C2858" s="35" t="s">
        <v>2632</v>
      </c>
      <c r="D2858" s="169"/>
      <c r="E2858" s="160"/>
    </row>
    <row r="2859" spans="1:5" x14ac:dyDescent="0.25">
      <c r="A2859" s="156"/>
      <c r="B2859" s="158"/>
      <c r="C2859" s="35" t="s">
        <v>1812</v>
      </c>
      <c r="D2859" s="169"/>
      <c r="E2859" s="160"/>
    </row>
    <row r="2860" spans="1:5" x14ac:dyDescent="0.25">
      <c r="A2860" s="156"/>
      <c r="B2860" s="158"/>
      <c r="C2860" s="35" t="s">
        <v>2633</v>
      </c>
      <c r="D2860" s="169"/>
      <c r="E2860" s="160"/>
    </row>
    <row r="2861" spans="1:5" x14ac:dyDescent="0.25">
      <c r="A2861" s="156"/>
      <c r="B2861" s="158"/>
      <c r="C2861" s="35" t="s">
        <v>2808</v>
      </c>
      <c r="D2861" s="169"/>
      <c r="E2861" s="160"/>
    </row>
    <row r="2862" spans="1:5" x14ac:dyDescent="0.25">
      <c r="A2862" s="156">
        <v>273</v>
      </c>
      <c r="B2862" s="158" t="s">
        <v>3461</v>
      </c>
      <c r="C2862" s="35" t="s">
        <v>3462</v>
      </c>
      <c r="D2862" s="169"/>
      <c r="E2862" s="160" t="s">
        <v>2765</v>
      </c>
    </row>
    <row r="2863" spans="1:5" x14ac:dyDescent="0.25">
      <c r="A2863" s="156"/>
      <c r="B2863" s="158"/>
      <c r="C2863" s="35" t="s">
        <v>3463</v>
      </c>
      <c r="D2863" s="169"/>
      <c r="E2863" s="160"/>
    </row>
    <row r="2864" spans="1:5" x14ac:dyDescent="0.25">
      <c r="A2864" s="156"/>
      <c r="B2864" s="158"/>
      <c r="C2864" s="35" t="s">
        <v>3464</v>
      </c>
      <c r="D2864" s="169"/>
      <c r="E2864" s="160"/>
    </row>
    <row r="2865" spans="1:5" x14ac:dyDescent="0.25">
      <c r="A2865" s="156"/>
      <c r="B2865" s="158"/>
      <c r="C2865" s="35" t="s">
        <v>3465</v>
      </c>
      <c r="D2865" s="169"/>
      <c r="E2865" s="160"/>
    </row>
    <row r="2866" spans="1:5" x14ac:dyDescent="0.25">
      <c r="A2866" s="156"/>
      <c r="B2866" s="158"/>
      <c r="C2866" s="35" t="s">
        <v>3466</v>
      </c>
      <c r="D2866" s="169"/>
      <c r="E2866" s="160"/>
    </row>
    <row r="2867" spans="1:5" x14ac:dyDescent="0.25">
      <c r="A2867" s="156"/>
      <c r="B2867" s="158"/>
      <c r="C2867" s="35" t="s">
        <v>3467</v>
      </c>
      <c r="D2867" s="169"/>
      <c r="E2867" s="160"/>
    </row>
    <row r="2868" spans="1:5" x14ac:dyDescent="0.25">
      <c r="A2868" s="156"/>
      <c r="B2868" s="158"/>
      <c r="C2868" s="35" t="s">
        <v>3468</v>
      </c>
      <c r="D2868" s="169"/>
      <c r="E2868" s="160"/>
    </row>
    <row r="2869" spans="1:5" x14ac:dyDescent="0.25">
      <c r="A2869" s="156"/>
      <c r="B2869" s="158"/>
      <c r="C2869" s="35" t="s">
        <v>3469</v>
      </c>
      <c r="D2869" s="169"/>
      <c r="E2869" s="160"/>
    </row>
    <row r="2870" spans="1:5" x14ac:dyDescent="0.25">
      <c r="A2870" s="156"/>
      <c r="B2870" s="158"/>
      <c r="C2870" s="35" t="s">
        <v>3470</v>
      </c>
      <c r="D2870" s="169"/>
      <c r="E2870" s="160"/>
    </row>
    <row r="2871" spans="1:5" x14ac:dyDescent="0.25">
      <c r="A2871" s="156"/>
      <c r="B2871" s="158"/>
      <c r="C2871" s="35" t="s">
        <v>3471</v>
      </c>
      <c r="D2871" s="169"/>
      <c r="E2871" s="160"/>
    </row>
    <row r="2872" spans="1:5" x14ac:dyDescent="0.25">
      <c r="A2872" s="156"/>
      <c r="B2872" s="158"/>
      <c r="C2872" s="35" t="s">
        <v>2897</v>
      </c>
      <c r="D2872" s="169"/>
      <c r="E2872" s="160"/>
    </row>
    <row r="2873" spans="1:5" x14ac:dyDescent="0.25">
      <c r="A2873" s="156"/>
      <c r="B2873" s="158"/>
      <c r="C2873" s="35" t="s">
        <v>3472</v>
      </c>
      <c r="D2873" s="169"/>
      <c r="E2873" s="160"/>
    </row>
    <row r="2874" spans="1:5" x14ac:dyDescent="0.25">
      <c r="A2874" s="156">
        <v>274</v>
      </c>
      <c r="B2874" s="158" t="s">
        <v>3473</v>
      </c>
      <c r="C2874" s="35" t="s">
        <v>3462</v>
      </c>
      <c r="D2874" s="169"/>
      <c r="E2874" s="160" t="s">
        <v>2765</v>
      </c>
    </row>
    <row r="2875" spans="1:5" x14ac:dyDescent="0.25">
      <c r="A2875" s="156"/>
      <c r="B2875" s="158"/>
      <c r="C2875" s="35" t="s">
        <v>3463</v>
      </c>
      <c r="D2875" s="169"/>
      <c r="E2875" s="160"/>
    </row>
    <row r="2876" spans="1:5" x14ac:dyDescent="0.25">
      <c r="A2876" s="156"/>
      <c r="B2876" s="158"/>
      <c r="C2876" s="35" t="s">
        <v>3464</v>
      </c>
      <c r="D2876" s="169"/>
      <c r="E2876" s="160"/>
    </row>
    <row r="2877" spans="1:5" x14ac:dyDescent="0.25">
      <c r="A2877" s="156"/>
      <c r="B2877" s="158"/>
      <c r="C2877" s="35" t="s">
        <v>3465</v>
      </c>
      <c r="D2877" s="169"/>
      <c r="E2877" s="160"/>
    </row>
    <row r="2878" spans="1:5" x14ac:dyDescent="0.25">
      <c r="A2878" s="156"/>
      <c r="B2878" s="158"/>
      <c r="C2878" s="35" t="s">
        <v>3466</v>
      </c>
      <c r="D2878" s="169"/>
      <c r="E2878" s="160"/>
    </row>
    <row r="2879" spans="1:5" x14ac:dyDescent="0.25">
      <c r="A2879" s="156"/>
      <c r="B2879" s="158"/>
      <c r="C2879" s="35" t="s">
        <v>3467</v>
      </c>
      <c r="D2879" s="169"/>
      <c r="E2879" s="160"/>
    </row>
    <row r="2880" spans="1:5" x14ac:dyDescent="0.25">
      <c r="A2880" s="156"/>
      <c r="B2880" s="158"/>
      <c r="C2880" s="35" t="s">
        <v>3468</v>
      </c>
      <c r="D2880" s="169"/>
      <c r="E2880" s="160"/>
    </row>
    <row r="2881" spans="1:5" x14ac:dyDescent="0.25">
      <c r="A2881" s="156"/>
      <c r="B2881" s="158"/>
      <c r="C2881" s="35" t="s">
        <v>3469</v>
      </c>
      <c r="D2881" s="169"/>
      <c r="E2881" s="160"/>
    </row>
    <row r="2882" spans="1:5" x14ac:dyDescent="0.25">
      <c r="A2882" s="156"/>
      <c r="B2882" s="158"/>
      <c r="C2882" s="35" t="s">
        <v>3470</v>
      </c>
      <c r="D2882" s="169"/>
      <c r="E2882" s="160"/>
    </row>
    <row r="2883" spans="1:5" x14ac:dyDescent="0.25">
      <c r="A2883" s="156"/>
      <c r="B2883" s="158"/>
      <c r="C2883" s="35" t="s">
        <v>3471</v>
      </c>
      <c r="D2883" s="169"/>
      <c r="E2883" s="160"/>
    </row>
    <row r="2884" spans="1:5" x14ac:dyDescent="0.25">
      <c r="A2884" s="156"/>
      <c r="B2884" s="158"/>
      <c r="C2884" s="35" t="s">
        <v>2897</v>
      </c>
      <c r="D2884" s="169"/>
      <c r="E2884" s="160"/>
    </row>
    <row r="2885" spans="1:5" x14ac:dyDescent="0.25">
      <c r="A2885" s="156"/>
      <c r="B2885" s="158"/>
      <c r="C2885" s="35" t="s">
        <v>3472</v>
      </c>
      <c r="D2885" s="169"/>
      <c r="E2885" s="160"/>
    </row>
    <row r="2886" spans="1:5" x14ac:dyDescent="0.25">
      <c r="A2886" s="156">
        <v>275</v>
      </c>
      <c r="B2886" s="158" t="s">
        <v>3474</v>
      </c>
      <c r="C2886" s="35" t="s">
        <v>3462</v>
      </c>
      <c r="D2886" s="169"/>
      <c r="E2886" s="160"/>
    </row>
    <row r="2887" spans="1:5" x14ac:dyDescent="0.25">
      <c r="A2887" s="156"/>
      <c r="B2887" s="158"/>
      <c r="C2887" s="35" t="s">
        <v>3463</v>
      </c>
      <c r="D2887" s="169"/>
      <c r="E2887" s="160"/>
    </row>
    <row r="2888" spans="1:5" x14ac:dyDescent="0.25">
      <c r="A2888" s="156"/>
      <c r="B2888" s="158"/>
      <c r="C2888" s="35" t="s">
        <v>3464</v>
      </c>
      <c r="D2888" s="169"/>
      <c r="E2888" s="160"/>
    </row>
    <row r="2889" spans="1:5" x14ac:dyDescent="0.25">
      <c r="A2889" s="156"/>
      <c r="B2889" s="158"/>
      <c r="C2889" s="35" t="s">
        <v>3465</v>
      </c>
      <c r="D2889" s="169"/>
      <c r="E2889" s="160"/>
    </row>
    <row r="2890" spans="1:5" x14ac:dyDescent="0.25">
      <c r="A2890" s="156"/>
      <c r="B2890" s="158"/>
      <c r="C2890" s="35" t="s">
        <v>3466</v>
      </c>
      <c r="D2890" s="169"/>
      <c r="E2890" s="160"/>
    </row>
    <row r="2891" spans="1:5" x14ac:dyDescent="0.25">
      <c r="A2891" s="156"/>
      <c r="B2891" s="158"/>
      <c r="C2891" s="35" t="s">
        <v>3467</v>
      </c>
      <c r="D2891" s="169"/>
      <c r="E2891" s="160"/>
    </row>
    <row r="2892" spans="1:5" x14ac:dyDescent="0.25">
      <c r="A2892" s="156"/>
      <c r="B2892" s="158"/>
      <c r="C2892" s="35" t="s">
        <v>3468</v>
      </c>
      <c r="D2892" s="169"/>
      <c r="E2892" s="160"/>
    </row>
    <row r="2893" spans="1:5" x14ac:dyDescent="0.25">
      <c r="A2893" s="156"/>
      <c r="B2893" s="158"/>
      <c r="C2893" s="35" t="s">
        <v>3469</v>
      </c>
      <c r="D2893" s="169"/>
      <c r="E2893" s="160"/>
    </row>
    <row r="2894" spans="1:5" x14ac:dyDescent="0.25">
      <c r="A2894" s="156"/>
      <c r="B2894" s="158"/>
      <c r="C2894" s="35" t="s">
        <v>3470</v>
      </c>
      <c r="D2894" s="169"/>
      <c r="E2894" s="160"/>
    </row>
    <row r="2895" spans="1:5" x14ac:dyDescent="0.25">
      <c r="A2895" s="156"/>
      <c r="B2895" s="158"/>
      <c r="C2895" s="35" t="s">
        <v>3471</v>
      </c>
      <c r="D2895" s="169"/>
      <c r="E2895" s="160"/>
    </row>
    <row r="2896" spans="1:5" x14ac:dyDescent="0.25">
      <c r="A2896" s="156"/>
      <c r="B2896" s="158"/>
      <c r="C2896" s="35" t="s">
        <v>2897</v>
      </c>
      <c r="D2896" s="169"/>
      <c r="E2896" s="160"/>
    </row>
    <row r="2897" spans="1:5" x14ac:dyDescent="0.25">
      <c r="A2897" s="156"/>
      <c r="B2897" s="158"/>
      <c r="C2897" s="35" t="s">
        <v>3472</v>
      </c>
      <c r="D2897" s="169"/>
      <c r="E2897" s="160"/>
    </row>
    <row r="2898" spans="1:5" x14ac:dyDescent="0.25">
      <c r="A2898" s="156">
        <v>276</v>
      </c>
      <c r="B2898" s="158" t="s">
        <v>3475</v>
      </c>
      <c r="C2898" s="35" t="s">
        <v>3476</v>
      </c>
      <c r="D2898" s="169"/>
      <c r="E2898" s="160" t="s">
        <v>2765</v>
      </c>
    </row>
    <row r="2899" spans="1:5" x14ac:dyDescent="0.25">
      <c r="A2899" s="156"/>
      <c r="B2899" s="158"/>
      <c r="C2899" s="35" t="s">
        <v>3477</v>
      </c>
      <c r="D2899" s="169"/>
      <c r="E2899" s="160"/>
    </row>
    <row r="2900" spans="1:5" x14ac:dyDescent="0.25">
      <c r="A2900" s="156"/>
      <c r="B2900" s="158"/>
      <c r="C2900" s="35" t="s">
        <v>2326</v>
      </c>
      <c r="D2900" s="169"/>
      <c r="E2900" s="160"/>
    </row>
    <row r="2901" spans="1:5" x14ac:dyDescent="0.25">
      <c r="A2901" s="156"/>
      <c r="B2901" s="158"/>
      <c r="C2901" s="35" t="s">
        <v>3478</v>
      </c>
      <c r="D2901" s="169"/>
      <c r="E2901" s="160"/>
    </row>
    <row r="2902" spans="1:5" x14ac:dyDescent="0.25">
      <c r="A2902" s="156"/>
      <c r="B2902" s="158"/>
      <c r="C2902" s="35" t="s">
        <v>3479</v>
      </c>
      <c r="D2902" s="169"/>
      <c r="E2902" s="160"/>
    </row>
    <row r="2903" spans="1:5" x14ac:dyDescent="0.25">
      <c r="A2903" s="156"/>
      <c r="B2903" s="158"/>
      <c r="C2903" s="35" t="s">
        <v>2860</v>
      </c>
      <c r="D2903" s="169"/>
      <c r="E2903" s="160"/>
    </row>
    <row r="2904" spans="1:5" x14ac:dyDescent="0.25">
      <c r="A2904" s="156"/>
      <c r="B2904" s="158"/>
      <c r="C2904" s="35" t="s">
        <v>2329</v>
      </c>
      <c r="D2904" s="169"/>
      <c r="E2904" s="160"/>
    </row>
    <row r="2905" spans="1:5" x14ac:dyDescent="0.25">
      <c r="A2905" s="156"/>
      <c r="B2905" s="158"/>
      <c r="C2905" s="35" t="s">
        <v>2992</v>
      </c>
      <c r="D2905" s="169"/>
      <c r="E2905" s="160"/>
    </row>
    <row r="2906" spans="1:5" x14ac:dyDescent="0.25">
      <c r="A2906" s="156"/>
      <c r="B2906" s="158"/>
      <c r="C2906" s="35" t="s">
        <v>1271</v>
      </c>
      <c r="D2906" s="169"/>
      <c r="E2906" s="160"/>
    </row>
    <row r="2907" spans="1:5" x14ac:dyDescent="0.25">
      <c r="A2907" s="156">
        <v>277</v>
      </c>
      <c r="B2907" s="158" t="s">
        <v>3480</v>
      </c>
      <c r="C2907" s="35" t="s">
        <v>3476</v>
      </c>
      <c r="D2907" s="169"/>
      <c r="E2907" s="160" t="s">
        <v>2765</v>
      </c>
    </row>
    <row r="2908" spans="1:5" x14ac:dyDescent="0.25">
      <c r="A2908" s="156"/>
      <c r="B2908" s="158"/>
      <c r="C2908" s="35" t="s">
        <v>3477</v>
      </c>
      <c r="D2908" s="169"/>
      <c r="E2908" s="160"/>
    </row>
    <row r="2909" spans="1:5" x14ac:dyDescent="0.25">
      <c r="A2909" s="156"/>
      <c r="B2909" s="158"/>
      <c r="C2909" s="35" t="s">
        <v>2326</v>
      </c>
      <c r="D2909" s="169"/>
      <c r="E2909" s="160"/>
    </row>
    <row r="2910" spans="1:5" x14ac:dyDescent="0.25">
      <c r="A2910" s="156"/>
      <c r="B2910" s="158"/>
      <c r="C2910" s="35" t="s">
        <v>3478</v>
      </c>
      <c r="D2910" s="169"/>
      <c r="E2910" s="160"/>
    </row>
    <row r="2911" spans="1:5" x14ac:dyDescent="0.25">
      <c r="A2911" s="156"/>
      <c r="B2911" s="158"/>
      <c r="C2911" s="35" t="s">
        <v>3479</v>
      </c>
      <c r="D2911" s="169"/>
      <c r="E2911" s="160"/>
    </row>
    <row r="2912" spans="1:5" x14ac:dyDescent="0.25">
      <c r="A2912" s="156"/>
      <c r="B2912" s="158"/>
      <c r="C2912" s="35" t="s">
        <v>2860</v>
      </c>
      <c r="D2912" s="169"/>
      <c r="E2912" s="160"/>
    </row>
    <row r="2913" spans="1:5" x14ac:dyDescent="0.25">
      <c r="A2913" s="156"/>
      <c r="B2913" s="158"/>
      <c r="C2913" s="35" t="s">
        <v>2329</v>
      </c>
      <c r="D2913" s="169"/>
      <c r="E2913" s="160"/>
    </row>
    <row r="2914" spans="1:5" x14ac:dyDescent="0.25">
      <c r="A2914" s="156"/>
      <c r="B2914" s="158"/>
      <c r="C2914" s="35" t="s">
        <v>2992</v>
      </c>
      <c r="D2914" s="169"/>
      <c r="E2914" s="160"/>
    </row>
    <row r="2915" spans="1:5" x14ac:dyDescent="0.25">
      <c r="A2915" s="156"/>
      <c r="B2915" s="158"/>
      <c r="C2915" s="35" t="s">
        <v>1271</v>
      </c>
      <c r="D2915" s="169"/>
      <c r="E2915" s="160"/>
    </row>
    <row r="2916" spans="1:5" x14ac:dyDescent="0.25">
      <c r="A2916" s="156">
        <v>278</v>
      </c>
      <c r="B2916" s="158" t="s">
        <v>3481</v>
      </c>
      <c r="C2916" s="35" t="s">
        <v>3476</v>
      </c>
      <c r="D2916" s="169"/>
      <c r="E2916" s="160" t="s">
        <v>2765</v>
      </c>
    </row>
    <row r="2917" spans="1:5" x14ac:dyDescent="0.25">
      <c r="A2917" s="156"/>
      <c r="B2917" s="158"/>
      <c r="C2917" s="35" t="s">
        <v>3477</v>
      </c>
      <c r="D2917" s="169"/>
      <c r="E2917" s="160"/>
    </row>
    <row r="2918" spans="1:5" x14ac:dyDescent="0.25">
      <c r="A2918" s="156"/>
      <c r="B2918" s="158"/>
      <c r="C2918" s="35" t="s">
        <v>2326</v>
      </c>
      <c r="D2918" s="169"/>
      <c r="E2918" s="160"/>
    </row>
    <row r="2919" spans="1:5" x14ac:dyDescent="0.25">
      <c r="A2919" s="156"/>
      <c r="B2919" s="158"/>
      <c r="C2919" s="35" t="s">
        <v>3478</v>
      </c>
      <c r="D2919" s="169"/>
      <c r="E2919" s="160"/>
    </row>
    <row r="2920" spans="1:5" x14ac:dyDescent="0.25">
      <c r="A2920" s="156"/>
      <c r="B2920" s="158"/>
      <c r="C2920" s="35" t="s">
        <v>3479</v>
      </c>
      <c r="D2920" s="169"/>
      <c r="E2920" s="160"/>
    </row>
    <row r="2921" spans="1:5" x14ac:dyDescent="0.25">
      <c r="A2921" s="156"/>
      <c r="B2921" s="158"/>
      <c r="C2921" s="35" t="s">
        <v>2860</v>
      </c>
      <c r="D2921" s="169"/>
      <c r="E2921" s="160"/>
    </row>
    <row r="2922" spans="1:5" x14ac:dyDescent="0.25">
      <c r="A2922" s="156"/>
      <c r="B2922" s="158"/>
      <c r="C2922" s="35" t="s">
        <v>2329</v>
      </c>
      <c r="D2922" s="169"/>
      <c r="E2922" s="160"/>
    </row>
    <row r="2923" spans="1:5" x14ac:dyDescent="0.25">
      <c r="A2923" s="156"/>
      <c r="B2923" s="158"/>
      <c r="C2923" s="35" t="s">
        <v>2992</v>
      </c>
      <c r="D2923" s="169"/>
      <c r="E2923" s="160"/>
    </row>
    <row r="2924" spans="1:5" x14ac:dyDescent="0.25">
      <c r="A2924" s="156"/>
      <c r="B2924" s="158"/>
      <c r="C2924" s="35" t="s">
        <v>1271</v>
      </c>
      <c r="D2924" s="169"/>
      <c r="E2924" s="160"/>
    </row>
    <row r="2925" spans="1:5" x14ac:dyDescent="0.25">
      <c r="A2925" s="156">
        <v>279</v>
      </c>
      <c r="B2925" s="158" t="s">
        <v>3482</v>
      </c>
      <c r="C2925" s="35" t="s">
        <v>2642</v>
      </c>
      <c r="D2925" s="169"/>
      <c r="E2925" s="160" t="s">
        <v>2765</v>
      </c>
    </row>
    <row r="2926" spans="1:5" x14ac:dyDescent="0.25">
      <c r="A2926" s="156"/>
      <c r="B2926" s="158"/>
      <c r="C2926" s="35" t="s">
        <v>2643</v>
      </c>
      <c r="D2926" s="169"/>
      <c r="E2926" s="160"/>
    </row>
    <row r="2927" spans="1:5" x14ac:dyDescent="0.25">
      <c r="A2927" s="156"/>
      <c r="B2927" s="158"/>
      <c r="C2927" s="35" t="s">
        <v>2644</v>
      </c>
      <c r="D2927" s="169"/>
      <c r="E2927" s="160"/>
    </row>
    <row r="2928" spans="1:5" x14ac:dyDescent="0.25">
      <c r="A2928" s="156"/>
      <c r="B2928" s="158"/>
      <c r="C2928" s="35" t="s">
        <v>2645</v>
      </c>
      <c r="D2928" s="169"/>
      <c r="E2928" s="160"/>
    </row>
    <row r="2929" spans="1:5" x14ac:dyDescent="0.25">
      <c r="A2929" s="156"/>
      <c r="B2929" s="158"/>
      <c r="C2929" s="35" t="s">
        <v>2646</v>
      </c>
      <c r="D2929" s="169"/>
      <c r="E2929" s="160"/>
    </row>
    <row r="2930" spans="1:5" x14ac:dyDescent="0.25">
      <c r="A2930" s="156"/>
      <c r="B2930" s="158"/>
      <c r="C2930" s="35" t="s">
        <v>2647</v>
      </c>
      <c r="D2930" s="169"/>
      <c r="E2930" s="160"/>
    </row>
    <row r="2931" spans="1:5" x14ac:dyDescent="0.25">
      <c r="A2931" s="156"/>
      <c r="B2931" s="158"/>
      <c r="C2931" s="35" t="s">
        <v>2648</v>
      </c>
      <c r="D2931" s="169"/>
      <c r="E2931" s="160"/>
    </row>
    <row r="2932" spans="1:5" x14ac:dyDescent="0.25">
      <c r="A2932" s="156">
        <v>280</v>
      </c>
      <c r="B2932" s="158" t="s">
        <v>3483</v>
      </c>
      <c r="C2932" s="35" t="s">
        <v>3264</v>
      </c>
      <c r="D2932" s="169"/>
      <c r="E2932" s="160" t="s">
        <v>2765</v>
      </c>
    </row>
    <row r="2933" spans="1:5" x14ac:dyDescent="0.25">
      <c r="A2933" s="156"/>
      <c r="B2933" s="158"/>
      <c r="C2933" s="35" t="s">
        <v>3484</v>
      </c>
      <c r="D2933" s="169"/>
      <c r="E2933" s="160"/>
    </row>
    <row r="2934" spans="1:5" x14ac:dyDescent="0.25">
      <c r="A2934" s="156"/>
      <c r="B2934" s="158"/>
      <c r="C2934" s="35" t="s">
        <v>2363</v>
      </c>
      <c r="D2934" s="169"/>
      <c r="E2934" s="160"/>
    </row>
    <row r="2935" spans="1:5" x14ac:dyDescent="0.25">
      <c r="A2935" s="156"/>
      <c r="B2935" s="158"/>
      <c r="C2935" s="35" t="s">
        <v>2364</v>
      </c>
      <c r="D2935" s="169"/>
      <c r="E2935" s="160"/>
    </row>
    <row r="2936" spans="1:5" x14ac:dyDescent="0.25">
      <c r="A2936" s="156"/>
      <c r="B2936" s="158"/>
      <c r="C2936" s="35" t="s">
        <v>2365</v>
      </c>
      <c r="D2936" s="169"/>
      <c r="E2936" s="160"/>
    </row>
    <row r="2937" spans="1:5" x14ac:dyDescent="0.25">
      <c r="A2937" s="156">
        <v>281</v>
      </c>
      <c r="B2937" s="158" t="s">
        <v>3485</v>
      </c>
      <c r="C2937" s="35" t="s">
        <v>2860</v>
      </c>
      <c r="D2937" s="169"/>
      <c r="E2937" s="160" t="s">
        <v>2765</v>
      </c>
    </row>
    <row r="2938" spans="1:5" x14ac:dyDescent="0.25">
      <c r="A2938" s="156"/>
      <c r="B2938" s="158"/>
      <c r="C2938" s="35" t="s">
        <v>2377</v>
      </c>
      <c r="D2938" s="169"/>
      <c r="E2938" s="160"/>
    </row>
    <row r="2939" spans="1:5" x14ac:dyDescent="0.25">
      <c r="A2939" s="156"/>
      <c r="B2939" s="158"/>
      <c r="C2939" s="35" t="s">
        <v>3486</v>
      </c>
      <c r="D2939" s="169"/>
      <c r="E2939" s="160"/>
    </row>
    <row r="2940" spans="1:5" x14ac:dyDescent="0.25">
      <c r="A2940" s="156"/>
      <c r="B2940" s="158"/>
      <c r="C2940" s="35" t="s">
        <v>2897</v>
      </c>
      <c r="D2940" s="169"/>
      <c r="E2940" s="160"/>
    </row>
    <row r="2941" spans="1:5" x14ac:dyDescent="0.25">
      <c r="A2941" s="156"/>
      <c r="B2941" s="158"/>
      <c r="C2941" s="35" t="s">
        <v>2769</v>
      </c>
      <c r="D2941" s="169"/>
      <c r="E2941" s="160"/>
    </row>
    <row r="2942" spans="1:5" x14ac:dyDescent="0.25">
      <c r="A2942" s="156"/>
      <c r="B2942" s="158"/>
      <c r="C2942" s="35" t="s">
        <v>2379</v>
      </c>
      <c r="D2942" s="169"/>
      <c r="E2942" s="160"/>
    </row>
    <row r="2943" spans="1:5" x14ac:dyDescent="0.25">
      <c r="A2943" s="156"/>
      <c r="B2943" s="158"/>
      <c r="C2943" s="35" t="s">
        <v>2380</v>
      </c>
      <c r="D2943" s="169"/>
      <c r="E2943" s="160"/>
    </row>
    <row r="2944" spans="1:5" x14ac:dyDescent="0.25">
      <c r="A2944" s="156">
        <v>282</v>
      </c>
      <c r="B2944" s="158" t="s">
        <v>3487</v>
      </c>
      <c r="C2944" s="35" t="s">
        <v>2897</v>
      </c>
      <c r="D2944" s="169"/>
      <c r="E2944" s="160" t="s">
        <v>2765</v>
      </c>
    </row>
    <row r="2945" spans="1:5" x14ac:dyDescent="0.25">
      <c r="A2945" s="156"/>
      <c r="B2945" s="158"/>
      <c r="C2945" s="35" t="s">
        <v>2656</v>
      </c>
      <c r="D2945" s="169"/>
      <c r="E2945" s="160"/>
    </row>
    <row r="2946" spans="1:5" x14ac:dyDescent="0.25">
      <c r="A2946" s="156"/>
      <c r="B2946" s="158"/>
      <c r="C2946" s="35" t="s">
        <v>3488</v>
      </c>
      <c r="D2946" s="169"/>
      <c r="E2946" s="160"/>
    </row>
    <row r="2947" spans="1:5" x14ac:dyDescent="0.25">
      <c r="A2947" s="156"/>
      <c r="B2947" s="158"/>
      <c r="C2947" s="35" t="s">
        <v>3489</v>
      </c>
      <c r="D2947" s="169"/>
      <c r="E2947" s="160"/>
    </row>
    <row r="2948" spans="1:5" x14ac:dyDescent="0.25">
      <c r="A2948" s="156"/>
      <c r="B2948" s="158"/>
      <c r="C2948" s="35" t="s">
        <v>2659</v>
      </c>
      <c r="D2948" s="169"/>
      <c r="E2948" s="160"/>
    </row>
    <row r="2949" spans="1:5" x14ac:dyDescent="0.25">
      <c r="A2949" s="156">
        <v>283</v>
      </c>
      <c r="B2949" s="158" t="s">
        <v>3490</v>
      </c>
      <c r="C2949" s="35" t="s">
        <v>2897</v>
      </c>
      <c r="D2949" s="169"/>
      <c r="E2949" s="160" t="s">
        <v>2765</v>
      </c>
    </row>
    <row r="2950" spans="1:5" x14ac:dyDescent="0.25">
      <c r="A2950" s="156"/>
      <c r="B2950" s="158"/>
      <c r="C2950" s="35" t="s">
        <v>3491</v>
      </c>
      <c r="D2950" s="169"/>
      <c r="E2950" s="160"/>
    </row>
    <row r="2951" spans="1:5" x14ac:dyDescent="0.25">
      <c r="A2951" s="156"/>
      <c r="B2951" s="158"/>
      <c r="C2951" s="35" t="s">
        <v>3492</v>
      </c>
      <c r="D2951" s="169"/>
      <c r="E2951" s="160"/>
    </row>
    <row r="2952" spans="1:5" x14ac:dyDescent="0.25">
      <c r="A2952" s="156"/>
      <c r="B2952" s="158"/>
      <c r="C2952" s="35" t="s">
        <v>2681</v>
      </c>
      <c r="D2952" s="169"/>
      <c r="E2952" s="160"/>
    </row>
    <row r="2953" spans="1:5" x14ac:dyDescent="0.25">
      <c r="A2953" s="156"/>
      <c r="B2953" s="158"/>
      <c r="C2953" s="35" t="s">
        <v>2769</v>
      </c>
      <c r="D2953" s="169"/>
      <c r="E2953" s="160"/>
    </row>
    <row r="2954" spans="1:5" x14ac:dyDescent="0.25">
      <c r="A2954" s="156">
        <v>284</v>
      </c>
      <c r="B2954" s="158" t="s">
        <v>3493</v>
      </c>
      <c r="C2954" s="35" t="s">
        <v>3494</v>
      </c>
      <c r="D2954" s="169"/>
      <c r="E2954" s="160" t="s">
        <v>2765</v>
      </c>
    </row>
    <row r="2955" spans="1:5" x14ac:dyDescent="0.25">
      <c r="A2955" s="156"/>
      <c r="B2955" s="158"/>
      <c r="C2955" s="35" t="s">
        <v>3495</v>
      </c>
      <c r="D2955" s="169"/>
      <c r="E2955" s="160"/>
    </row>
    <row r="2956" spans="1:5" x14ac:dyDescent="0.25">
      <c r="A2956" s="156"/>
      <c r="B2956" s="158"/>
      <c r="C2956" s="35" t="s">
        <v>3496</v>
      </c>
      <c r="D2956" s="169"/>
      <c r="E2956" s="160"/>
    </row>
    <row r="2957" spans="1:5" x14ac:dyDescent="0.25">
      <c r="A2957" s="156"/>
      <c r="B2957" s="158"/>
      <c r="C2957" s="35" t="s">
        <v>3497</v>
      </c>
      <c r="D2957" s="169"/>
      <c r="E2957" s="160"/>
    </row>
    <row r="2958" spans="1:5" x14ac:dyDescent="0.25">
      <c r="A2958" s="156"/>
      <c r="B2958" s="158"/>
      <c r="C2958" s="35" t="s">
        <v>3498</v>
      </c>
      <c r="D2958" s="169"/>
      <c r="E2958" s="160"/>
    </row>
    <row r="2959" spans="1:5" x14ac:dyDescent="0.25">
      <c r="A2959" s="156"/>
      <c r="B2959" s="158"/>
      <c r="C2959" s="35" t="s">
        <v>2703</v>
      </c>
      <c r="D2959" s="169"/>
      <c r="E2959" s="160"/>
    </row>
    <row r="2960" spans="1:5" x14ac:dyDescent="0.25">
      <c r="A2960" s="156"/>
      <c r="B2960" s="158"/>
      <c r="C2960" s="35" t="s">
        <v>2704</v>
      </c>
      <c r="D2960" s="169"/>
      <c r="E2960" s="160"/>
    </row>
    <row r="2961" spans="1:5" x14ac:dyDescent="0.25">
      <c r="A2961" s="156"/>
      <c r="B2961" s="158"/>
      <c r="C2961" s="35" t="s">
        <v>2705</v>
      </c>
      <c r="D2961" s="169"/>
      <c r="E2961" s="160"/>
    </row>
    <row r="2962" spans="1:5" x14ac:dyDescent="0.25">
      <c r="A2962" s="156"/>
      <c r="B2962" s="158"/>
      <c r="C2962" s="35" t="s">
        <v>2706</v>
      </c>
      <c r="D2962" s="169"/>
      <c r="E2962" s="160"/>
    </row>
    <row r="2963" spans="1:5" x14ac:dyDescent="0.25">
      <c r="A2963" s="156"/>
      <c r="B2963" s="158"/>
      <c r="C2963" s="35" t="s">
        <v>2707</v>
      </c>
      <c r="D2963" s="169"/>
      <c r="E2963" s="160"/>
    </row>
    <row r="2964" spans="1:5" x14ac:dyDescent="0.25">
      <c r="A2964" s="156"/>
      <c r="B2964" s="158"/>
      <c r="C2964" s="35" t="s">
        <v>2708</v>
      </c>
      <c r="D2964" s="169"/>
      <c r="E2964" s="160"/>
    </row>
    <row r="2965" spans="1:5" x14ac:dyDescent="0.25">
      <c r="A2965" s="156"/>
      <c r="B2965" s="158"/>
      <c r="C2965" s="35" t="s">
        <v>2709</v>
      </c>
      <c r="D2965" s="169"/>
      <c r="E2965" s="160"/>
    </row>
    <row r="2966" spans="1:5" x14ac:dyDescent="0.25">
      <c r="A2966" s="156"/>
      <c r="B2966" s="158"/>
      <c r="C2966" s="35" t="s">
        <v>3499</v>
      </c>
      <c r="D2966" s="169"/>
      <c r="E2966" s="160"/>
    </row>
    <row r="2967" spans="1:5" x14ac:dyDescent="0.25">
      <c r="A2967" s="156">
        <v>285</v>
      </c>
      <c r="B2967" s="158" t="s">
        <v>3500</v>
      </c>
      <c r="C2967" s="35" t="s">
        <v>3501</v>
      </c>
      <c r="D2967" s="169"/>
      <c r="E2967" s="160" t="s">
        <v>2765</v>
      </c>
    </row>
    <row r="2968" spans="1:5" x14ac:dyDescent="0.25">
      <c r="A2968" s="156"/>
      <c r="B2968" s="158"/>
      <c r="C2968" s="35" t="s">
        <v>2861</v>
      </c>
      <c r="D2968" s="169"/>
      <c r="E2968" s="160"/>
    </row>
    <row r="2969" spans="1:5" x14ac:dyDescent="0.25">
      <c r="A2969" s="156"/>
      <c r="B2969" s="158"/>
      <c r="C2969" s="35" t="s">
        <v>3502</v>
      </c>
      <c r="D2969" s="169"/>
      <c r="E2969" s="160"/>
    </row>
    <row r="2970" spans="1:5" x14ac:dyDescent="0.25">
      <c r="A2970" s="156"/>
      <c r="B2970" s="158"/>
      <c r="C2970" s="35" t="s">
        <v>3080</v>
      </c>
      <c r="D2970" s="169"/>
      <c r="E2970" s="160"/>
    </row>
    <row r="2971" spans="1:5" x14ac:dyDescent="0.25">
      <c r="A2971" s="156"/>
      <c r="B2971" s="158"/>
      <c r="C2971" s="35" t="s">
        <v>2994</v>
      </c>
      <c r="D2971" s="169"/>
      <c r="E2971" s="160"/>
    </row>
    <row r="2972" spans="1:5" x14ac:dyDescent="0.25">
      <c r="A2972" s="156"/>
      <c r="B2972" s="158"/>
      <c r="C2972" s="35" t="s">
        <v>2880</v>
      </c>
      <c r="D2972" s="169"/>
      <c r="E2972" s="160"/>
    </row>
    <row r="2973" spans="1:5" x14ac:dyDescent="0.25">
      <c r="A2973" s="156"/>
      <c r="B2973" s="158"/>
      <c r="C2973" s="35" t="s">
        <v>3503</v>
      </c>
      <c r="D2973" s="169"/>
      <c r="E2973" s="160"/>
    </row>
    <row r="2974" spans="1:5" x14ac:dyDescent="0.25">
      <c r="A2974" s="156">
        <v>286</v>
      </c>
      <c r="B2974" s="158" t="s">
        <v>3504</v>
      </c>
      <c r="C2974" s="35" t="s">
        <v>3501</v>
      </c>
      <c r="D2974" s="169"/>
      <c r="E2974" s="160" t="s">
        <v>2765</v>
      </c>
    </row>
    <row r="2975" spans="1:5" x14ac:dyDescent="0.25">
      <c r="A2975" s="156"/>
      <c r="B2975" s="158"/>
      <c r="C2975" s="35" t="s">
        <v>2861</v>
      </c>
      <c r="D2975" s="169"/>
      <c r="E2975" s="160"/>
    </row>
    <row r="2976" spans="1:5" x14ac:dyDescent="0.25">
      <c r="A2976" s="156"/>
      <c r="B2976" s="158"/>
      <c r="C2976" s="35" t="s">
        <v>3502</v>
      </c>
      <c r="D2976" s="169"/>
      <c r="E2976" s="160"/>
    </row>
    <row r="2977" spans="1:5" x14ac:dyDescent="0.25">
      <c r="A2977" s="156"/>
      <c r="B2977" s="158"/>
      <c r="C2977" s="35" t="s">
        <v>3080</v>
      </c>
      <c r="D2977" s="169"/>
      <c r="E2977" s="160"/>
    </row>
    <row r="2978" spans="1:5" x14ac:dyDescent="0.25">
      <c r="A2978" s="156"/>
      <c r="B2978" s="158"/>
      <c r="C2978" s="35" t="s">
        <v>2994</v>
      </c>
      <c r="D2978" s="169"/>
      <c r="E2978" s="160"/>
    </row>
    <row r="2979" spans="1:5" x14ac:dyDescent="0.25">
      <c r="A2979" s="156"/>
      <c r="B2979" s="158"/>
      <c r="C2979" s="35" t="s">
        <v>2880</v>
      </c>
      <c r="D2979" s="169"/>
      <c r="E2979" s="160"/>
    </row>
    <row r="2980" spans="1:5" x14ac:dyDescent="0.25">
      <c r="A2980" s="156"/>
      <c r="B2980" s="158"/>
      <c r="C2980" s="35" t="s">
        <v>3503</v>
      </c>
      <c r="D2980" s="169"/>
      <c r="E2980" s="160"/>
    </row>
    <row r="2981" spans="1:5" x14ac:dyDescent="0.25">
      <c r="A2981" s="156">
        <v>287</v>
      </c>
      <c r="B2981" s="158" t="s">
        <v>3505</v>
      </c>
      <c r="C2981" s="35" t="s">
        <v>3501</v>
      </c>
      <c r="D2981" s="169"/>
      <c r="E2981" s="160" t="s">
        <v>2765</v>
      </c>
    </row>
    <row r="2982" spans="1:5" x14ac:dyDescent="0.25">
      <c r="A2982" s="156"/>
      <c r="B2982" s="158"/>
      <c r="C2982" s="35" t="s">
        <v>2861</v>
      </c>
      <c r="D2982" s="169"/>
      <c r="E2982" s="160"/>
    </row>
    <row r="2983" spans="1:5" x14ac:dyDescent="0.25">
      <c r="A2983" s="156"/>
      <c r="B2983" s="158"/>
      <c r="C2983" s="35" t="s">
        <v>3502</v>
      </c>
      <c r="D2983" s="169"/>
      <c r="E2983" s="160"/>
    </row>
    <row r="2984" spans="1:5" x14ac:dyDescent="0.25">
      <c r="A2984" s="156"/>
      <c r="B2984" s="158"/>
      <c r="C2984" s="35" t="s">
        <v>3080</v>
      </c>
      <c r="D2984" s="169"/>
      <c r="E2984" s="160"/>
    </row>
    <row r="2985" spans="1:5" x14ac:dyDescent="0.25">
      <c r="A2985" s="156"/>
      <c r="B2985" s="158"/>
      <c r="C2985" s="35" t="s">
        <v>2994</v>
      </c>
      <c r="D2985" s="169"/>
      <c r="E2985" s="160"/>
    </row>
    <row r="2986" spans="1:5" x14ac:dyDescent="0.25">
      <c r="A2986" s="156"/>
      <c r="B2986" s="158"/>
      <c r="C2986" s="35" t="s">
        <v>2880</v>
      </c>
      <c r="D2986" s="169"/>
      <c r="E2986" s="160"/>
    </row>
    <row r="2987" spans="1:5" x14ac:dyDescent="0.25">
      <c r="A2987" s="156"/>
      <c r="B2987" s="158"/>
      <c r="C2987" s="35" t="s">
        <v>3503</v>
      </c>
      <c r="D2987" s="169"/>
      <c r="E2987" s="160"/>
    </row>
    <row r="2988" spans="1:5" x14ac:dyDescent="0.25">
      <c r="A2988" s="156">
        <v>288</v>
      </c>
      <c r="B2988" s="158" t="s">
        <v>3506</v>
      </c>
      <c r="C2988" s="35" t="s">
        <v>3501</v>
      </c>
      <c r="D2988" s="169"/>
      <c r="E2988" s="160" t="s">
        <v>2765</v>
      </c>
    </row>
    <row r="2989" spans="1:5" x14ac:dyDescent="0.25">
      <c r="A2989" s="156"/>
      <c r="B2989" s="158"/>
      <c r="C2989" s="35" t="s">
        <v>2861</v>
      </c>
      <c r="D2989" s="169"/>
      <c r="E2989" s="160"/>
    </row>
    <row r="2990" spans="1:5" x14ac:dyDescent="0.25">
      <c r="A2990" s="156"/>
      <c r="B2990" s="158"/>
      <c r="C2990" s="35" t="s">
        <v>3502</v>
      </c>
      <c r="D2990" s="169"/>
      <c r="E2990" s="160"/>
    </row>
    <row r="2991" spans="1:5" x14ac:dyDescent="0.25">
      <c r="A2991" s="156"/>
      <c r="B2991" s="158"/>
      <c r="C2991" s="35" t="s">
        <v>3080</v>
      </c>
      <c r="D2991" s="169"/>
      <c r="E2991" s="160"/>
    </row>
    <row r="2992" spans="1:5" x14ac:dyDescent="0.25">
      <c r="A2992" s="156"/>
      <c r="B2992" s="158"/>
      <c r="C2992" s="35" t="s">
        <v>2994</v>
      </c>
      <c r="D2992" s="169"/>
      <c r="E2992" s="160"/>
    </row>
    <row r="2993" spans="1:5" x14ac:dyDescent="0.25">
      <c r="A2993" s="156"/>
      <c r="B2993" s="158"/>
      <c r="C2993" s="35" t="s">
        <v>2880</v>
      </c>
      <c r="D2993" s="169"/>
      <c r="E2993" s="160"/>
    </row>
    <row r="2994" spans="1:5" x14ac:dyDescent="0.25">
      <c r="A2994" s="156"/>
      <c r="B2994" s="158"/>
      <c r="C2994" s="35" t="s">
        <v>3503</v>
      </c>
      <c r="D2994" s="169"/>
      <c r="E2994" s="160"/>
    </row>
    <row r="2995" spans="1:5" x14ac:dyDescent="0.25">
      <c r="A2995" s="156">
        <v>289</v>
      </c>
      <c r="B2995" s="158" t="s">
        <v>3507</v>
      </c>
      <c r="C2995" s="35" t="s">
        <v>3508</v>
      </c>
      <c r="D2995" s="169"/>
      <c r="E2995" s="160" t="s">
        <v>2765</v>
      </c>
    </row>
    <row r="2996" spans="1:5" x14ac:dyDescent="0.25">
      <c r="A2996" s="156"/>
      <c r="B2996" s="158"/>
      <c r="C2996" s="35" t="s">
        <v>3509</v>
      </c>
      <c r="D2996" s="169"/>
      <c r="E2996" s="160"/>
    </row>
    <row r="2997" spans="1:5" x14ac:dyDescent="0.25">
      <c r="A2997" s="156"/>
      <c r="B2997" s="158"/>
      <c r="C2997" s="35" t="s">
        <v>1039</v>
      </c>
      <c r="D2997" s="169"/>
      <c r="E2997" s="160"/>
    </row>
    <row r="2998" spans="1:5" x14ac:dyDescent="0.25">
      <c r="A2998" s="156"/>
      <c r="B2998" s="158"/>
      <c r="C2998" s="35" t="s">
        <v>2880</v>
      </c>
      <c r="D2998" s="169"/>
      <c r="E2998" s="160"/>
    </row>
    <row r="2999" spans="1:5" x14ac:dyDescent="0.25">
      <c r="A2999" s="156"/>
      <c r="B2999" s="158"/>
      <c r="C2999" s="35" t="s">
        <v>2897</v>
      </c>
      <c r="D2999" s="169"/>
      <c r="E2999" s="160"/>
    </row>
    <row r="3000" spans="1:5" x14ac:dyDescent="0.25">
      <c r="A3000" s="156"/>
      <c r="B3000" s="158"/>
      <c r="C3000" s="35" t="s">
        <v>3510</v>
      </c>
      <c r="D3000" s="169"/>
      <c r="E3000" s="160"/>
    </row>
    <row r="3001" spans="1:5" x14ac:dyDescent="0.25">
      <c r="A3001" s="156"/>
      <c r="B3001" s="158"/>
      <c r="C3001" s="35" t="s">
        <v>3269</v>
      </c>
      <c r="D3001" s="169"/>
      <c r="E3001" s="160"/>
    </row>
    <row r="3002" spans="1:5" x14ac:dyDescent="0.25">
      <c r="A3002" s="156"/>
      <c r="B3002" s="158"/>
      <c r="C3002" s="35" t="s">
        <v>3511</v>
      </c>
      <c r="D3002" s="169"/>
      <c r="E3002" s="160"/>
    </row>
    <row r="3003" spans="1:5" x14ac:dyDescent="0.25">
      <c r="A3003" s="156">
        <v>290</v>
      </c>
      <c r="B3003" s="158" t="s">
        <v>3512</v>
      </c>
      <c r="C3003" s="35" t="s">
        <v>3508</v>
      </c>
      <c r="D3003" s="169"/>
      <c r="E3003" s="160" t="s">
        <v>2765</v>
      </c>
    </row>
    <row r="3004" spans="1:5" x14ac:dyDescent="0.25">
      <c r="A3004" s="156"/>
      <c r="B3004" s="158"/>
      <c r="C3004" s="35" t="s">
        <v>3509</v>
      </c>
      <c r="D3004" s="169"/>
      <c r="E3004" s="160"/>
    </row>
    <row r="3005" spans="1:5" x14ac:dyDescent="0.25">
      <c r="A3005" s="156"/>
      <c r="B3005" s="158"/>
      <c r="C3005" s="35" t="s">
        <v>1039</v>
      </c>
      <c r="D3005" s="169"/>
      <c r="E3005" s="160"/>
    </row>
    <row r="3006" spans="1:5" x14ac:dyDescent="0.25">
      <c r="A3006" s="156"/>
      <c r="B3006" s="158"/>
      <c r="C3006" s="35" t="s">
        <v>2880</v>
      </c>
      <c r="D3006" s="169"/>
      <c r="E3006" s="160"/>
    </row>
    <row r="3007" spans="1:5" x14ac:dyDescent="0.25">
      <c r="A3007" s="156"/>
      <c r="B3007" s="158"/>
      <c r="C3007" s="35" t="s">
        <v>2897</v>
      </c>
      <c r="D3007" s="169"/>
      <c r="E3007" s="160"/>
    </row>
    <row r="3008" spans="1:5" x14ac:dyDescent="0.25">
      <c r="A3008" s="156"/>
      <c r="B3008" s="158"/>
      <c r="C3008" s="35" t="s">
        <v>3510</v>
      </c>
      <c r="D3008" s="169"/>
      <c r="E3008" s="160"/>
    </row>
    <row r="3009" spans="1:5" x14ac:dyDescent="0.25">
      <c r="A3009" s="156"/>
      <c r="B3009" s="158"/>
      <c r="C3009" s="35" t="s">
        <v>3269</v>
      </c>
      <c r="D3009" s="169"/>
      <c r="E3009" s="160"/>
    </row>
    <row r="3010" spans="1:5" x14ac:dyDescent="0.25">
      <c r="A3010" s="156"/>
      <c r="B3010" s="158"/>
      <c r="C3010" s="35" t="s">
        <v>3511</v>
      </c>
      <c r="D3010" s="169"/>
      <c r="E3010" s="160"/>
    </row>
    <row r="3011" spans="1:5" x14ac:dyDescent="0.25">
      <c r="A3011" s="156">
        <v>291</v>
      </c>
      <c r="B3011" s="158" t="s">
        <v>3513</v>
      </c>
      <c r="C3011" s="35" t="s">
        <v>1284</v>
      </c>
      <c r="D3011" s="169"/>
      <c r="E3011" s="160" t="s">
        <v>2765</v>
      </c>
    </row>
    <row r="3012" spans="1:5" x14ac:dyDescent="0.25">
      <c r="A3012" s="156"/>
      <c r="B3012" s="158"/>
      <c r="C3012" s="35" t="s">
        <v>3514</v>
      </c>
      <c r="D3012" s="169"/>
      <c r="E3012" s="160"/>
    </row>
    <row r="3013" spans="1:5" x14ac:dyDescent="0.25">
      <c r="A3013" s="156"/>
      <c r="B3013" s="158"/>
      <c r="C3013" s="35" t="s">
        <v>3515</v>
      </c>
      <c r="D3013" s="169"/>
      <c r="E3013" s="160"/>
    </row>
    <row r="3014" spans="1:5" x14ac:dyDescent="0.25">
      <c r="A3014" s="156"/>
      <c r="B3014" s="158"/>
      <c r="C3014" s="35" t="s">
        <v>3516</v>
      </c>
      <c r="D3014" s="169"/>
      <c r="E3014" s="160"/>
    </row>
    <row r="3015" spans="1:5" x14ac:dyDescent="0.25">
      <c r="A3015" s="156"/>
      <c r="B3015" s="158"/>
      <c r="C3015" s="35" t="s">
        <v>3517</v>
      </c>
      <c r="D3015" s="169"/>
      <c r="E3015" s="160"/>
    </row>
    <row r="3016" spans="1:5" x14ac:dyDescent="0.25">
      <c r="A3016" s="156"/>
      <c r="B3016" s="158"/>
      <c r="C3016" s="35" t="s">
        <v>2992</v>
      </c>
      <c r="D3016" s="169"/>
      <c r="E3016" s="160"/>
    </row>
    <row r="3017" spans="1:5" x14ac:dyDescent="0.25">
      <c r="A3017" s="156"/>
      <c r="B3017" s="158"/>
      <c r="C3017" s="35" t="s">
        <v>3518</v>
      </c>
      <c r="D3017" s="169"/>
      <c r="E3017" s="160"/>
    </row>
    <row r="3018" spans="1:5" x14ac:dyDescent="0.25">
      <c r="A3018" s="156"/>
      <c r="B3018" s="158"/>
      <c r="C3018" s="35" t="s">
        <v>3519</v>
      </c>
      <c r="D3018" s="169"/>
      <c r="E3018" s="160"/>
    </row>
    <row r="3019" spans="1:5" x14ac:dyDescent="0.25">
      <c r="A3019" s="156"/>
      <c r="B3019" s="158"/>
      <c r="C3019" s="35" t="s">
        <v>3520</v>
      </c>
      <c r="D3019" s="169"/>
      <c r="E3019" s="160"/>
    </row>
    <row r="3020" spans="1:5" x14ac:dyDescent="0.25">
      <c r="A3020" s="156"/>
      <c r="B3020" s="158"/>
      <c r="C3020" s="35" t="s">
        <v>3521</v>
      </c>
      <c r="D3020" s="169"/>
      <c r="E3020" s="160"/>
    </row>
    <row r="3021" spans="1:5" x14ac:dyDescent="0.25">
      <c r="A3021" s="156"/>
      <c r="B3021" s="158"/>
      <c r="C3021" s="35" t="s">
        <v>3522</v>
      </c>
      <c r="D3021" s="169"/>
      <c r="E3021" s="160"/>
    </row>
    <row r="3022" spans="1:5" x14ac:dyDescent="0.25">
      <c r="A3022" s="156"/>
      <c r="B3022" s="158"/>
      <c r="C3022" s="35" t="s">
        <v>2862</v>
      </c>
      <c r="D3022" s="169"/>
      <c r="E3022" s="160"/>
    </row>
    <row r="3023" spans="1:5" x14ac:dyDescent="0.25">
      <c r="A3023" s="156"/>
      <c r="B3023" s="158"/>
      <c r="C3023" s="35" t="s">
        <v>3523</v>
      </c>
      <c r="D3023" s="169"/>
      <c r="E3023" s="160"/>
    </row>
    <row r="3024" spans="1:5" x14ac:dyDescent="0.25">
      <c r="A3024" s="156"/>
      <c r="B3024" s="158"/>
      <c r="C3024" s="35" t="s">
        <v>2860</v>
      </c>
      <c r="D3024" s="169"/>
      <c r="E3024" s="160"/>
    </row>
    <row r="3025" spans="1:5" x14ac:dyDescent="0.25">
      <c r="A3025" s="156">
        <v>292</v>
      </c>
      <c r="B3025" s="158" t="s">
        <v>3524</v>
      </c>
      <c r="C3025" s="35" t="s">
        <v>1284</v>
      </c>
      <c r="D3025" s="169"/>
      <c r="E3025" s="160" t="s">
        <v>2765</v>
      </c>
    </row>
    <row r="3026" spans="1:5" x14ac:dyDescent="0.25">
      <c r="A3026" s="156"/>
      <c r="B3026" s="158"/>
      <c r="C3026" s="35" t="s">
        <v>3514</v>
      </c>
      <c r="D3026" s="169"/>
      <c r="E3026" s="160"/>
    </row>
    <row r="3027" spans="1:5" x14ac:dyDescent="0.25">
      <c r="A3027" s="156"/>
      <c r="B3027" s="158"/>
      <c r="C3027" s="35" t="s">
        <v>3515</v>
      </c>
      <c r="D3027" s="169"/>
      <c r="E3027" s="160"/>
    </row>
    <row r="3028" spans="1:5" x14ac:dyDescent="0.25">
      <c r="A3028" s="156"/>
      <c r="B3028" s="158"/>
      <c r="C3028" s="35" t="s">
        <v>3516</v>
      </c>
      <c r="D3028" s="169"/>
      <c r="E3028" s="160"/>
    </row>
    <row r="3029" spans="1:5" x14ac:dyDescent="0.25">
      <c r="A3029" s="156"/>
      <c r="B3029" s="158"/>
      <c r="C3029" s="35" t="s">
        <v>3517</v>
      </c>
      <c r="D3029" s="169"/>
      <c r="E3029" s="160"/>
    </row>
    <row r="3030" spans="1:5" x14ac:dyDescent="0.25">
      <c r="A3030" s="156"/>
      <c r="B3030" s="158"/>
      <c r="C3030" s="35" t="s">
        <v>2992</v>
      </c>
      <c r="D3030" s="169"/>
      <c r="E3030" s="160"/>
    </row>
    <row r="3031" spans="1:5" x14ac:dyDescent="0.25">
      <c r="A3031" s="156"/>
      <c r="B3031" s="158"/>
      <c r="C3031" s="35" t="s">
        <v>3518</v>
      </c>
      <c r="D3031" s="169"/>
      <c r="E3031" s="160"/>
    </row>
    <row r="3032" spans="1:5" x14ac:dyDescent="0.25">
      <c r="A3032" s="156"/>
      <c r="B3032" s="158"/>
      <c r="C3032" s="35" t="s">
        <v>3519</v>
      </c>
      <c r="D3032" s="169"/>
      <c r="E3032" s="160"/>
    </row>
    <row r="3033" spans="1:5" x14ac:dyDescent="0.25">
      <c r="A3033" s="156"/>
      <c r="B3033" s="158"/>
      <c r="C3033" s="35" t="s">
        <v>3520</v>
      </c>
      <c r="D3033" s="169"/>
      <c r="E3033" s="160"/>
    </row>
    <row r="3034" spans="1:5" x14ac:dyDescent="0.25">
      <c r="A3034" s="156"/>
      <c r="B3034" s="158"/>
      <c r="C3034" s="35" t="s">
        <v>3521</v>
      </c>
      <c r="D3034" s="169"/>
      <c r="E3034" s="160"/>
    </row>
    <row r="3035" spans="1:5" x14ac:dyDescent="0.25">
      <c r="A3035" s="156"/>
      <c r="B3035" s="158"/>
      <c r="C3035" s="35" t="s">
        <v>3522</v>
      </c>
      <c r="D3035" s="169"/>
      <c r="E3035" s="160"/>
    </row>
    <row r="3036" spans="1:5" x14ac:dyDescent="0.25">
      <c r="A3036" s="156"/>
      <c r="B3036" s="158"/>
      <c r="C3036" s="35" t="s">
        <v>2862</v>
      </c>
      <c r="D3036" s="169"/>
      <c r="E3036" s="160"/>
    </row>
    <row r="3037" spans="1:5" x14ac:dyDescent="0.25">
      <c r="A3037" s="156"/>
      <c r="B3037" s="158"/>
      <c r="C3037" s="35" t="s">
        <v>3523</v>
      </c>
      <c r="D3037" s="169"/>
      <c r="E3037" s="160"/>
    </row>
    <row r="3038" spans="1:5" x14ac:dyDescent="0.25">
      <c r="A3038" s="156"/>
      <c r="B3038" s="158"/>
      <c r="C3038" s="35" t="s">
        <v>2860</v>
      </c>
      <c r="D3038" s="169"/>
      <c r="E3038" s="160"/>
    </row>
    <row r="3039" spans="1:5" x14ac:dyDescent="0.25">
      <c r="A3039" s="156">
        <v>293</v>
      </c>
      <c r="B3039" s="158" t="s">
        <v>3525</v>
      </c>
      <c r="C3039" s="35" t="s">
        <v>1284</v>
      </c>
      <c r="D3039" s="169"/>
      <c r="E3039" s="160" t="s">
        <v>2765</v>
      </c>
    </row>
    <row r="3040" spans="1:5" x14ac:dyDescent="0.25">
      <c r="A3040" s="156"/>
      <c r="B3040" s="158"/>
      <c r="C3040" s="35" t="s">
        <v>3514</v>
      </c>
      <c r="D3040" s="169"/>
      <c r="E3040" s="160"/>
    </row>
    <row r="3041" spans="1:5" x14ac:dyDescent="0.25">
      <c r="A3041" s="156"/>
      <c r="B3041" s="158"/>
      <c r="C3041" s="35" t="s">
        <v>3515</v>
      </c>
      <c r="D3041" s="169"/>
      <c r="E3041" s="160"/>
    </row>
    <row r="3042" spans="1:5" x14ac:dyDescent="0.25">
      <c r="A3042" s="156"/>
      <c r="B3042" s="158"/>
      <c r="C3042" s="35" t="s">
        <v>3516</v>
      </c>
      <c r="D3042" s="169"/>
      <c r="E3042" s="160"/>
    </row>
    <row r="3043" spans="1:5" x14ac:dyDescent="0.25">
      <c r="A3043" s="156"/>
      <c r="B3043" s="158"/>
      <c r="C3043" s="35" t="s">
        <v>3517</v>
      </c>
      <c r="D3043" s="169"/>
      <c r="E3043" s="160"/>
    </row>
    <row r="3044" spans="1:5" x14ac:dyDescent="0.25">
      <c r="A3044" s="156"/>
      <c r="B3044" s="158"/>
      <c r="C3044" s="35" t="s">
        <v>2992</v>
      </c>
      <c r="D3044" s="169"/>
      <c r="E3044" s="160"/>
    </row>
    <row r="3045" spans="1:5" x14ac:dyDescent="0.25">
      <c r="A3045" s="156"/>
      <c r="B3045" s="158"/>
      <c r="C3045" s="35" t="s">
        <v>3518</v>
      </c>
      <c r="D3045" s="169"/>
      <c r="E3045" s="160"/>
    </row>
    <row r="3046" spans="1:5" x14ac:dyDescent="0.25">
      <c r="A3046" s="156"/>
      <c r="B3046" s="158"/>
      <c r="C3046" s="35" t="s">
        <v>3519</v>
      </c>
      <c r="D3046" s="169"/>
      <c r="E3046" s="160"/>
    </row>
    <row r="3047" spans="1:5" x14ac:dyDescent="0.25">
      <c r="A3047" s="156"/>
      <c r="B3047" s="158"/>
      <c r="C3047" s="35" t="s">
        <v>3520</v>
      </c>
      <c r="D3047" s="169"/>
      <c r="E3047" s="160"/>
    </row>
    <row r="3048" spans="1:5" x14ac:dyDescent="0.25">
      <c r="A3048" s="156"/>
      <c r="B3048" s="158"/>
      <c r="C3048" s="35" t="s">
        <v>3521</v>
      </c>
      <c r="D3048" s="169"/>
      <c r="E3048" s="160"/>
    </row>
    <row r="3049" spans="1:5" x14ac:dyDescent="0.25">
      <c r="A3049" s="156"/>
      <c r="B3049" s="158"/>
      <c r="C3049" s="35" t="s">
        <v>3522</v>
      </c>
      <c r="D3049" s="169"/>
      <c r="E3049" s="160"/>
    </row>
    <row r="3050" spans="1:5" x14ac:dyDescent="0.25">
      <c r="A3050" s="156"/>
      <c r="B3050" s="158"/>
      <c r="C3050" s="35" t="s">
        <v>2862</v>
      </c>
      <c r="D3050" s="169"/>
      <c r="E3050" s="160"/>
    </row>
    <row r="3051" spans="1:5" x14ac:dyDescent="0.25">
      <c r="A3051" s="156"/>
      <c r="B3051" s="158"/>
      <c r="C3051" s="35" t="s">
        <v>3523</v>
      </c>
      <c r="D3051" s="169"/>
      <c r="E3051" s="160"/>
    </row>
    <row r="3052" spans="1:5" x14ac:dyDescent="0.25">
      <c r="A3052" s="156"/>
      <c r="B3052" s="158"/>
      <c r="C3052" s="35" t="s">
        <v>2860</v>
      </c>
      <c r="D3052" s="169"/>
      <c r="E3052" s="160"/>
    </row>
    <row r="3053" spans="1:5" x14ac:dyDescent="0.25">
      <c r="A3053" s="156">
        <v>294</v>
      </c>
      <c r="B3053" s="158" t="s">
        <v>3526</v>
      </c>
      <c r="C3053" s="35" t="s">
        <v>1284</v>
      </c>
      <c r="D3053" s="169"/>
      <c r="E3053" s="160" t="s">
        <v>2765</v>
      </c>
    </row>
    <row r="3054" spans="1:5" x14ac:dyDescent="0.25">
      <c r="A3054" s="156"/>
      <c r="B3054" s="158"/>
      <c r="C3054" s="35" t="s">
        <v>3514</v>
      </c>
      <c r="D3054" s="169"/>
      <c r="E3054" s="160"/>
    </row>
    <row r="3055" spans="1:5" x14ac:dyDescent="0.25">
      <c r="A3055" s="156"/>
      <c r="B3055" s="158"/>
      <c r="C3055" s="35" t="s">
        <v>3515</v>
      </c>
      <c r="D3055" s="169"/>
      <c r="E3055" s="160"/>
    </row>
    <row r="3056" spans="1:5" x14ac:dyDescent="0.25">
      <c r="A3056" s="156"/>
      <c r="B3056" s="158"/>
      <c r="C3056" s="35" t="s">
        <v>3516</v>
      </c>
      <c r="D3056" s="169"/>
      <c r="E3056" s="160"/>
    </row>
    <row r="3057" spans="1:5" x14ac:dyDescent="0.25">
      <c r="A3057" s="156"/>
      <c r="B3057" s="158"/>
      <c r="C3057" s="35" t="s">
        <v>3517</v>
      </c>
      <c r="D3057" s="169"/>
      <c r="E3057" s="160"/>
    </row>
    <row r="3058" spans="1:5" x14ac:dyDescent="0.25">
      <c r="A3058" s="156"/>
      <c r="B3058" s="158"/>
      <c r="C3058" s="35" t="s">
        <v>2992</v>
      </c>
      <c r="D3058" s="169"/>
      <c r="E3058" s="160"/>
    </row>
    <row r="3059" spans="1:5" x14ac:dyDescent="0.25">
      <c r="A3059" s="156"/>
      <c r="B3059" s="158"/>
      <c r="C3059" s="35" t="s">
        <v>3518</v>
      </c>
      <c r="D3059" s="169"/>
      <c r="E3059" s="160"/>
    </row>
    <row r="3060" spans="1:5" x14ac:dyDescent="0.25">
      <c r="A3060" s="156"/>
      <c r="B3060" s="158"/>
      <c r="C3060" s="35" t="s">
        <v>3519</v>
      </c>
      <c r="D3060" s="169"/>
      <c r="E3060" s="160"/>
    </row>
    <row r="3061" spans="1:5" x14ac:dyDescent="0.25">
      <c r="A3061" s="156"/>
      <c r="B3061" s="158"/>
      <c r="C3061" s="35" t="s">
        <v>3520</v>
      </c>
      <c r="D3061" s="169"/>
      <c r="E3061" s="160"/>
    </row>
    <row r="3062" spans="1:5" x14ac:dyDescent="0.25">
      <c r="A3062" s="156"/>
      <c r="B3062" s="158"/>
      <c r="C3062" s="35" t="s">
        <v>3521</v>
      </c>
      <c r="D3062" s="169"/>
      <c r="E3062" s="160"/>
    </row>
    <row r="3063" spans="1:5" x14ac:dyDescent="0.25">
      <c r="A3063" s="156"/>
      <c r="B3063" s="158"/>
      <c r="C3063" s="35" t="s">
        <v>3522</v>
      </c>
      <c r="D3063" s="169"/>
      <c r="E3063" s="160"/>
    </row>
    <row r="3064" spans="1:5" x14ac:dyDescent="0.25">
      <c r="A3064" s="156"/>
      <c r="B3064" s="158"/>
      <c r="C3064" s="35" t="s">
        <v>2862</v>
      </c>
      <c r="D3064" s="169"/>
      <c r="E3064" s="160"/>
    </row>
    <row r="3065" spans="1:5" x14ac:dyDescent="0.25">
      <c r="A3065" s="156"/>
      <c r="B3065" s="158"/>
      <c r="C3065" s="35" t="s">
        <v>3523</v>
      </c>
      <c r="D3065" s="169"/>
      <c r="E3065" s="160"/>
    </row>
    <row r="3066" spans="1:5" x14ac:dyDescent="0.25">
      <c r="A3066" s="156"/>
      <c r="B3066" s="158"/>
      <c r="C3066" s="35" t="s">
        <v>2860</v>
      </c>
      <c r="D3066" s="169"/>
      <c r="E3066" s="160"/>
    </row>
    <row r="3067" spans="1:5" x14ac:dyDescent="0.25">
      <c r="A3067" s="156">
        <v>295</v>
      </c>
      <c r="B3067" s="158" t="s">
        <v>3527</v>
      </c>
      <c r="C3067" s="35" t="s">
        <v>1284</v>
      </c>
      <c r="D3067" s="169"/>
      <c r="E3067" s="160" t="s">
        <v>2765</v>
      </c>
    </row>
    <row r="3068" spans="1:5" x14ac:dyDescent="0.25">
      <c r="A3068" s="156"/>
      <c r="B3068" s="158"/>
      <c r="C3068" s="35" t="s">
        <v>3514</v>
      </c>
      <c r="D3068" s="169"/>
      <c r="E3068" s="160"/>
    </row>
    <row r="3069" spans="1:5" x14ac:dyDescent="0.25">
      <c r="A3069" s="156"/>
      <c r="B3069" s="158"/>
      <c r="C3069" s="35" t="s">
        <v>3515</v>
      </c>
      <c r="D3069" s="169"/>
      <c r="E3069" s="160"/>
    </row>
    <row r="3070" spans="1:5" x14ac:dyDescent="0.25">
      <c r="A3070" s="156"/>
      <c r="B3070" s="158"/>
      <c r="C3070" s="35" t="s">
        <v>3516</v>
      </c>
      <c r="D3070" s="169"/>
      <c r="E3070" s="160"/>
    </row>
    <row r="3071" spans="1:5" x14ac:dyDescent="0.25">
      <c r="A3071" s="156"/>
      <c r="B3071" s="158"/>
      <c r="C3071" s="35" t="s">
        <v>3517</v>
      </c>
      <c r="D3071" s="169"/>
      <c r="E3071" s="160"/>
    </row>
    <row r="3072" spans="1:5" x14ac:dyDescent="0.25">
      <c r="A3072" s="156"/>
      <c r="B3072" s="158"/>
      <c r="C3072" s="35" t="s">
        <v>2992</v>
      </c>
      <c r="D3072" s="169"/>
      <c r="E3072" s="160"/>
    </row>
    <row r="3073" spans="1:5" x14ac:dyDescent="0.25">
      <c r="A3073" s="156"/>
      <c r="B3073" s="158"/>
      <c r="C3073" s="35" t="s">
        <v>3518</v>
      </c>
      <c r="D3073" s="169"/>
      <c r="E3073" s="160"/>
    </row>
    <row r="3074" spans="1:5" x14ac:dyDescent="0.25">
      <c r="A3074" s="156"/>
      <c r="B3074" s="158"/>
      <c r="C3074" s="35" t="s">
        <v>3519</v>
      </c>
      <c r="D3074" s="169"/>
      <c r="E3074" s="160"/>
    </row>
    <row r="3075" spans="1:5" x14ac:dyDescent="0.25">
      <c r="A3075" s="156"/>
      <c r="B3075" s="158"/>
      <c r="C3075" s="35" t="s">
        <v>3520</v>
      </c>
      <c r="D3075" s="169"/>
      <c r="E3075" s="160"/>
    </row>
    <row r="3076" spans="1:5" x14ac:dyDescent="0.25">
      <c r="A3076" s="156"/>
      <c r="B3076" s="158"/>
      <c r="C3076" s="35" t="s">
        <v>3521</v>
      </c>
      <c r="D3076" s="169"/>
      <c r="E3076" s="160"/>
    </row>
    <row r="3077" spans="1:5" x14ac:dyDescent="0.25">
      <c r="A3077" s="156"/>
      <c r="B3077" s="158"/>
      <c r="C3077" s="35" t="s">
        <v>3522</v>
      </c>
      <c r="D3077" s="169"/>
      <c r="E3077" s="160"/>
    </row>
    <row r="3078" spans="1:5" x14ac:dyDescent="0.25">
      <c r="A3078" s="156"/>
      <c r="B3078" s="158"/>
      <c r="C3078" s="35" t="s">
        <v>2862</v>
      </c>
      <c r="D3078" s="169"/>
      <c r="E3078" s="160"/>
    </row>
    <row r="3079" spans="1:5" x14ac:dyDescent="0.25">
      <c r="A3079" s="156"/>
      <c r="B3079" s="158"/>
      <c r="C3079" s="35" t="s">
        <v>3523</v>
      </c>
      <c r="D3079" s="169"/>
      <c r="E3079" s="160"/>
    </row>
    <row r="3080" spans="1:5" x14ac:dyDescent="0.25">
      <c r="A3080" s="156"/>
      <c r="B3080" s="158"/>
      <c r="C3080" s="35" t="s">
        <v>2860</v>
      </c>
      <c r="D3080" s="169"/>
      <c r="E3080" s="160"/>
    </row>
    <row r="3081" spans="1:5" x14ac:dyDescent="0.25">
      <c r="A3081" s="156">
        <v>296</v>
      </c>
      <c r="B3081" s="158" t="s">
        <v>3528</v>
      </c>
      <c r="C3081" s="35" t="s">
        <v>1284</v>
      </c>
      <c r="D3081" s="169"/>
      <c r="E3081" s="160" t="s">
        <v>2765</v>
      </c>
    </row>
    <row r="3082" spans="1:5" x14ac:dyDescent="0.25">
      <c r="A3082" s="156"/>
      <c r="B3082" s="158"/>
      <c r="C3082" s="35" t="s">
        <v>3514</v>
      </c>
      <c r="D3082" s="169"/>
      <c r="E3082" s="160"/>
    </row>
    <row r="3083" spans="1:5" x14ac:dyDescent="0.25">
      <c r="A3083" s="156"/>
      <c r="B3083" s="158"/>
      <c r="C3083" s="35" t="s">
        <v>3515</v>
      </c>
      <c r="D3083" s="169"/>
      <c r="E3083" s="160"/>
    </row>
    <row r="3084" spans="1:5" x14ac:dyDescent="0.25">
      <c r="A3084" s="156"/>
      <c r="B3084" s="158"/>
      <c r="C3084" s="35" t="s">
        <v>3516</v>
      </c>
      <c r="D3084" s="169"/>
      <c r="E3084" s="160"/>
    </row>
    <row r="3085" spans="1:5" x14ac:dyDescent="0.25">
      <c r="A3085" s="156"/>
      <c r="B3085" s="158"/>
      <c r="C3085" s="35" t="s">
        <v>3517</v>
      </c>
      <c r="D3085" s="169"/>
      <c r="E3085" s="160"/>
    </row>
    <row r="3086" spans="1:5" x14ac:dyDescent="0.25">
      <c r="A3086" s="156"/>
      <c r="B3086" s="158"/>
      <c r="C3086" s="35" t="s">
        <v>2992</v>
      </c>
      <c r="D3086" s="169"/>
      <c r="E3086" s="160"/>
    </row>
    <row r="3087" spans="1:5" x14ac:dyDescent="0.25">
      <c r="A3087" s="156"/>
      <c r="B3087" s="158"/>
      <c r="C3087" s="35" t="s">
        <v>3518</v>
      </c>
      <c r="D3087" s="169"/>
      <c r="E3087" s="160"/>
    </row>
    <row r="3088" spans="1:5" x14ac:dyDescent="0.25">
      <c r="A3088" s="156"/>
      <c r="B3088" s="158"/>
      <c r="C3088" s="35" t="s">
        <v>3519</v>
      </c>
      <c r="D3088" s="169"/>
      <c r="E3088" s="160"/>
    </row>
    <row r="3089" spans="1:5" x14ac:dyDescent="0.25">
      <c r="A3089" s="156"/>
      <c r="B3089" s="158"/>
      <c r="C3089" s="35" t="s">
        <v>3520</v>
      </c>
      <c r="D3089" s="169"/>
      <c r="E3089" s="160"/>
    </row>
    <row r="3090" spans="1:5" x14ac:dyDescent="0.25">
      <c r="A3090" s="156"/>
      <c r="B3090" s="158"/>
      <c r="C3090" s="35" t="s">
        <v>3521</v>
      </c>
      <c r="D3090" s="169"/>
      <c r="E3090" s="160"/>
    </row>
    <row r="3091" spans="1:5" x14ac:dyDescent="0.25">
      <c r="A3091" s="156"/>
      <c r="B3091" s="158"/>
      <c r="C3091" s="35" t="s">
        <v>3522</v>
      </c>
      <c r="D3091" s="169"/>
      <c r="E3091" s="160"/>
    </row>
    <row r="3092" spans="1:5" x14ac:dyDescent="0.25">
      <c r="A3092" s="156"/>
      <c r="B3092" s="158"/>
      <c r="C3092" s="35" t="s">
        <v>2862</v>
      </c>
      <c r="D3092" s="169"/>
      <c r="E3092" s="160"/>
    </row>
    <row r="3093" spans="1:5" x14ac:dyDescent="0.25">
      <c r="A3093" s="156"/>
      <c r="B3093" s="158"/>
      <c r="C3093" s="35" t="s">
        <v>3523</v>
      </c>
      <c r="D3093" s="169"/>
      <c r="E3093" s="160"/>
    </row>
    <row r="3094" spans="1:5" x14ac:dyDescent="0.25">
      <c r="A3094" s="156"/>
      <c r="B3094" s="158"/>
      <c r="C3094" s="35" t="s">
        <v>2860</v>
      </c>
      <c r="D3094" s="169"/>
      <c r="E3094" s="160"/>
    </row>
    <row r="3095" spans="1:5" x14ac:dyDescent="0.25">
      <c r="A3095" s="156">
        <v>297</v>
      </c>
      <c r="B3095" s="158" t="s">
        <v>3529</v>
      </c>
      <c r="C3095" s="35" t="s">
        <v>1284</v>
      </c>
      <c r="D3095" s="169"/>
      <c r="E3095" s="160" t="s">
        <v>2765</v>
      </c>
    </row>
    <row r="3096" spans="1:5" x14ac:dyDescent="0.25">
      <c r="A3096" s="156"/>
      <c r="B3096" s="158"/>
      <c r="C3096" s="35" t="s">
        <v>3514</v>
      </c>
      <c r="D3096" s="169"/>
      <c r="E3096" s="160"/>
    </row>
    <row r="3097" spans="1:5" x14ac:dyDescent="0.25">
      <c r="A3097" s="156"/>
      <c r="B3097" s="158"/>
      <c r="C3097" s="35" t="s">
        <v>3515</v>
      </c>
      <c r="D3097" s="169"/>
      <c r="E3097" s="160"/>
    </row>
    <row r="3098" spans="1:5" x14ac:dyDescent="0.25">
      <c r="A3098" s="156"/>
      <c r="B3098" s="158"/>
      <c r="C3098" s="35" t="s">
        <v>3516</v>
      </c>
      <c r="D3098" s="169"/>
      <c r="E3098" s="160"/>
    </row>
    <row r="3099" spans="1:5" x14ac:dyDescent="0.25">
      <c r="A3099" s="156"/>
      <c r="B3099" s="158"/>
      <c r="C3099" s="35" t="s">
        <v>3517</v>
      </c>
      <c r="D3099" s="169"/>
      <c r="E3099" s="160"/>
    </row>
    <row r="3100" spans="1:5" x14ac:dyDescent="0.25">
      <c r="A3100" s="156"/>
      <c r="B3100" s="158"/>
      <c r="C3100" s="35" t="s">
        <v>2992</v>
      </c>
      <c r="D3100" s="169"/>
      <c r="E3100" s="160"/>
    </row>
    <row r="3101" spans="1:5" x14ac:dyDescent="0.25">
      <c r="A3101" s="156"/>
      <c r="B3101" s="158"/>
      <c r="C3101" s="35" t="s">
        <v>3518</v>
      </c>
      <c r="D3101" s="169"/>
      <c r="E3101" s="160"/>
    </row>
    <row r="3102" spans="1:5" x14ac:dyDescent="0.25">
      <c r="A3102" s="156"/>
      <c r="B3102" s="158"/>
      <c r="C3102" s="35" t="s">
        <v>3519</v>
      </c>
      <c r="D3102" s="169"/>
      <c r="E3102" s="160"/>
    </row>
    <row r="3103" spans="1:5" x14ac:dyDescent="0.25">
      <c r="A3103" s="156"/>
      <c r="B3103" s="158"/>
      <c r="C3103" s="35" t="s">
        <v>3520</v>
      </c>
      <c r="D3103" s="169"/>
      <c r="E3103" s="160"/>
    </row>
    <row r="3104" spans="1:5" x14ac:dyDescent="0.25">
      <c r="A3104" s="156"/>
      <c r="B3104" s="158"/>
      <c r="C3104" s="35" t="s">
        <v>3521</v>
      </c>
      <c r="D3104" s="169"/>
      <c r="E3104" s="160"/>
    </row>
    <row r="3105" spans="1:5" x14ac:dyDescent="0.25">
      <c r="A3105" s="156"/>
      <c r="B3105" s="158"/>
      <c r="C3105" s="35" t="s">
        <v>3522</v>
      </c>
      <c r="D3105" s="169"/>
      <c r="E3105" s="160"/>
    </row>
    <row r="3106" spans="1:5" x14ac:dyDescent="0.25">
      <c r="A3106" s="156"/>
      <c r="B3106" s="158"/>
      <c r="C3106" s="35" t="s">
        <v>2862</v>
      </c>
      <c r="D3106" s="169"/>
      <c r="E3106" s="160"/>
    </row>
    <row r="3107" spans="1:5" x14ac:dyDescent="0.25">
      <c r="A3107" s="156"/>
      <c r="B3107" s="158"/>
      <c r="C3107" s="35" t="s">
        <v>3523</v>
      </c>
      <c r="D3107" s="169"/>
      <c r="E3107" s="160"/>
    </row>
    <row r="3108" spans="1:5" x14ac:dyDescent="0.25">
      <c r="A3108" s="156"/>
      <c r="B3108" s="158"/>
      <c r="C3108" s="35" t="s">
        <v>2860</v>
      </c>
      <c r="D3108" s="169"/>
      <c r="E3108" s="160"/>
    </row>
    <row r="3109" spans="1:5" x14ac:dyDescent="0.25">
      <c r="A3109" s="156">
        <v>298</v>
      </c>
      <c r="B3109" s="158" t="s">
        <v>3530</v>
      </c>
      <c r="C3109" s="35" t="s">
        <v>1284</v>
      </c>
      <c r="D3109" s="169"/>
      <c r="E3109" s="160" t="s">
        <v>2765</v>
      </c>
    </row>
    <row r="3110" spans="1:5" x14ac:dyDescent="0.25">
      <c r="A3110" s="156"/>
      <c r="B3110" s="158"/>
      <c r="C3110" s="35" t="s">
        <v>3514</v>
      </c>
      <c r="D3110" s="169"/>
      <c r="E3110" s="160"/>
    </row>
    <row r="3111" spans="1:5" x14ac:dyDescent="0.25">
      <c r="A3111" s="156"/>
      <c r="B3111" s="158"/>
      <c r="C3111" s="35" t="s">
        <v>3515</v>
      </c>
      <c r="D3111" s="169"/>
      <c r="E3111" s="160"/>
    </row>
    <row r="3112" spans="1:5" x14ac:dyDescent="0.25">
      <c r="A3112" s="156"/>
      <c r="B3112" s="158"/>
      <c r="C3112" s="35" t="s">
        <v>3516</v>
      </c>
      <c r="D3112" s="169"/>
      <c r="E3112" s="160"/>
    </row>
    <row r="3113" spans="1:5" x14ac:dyDescent="0.25">
      <c r="A3113" s="156"/>
      <c r="B3113" s="158"/>
      <c r="C3113" s="35" t="s">
        <v>3517</v>
      </c>
      <c r="D3113" s="169"/>
      <c r="E3113" s="160"/>
    </row>
    <row r="3114" spans="1:5" x14ac:dyDescent="0.25">
      <c r="A3114" s="156"/>
      <c r="B3114" s="158"/>
      <c r="C3114" s="35" t="s">
        <v>2992</v>
      </c>
      <c r="D3114" s="169"/>
      <c r="E3114" s="160"/>
    </row>
    <row r="3115" spans="1:5" x14ac:dyDescent="0.25">
      <c r="A3115" s="156"/>
      <c r="B3115" s="158"/>
      <c r="C3115" s="35" t="s">
        <v>3518</v>
      </c>
      <c r="D3115" s="169"/>
      <c r="E3115" s="160"/>
    </row>
    <row r="3116" spans="1:5" x14ac:dyDescent="0.25">
      <c r="A3116" s="156"/>
      <c r="B3116" s="158"/>
      <c r="C3116" s="35" t="s">
        <v>3519</v>
      </c>
      <c r="D3116" s="169"/>
      <c r="E3116" s="160"/>
    </row>
    <row r="3117" spans="1:5" x14ac:dyDescent="0.25">
      <c r="A3117" s="156"/>
      <c r="B3117" s="158"/>
      <c r="C3117" s="35" t="s">
        <v>3520</v>
      </c>
      <c r="D3117" s="169"/>
      <c r="E3117" s="160"/>
    </row>
    <row r="3118" spans="1:5" x14ac:dyDescent="0.25">
      <c r="A3118" s="156"/>
      <c r="B3118" s="158"/>
      <c r="C3118" s="35" t="s">
        <v>3521</v>
      </c>
      <c r="D3118" s="169"/>
      <c r="E3118" s="160"/>
    </row>
    <row r="3119" spans="1:5" x14ac:dyDescent="0.25">
      <c r="A3119" s="156"/>
      <c r="B3119" s="158"/>
      <c r="C3119" s="35" t="s">
        <v>3522</v>
      </c>
      <c r="D3119" s="169"/>
      <c r="E3119" s="160"/>
    </row>
    <row r="3120" spans="1:5" x14ac:dyDescent="0.25">
      <c r="A3120" s="156"/>
      <c r="B3120" s="158"/>
      <c r="C3120" s="35" t="s">
        <v>2862</v>
      </c>
      <c r="D3120" s="169"/>
      <c r="E3120" s="160"/>
    </row>
    <row r="3121" spans="1:5" x14ac:dyDescent="0.25">
      <c r="A3121" s="156"/>
      <c r="B3121" s="158"/>
      <c r="C3121" s="35" t="s">
        <v>3523</v>
      </c>
      <c r="D3121" s="169"/>
      <c r="E3121" s="160"/>
    </row>
    <row r="3122" spans="1:5" x14ac:dyDescent="0.25">
      <c r="A3122" s="156"/>
      <c r="B3122" s="158"/>
      <c r="C3122" s="35" t="s">
        <v>2860</v>
      </c>
      <c r="D3122" s="169"/>
      <c r="E3122" s="160"/>
    </row>
    <row r="3123" spans="1:5" x14ac:dyDescent="0.25">
      <c r="A3123" s="156">
        <v>299</v>
      </c>
      <c r="B3123" s="158" t="s">
        <v>3531</v>
      </c>
      <c r="C3123" s="35" t="s">
        <v>1284</v>
      </c>
      <c r="D3123" s="169"/>
      <c r="E3123" s="160" t="s">
        <v>2765</v>
      </c>
    </row>
    <row r="3124" spans="1:5" x14ac:dyDescent="0.25">
      <c r="A3124" s="156"/>
      <c r="B3124" s="158"/>
      <c r="C3124" s="35" t="s">
        <v>3514</v>
      </c>
      <c r="D3124" s="169"/>
      <c r="E3124" s="160"/>
    </row>
    <row r="3125" spans="1:5" x14ac:dyDescent="0.25">
      <c r="A3125" s="156"/>
      <c r="B3125" s="158"/>
      <c r="C3125" s="35" t="s">
        <v>3515</v>
      </c>
      <c r="D3125" s="169"/>
      <c r="E3125" s="160"/>
    </row>
    <row r="3126" spans="1:5" x14ac:dyDescent="0.25">
      <c r="A3126" s="156"/>
      <c r="B3126" s="158"/>
      <c r="C3126" s="35" t="s">
        <v>3516</v>
      </c>
      <c r="D3126" s="169"/>
      <c r="E3126" s="160"/>
    </row>
    <row r="3127" spans="1:5" x14ac:dyDescent="0.25">
      <c r="A3127" s="156"/>
      <c r="B3127" s="158"/>
      <c r="C3127" s="35" t="s">
        <v>3517</v>
      </c>
      <c r="D3127" s="169"/>
      <c r="E3127" s="160"/>
    </row>
    <row r="3128" spans="1:5" x14ac:dyDescent="0.25">
      <c r="A3128" s="156"/>
      <c r="B3128" s="158"/>
      <c r="C3128" s="35" t="s">
        <v>2992</v>
      </c>
      <c r="D3128" s="169"/>
      <c r="E3128" s="160"/>
    </row>
    <row r="3129" spans="1:5" x14ac:dyDescent="0.25">
      <c r="A3129" s="156"/>
      <c r="B3129" s="158"/>
      <c r="C3129" s="35" t="s">
        <v>3518</v>
      </c>
      <c r="D3129" s="169"/>
      <c r="E3129" s="160"/>
    </row>
    <row r="3130" spans="1:5" x14ac:dyDescent="0.25">
      <c r="A3130" s="156"/>
      <c r="B3130" s="158"/>
      <c r="C3130" s="35" t="s">
        <v>3519</v>
      </c>
      <c r="D3130" s="169"/>
      <c r="E3130" s="160"/>
    </row>
    <row r="3131" spans="1:5" x14ac:dyDescent="0.25">
      <c r="A3131" s="156"/>
      <c r="B3131" s="158"/>
      <c r="C3131" s="35" t="s">
        <v>3520</v>
      </c>
      <c r="D3131" s="169"/>
      <c r="E3131" s="160"/>
    </row>
    <row r="3132" spans="1:5" x14ac:dyDescent="0.25">
      <c r="A3132" s="156"/>
      <c r="B3132" s="158"/>
      <c r="C3132" s="35" t="s">
        <v>3521</v>
      </c>
      <c r="D3132" s="169"/>
      <c r="E3132" s="160"/>
    </row>
    <row r="3133" spans="1:5" x14ac:dyDescent="0.25">
      <c r="A3133" s="156"/>
      <c r="B3133" s="158"/>
      <c r="C3133" s="35" t="s">
        <v>3522</v>
      </c>
      <c r="D3133" s="169"/>
      <c r="E3133" s="160"/>
    </row>
    <row r="3134" spans="1:5" x14ac:dyDescent="0.25">
      <c r="A3134" s="156"/>
      <c r="B3134" s="158"/>
      <c r="C3134" s="35" t="s">
        <v>2862</v>
      </c>
      <c r="D3134" s="169"/>
      <c r="E3134" s="160"/>
    </row>
    <row r="3135" spans="1:5" x14ac:dyDescent="0.25">
      <c r="A3135" s="156"/>
      <c r="B3135" s="158"/>
      <c r="C3135" s="35" t="s">
        <v>3523</v>
      </c>
      <c r="D3135" s="169"/>
      <c r="E3135" s="160"/>
    </row>
    <row r="3136" spans="1:5" x14ac:dyDescent="0.25">
      <c r="A3136" s="156"/>
      <c r="B3136" s="158"/>
      <c r="C3136" s="35" t="s">
        <v>2860</v>
      </c>
      <c r="D3136" s="169"/>
      <c r="E3136" s="160"/>
    </row>
    <row r="3137" spans="1:5" x14ac:dyDescent="0.25">
      <c r="A3137" s="156">
        <v>300</v>
      </c>
      <c r="B3137" s="158" t="s">
        <v>3532</v>
      </c>
      <c r="C3137" s="35" t="s">
        <v>1284</v>
      </c>
      <c r="D3137" s="169"/>
      <c r="E3137" s="160" t="s">
        <v>2765</v>
      </c>
    </row>
    <row r="3138" spans="1:5" x14ac:dyDescent="0.25">
      <c r="A3138" s="156"/>
      <c r="B3138" s="158"/>
      <c r="C3138" s="35" t="s">
        <v>3514</v>
      </c>
      <c r="D3138" s="169"/>
      <c r="E3138" s="160"/>
    </row>
    <row r="3139" spans="1:5" x14ac:dyDescent="0.25">
      <c r="A3139" s="156"/>
      <c r="B3139" s="158"/>
      <c r="C3139" s="35" t="s">
        <v>3515</v>
      </c>
      <c r="D3139" s="169"/>
      <c r="E3139" s="160"/>
    </row>
    <row r="3140" spans="1:5" x14ac:dyDescent="0.25">
      <c r="A3140" s="156"/>
      <c r="B3140" s="158"/>
      <c r="C3140" s="35" t="s">
        <v>3516</v>
      </c>
      <c r="D3140" s="169"/>
      <c r="E3140" s="160"/>
    </row>
    <row r="3141" spans="1:5" x14ac:dyDescent="0.25">
      <c r="A3141" s="156"/>
      <c r="B3141" s="158"/>
      <c r="C3141" s="35" t="s">
        <v>3517</v>
      </c>
      <c r="D3141" s="169"/>
      <c r="E3141" s="160"/>
    </row>
    <row r="3142" spans="1:5" x14ac:dyDescent="0.25">
      <c r="A3142" s="156"/>
      <c r="B3142" s="158"/>
      <c r="C3142" s="35" t="s">
        <v>2992</v>
      </c>
      <c r="D3142" s="169"/>
      <c r="E3142" s="160"/>
    </row>
    <row r="3143" spans="1:5" x14ac:dyDescent="0.25">
      <c r="A3143" s="156"/>
      <c r="B3143" s="158"/>
      <c r="C3143" s="35" t="s">
        <v>3518</v>
      </c>
      <c r="D3143" s="169"/>
      <c r="E3143" s="160"/>
    </row>
    <row r="3144" spans="1:5" x14ac:dyDescent="0.25">
      <c r="A3144" s="156"/>
      <c r="B3144" s="158"/>
      <c r="C3144" s="35" t="s">
        <v>3519</v>
      </c>
      <c r="D3144" s="169"/>
      <c r="E3144" s="160"/>
    </row>
    <row r="3145" spans="1:5" x14ac:dyDescent="0.25">
      <c r="A3145" s="156"/>
      <c r="B3145" s="158"/>
      <c r="C3145" s="35" t="s">
        <v>3520</v>
      </c>
      <c r="D3145" s="169"/>
      <c r="E3145" s="160"/>
    </row>
    <row r="3146" spans="1:5" x14ac:dyDescent="0.25">
      <c r="A3146" s="156"/>
      <c r="B3146" s="158"/>
      <c r="C3146" s="35" t="s">
        <v>3521</v>
      </c>
      <c r="D3146" s="169"/>
      <c r="E3146" s="160"/>
    </row>
    <row r="3147" spans="1:5" x14ac:dyDescent="0.25">
      <c r="A3147" s="156"/>
      <c r="B3147" s="158"/>
      <c r="C3147" s="35" t="s">
        <v>3522</v>
      </c>
      <c r="D3147" s="169"/>
      <c r="E3147" s="160"/>
    </row>
    <row r="3148" spans="1:5" x14ac:dyDescent="0.25">
      <c r="A3148" s="156"/>
      <c r="B3148" s="158"/>
      <c r="C3148" s="35" t="s">
        <v>2862</v>
      </c>
      <c r="D3148" s="169"/>
      <c r="E3148" s="160"/>
    </row>
    <row r="3149" spans="1:5" x14ac:dyDescent="0.25">
      <c r="A3149" s="156"/>
      <c r="B3149" s="158"/>
      <c r="C3149" s="35" t="s">
        <v>3523</v>
      </c>
      <c r="D3149" s="169"/>
      <c r="E3149" s="160"/>
    </row>
    <row r="3150" spans="1:5" x14ac:dyDescent="0.25">
      <c r="A3150" s="156"/>
      <c r="B3150" s="158"/>
      <c r="C3150" s="35" t="s">
        <v>2860</v>
      </c>
      <c r="D3150" s="169"/>
      <c r="E3150" s="160"/>
    </row>
    <row r="3151" spans="1:5" x14ac:dyDescent="0.25">
      <c r="A3151" s="156">
        <v>301</v>
      </c>
      <c r="B3151" s="158" t="s">
        <v>3533</v>
      </c>
      <c r="C3151" s="35" t="s">
        <v>1284</v>
      </c>
      <c r="D3151" s="169"/>
      <c r="E3151" s="160" t="s">
        <v>2765</v>
      </c>
    </row>
    <row r="3152" spans="1:5" x14ac:dyDescent="0.25">
      <c r="A3152" s="156"/>
      <c r="B3152" s="158"/>
      <c r="C3152" s="35" t="s">
        <v>3514</v>
      </c>
      <c r="D3152" s="169"/>
      <c r="E3152" s="160"/>
    </row>
    <row r="3153" spans="1:5" x14ac:dyDescent="0.25">
      <c r="A3153" s="156"/>
      <c r="B3153" s="158"/>
      <c r="C3153" s="35" t="s">
        <v>3515</v>
      </c>
      <c r="D3153" s="169"/>
      <c r="E3153" s="160"/>
    </row>
    <row r="3154" spans="1:5" x14ac:dyDescent="0.25">
      <c r="A3154" s="156"/>
      <c r="B3154" s="158"/>
      <c r="C3154" s="35" t="s">
        <v>3516</v>
      </c>
      <c r="D3154" s="169"/>
      <c r="E3154" s="160"/>
    </row>
    <row r="3155" spans="1:5" x14ac:dyDescent="0.25">
      <c r="A3155" s="156"/>
      <c r="B3155" s="158"/>
      <c r="C3155" s="35" t="s">
        <v>3517</v>
      </c>
      <c r="D3155" s="169"/>
      <c r="E3155" s="160"/>
    </row>
    <row r="3156" spans="1:5" x14ac:dyDescent="0.25">
      <c r="A3156" s="156"/>
      <c r="B3156" s="158"/>
      <c r="C3156" s="35" t="s">
        <v>2992</v>
      </c>
      <c r="D3156" s="169"/>
      <c r="E3156" s="160"/>
    </row>
    <row r="3157" spans="1:5" x14ac:dyDescent="0.25">
      <c r="A3157" s="156"/>
      <c r="B3157" s="158"/>
      <c r="C3157" s="35" t="s">
        <v>3518</v>
      </c>
      <c r="D3157" s="169"/>
      <c r="E3157" s="160"/>
    </row>
    <row r="3158" spans="1:5" x14ac:dyDescent="0.25">
      <c r="A3158" s="156"/>
      <c r="B3158" s="158"/>
      <c r="C3158" s="35" t="s">
        <v>3519</v>
      </c>
      <c r="D3158" s="169"/>
      <c r="E3158" s="160"/>
    </row>
    <row r="3159" spans="1:5" x14ac:dyDescent="0.25">
      <c r="A3159" s="156"/>
      <c r="B3159" s="158"/>
      <c r="C3159" s="35" t="s">
        <v>3520</v>
      </c>
      <c r="D3159" s="169"/>
      <c r="E3159" s="160"/>
    </row>
    <row r="3160" spans="1:5" x14ac:dyDescent="0.25">
      <c r="A3160" s="156"/>
      <c r="B3160" s="158"/>
      <c r="C3160" s="35" t="s">
        <v>3521</v>
      </c>
      <c r="D3160" s="169"/>
      <c r="E3160" s="160"/>
    </row>
    <row r="3161" spans="1:5" x14ac:dyDescent="0.25">
      <c r="A3161" s="156"/>
      <c r="B3161" s="158"/>
      <c r="C3161" s="35" t="s">
        <v>3522</v>
      </c>
      <c r="D3161" s="169"/>
      <c r="E3161" s="160"/>
    </row>
    <row r="3162" spans="1:5" x14ac:dyDescent="0.25">
      <c r="A3162" s="156"/>
      <c r="B3162" s="158"/>
      <c r="C3162" s="35" t="s">
        <v>2862</v>
      </c>
      <c r="D3162" s="169"/>
      <c r="E3162" s="160"/>
    </row>
    <row r="3163" spans="1:5" x14ac:dyDescent="0.25">
      <c r="A3163" s="156"/>
      <c r="B3163" s="158"/>
      <c r="C3163" s="35" t="s">
        <v>3523</v>
      </c>
      <c r="D3163" s="169"/>
      <c r="E3163" s="160"/>
    </row>
    <row r="3164" spans="1:5" x14ac:dyDescent="0.25">
      <c r="A3164" s="156"/>
      <c r="B3164" s="158"/>
      <c r="C3164" s="35" t="s">
        <v>2860</v>
      </c>
      <c r="D3164" s="169"/>
      <c r="E3164" s="160"/>
    </row>
    <row r="3165" spans="1:5" x14ac:dyDescent="0.25">
      <c r="A3165" s="156">
        <v>302</v>
      </c>
      <c r="B3165" s="158" t="s">
        <v>3534</v>
      </c>
      <c r="C3165" s="35" t="s">
        <v>2897</v>
      </c>
      <c r="D3165" s="169"/>
      <c r="E3165" s="160" t="s">
        <v>2765</v>
      </c>
    </row>
    <row r="3166" spans="1:5" x14ac:dyDescent="0.25">
      <c r="A3166" s="156"/>
      <c r="B3166" s="158"/>
      <c r="C3166" s="35" t="s">
        <v>2732</v>
      </c>
      <c r="D3166" s="169"/>
      <c r="E3166" s="160"/>
    </row>
    <row r="3167" spans="1:5" x14ac:dyDescent="0.25">
      <c r="A3167" s="156"/>
      <c r="B3167" s="158"/>
      <c r="C3167" s="35" t="s">
        <v>2733</v>
      </c>
      <c r="D3167" s="169"/>
      <c r="E3167" s="160"/>
    </row>
    <row r="3168" spans="1:5" x14ac:dyDescent="0.25">
      <c r="A3168" s="156"/>
      <c r="B3168" s="158"/>
      <c r="C3168" s="35" t="s">
        <v>2734</v>
      </c>
      <c r="D3168" s="169"/>
      <c r="E3168" s="160"/>
    </row>
    <row r="3169" spans="1:5" x14ac:dyDescent="0.25">
      <c r="A3169" s="156"/>
      <c r="B3169" s="158"/>
      <c r="C3169" s="35" t="s">
        <v>2735</v>
      </c>
      <c r="D3169" s="169"/>
      <c r="E3169" s="160"/>
    </row>
    <row r="3170" spans="1:5" x14ac:dyDescent="0.25">
      <c r="A3170" s="156"/>
      <c r="B3170" s="158"/>
      <c r="C3170" s="35" t="s">
        <v>2736</v>
      </c>
      <c r="D3170" s="169"/>
      <c r="E3170" s="160"/>
    </row>
    <row r="3171" spans="1:5" x14ac:dyDescent="0.25">
      <c r="A3171" s="156"/>
      <c r="B3171" s="158"/>
      <c r="C3171" s="35" t="s">
        <v>3535</v>
      </c>
      <c r="D3171" s="169"/>
      <c r="E3171" s="160"/>
    </row>
    <row r="3172" spans="1:5" x14ac:dyDescent="0.25">
      <c r="A3172" s="156">
        <v>303</v>
      </c>
      <c r="B3172" s="158" t="s">
        <v>3536</v>
      </c>
      <c r="C3172" s="35" t="s">
        <v>2897</v>
      </c>
      <c r="D3172" s="169"/>
      <c r="E3172" s="160" t="s">
        <v>2765</v>
      </c>
    </row>
    <row r="3173" spans="1:5" x14ac:dyDescent="0.25">
      <c r="A3173" s="156"/>
      <c r="B3173" s="158"/>
      <c r="C3173" s="35" t="s">
        <v>2732</v>
      </c>
      <c r="D3173" s="169"/>
      <c r="E3173" s="160"/>
    </row>
    <row r="3174" spans="1:5" x14ac:dyDescent="0.25">
      <c r="A3174" s="156"/>
      <c r="B3174" s="158"/>
      <c r="C3174" s="35" t="s">
        <v>2733</v>
      </c>
      <c r="D3174" s="169"/>
      <c r="E3174" s="160"/>
    </row>
    <row r="3175" spans="1:5" x14ac:dyDescent="0.25">
      <c r="A3175" s="156"/>
      <c r="B3175" s="158"/>
      <c r="C3175" s="35" t="s">
        <v>2734</v>
      </c>
      <c r="D3175" s="169"/>
      <c r="E3175" s="160"/>
    </row>
    <row r="3176" spans="1:5" x14ac:dyDescent="0.25">
      <c r="A3176" s="156"/>
      <c r="B3176" s="158"/>
      <c r="C3176" s="35" t="s">
        <v>2735</v>
      </c>
      <c r="D3176" s="169"/>
      <c r="E3176" s="160"/>
    </row>
    <row r="3177" spans="1:5" x14ac:dyDescent="0.25">
      <c r="A3177" s="156"/>
      <c r="B3177" s="158"/>
      <c r="C3177" s="35" t="s">
        <v>2736</v>
      </c>
      <c r="D3177" s="169"/>
      <c r="E3177" s="160"/>
    </row>
    <row r="3178" spans="1:5" x14ac:dyDescent="0.25">
      <c r="A3178" s="156"/>
      <c r="B3178" s="158"/>
      <c r="C3178" s="35" t="s">
        <v>3535</v>
      </c>
      <c r="D3178" s="169"/>
      <c r="E3178" s="160"/>
    </row>
    <row r="3179" spans="1:5" x14ac:dyDescent="0.25">
      <c r="A3179" s="156">
        <v>304</v>
      </c>
      <c r="B3179" s="158" t="s">
        <v>3537</v>
      </c>
      <c r="C3179" s="35" t="s">
        <v>3538</v>
      </c>
      <c r="D3179" s="169"/>
      <c r="E3179" s="160" t="s">
        <v>2765</v>
      </c>
    </row>
    <row r="3180" spans="1:5" x14ac:dyDescent="0.25">
      <c r="A3180" s="156"/>
      <c r="B3180" s="158"/>
      <c r="C3180" s="35" t="s">
        <v>2860</v>
      </c>
      <c r="D3180" s="169"/>
      <c r="E3180" s="160"/>
    </row>
    <row r="3181" spans="1:5" x14ac:dyDescent="0.25">
      <c r="A3181" s="156"/>
      <c r="B3181" s="158"/>
      <c r="C3181" s="35" t="s">
        <v>3539</v>
      </c>
      <c r="D3181" s="169"/>
      <c r="E3181" s="160"/>
    </row>
    <row r="3182" spans="1:5" x14ac:dyDescent="0.25">
      <c r="A3182" s="156"/>
      <c r="B3182" s="158"/>
      <c r="C3182" s="35" t="s">
        <v>1039</v>
      </c>
      <c r="D3182" s="169"/>
      <c r="E3182" s="160"/>
    </row>
    <row r="3183" spans="1:5" x14ac:dyDescent="0.25">
      <c r="A3183" s="156"/>
      <c r="B3183" s="158"/>
      <c r="C3183" s="35" t="s">
        <v>2880</v>
      </c>
      <c r="D3183" s="169"/>
      <c r="E3183" s="160"/>
    </row>
    <row r="3184" spans="1:5" x14ac:dyDescent="0.25">
      <c r="A3184" s="156"/>
      <c r="B3184" s="158"/>
      <c r="C3184" s="35" t="s">
        <v>2897</v>
      </c>
      <c r="D3184" s="169"/>
      <c r="E3184" s="160"/>
    </row>
    <row r="3185" spans="1:5" x14ac:dyDescent="0.25">
      <c r="A3185" s="156"/>
      <c r="B3185" s="158"/>
      <c r="C3185" s="35" t="s">
        <v>2769</v>
      </c>
      <c r="D3185" s="169"/>
      <c r="E3185" s="160"/>
    </row>
    <row r="3186" spans="1:5" x14ac:dyDescent="0.25">
      <c r="A3186" s="156"/>
      <c r="B3186" s="158"/>
      <c r="C3186" s="35" t="s">
        <v>3510</v>
      </c>
      <c r="D3186" s="169"/>
      <c r="E3186" s="160"/>
    </row>
    <row r="3187" spans="1:5" x14ac:dyDescent="0.25">
      <c r="A3187" s="156">
        <v>305</v>
      </c>
      <c r="B3187" s="158" t="s">
        <v>3540</v>
      </c>
      <c r="C3187" s="35" t="s">
        <v>3538</v>
      </c>
      <c r="D3187" s="169"/>
      <c r="E3187" s="160" t="s">
        <v>2765</v>
      </c>
    </row>
    <row r="3188" spans="1:5" x14ac:dyDescent="0.25">
      <c r="A3188" s="156"/>
      <c r="B3188" s="158"/>
      <c r="C3188" s="35" t="s">
        <v>2860</v>
      </c>
      <c r="D3188" s="169"/>
      <c r="E3188" s="160"/>
    </row>
    <row r="3189" spans="1:5" x14ac:dyDescent="0.25">
      <c r="A3189" s="156"/>
      <c r="B3189" s="158"/>
      <c r="C3189" s="35" t="s">
        <v>3539</v>
      </c>
      <c r="D3189" s="169"/>
      <c r="E3189" s="160"/>
    </row>
    <row r="3190" spans="1:5" x14ac:dyDescent="0.25">
      <c r="A3190" s="156"/>
      <c r="B3190" s="158"/>
      <c r="C3190" s="35" t="s">
        <v>1039</v>
      </c>
      <c r="D3190" s="169"/>
      <c r="E3190" s="160"/>
    </row>
    <row r="3191" spans="1:5" x14ac:dyDescent="0.25">
      <c r="A3191" s="156"/>
      <c r="B3191" s="158"/>
      <c r="C3191" s="35" t="s">
        <v>2880</v>
      </c>
      <c r="D3191" s="169"/>
      <c r="E3191" s="160"/>
    </row>
    <row r="3192" spans="1:5" x14ac:dyDescent="0.25">
      <c r="A3192" s="156"/>
      <c r="B3192" s="158"/>
      <c r="C3192" s="35" t="s">
        <v>2897</v>
      </c>
      <c r="D3192" s="169"/>
      <c r="E3192" s="160"/>
    </row>
    <row r="3193" spans="1:5" x14ac:dyDescent="0.25">
      <c r="A3193" s="156"/>
      <c r="B3193" s="158"/>
      <c r="C3193" s="35" t="s">
        <v>2769</v>
      </c>
      <c r="D3193" s="169"/>
      <c r="E3193" s="160"/>
    </row>
    <row r="3194" spans="1:5" x14ac:dyDescent="0.25">
      <c r="A3194" s="156"/>
      <c r="B3194" s="158"/>
      <c r="C3194" s="35" t="s">
        <v>3510</v>
      </c>
      <c r="D3194" s="169"/>
      <c r="E3194" s="160"/>
    </row>
    <row r="3195" spans="1:5" x14ac:dyDescent="0.25">
      <c r="A3195" s="156">
        <v>306</v>
      </c>
      <c r="B3195" s="158" t="s">
        <v>3541</v>
      </c>
      <c r="C3195" s="35" t="s">
        <v>3538</v>
      </c>
      <c r="D3195" s="169"/>
      <c r="E3195" s="160" t="s">
        <v>2765</v>
      </c>
    </row>
    <row r="3196" spans="1:5" x14ac:dyDescent="0.25">
      <c r="A3196" s="156"/>
      <c r="B3196" s="158"/>
      <c r="C3196" s="35" t="s">
        <v>2860</v>
      </c>
      <c r="D3196" s="169"/>
      <c r="E3196" s="160"/>
    </row>
    <row r="3197" spans="1:5" x14ac:dyDescent="0.25">
      <c r="A3197" s="156"/>
      <c r="B3197" s="158"/>
      <c r="C3197" s="35" t="s">
        <v>3539</v>
      </c>
      <c r="D3197" s="169"/>
      <c r="E3197" s="160"/>
    </row>
    <row r="3198" spans="1:5" x14ac:dyDescent="0.25">
      <c r="A3198" s="156"/>
      <c r="B3198" s="158"/>
      <c r="C3198" s="35" t="s">
        <v>1039</v>
      </c>
      <c r="D3198" s="169"/>
      <c r="E3198" s="160"/>
    </row>
    <row r="3199" spans="1:5" x14ac:dyDescent="0.25">
      <c r="A3199" s="156"/>
      <c r="B3199" s="158"/>
      <c r="C3199" s="35" t="s">
        <v>2880</v>
      </c>
      <c r="D3199" s="169"/>
      <c r="E3199" s="160"/>
    </row>
    <row r="3200" spans="1:5" x14ac:dyDescent="0.25">
      <c r="A3200" s="156"/>
      <c r="B3200" s="158"/>
      <c r="C3200" s="35" t="s">
        <v>2897</v>
      </c>
      <c r="D3200" s="169"/>
      <c r="E3200" s="160"/>
    </row>
    <row r="3201" spans="1:5" x14ac:dyDescent="0.25">
      <c r="A3201" s="156"/>
      <c r="B3201" s="158"/>
      <c r="C3201" s="35" t="s">
        <v>2769</v>
      </c>
      <c r="D3201" s="169"/>
      <c r="E3201" s="160"/>
    </row>
    <row r="3202" spans="1:5" x14ac:dyDescent="0.25">
      <c r="A3202" s="156"/>
      <c r="B3202" s="158"/>
      <c r="C3202" s="35" t="s">
        <v>3510</v>
      </c>
      <c r="D3202" s="169"/>
      <c r="E3202" s="160"/>
    </row>
    <row r="3203" spans="1:5" x14ac:dyDescent="0.25">
      <c r="A3203" s="156">
        <v>307</v>
      </c>
      <c r="B3203" s="158" t="s">
        <v>3542</v>
      </c>
      <c r="C3203" s="35" t="s">
        <v>3538</v>
      </c>
      <c r="D3203" s="169"/>
      <c r="E3203" s="160" t="s">
        <v>2765</v>
      </c>
    </row>
    <row r="3204" spans="1:5" x14ac:dyDescent="0.25">
      <c r="A3204" s="156"/>
      <c r="B3204" s="158"/>
      <c r="C3204" s="35" t="s">
        <v>2860</v>
      </c>
      <c r="D3204" s="169"/>
      <c r="E3204" s="160"/>
    </row>
    <row r="3205" spans="1:5" x14ac:dyDescent="0.25">
      <c r="A3205" s="156"/>
      <c r="B3205" s="158"/>
      <c r="C3205" s="35" t="s">
        <v>3539</v>
      </c>
      <c r="D3205" s="169"/>
      <c r="E3205" s="160"/>
    </row>
    <row r="3206" spans="1:5" x14ac:dyDescent="0.25">
      <c r="A3206" s="156"/>
      <c r="B3206" s="158"/>
      <c r="C3206" s="35" t="s">
        <v>1039</v>
      </c>
      <c r="D3206" s="169"/>
      <c r="E3206" s="160"/>
    </row>
    <row r="3207" spans="1:5" x14ac:dyDescent="0.25">
      <c r="A3207" s="156"/>
      <c r="B3207" s="158"/>
      <c r="C3207" s="35" t="s">
        <v>2880</v>
      </c>
      <c r="D3207" s="169"/>
      <c r="E3207" s="160"/>
    </row>
    <row r="3208" spans="1:5" x14ac:dyDescent="0.25">
      <c r="A3208" s="156"/>
      <c r="B3208" s="158"/>
      <c r="C3208" s="35" t="s">
        <v>2897</v>
      </c>
      <c r="D3208" s="169"/>
      <c r="E3208" s="160"/>
    </row>
    <row r="3209" spans="1:5" x14ac:dyDescent="0.25">
      <c r="A3209" s="156"/>
      <c r="B3209" s="158"/>
      <c r="C3209" s="35" t="s">
        <v>2769</v>
      </c>
      <c r="D3209" s="169"/>
      <c r="E3209" s="160"/>
    </row>
    <row r="3210" spans="1:5" x14ac:dyDescent="0.25">
      <c r="A3210" s="156"/>
      <c r="B3210" s="158"/>
      <c r="C3210" s="35" t="s">
        <v>3510</v>
      </c>
      <c r="D3210" s="169"/>
      <c r="E3210" s="160"/>
    </row>
    <row r="3211" spans="1:5" x14ac:dyDescent="0.25">
      <c r="A3211" s="156">
        <v>308</v>
      </c>
      <c r="B3211" s="158" t="s">
        <v>3543</v>
      </c>
      <c r="C3211" s="35" t="s">
        <v>3538</v>
      </c>
      <c r="D3211" s="169"/>
      <c r="E3211" s="160" t="s">
        <v>2765</v>
      </c>
    </row>
    <row r="3212" spans="1:5" x14ac:dyDescent="0.25">
      <c r="A3212" s="156"/>
      <c r="B3212" s="158"/>
      <c r="C3212" s="35" t="s">
        <v>2860</v>
      </c>
      <c r="D3212" s="169"/>
      <c r="E3212" s="160"/>
    </row>
    <row r="3213" spans="1:5" x14ac:dyDescent="0.25">
      <c r="A3213" s="156"/>
      <c r="B3213" s="158"/>
      <c r="C3213" s="35" t="s">
        <v>3539</v>
      </c>
      <c r="D3213" s="169"/>
      <c r="E3213" s="160"/>
    </row>
    <row r="3214" spans="1:5" x14ac:dyDescent="0.25">
      <c r="A3214" s="156"/>
      <c r="B3214" s="158"/>
      <c r="C3214" s="35" t="s">
        <v>1039</v>
      </c>
      <c r="D3214" s="169"/>
      <c r="E3214" s="160"/>
    </row>
    <row r="3215" spans="1:5" x14ac:dyDescent="0.25">
      <c r="A3215" s="156"/>
      <c r="B3215" s="158"/>
      <c r="C3215" s="35" t="s">
        <v>2880</v>
      </c>
      <c r="D3215" s="169"/>
      <c r="E3215" s="160"/>
    </row>
    <row r="3216" spans="1:5" x14ac:dyDescent="0.25">
      <c r="A3216" s="156"/>
      <c r="B3216" s="158"/>
      <c r="C3216" s="35" t="s">
        <v>2897</v>
      </c>
      <c r="D3216" s="169"/>
      <c r="E3216" s="160"/>
    </row>
    <row r="3217" spans="1:5" x14ac:dyDescent="0.25">
      <c r="A3217" s="156"/>
      <c r="B3217" s="158"/>
      <c r="C3217" s="35" t="s">
        <v>2769</v>
      </c>
      <c r="D3217" s="169"/>
      <c r="E3217" s="160"/>
    </row>
    <row r="3218" spans="1:5" x14ac:dyDescent="0.25">
      <c r="A3218" s="156"/>
      <c r="B3218" s="158"/>
      <c r="C3218" s="35" t="s">
        <v>3510</v>
      </c>
      <c r="D3218" s="169"/>
      <c r="E3218" s="160"/>
    </row>
    <row r="3219" spans="1:5" x14ac:dyDescent="0.25">
      <c r="A3219" s="156">
        <v>309</v>
      </c>
      <c r="B3219" s="158" t="s">
        <v>3544</v>
      </c>
      <c r="C3219" s="35" t="s">
        <v>3538</v>
      </c>
      <c r="D3219" s="169"/>
      <c r="E3219" s="160" t="s">
        <v>2765</v>
      </c>
    </row>
    <row r="3220" spans="1:5" x14ac:dyDescent="0.25">
      <c r="A3220" s="156"/>
      <c r="B3220" s="158"/>
      <c r="C3220" s="35" t="s">
        <v>2860</v>
      </c>
      <c r="D3220" s="169"/>
      <c r="E3220" s="160"/>
    </row>
    <row r="3221" spans="1:5" x14ac:dyDescent="0.25">
      <c r="A3221" s="156"/>
      <c r="B3221" s="158"/>
      <c r="C3221" s="35" t="s">
        <v>3539</v>
      </c>
      <c r="D3221" s="169"/>
      <c r="E3221" s="160"/>
    </row>
    <row r="3222" spans="1:5" x14ac:dyDescent="0.25">
      <c r="A3222" s="156"/>
      <c r="B3222" s="158"/>
      <c r="C3222" s="35" t="s">
        <v>1039</v>
      </c>
      <c r="D3222" s="169"/>
      <c r="E3222" s="160"/>
    </row>
    <row r="3223" spans="1:5" x14ac:dyDescent="0.25">
      <c r="A3223" s="156"/>
      <c r="B3223" s="158"/>
      <c r="C3223" s="35" t="s">
        <v>2880</v>
      </c>
      <c r="D3223" s="169"/>
      <c r="E3223" s="160"/>
    </row>
    <row r="3224" spans="1:5" x14ac:dyDescent="0.25">
      <c r="A3224" s="156"/>
      <c r="B3224" s="158"/>
      <c r="C3224" s="35" t="s">
        <v>2897</v>
      </c>
      <c r="D3224" s="169"/>
      <c r="E3224" s="160"/>
    </row>
    <row r="3225" spans="1:5" x14ac:dyDescent="0.25">
      <c r="A3225" s="156"/>
      <c r="B3225" s="158"/>
      <c r="C3225" s="35" t="s">
        <v>2769</v>
      </c>
      <c r="D3225" s="169"/>
      <c r="E3225" s="160"/>
    </row>
    <row r="3226" spans="1:5" x14ac:dyDescent="0.25">
      <c r="A3226" s="156"/>
      <c r="B3226" s="158"/>
      <c r="C3226" s="35" t="s">
        <v>3510</v>
      </c>
      <c r="D3226" s="169"/>
      <c r="E3226" s="160"/>
    </row>
    <row r="3227" spans="1:5" x14ac:dyDescent="0.25">
      <c r="A3227" s="156">
        <v>310</v>
      </c>
      <c r="B3227" s="158" t="s">
        <v>3545</v>
      </c>
      <c r="C3227" s="35" t="s">
        <v>2897</v>
      </c>
      <c r="D3227" s="169"/>
      <c r="E3227" s="160" t="s">
        <v>2765</v>
      </c>
    </row>
    <row r="3228" spans="1:5" x14ac:dyDescent="0.25">
      <c r="A3228" s="156"/>
      <c r="B3228" s="158"/>
      <c r="C3228" s="35" t="s">
        <v>2656</v>
      </c>
      <c r="D3228" s="169"/>
      <c r="E3228" s="160"/>
    </row>
    <row r="3229" spans="1:5" x14ac:dyDescent="0.25">
      <c r="A3229" s="156"/>
      <c r="B3229" s="158"/>
      <c r="C3229" s="35" t="s">
        <v>3488</v>
      </c>
      <c r="D3229" s="169"/>
      <c r="E3229" s="160"/>
    </row>
    <row r="3230" spans="1:5" x14ac:dyDescent="0.25">
      <c r="A3230" s="156"/>
      <c r="B3230" s="158"/>
      <c r="C3230" s="35" t="s">
        <v>3489</v>
      </c>
      <c r="D3230" s="169"/>
      <c r="E3230" s="160"/>
    </row>
    <row r="3231" spans="1:5" x14ac:dyDescent="0.25">
      <c r="A3231" s="156"/>
      <c r="B3231" s="158"/>
      <c r="C3231" s="35" t="s">
        <v>2659</v>
      </c>
      <c r="D3231" s="169"/>
      <c r="E3231" s="160"/>
    </row>
    <row r="3232" spans="1:5" x14ac:dyDescent="0.25">
      <c r="A3232" s="156">
        <v>311</v>
      </c>
      <c r="B3232" s="158" t="s">
        <v>3546</v>
      </c>
      <c r="C3232" s="35" t="s">
        <v>3547</v>
      </c>
      <c r="D3232" s="169"/>
      <c r="E3232" s="160" t="s">
        <v>2765</v>
      </c>
    </row>
    <row r="3233" spans="1:5" x14ac:dyDescent="0.25">
      <c r="A3233" s="156"/>
      <c r="B3233" s="158"/>
      <c r="C3233" s="35" t="s">
        <v>3548</v>
      </c>
      <c r="D3233" s="169"/>
      <c r="E3233" s="160"/>
    </row>
    <row r="3234" spans="1:5" x14ac:dyDescent="0.25">
      <c r="A3234" s="156"/>
      <c r="B3234" s="158"/>
      <c r="C3234" s="35" t="s">
        <v>3549</v>
      </c>
      <c r="D3234" s="169"/>
      <c r="E3234" s="160"/>
    </row>
    <row r="3235" spans="1:5" x14ac:dyDescent="0.25">
      <c r="A3235" s="156"/>
      <c r="B3235" s="158"/>
      <c r="C3235" s="35" t="s">
        <v>2512</v>
      </c>
      <c r="D3235" s="169"/>
      <c r="E3235" s="160"/>
    </row>
    <row r="3236" spans="1:5" x14ac:dyDescent="0.25">
      <c r="A3236" s="156"/>
      <c r="B3236" s="158"/>
      <c r="C3236" s="35" t="s">
        <v>2513</v>
      </c>
      <c r="D3236" s="169"/>
      <c r="E3236" s="160"/>
    </row>
    <row r="3237" spans="1:5" x14ac:dyDescent="0.25">
      <c r="A3237" s="156"/>
      <c r="B3237" s="158"/>
      <c r="C3237" s="35" t="s">
        <v>3550</v>
      </c>
      <c r="D3237" s="169"/>
      <c r="E3237" s="160"/>
    </row>
    <row r="3238" spans="1:5" x14ac:dyDescent="0.25">
      <c r="A3238" s="156"/>
      <c r="B3238" s="158"/>
      <c r="C3238" s="35" t="s">
        <v>3551</v>
      </c>
      <c r="D3238" s="169"/>
      <c r="E3238" s="160"/>
    </row>
    <row r="3239" spans="1:5" x14ac:dyDescent="0.25">
      <c r="A3239" s="156"/>
      <c r="B3239" s="158"/>
      <c r="C3239" s="35" t="s">
        <v>3552</v>
      </c>
      <c r="D3239" s="169"/>
      <c r="E3239" s="160"/>
    </row>
    <row r="3240" spans="1:5" x14ac:dyDescent="0.25">
      <c r="A3240" s="156">
        <v>312</v>
      </c>
      <c r="B3240" s="158" t="s">
        <v>3553</v>
      </c>
      <c r="C3240" s="35" t="s">
        <v>3547</v>
      </c>
      <c r="D3240" s="169"/>
      <c r="E3240" s="160" t="s">
        <v>2765</v>
      </c>
    </row>
    <row r="3241" spans="1:5" x14ac:dyDescent="0.25">
      <c r="A3241" s="156"/>
      <c r="B3241" s="158"/>
      <c r="C3241" s="35" t="s">
        <v>3548</v>
      </c>
      <c r="D3241" s="169"/>
      <c r="E3241" s="160"/>
    </row>
    <row r="3242" spans="1:5" x14ac:dyDescent="0.25">
      <c r="A3242" s="156"/>
      <c r="B3242" s="158"/>
      <c r="C3242" s="35" t="s">
        <v>3549</v>
      </c>
      <c r="D3242" s="169"/>
      <c r="E3242" s="160"/>
    </row>
    <row r="3243" spans="1:5" x14ac:dyDescent="0.25">
      <c r="A3243" s="156"/>
      <c r="B3243" s="158"/>
      <c r="C3243" s="35" t="s">
        <v>2512</v>
      </c>
      <c r="D3243" s="169"/>
      <c r="E3243" s="160"/>
    </row>
    <row r="3244" spans="1:5" x14ac:dyDescent="0.25">
      <c r="A3244" s="156"/>
      <c r="B3244" s="158"/>
      <c r="C3244" s="35" t="s">
        <v>2513</v>
      </c>
      <c r="D3244" s="169"/>
      <c r="E3244" s="160"/>
    </row>
    <row r="3245" spans="1:5" x14ac:dyDescent="0.25">
      <c r="A3245" s="156"/>
      <c r="B3245" s="158"/>
      <c r="C3245" s="35" t="s">
        <v>3550</v>
      </c>
      <c r="D3245" s="169"/>
      <c r="E3245" s="160"/>
    </row>
    <row r="3246" spans="1:5" x14ac:dyDescent="0.25">
      <c r="A3246" s="156"/>
      <c r="B3246" s="158"/>
      <c r="C3246" s="35" t="s">
        <v>3551</v>
      </c>
      <c r="D3246" s="169"/>
      <c r="E3246" s="160"/>
    </row>
    <row r="3247" spans="1:5" x14ac:dyDescent="0.25">
      <c r="A3247" s="156"/>
      <c r="B3247" s="158"/>
      <c r="C3247" s="35" t="s">
        <v>3552</v>
      </c>
      <c r="D3247" s="169"/>
      <c r="E3247" s="160"/>
    </row>
    <row r="3248" spans="1:5" x14ac:dyDescent="0.25">
      <c r="A3248" s="156">
        <v>313</v>
      </c>
      <c r="B3248" s="158" t="s">
        <v>3554</v>
      </c>
      <c r="C3248" s="35" t="s">
        <v>3547</v>
      </c>
      <c r="D3248" s="169"/>
      <c r="E3248" s="160" t="s">
        <v>2765</v>
      </c>
    </row>
    <row r="3249" spans="1:5" x14ac:dyDescent="0.25">
      <c r="A3249" s="156"/>
      <c r="B3249" s="158"/>
      <c r="C3249" s="35" t="s">
        <v>3548</v>
      </c>
      <c r="D3249" s="169"/>
      <c r="E3249" s="160"/>
    </row>
    <row r="3250" spans="1:5" x14ac:dyDescent="0.25">
      <c r="A3250" s="156"/>
      <c r="B3250" s="158"/>
      <c r="C3250" s="35" t="s">
        <v>3549</v>
      </c>
      <c r="D3250" s="169"/>
      <c r="E3250" s="160"/>
    </row>
    <row r="3251" spans="1:5" x14ac:dyDescent="0.25">
      <c r="A3251" s="156"/>
      <c r="B3251" s="158"/>
      <c r="C3251" s="35" t="s">
        <v>2512</v>
      </c>
      <c r="D3251" s="169"/>
      <c r="E3251" s="160"/>
    </row>
    <row r="3252" spans="1:5" x14ac:dyDescent="0.25">
      <c r="A3252" s="156"/>
      <c r="B3252" s="158"/>
      <c r="C3252" s="35" t="s">
        <v>2513</v>
      </c>
      <c r="D3252" s="169"/>
      <c r="E3252" s="160"/>
    </row>
    <row r="3253" spans="1:5" x14ac:dyDescent="0.25">
      <c r="A3253" s="156"/>
      <c r="B3253" s="158"/>
      <c r="C3253" s="35" t="s">
        <v>3550</v>
      </c>
      <c r="D3253" s="169"/>
      <c r="E3253" s="160"/>
    </row>
    <row r="3254" spans="1:5" x14ac:dyDescent="0.25">
      <c r="A3254" s="156"/>
      <c r="B3254" s="158"/>
      <c r="C3254" s="35" t="s">
        <v>3551</v>
      </c>
      <c r="D3254" s="169"/>
      <c r="E3254" s="160"/>
    </row>
    <row r="3255" spans="1:5" x14ac:dyDescent="0.25">
      <c r="A3255" s="156"/>
      <c r="B3255" s="158"/>
      <c r="C3255" s="35" t="s">
        <v>3552</v>
      </c>
      <c r="D3255" s="169"/>
      <c r="E3255" s="160"/>
    </row>
    <row r="3256" spans="1:5" x14ac:dyDescent="0.25">
      <c r="A3256" s="156">
        <v>314</v>
      </c>
      <c r="B3256" s="158" t="s">
        <v>3555</v>
      </c>
      <c r="C3256" s="35" t="s">
        <v>3547</v>
      </c>
      <c r="D3256" s="169"/>
      <c r="E3256" s="160" t="s">
        <v>2765</v>
      </c>
    </row>
    <row r="3257" spans="1:5" x14ac:dyDescent="0.25">
      <c r="A3257" s="156"/>
      <c r="B3257" s="158"/>
      <c r="C3257" s="35" t="s">
        <v>3548</v>
      </c>
      <c r="D3257" s="169"/>
      <c r="E3257" s="160"/>
    </row>
    <row r="3258" spans="1:5" x14ac:dyDescent="0.25">
      <c r="A3258" s="156"/>
      <c r="B3258" s="158"/>
      <c r="C3258" s="35" t="s">
        <v>3549</v>
      </c>
      <c r="D3258" s="169"/>
      <c r="E3258" s="160"/>
    </row>
    <row r="3259" spans="1:5" x14ac:dyDescent="0.25">
      <c r="A3259" s="156"/>
      <c r="B3259" s="158"/>
      <c r="C3259" s="35" t="s">
        <v>2512</v>
      </c>
      <c r="D3259" s="169"/>
      <c r="E3259" s="160"/>
    </row>
    <row r="3260" spans="1:5" x14ac:dyDescent="0.25">
      <c r="A3260" s="156"/>
      <c r="B3260" s="158"/>
      <c r="C3260" s="35" t="s">
        <v>2513</v>
      </c>
      <c r="D3260" s="169"/>
      <c r="E3260" s="160"/>
    </row>
    <row r="3261" spans="1:5" x14ac:dyDescent="0.25">
      <c r="A3261" s="156"/>
      <c r="B3261" s="158"/>
      <c r="C3261" s="35" t="s">
        <v>3550</v>
      </c>
      <c r="D3261" s="169"/>
      <c r="E3261" s="160"/>
    </row>
    <row r="3262" spans="1:5" x14ac:dyDescent="0.25">
      <c r="A3262" s="156"/>
      <c r="B3262" s="158"/>
      <c r="C3262" s="35" t="s">
        <v>3551</v>
      </c>
      <c r="D3262" s="169"/>
      <c r="E3262" s="160"/>
    </row>
    <row r="3263" spans="1:5" x14ac:dyDescent="0.25">
      <c r="A3263" s="156"/>
      <c r="B3263" s="158"/>
      <c r="C3263" s="35" t="s">
        <v>3552</v>
      </c>
      <c r="D3263" s="169"/>
      <c r="E3263" s="160"/>
    </row>
    <row r="3264" spans="1:5" x14ac:dyDescent="0.25">
      <c r="A3264" s="156">
        <v>315</v>
      </c>
      <c r="B3264" s="158" t="s">
        <v>3556</v>
      </c>
      <c r="C3264" s="35" t="s">
        <v>3547</v>
      </c>
      <c r="D3264" s="169"/>
      <c r="E3264" s="160" t="s">
        <v>2765</v>
      </c>
    </row>
    <row r="3265" spans="1:5" x14ac:dyDescent="0.25">
      <c r="A3265" s="156"/>
      <c r="B3265" s="158"/>
      <c r="C3265" s="35" t="s">
        <v>3548</v>
      </c>
      <c r="D3265" s="169"/>
      <c r="E3265" s="160"/>
    </row>
    <row r="3266" spans="1:5" x14ac:dyDescent="0.25">
      <c r="A3266" s="156"/>
      <c r="B3266" s="158"/>
      <c r="C3266" s="35" t="s">
        <v>3549</v>
      </c>
      <c r="D3266" s="169"/>
      <c r="E3266" s="160"/>
    </row>
    <row r="3267" spans="1:5" x14ac:dyDescent="0.25">
      <c r="A3267" s="156"/>
      <c r="B3267" s="158"/>
      <c r="C3267" s="35" t="s">
        <v>2512</v>
      </c>
      <c r="D3267" s="169"/>
      <c r="E3267" s="160"/>
    </row>
    <row r="3268" spans="1:5" x14ac:dyDescent="0.25">
      <c r="A3268" s="156"/>
      <c r="B3268" s="158"/>
      <c r="C3268" s="35" t="s">
        <v>2513</v>
      </c>
      <c r="D3268" s="169"/>
      <c r="E3268" s="160"/>
    </row>
    <row r="3269" spans="1:5" x14ac:dyDescent="0.25">
      <c r="A3269" s="156"/>
      <c r="B3269" s="158"/>
      <c r="C3269" s="35" t="s">
        <v>3550</v>
      </c>
      <c r="D3269" s="169"/>
      <c r="E3269" s="160"/>
    </row>
    <row r="3270" spans="1:5" x14ac:dyDescent="0.25">
      <c r="A3270" s="156"/>
      <c r="B3270" s="158"/>
      <c r="C3270" s="35" t="s">
        <v>3551</v>
      </c>
      <c r="D3270" s="169"/>
      <c r="E3270" s="160"/>
    </row>
    <row r="3271" spans="1:5" x14ac:dyDescent="0.25">
      <c r="A3271" s="156"/>
      <c r="B3271" s="158"/>
      <c r="C3271" s="35" t="s">
        <v>3552</v>
      </c>
      <c r="D3271" s="169"/>
      <c r="E3271" s="160"/>
    </row>
    <row r="3272" spans="1:5" x14ac:dyDescent="0.25">
      <c r="A3272" s="156">
        <v>316</v>
      </c>
      <c r="B3272" s="158" t="s">
        <v>3557</v>
      </c>
      <c r="C3272" s="35" t="s">
        <v>3547</v>
      </c>
      <c r="D3272" s="169"/>
      <c r="E3272" s="160" t="s">
        <v>2765</v>
      </c>
    </row>
    <row r="3273" spans="1:5" x14ac:dyDescent="0.25">
      <c r="A3273" s="156"/>
      <c r="B3273" s="158"/>
      <c r="C3273" s="35" t="s">
        <v>3548</v>
      </c>
      <c r="D3273" s="169"/>
      <c r="E3273" s="160"/>
    </row>
    <row r="3274" spans="1:5" x14ac:dyDescent="0.25">
      <c r="A3274" s="156"/>
      <c r="B3274" s="158"/>
      <c r="C3274" s="35" t="s">
        <v>3549</v>
      </c>
      <c r="D3274" s="169"/>
      <c r="E3274" s="160"/>
    </row>
    <row r="3275" spans="1:5" x14ac:dyDescent="0.25">
      <c r="A3275" s="156"/>
      <c r="B3275" s="158"/>
      <c r="C3275" s="35" t="s">
        <v>2512</v>
      </c>
      <c r="D3275" s="169"/>
      <c r="E3275" s="160"/>
    </row>
    <row r="3276" spans="1:5" x14ac:dyDescent="0.25">
      <c r="A3276" s="156"/>
      <c r="B3276" s="158"/>
      <c r="C3276" s="35" t="s">
        <v>2513</v>
      </c>
      <c r="D3276" s="169"/>
      <c r="E3276" s="160"/>
    </row>
    <row r="3277" spans="1:5" x14ac:dyDescent="0.25">
      <c r="A3277" s="156"/>
      <c r="B3277" s="158"/>
      <c r="C3277" s="35" t="s">
        <v>3550</v>
      </c>
      <c r="D3277" s="169"/>
      <c r="E3277" s="160"/>
    </row>
    <row r="3278" spans="1:5" x14ac:dyDescent="0.25">
      <c r="A3278" s="156"/>
      <c r="B3278" s="158"/>
      <c r="C3278" s="35" t="s">
        <v>3551</v>
      </c>
      <c r="D3278" s="169"/>
      <c r="E3278" s="160"/>
    </row>
    <row r="3279" spans="1:5" x14ac:dyDescent="0.25">
      <c r="A3279" s="156"/>
      <c r="B3279" s="158"/>
      <c r="C3279" s="35" t="s">
        <v>3552</v>
      </c>
      <c r="D3279" s="169"/>
      <c r="E3279" s="160"/>
    </row>
    <row r="3280" spans="1:5" x14ac:dyDescent="0.25">
      <c r="A3280" s="156">
        <v>317</v>
      </c>
      <c r="B3280" s="158" t="s">
        <v>3558</v>
      </c>
      <c r="C3280" s="35" t="s">
        <v>3547</v>
      </c>
      <c r="D3280" s="169"/>
      <c r="E3280" s="160" t="s">
        <v>2765</v>
      </c>
    </row>
    <row r="3281" spans="1:5" x14ac:dyDescent="0.25">
      <c r="A3281" s="156"/>
      <c r="B3281" s="158"/>
      <c r="C3281" s="35" t="s">
        <v>3548</v>
      </c>
      <c r="D3281" s="169"/>
      <c r="E3281" s="160"/>
    </row>
    <row r="3282" spans="1:5" x14ac:dyDescent="0.25">
      <c r="A3282" s="156"/>
      <c r="B3282" s="158"/>
      <c r="C3282" s="35" t="s">
        <v>3549</v>
      </c>
      <c r="D3282" s="169"/>
      <c r="E3282" s="160"/>
    </row>
    <row r="3283" spans="1:5" x14ac:dyDescent="0.25">
      <c r="A3283" s="156"/>
      <c r="B3283" s="158"/>
      <c r="C3283" s="35" t="s">
        <v>2512</v>
      </c>
      <c r="D3283" s="169"/>
      <c r="E3283" s="160"/>
    </row>
    <row r="3284" spans="1:5" x14ac:dyDescent="0.25">
      <c r="A3284" s="156"/>
      <c r="B3284" s="158"/>
      <c r="C3284" s="35" t="s">
        <v>2513</v>
      </c>
      <c r="D3284" s="169"/>
      <c r="E3284" s="160"/>
    </row>
    <row r="3285" spans="1:5" x14ac:dyDescent="0.25">
      <c r="A3285" s="156"/>
      <c r="B3285" s="158"/>
      <c r="C3285" s="35" t="s">
        <v>3550</v>
      </c>
      <c r="D3285" s="169"/>
      <c r="E3285" s="160"/>
    </row>
    <row r="3286" spans="1:5" x14ac:dyDescent="0.25">
      <c r="A3286" s="156"/>
      <c r="B3286" s="158"/>
      <c r="C3286" s="35" t="s">
        <v>3551</v>
      </c>
      <c r="D3286" s="169"/>
      <c r="E3286" s="160"/>
    </row>
    <row r="3287" spans="1:5" x14ac:dyDescent="0.25">
      <c r="A3287" s="156"/>
      <c r="B3287" s="158"/>
      <c r="C3287" s="35" t="s">
        <v>3552</v>
      </c>
      <c r="D3287" s="169"/>
      <c r="E3287" s="160"/>
    </row>
    <row r="3288" spans="1:5" x14ac:dyDescent="0.25">
      <c r="A3288" s="156">
        <v>318</v>
      </c>
      <c r="B3288" s="158" t="s">
        <v>3559</v>
      </c>
      <c r="C3288" s="35" t="s">
        <v>3547</v>
      </c>
      <c r="D3288" s="169"/>
      <c r="E3288" s="160" t="s">
        <v>2765</v>
      </c>
    </row>
    <row r="3289" spans="1:5" x14ac:dyDescent="0.25">
      <c r="A3289" s="156"/>
      <c r="B3289" s="158"/>
      <c r="C3289" s="35" t="s">
        <v>3548</v>
      </c>
      <c r="D3289" s="169"/>
      <c r="E3289" s="160"/>
    </row>
    <row r="3290" spans="1:5" x14ac:dyDescent="0.25">
      <c r="A3290" s="156"/>
      <c r="B3290" s="158"/>
      <c r="C3290" s="35" t="s">
        <v>3549</v>
      </c>
      <c r="D3290" s="169"/>
      <c r="E3290" s="160"/>
    </row>
    <row r="3291" spans="1:5" x14ac:dyDescent="0.25">
      <c r="A3291" s="156"/>
      <c r="B3291" s="158"/>
      <c r="C3291" s="35" t="s">
        <v>2493</v>
      </c>
      <c r="D3291" s="169"/>
      <c r="E3291" s="160"/>
    </row>
    <row r="3292" spans="1:5" x14ac:dyDescent="0.25">
      <c r="A3292" s="156"/>
      <c r="B3292" s="158"/>
      <c r="C3292" s="35" t="s">
        <v>2992</v>
      </c>
      <c r="D3292" s="169"/>
      <c r="E3292" s="160"/>
    </row>
    <row r="3293" spans="1:5" x14ac:dyDescent="0.25">
      <c r="A3293" s="156"/>
      <c r="B3293" s="158"/>
      <c r="C3293" s="35" t="s">
        <v>3550</v>
      </c>
      <c r="D3293" s="169"/>
      <c r="E3293" s="160"/>
    </row>
    <row r="3294" spans="1:5" x14ac:dyDescent="0.25">
      <c r="A3294" s="156"/>
      <c r="B3294" s="158"/>
      <c r="C3294" s="35" t="s">
        <v>3551</v>
      </c>
      <c r="D3294" s="169"/>
      <c r="E3294" s="160"/>
    </row>
    <row r="3295" spans="1:5" x14ac:dyDescent="0.25">
      <c r="A3295" s="156"/>
      <c r="B3295" s="158"/>
      <c r="C3295" s="35" t="s">
        <v>3560</v>
      </c>
      <c r="D3295" s="169"/>
      <c r="E3295" s="160"/>
    </row>
    <row r="3296" spans="1:5" x14ac:dyDescent="0.25">
      <c r="A3296" s="156">
        <v>319</v>
      </c>
      <c r="B3296" s="158" t="s">
        <v>3561</v>
      </c>
      <c r="C3296" s="35" t="s">
        <v>3547</v>
      </c>
      <c r="D3296" s="169"/>
      <c r="E3296" s="160" t="s">
        <v>2765</v>
      </c>
    </row>
    <row r="3297" spans="1:5" x14ac:dyDescent="0.25">
      <c r="A3297" s="156"/>
      <c r="B3297" s="158"/>
      <c r="C3297" s="35" t="s">
        <v>3548</v>
      </c>
      <c r="D3297" s="169"/>
      <c r="E3297" s="160"/>
    </row>
    <row r="3298" spans="1:5" x14ac:dyDescent="0.25">
      <c r="A3298" s="156"/>
      <c r="B3298" s="158"/>
      <c r="C3298" s="35" t="s">
        <v>3549</v>
      </c>
      <c r="D3298" s="169"/>
      <c r="E3298" s="160"/>
    </row>
    <row r="3299" spans="1:5" x14ac:dyDescent="0.25">
      <c r="A3299" s="156"/>
      <c r="B3299" s="158"/>
      <c r="C3299" s="35" t="s">
        <v>2493</v>
      </c>
      <c r="D3299" s="169"/>
      <c r="E3299" s="160"/>
    </row>
    <row r="3300" spans="1:5" x14ac:dyDescent="0.25">
      <c r="A3300" s="156"/>
      <c r="B3300" s="158"/>
      <c r="C3300" s="35" t="s">
        <v>2992</v>
      </c>
      <c r="D3300" s="169"/>
      <c r="E3300" s="160"/>
    </row>
    <row r="3301" spans="1:5" x14ac:dyDescent="0.25">
      <c r="A3301" s="156"/>
      <c r="B3301" s="158"/>
      <c r="C3301" s="35" t="s">
        <v>3550</v>
      </c>
      <c r="D3301" s="169"/>
      <c r="E3301" s="160"/>
    </row>
    <row r="3302" spans="1:5" x14ac:dyDescent="0.25">
      <c r="A3302" s="156"/>
      <c r="B3302" s="158"/>
      <c r="C3302" s="35" t="s">
        <v>3551</v>
      </c>
      <c r="D3302" s="169"/>
      <c r="E3302" s="160"/>
    </row>
    <row r="3303" spans="1:5" x14ac:dyDescent="0.25">
      <c r="A3303" s="156"/>
      <c r="B3303" s="158"/>
      <c r="C3303" s="35" t="s">
        <v>3560</v>
      </c>
      <c r="D3303" s="169"/>
      <c r="E3303" s="160"/>
    </row>
    <row r="3304" spans="1:5" x14ac:dyDescent="0.25">
      <c r="A3304" s="156">
        <v>320</v>
      </c>
      <c r="B3304" s="158" t="s">
        <v>3562</v>
      </c>
      <c r="C3304" s="35" t="s">
        <v>3547</v>
      </c>
      <c r="D3304" s="169"/>
      <c r="E3304" s="160" t="s">
        <v>2765</v>
      </c>
    </row>
    <row r="3305" spans="1:5" x14ac:dyDescent="0.25">
      <c r="A3305" s="156"/>
      <c r="B3305" s="158"/>
      <c r="C3305" s="35" t="s">
        <v>3548</v>
      </c>
      <c r="D3305" s="169"/>
      <c r="E3305" s="160"/>
    </row>
    <row r="3306" spans="1:5" x14ac:dyDescent="0.25">
      <c r="A3306" s="156"/>
      <c r="B3306" s="158"/>
      <c r="C3306" s="35" t="s">
        <v>3549</v>
      </c>
      <c r="D3306" s="169"/>
      <c r="E3306" s="160"/>
    </row>
    <row r="3307" spans="1:5" x14ac:dyDescent="0.25">
      <c r="A3307" s="156"/>
      <c r="B3307" s="158"/>
      <c r="C3307" s="35" t="s">
        <v>2493</v>
      </c>
      <c r="D3307" s="169"/>
      <c r="E3307" s="160"/>
    </row>
    <row r="3308" spans="1:5" x14ac:dyDescent="0.25">
      <c r="A3308" s="156"/>
      <c r="B3308" s="158"/>
      <c r="C3308" s="35" t="s">
        <v>2992</v>
      </c>
      <c r="D3308" s="169"/>
      <c r="E3308" s="160"/>
    </row>
    <row r="3309" spans="1:5" x14ac:dyDescent="0.25">
      <c r="A3309" s="156"/>
      <c r="B3309" s="158"/>
      <c r="C3309" s="35" t="s">
        <v>3550</v>
      </c>
      <c r="D3309" s="169"/>
      <c r="E3309" s="160"/>
    </row>
    <row r="3310" spans="1:5" x14ac:dyDescent="0.25">
      <c r="A3310" s="156"/>
      <c r="B3310" s="158"/>
      <c r="C3310" s="35" t="s">
        <v>3551</v>
      </c>
      <c r="D3310" s="169"/>
      <c r="E3310" s="160"/>
    </row>
    <row r="3311" spans="1:5" x14ac:dyDescent="0.25">
      <c r="A3311" s="156"/>
      <c r="B3311" s="158"/>
      <c r="C3311" s="35" t="s">
        <v>3560</v>
      </c>
      <c r="D3311" s="169"/>
      <c r="E3311" s="160"/>
    </row>
    <row r="3312" spans="1:5" x14ac:dyDescent="0.25">
      <c r="A3312" s="156">
        <v>321</v>
      </c>
      <c r="B3312" s="158" t="s">
        <v>3563</v>
      </c>
      <c r="C3312" s="35" t="s">
        <v>3547</v>
      </c>
      <c r="D3312" s="169"/>
      <c r="E3312" s="160" t="s">
        <v>2765</v>
      </c>
    </row>
    <row r="3313" spans="1:5" x14ac:dyDescent="0.25">
      <c r="A3313" s="156"/>
      <c r="B3313" s="158"/>
      <c r="C3313" s="35" t="s">
        <v>3548</v>
      </c>
      <c r="D3313" s="169"/>
      <c r="E3313" s="160"/>
    </row>
    <row r="3314" spans="1:5" x14ac:dyDescent="0.25">
      <c r="A3314" s="156"/>
      <c r="B3314" s="158"/>
      <c r="C3314" s="35" t="s">
        <v>3549</v>
      </c>
      <c r="D3314" s="169"/>
      <c r="E3314" s="160"/>
    </row>
    <row r="3315" spans="1:5" x14ac:dyDescent="0.25">
      <c r="A3315" s="156"/>
      <c r="B3315" s="158"/>
      <c r="C3315" s="35" t="s">
        <v>2493</v>
      </c>
      <c r="D3315" s="169"/>
      <c r="E3315" s="160"/>
    </row>
    <row r="3316" spans="1:5" x14ac:dyDescent="0.25">
      <c r="A3316" s="156"/>
      <c r="B3316" s="158"/>
      <c r="C3316" s="35" t="s">
        <v>2992</v>
      </c>
      <c r="D3316" s="169"/>
      <c r="E3316" s="160"/>
    </row>
    <row r="3317" spans="1:5" x14ac:dyDescent="0.25">
      <c r="A3317" s="156"/>
      <c r="B3317" s="158"/>
      <c r="C3317" s="35" t="s">
        <v>3550</v>
      </c>
      <c r="D3317" s="169"/>
      <c r="E3317" s="160"/>
    </row>
    <row r="3318" spans="1:5" x14ac:dyDescent="0.25">
      <c r="A3318" s="156"/>
      <c r="B3318" s="158"/>
      <c r="C3318" s="35" t="s">
        <v>3551</v>
      </c>
      <c r="D3318" s="169"/>
      <c r="E3318" s="160"/>
    </row>
    <row r="3319" spans="1:5" x14ac:dyDescent="0.25">
      <c r="A3319" s="156"/>
      <c r="B3319" s="158"/>
      <c r="C3319" s="35" t="s">
        <v>3560</v>
      </c>
      <c r="D3319" s="169"/>
      <c r="E3319" s="160"/>
    </row>
    <row r="3320" spans="1:5" x14ac:dyDescent="0.25">
      <c r="A3320" s="156">
        <v>322</v>
      </c>
      <c r="B3320" s="158" t="s">
        <v>3564</v>
      </c>
      <c r="C3320" s="35" t="s">
        <v>3547</v>
      </c>
      <c r="D3320" s="169"/>
      <c r="E3320" s="160" t="s">
        <v>2765</v>
      </c>
    </row>
    <row r="3321" spans="1:5" x14ac:dyDescent="0.25">
      <c r="A3321" s="156"/>
      <c r="B3321" s="158"/>
      <c r="C3321" s="35" t="s">
        <v>3548</v>
      </c>
      <c r="D3321" s="169"/>
      <c r="E3321" s="160"/>
    </row>
    <row r="3322" spans="1:5" x14ac:dyDescent="0.25">
      <c r="A3322" s="156"/>
      <c r="B3322" s="158"/>
      <c r="C3322" s="35" t="s">
        <v>3549</v>
      </c>
      <c r="D3322" s="169"/>
      <c r="E3322" s="160"/>
    </row>
    <row r="3323" spans="1:5" x14ac:dyDescent="0.25">
      <c r="A3323" s="156"/>
      <c r="B3323" s="158"/>
      <c r="C3323" s="35" t="s">
        <v>2493</v>
      </c>
      <c r="D3323" s="169"/>
      <c r="E3323" s="160"/>
    </row>
    <row r="3324" spans="1:5" x14ac:dyDescent="0.25">
      <c r="A3324" s="156"/>
      <c r="B3324" s="158"/>
      <c r="C3324" s="35" t="s">
        <v>2992</v>
      </c>
      <c r="D3324" s="169"/>
      <c r="E3324" s="160"/>
    </row>
    <row r="3325" spans="1:5" x14ac:dyDescent="0.25">
      <c r="A3325" s="156"/>
      <c r="B3325" s="158"/>
      <c r="C3325" s="35" t="s">
        <v>3550</v>
      </c>
      <c r="D3325" s="169"/>
      <c r="E3325" s="160"/>
    </row>
    <row r="3326" spans="1:5" x14ac:dyDescent="0.25">
      <c r="A3326" s="156"/>
      <c r="B3326" s="158"/>
      <c r="C3326" s="35" t="s">
        <v>3551</v>
      </c>
      <c r="D3326" s="169"/>
      <c r="E3326" s="160"/>
    </row>
    <row r="3327" spans="1:5" x14ac:dyDescent="0.25">
      <c r="A3327" s="156"/>
      <c r="B3327" s="158"/>
      <c r="C3327" s="35" t="s">
        <v>3560</v>
      </c>
      <c r="D3327" s="169"/>
      <c r="E3327" s="160"/>
    </row>
    <row r="3328" spans="1:5" x14ac:dyDescent="0.25">
      <c r="A3328" s="156">
        <v>323</v>
      </c>
      <c r="B3328" s="158" t="s">
        <v>3565</v>
      </c>
      <c r="C3328" s="35" t="s">
        <v>3547</v>
      </c>
      <c r="D3328" s="169"/>
      <c r="E3328" s="160" t="s">
        <v>2765</v>
      </c>
    </row>
    <row r="3329" spans="1:5" x14ac:dyDescent="0.25">
      <c r="A3329" s="156"/>
      <c r="B3329" s="158"/>
      <c r="C3329" s="35" t="s">
        <v>3548</v>
      </c>
      <c r="D3329" s="169"/>
      <c r="E3329" s="160"/>
    </row>
    <row r="3330" spans="1:5" x14ac:dyDescent="0.25">
      <c r="A3330" s="156"/>
      <c r="B3330" s="158"/>
      <c r="C3330" s="35" t="s">
        <v>3549</v>
      </c>
      <c r="D3330" s="169"/>
      <c r="E3330" s="160"/>
    </row>
    <row r="3331" spans="1:5" x14ac:dyDescent="0.25">
      <c r="A3331" s="156"/>
      <c r="B3331" s="158"/>
      <c r="C3331" s="35" t="s">
        <v>2493</v>
      </c>
      <c r="D3331" s="169"/>
      <c r="E3331" s="160"/>
    </row>
    <row r="3332" spans="1:5" x14ac:dyDescent="0.25">
      <c r="A3332" s="156"/>
      <c r="B3332" s="158"/>
      <c r="C3332" s="35" t="s">
        <v>2992</v>
      </c>
      <c r="D3332" s="169"/>
      <c r="E3332" s="160"/>
    </row>
    <row r="3333" spans="1:5" x14ac:dyDescent="0.25">
      <c r="A3333" s="156"/>
      <c r="B3333" s="158"/>
      <c r="C3333" s="35" t="s">
        <v>3550</v>
      </c>
      <c r="D3333" s="169"/>
      <c r="E3333" s="160"/>
    </row>
    <row r="3334" spans="1:5" x14ac:dyDescent="0.25">
      <c r="A3334" s="156"/>
      <c r="B3334" s="158"/>
      <c r="C3334" s="35" t="s">
        <v>3551</v>
      </c>
      <c r="D3334" s="169"/>
      <c r="E3334" s="160"/>
    </row>
    <row r="3335" spans="1:5" x14ac:dyDescent="0.25">
      <c r="A3335" s="156"/>
      <c r="B3335" s="158"/>
      <c r="C3335" s="35" t="s">
        <v>3560</v>
      </c>
      <c r="D3335" s="169"/>
      <c r="E3335" s="160"/>
    </row>
    <row r="3336" spans="1:5" x14ac:dyDescent="0.25">
      <c r="A3336" s="156">
        <v>324</v>
      </c>
      <c r="B3336" s="158" t="s">
        <v>3566</v>
      </c>
      <c r="C3336" s="35" t="s">
        <v>3547</v>
      </c>
      <c r="D3336" s="169"/>
      <c r="E3336" s="160" t="s">
        <v>2765</v>
      </c>
    </row>
    <row r="3337" spans="1:5" x14ac:dyDescent="0.25">
      <c r="A3337" s="156"/>
      <c r="B3337" s="158"/>
      <c r="C3337" s="35" t="s">
        <v>3548</v>
      </c>
      <c r="D3337" s="169"/>
      <c r="E3337" s="160"/>
    </row>
    <row r="3338" spans="1:5" x14ac:dyDescent="0.25">
      <c r="A3338" s="156"/>
      <c r="B3338" s="158"/>
      <c r="C3338" s="35" t="s">
        <v>3549</v>
      </c>
      <c r="D3338" s="169"/>
      <c r="E3338" s="160"/>
    </row>
    <row r="3339" spans="1:5" x14ac:dyDescent="0.25">
      <c r="A3339" s="156"/>
      <c r="B3339" s="158"/>
      <c r="C3339" s="35" t="s">
        <v>2493</v>
      </c>
      <c r="D3339" s="169"/>
      <c r="E3339" s="160"/>
    </row>
    <row r="3340" spans="1:5" x14ac:dyDescent="0.25">
      <c r="A3340" s="156"/>
      <c r="B3340" s="158"/>
      <c r="C3340" s="35" t="s">
        <v>2992</v>
      </c>
      <c r="D3340" s="169"/>
      <c r="E3340" s="160"/>
    </row>
    <row r="3341" spans="1:5" x14ac:dyDescent="0.25">
      <c r="A3341" s="156"/>
      <c r="B3341" s="158"/>
      <c r="C3341" s="35" t="s">
        <v>3550</v>
      </c>
      <c r="D3341" s="169"/>
      <c r="E3341" s="160"/>
    </row>
    <row r="3342" spans="1:5" x14ac:dyDescent="0.25">
      <c r="A3342" s="156"/>
      <c r="B3342" s="158"/>
      <c r="C3342" s="35" t="s">
        <v>3551</v>
      </c>
      <c r="D3342" s="169"/>
      <c r="E3342" s="160"/>
    </row>
    <row r="3343" spans="1:5" x14ac:dyDescent="0.25">
      <c r="A3343" s="156"/>
      <c r="B3343" s="158"/>
      <c r="C3343" s="35" t="s">
        <v>3560</v>
      </c>
      <c r="D3343" s="169"/>
      <c r="E3343" s="160"/>
    </row>
    <row r="3344" spans="1:5" x14ac:dyDescent="0.25">
      <c r="A3344" s="156">
        <v>325</v>
      </c>
      <c r="B3344" s="158" t="s">
        <v>3567</v>
      </c>
      <c r="C3344" s="35" t="s">
        <v>3547</v>
      </c>
      <c r="D3344" s="169"/>
      <c r="E3344" s="160" t="s">
        <v>2765</v>
      </c>
    </row>
    <row r="3345" spans="1:5" x14ac:dyDescent="0.25">
      <c r="A3345" s="156"/>
      <c r="B3345" s="158"/>
      <c r="C3345" s="35" t="s">
        <v>3548</v>
      </c>
      <c r="D3345" s="169"/>
      <c r="E3345" s="160"/>
    </row>
    <row r="3346" spans="1:5" x14ac:dyDescent="0.25">
      <c r="A3346" s="156"/>
      <c r="B3346" s="158"/>
      <c r="C3346" s="35" t="s">
        <v>3549</v>
      </c>
      <c r="D3346" s="169"/>
      <c r="E3346" s="160"/>
    </row>
    <row r="3347" spans="1:5" x14ac:dyDescent="0.25">
      <c r="A3347" s="156"/>
      <c r="B3347" s="158"/>
      <c r="C3347" s="35" t="s">
        <v>2493</v>
      </c>
      <c r="D3347" s="169"/>
      <c r="E3347" s="160"/>
    </row>
    <row r="3348" spans="1:5" x14ac:dyDescent="0.25">
      <c r="A3348" s="156"/>
      <c r="B3348" s="158"/>
      <c r="C3348" s="35" t="s">
        <v>2992</v>
      </c>
      <c r="D3348" s="169"/>
      <c r="E3348" s="160"/>
    </row>
    <row r="3349" spans="1:5" x14ac:dyDescent="0.25">
      <c r="A3349" s="156"/>
      <c r="B3349" s="158"/>
      <c r="C3349" s="35" t="s">
        <v>3550</v>
      </c>
      <c r="D3349" s="169"/>
      <c r="E3349" s="160"/>
    </row>
    <row r="3350" spans="1:5" x14ac:dyDescent="0.25">
      <c r="A3350" s="156"/>
      <c r="B3350" s="158"/>
      <c r="C3350" s="35" t="s">
        <v>3551</v>
      </c>
      <c r="D3350" s="169"/>
      <c r="E3350" s="160"/>
    </row>
    <row r="3351" spans="1:5" x14ac:dyDescent="0.25">
      <c r="A3351" s="156"/>
      <c r="B3351" s="158"/>
      <c r="C3351" s="35" t="s">
        <v>3560</v>
      </c>
      <c r="D3351" s="169"/>
      <c r="E3351" s="160"/>
    </row>
    <row r="3352" spans="1:5" x14ac:dyDescent="0.25">
      <c r="A3352" s="156">
        <v>326</v>
      </c>
      <c r="B3352" s="158" t="s">
        <v>3568</v>
      </c>
      <c r="C3352" s="35" t="s">
        <v>3547</v>
      </c>
      <c r="D3352" s="169"/>
      <c r="E3352" s="160" t="s">
        <v>2765</v>
      </c>
    </row>
    <row r="3353" spans="1:5" x14ac:dyDescent="0.25">
      <c r="A3353" s="156"/>
      <c r="B3353" s="158"/>
      <c r="C3353" s="35" t="s">
        <v>3548</v>
      </c>
      <c r="D3353" s="169"/>
      <c r="E3353" s="160"/>
    </row>
    <row r="3354" spans="1:5" x14ac:dyDescent="0.25">
      <c r="A3354" s="156"/>
      <c r="B3354" s="158"/>
      <c r="C3354" s="35" t="s">
        <v>3549</v>
      </c>
      <c r="D3354" s="169"/>
      <c r="E3354" s="160"/>
    </row>
    <row r="3355" spans="1:5" x14ac:dyDescent="0.25">
      <c r="A3355" s="156"/>
      <c r="B3355" s="158"/>
      <c r="C3355" s="35" t="s">
        <v>2493</v>
      </c>
      <c r="D3355" s="169"/>
      <c r="E3355" s="160"/>
    </row>
    <row r="3356" spans="1:5" x14ac:dyDescent="0.25">
      <c r="A3356" s="156"/>
      <c r="B3356" s="158"/>
      <c r="C3356" s="35" t="s">
        <v>2992</v>
      </c>
      <c r="D3356" s="169"/>
      <c r="E3356" s="160"/>
    </row>
    <row r="3357" spans="1:5" x14ac:dyDescent="0.25">
      <c r="A3357" s="156"/>
      <c r="B3357" s="158"/>
      <c r="C3357" s="35" t="s">
        <v>3550</v>
      </c>
      <c r="D3357" s="169"/>
      <c r="E3357" s="160"/>
    </row>
    <row r="3358" spans="1:5" x14ac:dyDescent="0.25">
      <c r="A3358" s="156"/>
      <c r="B3358" s="158"/>
      <c r="C3358" s="35" t="s">
        <v>3551</v>
      </c>
      <c r="D3358" s="169"/>
      <c r="E3358" s="160"/>
    </row>
    <row r="3359" spans="1:5" x14ac:dyDescent="0.25">
      <c r="A3359" s="156"/>
      <c r="B3359" s="158"/>
      <c r="C3359" s="35" t="s">
        <v>3560</v>
      </c>
      <c r="D3359" s="169"/>
      <c r="E3359" s="160"/>
    </row>
    <row r="3360" spans="1:5" x14ac:dyDescent="0.25">
      <c r="A3360" s="156">
        <v>327</v>
      </c>
      <c r="B3360" s="158" t="s">
        <v>3569</v>
      </c>
      <c r="C3360" s="35" t="s">
        <v>3547</v>
      </c>
      <c r="D3360" s="169"/>
      <c r="E3360" s="160" t="s">
        <v>2765</v>
      </c>
    </row>
    <row r="3361" spans="1:5" x14ac:dyDescent="0.25">
      <c r="A3361" s="156"/>
      <c r="B3361" s="158"/>
      <c r="C3361" s="35" t="s">
        <v>3548</v>
      </c>
      <c r="D3361" s="169"/>
      <c r="E3361" s="160"/>
    </row>
    <row r="3362" spans="1:5" x14ac:dyDescent="0.25">
      <c r="A3362" s="156"/>
      <c r="B3362" s="158"/>
      <c r="C3362" s="35" t="s">
        <v>3549</v>
      </c>
      <c r="D3362" s="169"/>
      <c r="E3362" s="160"/>
    </row>
    <row r="3363" spans="1:5" x14ac:dyDescent="0.25">
      <c r="A3363" s="156"/>
      <c r="B3363" s="158"/>
      <c r="C3363" s="35" t="s">
        <v>2493</v>
      </c>
      <c r="D3363" s="169"/>
      <c r="E3363" s="160"/>
    </row>
    <row r="3364" spans="1:5" x14ac:dyDescent="0.25">
      <c r="A3364" s="156"/>
      <c r="B3364" s="158"/>
      <c r="C3364" s="35" t="s">
        <v>2992</v>
      </c>
      <c r="D3364" s="169"/>
      <c r="E3364" s="160"/>
    </row>
    <row r="3365" spans="1:5" x14ac:dyDescent="0.25">
      <c r="A3365" s="156"/>
      <c r="B3365" s="158"/>
      <c r="C3365" s="35" t="s">
        <v>3550</v>
      </c>
      <c r="D3365" s="169"/>
      <c r="E3365" s="160"/>
    </row>
    <row r="3366" spans="1:5" x14ac:dyDescent="0.25">
      <c r="A3366" s="156"/>
      <c r="B3366" s="158"/>
      <c r="C3366" s="35" t="s">
        <v>3551</v>
      </c>
      <c r="D3366" s="169"/>
      <c r="E3366" s="160"/>
    </row>
    <row r="3367" spans="1:5" x14ac:dyDescent="0.25">
      <c r="A3367" s="156"/>
      <c r="B3367" s="158"/>
      <c r="C3367" s="35" t="s">
        <v>3560</v>
      </c>
      <c r="D3367" s="169"/>
      <c r="E3367" s="160"/>
    </row>
    <row r="3368" spans="1:5" x14ac:dyDescent="0.25">
      <c r="A3368" s="156">
        <v>328</v>
      </c>
      <c r="B3368" s="158" t="s">
        <v>3570</v>
      </c>
      <c r="C3368" s="35" t="s">
        <v>3547</v>
      </c>
      <c r="D3368" s="169"/>
      <c r="E3368" s="160" t="s">
        <v>2765</v>
      </c>
    </row>
    <row r="3369" spans="1:5" x14ac:dyDescent="0.25">
      <c r="A3369" s="156"/>
      <c r="B3369" s="158"/>
      <c r="C3369" s="35" t="s">
        <v>3548</v>
      </c>
      <c r="D3369" s="169"/>
      <c r="E3369" s="160"/>
    </row>
    <row r="3370" spans="1:5" x14ac:dyDescent="0.25">
      <c r="A3370" s="156"/>
      <c r="B3370" s="158"/>
      <c r="C3370" s="35" t="s">
        <v>3549</v>
      </c>
      <c r="D3370" s="169"/>
      <c r="E3370" s="160"/>
    </row>
    <row r="3371" spans="1:5" x14ac:dyDescent="0.25">
      <c r="A3371" s="156"/>
      <c r="B3371" s="158"/>
      <c r="C3371" s="35" t="s">
        <v>2493</v>
      </c>
      <c r="D3371" s="169"/>
      <c r="E3371" s="160"/>
    </row>
    <row r="3372" spans="1:5" x14ac:dyDescent="0.25">
      <c r="A3372" s="156"/>
      <c r="B3372" s="158"/>
      <c r="C3372" s="35" t="s">
        <v>2992</v>
      </c>
      <c r="D3372" s="169"/>
      <c r="E3372" s="160"/>
    </row>
    <row r="3373" spans="1:5" x14ac:dyDescent="0.25">
      <c r="A3373" s="156"/>
      <c r="B3373" s="158"/>
      <c r="C3373" s="35" t="s">
        <v>3550</v>
      </c>
      <c r="D3373" s="169"/>
      <c r="E3373" s="160"/>
    </row>
    <row r="3374" spans="1:5" x14ac:dyDescent="0.25">
      <c r="A3374" s="156"/>
      <c r="B3374" s="158"/>
      <c r="C3374" s="35" t="s">
        <v>3551</v>
      </c>
      <c r="D3374" s="169"/>
      <c r="E3374" s="160"/>
    </row>
    <row r="3375" spans="1:5" x14ac:dyDescent="0.25">
      <c r="A3375" s="156"/>
      <c r="B3375" s="158"/>
      <c r="C3375" s="35" t="s">
        <v>3560</v>
      </c>
      <c r="D3375" s="169"/>
      <c r="E3375" s="160"/>
    </row>
    <row r="3376" spans="1:5" x14ac:dyDescent="0.25">
      <c r="A3376" s="156">
        <v>329</v>
      </c>
      <c r="B3376" s="158" t="s">
        <v>3571</v>
      </c>
      <c r="C3376" s="35" t="s">
        <v>3547</v>
      </c>
      <c r="D3376" s="169"/>
      <c r="E3376" s="160" t="s">
        <v>2765</v>
      </c>
    </row>
    <row r="3377" spans="1:5" x14ac:dyDescent="0.25">
      <c r="A3377" s="156"/>
      <c r="B3377" s="158"/>
      <c r="C3377" s="35" t="s">
        <v>3548</v>
      </c>
      <c r="D3377" s="169"/>
      <c r="E3377" s="160"/>
    </row>
    <row r="3378" spans="1:5" x14ac:dyDescent="0.25">
      <c r="A3378" s="156"/>
      <c r="B3378" s="158"/>
      <c r="C3378" s="35" t="s">
        <v>3549</v>
      </c>
      <c r="D3378" s="169"/>
      <c r="E3378" s="160"/>
    </row>
    <row r="3379" spans="1:5" x14ac:dyDescent="0.25">
      <c r="A3379" s="156"/>
      <c r="B3379" s="158"/>
      <c r="C3379" s="35" t="s">
        <v>2493</v>
      </c>
      <c r="D3379" s="169"/>
      <c r="E3379" s="160"/>
    </row>
    <row r="3380" spans="1:5" x14ac:dyDescent="0.25">
      <c r="A3380" s="156"/>
      <c r="B3380" s="158"/>
      <c r="C3380" s="35" t="s">
        <v>2992</v>
      </c>
      <c r="D3380" s="169"/>
      <c r="E3380" s="160"/>
    </row>
    <row r="3381" spans="1:5" x14ac:dyDescent="0.25">
      <c r="A3381" s="156"/>
      <c r="B3381" s="158"/>
      <c r="C3381" s="35" t="s">
        <v>3550</v>
      </c>
      <c r="D3381" s="169"/>
      <c r="E3381" s="160"/>
    </row>
    <row r="3382" spans="1:5" x14ac:dyDescent="0.25">
      <c r="A3382" s="156"/>
      <c r="B3382" s="158"/>
      <c r="C3382" s="35" t="s">
        <v>3551</v>
      </c>
      <c r="D3382" s="169"/>
      <c r="E3382" s="160"/>
    </row>
    <row r="3383" spans="1:5" x14ac:dyDescent="0.25">
      <c r="A3383" s="156"/>
      <c r="B3383" s="158"/>
      <c r="C3383" s="35" t="s">
        <v>3560</v>
      </c>
      <c r="D3383" s="169"/>
      <c r="E3383" s="160"/>
    </row>
    <row r="3384" spans="1:5" x14ac:dyDescent="0.25">
      <c r="A3384" s="156">
        <v>330</v>
      </c>
      <c r="B3384" s="158" t="s">
        <v>3572</v>
      </c>
      <c r="C3384" s="35" t="s">
        <v>3547</v>
      </c>
      <c r="D3384" s="169"/>
      <c r="E3384" s="160" t="s">
        <v>2765</v>
      </c>
    </row>
    <row r="3385" spans="1:5" x14ac:dyDescent="0.25">
      <c r="A3385" s="156"/>
      <c r="B3385" s="158"/>
      <c r="C3385" s="35" t="s">
        <v>3548</v>
      </c>
      <c r="D3385" s="169"/>
      <c r="E3385" s="160"/>
    </row>
    <row r="3386" spans="1:5" x14ac:dyDescent="0.25">
      <c r="A3386" s="156"/>
      <c r="B3386" s="158"/>
      <c r="C3386" s="35" t="s">
        <v>3549</v>
      </c>
      <c r="D3386" s="169"/>
      <c r="E3386" s="160"/>
    </row>
    <row r="3387" spans="1:5" x14ac:dyDescent="0.25">
      <c r="A3387" s="156"/>
      <c r="B3387" s="158"/>
      <c r="C3387" s="35" t="s">
        <v>2493</v>
      </c>
      <c r="D3387" s="169"/>
      <c r="E3387" s="160"/>
    </row>
    <row r="3388" spans="1:5" x14ac:dyDescent="0.25">
      <c r="A3388" s="156"/>
      <c r="B3388" s="158"/>
      <c r="C3388" s="35" t="s">
        <v>2992</v>
      </c>
      <c r="D3388" s="169"/>
      <c r="E3388" s="160"/>
    </row>
    <row r="3389" spans="1:5" x14ac:dyDescent="0.25">
      <c r="A3389" s="156"/>
      <c r="B3389" s="158"/>
      <c r="C3389" s="35" t="s">
        <v>3550</v>
      </c>
      <c r="D3389" s="169"/>
      <c r="E3389" s="160"/>
    </row>
    <row r="3390" spans="1:5" x14ac:dyDescent="0.25">
      <c r="A3390" s="156"/>
      <c r="B3390" s="158"/>
      <c r="C3390" s="35" t="s">
        <v>3551</v>
      </c>
      <c r="D3390" s="169"/>
      <c r="E3390" s="160"/>
    </row>
    <row r="3391" spans="1:5" ht="15.75" thickBot="1" x14ac:dyDescent="0.3">
      <c r="A3391" s="157"/>
      <c r="B3391" s="159"/>
      <c r="C3391" s="36" t="s">
        <v>3560</v>
      </c>
      <c r="D3391" s="170"/>
      <c r="E3391" s="161"/>
    </row>
  </sheetData>
  <mergeCells count="991">
    <mergeCell ref="A12:A16"/>
    <mergeCell ref="B12:B16"/>
    <mergeCell ref="E12:E16"/>
    <mergeCell ref="A2:A6"/>
    <mergeCell ref="B2:B6"/>
    <mergeCell ref="D2:D3391"/>
    <mergeCell ref="E2:E6"/>
    <mergeCell ref="A7:A11"/>
    <mergeCell ref="B7:B11"/>
    <mergeCell ref="E7:E11"/>
    <mergeCell ref="A42:A61"/>
    <mergeCell ref="B42:B61"/>
    <mergeCell ref="E42:E61"/>
    <mergeCell ref="A62:A81"/>
    <mergeCell ref="B62:B81"/>
    <mergeCell ref="E62:E81"/>
    <mergeCell ref="A17:A21"/>
    <mergeCell ref="B17:B21"/>
    <mergeCell ref="E17:E21"/>
    <mergeCell ref="A22:A41"/>
    <mergeCell ref="B22:B41"/>
    <mergeCell ref="E22:E41"/>
    <mergeCell ref="A122:A134"/>
    <mergeCell ref="B122:B134"/>
    <mergeCell ref="E122:E134"/>
    <mergeCell ref="A135:A147"/>
    <mergeCell ref="B135:B147"/>
    <mergeCell ref="E135:E147"/>
    <mergeCell ref="A82:A101"/>
    <mergeCell ref="B82:B101"/>
    <mergeCell ref="E82:E101"/>
    <mergeCell ref="A102:A121"/>
    <mergeCell ref="B102:B121"/>
    <mergeCell ref="E102:E121"/>
    <mergeCell ref="A174:A186"/>
    <mergeCell ref="B174:B186"/>
    <mergeCell ref="E174:E186"/>
    <mergeCell ref="A187:A199"/>
    <mergeCell ref="B187:B199"/>
    <mergeCell ref="E187:E199"/>
    <mergeCell ref="A148:A160"/>
    <mergeCell ref="B148:B160"/>
    <mergeCell ref="E148:E160"/>
    <mergeCell ref="A161:A173"/>
    <mergeCell ref="B161:B173"/>
    <mergeCell ref="E161:E173"/>
    <mergeCell ref="A229:A244"/>
    <mergeCell ref="B229:B244"/>
    <mergeCell ref="E229:E244"/>
    <mergeCell ref="A245:A262"/>
    <mergeCell ref="B245:B262"/>
    <mergeCell ref="E245:E262"/>
    <mergeCell ref="A200:A212"/>
    <mergeCell ref="B200:B212"/>
    <mergeCell ref="E200:E212"/>
    <mergeCell ref="A213:A228"/>
    <mergeCell ref="B213:B228"/>
    <mergeCell ref="E213:E228"/>
    <mergeCell ref="A279:A286"/>
    <mergeCell ref="B279:B286"/>
    <mergeCell ref="E279:E286"/>
    <mergeCell ref="A287:A294"/>
    <mergeCell ref="B287:B294"/>
    <mergeCell ref="E287:E294"/>
    <mergeCell ref="A263:A270"/>
    <mergeCell ref="B263:B270"/>
    <mergeCell ref="E263:E270"/>
    <mergeCell ref="A271:A278"/>
    <mergeCell ref="E271:E278"/>
    <mergeCell ref="B271:B278"/>
    <mergeCell ref="A311:A317"/>
    <mergeCell ref="B311:B317"/>
    <mergeCell ref="E311:E317"/>
    <mergeCell ref="A318:A324"/>
    <mergeCell ref="B318:B324"/>
    <mergeCell ref="E318:E324"/>
    <mergeCell ref="A295:A302"/>
    <mergeCell ref="B295:B302"/>
    <mergeCell ref="E295:E302"/>
    <mergeCell ref="A303:A310"/>
    <mergeCell ref="B303:B310"/>
    <mergeCell ref="E303:E310"/>
    <mergeCell ref="A336:A359"/>
    <mergeCell ref="B336:B359"/>
    <mergeCell ref="E336:E359"/>
    <mergeCell ref="A360:A383"/>
    <mergeCell ref="B360:B383"/>
    <mergeCell ref="E360:E383"/>
    <mergeCell ref="A325:A329"/>
    <mergeCell ref="B325:B329"/>
    <mergeCell ref="E325:E329"/>
    <mergeCell ref="A330:A335"/>
    <mergeCell ref="B330:B335"/>
    <mergeCell ref="E330:E335"/>
    <mergeCell ref="A418:A427"/>
    <mergeCell ref="B418:B427"/>
    <mergeCell ref="E418:E427"/>
    <mergeCell ref="A428:A437"/>
    <mergeCell ref="B428:B437"/>
    <mergeCell ref="E428:E437"/>
    <mergeCell ref="A384:A407"/>
    <mergeCell ref="B384:B407"/>
    <mergeCell ref="E384:E407"/>
    <mergeCell ref="A408:A417"/>
    <mergeCell ref="B408:B417"/>
    <mergeCell ref="E408:E417"/>
    <mergeCell ref="A458:A467"/>
    <mergeCell ref="B458:B467"/>
    <mergeCell ref="E458:E467"/>
    <mergeCell ref="A468:A475"/>
    <mergeCell ref="B468:B475"/>
    <mergeCell ref="E468:E475"/>
    <mergeCell ref="A438:A447"/>
    <mergeCell ref="B438:B447"/>
    <mergeCell ref="E438:E447"/>
    <mergeCell ref="A448:A457"/>
    <mergeCell ref="B448:B457"/>
    <mergeCell ref="E448:E457"/>
    <mergeCell ref="A486:A490"/>
    <mergeCell ref="B486:B490"/>
    <mergeCell ref="E486:E490"/>
    <mergeCell ref="A491:A495"/>
    <mergeCell ref="B491:B495"/>
    <mergeCell ref="E491:E495"/>
    <mergeCell ref="A476:A480"/>
    <mergeCell ref="B476:B480"/>
    <mergeCell ref="E476:E480"/>
    <mergeCell ref="A481:A485"/>
    <mergeCell ref="B481:B485"/>
    <mergeCell ref="E481:E485"/>
    <mergeCell ref="A506:A510"/>
    <mergeCell ref="B506:B510"/>
    <mergeCell ref="E506:E510"/>
    <mergeCell ref="A511:A515"/>
    <mergeCell ref="B511:B515"/>
    <mergeCell ref="E511:E515"/>
    <mergeCell ref="A496:A500"/>
    <mergeCell ref="B496:B500"/>
    <mergeCell ref="E496:E500"/>
    <mergeCell ref="A501:A505"/>
    <mergeCell ref="B501:B505"/>
    <mergeCell ref="E501:E505"/>
    <mergeCell ref="A526:A530"/>
    <mergeCell ref="B526:B530"/>
    <mergeCell ref="E526:E530"/>
    <mergeCell ref="A531:A535"/>
    <mergeCell ref="B531:B535"/>
    <mergeCell ref="E531:E535"/>
    <mergeCell ref="A516:A520"/>
    <mergeCell ref="B516:B520"/>
    <mergeCell ref="E516:E520"/>
    <mergeCell ref="A521:A525"/>
    <mergeCell ref="B521:B525"/>
    <mergeCell ref="E521:E525"/>
    <mergeCell ref="A550:A556"/>
    <mergeCell ref="B550:B556"/>
    <mergeCell ref="E550:E556"/>
    <mergeCell ref="A557:A563"/>
    <mergeCell ref="B557:B563"/>
    <mergeCell ref="E557:E563"/>
    <mergeCell ref="A536:A542"/>
    <mergeCell ref="B536:B542"/>
    <mergeCell ref="E536:E542"/>
    <mergeCell ref="A543:A549"/>
    <mergeCell ref="B543:B549"/>
    <mergeCell ref="E543:E549"/>
    <mergeCell ref="A577:A584"/>
    <mergeCell ref="B577:B584"/>
    <mergeCell ref="E577:E584"/>
    <mergeCell ref="A585:A592"/>
    <mergeCell ref="B585:B592"/>
    <mergeCell ref="E585:E592"/>
    <mergeCell ref="A564:A570"/>
    <mergeCell ref="B564:B570"/>
    <mergeCell ref="E564:E570"/>
    <mergeCell ref="A571:A576"/>
    <mergeCell ref="B571:B576"/>
    <mergeCell ref="E571:E576"/>
    <mergeCell ref="A609:A616"/>
    <mergeCell ref="B609:B616"/>
    <mergeCell ref="E609:E616"/>
    <mergeCell ref="A617:A624"/>
    <mergeCell ref="B617:B624"/>
    <mergeCell ref="E617:E624"/>
    <mergeCell ref="A593:A600"/>
    <mergeCell ref="B593:B600"/>
    <mergeCell ref="E593:E600"/>
    <mergeCell ref="A601:A608"/>
    <mergeCell ref="B601:B608"/>
    <mergeCell ref="E601:E608"/>
    <mergeCell ref="A642:A649"/>
    <mergeCell ref="B642:B649"/>
    <mergeCell ref="E642:E649"/>
    <mergeCell ref="A650:A657"/>
    <mergeCell ref="B650:B657"/>
    <mergeCell ref="E650:E657"/>
    <mergeCell ref="A625:A633"/>
    <mergeCell ref="B625:B633"/>
    <mergeCell ref="E625:E633"/>
    <mergeCell ref="A634:A641"/>
    <mergeCell ref="B634:B641"/>
    <mergeCell ref="E634:E641"/>
    <mergeCell ref="A674:A681"/>
    <mergeCell ref="B674:B681"/>
    <mergeCell ref="E674:E681"/>
    <mergeCell ref="A682:A689"/>
    <mergeCell ref="B682:B689"/>
    <mergeCell ref="E682:E689"/>
    <mergeCell ref="A658:A665"/>
    <mergeCell ref="B658:B665"/>
    <mergeCell ref="E658:E665"/>
    <mergeCell ref="A666:A673"/>
    <mergeCell ref="B666:B673"/>
    <mergeCell ref="E666:E673"/>
    <mergeCell ref="A706:A712"/>
    <mergeCell ref="B706:B712"/>
    <mergeCell ref="E706:E712"/>
    <mergeCell ref="A713:A719"/>
    <mergeCell ref="B713:B719"/>
    <mergeCell ref="E713:E719"/>
    <mergeCell ref="A690:A697"/>
    <mergeCell ref="B690:B697"/>
    <mergeCell ref="E690:E697"/>
    <mergeCell ref="A698:A705"/>
    <mergeCell ref="B698:B705"/>
    <mergeCell ref="E698:E705"/>
    <mergeCell ref="A734:A740"/>
    <mergeCell ref="B734:B740"/>
    <mergeCell ref="E734:E740"/>
    <mergeCell ref="A741:A747"/>
    <mergeCell ref="B741:B747"/>
    <mergeCell ref="E741:E747"/>
    <mergeCell ref="A720:A726"/>
    <mergeCell ref="B720:B726"/>
    <mergeCell ref="E720:E726"/>
    <mergeCell ref="A727:A733"/>
    <mergeCell ref="B727:B733"/>
    <mergeCell ref="E727:E733"/>
    <mergeCell ref="A762:A768"/>
    <mergeCell ref="B762:B768"/>
    <mergeCell ref="E762:E768"/>
    <mergeCell ref="A769:A775"/>
    <mergeCell ref="B769:B775"/>
    <mergeCell ref="E769:E775"/>
    <mergeCell ref="A748:A754"/>
    <mergeCell ref="B748:B754"/>
    <mergeCell ref="E748:E754"/>
    <mergeCell ref="A755:A761"/>
    <mergeCell ref="B755:B761"/>
    <mergeCell ref="E755:E761"/>
    <mergeCell ref="A790:A795"/>
    <mergeCell ref="B790:B795"/>
    <mergeCell ref="E790:E795"/>
    <mergeCell ref="A796:A801"/>
    <mergeCell ref="B796:B801"/>
    <mergeCell ref="E796:E801"/>
    <mergeCell ref="A776:A782"/>
    <mergeCell ref="B776:B782"/>
    <mergeCell ref="E776:E782"/>
    <mergeCell ref="A783:A789"/>
    <mergeCell ref="B783:B789"/>
    <mergeCell ref="E783:E789"/>
    <mergeCell ref="A829:A849"/>
    <mergeCell ref="B829:B849"/>
    <mergeCell ref="E829:E849"/>
    <mergeCell ref="A850:A870"/>
    <mergeCell ref="B850:B870"/>
    <mergeCell ref="E850:E870"/>
    <mergeCell ref="A802:A807"/>
    <mergeCell ref="B802:B807"/>
    <mergeCell ref="E802:E807"/>
    <mergeCell ref="A808:A828"/>
    <mergeCell ref="B808:B828"/>
    <mergeCell ref="E808:E828"/>
    <mergeCell ref="A913:A933"/>
    <mergeCell ref="B913:B933"/>
    <mergeCell ref="E913:E933"/>
    <mergeCell ref="A934:A953"/>
    <mergeCell ref="B934:B953"/>
    <mergeCell ref="E934:E953"/>
    <mergeCell ref="A871:A891"/>
    <mergeCell ref="B871:B891"/>
    <mergeCell ref="E871:E891"/>
    <mergeCell ref="A892:A912"/>
    <mergeCell ref="B892:B912"/>
    <mergeCell ref="E892:E912"/>
    <mergeCell ref="A994:A1005"/>
    <mergeCell ref="B994:B1005"/>
    <mergeCell ref="E994:E1005"/>
    <mergeCell ref="A1006:A1012"/>
    <mergeCell ref="B1006:B1012"/>
    <mergeCell ref="E1006:E1012"/>
    <mergeCell ref="A954:A973"/>
    <mergeCell ref="B954:B973"/>
    <mergeCell ref="E954:E973"/>
    <mergeCell ref="A974:A993"/>
    <mergeCell ref="B974:B993"/>
    <mergeCell ref="E974:E993"/>
    <mergeCell ref="A1027:A1033"/>
    <mergeCell ref="B1027:B1033"/>
    <mergeCell ref="E1027:E1033"/>
    <mergeCell ref="A1034:A1040"/>
    <mergeCell ref="B1034:B1040"/>
    <mergeCell ref="E1034:E1040"/>
    <mergeCell ref="A1013:A1019"/>
    <mergeCell ref="B1013:B1019"/>
    <mergeCell ref="E1013:E1019"/>
    <mergeCell ref="A1020:A1026"/>
    <mergeCell ref="B1020:B1026"/>
    <mergeCell ref="E1020:E1026"/>
    <mergeCell ref="A1055:A1072"/>
    <mergeCell ref="B1055:B1072"/>
    <mergeCell ref="E1055:E1072"/>
    <mergeCell ref="A1073:A1084"/>
    <mergeCell ref="B1073:B1084"/>
    <mergeCell ref="E1073:E1084"/>
    <mergeCell ref="A1041:A1047"/>
    <mergeCell ref="B1041:B1047"/>
    <mergeCell ref="E1041:E1047"/>
    <mergeCell ref="A1048:A1054"/>
    <mergeCell ref="B1048:B1054"/>
    <mergeCell ref="E1048:E1054"/>
    <mergeCell ref="A1109:A1119"/>
    <mergeCell ref="B1109:B1119"/>
    <mergeCell ref="E1109:E1119"/>
    <mergeCell ref="A1120:A1130"/>
    <mergeCell ref="B1120:B1130"/>
    <mergeCell ref="E1120:E1130"/>
    <mergeCell ref="A1085:A1096"/>
    <mergeCell ref="B1085:B1096"/>
    <mergeCell ref="E1085:E1096"/>
    <mergeCell ref="A1097:A1108"/>
    <mergeCell ref="B1097:B1108"/>
    <mergeCell ref="E1097:E1108"/>
    <mergeCell ref="A1153:A1163"/>
    <mergeCell ref="B1153:B1163"/>
    <mergeCell ref="E1153:E1163"/>
    <mergeCell ref="A1164:A1179"/>
    <mergeCell ref="B1164:B1179"/>
    <mergeCell ref="E1164:E1179"/>
    <mergeCell ref="A1131:A1141"/>
    <mergeCell ref="B1131:B1141"/>
    <mergeCell ref="E1131:E1141"/>
    <mergeCell ref="A1142:A1152"/>
    <mergeCell ref="B1142:B1152"/>
    <mergeCell ref="E1142:E1152"/>
    <mergeCell ref="A1196:A1208"/>
    <mergeCell ref="E1196:E1208"/>
    <mergeCell ref="A1209:A1221"/>
    <mergeCell ref="E1209:E1221"/>
    <mergeCell ref="A1180:A1187"/>
    <mergeCell ref="B1180:B1187"/>
    <mergeCell ref="E1180:E1187"/>
    <mergeCell ref="A1188:A1195"/>
    <mergeCell ref="B1188:B1195"/>
    <mergeCell ref="E1188:E1195"/>
    <mergeCell ref="B1196:B1208"/>
    <mergeCell ref="B1209:B1221"/>
    <mergeCell ref="A1234:A1242"/>
    <mergeCell ref="B1234:B1242"/>
    <mergeCell ref="E1234:E1242"/>
    <mergeCell ref="A1243:A1252"/>
    <mergeCell ref="B1243:B1252"/>
    <mergeCell ref="E1243:E1252"/>
    <mergeCell ref="A1222:A1227"/>
    <mergeCell ref="B1222:B1227"/>
    <mergeCell ref="E1222:E1227"/>
    <mergeCell ref="A1228:A1233"/>
    <mergeCell ref="B1228:B1233"/>
    <mergeCell ref="E1228:E1233"/>
    <mergeCell ref="A1279:A1287"/>
    <mergeCell ref="B1279:B1287"/>
    <mergeCell ref="E1279:E1287"/>
    <mergeCell ref="A1288:A1296"/>
    <mergeCell ref="B1288:B1296"/>
    <mergeCell ref="E1288:E1296"/>
    <mergeCell ref="A1253:A1265"/>
    <mergeCell ref="B1253:B1265"/>
    <mergeCell ref="E1253:E1265"/>
    <mergeCell ref="A1266:A1278"/>
    <mergeCell ref="B1266:B1278"/>
    <mergeCell ref="E1266:E1278"/>
    <mergeCell ref="A1315:A1329"/>
    <mergeCell ref="B1315:B1329"/>
    <mergeCell ref="E1315:E1329"/>
    <mergeCell ref="A1330:A1344"/>
    <mergeCell ref="B1330:B1344"/>
    <mergeCell ref="E1330:E1344"/>
    <mergeCell ref="A1297:A1305"/>
    <mergeCell ref="B1297:B1305"/>
    <mergeCell ref="E1297:E1305"/>
    <mergeCell ref="A1306:A1314"/>
    <mergeCell ref="B1306:B1314"/>
    <mergeCell ref="E1306:E1314"/>
    <mergeCell ref="A1375:A1389"/>
    <mergeCell ref="B1375:B1389"/>
    <mergeCell ref="E1375:E1389"/>
    <mergeCell ref="A1390:A1404"/>
    <mergeCell ref="B1390:B1404"/>
    <mergeCell ref="E1390:E1404"/>
    <mergeCell ref="A1345:A1359"/>
    <mergeCell ref="B1345:B1359"/>
    <mergeCell ref="E1345:E1359"/>
    <mergeCell ref="A1360:A1374"/>
    <mergeCell ref="B1360:B1374"/>
    <mergeCell ref="E1360:E1374"/>
    <mergeCell ref="A1435:A1449"/>
    <mergeCell ref="B1435:B1449"/>
    <mergeCell ref="E1435:E1449"/>
    <mergeCell ref="A1450:A1464"/>
    <mergeCell ref="B1450:B1464"/>
    <mergeCell ref="E1450:E1464"/>
    <mergeCell ref="A1405:A1419"/>
    <mergeCell ref="B1405:B1419"/>
    <mergeCell ref="E1405:E1419"/>
    <mergeCell ref="A1420:A1434"/>
    <mergeCell ref="B1420:B1434"/>
    <mergeCell ref="E1420:E1434"/>
    <mergeCell ref="A1488:A1496"/>
    <mergeCell ref="B1488:B1496"/>
    <mergeCell ref="E1488:E1496"/>
    <mergeCell ref="A1497:A1505"/>
    <mergeCell ref="B1497:B1505"/>
    <mergeCell ref="E1497:E1505"/>
    <mergeCell ref="A1465:A1478"/>
    <mergeCell ref="B1465:B1478"/>
    <mergeCell ref="E1465:E1478"/>
    <mergeCell ref="A1479:A1487"/>
    <mergeCell ref="B1479:B1487"/>
    <mergeCell ref="E1479:E1487"/>
    <mergeCell ref="A1528:A1539"/>
    <mergeCell ref="B1528:B1539"/>
    <mergeCell ref="E1528:E1539"/>
    <mergeCell ref="A1540:A1551"/>
    <mergeCell ref="B1540:B1551"/>
    <mergeCell ref="E1540:E1551"/>
    <mergeCell ref="A1506:A1514"/>
    <mergeCell ref="B1506:B1514"/>
    <mergeCell ref="E1506:E1514"/>
    <mergeCell ref="A1515:A1527"/>
    <mergeCell ref="B1515:B1527"/>
    <mergeCell ref="E1515:E1527"/>
    <mergeCell ref="A1576:A1581"/>
    <mergeCell ref="B1576:B1581"/>
    <mergeCell ref="E1576:E1581"/>
    <mergeCell ref="A1582:A1587"/>
    <mergeCell ref="B1582:B1587"/>
    <mergeCell ref="E1582:E1587"/>
    <mergeCell ref="A1552:A1563"/>
    <mergeCell ref="B1552:B1563"/>
    <mergeCell ref="E1552:E1563"/>
    <mergeCell ref="A1564:A1575"/>
    <mergeCell ref="B1564:B1575"/>
    <mergeCell ref="E1564:E1575"/>
    <mergeCell ref="A1606:A1614"/>
    <mergeCell ref="B1606:B1614"/>
    <mergeCell ref="E1606:E1614"/>
    <mergeCell ref="A1615:A1626"/>
    <mergeCell ref="B1615:B1626"/>
    <mergeCell ref="E1615:E1626"/>
    <mergeCell ref="A1588:A1596"/>
    <mergeCell ref="B1588:B1596"/>
    <mergeCell ref="E1588:E1596"/>
    <mergeCell ref="A1597:A1605"/>
    <mergeCell ref="B1597:B1605"/>
    <mergeCell ref="E1597:E1605"/>
    <mergeCell ref="A1651:A1662"/>
    <mergeCell ref="B1651:B1662"/>
    <mergeCell ref="E1651:E1662"/>
    <mergeCell ref="A1663:A1674"/>
    <mergeCell ref="B1663:B1674"/>
    <mergeCell ref="E1663:E1674"/>
    <mergeCell ref="A1627:A1638"/>
    <mergeCell ref="B1627:B1638"/>
    <mergeCell ref="E1627:E1638"/>
    <mergeCell ref="A1639:A1650"/>
    <mergeCell ref="B1639:B1650"/>
    <mergeCell ref="E1639:E1650"/>
    <mergeCell ref="A1694:A1702"/>
    <mergeCell ref="B1694:B1702"/>
    <mergeCell ref="E1694:E1702"/>
    <mergeCell ref="A1703:A1716"/>
    <mergeCell ref="B1703:B1716"/>
    <mergeCell ref="E1703:E1716"/>
    <mergeCell ref="A1675:A1685"/>
    <mergeCell ref="B1675:B1685"/>
    <mergeCell ref="E1675:E1685"/>
    <mergeCell ref="A1686:A1693"/>
    <mergeCell ref="B1686:B1693"/>
    <mergeCell ref="E1686:E1693"/>
    <mergeCell ref="A1737:A1742"/>
    <mergeCell ref="B1737:B1742"/>
    <mergeCell ref="E1737:E1742"/>
    <mergeCell ref="A1743:A1753"/>
    <mergeCell ref="B1743:B1753"/>
    <mergeCell ref="E1743:E1753"/>
    <mergeCell ref="A1717:A1726"/>
    <mergeCell ref="B1717:B1726"/>
    <mergeCell ref="E1717:E1726"/>
    <mergeCell ref="A1727:A1736"/>
    <mergeCell ref="B1727:B1736"/>
    <mergeCell ref="E1727:E1736"/>
    <mergeCell ref="A1793:A1818"/>
    <mergeCell ref="B1793:B1818"/>
    <mergeCell ref="E1793:E1818"/>
    <mergeCell ref="A1819:A1844"/>
    <mergeCell ref="B1819:B1844"/>
    <mergeCell ref="E1819:E1844"/>
    <mergeCell ref="A1754:A1766"/>
    <mergeCell ref="B1754:B1766"/>
    <mergeCell ref="E1754:E1766"/>
    <mergeCell ref="A1767:A1792"/>
    <mergeCell ref="B1767:B1792"/>
    <mergeCell ref="E1767:E1792"/>
    <mergeCell ref="A1897:A1922"/>
    <mergeCell ref="B1897:B1922"/>
    <mergeCell ref="E1897:E1922"/>
    <mergeCell ref="A1923:A1928"/>
    <mergeCell ref="B1923:B1928"/>
    <mergeCell ref="E1923:E1928"/>
    <mergeCell ref="A1845:A1870"/>
    <mergeCell ref="B1845:B1870"/>
    <mergeCell ref="E1845:E1870"/>
    <mergeCell ref="A1871:A1896"/>
    <mergeCell ref="B1871:B1896"/>
    <mergeCell ref="E1871:E1896"/>
    <mergeCell ref="A1949:A1958"/>
    <mergeCell ref="B1949:B1958"/>
    <mergeCell ref="E1949:E1958"/>
    <mergeCell ref="A1959:A1968"/>
    <mergeCell ref="B1959:B1968"/>
    <mergeCell ref="E1959:E1968"/>
    <mergeCell ref="A1929:A1938"/>
    <mergeCell ref="B1929:B1938"/>
    <mergeCell ref="E1929:E1938"/>
    <mergeCell ref="A1939:A1948"/>
    <mergeCell ref="B1939:B1948"/>
    <mergeCell ref="E1939:E1948"/>
    <mergeCell ref="A1991:A2001"/>
    <mergeCell ref="B1991:B2001"/>
    <mergeCell ref="E1991:E2001"/>
    <mergeCell ref="A2002:A2015"/>
    <mergeCell ref="B2002:B2015"/>
    <mergeCell ref="E2002:E2015"/>
    <mergeCell ref="A1969:A1978"/>
    <mergeCell ref="B1969:B1978"/>
    <mergeCell ref="E1969:E1978"/>
    <mergeCell ref="A1979:A1990"/>
    <mergeCell ref="B1979:B1990"/>
    <mergeCell ref="E1979:E1990"/>
    <mergeCell ref="A2044:A2057"/>
    <mergeCell ref="B2044:B2057"/>
    <mergeCell ref="E2044:E2057"/>
    <mergeCell ref="A2058:A2071"/>
    <mergeCell ref="B2058:B2071"/>
    <mergeCell ref="E2058:E2071"/>
    <mergeCell ref="A2016:A2029"/>
    <mergeCell ref="B2016:B2029"/>
    <mergeCell ref="E2016:E2029"/>
    <mergeCell ref="A2030:A2043"/>
    <mergeCell ref="B2030:B2043"/>
    <mergeCell ref="E2030:E2043"/>
    <mergeCell ref="A2100:A2111"/>
    <mergeCell ref="B2100:B2111"/>
    <mergeCell ref="E2100:E2111"/>
    <mergeCell ref="A2112:A2127"/>
    <mergeCell ref="B2112:B2127"/>
    <mergeCell ref="E2112:E2127"/>
    <mergeCell ref="A2072:A2085"/>
    <mergeCell ref="B2072:B2085"/>
    <mergeCell ref="E2072:E2085"/>
    <mergeCell ref="A2086:A2099"/>
    <mergeCell ref="B2086:B2099"/>
    <mergeCell ref="E2086:E2099"/>
    <mergeCell ref="A2160:A2170"/>
    <mergeCell ref="B2160:B2170"/>
    <mergeCell ref="E2160:E2170"/>
    <mergeCell ref="A2171:A2177"/>
    <mergeCell ref="B2171:B2177"/>
    <mergeCell ref="E2171:E2177"/>
    <mergeCell ref="A2128:A2143"/>
    <mergeCell ref="B2128:B2143"/>
    <mergeCell ref="E2128:E2143"/>
    <mergeCell ref="A2144:A2159"/>
    <mergeCell ref="B2144:B2159"/>
    <mergeCell ref="E2144:E2159"/>
    <mergeCell ref="A2192:A2198"/>
    <mergeCell ref="B2192:B2198"/>
    <mergeCell ref="E2192:E2198"/>
    <mergeCell ref="A2199:A2205"/>
    <mergeCell ref="B2199:B2205"/>
    <mergeCell ref="E2199:E2205"/>
    <mergeCell ref="A2178:A2184"/>
    <mergeCell ref="B2178:B2184"/>
    <mergeCell ref="E2178:E2184"/>
    <mergeCell ref="A2185:A2191"/>
    <mergeCell ref="B2185:B2191"/>
    <mergeCell ref="E2185:E2191"/>
    <mergeCell ref="A2220:A2236"/>
    <mergeCell ref="B2220:B2236"/>
    <mergeCell ref="E2220:E2236"/>
    <mergeCell ref="A2237:A2253"/>
    <mergeCell ref="B2237:B2253"/>
    <mergeCell ref="E2237:E2253"/>
    <mergeCell ref="A2206:A2214"/>
    <mergeCell ref="B2206:B2214"/>
    <mergeCell ref="E2206:E2214"/>
    <mergeCell ref="A2215:A2219"/>
    <mergeCell ref="B2215:B2219"/>
    <mergeCell ref="E2215:E2219"/>
    <mergeCell ref="A2288:A2304"/>
    <mergeCell ref="B2288:B2304"/>
    <mergeCell ref="E2288:E2304"/>
    <mergeCell ref="A2305:A2321"/>
    <mergeCell ref="B2305:B2321"/>
    <mergeCell ref="E2305:E2321"/>
    <mergeCell ref="A2254:A2270"/>
    <mergeCell ref="B2254:B2270"/>
    <mergeCell ref="E2254:E2270"/>
    <mergeCell ref="A2271:A2287"/>
    <mergeCell ref="B2271:B2287"/>
    <mergeCell ref="E2271:E2287"/>
    <mergeCell ref="A2351:A2362"/>
    <mergeCell ref="B2351:B2362"/>
    <mergeCell ref="E2351:E2362"/>
    <mergeCell ref="A2363:A2374"/>
    <mergeCell ref="B2363:B2374"/>
    <mergeCell ref="E2363:E2374"/>
    <mergeCell ref="A2322:A2338"/>
    <mergeCell ref="B2322:B2338"/>
    <mergeCell ref="E2322:E2338"/>
    <mergeCell ref="A2339:A2350"/>
    <mergeCell ref="B2339:B2350"/>
    <mergeCell ref="E2339:E2350"/>
    <mergeCell ref="A2399:A2410"/>
    <mergeCell ref="B2399:B2410"/>
    <mergeCell ref="E2399:E2410"/>
    <mergeCell ref="A2411:A2422"/>
    <mergeCell ref="B2411:B2422"/>
    <mergeCell ref="E2411:E2422"/>
    <mergeCell ref="A2375:A2386"/>
    <mergeCell ref="B2375:B2386"/>
    <mergeCell ref="E2375:E2386"/>
    <mergeCell ref="A2387:A2398"/>
    <mergeCell ref="B2387:B2398"/>
    <mergeCell ref="E2387:E2398"/>
    <mergeCell ref="A2437:A2442"/>
    <mergeCell ref="B2437:B2442"/>
    <mergeCell ref="E2437:E2442"/>
    <mergeCell ref="A2443:A2448"/>
    <mergeCell ref="B2443:B2448"/>
    <mergeCell ref="E2443:E2448"/>
    <mergeCell ref="A2423:A2430"/>
    <mergeCell ref="B2423:B2430"/>
    <mergeCell ref="E2423:E2430"/>
    <mergeCell ref="A2431:A2436"/>
    <mergeCell ref="B2431:B2436"/>
    <mergeCell ref="E2431:E2436"/>
    <mergeCell ref="A2463:A2466"/>
    <mergeCell ref="B2463:B2466"/>
    <mergeCell ref="E2463:E2466"/>
    <mergeCell ref="A2467:A2470"/>
    <mergeCell ref="B2467:B2470"/>
    <mergeCell ref="E2467:E2470"/>
    <mergeCell ref="A2449:A2458"/>
    <mergeCell ref="B2449:B2458"/>
    <mergeCell ref="E2449:E2458"/>
    <mergeCell ref="A2459:A2462"/>
    <mergeCell ref="B2459:B2462"/>
    <mergeCell ref="E2459:E2462"/>
    <mergeCell ref="A2485:A2494"/>
    <mergeCell ref="B2485:B2494"/>
    <mergeCell ref="E2485:E2494"/>
    <mergeCell ref="A2495:A2498"/>
    <mergeCell ref="B2495:B2498"/>
    <mergeCell ref="E2495:E2498"/>
    <mergeCell ref="A2471:A2474"/>
    <mergeCell ref="B2471:B2474"/>
    <mergeCell ref="E2471:E2474"/>
    <mergeCell ref="A2475:A2484"/>
    <mergeCell ref="B2475:B2484"/>
    <mergeCell ref="E2475:E2484"/>
    <mergeCell ref="A2507:A2510"/>
    <mergeCell ref="B2507:B2510"/>
    <mergeCell ref="E2507:E2510"/>
    <mergeCell ref="A2511:A2516"/>
    <mergeCell ref="B2511:B2516"/>
    <mergeCell ref="E2511:E2516"/>
    <mergeCell ref="A2499:A2502"/>
    <mergeCell ref="B2499:B2502"/>
    <mergeCell ref="E2499:E2502"/>
    <mergeCell ref="A2503:A2506"/>
    <mergeCell ref="B2503:B2506"/>
    <mergeCell ref="E2503:E2506"/>
    <mergeCell ref="A2531:A2537"/>
    <mergeCell ref="B2531:B2537"/>
    <mergeCell ref="E2531:E2537"/>
    <mergeCell ref="A2538:A2544"/>
    <mergeCell ref="B2538:B2544"/>
    <mergeCell ref="E2538:E2544"/>
    <mergeCell ref="A2517:A2523"/>
    <mergeCell ref="B2517:B2523"/>
    <mergeCell ref="E2517:E2523"/>
    <mergeCell ref="A2524:A2530"/>
    <mergeCell ref="B2524:B2530"/>
    <mergeCell ref="E2524:E2530"/>
    <mergeCell ref="A2559:A2565"/>
    <mergeCell ref="B2559:B2565"/>
    <mergeCell ref="E2559:E2565"/>
    <mergeCell ref="A2566:A2572"/>
    <mergeCell ref="B2566:B2572"/>
    <mergeCell ref="E2566:E2572"/>
    <mergeCell ref="A2545:A2551"/>
    <mergeCell ref="B2545:B2551"/>
    <mergeCell ref="E2545:E2551"/>
    <mergeCell ref="A2552:A2558"/>
    <mergeCell ref="B2552:B2558"/>
    <mergeCell ref="E2552:E2558"/>
    <mergeCell ref="A2597:A2608"/>
    <mergeCell ref="B2597:B2608"/>
    <mergeCell ref="E2597:E2608"/>
    <mergeCell ref="A2609:A2620"/>
    <mergeCell ref="B2609:B2620"/>
    <mergeCell ref="E2609:E2620"/>
    <mergeCell ref="A2573:A2584"/>
    <mergeCell ref="B2573:B2584"/>
    <mergeCell ref="E2573:E2584"/>
    <mergeCell ref="A2585:A2596"/>
    <mergeCell ref="B2585:B2596"/>
    <mergeCell ref="E2585:E2596"/>
    <mergeCell ref="A2642:A2650"/>
    <mergeCell ref="B2642:B2650"/>
    <mergeCell ref="E2642:E2650"/>
    <mergeCell ref="A2651:A2659"/>
    <mergeCell ref="B2651:B2659"/>
    <mergeCell ref="E2651:E2659"/>
    <mergeCell ref="A2621:A2632"/>
    <mergeCell ref="B2621:B2632"/>
    <mergeCell ref="E2621:E2632"/>
    <mergeCell ref="A2633:A2641"/>
    <mergeCell ref="B2633:B2641"/>
    <mergeCell ref="E2633:E2641"/>
    <mergeCell ref="A2678:A2686"/>
    <mergeCell ref="B2678:B2686"/>
    <mergeCell ref="E2678:E2686"/>
    <mergeCell ref="A2687:A2694"/>
    <mergeCell ref="B2687:B2694"/>
    <mergeCell ref="E2687:E2694"/>
    <mergeCell ref="A2660:A2668"/>
    <mergeCell ref="B2660:B2668"/>
    <mergeCell ref="E2660:E2668"/>
    <mergeCell ref="A2669:A2677"/>
    <mergeCell ref="B2669:B2677"/>
    <mergeCell ref="E2669:E2677"/>
    <mergeCell ref="A2711:A2718"/>
    <mergeCell ref="B2711:B2718"/>
    <mergeCell ref="E2711:E2718"/>
    <mergeCell ref="A2719:A2726"/>
    <mergeCell ref="B2719:B2726"/>
    <mergeCell ref="E2719:E2726"/>
    <mergeCell ref="A2695:A2702"/>
    <mergeCell ref="B2695:B2702"/>
    <mergeCell ref="E2695:E2702"/>
    <mergeCell ref="A2703:A2710"/>
    <mergeCell ref="B2703:B2710"/>
    <mergeCell ref="E2703:E2710"/>
    <mergeCell ref="A2739:A2744"/>
    <mergeCell ref="B2739:B2744"/>
    <mergeCell ref="E2739:E2744"/>
    <mergeCell ref="A2745:A2750"/>
    <mergeCell ref="B2745:B2750"/>
    <mergeCell ref="E2745:E2750"/>
    <mergeCell ref="A2727:A2732"/>
    <mergeCell ref="B2727:B2732"/>
    <mergeCell ref="E2727:E2732"/>
    <mergeCell ref="A2733:A2738"/>
    <mergeCell ref="B2733:B2738"/>
    <mergeCell ref="E2733:E2738"/>
    <mergeCell ref="A2763:A2768"/>
    <mergeCell ref="B2763:B2768"/>
    <mergeCell ref="E2763:E2768"/>
    <mergeCell ref="A2769:A2776"/>
    <mergeCell ref="B2769:B2776"/>
    <mergeCell ref="E2769:E2776"/>
    <mergeCell ref="A2751:A2756"/>
    <mergeCell ref="B2751:B2756"/>
    <mergeCell ref="E2751:E2756"/>
    <mergeCell ref="A2757:A2762"/>
    <mergeCell ref="B2757:B2762"/>
    <mergeCell ref="E2757:E2762"/>
    <mergeCell ref="A2793:A2800"/>
    <mergeCell ref="B2793:B2800"/>
    <mergeCell ref="E2793:E2800"/>
    <mergeCell ref="A2801:A2811"/>
    <mergeCell ref="B2801:B2811"/>
    <mergeCell ref="E2801:E2811"/>
    <mergeCell ref="A2777:A2784"/>
    <mergeCell ref="B2777:B2784"/>
    <mergeCell ref="E2777:E2784"/>
    <mergeCell ref="A2785:A2792"/>
    <mergeCell ref="B2785:B2792"/>
    <mergeCell ref="E2785:E2792"/>
    <mergeCell ref="A2834:A2844"/>
    <mergeCell ref="B2834:B2844"/>
    <mergeCell ref="E2834:E2844"/>
    <mergeCell ref="A2845:A2855"/>
    <mergeCell ref="B2845:B2855"/>
    <mergeCell ref="E2845:E2855"/>
    <mergeCell ref="A2812:A2822"/>
    <mergeCell ref="B2812:B2822"/>
    <mergeCell ref="E2812:E2822"/>
    <mergeCell ref="A2823:A2833"/>
    <mergeCell ref="B2823:B2833"/>
    <mergeCell ref="E2823:E2833"/>
    <mergeCell ref="A2874:A2885"/>
    <mergeCell ref="B2874:B2885"/>
    <mergeCell ref="E2874:E2885"/>
    <mergeCell ref="A2886:A2897"/>
    <mergeCell ref="B2886:B2897"/>
    <mergeCell ref="E2886:E2897"/>
    <mergeCell ref="A2856:A2861"/>
    <mergeCell ref="B2856:B2861"/>
    <mergeCell ref="E2856:E2861"/>
    <mergeCell ref="A2862:A2873"/>
    <mergeCell ref="B2862:B2873"/>
    <mergeCell ref="E2862:E2873"/>
    <mergeCell ref="A2916:A2924"/>
    <mergeCell ref="B2916:B2924"/>
    <mergeCell ref="E2916:E2924"/>
    <mergeCell ref="A2925:A2931"/>
    <mergeCell ref="B2925:B2931"/>
    <mergeCell ref="E2925:E2931"/>
    <mergeCell ref="A2898:A2906"/>
    <mergeCell ref="B2898:B2906"/>
    <mergeCell ref="E2898:E2906"/>
    <mergeCell ref="A2907:A2915"/>
    <mergeCell ref="B2907:B2915"/>
    <mergeCell ref="E2907:E2915"/>
    <mergeCell ref="A2944:A2948"/>
    <mergeCell ref="B2944:B2948"/>
    <mergeCell ref="E2944:E2948"/>
    <mergeCell ref="A2949:A2953"/>
    <mergeCell ref="B2949:B2953"/>
    <mergeCell ref="E2949:E2953"/>
    <mergeCell ref="A2932:A2936"/>
    <mergeCell ref="B2932:B2936"/>
    <mergeCell ref="E2932:E2936"/>
    <mergeCell ref="A2937:A2943"/>
    <mergeCell ref="B2937:B2943"/>
    <mergeCell ref="E2937:E2943"/>
    <mergeCell ref="A2974:A2980"/>
    <mergeCell ref="B2974:B2980"/>
    <mergeCell ref="E2974:E2980"/>
    <mergeCell ref="A2981:A2987"/>
    <mergeCell ref="B2981:B2987"/>
    <mergeCell ref="E2981:E2987"/>
    <mergeCell ref="A2954:A2966"/>
    <mergeCell ref="B2954:B2966"/>
    <mergeCell ref="E2954:E2966"/>
    <mergeCell ref="A2967:A2973"/>
    <mergeCell ref="B2967:B2973"/>
    <mergeCell ref="E2967:E2973"/>
    <mergeCell ref="A3003:A3010"/>
    <mergeCell ref="B3003:B3010"/>
    <mergeCell ref="E3003:E3010"/>
    <mergeCell ref="A3011:A3024"/>
    <mergeCell ref="B3011:B3024"/>
    <mergeCell ref="E3011:E3024"/>
    <mergeCell ref="A2988:A2994"/>
    <mergeCell ref="B2988:B2994"/>
    <mergeCell ref="E2988:E2994"/>
    <mergeCell ref="A2995:A3002"/>
    <mergeCell ref="B2995:B3002"/>
    <mergeCell ref="E2995:E3002"/>
    <mergeCell ref="A3053:A3066"/>
    <mergeCell ref="B3053:B3066"/>
    <mergeCell ref="E3053:E3066"/>
    <mergeCell ref="A3067:A3080"/>
    <mergeCell ref="B3067:B3080"/>
    <mergeCell ref="E3067:E3080"/>
    <mergeCell ref="A3025:A3038"/>
    <mergeCell ref="B3025:B3038"/>
    <mergeCell ref="E3025:E3038"/>
    <mergeCell ref="A3039:A3052"/>
    <mergeCell ref="B3039:B3052"/>
    <mergeCell ref="E3039:E3052"/>
    <mergeCell ref="A3109:A3122"/>
    <mergeCell ref="B3109:B3122"/>
    <mergeCell ref="E3109:E3122"/>
    <mergeCell ref="A3123:A3136"/>
    <mergeCell ref="B3123:B3136"/>
    <mergeCell ref="E3123:E3136"/>
    <mergeCell ref="A3081:A3094"/>
    <mergeCell ref="B3081:B3094"/>
    <mergeCell ref="E3081:E3094"/>
    <mergeCell ref="A3095:A3108"/>
    <mergeCell ref="B3095:B3108"/>
    <mergeCell ref="E3095:E3108"/>
    <mergeCell ref="A3165:A3171"/>
    <mergeCell ref="B3165:B3171"/>
    <mergeCell ref="E3165:E3171"/>
    <mergeCell ref="A3172:A3178"/>
    <mergeCell ref="B3172:B3178"/>
    <mergeCell ref="E3172:E3178"/>
    <mergeCell ref="A3137:A3150"/>
    <mergeCell ref="B3137:B3150"/>
    <mergeCell ref="E3137:E3150"/>
    <mergeCell ref="A3151:A3164"/>
    <mergeCell ref="B3151:B3164"/>
    <mergeCell ref="E3151:E3164"/>
    <mergeCell ref="A3195:A3202"/>
    <mergeCell ref="B3195:B3202"/>
    <mergeCell ref="E3195:E3202"/>
    <mergeCell ref="A3203:A3210"/>
    <mergeCell ref="B3203:B3210"/>
    <mergeCell ref="E3203:E3210"/>
    <mergeCell ref="A3179:A3186"/>
    <mergeCell ref="B3179:B3186"/>
    <mergeCell ref="E3179:E3186"/>
    <mergeCell ref="A3187:A3194"/>
    <mergeCell ref="B3187:B3194"/>
    <mergeCell ref="E3187:E3194"/>
    <mergeCell ref="A3227:A3231"/>
    <mergeCell ref="B3227:B3231"/>
    <mergeCell ref="E3227:E3231"/>
    <mergeCell ref="A3232:A3239"/>
    <mergeCell ref="B3232:B3239"/>
    <mergeCell ref="E3232:E3239"/>
    <mergeCell ref="A3211:A3218"/>
    <mergeCell ref="B3211:B3218"/>
    <mergeCell ref="E3211:E3218"/>
    <mergeCell ref="A3219:A3226"/>
    <mergeCell ref="B3219:B3226"/>
    <mergeCell ref="E3219:E3226"/>
    <mergeCell ref="A3256:A3263"/>
    <mergeCell ref="B3256:B3263"/>
    <mergeCell ref="E3256:E3263"/>
    <mergeCell ref="A3264:A3271"/>
    <mergeCell ref="B3264:B3271"/>
    <mergeCell ref="E3264:E3271"/>
    <mergeCell ref="A3240:A3247"/>
    <mergeCell ref="B3240:B3247"/>
    <mergeCell ref="E3240:E3247"/>
    <mergeCell ref="A3248:A3255"/>
    <mergeCell ref="B3248:B3255"/>
    <mergeCell ref="E3248:E3255"/>
    <mergeCell ref="A3288:A3295"/>
    <mergeCell ref="B3288:B3295"/>
    <mergeCell ref="E3288:E3295"/>
    <mergeCell ref="A3296:A3303"/>
    <mergeCell ref="B3296:B3303"/>
    <mergeCell ref="E3296:E3303"/>
    <mergeCell ref="A3272:A3279"/>
    <mergeCell ref="B3272:B3279"/>
    <mergeCell ref="E3272:E3279"/>
    <mergeCell ref="A3280:A3287"/>
    <mergeCell ref="B3280:B3287"/>
    <mergeCell ref="E3280:E3287"/>
    <mergeCell ref="A3320:A3327"/>
    <mergeCell ref="B3320:B3327"/>
    <mergeCell ref="E3320:E3327"/>
    <mergeCell ref="A3328:A3335"/>
    <mergeCell ref="B3328:B3335"/>
    <mergeCell ref="E3328:E3335"/>
    <mergeCell ref="A3304:A3311"/>
    <mergeCell ref="B3304:B3311"/>
    <mergeCell ref="E3304:E3311"/>
    <mergeCell ref="A3312:A3319"/>
    <mergeCell ref="B3312:B3319"/>
    <mergeCell ref="E3312:E3319"/>
    <mergeCell ref="A3352:A3359"/>
    <mergeCell ref="B3352:B3359"/>
    <mergeCell ref="E3352:E3359"/>
    <mergeCell ref="A3360:A3367"/>
    <mergeCell ref="B3360:B3367"/>
    <mergeCell ref="E3360:E3367"/>
    <mergeCell ref="A3336:A3343"/>
    <mergeCell ref="B3336:B3343"/>
    <mergeCell ref="E3336:E3343"/>
    <mergeCell ref="A3344:A3351"/>
    <mergeCell ref="B3344:B3351"/>
    <mergeCell ref="E3344:E3351"/>
    <mergeCell ref="A3384:A3391"/>
    <mergeCell ref="B3384:B3391"/>
    <mergeCell ref="E3384:E3391"/>
    <mergeCell ref="A3368:A3375"/>
    <mergeCell ref="B3368:B3375"/>
    <mergeCell ref="E3368:E3375"/>
    <mergeCell ref="A3376:A3383"/>
    <mergeCell ref="B3376:B3383"/>
    <mergeCell ref="E3376:E338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5.2 PRECIOS HISTÓRICOS </vt:lpstr>
      <vt:lpstr>5.4 PRECIOS DE MERCADO</vt:lpstr>
      <vt:lpstr>5.5 ANÁLISIS DEL VALOR ESTIMADO</vt:lpstr>
      <vt:lpstr>PROTOCOLO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YAN CARLOS BEJARANO MENA</dc:creator>
  <cp:lastModifiedBy>DISAN - EDWARD GONZALEZ HENAO</cp:lastModifiedBy>
  <dcterms:created xsi:type="dcterms:W3CDTF">2026-06-04T14:02:41Z</dcterms:created>
  <dcterms:modified xsi:type="dcterms:W3CDTF">2026-08-14T18:55:11Z</dcterms:modified>
</cp:coreProperties>
</file>